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lja\dumper\"/>
    </mc:Choice>
  </mc:AlternateContent>
  <xr:revisionPtr revIDLastSave="0" documentId="8_{F9B283B1-2C3D-48F0-A5A4-275F995DF54D}" xr6:coauthVersionLast="47" xr6:coauthVersionMax="47" xr10:uidLastSave="{00000000-0000-0000-0000-000000000000}"/>
  <bookViews>
    <workbookView xWindow="-120" yWindow="-120" windowWidth="29040" windowHeight="15720" activeTab="3" xr2:uid="{FB19B742-2995-408B-ABA4-AC94DCEC67AE}"/>
  </bookViews>
  <sheets>
    <sheet name="Analysis" sheetId="2" r:id="rId1"/>
    <sheet name="Closed Tickets" sheetId="1" r:id="rId2"/>
    <sheet name="Ref" sheetId="3" r:id="rId3"/>
    <sheet name="empty_sheet" sheetId="5" r:id="rId4"/>
    <sheet name="hidden sheet" sheetId="4" state="hidden" r:id="rId5"/>
  </sheets>
  <definedNames>
    <definedName name="_xlnm._FilterDatabase" localSheetId="1" hidden="1">'Closed Tickets'!$A$2:$P$6501</definedName>
    <definedName name="Dept">Ref!$A$2:$A$8</definedName>
    <definedName name="DoW">Ref!$C$2:$C$9</definedName>
    <definedName name="_xlnm.Extract" localSheetId="1">Analysis!$D$87</definedName>
    <definedName name="Subcat">Ref!$B$2:$B$56</definedName>
    <definedName name="Tech">Ref!$D$2:$D$20</definedName>
    <definedName name="Tslot">Ref!$E$2:$E$8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P3" i="1"/>
  <c r="Q3" i="1"/>
  <c r="R3" i="1"/>
  <c r="S3" i="1"/>
  <c r="T3" i="1"/>
  <c r="U3" i="1"/>
  <c r="K4" i="1"/>
  <c r="L4" i="1"/>
  <c r="M4" i="1"/>
  <c r="N4" i="1"/>
  <c r="O4" i="1"/>
  <c r="P4" i="1"/>
  <c r="Q4" i="1"/>
  <c r="R4" i="1"/>
  <c r="S4" i="1"/>
  <c r="T4" i="1"/>
  <c r="U4" i="1"/>
  <c r="K5" i="1"/>
  <c r="L5" i="1"/>
  <c r="M5" i="1"/>
  <c r="N5" i="1"/>
  <c r="O5" i="1"/>
  <c r="P5" i="1"/>
  <c r="Q5" i="1"/>
  <c r="R5" i="1"/>
  <c r="S5" i="1"/>
  <c r="T5" i="1"/>
  <c r="U5" i="1"/>
  <c r="K6" i="1"/>
  <c r="L6" i="1"/>
  <c r="M6" i="1"/>
  <c r="N6" i="1"/>
  <c r="O6" i="1"/>
  <c r="P6" i="1"/>
  <c r="Q6" i="1"/>
  <c r="R6" i="1"/>
  <c r="S6" i="1"/>
  <c r="T6" i="1"/>
  <c r="U6" i="1"/>
  <c r="K7" i="1"/>
  <c r="L7" i="1"/>
  <c r="M7" i="1"/>
  <c r="N7" i="1"/>
  <c r="O7" i="1"/>
  <c r="P7" i="1"/>
  <c r="Q7" i="1"/>
  <c r="R7" i="1"/>
  <c r="S7" i="1"/>
  <c r="T7" i="1"/>
  <c r="U7" i="1"/>
  <c r="K8" i="1"/>
  <c r="L8" i="1"/>
  <c r="M8" i="1"/>
  <c r="N8" i="1"/>
  <c r="O8" i="1"/>
  <c r="P8" i="1"/>
  <c r="Q8" i="1"/>
  <c r="R8" i="1"/>
  <c r="S8" i="1"/>
  <c r="T8" i="1"/>
  <c r="U8" i="1"/>
  <c r="K9" i="1"/>
  <c r="L9" i="1"/>
  <c r="M9" i="1"/>
  <c r="N9" i="1"/>
  <c r="O9" i="1"/>
  <c r="P9" i="1"/>
  <c r="Q9" i="1"/>
  <c r="R9" i="1"/>
  <c r="S9" i="1"/>
  <c r="T9" i="1"/>
  <c r="U9" i="1"/>
  <c r="K10" i="1"/>
  <c r="L10" i="1"/>
  <c r="M10" i="1"/>
  <c r="N10" i="1"/>
  <c r="O10" i="1"/>
  <c r="P10" i="1"/>
  <c r="Q10" i="1"/>
  <c r="R10" i="1"/>
  <c r="S10" i="1"/>
  <c r="T10" i="1"/>
  <c r="U10" i="1"/>
  <c r="K11" i="1"/>
  <c r="L11" i="1"/>
  <c r="M11" i="1"/>
  <c r="N11" i="1"/>
  <c r="O11" i="1"/>
  <c r="P11" i="1"/>
  <c r="Q11" i="1"/>
  <c r="R11" i="1"/>
  <c r="S11" i="1"/>
  <c r="T11" i="1"/>
  <c r="U11" i="1"/>
  <c r="K12" i="1"/>
  <c r="L12" i="1"/>
  <c r="M12" i="1"/>
  <c r="N12" i="1"/>
  <c r="O12" i="1"/>
  <c r="P12" i="1"/>
  <c r="Q12" i="1"/>
  <c r="R12" i="1"/>
  <c r="S12" i="1"/>
  <c r="T12" i="1"/>
  <c r="U12" i="1"/>
  <c r="K13" i="1"/>
  <c r="L13" i="1"/>
  <c r="M13" i="1"/>
  <c r="N13" i="1"/>
  <c r="O13" i="1"/>
  <c r="P13" i="1"/>
  <c r="Q13" i="1"/>
  <c r="R13" i="1"/>
  <c r="S13" i="1"/>
  <c r="T13" i="1"/>
  <c r="U13" i="1"/>
  <c r="K14" i="1"/>
  <c r="L14" i="1"/>
  <c r="M14" i="1"/>
  <c r="N14" i="1"/>
  <c r="O14" i="1"/>
  <c r="P14" i="1"/>
  <c r="Q14" i="1"/>
  <c r="R14" i="1"/>
  <c r="S14" i="1"/>
  <c r="T14" i="1"/>
  <c r="U14" i="1"/>
  <c r="K15" i="1"/>
  <c r="L15" i="1"/>
  <c r="M15" i="1"/>
  <c r="N15" i="1"/>
  <c r="O15" i="1"/>
  <c r="P15" i="1"/>
  <c r="Q15" i="1"/>
  <c r="R15" i="1"/>
  <c r="S15" i="1"/>
  <c r="T15" i="1"/>
  <c r="U15" i="1"/>
  <c r="K16" i="1"/>
  <c r="L16" i="1"/>
  <c r="M16" i="1"/>
  <c r="N16" i="1"/>
  <c r="O16" i="1"/>
  <c r="P16" i="1"/>
  <c r="Q16" i="1"/>
  <c r="R16" i="1"/>
  <c r="S16" i="1"/>
  <c r="T16" i="1"/>
  <c r="U16" i="1"/>
  <c r="K17" i="1"/>
  <c r="L17" i="1"/>
  <c r="M17" i="1"/>
  <c r="N17" i="1"/>
  <c r="O17" i="1"/>
  <c r="P17" i="1"/>
  <c r="Q17" i="1"/>
  <c r="R17" i="1"/>
  <c r="S17" i="1"/>
  <c r="T17" i="1"/>
  <c r="U17" i="1"/>
  <c r="K18" i="1"/>
  <c r="L18" i="1"/>
  <c r="M18" i="1"/>
  <c r="N18" i="1"/>
  <c r="O18" i="1"/>
  <c r="P18" i="1"/>
  <c r="Q18" i="1"/>
  <c r="R18" i="1"/>
  <c r="S18" i="1"/>
  <c r="T18" i="1"/>
  <c r="U18" i="1"/>
  <c r="K19" i="1"/>
  <c r="L19" i="1"/>
  <c r="M19" i="1"/>
  <c r="N19" i="1"/>
  <c r="O19" i="1"/>
  <c r="P19" i="1"/>
  <c r="Q19" i="1"/>
  <c r="R19" i="1"/>
  <c r="S19" i="1"/>
  <c r="T19" i="1"/>
  <c r="U19" i="1"/>
  <c r="K20" i="1"/>
  <c r="L20" i="1"/>
  <c r="M20" i="1"/>
  <c r="N20" i="1"/>
  <c r="O20" i="1"/>
  <c r="P20" i="1"/>
  <c r="Q20" i="1"/>
  <c r="R20" i="1"/>
  <c r="S20" i="1"/>
  <c r="T20" i="1"/>
  <c r="U20" i="1"/>
  <c r="K21" i="1"/>
  <c r="L21" i="1"/>
  <c r="M21" i="1"/>
  <c r="N21" i="1"/>
  <c r="O21" i="1"/>
  <c r="P21" i="1"/>
  <c r="Q21" i="1"/>
  <c r="R21" i="1"/>
  <c r="S21" i="1"/>
  <c r="T21" i="1"/>
  <c r="U21" i="1"/>
  <c r="K22" i="1"/>
  <c r="L22" i="1"/>
  <c r="M22" i="1"/>
  <c r="N22" i="1"/>
  <c r="O22" i="1"/>
  <c r="P22" i="1"/>
  <c r="Q22" i="1"/>
  <c r="R22" i="1"/>
  <c r="S22" i="1"/>
  <c r="T22" i="1"/>
  <c r="U22" i="1"/>
  <c r="K23" i="1"/>
  <c r="L23" i="1"/>
  <c r="M23" i="1"/>
  <c r="N23" i="1"/>
  <c r="O23" i="1"/>
  <c r="P23" i="1"/>
  <c r="Q23" i="1"/>
  <c r="R23" i="1"/>
  <c r="S23" i="1"/>
  <c r="T23" i="1"/>
  <c r="U23" i="1"/>
  <c r="K24" i="1"/>
  <c r="L24" i="1"/>
  <c r="M24" i="1"/>
  <c r="N24" i="1"/>
  <c r="O24" i="1"/>
  <c r="P24" i="1"/>
  <c r="Q24" i="1"/>
  <c r="R24" i="1"/>
  <c r="S24" i="1"/>
  <c r="T24" i="1"/>
  <c r="U24" i="1"/>
  <c r="K25" i="1"/>
  <c r="L25" i="1"/>
  <c r="M25" i="1"/>
  <c r="N25" i="1"/>
  <c r="O25" i="1"/>
  <c r="P25" i="1"/>
  <c r="Q25" i="1"/>
  <c r="R25" i="1"/>
  <c r="S25" i="1"/>
  <c r="T25" i="1"/>
  <c r="U25" i="1"/>
  <c r="K26" i="1"/>
  <c r="L26" i="1"/>
  <c r="M26" i="1"/>
  <c r="N26" i="1"/>
  <c r="O26" i="1"/>
  <c r="P26" i="1"/>
  <c r="Q26" i="1"/>
  <c r="R26" i="1"/>
  <c r="S26" i="1"/>
  <c r="T26" i="1"/>
  <c r="U26" i="1"/>
  <c r="K27" i="1"/>
  <c r="L27" i="1"/>
  <c r="M27" i="1"/>
  <c r="N27" i="1"/>
  <c r="O27" i="1"/>
  <c r="P27" i="1"/>
  <c r="Q27" i="1"/>
  <c r="R27" i="1"/>
  <c r="S27" i="1"/>
  <c r="T27" i="1"/>
  <c r="U27" i="1"/>
  <c r="K28" i="1"/>
  <c r="L28" i="1"/>
  <c r="M28" i="1"/>
  <c r="N28" i="1"/>
  <c r="O28" i="1"/>
  <c r="P28" i="1"/>
  <c r="Q28" i="1"/>
  <c r="R28" i="1"/>
  <c r="S28" i="1"/>
  <c r="T28" i="1"/>
  <c r="U28" i="1"/>
  <c r="K29" i="1"/>
  <c r="L29" i="1"/>
  <c r="M29" i="1"/>
  <c r="N29" i="1"/>
  <c r="O29" i="1"/>
  <c r="P29" i="1"/>
  <c r="Q29" i="1"/>
  <c r="R29" i="1"/>
  <c r="S29" i="1"/>
  <c r="T29" i="1"/>
  <c r="U29" i="1"/>
  <c r="K30" i="1"/>
  <c r="L30" i="1"/>
  <c r="M30" i="1"/>
  <c r="N30" i="1"/>
  <c r="O30" i="1"/>
  <c r="P30" i="1"/>
  <c r="Q30" i="1"/>
  <c r="R30" i="1"/>
  <c r="S30" i="1"/>
  <c r="T30" i="1"/>
  <c r="U30" i="1"/>
  <c r="K31" i="1"/>
  <c r="L31" i="1"/>
  <c r="M31" i="1"/>
  <c r="N31" i="1"/>
  <c r="O31" i="1"/>
  <c r="P31" i="1"/>
  <c r="Q31" i="1"/>
  <c r="R31" i="1"/>
  <c r="S31" i="1"/>
  <c r="T31" i="1"/>
  <c r="U31" i="1"/>
  <c r="K32" i="1"/>
  <c r="L32" i="1"/>
  <c r="M32" i="1"/>
  <c r="N32" i="1"/>
  <c r="O32" i="1"/>
  <c r="P32" i="1"/>
  <c r="Q32" i="1"/>
  <c r="R32" i="1"/>
  <c r="S32" i="1"/>
  <c r="T32" i="1"/>
  <c r="U32" i="1"/>
  <c r="K33" i="1"/>
  <c r="L33" i="1"/>
  <c r="M33" i="1"/>
  <c r="N33" i="1"/>
  <c r="O33" i="1"/>
  <c r="P33" i="1"/>
  <c r="Q33" i="1"/>
  <c r="R33" i="1"/>
  <c r="S33" i="1"/>
  <c r="T33" i="1"/>
  <c r="U33" i="1"/>
  <c r="K34" i="1"/>
  <c r="L34" i="1"/>
  <c r="M34" i="1"/>
  <c r="N34" i="1"/>
  <c r="O34" i="1"/>
  <c r="P34" i="1"/>
  <c r="Q34" i="1"/>
  <c r="R34" i="1"/>
  <c r="S34" i="1"/>
  <c r="T34" i="1"/>
  <c r="U34" i="1"/>
  <c r="K35" i="1"/>
  <c r="L35" i="1"/>
  <c r="M35" i="1"/>
  <c r="N35" i="1"/>
  <c r="O35" i="1"/>
  <c r="P35" i="1"/>
  <c r="Q35" i="1"/>
  <c r="R35" i="1"/>
  <c r="S35" i="1"/>
  <c r="T35" i="1"/>
  <c r="U35" i="1"/>
  <c r="K36" i="1"/>
  <c r="L36" i="1"/>
  <c r="M36" i="1"/>
  <c r="N36" i="1"/>
  <c r="O36" i="1"/>
  <c r="P36" i="1"/>
  <c r="Q36" i="1"/>
  <c r="R36" i="1"/>
  <c r="S36" i="1"/>
  <c r="T36" i="1"/>
  <c r="U36" i="1"/>
  <c r="K37" i="1"/>
  <c r="L37" i="1"/>
  <c r="M37" i="1"/>
  <c r="N37" i="1"/>
  <c r="O37" i="1"/>
  <c r="P37" i="1"/>
  <c r="Q37" i="1"/>
  <c r="R37" i="1"/>
  <c r="S37" i="1"/>
  <c r="T37" i="1"/>
  <c r="U37" i="1"/>
  <c r="K38" i="1"/>
  <c r="L38" i="1"/>
  <c r="M38" i="1"/>
  <c r="N38" i="1"/>
  <c r="O38" i="1"/>
  <c r="P38" i="1"/>
  <c r="Q38" i="1"/>
  <c r="R38" i="1"/>
  <c r="S38" i="1"/>
  <c r="T38" i="1"/>
  <c r="U38" i="1"/>
  <c r="K39" i="1"/>
  <c r="L39" i="1"/>
  <c r="M39" i="1"/>
  <c r="N39" i="1"/>
  <c r="O39" i="1"/>
  <c r="P39" i="1"/>
  <c r="Q39" i="1"/>
  <c r="R39" i="1"/>
  <c r="S39" i="1"/>
  <c r="T39" i="1"/>
  <c r="U39" i="1"/>
  <c r="K40" i="1"/>
  <c r="L40" i="1"/>
  <c r="M40" i="1"/>
  <c r="N40" i="1"/>
  <c r="O40" i="1"/>
  <c r="P40" i="1"/>
  <c r="Q40" i="1"/>
  <c r="R40" i="1"/>
  <c r="S40" i="1"/>
  <c r="T40" i="1"/>
  <c r="U40" i="1"/>
  <c r="K41" i="1"/>
  <c r="L41" i="1"/>
  <c r="M41" i="1"/>
  <c r="N41" i="1"/>
  <c r="O41" i="1"/>
  <c r="P41" i="1"/>
  <c r="Q41" i="1"/>
  <c r="R41" i="1"/>
  <c r="S41" i="1"/>
  <c r="T41" i="1"/>
  <c r="U41" i="1"/>
  <c r="K42" i="1"/>
  <c r="L42" i="1"/>
  <c r="M42" i="1"/>
  <c r="N42" i="1"/>
  <c r="O42" i="1"/>
  <c r="P42" i="1"/>
  <c r="Q42" i="1"/>
  <c r="R42" i="1"/>
  <c r="S42" i="1"/>
  <c r="T42" i="1"/>
  <c r="U42" i="1"/>
  <c r="K43" i="1"/>
  <c r="L43" i="1"/>
  <c r="M43" i="1"/>
  <c r="N43" i="1"/>
  <c r="O43" i="1"/>
  <c r="P43" i="1"/>
  <c r="Q43" i="1"/>
  <c r="R43" i="1"/>
  <c r="S43" i="1"/>
  <c r="T43" i="1"/>
  <c r="U43" i="1"/>
  <c r="K44" i="1"/>
  <c r="L44" i="1"/>
  <c r="M44" i="1"/>
  <c r="N44" i="1"/>
  <c r="O44" i="1"/>
  <c r="P44" i="1"/>
  <c r="Q44" i="1"/>
  <c r="R44" i="1"/>
  <c r="S44" i="1"/>
  <c r="T44" i="1"/>
  <c r="U44" i="1"/>
  <c r="K45" i="1"/>
  <c r="L45" i="1"/>
  <c r="M45" i="1"/>
  <c r="N45" i="1"/>
  <c r="O45" i="1"/>
  <c r="P45" i="1"/>
  <c r="Q45" i="1"/>
  <c r="R45" i="1"/>
  <c r="S45" i="1"/>
  <c r="T45" i="1"/>
  <c r="U45" i="1"/>
  <c r="K46" i="1"/>
  <c r="L46" i="1"/>
  <c r="M46" i="1"/>
  <c r="N46" i="1"/>
  <c r="O46" i="1"/>
  <c r="P46" i="1"/>
  <c r="Q46" i="1"/>
  <c r="R46" i="1"/>
  <c r="S46" i="1"/>
  <c r="T46" i="1"/>
  <c r="U46" i="1"/>
  <c r="K47" i="1"/>
  <c r="L47" i="1"/>
  <c r="M47" i="1"/>
  <c r="N47" i="1"/>
  <c r="O47" i="1"/>
  <c r="P47" i="1"/>
  <c r="Q47" i="1"/>
  <c r="R47" i="1"/>
  <c r="S47" i="1"/>
  <c r="T47" i="1"/>
  <c r="U47" i="1"/>
  <c r="K48" i="1"/>
  <c r="L48" i="1"/>
  <c r="M48" i="1"/>
  <c r="N48" i="1"/>
  <c r="O48" i="1"/>
  <c r="P48" i="1"/>
  <c r="Q48" i="1"/>
  <c r="R48" i="1"/>
  <c r="S48" i="1"/>
  <c r="T48" i="1"/>
  <c r="U48" i="1"/>
  <c r="K49" i="1"/>
  <c r="L49" i="1"/>
  <c r="M49" i="1"/>
  <c r="N49" i="1"/>
  <c r="O49" i="1"/>
  <c r="P49" i="1"/>
  <c r="Q49" i="1"/>
  <c r="R49" i="1"/>
  <c r="S49" i="1"/>
  <c r="T49" i="1"/>
  <c r="U49" i="1"/>
  <c r="K50" i="1"/>
  <c r="L50" i="1"/>
  <c r="M50" i="1"/>
  <c r="N50" i="1"/>
  <c r="O50" i="1"/>
  <c r="P50" i="1"/>
  <c r="Q50" i="1"/>
  <c r="R50" i="1"/>
  <c r="S50" i="1"/>
  <c r="T50" i="1"/>
  <c r="U50" i="1"/>
  <c r="K51" i="1"/>
  <c r="L51" i="1"/>
  <c r="M51" i="1"/>
  <c r="N51" i="1"/>
  <c r="O51" i="1"/>
  <c r="P51" i="1"/>
  <c r="Q51" i="1"/>
  <c r="R51" i="1"/>
  <c r="S51" i="1"/>
  <c r="T51" i="1"/>
  <c r="U51" i="1"/>
  <c r="K52" i="1"/>
  <c r="L52" i="1"/>
  <c r="M52" i="1"/>
  <c r="N52" i="1"/>
  <c r="O52" i="1"/>
  <c r="P52" i="1"/>
  <c r="Q52" i="1"/>
  <c r="R52" i="1"/>
  <c r="S52" i="1"/>
  <c r="T52" i="1"/>
  <c r="U52" i="1"/>
  <c r="K53" i="1"/>
  <c r="L53" i="1"/>
  <c r="M53" i="1"/>
  <c r="N53" i="1"/>
  <c r="O53" i="1"/>
  <c r="P53" i="1"/>
  <c r="Q53" i="1"/>
  <c r="R53" i="1"/>
  <c r="S53" i="1"/>
  <c r="T53" i="1"/>
  <c r="U53" i="1"/>
  <c r="K54" i="1"/>
  <c r="L54" i="1"/>
  <c r="M54" i="1"/>
  <c r="N54" i="1"/>
  <c r="O54" i="1"/>
  <c r="P54" i="1"/>
  <c r="Q54" i="1"/>
  <c r="R54" i="1"/>
  <c r="S54" i="1"/>
  <c r="T54" i="1"/>
  <c r="U54" i="1"/>
  <c r="K55" i="1"/>
  <c r="L55" i="1"/>
  <c r="M55" i="1"/>
  <c r="N55" i="1"/>
  <c r="O55" i="1"/>
  <c r="P55" i="1"/>
  <c r="Q55" i="1"/>
  <c r="R55" i="1"/>
  <c r="S55" i="1"/>
  <c r="T55" i="1"/>
  <c r="U55" i="1"/>
  <c r="K56" i="1"/>
  <c r="L56" i="1"/>
  <c r="M56" i="1"/>
  <c r="N56" i="1"/>
  <c r="O56" i="1"/>
  <c r="P56" i="1"/>
  <c r="Q56" i="1"/>
  <c r="R56" i="1"/>
  <c r="S56" i="1"/>
  <c r="T56" i="1"/>
  <c r="U56" i="1"/>
  <c r="K57" i="1"/>
  <c r="L57" i="1"/>
  <c r="M57" i="1"/>
  <c r="N57" i="1"/>
  <c r="O57" i="1"/>
  <c r="P57" i="1"/>
  <c r="Q57" i="1"/>
  <c r="R57" i="1"/>
  <c r="S57" i="1"/>
  <c r="T57" i="1"/>
  <c r="U57" i="1"/>
  <c r="K58" i="1"/>
  <c r="L58" i="1"/>
  <c r="M58" i="1"/>
  <c r="N58" i="1"/>
  <c r="O58" i="1"/>
  <c r="P58" i="1"/>
  <c r="Q58" i="1"/>
  <c r="R58" i="1"/>
  <c r="S58" i="1"/>
  <c r="T58" i="1"/>
  <c r="U58" i="1"/>
  <c r="K59" i="1"/>
  <c r="L59" i="1"/>
  <c r="M59" i="1"/>
  <c r="N59" i="1"/>
  <c r="O59" i="1"/>
  <c r="P59" i="1"/>
  <c r="Q59" i="1"/>
  <c r="R59" i="1"/>
  <c r="S59" i="1"/>
  <c r="T59" i="1"/>
  <c r="U59" i="1"/>
  <c r="K60" i="1"/>
  <c r="L60" i="1"/>
  <c r="M60" i="1"/>
  <c r="N60" i="1"/>
  <c r="O60" i="1"/>
  <c r="P60" i="1"/>
  <c r="Q60" i="1"/>
  <c r="R60" i="1"/>
  <c r="S60" i="1"/>
  <c r="T60" i="1"/>
  <c r="U60" i="1"/>
  <c r="K61" i="1"/>
  <c r="L61" i="1"/>
  <c r="M61" i="1"/>
  <c r="N61" i="1"/>
  <c r="O61" i="1"/>
  <c r="P61" i="1"/>
  <c r="Q61" i="1"/>
  <c r="R61" i="1"/>
  <c r="S61" i="1"/>
  <c r="T61" i="1"/>
  <c r="U61" i="1"/>
  <c r="K62" i="1"/>
  <c r="L62" i="1"/>
  <c r="M62" i="1"/>
  <c r="N62" i="1"/>
  <c r="O62" i="1"/>
  <c r="P62" i="1"/>
  <c r="Q62" i="1"/>
  <c r="R62" i="1"/>
  <c r="S62" i="1"/>
  <c r="T62" i="1"/>
  <c r="U62" i="1"/>
  <c r="K63" i="1"/>
  <c r="L63" i="1"/>
  <c r="M63" i="1"/>
  <c r="N63" i="1"/>
  <c r="O63" i="1"/>
  <c r="P63" i="1"/>
  <c r="Q63" i="1"/>
  <c r="R63" i="1"/>
  <c r="S63" i="1"/>
  <c r="T63" i="1"/>
  <c r="U63" i="1"/>
  <c r="K64" i="1"/>
  <c r="L64" i="1"/>
  <c r="M64" i="1"/>
  <c r="N64" i="1"/>
  <c r="O64" i="1"/>
  <c r="P64" i="1"/>
  <c r="Q64" i="1"/>
  <c r="R64" i="1"/>
  <c r="S64" i="1"/>
  <c r="T64" i="1"/>
  <c r="U64" i="1"/>
  <c r="K65" i="1"/>
  <c r="L65" i="1"/>
  <c r="M65" i="1"/>
  <c r="N65" i="1"/>
  <c r="O65" i="1"/>
  <c r="P65" i="1"/>
  <c r="Q65" i="1"/>
  <c r="R65" i="1"/>
  <c r="S65" i="1"/>
  <c r="T65" i="1"/>
  <c r="U65" i="1"/>
  <c r="K66" i="1"/>
  <c r="L66" i="1"/>
  <c r="M66" i="1"/>
  <c r="N66" i="1"/>
  <c r="O66" i="1"/>
  <c r="P66" i="1"/>
  <c r="Q66" i="1"/>
  <c r="R66" i="1"/>
  <c r="S66" i="1"/>
  <c r="T66" i="1"/>
  <c r="U66" i="1"/>
  <c r="K67" i="1"/>
  <c r="L67" i="1"/>
  <c r="M67" i="1"/>
  <c r="N67" i="1"/>
  <c r="O67" i="1"/>
  <c r="P67" i="1"/>
  <c r="Q67" i="1"/>
  <c r="R67" i="1"/>
  <c r="S67" i="1"/>
  <c r="T67" i="1"/>
  <c r="U67" i="1"/>
  <c r="K68" i="1"/>
  <c r="L68" i="1"/>
  <c r="M68" i="1"/>
  <c r="N68" i="1"/>
  <c r="O68" i="1"/>
  <c r="P68" i="1"/>
  <c r="Q68" i="1"/>
  <c r="R68" i="1"/>
  <c r="S68" i="1"/>
  <c r="T68" i="1"/>
  <c r="U68" i="1"/>
  <c r="K69" i="1"/>
  <c r="L69" i="1"/>
  <c r="M69" i="1"/>
  <c r="N69" i="1"/>
  <c r="O69" i="1"/>
  <c r="P69" i="1"/>
  <c r="Q69" i="1"/>
  <c r="R69" i="1"/>
  <c r="S69" i="1"/>
  <c r="T69" i="1"/>
  <c r="U69" i="1"/>
  <c r="K70" i="1"/>
  <c r="L70" i="1"/>
  <c r="M70" i="1"/>
  <c r="N70" i="1"/>
  <c r="O70" i="1"/>
  <c r="P70" i="1"/>
  <c r="Q70" i="1"/>
  <c r="R70" i="1"/>
  <c r="S70" i="1"/>
  <c r="T70" i="1"/>
  <c r="U70" i="1"/>
  <c r="K71" i="1"/>
  <c r="L71" i="1"/>
  <c r="M71" i="1"/>
  <c r="N71" i="1"/>
  <c r="O71" i="1"/>
  <c r="P71" i="1"/>
  <c r="Q71" i="1"/>
  <c r="R71" i="1"/>
  <c r="S71" i="1"/>
  <c r="T71" i="1"/>
  <c r="U71" i="1"/>
  <c r="K72" i="1"/>
  <c r="L72" i="1"/>
  <c r="M72" i="1"/>
  <c r="N72" i="1"/>
  <c r="O72" i="1"/>
  <c r="P72" i="1"/>
  <c r="Q72" i="1"/>
  <c r="R72" i="1"/>
  <c r="S72" i="1"/>
  <c r="T72" i="1"/>
  <c r="U72" i="1"/>
  <c r="K73" i="1"/>
  <c r="L73" i="1"/>
  <c r="M73" i="1"/>
  <c r="N73" i="1"/>
  <c r="O73" i="1"/>
  <c r="P73" i="1"/>
  <c r="Q73" i="1"/>
  <c r="R73" i="1"/>
  <c r="S73" i="1"/>
  <c r="T73" i="1"/>
  <c r="U73" i="1"/>
  <c r="K74" i="1"/>
  <c r="L74" i="1"/>
  <c r="M74" i="1"/>
  <c r="N74" i="1"/>
  <c r="O74" i="1"/>
  <c r="P74" i="1"/>
  <c r="Q74" i="1"/>
  <c r="R74" i="1"/>
  <c r="S74" i="1"/>
  <c r="T74" i="1"/>
  <c r="U74" i="1"/>
  <c r="K75" i="1"/>
  <c r="L75" i="1"/>
  <c r="M75" i="1"/>
  <c r="N75" i="1"/>
  <c r="O75" i="1"/>
  <c r="P75" i="1"/>
  <c r="Q75" i="1"/>
  <c r="R75" i="1"/>
  <c r="S75" i="1"/>
  <c r="T75" i="1"/>
  <c r="U75" i="1"/>
  <c r="K76" i="1"/>
  <c r="L76" i="1"/>
  <c r="M76" i="1"/>
  <c r="N76" i="1"/>
  <c r="O76" i="1"/>
  <c r="P76" i="1"/>
  <c r="Q76" i="1"/>
  <c r="R76" i="1"/>
  <c r="S76" i="1"/>
  <c r="T76" i="1"/>
  <c r="U76" i="1"/>
  <c r="K77" i="1"/>
  <c r="L77" i="1"/>
  <c r="M77" i="1"/>
  <c r="N77" i="1"/>
  <c r="O77" i="1"/>
  <c r="P77" i="1"/>
  <c r="Q77" i="1"/>
  <c r="R77" i="1"/>
  <c r="S77" i="1"/>
  <c r="T77" i="1"/>
  <c r="U77" i="1"/>
  <c r="K78" i="1"/>
  <c r="L78" i="1"/>
  <c r="M78" i="1"/>
  <c r="N78" i="1"/>
  <c r="O78" i="1"/>
  <c r="P78" i="1"/>
  <c r="Q78" i="1"/>
  <c r="R78" i="1"/>
  <c r="S78" i="1"/>
  <c r="T78" i="1"/>
  <c r="U78" i="1"/>
  <c r="K79" i="1"/>
  <c r="L79" i="1"/>
  <c r="M79" i="1"/>
  <c r="N79" i="1"/>
  <c r="O79" i="1"/>
  <c r="P79" i="1"/>
  <c r="Q79" i="1"/>
  <c r="R79" i="1"/>
  <c r="S79" i="1"/>
  <c r="T79" i="1"/>
  <c r="U79" i="1"/>
  <c r="K80" i="1"/>
  <c r="L80" i="1"/>
  <c r="M80" i="1"/>
  <c r="N80" i="1"/>
  <c r="O80" i="1"/>
  <c r="P80" i="1"/>
  <c r="Q80" i="1"/>
  <c r="R80" i="1"/>
  <c r="S80" i="1"/>
  <c r="T80" i="1"/>
  <c r="U80" i="1"/>
  <c r="K81" i="1"/>
  <c r="L81" i="1"/>
  <c r="M81" i="1"/>
  <c r="N81" i="1"/>
  <c r="O81" i="1"/>
  <c r="P81" i="1"/>
  <c r="Q81" i="1"/>
  <c r="R81" i="1"/>
  <c r="S81" i="1"/>
  <c r="T81" i="1"/>
  <c r="U81" i="1"/>
  <c r="K82" i="1"/>
  <c r="L82" i="1"/>
  <c r="M82" i="1"/>
  <c r="N82" i="1"/>
  <c r="O82" i="1"/>
  <c r="P82" i="1"/>
  <c r="Q82" i="1"/>
  <c r="R82" i="1"/>
  <c r="S82" i="1"/>
  <c r="T82" i="1"/>
  <c r="U82" i="1"/>
  <c r="K83" i="1"/>
  <c r="L83" i="1"/>
  <c r="M83" i="1"/>
  <c r="N83" i="1"/>
  <c r="O83" i="1"/>
  <c r="P83" i="1"/>
  <c r="Q83" i="1"/>
  <c r="R83" i="1"/>
  <c r="S83" i="1"/>
  <c r="T83" i="1"/>
  <c r="U83" i="1"/>
  <c r="K84" i="1"/>
  <c r="L84" i="1"/>
  <c r="M84" i="1"/>
  <c r="N84" i="1"/>
  <c r="O84" i="1"/>
  <c r="P84" i="1"/>
  <c r="Q84" i="1"/>
  <c r="R84" i="1"/>
  <c r="S84" i="1"/>
  <c r="T84" i="1"/>
  <c r="U84" i="1"/>
  <c r="K85" i="1"/>
  <c r="L85" i="1"/>
  <c r="M85" i="1"/>
  <c r="N85" i="1"/>
  <c r="O85" i="1"/>
  <c r="P85" i="1"/>
  <c r="Q85" i="1"/>
  <c r="R85" i="1"/>
  <c r="S85" i="1"/>
  <c r="T85" i="1"/>
  <c r="U85" i="1"/>
  <c r="K86" i="1"/>
  <c r="L86" i="1"/>
  <c r="M86" i="1"/>
  <c r="N86" i="1"/>
  <c r="O86" i="1"/>
  <c r="P86" i="1"/>
  <c r="Q86" i="1"/>
  <c r="R86" i="1"/>
  <c r="S86" i="1"/>
  <c r="T86" i="1"/>
  <c r="U86" i="1"/>
  <c r="K87" i="1"/>
  <c r="L87" i="1"/>
  <c r="M87" i="1"/>
  <c r="N87" i="1"/>
  <c r="O87" i="1"/>
  <c r="P87" i="1"/>
  <c r="Q87" i="1"/>
  <c r="R87" i="1"/>
  <c r="S87" i="1"/>
  <c r="T87" i="1"/>
  <c r="U87" i="1"/>
  <c r="K88" i="1"/>
  <c r="L88" i="1"/>
  <c r="M88" i="1"/>
  <c r="N88" i="1"/>
  <c r="O88" i="1"/>
  <c r="P88" i="1"/>
  <c r="Q88" i="1"/>
  <c r="R88" i="1"/>
  <c r="S88" i="1"/>
  <c r="T88" i="1"/>
  <c r="U88" i="1"/>
  <c r="K89" i="1"/>
  <c r="L89" i="1"/>
  <c r="M89" i="1"/>
  <c r="N89" i="1"/>
  <c r="O89" i="1"/>
  <c r="P89" i="1"/>
  <c r="Q89" i="1"/>
  <c r="R89" i="1"/>
  <c r="S89" i="1"/>
  <c r="T89" i="1"/>
  <c r="U89" i="1"/>
  <c r="K90" i="1"/>
  <c r="L90" i="1"/>
  <c r="M90" i="1"/>
  <c r="N90" i="1"/>
  <c r="O90" i="1"/>
  <c r="P90" i="1"/>
  <c r="Q90" i="1"/>
  <c r="R90" i="1"/>
  <c r="S90" i="1"/>
  <c r="T90" i="1"/>
  <c r="U90" i="1"/>
  <c r="K91" i="1"/>
  <c r="L91" i="1"/>
  <c r="M91" i="1"/>
  <c r="N91" i="1"/>
  <c r="O91" i="1"/>
  <c r="P91" i="1"/>
  <c r="Q91" i="1"/>
  <c r="R91" i="1"/>
  <c r="S91" i="1"/>
  <c r="T91" i="1"/>
  <c r="U91" i="1"/>
  <c r="K92" i="1"/>
  <c r="L92" i="1"/>
  <c r="M92" i="1"/>
  <c r="N92" i="1"/>
  <c r="O92" i="1"/>
  <c r="P92" i="1"/>
  <c r="Q92" i="1"/>
  <c r="R92" i="1"/>
  <c r="S92" i="1"/>
  <c r="T92" i="1"/>
  <c r="U92" i="1"/>
  <c r="K93" i="1"/>
  <c r="L93" i="1"/>
  <c r="M93" i="1"/>
  <c r="N93" i="1"/>
  <c r="O93" i="1"/>
  <c r="P93" i="1"/>
  <c r="Q93" i="1"/>
  <c r="R93" i="1"/>
  <c r="S93" i="1"/>
  <c r="T93" i="1"/>
  <c r="U93" i="1"/>
  <c r="K94" i="1"/>
  <c r="L94" i="1"/>
  <c r="M94" i="1"/>
  <c r="N94" i="1"/>
  <c r="O94" i="1"/>
  <c r="P94" i="1"/>
  <c r="Q94" i="1"/>
  <c r="R94" i="1"/>
  <c r="S94" i="1"/>
  <c r="T94" i="1"/>
  <c r="U94" i="1"/>
  <c r="K95" i="1"/>
  <c r="L95" i="1"/>
  <c r="M95" i="1"/>
  <c r="N95" i="1"/>
  <c r="O95" i="1"/>
  <c r="P95" i="1"/>
  <c r="Q95" i="1"/>
  <c r="R95" i="1"/>
  <c r="S95" i="1"/>
  <c r="T95" i="1"/>
  <c r="U95" i="1"/>
  <c r="K96" i="1"/>
  <c r="L96" i="1"/>
  <c r="M96" i="1"/>
  <c r="N96" i="1"/>
  <c r="O96" i="1"/>
  <c r="P96" i="1"/>
  <c r="Q96" i="1"/>
  <c r="R96" i="1"/>
  <c r="S96" i="1"/>
  <c r="T96" i="1"/>
  <c r="U96" i="1"/>
  <c r="K97" i="1"/>
  <c r="L97" i="1"/>
  <c r="M97" i="1"/>
  <c r="N97" i="1"/>
  <c r="O97" i="1"/>
  <c r="P97" i="1"/>
  <c r="Q97" i="1"/>
  <c r="R97" i="1"/>
  <c r="S97" i="1"/>
  <c r="T97" i="1"/>
  <c r="U97" i="1"/>
  <c r="K98" i="1"/>
  <c r="L98" i="1"/>
  <c r="M98" i="1"/>
  <c r="N98" i="1"/>
  <c r="O98" i="1"/>
  <c r="P98" i="1"/>
  <c r="Q98" i="1"/>
  <c r="R98" i="1"/>
  <c r="S98" i="1"/>
  <c r="T98" i="1"/>
  <c r="U98" i="1"/>
  <c r="K99" i="1"/>
  <c r="L99" i="1"/>
  <c r="M99" i="1"/>
  <c r="N99" i="1"/>
  <c r="O99" i="1"/>
  <c r="P99" i="1"/>
  <c r="Q99" i="1"/>
  <c r="R99" i="1"/>
  <c r="S99" i="1"/>
  <c r="T99" i="1"/>
  <c r="U99" i="1"/>
  <c r="K100" i="1"/>
  <c r="L100" i="1"/>
  <c r="M100" i="1"/>
  <c r="N100" i="1"/>
  <c r="O100" i="1"/>
  <c r="P100" i="1"/>
  <c r="Q100" i="1"/>
  <c r="R100" i="1"/>
  <c r="S100" i="1"/>
  <c r="T100" i="1"/>
  <c r="U100" i="1"/>
  <c r="K101" i="1"/>
  <c r="L101" i="1"/>
  <c r="M101" i="1"/>
  <c r="N101" i="1"/>
  <c r="O101" i="1"/>
  <c r="P101" i="1"/>
  <c r="Q101" i="1"/>
  <c r="R101" i="1"/>
  <c r="S101" i="1"/>
  <c r="T101" i="1"/>
  <c r="U101" i="1"/>
  <c r="K102" i="1"/>
  <c r="L102" i="1"/>
  <c r="M102" i="1"/>
  <c r="N102" i="1"/>
  <c r="O102" i="1"/>
  <c r="P102" i="1"/>
  <c r="Q102" i="1"/>
  <c r="R102" i="1"/>
  <c r="S102" i="1"/>
  <c r="T102" i="1"/>
  <c r="U102" i="1"/>
  <c r="K103" i="1"/>
  <c r="L103" i="1"/>
  <c r="M103" i="1"/>
  <c r="N103" i="1"/>
  <c r="O103" i="1"/>
  <c r="P103" i="1"/>
  <c r="Q103" i="1"/>
  <c r="R103" i="1"/>
  <c r="S103" i="1"/>
  <c r="T103" i="1"/>
  <c r="U103" i="1"/>
  <c r="K104" i="1"/>
  <c r="L104" i="1"/>
  <c r="M104" i="1"/>
  <c r="N104" i="1"/>
  <c r="O104" i="1"/>
  <c r="P104" i="1"/>
  <c r="Q104" i="1"/>
  <c r="R104" i="1"/>
  <c r="S104" i="1"/>
  <c r="T104" i="1"/>
  <c r="U104" i="1"/>
  <c r="K105" i="1"/>
  <c r="L105" i="1"/>
  <c r="M105" i="1"/>
  <c r="N105" i="1"/>
  <c r="O105" i="1"/>
  <c r="P105" i="1"/>
  <c r="Q105" i="1"/>
  <c r="R105" i="1"/>
  <c r="S105" i="1"/>
  <c r="T105" i="1"/>
  <c r="U105" i="1"/>
  <c r="K106" i="1"/>
  <c r="L106" i="1"/>
  <c r="M106" i="1"/>
  <c r="N106" i="1"/>
  <c r="O106" i="1"/>
  <c r="P106" i="1"/>
  <c r="Q106" i="1"/>
  <c r="R106" i="1"/>
  <c r="S106" i="1"/>
  <c r="T106" i="1"/>
  <c r="U106" i="1"/>
  <c r="K107" i="1"/>
  <c r="L107" i="1"/>
  <c r="M107" i="1"/>
  <c r="N107" i="1"/>
  <c r="O107" i="1"/>
  <c r="P107" i="1"/>
  <c r="Q107" i="1"/>
  <c r="R107" i="1"/>
  <c r="S107" i="1"/>
  <c r="T107" i="1"/>
  <c r="U107" i="1"/>
  <c r="K108" i="1"/>
  <c r="L108" i="1"/>
  <c r="M108" i="1"/>
  <c r="N108" i="1"/>
  <c r="O108" i="1"/>
  <c r="P108" i="1"/>
  <c r="Q108" i="1"/>
  <c r="R108" i="1"/>
  <c r="S108" i="1"/>
  <c r="T108" i="1"/>
  <c r="U108" i="1"/>
  <c r="K109" i="1"/>
  <c r="L109" i="1"/>
  <c r="M109" i="1"/>
  <c r="N109" i="1"/>
  <c r="O109" i="1"/>
  <c r="P109" i="1"/>
  <c r="Q109" i="1"/>
  <c r="R109" i="1"/>
  <c r="S109" i="1"/>
  <c r="T109" i="1"/>
  <c r="U109" i="1"/>
  <c r="K110" i="1"/>
  <c r="L110" i="1"/>
  <c r="M110" i="1"/>
  <c r="N110" i="1"/>
  <c r="O110" i="1"/>
  <c r="P110" i="1"/>
  <c r="Q110" i="1"/>
  <c r="R110" i="1"/>
  <c r="S110" i="1"/>
  <c r="T110" i="1"/>
  <c r="U110" i="1"/>
  <c r="K111" i="1"/>
  <c r="L111" i="1"/>
  <c r="M111" i="1"/>
  <c r="N111" i="1"/>
  <c r="O111" i="1"/>
  <c r="P111" i="1"/>
  <c r="Q111" i="1"/>
  <c r="R111" i="1"/>
  <c r="S111" i="1"/>
  <c r="T111" i="1"/>
  <c r="U111" i="1"/>
  <c r="K112" i="1"/>
  <c r="L112" i="1"/>
  <c r="M112" i="1"/>
  <c r="N112" i="1"/>
  <c r="O112" i="1"/>
  <c r="P112" i="1"/>
  <c r="Q112" i="1"/>
  <c r="R112" i="1"/>
  <c r="S112" i="1"/>
  <c r="T112" i="1"/>
  <c r="U112" i="1"/>
  <c r="K113" i="1"/>
  <c r="L113" i="1"/>
  <c r="M113" i="1"/>
  <c r="N113" i="1"/>
  <c r="O113" i="1"/>
  <c r="P113" i="1"/>
  <c r="Q113" i="1"/>
  <c r="R113" i="1"/>
  <c r="S113" i="1"/>
  <c r="T113" i="1"/>
  <c r="U113" i="1"/>
  <c r="K114" i="1"/>
  <c r="L114" i="1"/>
  <c r="M114" i="1"/>
  <c r="N114" i="1"/>
  <c r="O114" i="1"/>
  <c r="P114" i="1"/>
  <c r="Q114" i="1"/>
  <c r="R114" i="1"/>
  <c r="S114" i="1"/>
  <c r="T114" i="1"/>
  <c r="U114" i="1"/>
  <c r="K115" i="1"/>
  <c r="L115" i="1"/>
  <c r="M115" i="1"/>
  <c r="N115" i="1"/>
  <c r="O115" i="1"/>
  <c r="P115" i="1"/>
  <c r="Q115" i="1"/>
  <c r="R115" i="1"/>
  <c r="S115" i="1"/>
  <c r="T115" i="1"/>
  <c r="U115" i="1"/>
  <c r="K116" i="1"/>
  <c r="L116" i="1"/>
  <c r="M116" i="1"/>
  <c r="N116" i="1"/>
  <c r="O116" i="1"/>
  <c r="P116" i="1"/>
  <c r="Q116" i="1"/>
  <c r="R116" i="1"/>
  <c r="S116" i="1"/>
  <c r="T116" i="1"/>
  <c r="U116" i="1"/>
  <c r="K117" i="1"/>
  <c r="L117" i="1"/>
  <c r="M117" i="1"/>
  <c r="N117" i="1"/>
  <c r="O117" i="1"/>
  <c r="P117" i="1"/>
  <c r="Q117" i="1"/>
  <c r="R117" i="1"/>
  <c r="S117" i="1"/>
  <c r="T117" i="1"/>
  <c r="U117" i="1"/>
  <c r="K118" i="1"/>
  <c r="L118" i="1"/>
  <c r="M118" i="1"/>
  <c r="N118" i="1"/>
  <c r="O118" i="1"/>
  <c r="P118" i="1"/>
  <c r="Q118" i="1"/>
  <c r="R118" i="1"/>
  <c r="S118" i="1"/>
  <c r="T118" i="1"/>
  <c r="U118" i="1"/>
  <c r="K119" i="1"/>
  <c r="L119" i="1"/>
  <c r="M119" i="1"/>
  <c r="N119" i="1"/>
  <c r="O119" i="1"/>
  <c r="P119" i="1"/>
  <c r="Q119" i="1"/>
  <c r="R119" i="1"/>
  <c r="S119" i="1"/>
  <c r="T119" i="1"/>
  <c r="U119" i="1"/>
  <c r="K120" i="1"/>
  <c r="L120" i="1"/>
  <c r="M120" i="1"/>
  <c r="N120" i="1"/>
  <c r="O120" i="1"/>
  <c r="P120" i="1"/>
  <c r="Q120" i="1"/>
  <c r="R120" i="1"/>
  <c r="S120" i="1"/>
  <c r="T120" i="1"/>
  <c r="U120" i="1"/>
  <c r="K121" i="1"/>
  <c r="L121" i="1"/>
  <c r="M121" i="1"/>
  <c r="N121" i="1"/>
  <c r="O121" i="1"/>
  <c r="P121" i="1"/>
  <c r="Q121" i="1"/>
  <c r="R121" i="1"/>
  <c r="S121" i="1"/>
  <c r="T121" i="1"/>
  <c r="U121" i="1"/>
  <c r="K122" i="1"/>
  <c r="L122" i="1"/>
  <c r="M122" i="1"/>
  <c r="N122" i="1"/>
  <c r="O122" i="1"/>
  <c r="P122" i="1"/>
  <c r="Q122" i="1"/>
  <c r="R122" i="1"/>
  <c r="S122" i="1"/>
  <c r="T122" i="1"/>
  <c r="U122" i="1"/>
  <c r="K123" i="1"/>
  <c r="L123" i="1"/>
  <c r="M123" i="1"/>
  <c r="N123" i="1"/>
  <c r="O123" i="1"/>
  <c r="P123" i="1"/>
  <c r="Q123" i="1"/>
  <c r="R123" i="1"/>
  <c r="S123" i="1"/>
  <c r="T123" i="1"/>
  <c r="U123" i="1"/>
  <c r="K124" i="1"/>
  <c r="L124" i="1"/>
  <c r="M124" i="1"/>
  <c r="N124" i="1"/>
  <c r="O124" i="1"/>
  <c r="P124" i="1"/>
  <c r="Q124" i="1"/>
  <c r="R124" i="1"/>
  <c r="S124" i="1"/>
  <c r="T124" i="1"/>
  <c r="U124" i="1"/>
  <c r="K125" i="1"/>
  <c r="L125" i="1"/>
  <c r="M125" i="1"/>
  <c r="N125" i="1"/>
  <c r="O125" i="1"/>
  <c r="P125" i="1"/>
  <c r="Q125" i="1"/>
  <c r="R125" i="1"/>
  <c r="S125" i="1"/>
  <c r="T125" i="1"/>
  <c r="U125" i="1"/>
  <c r="K126" i="1"/>
  <c r="L126" i="1"/>
  <c r="M126" i="1"/>
  <c r="N126" i="1"/>
  <c r="O126" i="1"/>
  <c r="P126" i="1"/>
  <c r="Q126" i="1"/>
  <c r="R126" i="1"/>
  <c r="S126" i="1"/>
  <c r="T126" i="1"/>
  <c r="U126" i="1"/>
  <c r="K127" i="1"/>
  <c r="L127" i="1"/>
  <c r="M127" i="1"/>
  <c r="N127" i="1"/>
  <c r="O127" i="1"/>
  <c r="P127" i="1"/>
  <c r="Q127" i="1"/>
  <c r="R127" i="1"/>
  <c r="S127" i="1"/>
  <c r="T127" i="1"/>
  <c r="U127" i="1"/>
  <c r="K128" i="1"/>
  <c r="L128" i="1"/>
  <c r="M128" i="1"/>
  <c r="N128" i="1"/>
  <c r="O128" i="1"/>
  <c r="P128" i="1"/>
  <c r="Q128" i="1"/>
  <c r="R128" i="1"/>
  <c r="S128" i="1"/>
  <c r="T128" i="1"/>
  <c r="U128" i="1"/>
  <c r="K129" i="1"/>
  <c r="L129" i="1"/>
  <c r="M129" i="1"/>
  <c r="N129" i="1"/>
  <c r="O129" i="1"/>
  <c r="P129" i="1"/>
  <c r="Q129" i="1"/>
  <c r="R129" i="1"/>
  <c r="S129" i="1"/>
  <c r="T129" i="1"/>
  <c r="U129" i="1"/>
  <c r="K130" i="1"/>
  <c r="L130" i="1"/>
  <c r="M130" i="1"/>
  <c r="N130" i="1"/>
  <c r="O130" i="1"/>
  <c r="P130" i="1"/>
  <c r="Q130" i="1"/>
  <c r="R130" i="1"/>
  <c r="S130" i="1"/>
  <c r="T130" i="1"/>
  <c r="U130" i="1"/>
  <c r="K131" i="1"/>
  <c r="L131" i="1"/>
  <c r="M131" i="1"/>
  <c r="N131" i="1"/>
  <c r="O131" i="1"/>
  <c r="P131" i="1"/>
  <c r="Q131" i="1"/>
  <c r="R131" i="1"/>
  <c r="S131" i="1"/>
  <c r="T131" i="1"/>
  <c r="U131" i="1"/>
  <c r="K132" i="1"/>
  <c r="L132" i="1"/>
  <c r="M132" i="1"/>
  <c r="N132" i="1"/>
  <c r="O132" i="1"/>
  <c r="P132" i="1"/>
  <c r="Q132" i="1"/>
  <c r="R132" i="1"/>
  <c r="S132" i="1"/>
  <c r="T132" i="1"/>
  <c r="U132" i="1"/>
  <c r="K133" i="1"/>
  <c r="L133" i="1"/>
  <c r="M133" i="1"/>
  <c r="N133" i="1"/>
  <c r="O133" i="1"/>
  <c r="P133" i="1"/>
  <c r="Q133" i="1"/>
  <c r="R133" i="1"/>
  <c r="S133" i="1"/>
  <c r="T133" i="1"/>
  <c r="U133" i="1"/>
  <c r="K134" i="1"/>
  <c r="L134" i="1"/>
  <c r="M134" i="1"/>
  <c r="N134" i="1"/>
  <c r="O134" i="1"/>
  <c r="P134" i="1"/>
  <c r="Q134" i="1"/>
  <c r="R134" i="1"/>
  <c r="S134" i="1"/>
  <c r="T134" i="1"/>
  <c r="U134" i="1"/>
  <c r="K135" i="1"/>
  <c r="L135" i="1"/>
  <c r="M135" i="1"/>
  <c r="N135" i="1"/>
  <c r="O135" i="1"/>
  <c r="P135" i="1"/>
  <c r="Q135" i="1"/>
  <c r="R135" i="1"/>
  <c r="S135" i="1"/>
  <c r="T135" i="1"/>
  <c r="U135" i="1"/>
  <c r="K136" i="1"/>
  <c r="L136" i="1"/>
  <c r="M136" i="1"/>
  <c r="N136" i="1"/>
  <c r="O136" i="1"/>
  <c r="P136" i="1"/>
  <c r="Q136" i="1"/>
  <c r="R136" i="1"/>
  <c r="S136" i="1"/>
  <c r="T136" i="1"/>
  <c r="U136" i="1"/>
  <c r="K137" i="1"/>
  <c r="L137" i="1"/>
  <c r="M137" i="1"/>
  <c r="N137" i="1"/>
  <c r="O137" i="1"/>
  <c r="P137" i="1"/>
  <c r="Q137" i="1"/>
  <c r="R137" i="1"/>
  <c r="S137" i="1"/>
  <c r="T137" i="1"/>
  <c r="U137" i="1"/>
  <c r="K138" i="1"/>
  <c r="L138" i="1"/>
  <c r="M138" i="1"/>
  <c r="N138" i="1"/>
  <c r="O138" i="1"/>
  <c r="P138" i="1"/>
  <c r="Q138" i="1"/>
  <c r="R138" i="1"/>
  <c r="S138" i="1"/>
  <c r="T138" i="1"/>
  <c r="U138" i="1"/>
  <c r="K139" i="1"/>
  <c r="L139" i="1"/>
  <c r="M139" i="1"/>
  <c r="N139" i="1"/>
  <c r="O139" i="1"/>
  <c r="P139" i="1"/>
  <c r="Q139" i="1"/>
  <c r="R139" i="1"/>
  <c r="S139" i="1"/>
  <c r="T139" i="1"/>
  <c r="U139" i="1"/>
  <c r="K140" i="1"/>
  <c r="L140" i="1"/>
  <c r="M140" i="1"/>
  <c r="N140" i="1"/>
  <c r="O140" i="1"/>
  <c r="P140" i="1"/>
  <c r="Q140" i="1"/>
  <c r="R140" i="1"/>
  <c r="S140" i="1"/>
  <c r="T140" i="1"/>
  <c r="U140" i="1"/>
  <c r="K141" i="1"/>
  <c r="L141" i="1"/>
  <c r="M141" i="1"/>
  <c r="N141" i="1"/>
  <c r="O141" i="1"/>
  <c r="P141" i="1"/>
  <c r="Q141" i="1"/>
  <c r="R141" i="1"/>
  <c r="S141" i="1"/>
  <c r="T141" i="1"/>
  <c r="U141" i="1"/>
  <c r="K142" i="1"/>
  <c r="L142" i="1"/>
  <c r="M142" i="1"/>
  <c r="N142" i="1"/>
  <c r="O142" i="1"/>
  <c r="P142" i="1"/>
  <c r="Q142" i="1"/>
  <c r="R142" i="1"/>
  <c r="S142" i="1"/>
  <c r="T142" i="1"/>
  <c r="U142" i="1"/>
  <c r="K143" i="1"/>
  <c r="L143" i="1"/>
  <c r="M143" i="1"/>
  <c r="N143" i="1"/>
  <c r="O143" i="1"/>
  <c r="P143" i="1"/>
  <c r="Q143" i="1"/>
  <c r="R143" i="1"/>
  <c r="S143" i="1"/>
  <c r="T143" i="1"/>
  <c r="U143" i="1"/>
  <c r="K144" i="1"/>
  <c r="L144" i="1"/>
  <c r="M144" i="1"/>
  <c r="N144" i="1"/>
  <c r="O144" i="1"/>
  <c r="P144" i="1"/>
  <c r="Q144" i="1"/>
  <c r="R144" i="1"/>
  <c r="S144" i="1"/>
  <c r="T144" i="1"/>
  <c r="U144" i="1"/>
  <c r="K145" i="1"/>
  <c r="L145" i="1"/>
  <c r="M145" i="1"/>
  <c r="N145" i="1"/>
  <c r="O145" i="1"/>
  <c r="P145" i="1"/>
  <c r="Q145" i="1"/>
  <c r="R145" i="1"/>
  <c r="S145" i="1"/>
  <c r="T145" i="1"/>
  <c r="U145" i="1"/>
  <c r="K146" i="1"/>
  <c r="L146" i="1"/>
  <c r="M146" i="1"/>
  <c r="N146" i="1"/>
  <c r="O146" i="1"/>
  <c r="P146" i="1"/>
  <c r="Q146" i="1"/>
  <c r="R146" i="1"/>
  <c r="S146" i="1"/>
  <c r="T146" i="1"/>
  <c r="U146" i="1"/>
  <c r="K147" i="1"/>
  <c r="L147" i="1"/>
  <c r="M147" i="1"/>
  <c r="N147" i="1"/>
  <c r="O147" i="1"/>
  <c r="P147" i="1"/>
  <c r="Q147" i="1"/>
  <c r="R147" i="1"/>
  <c r="S147" i="1"/>
  <c r="T147" i="1"/>
  <c r="U147" i="1"/>
  <c r="K148" i="1"/>
  <c r="L148" i="1"/>
  <c r="M148" i="1"/>
  <c r="N148" i="1"/>
  <c r="O148" i="1"/>
  <c r="P148" i="1"/>
  <c r="Q148" i="1"/>
  <c r="R148" i="1"/>
  <c r="S148" i="1"/>
  <c r="T148" i="1"/>
  <c r="U148" i="1"/>
  <c r="K149" i="1"/>
  <c r="L149" i="1"/>
  <c r="M149" i="1"/>
  <c r="N149" i="1"/>
  <c r="O149" i="1"/>
  <c r="P149" i="1"/>
  <c r="Q149" i="1"/>
  <c r="R149" i="1"/>
  <c r="S149" i="1"/>
  <c r="T149" i="1"/>
  <c r="U149" i="1"/>
  <c r="K150" i="1"/>
  <c r="L150" i="1"/>
  <c r="M150" i="1"/>
  <c r="N150" i="1"/>
  <c r="O150" i="1"/>
  <c r="P150" i="1"/>
  <c r="Q150" i="1"/>
  <c r="R150" i="1"/>
  <c r="S150" i="1"/>
  <c r="T150" i="1"/>
  <c r="U150" i="1"/>
  <c r="K151" i="1"/>
  <c r="L151" i="1"/>
  <c r="M151" i="1"/>
  <c r="N151" i="1"/>
  <c r="O151" i="1"/>
  <c r="P151" i="1"/>
  <c r="Q151" i="1"/>
  <c r="R151" i="1"/>
  <c r="S151" i="1"/>
  <c r="T151" i="1"/>
  <c r="U151" i="1"/>
  <c r="K152" i="1"/>
  <c r="L152" i="1"/>
  <c r="M152" i="1"/>
  <c r="N152" i="1"/>
  <c r="O152" i="1"/>
  <c r="P152" i="1"/>
  <c r="Q152" i="1"/>
  <c r="R152" i="1"/>
  <c r="S152" i="1"/>
  <c r="T152" i="1"/>
  <c r="U152" i="1"/>
  <c r="K153" i="1"/>
  <c r="L153" i="1"/>
  <c r="M153" i="1"/>
  <c r="N153" i="1"/>
  <c r="O153" i="1"/>
  <c r="P153" i="1"/>
  <c r="Q153" i="1"/>
  <c r="R153" i="1"/>
  <c r="S153" i="1"/>
  <c r="T153" i="1"/>
  <c r="U153" i="1"/>
  <c r="K154" i="1"/>
  <c r="L154" i="1"/>
  <c r="M154" i="1"/>
  <c r="N154" i="1"/>
  <c r="O154" i="1"/>
  <c r="P154" i="1"/>
  <c r="Q154" i="1"/>
  <c r="R154" i="1"/>
  <c r="S154" i="1"/>
  <c r="T154" i="1"/>
  <c r="U154" i="1"/>
  <c r="K155" i="1"/>
  <c r="L155" i="1"/>
  <c r="M155" i="1"/>
  <c r="N155" i="1"/>
  <c r="O155" i="1"/>
  <c r="P155" i="1"/>
  <c r="Q155" i="1"/>
  <c r="R155" i="1"/>
  <c r="S155" i="1"/>
  <c r="T155" i="1"/>
  <c r="U155" i="1"/>
  <c r="K156" i="1"/>
  <c r="L156" i="1"/>
  <c r="M156" i="1"/>
  <c r="N156" i="1"/>
  <c r="O156" i="1"/>
  <c r="P156" i="1"/>
  <c r="Q156" i="1"/>
  <c r="R156" i="1"/>
  <c r="S156" i="1"/>
  <c r="T156" i="1"/>
  <c r="U156" i="1"/>
  <c r="K157" i="1"/>
  <c r="L157" i="1"/>
  <c r="M157" i="1"/>
  <c r="N157" i="1"/>
  <c r="O157" i="1"/>
  <c r="P157" i="1"/>
  <c r="Q157" i="1"/>
  <c r="R157" i="1"/>
  <c r="S157" i="1"/>
  <c r="T157" i="1"/>
  <c r="U157" i="1"/>
  <c r="K158" i="1"/>
  <c r="L158" i="1"/>
  <c r="M158" i="1"/>
  <c r="N158" i="1"/>
  <c r="O158" i="1"/>
  <c r="P158" i="1"/>
  <c r="Q158" i="1"/>
  <c r="R158" i="1"/>
  <c r="S158" i="1"/>
  <c r="T158" i="1"/>
  <c r="U158" i="1"/>
  <c r="K159" i="1"/>
  <c r="L159" i="1"/>
  <c r="M159" i="1"/>
  <c r="N159" i="1"/>
  <c r="O159" i="1"/>
  <c r="P159" i="1"/>
  <c r="Q159" i="1"/>
  <c r="R159" i="1"/>
  <c r="S159" i="1"/>
  <c r="T159" i="1"/>
  <c r="U159" i="1"/>
  <c r="K160" i="1"/>
  <c r="L160" i="1"/>
  <c r="M160" i="1"/>
  <c r="N160" i="1"/>
  <c r="O160" i="1"/>
  <c r="P160" i="1"/>
  <c r="Q160" i="1"/>
  <c r="R160" i="1"/>
  <c r="S160" i="1"/>
  <c r="T160" i="1"/>
  <c r="U160" i="1"/>
  <c r="K161" i="1"/>
  <c r="L161" i="1"/>
  <c r="M161" i="1"/>
  <c r="N161" i="1"/>
  <c r="O161" i="1"/>
  <c r="P161" i="1"/>
  <c r="Q161" i="1"/>
  <c r="R161" i="1"/>
  <c r="S161" i="1"/>
  <c r="T161" i="1"/>
  <c r="U161" i="1"/>
  <c r="K162" i="1"/>
  <c r="L162" i="1"/>
  <c r="M162" i="1"/>
  <c r="N162" i="1"/>
  <c r="O162" i="1"/>
  <c r="P162" i="1"/>
  <c r="Q162" i="1"/>
  <c r="R162" i="1"/>
  <c r="S162" i="1"/>
  <c r="T162" i="1"/>
  <c r="U162" i="1"/>
  <c r="K163" i="1"/>
  <c r="L163" i="1"/>
  <c r="M163" i="1"/>
  <c r="N163" i="1"/>
  <c r="O163" i="1"/>
  <c r="P163" i="1"/>
  <c r="Q163" i="1"/>
  <c r="R163" i="1"/>
  <c r="S163" i="1"/>
  <c r="T163" i="1"/>
  <c r="U163" i="1"/>
  <c r="K164" i="1"/>
  <c r="L164" i="1"/>
  <c r="M164" i="1"/>
  <c r="N164" i="1"/>
  <c r="O164" i="1"/>
  <c r="P164" i="1"/>
  <c r="Q164" i="1"/>
  <c r="R164" i="1"/>
  <c r="S164" i="1"/>
  <c r="T164" i="1"/>
  <c r="U164" i="1"/>
  <c r="K165" i="1"/>
  <c r="L165" i="1"/>
  <c r="M165" i="1"/>
  <c r="N165" i="1"/>
  <c r="O165" i="1"/>
  <c r="P165" i="1"/>
  <c r="Q165" i="1"/>
  <c r="R165" i="1"/>
  <c r="S165" i="1"/>
  <c r="T165" i="1"/>
  <c r="U165" i="1"/>
  <c r="K166" i="1"/>
  <c r="L166" i="1"/>
  <c r="M166" i="1"/>
  <c r="N166" i="1"/>
  <c r="O166" i="1"/>
  <c r="P166" i="1"/>
  <c r="Q166" i="1"/>
  <c r="R166" i="1"/>
  <c r="S166" i="1"/>
  <c r="T166" i="1"/>
  <c r="U166" i="1"/>
  <c r="K167" i="1"/>
  <c r="L167" i="1"/>
  <c r="M167" i="1"/>
  <c r="N167" i="1"/>
  <c r="O167" i="1"/>
  <c r="P167" i="1"/>
  <c r="Q167" i="1"/>
  <c r="R167" i="1"/>
  <c r="S167" i="1"/>
  <c r="T167" i="1"/>
  <c r="U167" i="1"/>
  <c r="K168" i="1"/>
  <c r="L168" i="1"/>
  <c r="M168" i="1"/>
  <c r="N168" i="1"/>
  <c r="O168" i="1"/>
  <c r="P168" i="1"/>
  <c r="Q168" i="1"/>
  <c r="R168" i="1"/>
  <c r="S168" i="1"/>
  <c r="T168" i="1"/>
  <c r="U168" i="1"/>
  <c r="K169" i="1"/>
  <c r="L169" i="1"/>
  <c r="M169" i="1"/>
  <c r="N169" i="1"/>
  <c r="O169" i="1"/>
  <c r="P169" i="1"/>
  <c r="Q169" i="1"/>
  <c r="R169" i="1"/>
  <c r="S169" i="1"/>
  <c r="T169" i="1"/>
  <c r="U169" i="1"/>
  <c r="K170" i="1"/>
  <c r="L170" i="1"/>
  <c r="M170" i="1"/>
  <c r="N170" i="1"/>
  <c r="O170" i="1"/>
  <c r="P170" i="1"/>
  <c r="Q170" i="1"/>
  <c r="R170" i="1"/>
  <c r="S170" i="1"/>
  <c r="T170" i="1"/>
  <c r="U170" i="1"/>
  <c r="K171" i="1"/>
  <c r="L171" i="1"/>
  <c r="M171" i="1"/>
  <c r="N171" i="1"/>
  <c r="O171" i="1"/>
  <c r="P171" i="1"/>
  <c r="Q171" i="1"/>
  <c r="R171" i="1"/>
  <c r="S171" i="1"/>
  <c r="T171" i="1"/>
  <c r="U171" i="1"/>
  <c r="K172" i="1"/>
  <c r="L172" i="1"/>
  <c r="M172" i="1"/>
  <c r="N172" i="1"/>
  <c r="O172" i="1"/>
  <c r="P172" i="1"/>
  <c r="Q172" i="1"/>
  <c r="R172" i="1"/>
  <c r="S172" i="1"/>
  <c r="T172" i="1"/>
  <c r="U172" i="1"/>
  <c r="K173" i="1"/>
  <c r="L173" i="1"/>
  <c r="M173" i="1"/>
  <c r="N173" i="1"/>
  <c r="O173" i="1"/>
  <c r="P173" i="1"/>
  <c r="Q173" i="1"/>
  <c r="R173" i="1"/>
  <c r="S173" i="1"/>
  <c r="T173" i="1"/>
  <c r="U173" i="1"/>
  <c r="K174" i="1"/>
  <c r="L174" i="1"/>
  <c r="M174" i="1"/>
  <c r="N174" i="1"/>
  <c r="O174" i="1"/>
  <c r="P174" i="1"/>
  <c r="Q174" i="1"/>
  <c r="R174" i="1"/>
  <c r="S174" i="1"/>
  <c r="T174" i="1"/>
  <c r="U174" i="1"/>
  <c r="K175" i="1"/>
  <c r="L175" i="1"/>
  <c r="M175" i="1"/>
  <c r="N175" i="1"/>
  <c r="O175" i="1"/>
  <c r="P175" i="1"/>
  <c r="Q175" i="1"/>
  <c r="R175" i="1"/>
  <c r="S175" i="1"/>
  <c r="T175" i="1"/>
  <c r="U175" i="1"/>
  <c r="K176" i="1"/>
  <c r="L176" i="1"/>
  <c r="M176" i="1"/>
  <c r="N176" i="1"/>
  <c r="O176" i="1"/>
  <c r="P176" i="1"/>
  <c r="Q176" i="1"/>
  <c r="R176" i="1"/>
  <c r="S176" i="1"/>
  <c r="T176" i="1"/>
  <c r="U176" i="1"/>
  <c r="K177" i="1"/>
  <c r="L177" i="1"/>
  <c r="M177" i="1"/>
  <c r="N177" i="1"/>
  <c r="O177" i="1"/>
  <c r="P177" i="1"/>
  <c r="Q177" i="1"/>
  <c r="R177" i="1"/>
  <c r="S177" i="1"/>
  <c r="T177" i="1"/>
  <c r="U177" i="1"/>
  <c r="K178" i="1"/>
  <c r="L178" i="1"/>
  <c r="M178" i="1"/>
  <c r="N178" i="1"/>
  <c r="O178" i="1"/>
  <c r="P178" i="1"/>
  <c r="Q178" i="1"/>
  <c r="R178" i="1"/>
  <c r="S178" i="1"/>
  <c r="T178" i="1"/>
  <c r="U178" i="1"/>
  <c r="K179" i="1"/>
  <c r="L179" i="1"/>
  <c r="M179" i="1"/>
  <c r="N179" i="1"/>
  <c r="O179" i="1"/>
  <c r="P179" i="1"/>
  <c r="Q179" i="1"/>
  <c r="R179" i="1"/>
  <c r="S179" i="1"/>
  <c r="T179" i="1"/>
  <c r="U179" i="1"/>
  <c r="K180" i="1"/>
  <c r="L180" i="1"/>
  <c r="M180" i="1"/>
  <c r="N180" i="1"/>
  <c r="O180" i="1"/>
  <c r="P180" i="1"/>
  <c r="Q180" i="1"/>
  <c r="R180" i="1"/>
  <c r="S180" i="1"/>
  <c r="T180" i="1"/>
  <c r="U180" i="1"/>
  <c r="K181" i="1"/>
  <c r="L181" i="1"/>
  <c r="M181" i="1"/>
  <c r="N181" i="1"/>
  <c r="O181" i="1"/>
  <c r="P181" i="1"/>
  <c r="Q181" i="1"/>
  <c r="R181" i="1"/>
  <c r="S181" i="1"/>
  <c r="T181" i="1"/>
  <c r="U181" i="1"/>
  <c r="K182" i="1"/>
  <c r="L182" i="1"/>
  <c r="M182" i="1"/>
  <c r="N182" i="1"/>
  <c r="O182" i="1"/>
  <c r="P182" i="1"/>
  <c r="Q182" i="1"/>
  <c r="R182" i="1"/>
  <c r="S182" i="1"/>
  <c r="T182" i="1"/>
  <c r="U182" i="1"/>
  <c r="K183" i="1"/>
  <c r="L183" i="1"/>
  <c r="M183" i="1"/>
  <c r="N183" i="1"/>
  <c r="O183" i="1"/>
  <c r="P183" i="1"/>
  <c r="Q183" i="1"/>
  <c r="R183" i="1"/>
  <c r="S183" i="1"/>
  <c r="T183" i="1"/>
  <c r="U183" i="1"/>
  <c r="K184" i="1"/>
  <c r="L184" i="1"/>
  <c r="M184" i="1"/>
  <c r="N184" i="1"/>
  <c r="O184" i="1"/>
  <c r="P184" i="1"/>
  <c r="Q184" i="1"/>
  <c r="R184" i="1"/>
  <c r="S184" i="1"/>
  <c r="T184" i="1"/>
  <c r="U184" i="1"/>
  <c r="K185" i="1"/>
  <c r="L185" i="1"/>
  <c r="M185" i="1"/>
  <c r="N185" i="1"/>
  <c r="O185" i="1"/>
  <c r="P185" i="1"/>
  <c r="Q185" i="1"/>
  <c r="R185" i="1"/>
  <c r="S185" i="1"/>
  <c r="T185" i="1"/>
  <c r="U185" i="1"/>
  <c r="K186" i="1"/>
  <c r="L186" i="1"/>
  <c r="M186" i="1"/>
  <c r="N186" i="1"/>
  <c r="O186" i="1"/>
  <c r="P186" i="1"/>
  <c r="Q186" i="1"/>
  <c r="R186" i="1"/>
  <c r="S186" i="1"/>
  <c r="T186" i="1"/>
  <c r="U186" i="1"/>
  <c r="K187" i="1"/>
  <c r="L187" i="1"/>
  <c r="M187" i="1"/>
  <c r="N187" i="1"/>
  <c r="O187" i="1"/>
  <c r="P187" i="1"/>
  <c r="Q187" i="1"/>
  <c r="R187" i="1"/>
  <c r="S187" i="1"/>
  <c r="T187" i="1"/>
  <c r="U187" i="1"/>
  <c r="K188" i="1"/>
  <c r="L188" i="1"/>
  <c r="M188" i="1"/>
  <c r="N188" i="1"/>
  <c r="O188" i="1"/>
  <c r="P188" i="1"/>
  <c r="Q188" i="1"/>
  <c r="R188" i="1"/>
  <c r="S188" i="1"/>
  <c r="T188" i="1"/>
  <c r="U188" i="1"/>
  <c r="K189" i="1"/>
  <c r="L189" i="1"/>
  <c r="M189" i="1"/>
  <c r="N189" i="1"/>
  <c r="O189" i="1"/>
  <c r="P189" i="1"/>
  <c r="Q189" i="1"/>
  <c r="R189" i="1"/>
  <c r="S189" i="1"/>
  <c r="T189" i="1"/>
  <c r="U189" i="1"/>
  <c r="K190" i="1"/>
  <c r="L190" i="1"/>
  <c r="M190" i="1"/>
  <c r="N190" i="1"/>
  <c r="O190" i="1"/>
  <c r="P190" i="1"/>
  <c r="Q190" i="1"/>
  <c r="R190" i="1"/>
  <c r="S190" i="1"/>
  <c r="T190" i="1"/>
  <c r="U190" i="1"/>
  <c r="K191" i="1"/>
  <c r="L191" i="1"/>
  <c r="M191" i="1"/>
  <c r="N191" i="1"/>
  <c r="O191" i="1"/>
  <c r="P191" i="1"/>
  <c r="Q191" i="1"/>
  <c r="R191" i="1"/>
  <c r="S191" i="1"/>
  <c r="T191" i="1"/>
  <c r="U191" i="1"/>
  <c r="K192" i="1"/>
  <c r="L192" i="1"/>
  <c r="M192" i="1"/>
  <c r="N192" i="1"/>
  <c r="O192" i="1"/>
  <c r="P192" i="1"/>
  <c r="Q192" i="1"/>
  <c r="R192" i="1"/>
  <c r="S192" i="1"/>
  <c r="T192" i="1"/>
  <c r="U192" i="1"/>
  <c r="K193" i="1"/>
  <c r="L193" i="1"/>
  <c r="M193" i="1"/>
  <c r="N193" i="1"/>
  <c r="O193" i="1"/>
  <c r="P193" i="1"/>
  <c r="Q193" i="1"/>
  <c r="R193" i="1"/>
  <c r="S193" i="1"/>
  <c r="T193" i="1"/>
  <c r="U193" i="1"/>
  <c r="K194" i="1"/>
  <c r="L194" i="1"/>
  <c r="M194" i="1"/>
  <c r="N194" i="1"/>
  <c r="O194" i="1"/>
  <c r="P194" i="1"/>
  <c r="Q194" i="1"/>
  <c r="R194" i="1"/>
  <c r="S194" i="1"/>
  <c r="T194" i="1"/>
  <c r="U194" i="1"/>
  <c r="K195" i="1"/>
  <c r="L195" i="1"/>
  <c r="M195" i="1"/>
  <c r="N195" i="1"/>
  <c r="O195" i="1"/>
  <c r="P195" i="1"/>
  <c r="Q195" i="1"/>
  <c r="R195" i="1"/>
  <c r="S195" i="1"/>
  <c r="T195" i="1"/>
  <c r="U195" i="1"/>
  <c r="K196" i="1"/>
  <c r="L196" i="1"/>
  <c r="M196" i="1"/>
  <c r="N196" i="1"/>
  <c r="O196" i="1"/>
  <c r="P196" i="1"/>
  <c r="Q196" i="1"/>
  <c r="R196" i="1"/>
  <c r="S196" i="1"/>
  <c r="T196" i="1"/>
  <c r="U196" i="1"/>
  <c r="K197" i="1"/>
  <c r="L197" i="1"/>
  <c r="M197" i="1"/>
  <c r="N197" i="1"/>
  <c r="O197" i="1"/>
  <c r="P197" i="1"/>
  <c r="Q197" i="1"/>
  <c r="R197" i="1"/>
  <c r="S197" i="1"/>
  <c r="T197" i="1"/>
  <c r="U197" i="1"/>
  <c r="K198" i="1"/>
  <c r="L198" i="1"/>
  <c r="M198" i="1"/>
  <c r="N198" i="1"/>
  <c r="O198" i="1"/>
  <c r="P198" i="1"/>
  <c r="Q198" i="1"/>
  <c r="R198" i="1"/>
  <c r="S198" i="1"/>
  <c r="T198" i="1"/>
  <c r="U198" i="1"/>
  <c r="K199" i="1"/>
  <c r="L199" i="1"/>
  <c r="M199" i="1"/>
  <c r="N199" i="1"/>
  <c r="O199" i="1"/>
  <c r="P199" i="1"/>
  <c r="Q199" i="1"/>
  <c r="R199" i="1"/>
  <c r="S199" i="1"/>
  <c r="T199" i="1"/>
  <c r="U199" i="1"/>
  <c r="K200" i="1"/>
  <c r="L200" i="1"/>
  <c r="M200" i="1"/>
  <c r="N200" i="1"/>
  <c r="O200" i="1"/>
  <c r="P200" i="1"/>
  <c r="Q200" i="1"/>
  <c r="R200" i="1"/>
  <c r="S200" i="1"/>
  <c r="T200" i="1"/>
  <c r="U200" i="1"/>
  <c r="K201" i="1"/>
  <c r="L201" i="1"/>
  <c r="M201" i="1"/>
  <c r="N201" i="1"/>
  <c r="O201" i="1"/>
  <c r="P201" i="1"/>
  <c r="Q201" i="1"/>
  <c r="R201" i="1"/>
  <c r="S201" i="1"/>
  <c r="T201" i="1"/>
  <c r="U201" i="1"/>
  <c r="K202" i="1"/>
  <c r="L202" i="1"/>
  <c r="M202" i="1"/>
  <c r="N202" i="1"/>
  <c r="O202" i="1"/>
  <c r="P202" i="1"/>
  <c r="Q202" i="1"/>
  <c r="R202" i="1"/>
  <c r="S202" i="1"/>
  <c r="T202" i="1"/>
  <c r="U202" i="1"/>
  <c r="K203" i="1"/>
  <c r="L203" i="1"/>
  <c r="M203" i="1"/>
  <c r="N203" i="1"/>
  <c r="O203" i="1"/>
  <c r="P203" i="1"/>
  <c r="Q203" i="1"/>
  <c r="R203" i="1"/>
  <c r="S203" i="1"/>
  <c r="T203" i="1"/>
  <c r="U203" i="1"/>
  <c r="K204" i="1"/>
  <c r="L204" i="1"/>
  <c r="M204" i="1"/>
  <c r="N204" i="1"/>
  <c r="O204" i="1"/>
  <c r="P204" i="1"/>
  <c r="Q204" i="1"/>
  <c r="R204" i="1"/>
  <c r="S204" i="1"/>
  <c r="T204" i="1"/>
  <c r="U204" i="1"/>
  <c r="K205" i="1"/>
  <c r="L205" i="1"/>
  <c r="M205" i="1"/>
  <c r="N205" i="1"/>
  <c r="O205" i="1"/>
  <c r="P205" i="1"/>
  <c r="Q205" i="1"/>
  <c r="R205" i="1"/>
  <c r="S205" i="1"/>
  <c r="T205" i="1"/>
  <c r="U205" i="1"/>
  <c r="K206" i="1"/>
  <c r="L206" i="1"/>
  <c r="M206" i="1"/>
  <c r="N206" i="1"/>
  <c r="O206" i="1"/>
  <c r="P206" i="1"/>
  <c r="Q206" i="1"/>
  <c r="R206" i="1"/>
  <c r="S206" i="1"/>
  <c r="T206" i="1"/>
  <c r="U206" i="1"/>
  <c r="K207" i="1"/>
  <c r="L207" i="1"/>
  <c r="M207" i="1"/>
  <c r="N207" i="1"/>
  <c r="O207" i="1"/>
  <c r="P207" i="1"/>
  <c r="Q207" i="1"/>
  <c r="R207" i="1"/>
  <c r="S207" i="1"/>
  <c r="T207" i="1"/>
  <c r="U207" i="1"/>
  <c r="K208" i="1"/>
  <c r="L208" i="1"/>
  <c r="M208" i="1"/>
  <c r="N208" i="1"/>
  <c r="O208" i="1"/>
  <c r="P208" i="1"/>
  <c r="Q208" i="1"/>
  <c r="R208" i="1"/>
  <c r="S208" i="1"/>
  <c r="T208" i="1"/>
  <c r="U208" i="1"/>
  <c r="K209" i="1"/>
  <c r="L209" i="1"/>
  <c r="M209" i="1"/>
  <c r="N209" i="1"/>
  <c r="O209" i="1"/>
  <c r="P209" i="1"/>
  <c r="Q209" i="1"/>
  <c r="R209" i="1"/>
  <c r="S209" i="1"/>
  <c r="T209" i="1"/>
  <c r="U209" i="1"/>
  <c r="K210" i="1"/>
  <c r="L210" i="1"/>
  <c r="M210" i="1"/>
  <c r="N210" i="1"/>
  <c r="O210" i="1"/>
  <c r="P210" i="1"/>
  <c r="Q210" i="1"/>
  <c r="R210" i="1"/>
  <c r="S210" i="1"/>
  <c r="T210" i="1"/>
  <c r="U210" i="1"/>
  <c r="K211" i="1"/>
  <c r="L211" i="1"/>
  <c r="M211" i="1"/>
  <c r="N211" i="1"/>
  <c r="O211" i="1"/>
  <c r="P211" i="1"/>
  <c r="Q211" i="1"/>
  <c r="R211" i="1"/>
  <c r="S211" i="1"/>
  <c r="T211" i="1"/>
  <c r="U211" i="1"/>
  <c r="K212" i="1"/>
  <c r="L212" i="1"/>
  <c r="M212" i="1"/>
  <c r="N212" i="1"/>
  <c r="O212" i="1"/>
  <c r="P212" i="1"/>
  <c r="Q212" i="1"/>
  <c r="R212" i="1"/>
  <c r="S212" i="1"/>
  <c r="T212" i="1"/>
  <c r="U212" i="1"/>
  <c r="K213" i="1"/>
  <c r="L213" i="1"/>
  <c r="M213" i="1"/>
  <c r="N213" i="1"/>
  <c r="O213" i="1"/>
  <c r="P213" i="1"/>
  <c r="Q213" i="1"/>
  <c r="R213" i="1"/>
  <c r="S213" i="1"/>
  <c r="T213" i="1"/>
  <c r="U213" i="1"/>
  <c r="K214" i="1"/>
  <c r="L214" i="1"/>
  <c r="M214" i="1"/>
  <c r="N214" i="1"/>
  <c r="O214" i="1"/>
  <c r="P214" i="1"/>
  <c r="Q214" i="1"/>
  <c r="R214" i="1"/>
  <c r="S214" i="1"/>
  <c r="T214" i="1"/>
  <c r="U214" i="1"/>
  <c r="K215" i="1"/>
  <c r="L215" i="1"/>
  <c r="M215" i="1"/>
  <c r="N215" i="1"/>
  <c r="O215" i="1"/>
  <c r="P215" i="1"/>
  <c r="Q215" i="1"/>
  <c r="R215" i="1"/>
  <c r="S215" i="1"/>
  <c r="T215" i="1"/>
  <c r="U215" i="1"/>
  <c r="K216" i="1"/>
  <c r="L216" i="1"/>
  <c r="M216" i="1"/>
  <c r="N216" i="1"/>
  <c r="O216" i="1"/>
  <c r="P216" i="1"/>
  <c r="Q216" i="1"/>
  <c r="R216" i="1"/>
  <c r="S216" i="1"/>
  <c r="T216" i="1"/>
  <c r="U216" i="1"/>
  <c r="K217" i="1"/>
  <c r="L217" i="1"/>
  <c r="M217" i="1"/>
  <c r="N217" i="1"/>
  <c r="O217" i="1"/>
  <c r="P217" i="1"/>
  <c r="Q217" i="1"/>
  <c r="R217" i="1"/>
  <c r="S217" i="1"/>
  <c r="T217" i="1"/>
  <c r="U217" i="1"/>
  <c r="K218" i="1"/>
  <c r="L218" i="1"/>
  <c r="M218" i="1"/>
  <c r="N218" i="1"/>
  <c r="O218" i="1"/>
  <c r="P218" i="1"/>
  <c r="Q218" i="1"/>
  <c r="R218" i="1"/>
  <c r="S218" i="1"/>
  <c r="T218" i="1"/>
  <c r="U218" i="1"/>
  <c r="K219" i="1"/>
  <c r="L219" i="1"/>
  <c r="M219" i="1"/>
  <c r="N219" i="1"/>
  <c r="O219" i="1"/>
  <c r="P219" i="1"/>
  <c r="Q219" i="1"/>
  <c r="R219" i="1"/>
  <c r="S219" i="1"/>
  <c r="T219" i="1"/>
  <c r="U219" i="1"/>
  <c r="K220" i="1"/>
  <c r="L220" i="1"/>
  <c r="M220" i="1"/>
  <c r="N220" i="1"/>
  <c r="O220" i="1"/>
  <c r="P220" i="1"/>
  <c r="Q220" i="1"/>
  <c r="R220" i="1"/>
  <c r="S220" i="1"/>
  <c r="T220" i="1"/>
  <c r="U220" i="1"/>
  <c r="K221" i="1"/>
  <c r="L221" i="1"/>
  <c r="M221" i="1"/>
  <c r="N221" i="1"/>
  <c r="O221" i="1"/>
  <c r="P221" i="1"/>
  <c r="Q221" i="1"/>
  <c r="R221" i="1"/>
  <c r="S221" i="1"/>
  <c r="T221" i="1"/>
  <c r="U221" i="1"/>
  <c r="K222" i="1"/>
  <c r="L222" i="1"/>
  <c r="M222" i="1"/>
  <c r="N222" i="1"/>
  <c r="O222" i="1"/>
  <c r="P222" i="1"/>
  <c r="Q222" i="1"/>
  <c r="R222" i="1"/>
  <c r="S222" i="1"/>
  <c r="T222" i="1"/>
  <c r="U222" i="1"/>
  <c r="K223" i="1"/>
  <c r="L223" i="1"/>
  <c r="M223" i="1"/>
  <c r="N223" i="1"/>
  <c r="O223" i="1"/>
  <c r="P223" i="1"/>
  <c r="Q223" i="1"/>
  <c r="R223" i="1"/>
  <c r="S223" i="1"/>
  <c r="T223" i="1"/>
  <c r="U223" i="1"/>
  <c r="K224" i="1"/>
  <c r="L224" i="1"/>
  <c r="M224" i="1"/>
  <c r="N224" i="1"/>
  <c r="O224" i="1"/>
  <c r="P224" i="1"/>
  <c r="Q224" i="1"/>
  <c r="R224" i="1"/>
  <c r="S224" i="1"/>
  <c r="T224" i="1"/>
  <c r="U224" i="1"/>
  <c r="K225" i="1"/>
  <c r="L225" i="1"/>
  <c r="M225" i="1"/>
  <c r="N225" i="1"/>
  <c r="O225" i="1"/>
  <c r="P225" i="1"/>
  <c r="Q225" i="1"/>
  <c r="R225" i="1"/>
  <c r="S225" i="1"/>
  <c r="T225" i="1"/>
  <c r="U225" i="1"/>
  <c r="K226" i="1"/>
  <c r="L226" i="1"/>
  <c r="M226" i="1"/>
  <c r="N226" i="1"/>
  <c r="O226" i="1"/>
  <c r="P226" i="1"/>
  <c r="Q226" i="1"/>
  <c r="R226" i="1"/>
  <c r="S226" i="1"/>
  <c r="T226" i="1"/>
  <c r="U226" i="1"/>
  <c r="K227" i="1"/>
  <c r="L227" i="1"/>
  <c r="M227" i="1"/>
  <c r="N227" i="1"/>
  <c r="O227" i="1"/>
  <c r="P227" i="1"/>
  <c r="Q227" i="1"/>
  <c r="R227" i="1"/>
  <c r="S227" i="1"/>
  <c r="T227" i="1"/>
  <c r="U227" i="1"/>
  <c r="K228" i="1"/>
  <c r="L228" i="1"/>
  <c r="M228" i="1"/>
  <c r="N228" i="1"/>
  <c r="O228" i="1"/>
  <c r="P228" i="1"/>
  <c r="Q228" i="1"/>
  <c r="R228" i="1"/>
  <c r="S228" i="1"/>
  <c r="T228" i="1"/>
  <c r="U228" i="1"/>
  <c r="K229" i="1"/>
  <c r="L229" i="1"/>
  <c r="M229" i="1"/>
  <c r="N229" i="1"/>
  <c r="O229" i="1"/>
  <c r="P229" i="1"/>
  <c r="Q229" i="1"/>
  <c r="R229" i="1"/>
  <c r="S229" i="1"/>
  <c r="T229" i="1"/>
  <c r="U229" i="1"/>
  <c r="K230" i="1"/>
  <c r="L230" i="1"/>
  <c r="M230" i="1"/>
  <c r="N230" i="1"/>
  <c r="O230" i="1"/>
  <c r="P230" i="1"/>
  <c r="Q230" i="1"/>
  <c r="R230" i="1"/>
  <c r="S230" i="1"/>
  <c r="T230" i="1"/>
  <c r="U230" i="1"/>
  <c r="K231" i="1"/>
  <c r="L231" i="1"/>
  <c r="M231" i="1"/>
  <c r="N231" i="1"/>
  <c r="O231" i="1"/>
  <c r="P231" i="1"/>
  <c r="Q231" i="1"/>
  <c r="R231" i="1"/>
  <c r="S231" i="1"/>
  <c r="T231" i="1"/>
  <c r="U231" i="1"/>
  <c r="K232" i="1"/>
  <c r="L232" i="1"/>
  <c r="M232" i="1"/>
  <c r="N232" i="1"/>
  <c r="O232" i="1"/>
  <c r="P232" i="1"/>
  <c r="Q232" i="1"/>
  <c r="R232" i="1"/>
  <c r="S232" i="1"/>
  <c r="T232" i="1"/>
  <c r="U232" i="1"/>
  <c r="K233" i="1"/>
  <c r="L233" i="1"/>
  <c r="M233" i="1"/>
  <c r="N233" i="1"/>
  <c r="O233" i="1"/>
  <c r="P233" i="1"/>
  <c r="Q233" i="1"/>
  <c r="R233" i="1"/>
  <c r="S233" i="1"/>
  <c r="T233" i="1"/>
  <c r="U233" i="1"/>
  <c r="K234" i="1"/>
  <c r="L234" i="1"/>
  <c r="M234" i="1"/>
  <c r="N234" i="1"/>
  <c r="O234" i="1"/>
  <c r="P234" i="1"/>
  <c r="Q234" i="1"/>
  <c r="R234" i="1"/>
  <c r="S234" i="1"/>
  <c r="T234" i="1"/>
  <c r="U234" i="1"/>
  <c r="K235" i="1"/>
  <c r="L235" i="1"/>
  <c r="M235" i="1"/>
  <c r="N235" i="1"/>
  <c r="O235" i="1"/>
  <c r="P235" i="1"/>
  <c r="Q235" i="1"/>
  <c r="R235" i="1"/>
  <c r="S235" i="1"/>
  <c r="T235" i="1"/>
  <c r="U235" i="1"/>
  <c r="K236" i="1"/>
  <c r="L236" i="1"/>
  <c r="M236" i="1"/>
  <c r="N236" i="1"/>
  <c r="O236" i="1"/>
  <c r="P236" i="1"/>
  <c r="Q236" i="1"/>
  <c r="R236" i="1"/>
  <c r="S236" i="1"/>
  <c r="T236" i="1"/>
  <c r="U236" i="1"/>
  <c r="K237" i="1"/>
  <c r="L237" i="1"/>
  <c r="M237" i="1"/>
  <c r="N237" i="1"/>
  <c r="O237" i="1"/>
  <c r="P237" i="1"/>
  <c r="Q237" i="1"/>
  <c r="R237" i="1"/>
  <c r="S237" i="1"/>
  <c r="T237" i="1"/>
  <c r="U237" i="1"/>
  <c r="K238" i="1"/>
  <c r="L238" i="1"/>
  <c r="M238" i="1"/>
  <c r="N238" i="1"/>
  <c r="O238" i="1"/>
  <c r="P238" i="1"/>
  <c r="Q238" i="1"/>
  <c r="R238" i="1"/>
  <c r="S238" i="1"/>
  <c r="T238" i="1"/>
  <c r="U238" i="1"/>
  <c r="K239" i="1"/>
  <c r="L239" i="1"/>
  <c r="M239" i="1"/>
  <c r="N239" i="1"/>
  <c r="O239" i="1"/>
  <c r="P239" i="1"/>
  <c r="Q239" i="1"/>
  <c r="R239" i="1"/>
  <c r="S239" i="1"/>
  <c r="T239" i="1"/>
  <c r="U239" i="1"/>
  <c r="K240" i="1"/>
  <c r="L240" i="1"/>
  <c r="M240" i="1"/>
  <c r="N240" i="1"/>
  <c r="O240" i="1"/>
  <c r="P240" i="1"/>
  <c r="Q240" i="1"/>
  <c r="R240" i="1"/>
  <c r="S240" i="1"/>
  <c r="T240" i="1"/>
  <c r="U240" i="1"/>
  <c r="K241" i="1"/>
  <c r="L241" i="1"/>
  <c r="M241" i="1"/>
  <c r="N241" i="1"/>
  <c r="O241" i="1"/>
  <c r="P241" i="1"/>
  <c r="Q241" i="1"/>
  <c r="R241" i="1"/>
  <c r="S241" i="1"/>
  <c r="T241" i="1"/>
  <c r="U241" i="1"/>
  <c r="K242" i="1"/>
  <c r="L242" i="1"/>
  <c r="M242" i="1"/>
  <c r="N242" i="1"/>
  <c r="O242" i="1"/>
  <c r="P242" i="1"/>
  <c r="Q242" i="1"/>
  <c r="R242" i="1"/>
  <c r="S242" i="1"/>
  <c r="T242" i="1"/>
  <c r="U242" i="1"/>
  <c r="K243" i="1"/>
  <c r="L243" i="1"/>
  <c r="M243" i="1"/>
  <c r="N243" i="1"/>
  <c r="O243" i="1"/>
  <c r="P243" i="1"/>
  <c r="Q243" i="1"/>
  <c r="R243" i="1"/>
  <c r="S243" i="1"/>
  <c r="T243" i="1"/>
  <c r="U243" i="1"/>
  <c r="K244" i="1"/>
  <c r="L244" i="1"/>
  <c r="M244" i="1"/>
  <c r="N244" i="1"/>
  <c r="O244" i="1"/>
  <c r="P244" i="1"/>
  <c r="Q244" i="1"/>
  <c r="R244" i="1"/>
  <c r="S244" i="1"/>
  <c r="T244" i="1"/>
  <c r="U244" i="1"/>
  <c r="K245" i="1"/>
  <c r="L245" i="1"/>
  <c r="M245" i="1"/>
  <c r="N245" i="1"/>
  <c r="O245" i="1"/>
  <c r="P245" i="1"/>
  <c r="Q245" i="1"/>
  <c r="R245" i="1"/>
  <c r="S245" i="1"/>
  <c r="T245" i="1"/>
  <c r="U245" i="1"/>
  <c r="K246" i="1"/>
  <c r="L246" i="1"/>
  <c r="M246" i="1"/>
  <c r="N246" i="1"/>
  <c r="O246" i="1"/>
  <c r="P246" i="1"/>
  <c r="Q246" i="1"/>
  <c r="R246" i="1"/>
  <c r="S246" i="1"/>
  <c r="T246" i="1"/>
  <c r="U246" i="1"/>
  <c r="K247" i="1"/>
  <c r="L247" i="1"/>
  <c r="M247" i="1"/>
  <c r="N247" i="1"/>
  <c r="O247" i="1"/>
  <c r="P247" i="1"/>
  <c r="Q247" i="1"/>
  <c r="R247" i="1"/>
  <c r="S247" i="1"/>
  <c r="T247" i="1"/>
  <c r="U247" i="1"/>
  <c r="K248" i="1"/>
  <c r="L248" i="1"/>
  <c r="M248" i="1"/>
  <c r="N248" i="1"/>
  <c r="O248" i="1"/>
  <c r="P248" i="1"/>
  <c r="Q248" i="1"/>
  <c r="R248" i="1"/>
  <c r="S248" i="1"/>
  <c r="T248" i="1"/>
  <c r="U248" i="1"/>
  <c r="K249" i="1"/>
  <c r="L249" i="1"/>
  <c r="M249" i="1"/>
  <c r="N249" i="1"/>
  <c r="O249" i="1"/>
  <c r="P249" i="1"/>
  <c r="Q249" i="1"/>
  <c r="R249" i="1"/>
  <c r="S249" i="1"/>
  <c r="T249" i="1"/>
  <c r="U249" i="1"/>
  <c r="K250" i="1"/>
  <c r="L250" i="1"/>
  <c r="M250" i="1"/>
  <c r="N250" i="1"/>
  <c r="O250" i="1"/>
  <c r="P250" i="1"/>
  <c r="Q250" i="1"/>
  <c r="R250" i="1"/>
  <c r="S250" i="1"/>
  <c r="T250" i="1"/>
  <c r="U250" i="1"/>
  <c r="K251" i="1"/>
  <c r="L251" i="1"/>
  <c r="M251" i="1"/>
  <c r="N251" i="1"/>
  <c r="O251" i="1"/>
  <c r="P251" i="1"/>
  <c r="Q251" i="1"/>
  <c r="R251" i="1"/>
  <c r="S251" i="1"/>
  <c r="T251" i="1"/>
  <c r="U251" i="1"/>
  <c r="K252" i="1"/>
  <c r="L252" i="1"/>
  <c r="M252" i="1"/>
  <c r="N252" i="1"/>
  <c r="O252" i="1"/>
  <c r="P252" i="1"/>
  <c r="Q252" i="1"/>
  <c r="R252" i="1"/>
  <c r="S252" i="1"/>
  <c r="T252" i="1"/>
  <c r="U252" i="1"/>
  <c r="K253" i="1"/>
  <c r="L253" i="1"/>
  <c r="M253" i="1"/>
  <c r="N253" i="1"/>
  <c r="O253" i="1"/>
  <c r="P253" i="1"/>
  <c r="Q253" i="1"/>
  <c r="R253" i="1"/>
  <c r="S253" i="1"/>
  <c r="T253" i="1"/>
  <c r="U253" i="1"/>
  <c r="K254" i="1"/>
  <c r="L254" i="1"/>
  <c r="M254" i="1"/>
  <c r="N254" i="1"/>
  <c r="O254" i="1"/>
  <c r="P254" i="1"/>
  <c r="Q254" i="1"/>
  <c r="R254" i="1"/>
  <c r="S254" i="1"/>
  <c r="T254" i="1"/>
  <c r="U254" i="1"/>
  <c r="K255" i="1"/>
  <c r="L255" i="1"/>
  <c r="M255" i="1"/>
  <c r="N255" i="1"/>
  <c r="O255" i="1"/>
  <c r="P255" i="1"/>
  <c r="Q255" i="1"/>
  <c r="R255" i="1"/>
  <c r="S255" i="1"/>
  <c r="T255" i="1"/>
  <c r="U255" i="1"/>
  <c r="K256" i="1"/>
  <c r="L256" i="1"/>
  <c r="M256" i="1"/>
  <c r="N256" i="1"/>
  <c r="O256" i="1"/>
  <c r="P256" i="1"/>
  <c r="Q256" i="1"/>
  <c r="R256" i="1"/>
  <c r="S256" i="1"/>
  <c r="T256" i="1"/>
  <c r="U256" i="1"/>
  <c r="K257" i="1"/>
  <c r="L257" i="1"/>
  <c r="M257" i="1"/>
  <c r="N257" i="1"/>
  <c r="O257" i="1"/>
  <c r="P257" i="1"/>
  <c r="Q257" i="1"/>
  <c r="R257" i="1"/>
  <c r="S257" i="1"/>
  <c r="T257" i="1"/>
  <c r="U257" i="1"/>
  <c r="K258" i="1"/>
  <c r="L258" i="1"/>
  <c r="M258" i="1"/>
  <c r="N258" i="1"/>
  <c r="O258" i="1"/>
  <c r="P258" i="1"/>
  <c r="Q258" i="1"/>
  <c r="R258" i="1"/>
  <c r="S258" i="1"/>
  <c r="T258" i="1"/>
  <c r="U258" i="1"/>
  <c r="K259" i="1"/>
  <c r="L259" i="1"/>
  <c r="M259" i="1"/>
  <c r="N259" i="1"/>
  <c r="O259" i="1"/>
  <c r="P259" i="1"/>
  <c r="Q259" i="1"/>
  <c r="R259" i="1"/>
  <c r="S259" i="1"/>
  <c r="T259" i="1"/>
  <c r="U259" i="1"/>
  <c r="K260" i="1"/>
  <c r="L260" i="1"/>
  <c r="M260" i="1"/>
  <c r="N260" i="1"/>
  <c r="O260" i="1"/>
  <c r="P260" i="1"/>
  <c r="Q260" i="1"/>
  <c r="R260" i="1"/>
  <c r="S260" i="1"/>
  <c r="T260" i="1"/>
  <c r="U260" i="1"/>
  <c r="K261" i="1"/>
  <c r="L261" i="1"/>
  <c r="M261" i="1"/>
  <c r="N261" i="1"/>
  <c r="O261" i="1"/>
  <c r="P261" i="1"/>
  <c r="Q261" i="1"/>
  <c r="R261" i="1"/>
  <c r="S261" i="1"/>
  <c r="T261" i="1"/>
  <c r="U261" i="1"/>
  <c r="K262" i="1"/>
  <c r="L262" i="1"/>
  <c r="M262" i="1"/>
  <c r="N262" i="1"/>
  <c r="O262" i="1"/>
  <c r="P262" i="1"/>
  <c r="Q262" i="1"/>
  <c r="R262" i="1"/>
  <c r="S262" i="1"/>
  <c r="T262" i="1"/>
  <c r="U262" i="1"/>
  <c r="K263" i="1"/>
  <c r="L263" i="1"/>
  <c r="M263" i="1"/>
  <c r="N263" i="1"/>
  <c r="O263" i="1"/>
  <c r="P263" i="1"/>
  <c r="Q263" i="1"/>
  <c r="R263" i="1"/>
  <c r="S263" i="1"/>
  <c r="T263" i="1"/>
  <c r="U263" i="1"/>
  <c r="K264" i="1"/>
  <c r="L264" i="1"/>
  <c r="M264" i="1"/>
  <c r="N264" i="1"/>
  <c r="O264" i="1"/>
  <c r="P264" i="1"/>
  <c r="Q264" i="1"/>
  <c r="R264" i="1"/>
  <c r="S264" i="1"/>
  <c r="T264" i="1"/>
  <c r="U264" i="1"/>
  <c r="K265" i="1"/>
  <c r="L265" i="1"/>
  <c r="M265" i="1"/>
  <c r="N265" i="1"/>
  <c r="O265" i="1"/>
  <c r="P265" i="1"/>
  <c r="Q265" i="1"/>
  <c r="R265" i="1"/>
  <c r="S265" i="1"/>
  <c r="T265" i="1"/>
  <c r="U265" i="1"/>
  <c r="K266" i="1"/>
  <c r="L266" i="1"/>
  <c r="M266" i="1"/>
  <c r="N266" i="1"/>
  <c r="O266" i="1"/>
  <c r="P266" i="1"/>
  <c r="Q266" i="1"/>
  <c r="R266" i="1"/>
  <c r="S266" i="1"/>
  <c r="T266" i="1"/>
  <c r="U266" i="1"/>
  <c r="K267" i="1"/>
  <c r="L267" i="1"/>
  <c r="M267" i="1"/>
  <c r="N267" i="1"/>
  <c r="O267" i="1"/>
  <c r="P267" i="1"/>
  <c r="Q267" i="1"/>
  <c r="R267" i="1"/>
  <c r="S267" i="1"/>
  <c r="T267" i="1"/>
  <c r="U267" i="1"/>
  <c r="K268" i="1"/>
  <c r="L268" i="1"/>
  <c r="M268" i="1"/>
  <c r="N268" i="1"/>
  <c r="O268" i="1"/>
  <c r="P268" i="1"/>
  <c r="Q268" i="1"/>
  <c r="R268" i="1"/>
  <c r="S268" i="1"/>
  <c r="T268" i="1"/>
  <c r="U268" i="1"/>
  <c r="K269" i="1"/>
  <c r="L269" i="1"/>
  <c r="M269" i="1"/>
  <c r="N269" i="1"/>
  <c r="O269" i="1"/>
  <c r="P269" i="1"/>
  <c r="Q269" i="1"/>
  <c r="R269" i="1"/>
  <c r="S269" i="1"/>
  <c r="T269" i="1"/>
  <c r="U269" i="1"/>
  <c r="K270" i="1"/>
  <c r="L270" i="1"/>
  <c r="M270" i="1"/>
  <c r="N270" i="1"/>
  <c r="O270" i="1"/>
  <c r="P270" i="1"/>
  <c r="Q270" i="1"/>
  <c r="R270" i="1"/>
  <c r="S270" i="1"/>
  <c r="T270" i="1"/>
  <c r="U270" i="1"/>
  <c r="K271" i="1"/>
  <c r="L271" i="1"/>
  <c r="M271" i="1"/>
  <c r="N271" i="1"/>
  <c r="O271" i="1"/>
  <c r="P271" i="1"/>
  <c r="Q271" i="1"/>
  <c r="R271" i="1"/>
  <c r="S271" i="1"/>
  <c r="T271" i="1"/>
  <c r="U271" i="1"/>
  <c r="K272" i="1"/>
  <c r="L272" i="1"/>
  <c r="M272" i="1"/>
  <c r="N272" i="1"/>
  <c r="O272" i="1"/>
  <c r="P272" i="1"/>
  <c r="Q272" i="1"/>
  <c r="R272" i="1"/>
  <c r="S272" i="1"/>
  <c r="T272" i="1"/>
  <c r="U272" i="1"/>
  <c r="K273" i="1"/>
  <c r="L273" i="1"/>
  <c r="M273" i="1"/>
  <c r="N273" i="1"/>
  <c r="O273" i="1"/>
  <c r="P273" i="1"/>
  <c r="Q273" i="1"/>
  <c r="R273" i="1"/>
  <c r="S273" i="1"/>
  <c r="T273" i="1"/>
  <c r="U273" i="1"/>
  <c r="K274" i="1"/>
  <c r="L274" i="1"/>
  <c r="M274" i="1"/>
  <c r="N274" i="1"/>
  <c r="O274" i="1"/>
  <c r="P274" i="1"/>
  <c r="Q274" i="1"/>
  <c r="R274" i="1"/>
  <c r="S274" i="1"/>
  <c r="T274" i="1"/>
  <c r="U274" i="1"/>
  <c r="K275" i="1"/>
  <c r="L275" i="1"/>
  <c r="M275" i="1"/>
  <c r="N275" i="1"/>
  <c r="O275" i="1"/>
  <c r="P275" i="1"/>
  <c r="Q275" i="1"/>
  <c r="R275" i="1"/>
  <c r="S275" i="1"/>
  <c r="T275" i="1"/>
  <c r="U275" i="1"/>
  <c r="K276" i="1"/>
  <c r="L276" i="1"/>
  <c r="M276" i="1"/>
  <c r="N276" i="1"/>
  <c r="O276" i="1"/>
  <c r="P276" i="1"/>
  <c r="Q276" i="1"/>
  <c r="R276" i="1"/>
  <c r="S276" i="1"/>
  <c r="T276" i="1"/>
  <c r="U276" i="1"/>
  <c r="K277" i="1"/>
  <c r="L277" i="1"/>
  <c r="M277" i="1"/>
  <c r="N277" i="1"/>
  <c r="O277" i="1"/>
  <c r="P277" i="1"/>
  <c r="Q277" i="1"/>
  <c r="R277" i="1"/>
  <c r="S277" i="1"/>
  <c r="T277" i="1"/>
  <c r="U277" i="1"/>
  <c r="K278" i="1"/>
  <c r="L278" i="1"/>
  <c r="M278" i="1"/>
  <c r="N278" i="1"/>
  <c r="O278" i="1"/>
  <c r="P278" i="1"/>
  <c r="Q278" i="1"/>
  <c r="R278" i="1"/>
  <c r="S278" i="1"/>
  <c r="T278" i="1"/>
  <c r="U278" i="1"/>
  <c r="K279" i="1"/>
  <c r="L279" i="1"/>
  <c r="M279" i="1"/>
  <c r="N279" i="1"/>
  <c r="O279" i="1"/>
  <c r="P279" i="1"/>
  <c r="Q279" i="1"/>
  <c r="R279" i="1"/>
  <c r="S279" i="1"/>
  <c r="T279" i="1"/>
  <c r="U279" i="1"/>
  <c r="K280" i="1"/>
  <c r="L280" i="1"/>
  <c r="M280" i="1"/>
  <c r="N280" i="1"/>
  <c r="O280" i="1"/>
  <c r="P280" i="1"/>
  <c r="Q280" i="1"/>
  <c r="R280" i="1"/>
  <c r="S280" i="1"/>
  <c r="T280" i="1"/>
  <c r="U280" i="1"/>
  <c r="K281" i="1"/>
  <c r="L281" i="1"/>
  <c r="M281" i="1"/>
  <c r="N281" i="1"/>
  <c r="O281" i="1"/>
  <c r="P281" i="1"/>
  <c r="Q281" i="1"/>
  <c r="R281" i="1"/>
  <c r="S281" i="1"/>
  <c r="T281" i="1"/>
  <c r="U281" i="1"/>
  <c r="K282" i="1"/>
  <c r="L282" i="1"/>
  <c r="M282" i="1"/>
  <c r="N282" i="1"/>
  <c r="O282" i="1"/>
  <c r="P282" i="1"/>
  <c r="Q282" i="1"/>
  <c r="R282" i="1"/>
  <c r="S282" i="1"/>
  <c r="T282" i="1"/>
  <c r="U282" i="1"/>
  <c r="K283" i="1"/>
  <c r="L283" i="1"/>
  <c r="M283" i="1"/>
  <c r="N283" i="1"/>
  <c r="O283" i="1"/>
  <c r="P283" i="1"/>
  <c r="Q283" i="1"/>
  <c r="R283" i="1"/>
  <c r="S283" i="1"/>
  <c r="T283" i="1"/>
  <c r="U283" i="1"/>
  <c r="K284" i="1"/>
  <c r="L284" i="1"/>
  <c r="M284" i="1"/>
  <c r="N284" i="1"/>
  <c r="O284" i="1"/>
  <c r="P284" i="1"/>
  <c r="Q284" i="1"/>
  <c r="R284" i="1"/>
  <c r="S284" i="1"/>
  <c r="T284" i="1"/>
  <c r="U284" i="1"/>
  <c r="K285" i="1"/>
  <c r="L285" i="1"/>
  <c r="M285" i="1"/>
  <c r="N285" i="1"/>
  <c r="O285" i="1"/>
  <c r="P285" i="1"/>
  <c r="Q285" i="1"/>
  <c r="R285" i="1"/>
  <c r="S285" i="1"/>
  <c r="T285" i="1"/>
  <c r="U285" i="1"/>
  <c r="K286" i="1"/>
  <c r="L286" i="1"/>
  <c r="M286" i="1"/>
  <c r="N286" i="1"/>
  <c r="O286" i="1"/>
  <c r="P286" i="1"/>
  <c r="Q286" i="1"/>
  <c r="R286" i="1"/>
  <c r="S286" i="1"/>
  <c r="T286" i="1"/>
  <c r="U286" i="1"/>
  <c r="K287" i="1"/>
  <c r="L287" i="1"/>
  <c r="M287" i="1"/>
  <c r="N287" i="1"/>
  <c r="O287" i="1"/>
  <c r="P287" i="1"/>
  <c r="Q287" i="1"/>
  <c r="R287" i="1"/>
  <c r="S287" i="1"/>
  <c r="T287" i="1"/>
  <c r="U287" i="1"/>
  <c r="K288" i="1"/>
  <c r="L288" i="1"/>
  <c r="M288" i="1"/>
  <c r="N288" i="1"/>
  <c r="O288" i="1"/>
  <c r="P288" i="1"/>
  <c r="Q288" i="1"/>
  <c r="R288" i="1"/>
  <c r="S288" i="1"/>
  <c r="T288" i="1"/>
  <c r="U288" i="1"/>
  <c r="K289" i="1"/>
  <c r="L289" i="1"/>
  <c r="M289" i="1"/>
  <c r="N289" i="1"/>
  <c r="O289" i="1"/>
  <c r="P289" i="1"/>
  <c r="Q289" i="1"/>
  <c r="R289" i="1"/>
  <c r="S289" i="1"/>
  <c r="T289" i="1"/>
  <c r="U289" i="1"/>
  <c r="K290" i="1"/>
  <c r="L290" i="1"/>
  <c r="M290" i="1"/>
  <c r="N290" i="1"/>
  <c r="O290" i="1"/>
  <c r="P290" i="1"/>
  <c r="Q290" i="1"/>
  <c r="R290" i="1"/>
  <c r="S290" i="1"/>
  <c r="T290" i="1"/>
  <c r="U290" i="1"/>
  <c r="K291" i="1"/>
  <c r="L291" i="1"/>
  <c r="M291" i="1"/>
  <c r="N291" i="1"/>
  <c r="O291" i="1"/>
  <c r="P291" i="1"/>
  <c r="Q291" i="1"/>
  <c r="R291" i="1"/>
  <c r="S291" i="1"/>
  <c r="T291" i="1"/>
  <c r="U291" i="1"/>
  <c r="K292" i="1"/>
  <c r="L292" i="1"/>
  <c r="M292" i="1"/>
  <c r="N292" i="1"/>
  <c r="O292" i="1"/>
  <c r="P292" i="1"/>
  <c r="Q292" i="1"/>
  <c r="R292" i="1"/>
  <c r="S292" i="1"/>
  <c r="T292" i="1"/>
  <c r="U292" i="1"/>
  <c r="K293" i="1"/>
  <c r="L293" i="1"/>
  <c r="M293" i="1"/>
  <c r="N293" i="1"/>
  <c r="O293" i="1"/>
  <c r="P293" i="1"/>
  <c r="Q293" i="1"/>
  <c r="R293" i="1"/>
  <c r="S293" i="1"/>
  <c r="T293" i="1"/>
  <c r="U293" i="1"/>
  <c r="K294" i="1"/>
  <c r="L294" i="1"/>
  <c r="M294" i="1"/>
  <c r="N294" i="1"/>
  <c r="O294" i="1"/>
  <c r="P294" i="1"/>
  <c r="Q294" i="1"/>
  <c r="R294" i="1"/>
  <c r="S294" i="1"/>
  <c r="T294" i="1"/>
  <c r="U294" i="1"/>
  <c r="K295" i="1"/>
  <c r="L295" i="1"/>
  <c r="M295" i="1"/>
  <c r="N295" i="1"/>
  <c r="O295" i="1"/>
  <c r="P295" i="1"/>
  <c r="Q295" i="1"/>
  <c r="R295" i="1"/>
  <c r="S295" i="1"/>
  <c r="T295" i="1"/>
  <c r="U295" i="1"/>
  <c r="K296" i="1"/>
  <c r="L296" i="1"/>
  <c r="M296" i="1"/>
  <c r="N296" i="1"/>
  <c r="O296" i="1"/>
  <c r="P296" i="1"/>
  <c r="Q296" i="1"/>
  <c r="R296" i="1"/>
  <c r="S296" i="1"/>
  <c r="T296" i="1"/>
  <c r="U296" i="1"/>
  <c r="K297" i="1"/>
  <c r="L297" i="1"/>
  <c r="M297" i="1"/>
  <c r="N297" i="1"/>
  <c r="O297" i="1"/>
  <c r="P297" i="1"/>
  <c r="Q297" i="1"/>
  <c r="R297" i="1"/>
  <c r="S297" i="1"/>
  <c r="T297" i="1"/>
  <c r="U297" i="1"/>
  <c r="K298" i="1"/>
  <c r="L298" i="1"/>
  <c r="M298" i="1"/>
  <c r="N298" i="1"/>
  <c r="O298" i="1"/>
  <c r="P298" i="1"/>
  <c r="Q298" i="1"/>
  <c r="R298" i="1"/>
  <c r="S298" i="1"/>
  <c r="T298" i="1"/>
  <c r="U298" i="1"/>
  <c r="K299" i="1"/>
  <c r="L299" i="1"/>
  <c r="M299" i="1"/>
  <c r="N299" i="1"/>
  <c r="O299" i="1"/>
  <c r="P299" i="1"/>
  <c r="Q299" i="1"/>
  <c r="R299" i="1"/>
  <c r="S299" i="1"/>
  <c r="T299" i="1"/>
  <c r="U299" i="1"/>
  <c r="K300" i="1"/>
  <c r="L300" i="1"/>
  <c r="M300" i="1"/>
  <c r="N300" i="1"/>
  <c r="O300" i="1"/>
  <c r="P300" i="1"/>
  <c r="Q300" i="1"/>
  <c r="R300" i="1"/>
  <c r="S300" i="1"/>
  <c r="T300" i="1"/>
  <c r="U300" i="1"/>
  <c r="K301" i="1"/>
  <c r="L301" i="1"/>
  <c r="M301" i="1"/>
  <c r="N301" i="1"/>
  <c r="O301" i="1"/>
  <c r="P301" i="1"/>
  <c r="Q301" i="1"/>
  <c r="R301" i="1"/>
  <c r="S301" i="1"/>
  <c r="T301" i="1"/>
  <c r="U301" i="1"/>
  <c r="K302" i="1"/>
  <c r="L302" i="1"/>
  <c r="M302" i="1"/>
  <c r="N302" i="1"/>
  <c r="O302" i="1"/>
  <c r="P302" i="1"/>
  <c r="Q302" i="1"/>
  <c r="R302" i="1"/>
  <c r="S302" i="1"/>
  <c r="T302" i="1"/>
  <c r="U302" i="1"/>
  <c r="K303" i="1"/>
  <c r="L303" i="1"/>
  <c r="M303" i="1"/>
  <c r="N303" i="1"/>
  <c r="O303" i="1"/>
  <c r="P303" i="1"/>
  <c r="Q303" i="1"/>
  <c r="R303" i="1"/>
  <c r="S303" i="1"/>
  <c r="T303" i="1"/>
  <c r="U303" i="1"/>
  <c r="K304" i="1"/>
  <c r="L304" i="1"/>
  <c r="M304" i="1"/>
  <c r="N304" i="1"/>
  <c r="O304" i="1"/>
  <c r="P304" i="1"/>
  <c r="Q304" i="1"/>
  <c r="R304" i="1"/>
  <c r="S304" i="1"/>
  <c r="T304" i="1"/>
  <c r="U304" i="1"/>
  <c r="K305" i="1"/>
  <c r="L305" i="1"/>
  <c r="M305" i="1"/>
  <c r="N305" i="1"/>
  <c r="O305" i="1"/>
  <c r="P305" i="1"/>
  <c r="Q305" i="1"/>
  <c r="R305" i="1"/>
  <c r="S305" i="1"/>
  <c r="T305" i="1"/>
  <c r="U305" i="1"/>
  <c r="K306" i="1"/>
  <c r="L306" i="1"/>
  <c r="M306" i="1"/>
  <c r="N306" i="1"/>
  <c r="O306" i="1"/>
  <c r="P306" i="1"/>
  <c r="Q306" i="1"/>
  <c r="R306" i="1"/>
  <c r="S306" i="1"/>
  <c r="T306" i="1"/>
  <c r="U306" i="1"/>
  <c r="K307" i="1"/>
  <c r="L307" i="1"/>
  <c r="M307" i="1"/>
  <c r="N307" i="1"/>
  <c r="O307" i="1"/>
  <c r="P307" i="1"/>
  <c r="Q307" i="1"/>
  <c r="R307" i="1"/>
  <c r="S307" i="1"/>
  <c r="T307" i="1"/>
  <c r="U307" i="1"/>
  <c r="K308" i="1"/>
  <c r="L308" i="1"/>
  <c r="M308" i="1"/>
  <c r="N308" i="1"/>
  <c r="O308" i="1"/>
  <c r="P308" i="1"/>
  <c r="Q308" i="1"/>
  <c r="R308" i="1"/>
  <c r="S308" i="1"/>
  <c r="T308" i="1"/>
  <c r="U308" i="1"/>
  <c r="K309" i="1"/>
  <c r="L309" i="1"/>
  <c r="M309" i="1"/>
  <c r="N309" i="1"/>
  <c r="O309" i="1"/>
  <c r="P309" i="1"/>
  <c r="Q309" i="1"/>
  <c r="R309" i="1"/>
  <c r="S309" i="1"/>
  <c r="T309" i="1"/>
  <c r="U309" i="1"/>
  <c r="K310" i="1"/>
  <c r="L310" i="1"/>
  <c r="M310" i="1"/>
  <c r="N310" i="1"/>
  <c r="O310" i="1"/>
  <c r="P310" i="1"/>
  <c r="Q310" i="1"/>
  <c r="R310" i="1"/>
  <c r="S310" i="1"/>
  <c r="T310" i="1"/>
  <c r="U310" i="1"/>
  <c r="K311" i="1"/>
  <c r="L311" i="1"/>
  <c r="M311" i="1"/>
  <c r="N311" i="1"/>
  <c r="O311" i="1"/>
  <c r="P311" i="1"/>
  <c r="Q311" i="1"/>
  <c r="R311" i="1"/>
  <c r="S311" i="1"/>
  <c r="T311" i="1"/>
  <c r="U311" i="1"/>
  <c r="K312" i="1"/>
  <c r="L312" i="1"/>
  <c r="M312" i="1"/>
  <c r="N312" i="1"/>
  <c r="O312" i="1"/>
  <c r="P312" i="1"/>
  <c r="Q312" i="1"/>
  <c r="R312" i="1"/>
  <c r="S312" i="1"/>
  <c r="T312" i="1"/>
  <c r="U312" i="1"/>
  <c r="K313" i="1"/>
  <c r="L313" i="1"/>
  <c r="M313" i="1"/>
  <c r="N313" i="1"/>
  <c r="O313" i="1"/>
  <c r="P313" i="1"/>
  <c r="Q313" i="1"/>
  <c r="R313" i="1"/>
  <c r="S313" i="1"/>
  <c r="T313" i="1"/>
  <c r="U313" i="1"/>
  <c r="K314" i="1"/>
  <c r="L314" i="1"/>
  <c r="M314" i="1"/>
  <c r="N314" i="1"/>
  <c r="O314" i="1"/>
  <c r="P314" i="1"/>
  <c r="Q314" i="1"/>
  <c r="R314" i="1"/>
  <c r="S314" i="1"/>
  <c r="T314" i="1"/>
  <c r="U314" i="1"/>
  <c r="K315" i="1"/>
  <c r="L315" i="1"/>
  <c r="M315" i="1"/>
  <c r="N315" i="1"/>
  <c r="O315" i="1"/>
  <c r="P315" i="1"/>
  <c r="Q315" i="1"/>
  <c r="R315" i="1"/>
  <c r="S315" i="1"/>
  <c r="T315" i="1"/>
  <c r="U315" i="1"/>
  <c r="K316" i="1"/>
  <c r="L316" i="1"/>
  <c r="M316" i="1"/>
  <c r="N316" i="1"/>
  <c r="O316" i="1"/>
  <c r="P316" i="1"/>
  <c r="Q316" i="1"/>
  <c r="R316" i="1"/>
  <c r="S316" i="1"/>
  <c r="T316" i="1"/>
  <c r="U316" i="1"/>
  <c r="K317" i="1"/>
  <c r="L317" i="1"/>
  <c r="M317" i="1"/>
  <c r="N317" i="1"/>
  <c r="O317" i="1"/>
  <c r="P317" i="1"/>
  <c r="Q317" i="1"/>
  <c r="R317" i="1"/>
  <c r="S317" i="1"/>
  <c r="T317" i="1"/>
  <c r="U317" i="1"/>
  <c r="K318" i="1"/>
  <c r="L318" i="1"/>
  <c r="M318" i="1"/>
  <c r="N318" i="1"/>
  <c r="O318" i="1"/>
  <c r="P318" i="1"/>
  <c r="Q318" i="1"/>
  <c r="R318" i="1"/>
  <c r="S318" i="1"/>
  <c r="T318" i="1"/>
  <c r="U318" i="1"/>
  <c r="K319" i="1"/>
  <c r="L319" i="1"/>
  <c r="M319" i="1"/>
  <c r="N319" i="1"/>
  <c r="O319" i="1"/>
  <c r="P319" i="1"/>
  <c r="Q319" i="1"/>
  <c r="R319" i="1"/>
  <c r="S319" i="1"/>
  <c r="T319" i="1"/>
  <c r="U319" i="1"/>
  <c r="K320" i="1"/>
  <c r="L320" i="1"/>
  <c r="M320" i="1"/>
  <c r="N320" i="1"/>
  <c r="O320" i="1"/>
  <c r="P320" i="1"/>
  <c r="Q320" i="1"/>
  <c r="R320" i="1"/>
  <c r="S320" i="1"/>
  <c r="T320" i="1"/>
  <c r="U320" i="1"/>
  <c r="K321" i="1"/>
  <c r="L321" i="1"/>
  <c r="M321" i="1"/>
  <c r="N321" i="1"/>
  <c r="O321" i="1"/>
  <c r="P321" i="1"/>
  <c r="Q321" i="1"/>
  <c r="R321" i="1"/>
  <c r="S321" i="1"/>
  <c r="T321" i="1"/>
  <c r="U321" i="1"/>
  <c r="K322" i="1"/>
  <c r="L322" i="1"/>
  <c r="M322" i="1"/>
  <c r="N322" i="1"/>
  <c r="O322" i="1"/>
  <c r="P322" i="1"/>
  <c r="Q322" i="1"/>
  <c r="R322" i="1"/>
  <c r="S322" i="1"/>
  <c r="T322" i="1"/>
  <c r="U322" i="1"/>
  <c r="K323" i="1"/>
  <c r="L323" i="1"/>
  <c r="M323" i="1"/>
  <c r="N323" i="1"/>
  <c r="O323" i="1"/>
  <c r="P323" i="1"/>
  <c r="Q323" i="1"/>
  <c r="R323" i="1"/>
  <c r="S323" i="1"/>
  <c r="T323" i="1"/>
  <c r="U323" i="1"/>
  <c r="K324" i="1"/>
  <c r="L324" i="1"/>
  <c r="M324" i="1"/>
  <c r="N324" i="1"/>
  <c r="O324" i="1"/>
  <c r="P324" i="1"/>
  <c r="Q324" i="1"/>
  <c r="R324" i="1"/>
  <c r="S324" i="1"/>
  <c r="T324" i="1"/>
  <c r="U324" i="1"/>
  <c r="K325" i="1"/>
  <c r="L325" i="1"/>
  <c r="M325" i="1"/>
  <c r="N325" i="1"/>
  <c r="O325" i="1"/>
  <c r="P325" i="1"/>
  <c r="Q325" i="1"/>
  <c r="R325" i="1"/>
  <c r="S325" i="1"/>
  <c r="T325" i="1"/>
  <c r="U325" i="1"/>
  <c r="K326" i="1"/>
  <c r="L326" i="1"/>
  <c r="M326" i="1"/>
  <c r="N326" i="1"/>
  <c r="O326" i="1"/>
  <c r="P326" i="1"/>
  <c r="Q326" i="1"/>
  <c r="R326" i="1"/>
  <c r="S326" i="1"/>
  <c r="T326" i="1"/>
  <c r="U326" i="1"/>
  <c r="K327" i="1"/>
  <c r="L327" i="1"/>
  <c r="M327" i="1"/>
  <c r="N327" i="1"/>
  <c r="O327" i="1"/>
  <c r="P327" i="1"/>
  <c r="Q327" i="1"/>
  <c r="R327" i="1"/>
  <c r="S327" i="1"/>
  <c r="T327" i="1"/>
  <c r="U327" i="1"/>
  <c r="K328" i="1"/>
  <c r="L328" i="1"/>
  <c r="M328" i="1"/>
  <c r="N328" i="1"/>
  <c r="O328" i="1"/>
  <c r="P328" i="1"/>
  <c r="Q328" i="1"/>
  <c r="R328" i="1"/>
  <c r="S328" i="1"/>
  <c r="T328" i="1"/>
  <c r="U328" i="1"/>
  <c r="K329" i="1"/>
  <c r="L329" i="1"/>
  <c r="M329" i="1"/>
  <c r="N329" i="1"/>
  <c r="O329" i="1"/>
  <c r="P329" i="1"/>
  <c r="Q329" i="1"/>
  <c r="R329" i="1"/>
  <c r="S329" i="1"/>
  <c r="T329" i="1"/>
  <c r="U329" i="1"/>
  <c r="K330" i="1"/>
  <c r="L330" i="1"/>
  <c r="M330" i="1"/>
  <c r="N330" i="1"/>
  <c r="O330" i="1"/>
  <c r="P330" i="1"/>
  <c r="Q330" i="1"/>
  <c r="R330" i="1"/>
  <c r="S330" i="1"/>
  <c r="T330" i="1"/>
  <c r="U330" i="1"/>
  <c r="K331" i="1"/>
  <c r="L331" i="1"/>
  <c r="M331" i="1"/>
  <c r="N331" i="1"/>
  <c r="O331" i="1"/>
  <c r="P331" i="1"/>
  <c r="Q331" i="1"/>
  <c r="R331" i="1"/>
  <c r="S331" i="1"/>
  <c r="T331" i="1"/>
  <c r="U331" i="1"/>
  <c r="K332" i="1"/>
  <c r="L332" i="1"/>
  <c r="M332" i="1"/>
  <c r="N332" i="1"/>
  <c r="O332" i="1"/>
  <c r="P332" i="1"/>
  <c r="Q332" i="1"/>
  <c r="R332" i="1"/>
  <c r="S332" i="1"/>
  <c r="T332" i="1"/>
  <c r="U332" i="1"/>
  <c r="K333" i="1"/>
  <c r="L333" i="1"/>
  <c r="M333" i="1"/>
  <c r="N333" i="1"/>
  <c r="O333" i="1"/>
  <c r="P333" i="1"/>
  <c r="Q333" i="1"/>
  <c r="R333" i="1"/>
  <c r="S333" i="1"/>
  <c r="T333" i="1"/>
  <c r="U333" i="1"/>
  <c r="K334" i="1"/>
  <c r="L334" i="1"/>
  <c r="M334" i="1"/>
  <c r="N334" i="1"/>
  <c r="O334" i="1"/>
  <c r="P334" i="1"/>
  <c r="Q334" i="1"/>
  <c r="R334" i="1"/>
  <c r="S334" i="1"/>
  <c r="T334" i="1"/>
  <c r="U334" i="1"/>
  <c r="K335" i="1"/>
  <c r="L335" i="1"/>
  <c r="M335" i="1"/>
  <c r="N335" i="1"/>
  <c r="O335" i="1"/>
  <c r="P335" i="1"/>
  <c r="Q335" i="1"/>
  <c r="R335" i="1"/>
  <c r="S335" i="1"/>
  <c r="T335" i="1"/>
  <c r="U335" i="1"/>
  <c r="K336" i="1"/>
  <c r="L336" i="1"/>
  <c r="M336" i="1"/>
  <c r="N336" i="1"/>
  <c r="O336" i="1"/>
  <c r="P336" i="1"/>
  <c r="Q336" i="1"/>
  <c r="R336" i="1"/>
  <c r="S336" i="1"/>
  <c r="T336" i="1"/>
  <c r="U336" i="1"/>
  <c r="K337" i="1"/>
  <c r="L337" i="1"/>
  <c r="M337" i="1"/>
  <c r="N337" i="1"/>
  <c r="O337" i="1"/>
  <c r="P337" i="1"/>
  <c r="Q337" i="1"/>
  <c r="R337" i="1"/>
  <c r="S337" i="1"/>
  <c r="T337" i="1"/>
  <c r="U337" i="1"/>
  <c r="K338" i="1"/>
  <c r="L338" i="1"/>
  <c r="M338" i="1"/>
  <c r="N338" i="1"/>
  <c r="O338" i="1"/>
  <c r="P338" i="1"/>
  <c r="Q338" i="1"/>
  <c r="R338" i="1"/>
  <c r="S338" i="1"/>
  <c r="T338" i="1"/>
  <c r="U338" i="1"/>
  <c r="K339" i="1"/>
  <c r="L339" i="1"/>
  <c r="M339" i="1"/>
  <c r="N339" i="1"/>
  <c r="O339" i="1"/>
  <c r="P339" i="1"/>
  <c r="Q339" i="1"/>
  <c r="R339" i="1"/>
  <c r="S339" i="1"/>
  <c r="T339" i="1"/>
  <c r="U339" i="1"/>
  <c r="K340" i="1"/>
  <c r="L340" i="1"/>
  <c r="M340" i="1"/>
  <c r="N340" i="1"/>
  <c r="O340" i="1"/>
  <c r="P340" i="1"/>
  <c r="Q340" i="1"/>
  <c r="R340" i="1"/>
  <c r="S340" i="1"/>
  <c r="T340" i="1"/>
  <c r="U340" i="1"/>
  <c r="K341" i="1"/>
  <c r="L341" i="1"/>
  <c r="M341" i="1"/>
  <c r="N341" i="1"/>
  <c r="O341" i="1"/>
  <c r="P341" i="1"/>
  <c r="Q341" i="1"/>
  <c r="R341" i="1"/>
  <c r="S341" i="1"/>
  <c r="T341" i="1"/>
  <c r="U341" i="1"/>
  <c r="K342" i="1"/>
  <c r="L342" i="1"/>
  <c r="M342" i="1"/>
  <c r="N342" i="1"/>
  <c r="O342" i="1"/>
  <c r="P342" i="1"/>
  <c r="Q342" i="1"/>
  <c r="R342" i="1"/>
  <c r="S342" i="1"/>
  <c r="T342" i="1"/>
  <c r="U342" i="1"/>
  <c r="K343" i="1"/>
  <c r="L343" i="1"/>
  <c r="M343" i="1"/>
  <c r="N343" i="1"/>
  <c r="O343" i="1"/>
  <c r="P343" i="1"/>
  <c r="Q343" i="1"/>
  <c r="R343" i="1"/>
  <c r="S343" i="1"/>
  <c r="T343" i="1"/>
  <c r="U343" i="1"/>
  <c r="K344" i="1"/>
  <c r="L344" i="1"/>
  <c r="M344" i="1"/>
  <c r="N344" i="1"/>
  <c r="O344" i="1"/>
  <c r="P344" i="1"/>
  <c r="Q344" i="1"/>
  <c r="R344" i="1"/>
  <c r="S344" i="1"/>
  <c r="T344" i="1"/>
  <c r="U344" i="1"/>
  <c r="K345" i="1"/>
  <c r="L345" i="1"/>
  <c r="M345" i="1"/>
  <c r="N345" i="1"/>
  <c r="O345" i="1"/>
  <c r="P345" i="1"/>
  <c r="Q345" i="1"/>
  <c r="R345" i="1"/>
  <c r="S345" i="1"/>
  <c r="T345" i="1"/>
  <c r="U345" i="1"/>
  <c r="K346" i="1"/>
  <c r="L346" i="1"/>
  <c r="M346" i="1"/>
  <c r="N346" i="1"/>
  <c r="O346" i="1"/>
  <c r="P346" i="1"/>
  <c r="Q346" i="1"/>
  <c r="R346" i="1"/>
  <c r="S346" i="1"/>
  <c r="T346" i="1"/>
  <c r="U346" i="1"/>
  <c r="K347" i="1"/>
  <c r="L347" i="1"/>
  <c r="M347" i="1"/>
  <c r="N347" i="1"/>
  <c r="O347" i="1"/>
  <c r="P347" i="1"/>
  <c r="Q347" i="1"/>
  <c r="R347" i="1"/>
  <c r="S347" i="1"/>
  <c r="T347" i="1"/>
  <c r="U347" i="1"/>
  <c r="K348" i="1"/>
  <c r="L348" i="1"/>
  <c r="M348" i="1"/>
  <c r="N348" i="1"/>
  <c r="O348" i="1"/>
  <c r="P348" i="1"/>
  <c r="Q348" i="1"/>
  <c r="R348" i="1"/>
  <c r="S348" i="1"/>
  <c r="T348" i="1"/>
  <c r="U348" i="1"/>
  <c r="K349" i="1"/>
  <c r="L349" i="1"/>
  <c r="M349" i="1"/>
  <c r="N349" i="1"/>
  <c r="O349" i="1"/>
  <c r="P349" i="1"/>
  <c r="Q349" i="1"/>
  <c r="R349" i="1"/>
  <c r="S349" i="1"/>
  <c r="T349" i="1"/>
  <c r="U349" i="1"/>
  <c r="K350" i="1"/>
  <c r="L350" i="1"/>
  <c r="M350" i="1"/>
  <c r="N350" i="1"/>
  <c r="O350" i="1"/>
  <c r="P350" i="1"/>
  <c r="Q350" i="1"/>
  <c r="R350" i="1"/>
  <c r="S350" i="1"/>
  <c r="T350" i="1"/>
  <c r="U350" i="1"/>
  <c r="K351" i="1"/>
  <c r="L351" i="1"/>
  <c r="M351" i="1"/>
  <c r="N351" i="1"/>
  <c r="O351" i="1"/>
  <c r="P351" i="1"/>
  <c r="Q351" i="1"/>
  <c r="R351" i="1"/>
  <c r="S351" i="1"/>
  <c r="T351" i="1"/>
  <c r="U351" i="1"/>
  <c r="K352" i="1"/>
  <c r="L352" i="1"/>
  <c r="M352" i="1"/>
  <c r="N352" i="1"/>
  <c r="O352" i="1"/>
  <c r="P352" i="1"/>
  <c r="Q352" i="1"/>
  <c r="R352" i="1"/>
  <c r="S352" i="1"/>
  <c r="T352" i="1"/>
  <c r="U352" i="1"/>
  <c r="K353" i="1"/>
  <c r="L353" i="1"/>
  <c r="M353" i="1"/>
  <c r="N353" i="1"/>
  <c r="O353" i="1"/>
  <c r="P353" i="1"/>
  <c r="Q353" i="1"/>
  <c r="R353" i="1"/>
  <c r="S353" i="1"/>
  <c r="T353" i="1"/>
  <c r="U353" i="1"/>
  <c r="K354" i="1"/>
  <c r="L354" i="1"/>
  <c r="M354" i="1"/>
  <c r="N354" i="1"/>
  <c r="O354" i="1"/>
  <c r="P354" i="1"/>
  <c r="Q354" i="1"/>
  <c r="R354" i="1"/>
  <c r="S354" i="1"/>
  <c r="T354" i="1"/>
  <c r="U354" i="1"/>
  <c r="K355" i="1"/>
  <c r="L355" i="1"/>
  <c r="M355" i="1"/>
  <c r="N355" i="1"/>
  <c r="O355" i="1"/>
  <c r="P355" i="1"/>
  <c r="Q355" i="1"/>
  <c r="R355" i="1"/>
  <c r="S355" i="1"/>
  <c r="T355" i="1"/>
  <c r="U355" i="1"/>
  <c r="K356" i="1"/>
  <c r="L356" i="1"/>
  <c r="M356" i="1"/>
  <c r="N356" i="1"/>
  <c r="O356" i="1"/>
  <c r="P356" i="1"/>
  <c r="Q356" i="1"/>
  <c r="R356" i="1"/>
  <c r="S356" i="1"/>
  <c r="T356" i="1"/>
  <c r="U356" i="1"/>
  <c r="K357" i="1"/>
  <c r="L357" i="1"/>
  <c r="M357" i="1"/>
  <c r="N357" i="1"/>
  <c r="O357" i="1"/>
  <c r="P357" i="1"/>
  <c r="Q357" i="1"/>
  <c r="R357" i="1"/>
  <c r="S357" i="1"/>
  <c r="T357" i="1"/>
  <c r="U357" i="1"/>
  <c r="K358" i="1"/>
  <c r="L358" i="1"/>
  <c r="M358" i="1"/>
  <c r="N358" i="1"/>
  <c r="O358" i="1"/>
  <c r="P358" i="1"/>
  <c r="Q358" i="1"/>
  <c r="R358" i="1"/>
  <c r="S358" i="1"/>
  <c r="T358" i="1"/>
  <c r="U358" i="1"/>
  <c r="K359" i="1"/>
  <c r="L359" i="1"/>
  <c r="M359" i="1"/>
  <c r="N359" i="1"/>
  <c r="O359" i="1"/>
  <c r="P359" i="1"/>
  <c r="Q359" i="1"/>
  <c r="R359" i="1"/>
  <c r="S359" i="1"/>
  <c r="T359" i="1"/>
  <c r="U359" i="1"/>
  <c r="K360" i="1"/>
  <c r="L360" i="1"/>
  <c r="M360" i="1"/>
  <c r="N360" i="1"/>
  <c r="O360" i="1"/>
  <c r="P360" i="1"/>
  <c r="Q360" i="1"/>
  <c r="R360" i="1"/>
  <c r="S360" i="1"/>
  <c r="T360" i="1"/>
  <c r="U360" i="1"/>
  <c r="K361" i="1"/>
  <c r="L361" i="1"/>
  <c r="M361" i="1"/>
  <c r="N361" i="1"/>
  <c r="O361" i="1"/>
  <c r="P361" i="1"/>
  <c r="Q361" i="1"/>
  <c r="R361" i="1"/>
  <c r="S361" i="1"/>
  <c r="T361" i="1"/>
  <c r="U361" i="1"/>
  <c r="K362" i="1"/>
  <c r="L362" i="1"/>
  <c r="M362" i="1"/>
  <c r="N362" i="1"/>
  <c r="O362" i="1"/>
  <c r="P362" i="1"/>
  <c r="Q362" i="1"/>
  <c r="R362" i="1"/>
  <c r="S362" i="1"/>
  <c r="T362" i="1"/>
  <c r="U362" i="1"/>
  <c r="K363" i="1"/>
  <c r="L363" i="1"/>
  <c r="M363" i="1"/>
  <c r="N363" i="1"/>
  <c r="O363" i="1"/>
  <c r="P363" i="1"/>
  <c r="Q363" i="1"/>
  <c r="R363" i="1"/>
  <c r="S363" i="1"/>
  <c r="T363" i="1"/>
  <c r="U363" i="1"/>
  <c r="K364" i="1"/>
  <c r="L364" i="1"/>
  <c r="M364" i="1"/>
  <c r="N364" i="1"/>
  <c r="O364" i="1"/>
  <c r="P364" i="1"/>
  <c r="Q364" i="1"/>
  <c r="R364" i="1"/>
  <c r="S364" i="1"/>
  <c r="T364" i="1"/>
  <c r="U364" i="1"/>
  <c r="K365" i="1"/>
  <c r="L365" i="1"/>
  <c r="M365" i="1"/>
  <c r="N365" i="1"/>
  <c r="O365" i="1"/>
  <c r="P365" i="1"/>
  <c r="Q365" i="1"/>
  <c r="R365" i="1"/>
  <c r="S365" i="1"/>
  <c r="T365" i="1"/>
  <c r="U365" i="1"/>
  <c r="K366" i="1"/>
  <c r="L366" i="1"/>
  <c r="M366" i="1"/>
  <c r="N366" i="1"/>
  <c r="O366" i="1"/>
  <c r="P366" i="1"/>
  <c r="Q366" i="1"/>
  <c r="R366" i="1"/>
  <c r="S366" i="1"/>
  <c r="T366" i="1"/>
  <c r="U366" i="1"/>
  <c r="K367" i="1"/>
  <c r="L367" i="1"/>
  <c r="M367" i="1"/>
  <c r="N367" i="1"/>
  <c r="O367" i="1"/>
  <c r="P367" i="1"/>
  <c r="Q367" i="1"/>
  <c r="R367" i="1"/>
  <c r="S367" i="1"/>
  <c r="T367" i="1"/>
  <c r="U367" i="1"/>
  <c r="K368" i="1"/>
  <c r="L368" i="1"/>
  <c r="M368" i="1"/>
  <c r="N368" i="1"/>
  <c r="O368" i="1"/>
  <c r="P368" i="1"/>
  <c r="Q368" i="1"/>
  <c r="R368" i="1"/>
  <c r="S368" i="1"/>
  <c r="T368" i="1"/>
  <c r="U368" i="1"/>
  <c r="K369" i="1"/>
  <c r="L369" i="1"/>
  <c r="M369" i="1"/>
  <c r="N369" i="1"/>
  <c r="O369" i="1"/>
  <c r="P369" i="1"/>
  <c r="Q369" i="1"/>
  <c r="R369" i="1"/>
  <c r="S369" i="1"/>
  <c r="T369" i="1"/>
  <c r="U369" i="1"/>
  <c r="K370" i="1"/>
  <c r="L370" i="1"/>
  <c r="M370" i="1"/>
  <c r="N370" i="1"/>
  <c r="O370" i="1"/>
  <c r="P370" i="1"/>
  <c r="Q370" i="1"/>
  <c r="R370" i="1"/>
  <c r="S370" i="1"/>
  <c r="T370" i="1"/>
  <c r="U370" i="1"/>
  <c r="K371" i="1"/>
  <c r="L371" i="1"/>
  <c r="M371" i="1"/>
  <c r="N371" i="1"/>
  <c r="O371" i="1"/>
  <c r="P371" i="1"/>
  <c r="Q371" i="1"/>
  <c r="R371" i="1"/>
  <c r="S371" i="1"/>
  <c r="T371" i="1"/>
  <c r="U371" i="1"/>
  <c r="K372" i="1"/>
  <c r="L372" i="1"/>
  <c r="M372" i="1"/>
  <c r="N372" i="1"/>
  <c r="O372" i="1"/>
  <c r="P372" i="1"/>
  <c r="Q372" i="1"/>
  <c r="R372" i="1"/>
  <c r="S372" i="1"/>
  <c r="T372" i="1"/>
  <c r="U372" i="1"/>
  <c r="K373" i="1"/>
  <c r="L373" i="1"/>
  <c r="M373" i="1"/>
  <c r="N373" i="1"/>
  <c r="O373" i="1"/>
  <c r="P373" i="1"/>
  <c r="Q373" i="1"/>
  <c r="R373" i="1"/>
  <c r="S373" i="1"/>
  <c r="T373" i="1"/>
  <c r="U373" i="1"/>
  <c r="K374" i="1"/>
  <c r="L374" i="1"/>
  <c r="M374" i="1"/>
  <c r="N374" i="1"/>
  <c r="O374" i="1"/>
  <c r="P374" i="1"/>
  <c r="Q374" i="1"/>
  <c r="R374" i="1"/>
  <c r="S374" i="1"/>
  <c r="T374" i="1"/>
  <c r="U374" i="1"/>
  <c r="K375" i="1"/>
  <c r="L375" i="1"/>
  <c r="M375" i="1"/>
  <c r="N375" i="1"/>
  <c r="O375" i="1"/>
  <c r="P375" i="1"/>
  <c r="Q375" i="1"/>
  <c r="R375" i="1"/>
  <c r="S375" i="1"/>
  <c r="T375" i="1"/>
  <c r="U375" i="1"/>
  <c r="K376" i="1"/>
  <c r="L376" i="1"/>
  <c r="M376" i="1"/>
  <c r="N376" i="1"/>
  <c r="O376" i="1"/>
  <c r="P376" i="1"/>
  <c r="Q376" i="1"/>
  <c r="R376" i="1"/>
  <c r="S376" i="1"/>
  <c r="T376" i="1"/>
  <c r="U376" i="1"/>
  <c r="K377" i="1"/>
  <c r="L377" i="1"/>
  <c r="M377" i="1"/>
  <c r="N377" i="1"/>
  <c r="O377" i="1"/>
  <c r="P377" i="1"/>
  <c r="Q377" i="1"/>
  <c r="R377" i="1"/>
  <c r="S377" i="1"/>
  <c r="T377" i="1"/>
  <c r="U377" i="1"/>
  <c r="K378" i="1"/>
  <c r="L378" i="1"/>
  <c r="M378" i="1"/>
  <c r="N378" i="1"/>
  <c r="O378" i="1"/>
  <c r="P378" i="1"/>
  <c r="Q378" i="1"/>
  <c r="R378" i="1"/>
  <c r="S378" i="1"/>
  <c r="T378" i="1"/>
  <c r="U378" i="1"/>
  <c r="K379" i="1"/>
  <c r="L379" i="1"/>
  <c r="M379" i="1"/>
  <c r="N379" i="1"/>
  <c r="O379" i="1"/>
  <c r="P379" i="1"/>
  <c r="Q379" i="1"/>
  <c r="R379" i="1"/>
  <c r="S379" i="1"/>
  <c r="T379" i="1"/>
  <c r="U379" i="1"/>
  <c r="K380" i="1"/>
  <c r="L380" i="1"/>
  <c r="M380" i="1"/>
  <c r="N380" i="1"/>
  <c r="O380" i="1"/>
  <c r="P380" i="1"/>
  <c r="Q380" i="1"/>
  <c r="R380" i="1"/>
  <c r="S380" i="1"/>
  <c r="T380" i="1"/>
  <c r="U380" i="1"/>
  <c r="K381" i="1"/>
  <c r="L381" i="1"/>
  <c r="M381" i="1"/>
  <c r="N381" i="1"/>
  <c r="O381" i="1"/>
  <c r="P381" i="1"/>
  <c r="Q381" i="1"/>
  <c r="R381" i="1"/>
  <c r="S381" i="1"/>
  <c r="T381" i="1"/>
  <c r="U381" i="1"/>
  <c r="K382" i="1"/>
  <c r="L382" i="1"/>
  <c r="M382" i="1"/>
  <c r="N382" i="1"/>
  <c r="O382" i="1"/>
  <c r="P382" i="1"/>
  <c r="Q382" i="1"/>
  <c r="R382" i="1"/>
  <c r="S382" i="1"/>
  <c r="T382" i="1"/>
  <c r="U382" i="1"/>
  <c r="K383" i="1"/>
  <c r="L383" i="1"/>
  <c r="M383" i="1"/>
  <c r="N383" i="1"/>
  <c r="O383" i="1"/>
  <c r="P383" i="1"/>
  <c r="Q383" i="1"/>
  <c r="R383" i="1"/>
  <c r="S383" i="1"/>
  <c r="T383" i="1"/>
  <c r="U383" i="1"/>
  <c r="K384" i="1"/>
  <c r="L384" i="1"/>
  <c r="M384" i="1"/>
  <c r="N384" i="1"/>
  <c r="O384" i="1"/>
  <c r="P384" i="1"/>
  <c r="Q384" i="1"/>
  <c r="R384" i="1"/>
  <c r="S384" i="1"/>
  <c r="T384" i="1"/>
  <c r="U384" i="1"/>
  <c r="K385" i="1"/>
  <c r="L385" i="1"/>
  <c r="M385" i="1"/>
  <c r="N385" i="1"/>
  <c r="O385" i="1"/>
  <c r="P385" i="1"/>
  <c r="Q385" i="1"/>
  <c r="R385" i="1"/>
  <c r="S385" i="1"/>
  <c r="T385" i="1"/>
  <c r="U385" i="1"/>
  <c r="K386" i="1"/>
  <c r="L386" i="1"/>
  <c r="M386" i="1"/>
  <c r="N386" i="1"/>
  <c r="O386" i="1"/>
  <c r="P386" i="1"/>
  <c r="Q386" i="1"/>
  <c r="R386" i="1"/>
  <c r="S386" i="1"/>
  <c r="T386" i="1"/>
  <c r="U386" i="1"/>
  <c r="K387" i="1"/>
  <c r="L387" i="1"/>
  <c r="M387" i="1"/>
  <c r="N387" i="1"/>
  <c r="O387" i="1"/>
  <c r="P387" i="1"/>
  <c r="Q387" i="1"/>
  <c r="R387" i="1"/>
  <c r="S387" i="1"/>
  <c r="T387" i="1"/>
  <c r="U387" i="1"/>
  <c r="K388" i="1"/>
  <c r="L388" i="1"/>
  <c r="M388" i="1"/>
  <c r="N388" i="1"/>
  <c r="O388" i="1"/>
  <c r="P388" i="1"/>
  <c r="Q388" i="1"/>
  <c r="R388" i="1"/>
  <c r="S388" i="1"/>
  <c r="T388" i="1"/>
  <c r="U388" i="1"/>
  <c r="K389" i="1"/>
  <c r="L389" i="1"/>
  <c r="M389" i="1"/>
  <c r="N389" i="1"/>
  <c r="O389" i="1"/>
  <c r="P389" i="1"/>
  <c r="Q389" i="1"/>
  <c r="R389" i="1"/>
  <c r="S389" i="1"/>
  <c r="T389" i="1"/>
  <c r="U389" i="1"/>
  <c r="K390" i="1"/>
  <c r="L390" i="1"/>
  <c r="M390" i="1"/>
  <c r="N390" i="1"/>
  <c r="O390" i="1"/>
  <c r="P390" i="1"/>
  <c r="Q390" i="1"/>
  <c r="R390" i="1"/>
  <c r="S390" i="1"/>
  <c r="T390" i="1"/>
  <c r="U390" i="1"/>
  <c r="K391" i="1"/>
  <c r="L391" i="1"/>
  <c r="M391" i="1"/>
  <c r="N391" i="1"/>
  <c r="O391" i="1"/>
  <c r="P391" i="1"/>
  <c r="Q391" i="1"/>
  <c r="R391" i="1"/>
  <c r="S391" i="1"/>
  <c r="T391" i="1"/>
  <c r="U391" i="1"/>
  <c r="K392" i="1"/>
  <c r="L392" i="1"/>
  <c r="M392" i="1"/>
  <c r="N392" i="1"/>
  <c r="O392" i="1"/>
  <c r="P392" i="1"/>
  <c r="Q392" i="1"/>
  <c r="R392" i="1"/>
  <c r="S392" i="1"/>
  <c r="T392" i="1"/>
  <c r="U392" i="1"/>
  <c r="K393" i="1"/>
  <c r="L393" i="1"/>
  <c r="M393" i="1"/>
  <c r="N393" i="1"/>
  <c r="O393" i="1"/>
  <c r="P393" i="1"/>
  <c r="Q393" i="1"/>
  <c r="R393" i="1"/>
  <c r="S393" i="1"/>
  <c r="T393" i="1"/>
  <c r="U393" i="1"/>
  <c r="K394" i="1"/>
  <c r="L394" i="1"/>
  <c r="M394" i="1"/>
  <c r="N394" i="1"/>
  <c r="O394" i="1"/>
  <c r="P394" i="1"/>
  <c r="Q394" i="1"/>
  <c r="R394" i="1"/>
  <c r="S394" i="1"/>
  <c r="T394" i="1"/>
  <c r="U394" i="1"/>
  <c r="K395" i="1"/>
  <c r="L395" i="1"/>
  <c r="M395" i="1"/>
  <c r="N395" i="1"/>
  <c r="O395" i="1"/>
  <c r="P395" i="1"/>
  <c r="Q395" i="1"/>
  <c r="R395" i="1"/>
  <c r="S395" i="1"/>
  <c r="T395" i="1"/>
  <c r="U395" i="1"/>
  <c r="K396" i="1"/>
  <c r="L396" i="1"/>
  <c r="M396" i="1"/>
  <c r="N396" i="1"/>
  <c r="O396" i="1"/>
  <c r="P396" i="1"/>
  <c r="Q396" i="1"/>
  <c r="R396" i="1"/>
  <c r="S396" i="1"/>
  <c r="T396" i="1"/>
  <c r="U396" i="1"/>
  <c r="K397" i="1"/>
  <c r="L397" i="1"/>
  <c r="M397" i="1"/>
  <c r="N397" i="1"/>
  <c r="O397" i="1"/>
  <c r="P397" i="1"/>
  <c r="Q397" i="1"/>
  <c r="R397" i="1"/>
  <c r="S397" i="1"/>
  <c r="T397" i="1"/>
  <c r="U397" i="1"/>
  <c r="K398" i="1"/>
  <c r="L398" i="1"/>
  <c r="M398" i="1"/>
  <c r="N398" i="1"/>
  <c r="O398" i="1"/>
  <c r="P398" i="1"/>
  <c r="Q398" i="1"/>
  <c r="R398" i="1"/>
  <c r="S398" i="1"/>
  <c r="T398" i="1"/>
  <c r="U398" i="1"/>
  <c r="K399" i="1"/>
  <c r="L399" i="1"/>
  <c r="M399" i="1"/>
  <c r="N399" i="1"/>
  <c r="O399" i="1"/>
  <c r="P399" i="1"/>
  <c r="Q399" i="1"/>
  <c r="R399" i="1"/>
  <c r="S399" i="1"/>
  <c r="T399" i="1"/>
  <c r="U399" i="1"/>
  <c r="K400" i="1"/>
  <c r="L400" i="1"/>
  <c r="M400" i="1"/>
  <c r="N400" i="1"/>
  <c r="O400" i="1"/>
  <c r="P400" i="1"/>
  <c r="Q400" i="1"/>
  <c r="R400" i="1"/>
  <c r="S400" i="1"/>
  <c r="T400" i="1"/>
  <c r="U400" i="1"/>
  <c r="K401" i="1"/>
  <c r="L401" i="1"/>
  <c r="M401" i="1"/>
  <c r="N401" i="1"/>
  <c r="O401" i="1"/>
  <c r="P401" i="1"/>
  <c r="Q401" i="1"/>
  <c r="R401" i="1"/>
  <c r="S401" i="1"/>
  <c r="T401" i="1"/>
  <c r="U401" i="1"/>
  <c r="K402" i="1"/>
  <c r="L402" i="1"/>
  <c r="M402" i="1"/>
  <c r="N402" i="1"/>
  <c r="O402" i="1"/>
  <c r="P402" i="1"/>
  <c r="Q402" i="1"/>
  <c r="R402" i="1"/>
  <c r="S402" i="1"/>
  <c r="T402" i="1"/>
  <c r="U402" i="1"/>
  <c r="K403" i="1"/>
  <c r="L403" i="1"/>
  <c r="M403" i="1"/>
  <c r="N403" i="1"/>
  <c r="O403" i="1"/>
  <c r="P403" i="1"/>
  <c r="Q403" i="1"/>
  <c r="R403" i="1"/>
  <c r="S403" i="1"/>
  <c r="T403" i="1"/>
  <c r="U403" i="1"/>
  <c r="K404" i="1"/>
  <c r="L404" i="1"/>
  <c r="M404" i="1"/>
  <c r="N404" i="1"/>
  <c r="O404" i="1"/>
  <c r="P404" i="1"/>
  <c r="Q404" i="1"/>
  <c r="R404" i="1"/>
  <c r="S404" i="1"/>
  <c r="T404" i="1"/>
  <c r="U404" i="1"/>
  <c r="K405" i="1"/>
  <c r="L405" i="1"/>
  <c r="M405" i="1"/>
  <c r="N405" i="1"/>
  <c r="O405" i="1"/>
  <c r="P405" i="1"/>
  <c r="Q405" i="1"/>
  <c r="R405" i="1"/>
  <c r="S405" i="1"/>
  <c r="T405" i="1"/>
  <c r="U405" i="1"/>
  <c r="K406" i="1"/>
  <c r="L406" i="1"/>
  <c r="M406" i="1"/>
  <c r="N406" i="1"/>
  <c r="O406" i="1"/>
  <c r="P406" i="1"/>
  <c r="Q406" i="1"/>
  <c r="R406" i="1"/>
  <c r="S406" i="1"/>
  <c r="T406" i="1"/>
  <c r="U406" i="1"/>
  <c r="K407" i="1"/>
  <c r="L407" i="1"/>
  <c r="M407" i="1"/>
  <c r="N407" i="1"/>
  <c r="O407" i="1"/>
  <c r="P407" i="1"/>
  <c r="Q407" i="1"/>
  <c r="R407" i="1"/>
  <c r="S407" i="1"/>
  <c r="T407" i="1"/>
  <c r="U407" i="1"/>
  <c r="K408" i="1"/>
  <c r="L408" i="1"/>
  <c r="M408" i="1"/>
  <c r="N408" i="1"/>
  <c r="O408" i="1"/>
  <c r="P408" i="1"/>
  <c r="Q408" i="1"/>
  <c r="R408" i="1"/>
  <c r="S408" i="1"/>
  <c r="T408" i="1"/>
  <c r="U408" i="1"/>
  <c r="K409" i="1"/>
  <c r="L409" i="1"/>
  <c r="M409" i="1"/>
  <c r="N409" i="1"/>
  <c r="O409" i="1"/>
  <c r="P409" i="1"/>
  <c r="Q409" i="1"/>
  <c r="R409" i="1"/>
  <c r="S409" i="1"/>
  <c r="T409" i="1"/>
  <c r="U409" i="1"/>
  <c r="K410" i="1"/>
  <c r="L410" i="1"/>
  <c r="M410" i="1"/>
  <c r="N410" i="1"/>
  <c r="O410" i="1"/>
  <c r="P410" i="1"/>
  <c r="Q410" i="1"/>
  <c r="R410" i="1"/>
  <c r="S410" i="1"/>
  <c r="T410" i="1"/>
  <c r="U410" i="1"/>
  <c r="K411" i="1"/>
  <c r="L411" i="1"/>
  <c r="M411" i="1"/>
  <c r="N411" i="1"/>
  <c r="O411" i="1"/>
  <c r="P411" i="1"/>
  <c r="Q411" i="1"/>
  <c r="R411" i="1"/>
  <c r="S411" i="1"/>
  <c r="T411" i="1"/>
  <c r="U411" i="1"/>
  <c r="K412" i="1"/>
  <c r="L412" i="1"/>
  <c r="M412" i="1"/>
  <c r="N412" i="1"/>
  <c r="O412" i="1"/>
  <c r="P412" i="1"/>
  <c r="Q412" i="1"/>
  <c r="R412" i="1"/>
  <c r="S412" i="1"/>
  <c r="T412" i="1"/>
  <c r="U412" i="1"/>
  <c r="K413" i="1"/>
  <c r="L413" i="1"/>
  <c r="M413" i="1"/>
  <c r="N413" i="1"/>
  <c r="O413" i="1"/>
  <c r="P413" i="1"/>
  <c r="Q413" i="1"/>
  <c r="R413" i="1"/>
  <c r="S413" i="1"/>
  <c r="T413" i="1"/>
  <c r="U413" i="1"/>
  <c r="K414" i="1"/>
  <c r="L414" i="1"/>
  <c r="M414" i="1"/>
  <c r="N414" i="1"/>
  <c r="O414" i="1"/>
  <c r="P414" i="1"/>
  <c r="Q414" i="1"/>
  <c r="R414" i="1"/>
  <c r="S414" i="1"/>
  <c r="T414" i="1"/>
  <c r="U414" i="1"/>
  <c r="K415" i="1"/>
  <c r="L415" i="1"/>
  <c r="M415" i="1"/>
  <c r="N415" i="1"/>
  <c r="O415" i="1"/>
  <c r="P415" i="1"/>
  <c r="Q415" i="1"/>
  <c r="R415" i="1"/>
  <c r="S415" i="1"/>
  <c r="T415" i="1"/>
  <c r="U415" i="1"/>
  <c r="K416" i="1"/>
  <c r="L416" i="1"/>
  <c r="M416" i="1"/>
  <c r="N416" i="1"/>
  <c r="O416" i="1"/>
  <c r="P416" i="1"/>
  <c r="Q416" i="1"/>
  <c r="R416" i="1"/>
  <c r="S416" i="1"/>
  <c r="T416" i="1"/>
  <c r="U416" i="1"/>
  <c r="K417" i="1"/>
  <c r="L417" i="1"/>
  <c r="M417" i="1"/>
  <c r="N417" i="1"/>
  <c r="O417" i="1"/>
  <c r="P417" i="1"/>
  <c r="Q417" i="1"/>
  <c r="R417" i="1"/>
  <c r="S417" i="1"/>
  <c r="T417" i="1"/>
  <c r="U417" i="1"/>
  <c r="K418" i="1"/>
  <c r="L418" i="1"/>
  <c r="M418" i="1"/>
  <c r="N418" i="1"/>
  <c r="O418" i="1"/>
  <c r="P418" i="1"/>
  <c r="Q418" i="1"/>
  <c r="R418" i="1"/>
  <c r="S418" i="1"/>
  <c r="T418" i="1"/>
  <c r="U418" i="1"/>
  <c r="K419" i="1"/>
  <c r="L419" i="1"/>
  <c r="M419" i="1"/>
  <c r="N419" i="1"/>
  <c r="O419" i="1"/>
  <c r="P419" i="1"/>
  <c r="Q419" i="1"/>
  <c r="R419" i="1"/>
  <c r="S419" i="1"/>
  <c r="T419" i="1"/>
  <c r="U419" i="1"/>
  <c r="K420" i="1"/>
  <c r="L420" i="1"/>
  <c r="M420" i="1"/>
  <c r="N420" i="1"/>
  <c r="O420" i="1"/>
  <c r="P420" i="1"/>
  <c r="Q420" i="1"/>
  <c r="R420" i="1"/>
  <c r="S420" i="1"/>
  <c r="T420" i="1"/>
  <c r="U420" i="1"/>
  <c r="K421" i="1"/>
  <c r="L421" i="1"/>
  <c r="M421" i="1"/>
  <c r="N421" i="1"/>
  <c r="O421" i="1"/>
  <c r="P421" i="1"/>
  <c r="Q421" i="1"/>
  <c r="R421" i="1"/>
  <c r="S421" i="1"/>
  <c r="T421" i="1"/>
  <c r="U421" i="1"/>
  <c r="K422" i="1"/>
  <c r="L422" i="1"/>
  <c r="M422" i="1"/>
  <c r="N422" i="1"/>
  <c r="O422" i="1"/>
  <c r="P422" i="1"/>
  <c r="Q422" i="1"/>
  <c r="R422" i="1"/>
  <c r="S422" i="1"/>
  <c r="T422" i="1"/>
  <c r="U422" i="1"/>
  <c r="K423" i="1"/>
  <c r="L423" i="1"/>
  <c r="M423" i="1"/>
  <c r="N423" i="1"/>
  <c r="O423" i="1"/>
  <c r="P423" i="1"/>
  <c r="Q423" i="1"/>
  <c r="R423" i="1"/>
  <c r="S423" i="1"/>
  <c r="T423" i="1"/>
  <c r="U423" i="1"/>
  <c r="K424" i="1"/>
  <c r="L424" i="1"/>
  <c r="M424" i="1"/>
  <c r="N424" i="1"/>
  <c r="O424" i="1"/>
  <c r="P424" i="1"/>
  <c r="Q424" i="1"/>
  <c r="R424" i="1"/>
  <c r="S424" i="1"/>
  <c r="T424" i="1"/>
  <c r="U424" i="1"/>
  <c r="K425" i="1"/>
  <c r="L425" i="1"/>
  <c r="M425" i="1"/>
  <c r="N425" i="1"/>
  <c r="O425" i="1"/>
  <c r="P425" i="1"/>
  <c r="Q425" i="1"/>
  <c r="R425" i="1"/>
  <c r="S425" i="1"/>
  <c r="T425" i="1"/>
  <c r="U425" i="1"/>
  <c r="K426" i="1"/>
  <c r="L426" i="1"/>
  <c r="M426" i="1"/>
  <c r="N426" i="1"/>
  <c r="O426" i="1"/>
  <c r="P426" i="1"/>
  <c r="Q426" i="1"/>
  <c r="R426" i="1"/>
  <c r="S426" i="1"/>
  <c r="T426" i="1"/>
  <c r="U426" i="1"/>
  <c r="K427" i="1"/>
  <c r="L427" i="1"/>
  <c r="M427" i="1"/>
  <c r="N427" i="1"/>
  <c r="O427" i="1"/>
  <c r="P427" i="1"/>
  <c r="Q427" i="1"/>
  <c r="R427" i="1"/>
  <c r="S427" i="1"/>
  <c r="T427" i="1"/>
  <c r="U427" i="1"/>
  <c r="K428" i="1"/>
  <c r="L428" i="1"/>
  <c r="M428" i="1"/>
  <c r="N428" i="1"/>
  <c r="O428" i="1"/>
  <c r="P428" i="1"/>
  <c r="Q428" i="1"/>
  <c r="R428" i="1"/>
  <c r="S428" i="1"/>
  <c r="T428" i="1"/>
  <c r="U428" i="1"/>
  <c r="K429" i="1"/>
  <c r="L429" i="1"/>
  <c r="M429" i="1"/>
  <c r="N429" i="1"/>
  <c r="O429" i="1"/>
  <c r="P429" i="1"/>
  <c r="Q429" i="1"/>
  <c r="R429" i="1"/>
  <c r="S429" i="1"/>
  <c r="T429" i="1"/>
  <c r="U429" i="1"/>
  <c r="K430" i="1"/>
  <c r="L430" i="1"/>
  <c r="M430" i="1"/>
  <c r="N430" i="1"/>
  <c r="O430" i="1"/>
  <c r="P430" i="1"/>
  <c r="Q430" i="1"/>
  <c r="R430" i="1"/>
  <c r="S430" i="1"/>
  <c r="T430" i="1"/>
  <c r="U430" i="1"/>
  <c r="K431" i="1"/>
  <c r="L431" i="1"/>
  <c r="M431" i="1"/>
  <c r="N431" i="1"/>
  <c r="O431" i="1"/>
  <c r="P431" i="1"/>
  <c r="Q431" i="1"/>
  <c r="R431" i="1"/>
  <c r="S431" i="1"/>
  <c r="T431" i="1"/>
  <c r="U431" i="1"/>
  <c r="K432" i="1"/>
  <c r="L432" i="1"/>
  <c r="M432" i="1"/>
  <c r="N432" i="1"/>
  <c r="O432" i="1"/>
  <c r="P432" i="1"/>
  <c r="Q432" i="1"/>
  <c r="R432" i="1"/>
  <c r="S432" i="1"/>
  <c r="T432" i="1"/>
  <c r="U432" i="1"/>
  <c r="K433" i="1"/>
  <c r="L433" i="1"/>
  <c r="M433" i="1"/>
  <c r="N433" i="1"/>
  <c r="O433" i="1"/>
  <c r="P433" i="1"/>
  <c r="Q433" i="1"/>
  <c r="R433" i="1"/>
  <c r="S433" i="1"/>
  <c r="T433" i="1"/>
  <c r="U433" i="1"/>
  <c r="K434" i="1"/>
  <c r="L434" i="1"/>
  <c r="M434" i="1"/>
  <c r="N434" i="1"/>
  <c r="O434" i="1"/>
  <c r="P434" i="1"/>
  <c r="Q434" i="1"/>
  <c r="R434" i="1"/>
  <c r="S434" i="1"/>
  <c r="T434" i="1"/>
  <c r="U434" i="1"/>
  <c r="K435" i="1"/>
  <c r="L435" i="1"/>
  <c r="M435" i="1"/>
  <c r="N435" i="1"/>
  <c r="O435" i="1"/>
  <c r="P435" i="1"/>
  <c r="Q435" i="1"/>
  <c r="R435" i="1"/>
  <c r="S435" i="1"/>
  <c r="T435" i="1"/>
  <c r="U435" i="1"/>
  <c r="K436" i="1"/>
  <c r="L436" i="1"/>
  <c r="M436" i="1"/>
  <c r="N436" i="1"/>
  <c r="O436" i="1"/>
  <c r="P436" i="1"/>
  <c r="Q436" i="1"/>
  <c r="R436" i="1"/>
  <c r="S436" i="1"/>
  <c r="T436" i="1"/>
  <c r="U436" i="1"/>
  <c r="K437" i="1"/>
  <c r="L437" i="1"/>
  <c r="M437" i="1"/>
  <c r="N437" i="1"/>
  <c r="O437" i="1"/>
  <c r="P437" i="1"/>
  <c r="Q437" i="1"/>
  <c r="R437" i="1"/>
  <c r="S437" i="1"/>
  <c r="T437" i="1"/>
  <c r="U437" i="1"/>
  <c r="K438" i="1"/>
  <c r="L438" i="1"/>
  <c r="M438" i="1"/>
  <c r="N438" i="1"/>
  <c r="O438" i="1"/>
  <c r="P438" i="1"/>
  <c r="Q438" i="1"/>
  <c r="R438" i="1"/>
  <c r="S438" i="1"/>
  <c r="T438" i="1"/>
  <c r="U438" i="1"/>
  <c r="K439" i="1"/>
  <c r="L439" i="1"/>
  <c r="M439" i="1"/>
  <c r="N439" i="1"/>
  <c r="O439" i="1"/>
  <c r="P439" i="1"/>
  <c r="Q439" i="1"/>
  <c r="R439" i="1"/>
  <c r="S439" i="1"/>
  <c r="T439" i="1"/>
  <c r="U439" i="1"/>
  <c r="K440" i="1"/>
  <c r="L440" i="1"/>
  <c r="M440" i="1"/>
  <c r="N440" i="1"/>
  <c r="O440" i="1"/>
  <c r="P440" i="1"/>
  <c r="Q440" i="1"/>
  <c r="R440" i="1"/>
  <c r="S440" i="1"/>
  <c r="T440" i="1"/>
  <c r="U440" i="1"/>
  <c r="K441" i="1"/>
  <c r="L441" i="1"/>
  <c r="M441" i="1"/>
  <c r="N441" i="1"/>
  <c r="O441" i="1"/>
  <c r="P441" i="1"/>
  <c r="Q441" i="1"/>
  <c r="R441" i="1"/>
  <c r="S441" i="1"/>
  <c r="T441" i="1"/>
  <c r="U441" i="1"/>
  <c r="K442" i="1"/>
  <c r="L442" i="1"/>
  <c r="M442" i="1"/>
  <c r="N442" i="1"/>
  <c r="O442" i="1"/>
  <c r="P442" i="1"/>
  <c r="Q442" i="1"/>
  <c r="R442" i="1"/>
  <c r="S442" i="1"/>
  <c r="T442" i="1"/>
  <c r="U442" i="1"/>
  <c r="K443" i="1"/>
  <c r="L443" i="1"/>
  <c r="M443" i="1"/>
  <c r="N443" i="1"/>
  <c r="O443" i="1"/>
  <c r="P443" i="1"/>
  <c r="Q443" i="1"/>
  <c r="R443" i="1"/>
  <c r="S443" i="1"/>
  <c r="T443" i="1"/>
  <c r="U443" i="1"/>
  <c r="K444" i="1"/>
  <c r="L444" i="1"/>
  <c r="M444" i="1"/>
  <c r="N444" i="1"/>
  <c r="O444" i="1"/>
  <c r="P444" i="1"/>
  <c r="Q444" i="1"/>
  <c r="R444" i="1"/>
  <c r="S444" i="1"/>
  <c r="T444" i="1"/>
  <c r="U444" i="1"/>
  <c r="K445" i="1"/>
  <c r="L445" i="1"/>
  <c r="M445" i="1"/>
  <c r="N445" i="1"/>
  <c r="O445" i="1"/>
  <c r="P445" i="1"/>
  <c r="Q445" i="1"/>
  <c r="R445" i="1"/>
  <c r="S445" i="1"/>
  <c r="T445" i="1"/>
  <c r="U445" i="1"/>
  <c r="K446" i="1"/>
  <c r="L446" i="1"/>
  <c r="M446" i="1"/>
  <c r="N446" i="1"/>
  <c r="O446" i="1"/>
  <c r="P446" i="1"/>
  <c r="Q446" i="1"/>
  <c r="R446" i="1"/>
  <c r="S446" i="1"/>
  <c r="T446" i="1"/>
  <c r="U446" i="1"/>
  <c r="K447" i="1"/>
  <c r="L447" i="1"/>
  <c r="M447" i="1"/>
  <c r="N447" i="1"/>
  <c r="O447" i="1"/>
  <c r="P447" i="1"/>
  <c r="Q447" i="1"/>
  <c r="R447" i="1"/>
  <c r="S447" i="1"/>
  <c r="T447" i="1"/>
  <c r="U447" i="1"/>
  <c r="K448" i="1"/>
  <c r="L448" i="1"/>
  <c r="M448" i="1"/>
  <c r="N448" i="1"/>
  <c r="O448" i="1"/>
  <c r="P448" i="1"/>
  <c r="Q448" i="1"/>
  <c r="R448" i="1"/>
  <c r="S448" i="1"/>
  <c r="T448" i="1"/>
  <c r="U448" i="1"/>
  <c r="K449" i="1"/>
  <c r="L449" i="1"/>
  <c r="M449" i="1"/>
  <c r="N449" i="1"/>
  <c r="O449" i="1"/>
  <c r="P449" i="1"/>
  <c r="Q449" i="1"/>
  <c r="R449" i="1"/>
  <c r="S449" i="1"/>
  <c r="T449" i="1"/>
  <c r="U449" i="1"/>
  <c r="K450" i="1"/>
  <c r="L450" i="1"/>
  <c r="M450" i="1"/>
  <c r="N450" i="1"/>
  <c r="O450" i="1"/>
  <c r="P450" i="1"/>
  <c r="Q450" i="1"/>
  <c r="R450" i="1"/>
  <c r="S450" i="1"/>
  <c r="T450" i="1"/>
  <c r="U450" i="1"/>
  <c r="K451" i="1"/>
  <c r="L451" i="1"/>
  <c r="M451" i="1"/>
  <c r="N451" i="1"/>
  <c r="O451" i="1"/>
  <c r="P451" i="1"/>
  <c r="Q451" i="1"/>
  <c r="R451" i="1"/>
  <c r="S451" i="1"/>
  <c r="T451" i="1"/>
  <c r="U451" i="1"/>
  <c r="K452" i="1"/>
  <c r="L452" i="1"/>
  <c r="M452" i="1"/>
  <c r="N452" i="1"/>
  <c r="O452" i="1"/>
  <c r="P452" i="1"/>
  <c r="Q452" i="1"/>
  <c r="R452" i="1"/>
  <c r="S452" i="1"/>
  <c r="T452" i="1"/>
  <c r="U452" i="1"/>
  <c r="K453" i="1"/>
  <c r="L453" i="1"/>
  <c r="M453" i="1"/>
  <c r="N453" i="1"/>
  <c r="O453" i="1"/>
  <c r="P453" i="1"/>
  <c r="Q453" i="1"/>
  <c r="R453" i="1"/>
  <c r="S453" i="1"/>
  <c r="T453" i="1"/>
  <c r="U453" i="1"/>
  <c r="K454" i="1"/>
  <c r="L454" i="1"/>
  <c r="M454" i="1"/>
  <c r="N454" i="1"/>
  <c r="O454" i="1"/>
  <c r="P454" i="1"/>
  <c r="Q454" i="1"/>
  <c r="R454" i="1"/>
  <c r="S454" i="1"/>
  <c r="T454" i="1"/>
  <c r="U454" i="1"/>
  <c r="K455" i="1"/>
  <c r="L455" i="1"/>
  <c r="M455" i="1"/>
  <c r="N455" i="1"/>
  <c r="O455" i="1"/>
  <c r="P455" i="1"/>
  <c r="Q455" i="1"/>
  <c r="R455" i="1"/>
  <c r="S455" i="1"/>
  <c r="T455" i="1"/>
  <c r="U455" i="1"/>
  <c r="K456" i="1"/>
  <c r="L456" i="1"/>
  <c r="M456" i="1"/>
  <c r="N456" i="1"/>
  <c r="O456" i="1"/>
  <c r="P456" i="1"/>
  <c r="Q456" i="1"/>
  <c r="R456" i="1"/>
  <c r="S456" i="1"/>
  <c r="T456" i="1"/>
  <c r="U456" i="1"/>
  <c r="K457" i="1"/>
  <c r="L457" i="1"/>
  <c r="M457" i="1"/>
  <c r="N457" i="1"/>
  <c r="O457" i="1"/>
  <c r="P457" i="1"/>
  <c r="Q457" i="1"/>
  <c r="R457" i="1"/>
  <c r="S457" i="1"/>
  <c r="T457" i="1"/>
  <c r="U457" i="1"/>
  <c r="K458" i="1"/>
  <c r="L458" i="1"/>
  <c r="M458" i="1"/>
  <c r="N458" i="1"/>
  <c r="O458" i="1"/>
  <c r="P458" i="1"/>
  <c r="Q458" i="1"/>
  <c r="R458" i="1"/>
  <c r="S458" i="1"/>
  <c r="T458" i="1"/>
  <c r="U458" i="1"/>
  <c r="K459" i="1"/>
  <c r="L459" i="1"/>
  <c r="M459" i="1"/>
  <c r="N459" i="1"/>
  <c r="O459" i="1"/>
  <c r="P459" i="1"/>
  <c r="Q459" i="1"/>
  <c r="R459" i="1"/>
  <c r="S459" i="1"/>
  <c r="T459" i="1"/>
  <c r="U459" i="1"/>
  <c r="K460" i="1"/>
  <c r="L460" i="1"/>
  <c r="M460" i="1"/>
  <c r="N460" i="1"/>
  <c r="O460" i="1"/>
  <c r="P460" i="1"/>
  <c r="Q460" i="1"/>
  <c r="R460" i="1"/>
  <c r="S460" i="1"/>
  <c r="T460" i="1"/>
  <c r="U460" i="1"/>
  <c r="K461" i="1"/>
  <c r="L461" i="1"/>
  <c r="M461" i="1"/>
  <c r="N461" i="1"/>
  <c r="O461" i="1"/>
  <c r="P461" i="1"/>
  <c r="Q461" i="1"/>
  <c r="R461" i="1"/>
  <c r="S461" i="1"/>
  <c r="T461" i="1"/>
  <c r="U461" i="1"/>
  <c r="K462" i="1"/>
  <c r="L462" i="1"/>
  <c r="M462" i="1"/>
  <c r="N462" i="1"/>
  <c r="O462" i="1"/>
  <c r="P462" i="1"/>
  <c r="Q462" i="1"/>
  <c r="R462" i="1"/>
  <c r="S462" i="1"/>
  <c r="T462" i="1"/>
  <c r="U462" i="1"/>
  <c r="K463" i="1"/>
  <c r="L463" i="1"/>
  <c r="M463" i="1"/>
  <c r="N463" i="1"/>
  <c r="O463" i="1"/>
  <c r="P463" i="1"/>
  <c r="Q463" i="1"/>
  <c r="R463" i="1"/>
  <c r="S463" i="1"/>
  <c r="T463" i="1"/>
  <c r="U463" i="1"/>
  <c r="K464" i="1"/>
  <c r="L464" i="1"/>
  <c r="M464" i="1"/>
  <c r="N464" i="1"/>
  <c r="O464" i="1"/>
  <c r="P464" i="1"/>
  <c r="Q464" i="1"/>
  <c r="R464" i="1"/>
  <c r="S464" i="1"/>
  <c r="T464" i="1"/>
  <c r="U464" i="1"/>
  <c r="K465" i="1"/>
  <c r="L465" i="1"/>
  <c r="M465" i="1"/>
  <c r="N465" i="1"/>
  <c r="O465" i="1"/>
  <c r="P465" i="1"/>
  <c r="Q465" i="1"/>
  <c r="R465" i="1"/>
  <c r="S465" i="1"/>
  <c r="T465" i="1"/>
  <c r="U465" i="1"/>
  <c r="K466" i="1"/>
  <c r="L466" i="1"/>
  <c r="M466" i="1"/>
  <c r="N466" i="1"/>
  <c r="O466" i="1"/>
  <c r="P466" i="1"/>
  <c r="Q466" i="1"/>
  <c r="R466" i="1"/>
  <c r="S466" i="1"/>
  <c r="T466" i="1"/>
  <c r="U466" i="1"/>
  <c r="K467" i="1"/>
  <c r="L467" i="1"/>
  <c r="M467" i="1"/>
  <c r="N467" i="1"/>
  <c r="O467" i="1"/>
  <c r="P467" i="1"/>
  <c r="Q467" i="1"/>
  <c r="R467" i="1"/>
  <c r="S467" i="1"/>
  <c r="T467" i="1"/>
  <c r="U467" i="1"/>
  <c r="K468" i="1"/>
  <c r="L468" i="1"/>
  <c r="M468" i="1"/>
  <c r="N468" i="1"/>
  <c r="O468" i="1"/>
  <c r="P468" i="1"/>
  <c r="Q468" i="1"/>
  <c r="R468" i="1"/>
  <c r="S468" i="1"/>
  <c r="T468" i="1"/>
  <c r="U468" i="1"/>
  <c r="K469" i="1"/>
  <c r="L469" i="1"/>
  <c r="M469" i="1"/>
  <c r="N469" i="1"/>
  <c r="O469" i="1"/>
  <c r="P469" i="1"/>
  <c r="Q469" i="1"/>
  <c r="R469" i="1"/>
  <c r="S469" i="1"/>
  <c r="T469" i="1"/>
  <c r="U469" i="1"/>
  <c r="K470" i="1"/>
  <c r="L470" i="1"/>
  <c r="M470" i="1"/>
  <c r="N470" i="1"/>
  <c r="O470" i="1"/>
  <c r="P470" i="1"/>
  <c r="Q470" i="1"/>
  <c r="R470" i="1"/>
  <c r="S470" i="1"/>
  <c r="T470" i="1"/>
  <c r="U470" i="1"/>
  <c r="K471" i="1"/>
  <c r="L471" i="1"/>
  <c r="M471" i="1"/>
  <c r="N471" i="1"/>
  <c r="O471" i="1"/>
  <c r="P471" i="1"/>
  <c r="Q471" i="1"/>
  <c r="R471" i="1"/>
  <c r="S471" i="1"/>
  <c r="T471" i="1"/>
  <c r="U471" i="1"/>
  <c r="K472" i="1"/>
  <c r="L472" i="1"/>
  <c r="M472" i="1"/>
  <c r="N472" i="1"/>
  <c r="O472" i="1"/>
  <c r="P472" i="1"/>
  <c r="Q472" i="1"/>
  <c r="R472" i="1"/>
  <c r="S472" i="1"/>
  <c r="T472" i="1"/>
  <c r="U472" i="1"/>
  <c r="K473" i="1"/>
  <c r="L473" i="1"/>
  <c r="M473" i="1"/>
  <c r="N473" i="1"/>
  <c r="O473" i="1"/>
  <c r="P473" i="1"/>
  <c r="Q473" i="1"/>
  <c r="R473" i="1"/>
  <c r="S473" i="1"/>
  <c r="T473" i="1"/>
  <c r="U473" i="1"/>
  <c r="K474" i="1"/>
  <c r="L474" i="1"/>
  <c r="M474" i="1"/>
  <c r="N474" i="1"/>
  <c r="O474" i="1"/>
  <c r="P474" i="1"/>
  <c r="Q474" i="1"/>
  <c r="R474" i="1"/>
  <c r="S474" i="1"/>
  <c r="T474" i="1"/>
  <c r="U474" i="1"/>
  <c r="K475" i="1"/>
  <c r="L475" i="1"/>
  <c r="M475" i="1"/>
  <c r="N475" i="1"/>
  <c r="O475" i="1"/>
  <c r="P475" i="1"/>
  <c r="Q475" i="1"/>
  <c r="R475" i="1"/>
  <c r="S475" i="1"/>
  <c r="T475" i="1"/>
  <c r="U475" i="1"/>
  <c r="K476" i="1"/>
  <c r="L476" i="1"/>
  <c r="M476" i="1"/>
  <c r="N476" i="1"/>
  <c r="O476" i="1"/>
  <c r="P476" i="1"/>
  <c r="Q476" i="1"/>
  <c r="R476" i="1"/>
  <c r="S476" i="1"/>
  <c r="T476" i="1"/>
  <c r="U476" i="1"/>
  <c r="K477" i="1"/>
  <c r="L477" i="1"/>
  <c r="M477" i="1"/>
  <c r="N477" i="1"/>
  <c r="O477" i="1"/>
  <c r="P477" i="1"/>
  <c r="Q477" i="1"/>
  <c r="R477" i="1"/>
  <c r="S477" i="1"/>
  <c r="T477" i="1"/>
  <c r="U477" i="1"/>
  <c r="K478" i="1"/>
  <c r="L478" i="1"/>
  <c r="M478" i="1"/>
  <c r="N478" i="1"/>
  <c r="O478" i="1"/>
  <c r="P478" i="1"/>
  <c r="Q478" i="1"/>
  <c r="R478" i="1"/>
  <c r="S478" i="1"/>
  <c r="T478" i="1"/>
  <c r="U478" i="1"/>
  <c r="K479" i="1"/>
  <c r="L479" i="1"/>
  <c r="M479" i="1"/>
  <c r="N479" i="1"/>
  <c r="O479" i="1"/>
  <c r="P479" i="1"/>
  <c r="Q479" i="1"/>
  <c r="R479" i="1"/>
  <c r="S479" i="1"/>
  <c r="T479" i="1"/>
  <c r="U479" i="1"/>
  <c r="K480" i="1"/>
  <c r="L480" i="1"/>
  <c r="M480" i="1"/>
  <c r="N480" i="1"/>
  <c r="O480" i="1"/>
  <c r="P480" i="1"/>
  <c r="Q480" i="1"/>
  <c r="R480" i="1"/>
  <c r="S480" i="1"/>
  <c r="T480" i="1"/>
  <c r="U480" i="1"/>
  <c r="K481" i="1"/>
  <c r="L481" i="1"/>
  <c r="M481" i="1"/>
  <c r="N481" i="1"/>
  <c r="O481" i="1"/>
  <c r="P481" i="1"/>
  <c r="Q481" i="1"/>
  <c r="R481" i="1"/>
  <c r="S481" i="1"/>
  <c r="T481" i="1"/>
  <c r="U481" i="1"/>
  <c r="K482" i="1"/>
  <c r="L482" i="1"/>
  <c r="M482" i="1"/>
  <c r="N482" i="1"/>
  <c r="O482" i="1"/>
  <c r="P482" i="1"/>
  <c r="Q482" i="1"/>
  <c r="R482" i="1"/>
  <c r="S482" i="1"/>
  <c r="T482" i="1"/>
  <c r="U482" i="1"/>
  <c r="K483" i="1"/>
  <c r="L483" i="1"/>
  <c r="M483" i="1"/>
  <c r="N483" i="1"/>
  <c r="O483" i="1"/>
  <c r="P483" i="1"/>
  <c r="Q483" i="1"/>
  <c r="R483" i="1"/>
  <c r="S483" i="1"/>
  <c r="T483" i="1"/>
  <c r="U483" i="1"/>
  <c r="K484" i="1"/>
  <c r="L484" i="1"/>
  <c r="M484" i="1"/>
  <c r="N484" i="1"/>
  <c r="O484" i="1"/>
  <c r="P484" i="1"/>
  <c r="Q484" i="1"/>
  <c r="R484" i="1"/>
  <c r="S484" i="1"/>
  <c r="T484" i="1"/>
  <c r="U484" i="1"/>
  <c r="K485" i="1"/>
  <c r="L485" i="1"/>
  <c r="M485" i="1"/>
  <c r="N485" i="1"/>
  <c r="O485" i="1"/>
  <c r="P485" i="1"/>
  <c r="Q485" i="1"/>
  <c r="R485" i="1"/>
  <c r="S485" i="1"/>
  <c r="T485" i="1"/>
  <c r="U485" i="1"/>
  <c r="K486" i="1"/>
  <c r="L486" i="1"/>
  <c r="M486" i="1"/>
  <c r="N486" i="1"/>
  <c r="O486" i="1"/>
  <c r="P486" i="1"/>
  <c r="Q486" i="1"/>
  <c r="R486" i="1"/>
  <c r="S486" i="1"/>
  <c r="T486" i="1"/>
  <c r="U486" i="1"/>
  <c r="K487" i="1"/>
  <c r="L487" i="1"/>
  <c r="M487" i="1"/>
  <c r="N487" i="1"/>
  <c r="O487" i="1"/>
  <c r="P487" i="1"/>
  <c r="Q487" i="1"/>
  <c r="R487" i="1"/>
  <c r="S487" i="1"/>
  <c r="T487" i="1"/>
  <c r="U487" i="1"/>
  <c r="K488" i="1"/>
  <c r="L488" i="1"/>
  <c r="M488" i="1"/>
  <c r="N488" i="1"/>
  <c r="O488" i="1"/>
  <c r="P488" i="1"/>
  <c r="Q488" i="1"/>
  <c r="R488" i="1"/>
  <c r="S488" i="1"/>
  <c r="T488" i="1"/>
  <c r="U488" i="1"/>
  <c r="K489" i="1"/>
  <c r="L489" i="1"/>
  <c r="M489" i="1"/>
  <c r="N489" i="1"/>
  <c r="O489" i="1"/>
  <c r="P489" i="1"/>
  <c r="Q489" i="1"/>
  <c r="R489" i="1"/>
  <c r="S489" i="1"/>
  <c r="T489" i="1"/>
  <c r="U489" i="1"/>
  <c r="K490" i="1"/>
  <c r="L490" i="1"/>
  <c r="M490" i="1"/>
  <c r="N490" i="1"/>
  <c r="O490" i="1"/>
  <c r="P490" i="1"/>
  <c r="Q490" i="1"/>
  <c r="R490" i="1"/>
  <c r="S490" i="1"/>
  <c r="T490" i="1"/>
  <c r="U490" i="1"/>
  <c r="K491" i="1"/>
  <c r="L491" i="1"/>
  <c r="M491" i="1"/>
  <c r="N491" i="1"/>
  <c r="O491" i="1"/>
  <c r="P491" i="1"/>
  <c r="Q491" i="1"/>
  <c r="R491" i="1"/>
  <c r="S491" i="1"/>
  <c r="T491" i="1"/>
  <c r="U491" i="1"/>
  <c r="K492" i="1"/>
  <c r="L492" i="1"/>
  <c r="M492" i="1"/>
  <c r="N492" i="1"/>
  <c r="O492" i="1"/>
  <c r="P492" i="1"/>
  <c r="Q492" i="1"/>
  <c r="R492" i="1"/>
  <c r="S492" i="1"/>
  <c r="T492" i="1"/>
  <c r="U492" i="1"/>
  <c r="K493" i="1"/>
  <c r="L493" i="1"/>
  <c r="M493" i="1"/>
  <c r="N493" i="1"/>
  <c r="O493" i="1"/>
  <c r="P493" i="1"/>
  <c r="Q493" i="1"/>
  <c r="R493" i="1"/>
  <c r="S493" i="1"/>
  <c r="T493" i="1"/>
  <c r="U493" i="1"/>
  <c r="K494" i="1"/>
  <c r="L494" i="1"/>
  <c r="M494" i="1"/>
  <c r="N494" i="1"/>
  <c r="O494" i="1"/>
  <c r="P494" i="1"/>
  <c r="Q494" i="1"/>
  <c r="R494" i="1"/>
  <c r="S494" i="1"/>
  <c r="T494" i="1"/>
  <c r="U494" i="1"/>
  <c r="K495" i="1"/>
  <c r="L495" i="1"/>
  <c r="M495" i="1"/>
  <c r="N495" i="1"/>
  <c r="O495" i="1"/>
  <c r="P495" i="1"/>
  <c r="Q495" i="1"/>
  <c r="R495" i="1"/>
  <c r="S495" i="1"/>
  <c r="T495" i="1"/>
  <c r="U495" i="1"/>
  <c r="K496" i="1"/>
  <c r="L496" i="1"/>
  <c r="M496" i="1"/>
  <c r="N496" i="1"/>
  <c r="O496" i="1"/>
  <c r="P496" i="1"/>
  <c r="Q496" i="1"/>
  <c r="R496" i="1"/>
  <c r="S496" i="1"/>
  <c r="T496" i="1"/>
  <c r="U496" i="1"/>
  <c r="K497" i="1"/>
  <c r="L497" i="1"/>
  <c r="M497" i="1"/>
  <c r="N497" i="1"/>
  <c r="O497" i="1"/>
  <c r="P497" i="1"/>
  <c r="Q497" i="1"/>
  <c r="R497" i="1"/>
  <c r="S497" i="1"/>
  <c r="T497" i="1"/>
  <c r="U497" i="1"/>
  <c r="K498" i="1"/>
  <c r="L498" i="1"/>
  <c r="M498" i="1"/>
  <c r="N498" i="1"/>
  <c r="O498" i="1"/>
  <c r="P498" i="1"/>
  <c r="Q498" i="1"/>
  <c r="R498" i="1"/>
  <c r="S498" i="1"/>
  <c r="T498" i="1"/>
  <c r="U498" i="1"/>
  <c r="K499" i="1"/>
  <c r="L499" i="1"/>
  <c r="M499" i="1"/>
  <c r="N499" i="1"/>
  <c r="O499" i="1"/>
  <c r="P499" i="1"/>
  <c r="Q499" i="1"/>
  <c r="R499" i="1"/>
  <c r="S499" i="1"/>
  <c r="T499" i="1"/>
  <c r="U499" i="1"/>
  <c r="K500" i="1"/>
  <c r="L500" i="1"/>
  <c r="M500" i="1"/>
  <c r="N500" i="1"/>
  <c r="O500" i="1"/>
  <c r="P500" i="1"/>
  <c r="Q500" i="1"/>
  <c r="R500" i="1"/>
  <c r="S500" i="1"/>
  <c r="T500" i="1"/>
  <c r="U500" i="1"/>
  <c r="K501" i="1"/>
  <c r="L501" i="1"/>
  <c r="M501" i="1"/>
  <c r="N501" i="1"/>
  <c r="O501" i="1"/>
  <c r="P501" i="1"/>
  <c r="Q501" i="1"/>
  <c r="R501" i="1"/>
  <c r="S501" i="1"/>
  <c r="T501" i="1"/>
  <c r="U501" i="1"/>
  <c r="K502" i="1"/>
  <c r="L502" i="1"/>
  <c r="M502" i="1"/>
  <c r="N502" i="1"/>
  <c r="O502" i="1"/>
  <c r="P502" i="1"/>
  <c r="Q502" i="1"/>
  <c r="R502" i="1"/>
  <c r="S502" i="1"/>
  <c r="T502" i="1"/>
  <c r="U502" i="1"/>
  <c r="K503" i="1"/>
  <c r="L503" i="1"/>
  <c r="M503" i="1"/>
  <c r="N503" i="1"/>
  <c r="O503" i="1"/>
  <c r="P503" i="1"/>
  <c r="Q503" i="1"/>
  <c r="R503" i="1"/>
  <c r="S503" i="1"/>
  <c r="T503" i="1"/>
  <c r="U503" i="1"/>
  <c r="K504" i="1"/>
  <c r="L504" i="1"/>
  <c r="M504" i="1"/>
  <c r="N504" i="1"/>
  <c r="O504" i="1"/>
  <c r="P504" i="1"/>
  <c r="Q504" i="1"/>
  <c r="R504" i="1"/>
  <c r="S504" i="1"/>
  <c r="T504" i="1"/>
  <c r="U504" i="1"/>
  <c r="K505" i="1"/>
  <c r="L505" i="1"/>
  <c r="M505" i="1"/>
  <c r="N505" i="1"/>
  <c r="O505" i="1"/>
  <c r="P505" i="1"/>
  <c r="Q505" i="1"/>
  <c r="R505" i="1"/>
  <c r="S505" i="1"/>
  <c r="T505" i="1"/>
  <c r="U505" i="1"/>
  <c r="K506" i="1"/>
  <c r="L506" i="1"/>
  <c r="M506" i="1"/>
  <c r="N506" i="1"/>
  <c r="O506" i="1"/>
  <c r="P506" i="1"/>
  <c r="Q506" i="1"/>
  <c r="R506" i="1"/>
  <c r="S506" i="1"/>
  <c r="T506" i="1"/>
  <c r="U506" i="1"/>
  <c r="K507" i="1"/>
  <c r="L507" i="1"/>
  <c r="M507" i="1"/>
  <c r="N507" i="1"/>
  <c r="O507" i="1"/>
  <c r="P507" i="1"/>
  <c r="Q507" i="1"/>
  <c r="R507" i="1"/>
  <c r="S507" i="1"/>
  <c r="T507" i="1"/>
  <c r="U507" i="1"/>
  <c r="K508" i="1"/>
  <c r="L508" i="1"/>
  <c r="M508" i="1"/>
  <c r="N508" i="1"/>
  <c r="O508" i="1"/>
  <c r="P508" i="1"/>
  <c r="Q508" i="1"/>
  <c r="R508" i="1"/>
  <c r="S508" i="1"/>
  <c r="T508" i="1"/>
  <c r="U508" i="1"/>
  <c r="K509" i="1"/>
  <c r="L509" i="1"/>
  <c r="M509" i="1"/>
  <c r="N509" i="1"/>
  <c r="O509" i="1"/>
  <c r="P509" i="1"/>
  <c r="Q509" i="1"/>
  <c r="R509" i="1"/>
  <c r="S509" i="1"/>
  <c r="T509" i="1"/>
  <c r="U509" i="1"/>
  <c r="K510" i="1"/>
  <c r="L510" i="1"/>
  <c r="M510" i="1"/>
  <c r="N510" i="1"/>
  <c r="O510" i="1"/>
  <c r="P510" i="1"/>
  <c r="Q510" i="1"/>
  <c r="R510" i="1"/>
  <c r="S510" i="1"/>
  <c r="T510" i="1"/>
  <c r="U510" i="1"/>
  <c r="K511" i="1"/>
  <c r="L511" i="1"/>
  <c r="M511" i="1"/>
  <c r="N511" i="1"/>
  <c r="O511" i="1"/>
  <c r="P511" i="1"/>
  <c r="Q511" i="1"/>
  <c r="R511" i="1"/>
  <c r="S511" i="1"/>
  <c r="T511" i="1"/>
  <c r="U511" i="1"/>
  <c r="K512" i="1"/>
  <c r="L512" i="1"/>
  <c r="M512" i="1"/>
  <c r="N512" i="1"/>
  <c r="O512" i="1"/>
  <c r="P512" i="1"/>
  <c r="Q512" i="1"/>
  <c r="R512" i="1"/>
  <c r="S512" i="1"/>
  <c r="T512" i="1"/>
  <c r="U512" i="1"/>
  <c r="K513" i="1"/>
  <c r="L513" i="1"/>
  <c r="M513" i="1"/>
  <c r="N513" i="1"/>
  <c r="O513" i="1"/>
  <c r="P513" i="1"/>
  <c r="Q513" i="1"/>
  <c r="R513" i="1"/>
  <c r="S513" i="1"/>
  <c r="T513" i="1"/>
  <c r="U513" i="1"/>
  <c r="K514" i="1"/>
  <c r="L514" i="1"/>
  <c r="M514" i="1"/>
  <c r="N514" i="1"/>
  <c r="O514" i="1"/>
  <c r="P514" i="1"/>
  <c r="Q514" i="1"/>
  <c r="R514" i="1"/>
  <c r="S514" i="1"/>
  <c r="T514" i="1"/>
  <c r="U514" i="1"/>
  <c r="K515" i="1"/>
  <c r="L515" i="1"/>
  <c r="M515" i="1"/>
  <c r="N515" i="1"/>
  <c r="O515" i="1"/>
  <c r="P515" i="1"/>
  <c r="Q515" i="1"/>
  <c r="R515" i="1"/>
  <c r="S515" i="1"/>
  <c r="T515" i="1"/>
  <c r="U515" i="1"/>
  <c r="K516" i="1"/>
  <c r="L516" i="1"/>
  <c r="M516" i="1"/>
  <c r="N516" i="1"/>
  <c r="O516" i="1"/>
  <c r="P516" i="1"/>
  <c r="Q516" i="1"/>
  <c r="R516" i="1"/>
  <c r="S516" i="1"/>
  <c r="T516" i="1"/>
  <c r="U516" i="1"/>
  <c r="K517" i="1"/>
  <c r="L517" i="1"/>
  <c r="M517" i="1"/>
  <c r="N517" i="1"/>
  <c r="O517" i="1"/>
  <c r="P517" i="1"/>
  <c r="Q517" i="1"/>
  <c r="R517" i="1"/>
  <c r="S517" i="1"/>
  <c r="T517" i="1"/>
  <c r="U517" i="1"/>
  <c r="K518" i="1"/>
  <c r="L518" i="1"/>
  <c r="M518" i="1"/>
  <c r="N518" i="1"/>
  <c r="O518" i="1"/>
  <c r="P518" i="1"/>
  <c r="Q518" i="1"/>
  <c r="R518" i="1"/>
  <c r="S518" i="1"/>
  <c r="T518" i="1"/>
  <c r="U518" i="1"/>
  <c r="K519" i="1"/>
  <c r="L519" i="1"/>
  <c r="M519" i="1"/>
  <c r="N519" i="1"/>
  <c r="O519" i="1"/>
  <c r="P519" i="1"/>
  <c r="Q519" i="1"/>
  <c r="R519" i="1"/>
  <c r="S519" i="1"/>
  <c r="T519" i="1"/>
  <c r="U519" i="1"/>
  <c r="K520" i="1"/>
  <c r="L520" i="1"/>
  <c r="M520" i="1"/>
  <c r="N520" i="1"/>
  <c r="O520" i="1"/>
  <c r="P520" i="1"/>
  <c r="Q520" i="1"/>
  <c r="R520" i="1"/>
  <c r="S520" i="1"/>
  <c r="T520" i="1"/>
  <c r="U520" i="1"/>
  <c r="K521" i="1"/>
  <c r="L521" i="1"/>
  <c r="M521" i="1"/>
  <c r="N521" i="1"/>
  <c r="O521" i="1"/>
  <c r="P521" i="1"/>
  <c r="Q521" i="1"/>
  <c r="R521" i="1"/>
  <c r="S521" i="1"/>
  <c r="T521" i="1"/>
  <c r="U521" i="1"/>
  <c r="K522" i="1"/>
  <c r="L522" i="1"/>
  <c r="M522" i="1"/>
  <c r="N522" i="1"/>
  <c r="O522" i="1"/>
  <c r="P522" i="1"/>
  <c r="Q522" i="1"/>
  <c r="R522" i="1"/>
  <c r="S522" i="1"/>
  <c r="T522" i="1"/>
  <c r="U522" i="1"/>
  <c r="K523" i="1"/>
  <c r="L523" i="1"/>
  <c r="M523" i="1"/>
  <c r="N523" i="1"/>
  <c r="O523" i="1"/>
  <c r="P523" i="1"/>
  <c r="Q523" i="1"/>
  <c r="R523" i="1"/>
  <c r="S523" i="1"/>
  <c r="T523" i="1"/>
  <c r="U523" i="1"/>
  <c r="K524" i="1"/>
  <c r="L524" i="1"/>
  <c r="M524" i="1"/>
  <c r="N524" i="1"/>
  <c r="O524" i="1"/>
  <c r="P524" i="1"/>
  <c r="Q524" i="1"/>
  <c r="R524" i="1"/>
  <c r="S524" i="1"/>
  <c r="T524" i="1"/>
  <c r="U524" i="1"/>
  <c r="K525" i="1"/>
  <c r="L525" i="1"/>
  <c r="M525" i="1"/>
  <c r="N525" i="1"/>
  <c r="O525" i="1"/>
  <c r="P525" i="1"/>
  <c r="Q525" i="1"/>
  <c r="R525" i="1"/>
  <c r="S525" i="1"/>
  <c r="T525" i="1"/>
  <c r="U525" i="1"/>
  <c r="K526" i="1"/>
  <c r="L526" i="1"/>
  <c r="M526" i="1"/>
  <c r="N526" i="1"/>
  <c r="O526" i="1"/>
  <c r="P526" i="1"/>
  <c r="Q526" i="1"/>
  <c r="R526" i="1"/>
  <c r="S526" i="1"/>
  <c r="T526" i="1"/>
  <c r="U526" i="1"/>
  <c r="K527" i="1"/>
  <c r="L527" i="1"/>
  <c r="M527" i="1"/>
  <c r="N527" i="1"/>
  <c r="O527" i="1"/>
  <c r="P527" i="1"/>
  <c r="Q527" i="1"/>
  <c r="R527" i="1"/>
  <c r="S527" i="1"/>
  <c r="T527" i="1"/>
  <c r="U527" i="1"/>
  <c r="K528" i="1"/>
  <c r="L528" i="1"/>
  <c r="M528" i="1"/>
  <c r="N528" i="1"/>
  <c r="O528" i="1"/>
  <c r="P528" i="1"/>
  <c r="Q528" i="1"/>
  <c r="R528" i="1"/>
  <c r="S528" i="1"/>
  <c r="T528" i="1"/>
  <c r="U528" i="1"/>
  <c r="K529" i="1"/>
  <c r="L529" i="1"/>
  <c r="M529" i="1"/>
  <c r="N529" i="1"/>
  <c r="O529" i="1"/>
  <c r="P529" i="1"/>
  <c r="Q529" i="1"/>
  <c r="R529" i="1"/>
  <c r="S529" i="1"/>
  <c r="T529" i="1"/>
  <c r="U529" i="1"/>
  <c r="K530" i="1"/>
  <c r="L530" i="1"/>
  <c r="M530" i="1"/>
  <c r="N530" i="1"/>
  <c r="O530" i="1"/>
  <c r="P530" i="1"/>
  <c r="Q530" i="1"/>
  <c r="R530" i="1"/>
  <c r="S530" i="1"/>
  <c r="T530" i="1"/>
  <c r="U530" i="1"/>
  <c r="K531" i="1"/>
  <c r="L531" i="1"/>
  <c r="M531" i="1"/>
  <c r="N531" i="1"/>
  <c r="O531" i="1"/>
  <c r="P531" i="1"/>
  <c r="Q531" i="1"/>
  <c r="R531" i="1"/>
  <c r="S531" i="1"/>
  <c r="T531" i="1"/>
  <c r="U531" i="1"/>
  <c r="K532" i="1"/>
  <c r="L532" i="1"/>
  <c r="M532" i="1"/>
  <c r="N532" i="1"/>
  <c r="O532" i="1"/>
  <c r="P532" i="1"/>
  <c r="Q532" i="1"/>
  <c r="R532" i="1"/>
  <c r="S532" i="1"/>
  <c r="T532" i="1"/>
  <c r="U532" i="1"/>
  <c r="K533" i="1"/>
  <c r="L533" i="1"/>
  <c r="M533" i="1"/>
  <c r="N533" i="1"/>
  <c r="O533" i="1"/>
  <c r="P533" i="1"/>
  <c r="Q533" i="1"/>
  <c r="R533" i="1"/>
  <c r="S533" i="1"/>
  <c r="T533" i="1"/>
  <c r="U533" i="1"/>
  <c r="K534" i="1"/>
  <c r="L534" i="1"/>
  <c r="M534" i="1"/>
  <c r="N534" i="1"/>
  <c r="O534" i="1"/>
  <c r="P534" i="1"/>
  <c r="Q534" i="1"/>
  <c r="R534" i="1"/>
  <c r="S534" i="1"/>
  <c r="T534" i="1"/>
  <c r="U534" i="1"/>
  <c r="K535" i="1"/>
  <c r="L535" i="1"/>
  <c r="M535" i="1"/>
  <c r="N535" i="1"/>
  <c r="O535" i="1"/>
  <c r="P535" i="1"/>
  <c r="Q535" i="1"/>
  <c r="R535" i="1"/>
  <c r="S535" i="1"/>
  <c r="T535" i="1"/>
  <c r="U535" i="1"/>
  <c r="K536" i="1"/>
  <c r="L536" i="1"/>
  <c r="M536" i="1"/>
  <c r="N536" i="1"/>
  <c r="O536" i="1"/>
  <c r="P536" i="1"/>
  <c r="Q536" i="1"/>
  <c r="R536" i="1"/>
  <c r="S536" i="1"/>
  <c r="T536" i="1"/>
  <c r="U536" i="1"/>
  <c r="K537" i="1"/>
  <c r="L537" i="1"/>
  <c r="M537" i="1"/>
  <c r="N537" i="1"/>
  <c r="O537" i="1"/>
  <c r="P537" i="1"/>
  <c r="Q537" i="1"/>
  <c r="R537" i="1"/>
  <c r="S537" i="1"/>
  <c r="T537" i="1"/>
  <c r="U537" i="1"/>
  <c r="K538" i="1"/>
  <c r="L538" i="1"/>
  <c r="M538" i="1"/>
  <c r="N538" i="1"/>
  <c r="O538" i="1"/>
  <c r="P538" i="1"/>
  <c r="Q538" i="1"/>
  <c r="R538" i="1"/>
  <c r="S538" i="1"/>
  <c r="T538" i="1"/>
  <c r="U538" i="1"/>
  <c r="K539" i="1"/>
  <c r="L539" i="1"/>
  <c r="M539" i="1"/>
  <c r="N539" i="1"/>
  <c r="O539" i="1"/>
  <c r="P539" i="1"/>
  <c r="Q539" i="1"/>
  <c r="R539" i="1"/>
  <c r="S539" i="1"/>
  <c r="T539" i="1"/>
  <c r="U539" i="1"/>
  <c r="K540" i="1"/>
  <c r="L540" i="1"/>
  <c r="M540" i="1"/>
  <c r="N540" i="1"/>
  <c r="O540" i="1"/>
  <c r="P540" i="1"/>
  <c r="Q540" i="1"/>
  <c r="R540" i="1"/>
  <c r="S540" i="1"/>
  <c r="T540" i="1"/>
  <c r="U540" i="1"/>
  <c r="K541" i="1"/>
  <c r="L541" i="1"/>
  <c r="M541" i="1"/>
  <c r="N541" i="1"/>
  <c r="O541" i="1"/>
  <c r="P541" i="1"/>
  <c r="Q541" i="1"/>
  <c r="R541" i="1"/>
  <c r="S541" i="1"/>
  <c r="T541" i="1"/>
  <c r="U541" i="1"/>
  <c r="K542" i="1"/>
  <c r="L542" i="1"/>
  <c r="M542" i="1"/>
  <c r="N542" i="1"/>
  <c r="O542" i="1"/>
  <c r="P542" i="1"/>
  <c r="Q542" i="1"/>
  <c r="R542" i="1"/>
  <c r="S542" i="1"/>
  <c r="T542" i="1"/>
  <c r="U542" i="1"/>
  <c r="K543" i="1"/>
  <c r="L543" i="1"/>
  <c r="M543" i="1"/>
  <c r="N543" i="1"/>
  <c r="O543" i="1"/>
  <c r="P543" i="1"/>
  <c r="Q543" i="1"/>
  <c r="R543" i="1"/>
  <c r="S543" i="1"/>
  <c r="T543" i="1"/>
  <c r="U543" i="1"/>
  <c r="K544" i="1"/>
  <c r="L544" i="1"/>
  <c r="M544" i="1"/>
  <c r="N544" i="1"/>
  <c r="O544" i="1"/>
  <c r="P544" i="1"/>
  <c r="Q544" i="1"/>
  <c r="R544" i="1"/>
  <c r="S544" i="1"/>
  <c r="T544" i="1"/>
  <c r="U544" i="1"/>
  <c r="K545" i="1"/>
  <c r="L545" i="1"/>
  <c r="M545" i="1"/>
  <c r="N545" i="1"/>
  <c r="O545" i="1"/>
  <c r="P545" i="1"/>
  <c r="Q545" i="1"/>
  <c r="R545" i="1"/>
  <c r="S545" i="1"/>
  <c r="T545" i="1"/>
  <c r="U545" i="1"/>
  <c r="K546" i="1"/>
  <c r="L546" i="1"/>
  <c r="M546" i="1"/>
  <c r="N546" i="1"/>
  <c r="O546" i="1"/>
  <c r="P546" i="1"/>
  <c r="Q546" i="1"/>
  <c r="R546" i="1"/>
  <c r="S546" i="1"/>
  <c r="T546" i="1"/>
  <c r="U546" i="1"/>
  <c r="K547" i="1"/>
  <c r="L547" i="1"/>
  <c r="M547" i="1"/>
  <c r="N547" i="1"/>
  <c r="O547" i="1"/>
  <c r="P547" i="1"/>
  <c r="Q547" i="1"/>
  <c r="R547" i="1"/>
  <c r="S547" i="1"/>
  <c r="T547" i="1"/>
  <c r="U547" i="1"/>
  <c r="K548" i="1"/>
  <c r="L548" i="1"/>
  <c r="M548" i="1"/>
  <c r="N548" i="1"/>
  <c r="O548" i="1"/>
  <c r="P548" i="1"/>
  <c r="Q548" i="1"/>
  <c r="R548" i="1"/>
  <c r="S548" i="1"/>
  <c r="T548" i="1"/>
  <c r="U548" i="1"/>
  <c r="K549" i="1"/>
  <c r="L549" i="1"/>
  <c r="M549" i="1"/>
  <c r="N549" i="1"/>
  <c r="O549" i="1"/>
  <c r="P549" i="1"/>
  <c r="Q549" i="1"/>
  <c r="R549" i="1"/>
  <c r="S549" i="1"/>
  <c r="T549" i="1"/>
  <c r="U549" i="1"/>
  <c r="K550" i="1"/>
  <c r="L550" i="1"/>
  <c r="M550" i="1"/>
  <c r="N550" i="1"/>
  <c r="O550" i="1"/>
  <c r="P550" i="1"/>
  <c r="Q550" i="1"/>
  <c r="R550" i="1"/>
  <c r="S550" i="1"/>
  <c r="T550" i="1"/>
  <c r="U550" i="1"/>
  <c r="K551" i="1"/>
  <c r="L551" i="1"/>
  <c r="M551" i="1"/>
  <c r="N551" i="1"/>
  <c r="O551" i="1"/>
  <c r="P551" i="1"/>
  <c r="Q551" i="1"/>
  <c r="R551" i="1"/>
  <c r="S551" i="1"/>
  <c r="T551" i="1"/>
  <c r="U551" i="1"/>
  <c r="K552" i="1"/>
  <c r="L552" i="1"/>
  <c r="M552" i="1"/>
  <c r="N552" i="1"/>
  <c r="O552" i="1"/>
  <c r="P552" i="1"/>
  <c r="Q552" i="1"/>
  <c r="R552" i="1"/>
  <c r="S552" i="1"/>
  <c r="T552" i="1"/>
  <c r="U552" i="1"/>
  <c r="K553" i="1"/>
  <c r="L553" i="1"/>
  <c r="M553" i="1"/>
  <c r="N553" i="1"/>
  <c r="O553" i="1"/>
  <c r="P553" i="1"/>
  <c r="Q553" i="1"/>
  <c r="R553" i="1"/>
  <c r="S553" i="1"/>
  <c r="T553" i="1"/>
  <c r="U553" i="1"/>
  <c r="K554" i="1"/>
  <c r="L554" i="1"/>
  <c r="M554" i="1"/>
  <c r="N554" i="1"/>
  <c r="O554" i="1"/>
  <c r="P554" i="1"/>
  <c r="Q554" i="1"/>
  <c r="R554" i="1"/>
  <c r="S554" i="1"/>
  <c r="T554" i="1"/>
  <c r="U554" i="1"/>
  <c r="K555" i="1"/>
  <c r="L555" i="1"/>
  <c r="M555" i="1"/>
  <c r="N555" i="1"/>
  <c r="O555" i="1"/>
  <c r="P555" i="1"/>
  <c r="Q555" i="1"/>
  <c r="R555" i="1"/>
  <c r="S555" i="1"/>
  <c r="T555" i="1"/>
  <c r="U555" i="1"/>
  <c r="K556" i="1"/>
  <c r="L556" i="1"/>
  <c r="M556" i="1"/>
  <c r="N556" i="1"/>
  <c r="O556" i="1"/>
  <c r="P556" i="1"/>
  <c r="Q556" i="1"/>
  <c r="R556" i="1"/>
  <c r="S556" i="1"/>
  <c r="T556" i="1"/>
  <c r="U556" i="1"/>
  <c r="K557" i="1"/>
  <c r="L557" i="1"/>
  <c r="M557" i="1"/>
  <c r="N557" i="1"/>
  <c r="O557" i="1"/>
  <c r="P557" i="1"/>
  <c r="Q557" i="1"/>
  <c r="R557" i="1"/>
  <c r="S557" i="1"/>
  <c r="T557" i="1"/>
  <c r="U557" i="1"/>
  <c r="K558" i="1"/>
  <c r="L558" i="1"/>
  <c r="M558" i="1"/>
  <c r="N558" i="1"/>
  <c r="O558" i="1"/>
  <c r="P558" i="1"/>
  <c r="Q558" i="1"/>
  <c r="R558" i="1"/>
  <c r="S558" i="1"/>
  <c r="T558" i="1"/>
  <c r="U558" i="1"/>
  <c r="K559" i="1"/>
  <c r="L559" i="1"/>
  <c r="M559" i="1"/>
  <c r="N559" i="1"/>
  <c r="O559" i="1"/>
  <c r="P559" i="1"/>
  <c r="Q559" i="1"/>
  <c r="R559" i="1"/>
  <c r="S559" i="1"/>
  <c r="T559" i="1"/>
  <c r="U559" i="1"/>
  <c r="K560" i="1"/>
  <c r="L560" i="1"/>
  <c r="M560" i="1"/>
  <c r="N560" i="1"/>
  <c r="O560" i="1"/>
  <c r="P560" i="1"/>
  <c r="Q560" i="1"/>
  <c r="R560" i="1"/>
  <c r="S560" i="1"/>
  <c r="T560" i="1"/>
  <c r="U560" i="1"/>
  <c r="K561" i="1"/>
  <c r="L561" i="1"/>
  <c r="M561" i="1"/>
  <c r="N561" i="1"/>
  <c r="O561" i="1"/>
  <c r="P561" i="1"/>
  <c r="Q561" i="1"/>
  <c r="R561" i="1"/>
  <c r="S561" i="1"/>
  <c r="T561" i="1"/>
  <c r="U561" i="1"/>
  <c r="K562" i="1"/>
  <c r="L562" i="1"/>
  <c r="M562" i="1"/>
  <c r="N562" i="1"/>
  <c r="O562" i="1"/>
  <c r="P562" i="1"/>
  <c r="Q562" i="1"/>
  <c r="R562" i="1"/>
  <c r="S562" i="1"/>
  <c r="T562" i="1"/>
  <c r="U562" i="1"/>
  <c r="K563" i="1"/>
  <c r="L563" i="1"/>
  <c r="M563" i="1"/>
  <c r="N563" i="1"/>
  <c r="O563" i="1"/>
  <c r="P563" i="1"/>
  <c r="Q563" i="1"/>
  <c r="R563" i="1"/>
  <c r="S563" i="1"/>
  <c r="T563" i="1"/>
  <c r="U563" i="1"/>
  <c r="K564" i="1"/>
  <c r="L564" i="1"/>
  <c r="M564" i="1"/>
  <c r="N564" i="1"/>
  <c r="O564" i="1"/>
  <c r="P564" i="1"/>
  <c r="Q564" i="1"/>
  <c r="R564" i="1"/>
  <c r="S564" i="1"/>
  <c r="T564" i="1"/>
  <c r="U564" i="1"/>
  <c r="K565" i="1"/>
  <c r="L565" i="1"/>
  <c r="M565" i="1"/>
  <c r="N565" i="1"/>
  <c r="O565" i="1"/>
  <c r="P565" i="1"/>
  <c r="Q565" i="1"/>
  <c r="R565" i="1"/>
  <c r="S565" i="1"/>
  <c r="T565" i="1"/>
  <c r="U565" i="1"/>
  <c r="K566" i="1"/>
  <c r="L566" i="1"/>
  <c r="M566" i="1"/>
  <c r="N566" i="1"/>
  <c r="O566" i="1"/>
  <c r="P566" i="1"/>
  <c r="Q566" i="1"/>
  <c r="R566" i="1"/>
  <c r="S566" i="1"/>
  <c r="T566" i="1"/>
  <c r="U566" i="1"/>
  <c r="K567" i="1"/>
  <c r="L567" i="1"/>
  <c r="M567" i="1"/>
  <c r="N567" i="1"/>
  <c r="O567" i="1"/>
  <c r="P567" i="1"/>
  <c r="Q567" i="1"/>
  <c r="R567" i="1"/>
  <c r="S567" i="1"/>
  <c r="T567" i="1"/>
  <c r="U567" i="1"/>
  <c r="K568" i="1"/>
  <c r="L568" i="1"/>
  <c r="M568" i="1"/>
  <c r="N568" i="1"/>
  <c r="O568" i="1"/>
  <c r="P568" i="1"/>
  <c r="Q568" i="1"/>
  <c r="R568" i="1"/>
  <c r="S568" i="1"/>
  <c r="T568" i="1"/>
  <c r="U568" i="1"/>
  <c r="K569" i="1"/>
  <c r="L569" i="1"/>
  <c r="M569" i="1"/>
  <c r="N569" i="1"/>
  <c r="O569" i="1"/>
  <c r="P569" i="1"/>
  <c r="Q569" i="1"/>
  <c r="R569" i="1"/>
  <c r="S569" i="1"/>
  <c r="T569" i="1"/>
  <c r="U569" i="1"/>
  <c r="K570" i="1"/>
  <c r="L570" i="1"/>
  <c r="M570" i="1"/>
  <c r="N570" i="1"/>
  <c r="O570" i="1"/>
  <c r="P570" i="1"/>
  <c r="Q570" i="1"/>
  <c r="R570" i="1"/>
  <c r="S570" i="1"/>
  <c r="T570" i="1"/>
  <c r="U570" i="1"/>
  <c r="K571" i="1"/>
  <c r="L571" i="1"/>
  <c r="M571" i="1"/>
  <c r="N571" i="1"/>
  <c r="O571" i="1"/>
  <c r="P571" i="1"/>
  <c r="Q571" i="1"/>
  <c r="R571" i="1"/>
  <c r="S571" i="1"/>
  <c r="T571" i="1"/>
  <c r="U571" i="1"/>
  <c r="K572" i="1"/>
  <c r="L572" i="1"/>
  <c r="M572" i="1"/>
  <c r="N572" i="1"/>
  <c r="O572" i="1"/>
  <c r="P572" i="1"/>
  <c r="Q572" i="1"/>
  <c r="R572" i="1"/>
  <c r="S572" i="1"/>
  <c r="T572" i="1"/>
  <c r="U572" i="1"/>
  <c r="K573" i="1"/>
  <c r="L573" i="1"/>
  <c r="M573" i="1"/>
  <c r="N573" i="1"/>
  <c r="O573" i="1"/>
  <c r="P573" i="1"/>
  <c r="Q573" i="1"/>
  <c r="R573" i="1"/>
  <c r="S573" i="1"/>
  <c r="T573" i="1"/>
  <c r="U573" i="1"/>
  <c r="K574" i="1"/>
  <c r="L574" i="1"/>
  <c r="M574" i="1"/>
  <c r="N574" i="1"/>
  <c r="O574" i="1"/>
  <c r="P574" i="1"/>
  <c r="Q574" i="1"/>
  <c r="R574" i="1"/>
  <c r="S574" i="1"/>
  <c r="T574" i="1"/>
  <c r="U574" i="1"/>
  <c r="K575" i="1"/>
  <c r="L575" i="1"/>
  <c r="M575" i="1"/>
  <c r="N575" i="1"/>
  <c r="O575" i="1"/>
  <c r="P575" i="1"/>
  <c r="Q575" i="1"/>
  <c r="R575" i="1"/>
  <c r="S575" i="1"/>
  <c r="T575" i="1"/>
  <c r="U575" i="1"/>
  <c r="K576" i="1"/>
  <c r="L576" i="1"/>
  <c r="M576" i="1"/>
  <c r="N576" i="1"/>
  <c r="O576" i="1"/>
  <c r="P576" i="1"/>
  <c r="Q576" i="1"/>
  <c r="R576" i="1"/>
  <c r="S576" i="1"/>
  <c r="T576" i="1"/>
  <c r="U576" i="1"/>
  <c r="K577" i="1"/>
  <c r="L577" i="1"/>
  <c r="M577" i="1"/>
  <c r="N577" i="1"/>
  <c r="O577" i="1"/>
  <c r="P577" i="1"/>
  <c r="Q577" i="1"/>
  <c r="R577" i="1"/>
  <c r="S577" i="1"/>
  <c r="T577" i="1"/>
  <c r="U577" i="1"/>
  <c r="K578" i="1"/>
  <c r="L578" i="1"/>
  <c r="M578" i="1"/>
  <c r="N578" i="1"/>
  <c r="O578" i="1"/>
  <c r="P578" i="1"/>
  <c r="Q578" i="1"/>
  <c r="R578" i="1"/>
  <c r="S578" i="1"/>
  <c r="T578" i="1"/>
  <c r="U578" i="1"/>
  <c r="K579" i="1"/>
  <c r="L579" i="1"/>
  <c r="M579" i="1"/>
  <c r="N579" i="1"/>
  <c r="O579" i="1"/>
  <c r="P579" i="1"/>
  <c r="Q579" i="1"/>
  <c r="R579" i="1"/>
  <c r="S579" i="1"/>
  <c r="T579" i="1"/>
  <c r="U579" i="1"/>
  <c r="K580" i="1"/>
  <c r="L580" i="1"/>
  <c r="M580" i="1"/>
  <c r="N580" i="1"/>
  <c r="O580" i="1"/>
  <c r="P580" i="1"/>
  <c r="Q580" i="1"/>
  <c r="R580" i="1"/>
  <c r="S580" i="1"/>
  <c r="T580" i="1"/>
  <c r="U580" i="1"/>
  <c r="K581" i="1"/>
  <c r="L581" i="1"/>
  <c r="M581" i="1"/>
  <c r="N581" i="1"/>
  <c r="O581" i="1"/>
  <c r="P581" i="1"/>
  <c r="Q581" i="1"/>
  <c r="R581" i="1"/>
  <c r="S581" i="1"/>
  <c r="T581" i="1"/>
  <c r="U581" i="1"/>
  <c r="K582" i="1"/>
  <c r="L582" i="1"/>
  <c r="M582" i="1"/>
  <c r="N582" i="1"/>
  <c r="O582" i="1"/>
  <c r="P582" i="1"/>
  <c r="Q582" i="1"/>
  <c r="R582" i="1"/>
  <c r="S582" i="1"/>
  <c r="T582" i="1"/>
  <c r="U582" i="1"/>
  <c r="K583" i="1"/>
  <c r="L583" i="1"/>
  <c r="M583" i="1"/>
  <c r="N583" i="1"/>
  <c r="O583" i="1"/>
  <c r="P583" i="1"/>
  <c r="Q583" i="1"/>
  <c r="R583" i="1"/>
  <c r="S583" i="1"/>
  <c r="T583" i="1"/>
  <c r="U583" i="1"/>
  <c r="K584" i="1"/>
  <c r="L584" i="1"/>
  <c r="M584" i="1"/>
  <c r="N584" i="1"/>
  <c r="O584" i="1"/>
  <c r="P584" i="1"/>
  <c r="Q584" i="1"/>
  <c r="R584" i="1"/>
  <c r="S584" i="1"/>
  <c r="T584" i="1"/>
  <c r="U584" i="1"/>
  <c r="K585" i="1"/>
  <c r="L585" i="1"/>
  <c r="M585" i="1"/>
  <c r="N585" i="1"/>
  <c r="O585" i="1"/>
  <c r="P585" i="1"/>
  <c r="Q585" i="1"/>
  <c r="R585" i="1"/>
  <c r="S585" i="1"/>
  <c r="T585" i="1"/>
  <c r="U585" i="1"/>
  <c r="K586" i="1"/>
  <c r="L586" i="1"/>
  <c r="M586" i="1"/>
  <c r="N586" i="1"/>
  <c r="O586" i="1"/>
  <c r="P586" i="1"/>
  <c r="Q586" i="1"/>
  <c r="R586" i="1"/>
  <c r="S586" i="1"/>
  <c r="T586" i="1"/>
  <c r="U586" i="1"/>
  <c r="K587" i="1"/>
  <c r="L587" i="1"/>
  <c r="M587" i="1"/>
  <c r="N587" i="1"/>
  <c r="O587" i="1"/>
  <c r="P587" i="1"/>
  <c r="Q587" i="1"/>
  <c r="R587" i="1"/>
  <c r="S587" i="1"/>
  <c r="T587" i="1"/>
  <c r="U587" i="1"/>
  <c r="K588" i="1"/>
  <c r="L588" i="1"/>
  <c r="M588" i="1"/>
  <c r="N588" i="1"/>
  <c r="O588" i="1"/>
  <c r="P588" i="1"/>
  <c r="Q588" i="1"/>
  <c r="R588" i="1"/>
  <c r="S588" i="1"/>
  <c r="T588" i="1"/>
  <c r="U588" i="1"/>
  <c r="K589" i="1"/>
  <c r="L589" i="1"/>
  <c r="M589" i="1"/>
  <c r="N589" i="1"/>
  <c r="O589" i="1"/>
  <c r="P589" i="1"/>
  <c r="Q589" i="1"/>
  <c r="R589" i="1"/>
  <c r="S589" i="1"/>
  <c r="T589" i="1"/>
  <c r="U589" i="1"/>
  <c r="K590" i="1"/>
  <c r="L590" i="1"/>
  <c r="M590" i="1"/>
  <c r="N590" i="1"/>
  <c r="O590" i="1"/>
  <c r="P590" i="1"/>
  <c r="Q590" i="1"/>
  <c r="R590" i="1"/>
  <c r="S590" i="1"/>
  <c r="T590" i="1"/>
  <c r="U590" i="1"/>
  <c r="K591" i="1"/>
  <c r="L591" i="1"/>
  <c r="M591" i="1"/>
  <c r="N591" i="1"/>
  <c r="O591" i="1"/>
  <c r="P591" i="1"/>
  <c r="Q591" i="1"/>
  <c r="R591" i="1"/>
  <c r="S591" i="1"/>
  <c r="T591" i="1"/>
  <c r="U591" i="1"/>
  <c r="K592" i="1"/>
  <c r="L592" i="1"/>
  <c r="M592" i="1"/>
  <c r="N592" i="1"/>
  <c r="O592" i="1"/>
  <c r="P592" i="1"/>
  <c r="Q592" i="1"/>
  <c r="R592" i="1"/>
  <c r="S592" i="1"/>
  <c r="T592" i="1"/>
  <c r="U592" i="1"/>
  <c r="K593" i="1"/>
  <c r="L593" i="1"/>
  <c r="M593" i="1"/>
  <c r="N593" i="1"/>
  <c r="O593" i="1"/>
  <c r="P593" i="1"/>
  <c r="Q593" i="1"/>
  <c r="R593" i="1"/>
  <c r="S593" i="1"/>
  <c r="T593" i="1"/>
  <c r="U593" i="1"/>
  <c r="K594" i="1"/>
  <c r="L594" i="1"/>
  <c r="M594" i="1"/>
  <c r="N594" i="1"/>
  <c r="O594" i="1"/>
  <c r="P594" i="1"/>
  <c r="Q594" i="1"/>
  <c r="R594" i="1"/>
  <c r="S594" i="1"/>
  <c r="T594" i="1"/>
  <c r="U594" i="1"/>
  <c r="K595" i="1"/>
  <c r="L595" i="1"/>
  <c r="M595" i="1"/>
  <c r="N595" i="1"/>
  <c r="O595" i="1"/>
  <c r="P595" i="1"/>
  <c r="Q595" i="1"/>
  <c r="R595" i="1"/>
  <c r="S595" i="1"/>
  <c r="T595" i="1"/>
  <c r="U595" i="1"/>
  <c r="K596" i="1"/>
  <c r="L596" i="1"/>
  <c r="M596" i="1"/>
  <c r="N596" i="1"/>
  <c r="O596" i="1"/>
  <c r="P596" i="1"/>
  <c r="Q596" i="1"/>
  <c r="R596" i="1"/>
  <c r="S596" i="1"/>
  <c r="T596" i="1"/>
  <c r="U596" i="1"/>
  <c r="K597" i="1"/>
  <c r="L597" i="1"/>
  <c r="M597" i="1"/>
  <c r="N597" i="1"/>
  <c r="O597" i="1"/>
  <c r="P597" i="1"/>
  <c r="Q597" i="1"/>
  <c r="R597" i="1"/>
  <c r="S597" i="1"/>
  <c r="T597" i="1"/>
  <c r="U597" i="1"/>
  <c r="K598" i="1"/>
  <c r="L598" i="1"/>
  <c r="M598" i="1"/>
  <c r="N598" i="1"/>
  <c r="O598" i="1"/>
  <c r="P598" i="1"/>
  <c r="Q598" i="1"/>
  <c r="R598" i="1"/>
  <c r="S598" i="1"/>
  <c r="T598" i="1"/>
  <c r="U598" i="1"/>
  <c r="K599" i="1"/>
  <c r="L599" i="1"/>
  <c r="M599" i="1"/>
  <c r="N599" i="1"/>
  <c r="O599" i="1"/>
  <c r="P599" i="1"/>
  <c r="Q599" i="1"/>
  <c r="R599" i="1"/>
  <c r="S599" i="1"/>
  <c r="T599" i="1"/>
  <c r="U599" i="1"/>
  <c r="K600" i="1"/>
  <c r="L600" i="1"/>
  <c r="M600" i="1"/>
  <c r="N600" i="1"/>
  <c r="O600" i="1"/>
  <c r="P600" i="1"/>
  <c r="Q600" i="1"/>
  <c r="R600" i="1"/>
  <c r="S600" i="1"/>
  <c r="T600" i="1"/>
  <c r="U600" i="1"/>
  <c r="K601" i="1"/>
  <c r="L601" i="1"/>
  <c r="M601" i="1"/>
  <c r="N601" i="1"/>
  <c r="O601" i="1"/>
  <c r="P601" i="1"/>
  <c r="Q601" i="1"/>
  <c r="R601" i="1"/>
  <c r="S601" i="1"/>
  <c r="T601" i="1"/>
  <c r="U601" i="1"/>
  <c r="K602" i="1"/>
  <c r="L602" i="1"/>
  <c r="M602" i="1"/>
  <c r="N602" i="1"/>
  <c r="O602" i="1"/>
  <c r="P602" i="1"/>
  <c r="Q602" i="1"/>
  <c r="R602" i="1"/>
  <c r="S602" i="1"/>
  <c r="T602" i="1"/>
  <c r="U602" i="1"/>
  <c r="K603" i="1"/>
  <c r="L603" i="1"/>
  <c r="M603" i="1"/>
  <c r="N603" i="1"/>
  <c r="O603" i="1"/>
  <c r="P603" i="1"/>
  <c r="Q603" i="1"/>
  <c r="R603" i="1"/>
  <c r="S603" i="1"/>
  <c r="T603" i="1"/>
  <c r="U603" i="1"/>
  <c r="K604" i="1"/>
  <c r="L604" i="1"/>
  <c r="M604" i="1"/>
  <c r="N604" i="1"/>
  <c r="O604" i="1"/>
  <c r="P604" i="1"/>
  <c r="Q604" i="1"/>
  <c r="R604" i="1"/>
  <c r="S604" i="1"/>
  <c r="T604" i="1"/>
  <c r="U604" i="1"/>
  <c r="K605" i="1"/>
  <c r="L605" i="1"/>
  <c r="M605" i="1"/>
  <c r="N605" i="1"/>
  <c r="O605" i="1"/>
  <c r="P605" i="1"/>
  <c r="Q605" i="1"/>
  <c r="R605" i="1"/>
  <c r="S605" i="1"/>
  <c r="T605" i="1"/>
  <c r="U605" i="1"/>
  <c r="K606" i="1"/>
  <c r="L606" i="1"/>
  <c r="M606" i="1"/>
  <c r="N606" i="1"/>
  <c r="O606" i="1"/>
  <c r="P606" i="1"/>
  <c r="Q606" i="1"/>
  <c r="R606" i="1"/>
  <c r="S606" i="1"/>
  <c r="T606" i="1"/>
  <c r="U606" i="1"/>
  <c r="K607" i="1"/>
  <c r="L607" i="1"/>
  <c r="M607" i="1"/>
  <c r="N607" i="1"/>
  <c r="O607" i="1"/>
  <c r="P607" i="1"/>
  <c r="Q607" i="1"/>
  <c r="R607" i="1"/>
  <c r="S607" i="1"/>
  <c r="T607" i="1"/>
  <c r="U607" i="1"/>
  <c r="K608" i="1"/>
  <c r="L608" i="1"/>
  <c r="M608" i="1"/>
  <c r="N608" i="1"/>
  <c r="O608" i="1"/>
  <c r="P608" i="1"/>
  <c r="Q608" i="1"/>
  <c r="R608" i="1"/>
  <c r="S608" i="1"/>
  <c r="T608" i="1"/>
  <c r="U608" i="1"/>
  <c r="K609" i="1"/>
  <c r="L609" i="1"/>
  <c r="M609" i="1"/>
  <c r="N609" i="1"/>
  <c r="O609" i="1"/>
  <c r="P609" i="1"/>
  <c r="Q609" i="1"/>
  <c r="R609" i="1"/>
  <c r="S609" i="1"/>
  <c r="T609" i="1"/>
  <c r="U609" i="1"/>
  <c r="K610" i="1"/>
  <c r="L610" i="1"/>
  <c r="M610" i="1"/>
  <c r="N610" i="1"/>
  <c r="O610" i="1"/>
  <c r="P610" i="1"/>
  <c r="Q610" i="1"/>
  <c r="R610" i="1"/>
  <c r="S610" i="1"/>
  <c r="T610" i="1"/>
  <c r="U610" i="1"/>
  <c r="K611" i="1"/>
  <c r="L611" i="1"/>
  <c r="M611" i="1"/>
  <c r="N611" i="1"/>
  <c r="O611" i="1"/>
  <c r="P611" i="1"/>
  <c r="Q611" i="1"/>
  <c r="R611" i="1"/>
  <c r="S611" i="1"/>
  <c r="T611" i="1"/>
  <c r="U611" i="1"/>
  <c r="K612" i="1"/>
  <c r="L612" i="1"/>
  <c r="M612" i="1"/>
  <c r="N612" i="1"/>
  <c r="O612" i="1"/>
  <c r="P612" i="1"/>
  <c r="Q612" i="1"/>
  <c r="R612" i="1"/>
  <c r="S612" i="1"/>
  <c r="T612" i="1"/>
  <c r="U612" i="1"/>
  <c r="K613" i="1"/>
  <c r="L613" i="1"/>
  <c r="M613" i="1"/>
  <c r="N613" i="1"/>
  <c r="O613" i="1"/>
  <c r="P613" i="1"/>
  <c r="Q613" i="1"/>
  <c r="R613" i="1"/>
  <c r="S613" i="1"/>
  <c r="T613" i="1"/>
  <c r="U613" i="1"/>
  <c r="K614" i="1"/>
  <c r="L614" i="1"/>
  <c r="M614" i="1"/>
  <c r="N614" i="1"/>
  <c r="O614" i="1"/>
  <c r="P614" i="1"/>
  <c r="Q614" i="1"/>
  <c r="R614" i="1"/>
  <c r="S614" i="1"/>
  <c r="T614" i="1"/>
  <c r="U614" i="1"/>
  <c r="K615" i="1"/>
  <c r="L615" i="1"/>
  <c r="M615" i="1"/>
  <c r="N615" i="1"/>
  <c r="O615" i="1"/>
  <c r="P615" i="1"/>
  <c r="Q615" i="1"/>
  <c r="R615" i="1"/>
  <c r="S615" i="1"/>
  <c r="T615" i="1"/>
  <c r="U615" i="1"/>
  <c r="K616" i="1"/>
  <c r="L616" i="1"/>
  <c r="M616" i="1"/>
  <c r="N616" i="1"/>
  <c r="O616" i="1"/>
  <c r="P616" i="1"/>
  <c r="Q616" i="1"/>
  <c r="R616" i="1"/>
  <c r="S616" i="1"/>
  <c r="T616" i="1"/>
  <c r="U616" i="1"/>
  <c r="K617" i="1"/>
  <c r="L617" i="1"/>
  <c r="M617" i="1"/>
  <c r="N617" i="1"/>
  <c r="O617" i="1"/>
  <c r="P617" i="1"/>
  <c r="Q617" i="1"/>
  <c r="R617" i="1"/>
  <c r="S617" i="1"/>
  <c r="T617" i="1"/>
  <c r="U617" i="1"/>
  <c r="K618" i="1"/>
  <c r="L618" i="1"/>
  <c r="M618" i="1"/>
  <c r="N618" i="1"/>
  <c r="O618" i="1"/>
  <c r="P618" i="1"/>
  <c r="Q618" i="1"/>
  <c r="R618" i="1"/>
  <c r="S618" i="1"/>
  <c r="T618" i="1"/>
  <c r="U618" i="1"/>
  <c r="K619" i="1"/>
  <c r="L619" i="1"/>
  <c r="M619" i="1"/>
  <c r="N619" i="1"/>
  <c r="O619" i="1"/>
  <c r="P619" i="1"/>
  <c r="Q619" i="1"/>
  <c r="R619" i="1"/>
  <c r="S619" i="1"/>
  <c r="T619" i="1"/>
  <c r="U619" i="1"/>
  <c r="K620" i="1"/>
  <c r="L620" i="1"/>
  <c r="M620" i="1"/>
  <c r="N620" i="1"/>
  <c r="O620" i="1"/>
  <c r="P620" i="1"/>
  <c r="Q620" i="1"/>
  <c r="R620" i="1"/>
  <c r="S620" i="1"/>
  <c r="T620" i="1"/>
  <c r="U620" i="1"/>
  <c r="K621" i="1"/>
  <c r="L621" i="1"/>
  <c r="M621" i="1"/>
  <c r="N621" i="1"/>
  <c r="O621" i="1"/>
  <c r="P621" i="1"/>
  <c r="Q621" i="1"/>
  <c r="R621" i="1"/>
  <c r="S621" i="1"/>
  <c r="T621" i="1"/>
  <c r="U621" i="1"/>
  <c r="K622" i="1"/>
  <c r="L622" i="1"/>
  <c r="M622" i="1"/>
  <c r="N622" i="1"/>
  <c r="O622" i="1"/>
  <c r="P622" i="1"/>
  <c r="Q622" i="1"/>
  <c r="R622" i="1"/>
  <c r="S622" i="1"/>
  <c r="T622" i="1"/>
  <c r="U622" i="1"/>
  <c r="K623" i="1"/>
  <c r="L623" i="1"/>
  <c r="M623" i="1"/>
  <c r="N623" i="1"/>
  <c r="O623" i="1"/>
  <c r="P623" i="1"/>
  <c r="Q623" i="1"/>
  <c r="R623" i="1"/>
  <c r="S623" i="1"/>
  <c r="T623" i="1"/>
  <c r="U623" i="1"/>
  <c r="K624" i="1"/>
  <c r="L624" i="1"/>
  <c r="M624" i="1"/>
  <c r="N624" i="1"/>
  <c r="O624" i="1"/>
  <c r="P624" i="1"/>
  <c r="Q624" i="1"/>
  <c r="R624" i="1"/>
  <c r="S624" i="1"/>
  <c r="T624" i="1"/>
  <c r="U624" i="1"/>
  <c r="K625" i="1"/>
  <c r="L625" i="1"/>
  <c r="M625" i="1"/>
  <c r="N625" i="1"/>
  <c r="O625" i="1"/>
  <c r="P625" i="1"/>
  <c r="Q625" i="1"/>
  <c r="R625" i="1"/>
  <c r="S625" i="1"/>
  <c r="T625" i="1"/>
  <c r="U625" i="1"/>
  <c r="K626" i="1"/>
  <c r="L626" i="1"/>
  <c r="M626" i="1"/>
  <c r="N626" i="1"/>
  <c r="O626" i="1"/>
  <c r="P626" i="1"/>
  <c r="Q626" i="1"/>
  <c r="R626" i="1"/>
  <c r="S626" i="1"/>
  <c r="T626" i="1"/>
  <c r="U626" i="1"/>
  <c r="K627" i="1"/>
  <c r="L627" i="1"/>
  <c r="M627" i="1"/>
  <c r="N627" i="1"/>
  <c r="O627" i="1"/>
  <c r="P627" i="1"/>
  <c r="Q627" i="1"/>
  <c r="R627" i="1"/>
  <c r="S627" i="1"/>
  <c r="T627" i="1"/>
  <c r="U627" i="1"/>
  <c r="K628" i="1"/>
  <c r="L628" i="1"/>
  <c r="M628" i="1"/>
  <c r="N628" i="1"/>
  <c r="O628" i="1"/>
  <c r="P628" i="1"/>
  <c r="Q628" i="1"/>
  <c r="R628" i="1"/>
  <c r="S628" i="1"/>
  <c r="T628" i="1"/>
  <c r="U628" i="1"/>
  <c r="K629" i="1"/>
  <c r="L629" i="1"/>
  <c r="M629" i="1"/>
  <c r="N629" i="1"/>
  <c r="O629" i="1"/>
  <c r="P629" i="1"/>
  <c r="Q629" i="1"/>
  <c r="R629" i="1"/>
  <c r="S629" i="1"/>
  <c r="T629" i="1"/>
  <c r="U629" i="1"/>
  <c r="K630" i="1"/>
  <c r="L630" i="1"/>
  <c r="M630" i="1"/>
  <c r="N630" i="1"/>
  <c r="O630" i="1"/>
  <c r="P630" i="1"/>
  <c r="Q630" i="1"/>
  <c r="R630" i="1"/>
  <c r="S630" i="1"/>
  <c r="T630" i="1"/>
  <c r="U630" i="1"/>
  <c r="K631" i="1"/>
  <c r="L631" i="1"/>
  <c r="M631" i="1"/>
  <c r="N631" i="1"/>
  <c r="O631" i="1"/>
  <c r="P631" i="1"/>
  <c r="Q631" i="1"/>
  <c r="R631" i="1"/>
  <c r="S631" i="1"/>
  <c r="T631" i="1"/>
  <c r="U631" i="1"/>
  <c r="K632" i="1"/>
  <c r="L632" i="1"/>
  <c r="M632" i="1"/>
  <c r="N632" i="1"/>
  <c r="O632" i="1"/>
  <c r="P632" i="1"/>
  <c r="Q632" i="1"/>
  <c r="R632" i="1"/>
  <c r="S632" i="1"/>
  <c r="T632" i="1"/>
  <c r="U632" i="1"/>
  <c r="K633" i="1"/>
  <c r="L633" i="1"/>
  <c r="M633" i="1"/>
  <c r="N633" i="1"/>
  <c r="O633" i="1"/>
  <c r="P633" i="1"/>
  <c r="Q633" i="1"/>
  <c r="R633" i="1"/>
  <c r="S633" i="1"/>
  <c r="T633" i="1"/>
  <c r="U633" i="1"/>
  <c r="K634" i="1"/>
  <c r="L634" i="1"/>
  <c r="M634" i="1"/>
  <c r="N634" i="1"/>
  <c r="O634" i="1"/>
  <c r="P634" i="1"/>
  <c r="Q634" i="1"/>
  <c r="R634" i="1"/>
  <c r="S634" i="1"/>
  <c r="T634" i="1"/>
  <c r="U634" i="1"/>
  <c r="K635" i="1"/>
  <c r="L635" i="1"/>
  <c r="M635" i="1"/>
  <c r="N635" i="1"/>
  <c r="O635" i="1"/>
  <c r="P635" i="1"/>
  <c r="Q635" i="1"/>
  <c r="R635" i="1"/>
  <c r="S635" i="1"/>
  <c r="T635" i="1"/>
  <c r="U635" i="1"/>
  <c r="K636" i="1"/>
  <c r="L636" i="1"/>
  <c r="M636" i="1"/>
  <c r="N636" i="1"/>
  <c r="O636" i="1"/>
  <c r="P636" i="1"/>
  <c r="Q636" i="1"/>
  <c r="R636" i="1"/>
  <c r="S636" i="1"/>
  <c r="T636" i="1"/>
  <c r="U636" i="1"/>
  <c r="K637" i="1"/>
  <c r="L637" i="1"/>
  <c r="M637" i="1"/>
  <c r="N637" i="1"/>
  <c r="O637" i="1"/>
  <c r="P637" i="1"/>
  <c r="Q637" i="1"/>
  <c r="R637" i="1"/>
  <c r="S637" i="1"/>
  <c r="T637" i="1"/>
  <c r="U637" i="1"/>
  <c r="K638" i="1"/>
  <c r="L638" i="1"/>
  <c r="M638" i="1"/>
  <c r="N638" i="1"/>
  <c r="O638" i="1"/>
  <c r="P638" i="1"/>
  <c r="Q638" i="1"/>
  <c r="R638" i="1"/>
  <c r="S638" i="1"/>
  <c r="T638" i="1"/>
  <c r="U638" i="1"/>
  <c r="K639" i="1"/>
  <c r="L639" i="1"/>
  <c r="M639" i="1"/>
  <c r="N639" i="1"/>
  <c r="O639" i="1"/>
  <c r="P639" i="1"/>
  <c r="Q639" i="1"/>
  <c r="R639" i="1"/>
  <c r="S639" i="1"/>
  <c r="T639" i="1"/>
  <c r="U639" i="1"/>
  <c r="K640" i="1"/>
  <c r="L640" i="1"/>
  <c r="M640" i="1"/>
  <c r="N640" i="1"/>
  <c r="O640" i="1"/>
  <c r="P640" i="1"/>
  <c r="Q640" i="1"/>
  <c r="R640" i="1"/>
  <c r="S640" i="1"/>
  <c r="T640" i="1"/>
  <c r="U640" i="1"/>
  <c r="K641" i="1"/>
  <c r="L641" i="1"/>
  <c r="M641" i="1"/>
  <c r="N641" i="1"/>
  <c r="O641" i="1"/>
  <c r="P641" i="1"/>
  <c r="Q641" i="1"/>
  <c r="R641" i="1"/>
  <c r="S641" i="1"/>
  <c r="T641" i="1"/>
  <c r="U641" i="1"/>
  <c r="K642" i="1"/>
  <c r="L642" i="1"/>
  <c r="M642" i="1"/>
  <c r="N642" i="1"/>
  <c r="O642" i="1"/>
  <c r="P642" i="1"/>
  <c r="Q642" i="1"/>
  <c r="R642" i="1"/>
  <c r="S642" i="1"/>
  <c r="T642" i="1"/>
  <c r="U642" i="1"/>
  <c r="K643" i="1"/>
  <c r="L643" i="1"/>
  <c r="M643" i="1"/>
  <c r="N643" i="1"/>
  <c r="O643" i="1"/>
  <c r="P643" i="1"/>
  <c r="Q643" i="1"/>
  <c r="R643" i="1"/>
  <c r="S643" i="1"/>
  <c r="T643" i="1"/>
  <c r="U643" i="1"/>
  <c r="K644" i="1"/>
  <c r="L644" i="1"/>
  <c r="M644" i="1"/>
  <c r="N644" i="1"/>
  <c r="O644" i="1"/>
  <c r="P644" i="1"/>
  <c r="Q644" i="1"/>
  <c r="R644" i="1"/>
  <c r="S644" i="1"/>
  <c r="T644" i="1"/>
  <c r="U644" i="1"/>
  <c r="K645" i="1"/>
  <c r="L645" i="1"/>
  <c r="M645" i="1"/>
  <c r="N645" i="1"/>
  <c r="O645" i="1"/>
  <c r="P645" i="1"/>
  <c r="Q645" i="1"/>
  <c r="R645" i="1"/>
  <c r="S645" i="1"/>
  <c r="T645" i="1"/>
  <c r="U645" i="1"/>
  <c r="K646" i="1"/>
  <c r="L646" i="1"/>
  <c r="M646" i="1"/>
  <c r="N646" i="1"/>
  <c r="O646" i="1"/>
  <c r="P646" i="1"/>
  <c r="Q646" i="1"/>
  <c r="R646" i="1"/>
  <c r="S646" i="1"/>
  <c r="T646" i="1"/>
  <c r="U646" i="1"/>
  <c r="K647" i="1"/>
  <c r="L647" i="1"/>
  <c r="M647" i="1"/>
  <c r="N647" i="1"/>
  <c r="O647" i="1"/>
  <c r="P647" i="1"/>
  <c r="Q647" i="1"/>
  <c r="R647" i="1"/>
  <c r="S647" i="1"/>
  <c r="T647" i="1"/>
  <c r="U647" i="1"/>
  <c r="K648" i="1"/>
  <c r="L648" i="1"/>
  <c r="M648" i="1"/>
  <c r="N648" i="1"/>
  <c r="O648" i="1"/>
  <c r="P648" i="1"/>
  <c r="Q648" i="1"/>
  <c r="R648" i="1"/>
  <c r="S648" i="1"/>
  <c r="T648" i="1"/>
  <c r="U648" i="1"/>
  <c r="K649" i="1"/>
  <c r="L649" i="1"/>
  <c r="M649" i="1"/>
  <c r="N649" i="1"/>
  <c r="O649" i="1"/>
  <c r="P649" i="1"/>
  <c r="Q649" i="1"/>
  <c r="R649" i="1"/>
  <c r="S649" i="1"/>
  <c r="T649" i="1"/>
  <c r="U649" i="1"/>
  <c r="K650" i="1"/>
  <c r="L650" i="1"/>
  <c r="M650" i="1"/>
  <c r="N650" i="1"/>
  <c r="O650" i="1"/>
  <c r="P650" i="1"/>
  <c r="Q650" i="1"/>
  <c r="R650" i="1"/>
  <c r="S650" i="1"/>
  <c r="T650" i="1"/>
  <c r="U650" i="1"/>
  <c r="K651" i="1"/>
  <c r="L651" i="1"/>
  <c r="M651" i="1"/>
  <c r="N651" i="1"/>
  <c r="O651" i="1"/>
  <c r="P651" i="1"/>
  <c r="Q651" i="1"/>
  <c r="R651" i="1"/>
  <c r="S651" i="1"/>
  <c r="T651" i="1"/>
  <c r="U651" i="1"/>
  <c r="K652" i="1"/>
  <c r="L652" i="1"/>
  <c r="M652" i="1"/>
  <c r="N652" i="1"/>
  <c r="O652" i="1"/>
  <c r="P652" i="1"/>
  <c r="Q652" i="1"/>
  <c r="R652" i="1"/>
  <c r="S652" i="1"/>
  <c r="T652" i="1"/>
  <c r="U652" i="1"/>
  <c r="K653" i="1"/>
  <c r="L653" i="1"/>
  <c r="M653" i="1"/>
  <c r="N653" i="1"/>
  <c r="O653" i="1"/>
  <c r="P653" i="1"/>
  <c r="Q653" i="1"/>
  <c r="R653" i="1"/>
  <c r="S653" i="1"/>
  <c r="T653" i="1"/>
  <c r="U653" i="1"/>
  <c r="K654" i="1"/>
  <c r="L654" i="1"/>
  <c r="M654" i="1"/>
  <c r="N654" i="1"/>
  <c r="O654" i="1"/>
  <c r="P654" i="1"/>
  <c r="Q654" i="1"/>
  <c r="R654" i="1"/>
  <c r="S654" i="1"/>
  <c r="T654" i="1"/>
  <c r="U654" i="1"/>
  <c r="K655" i="1"/>
  <c r="L655" i="1"/>
  <c r="M655" i="1"/>
  <c r="N655" i="1"/>
  <c r="O655" i="1"/>
  <c r="P655" i="1"/>
  <c r="Q655" i="1"/>
  <c r="R655" i="1"/>
  <c r="S655" i="1"/>
  <c r="T655" i="1"/>
  <c r="U655" i="1"/>
  <c r="K656" i="1"/>
  <c r="L656" i="1"/>
  <c r="M656" i="1"/>
  <c r="N656" i="1"/>
  <c r="O656" i="1"/>
  <c r="P656" i="1"/>
  <c r="Q656" i="1"/>
  <c r="R656" i="1"/>
  <c r="S656" i="1"/>
  <c r="T656" i="1"/>
  <c r="U656" i="1"/>
  <c r="K657" i="1"/>
  <c r="L657" i="1"/>
  <c r="M657" i="1"/>
  <c r="N657" i="1"/>
  <c r="O657" i="1"/>
  <c r="P657" i="1"/>
  <c r="Q657" i="1"/>
  <c r="R657" i="1"/>
  <c r="S657" i="1"/>
  <c r="T657" i="1"/>
  <c r="U657" i="1"/>
  <c r="K658" i="1"/>
  <c r="L658" i="1"/>
  <c r="M658" i="1"/>
  <c r="N658" i="1"/>
  <c r="O658" i="1"/>
  <c r="P658" i="1"/>
  <c r="Q658" i="1"/>
  <c r="R658" i="1"/>
  <c r="S658" i="1"/>
  <c r="T658" i="1"/>
  <c r="U658" i="1"/>
  <c r="K659" i="1"/>
  <c r="L659" i="1"/>
  <c r="M659" i="1"/>
  <c r="N659" i="1"/>
  <c r="O659" i="1"/>
  <c r="P659" i="1"/>
  <c r="Q659" i="1"/>
  <c r="R659" i="1"/>
  <c r="S659" i="1"/>
  <c r="T659" i="1"/>
  <c r="U659" i="1"/>
  <c r="K660" i="1"/>
  <c r="L660" i="1"/>
  <c r="M660" i="1"/>
  <c r="N660" i="1"/>
  <c r="O660" i="1"/>
  <c r="P660" i="1"/>
  <c r="Q660" i="1"/>
  <c r="R660" i="1"/>
  <c r="S660" i="1"/>
  <c r="T660" i="1"/>
  <c r="U660" i="1"/>
  <c r="K661" i="1"/>
  <c r="L661" i="1"/>
  <c r="M661" i="1"/>
  <c r="N661" i="1"/>
  <c r="O661" i="1"/>
  <c r="P661" i="1"/>
  <c r="Q661" i="1"/>
  <c r="R661" i="1"/>
  <c r="S661" i="1"/>
  <c r="T661" i="1"/>
  <c r="U661" i="1"/>
  <c r="K662" i="1"/>
  <c r="L662" i="1"/>
  <c r="M662" i="1"/>
  <c r="N662" i="1"/>
  <c r="O662" i="1"/>
  <c r="P662" i="1"/>
  <c r="Q662" i="1"/>
  <c r="R662" i="1"/>
  <c r="S662" i="1"/>
  <c r="T662" i="1"/>
  <c r="U662" i="1"/>
  <c r="K663" i="1"/>
  <c r="L663" i="1"/>
  <c r="M663" i="1"/>
  <c r="N663" i="1"/>
  <c r="O663" i="1"/>
  <c r="P663" i="1"/>
  <c r="Q663" i="1"/>
  <c r="R663" i="1"/>
  <c r="S663" i="1"/>
  <c r="T663" i="1"/>
  <c r="U663" i="1"/>
  <c r="K664" i="1"/>
  <c r="L664" i="1"/>
  <c r="M664" i="1"/>
  <c r="N664" i="1"/>
  <c r="O664" i="1"/>
  <c r="P664" i="1"/>
  <c r="Q664" i="1"/>
  <c r="R664" i="1"/>
  <c r="S664" i="1"/>
  <c r="T664" i="1"/>
  <c r="U664" i="1"/>
  <c r="K665" i="1"/>
  <c r="L665" i="1"/>
  <c r="M665" i="1"/>
  <c r="N665" i="1"/>
  <c r="O665" i="1"/>
  <c r="P665" i="1"/>
  <c r="Q665" i="1"/>
  <c r="R665" i="1"/>
  <c r="S665" i="1"/>
  <c r="T665" i="1"/>
  <c r="U665" i="1"/>
  <c r="K666" i="1"/>
  <c r="L666" i="1"/>
  <c r="M666" i="1"/>
  <c r="N666" i="1"/>
  <c r="O666" i="1"/>
  <c r="P666" i="1"/>
  <c r="Q666" i="1"/>
  <c r="R666" i="1"/>
  <c r="S666" i="1"/>
  <c r="T666" i="1"/>
  <c r="U666" i="1"/>
  <c r="K667" i="1"/>
  <c r="L667" i="1"/>
  <c r="M667" i="1"/>
  <c r="N667" i="1"/>
  <c r="O667" i="1"/>
  <c r="P667" i="1"/>
  <c r="Q667" i="1"/>
  <c r="R667" i="1"/>
  <c r="S667" i="1"/>
  <c r="T667" i="1"/>
  <c r="U667" i="1"/>
  <c r="K668" i="1"/>
  <c r="L668" i="1"/>
  <c r="M668" i="1"/>
  <c r="N668" i="1"/>
  <c r="O668" i="1"/>
  <c r="P668" i="1"/>
  <c r="Q668" i="1"/>
  <c r="R668" i="1"/>
  <c r="S668" i="1"/>
  <c r="T668" i="1"/>
  <c r="U668" i="1"/>
  <c r="K669" i="1"/>
  <c r="L669" i="1"/>
  <c r="M669" i="1"/>
  <c r="N669" i="1"/>
  <c r="O669" i="1"/>
  <c r="P669" i="1"/>
  <c r="Q669" i="1"/>
  <c r="R669" i="1"/>
  <c r="S669" i="1"/>
  <c r="T669" i="1"/>
  <c r="U669" i="1"/>
  <c r="K670" i="1"/>
  <c r="L670" i="1"/>
  <c r="M670" i="1"/>
  <c r="N670" i="1"/>
  <c r="O670" i="1"/>
  <c r="P670" i="1"/>
  <c r="Q670" i="1"/>
  <c r="R670" i="1"/>
  <c r="S670" i="1"/>
  <c r="T670" i="1"/>
  <c r="U670" i="1"/>
  <c r="K671" i="1"/>
  <c r="L671" i="1"/>
  <c r="M671" i="1"/>
  <c r="N671" i="1"/>
  <c r="O671" i="1"/>
  <c r="P671" i="1"/>
  <c r="Q671" i="1"/>
  <c r="R671" i="1"/>
  <c r="S671" i="1"/>
  <c r="T671" i="1"/>
  <c r="U671" i="1"/>
  <c r="K672" i="1"/>
  <c r="L672" i="1"/>
  <c r="M672" i="1"/>
  <c r="N672" i="1"/>
  <c r="O672" i="1"/>
  <c r="P672" i="1"/>
  <c r="Q672" i="1"/>
  <c r="R672" i="1"/>
  <c r="S672" i="1"/>
  <c r="T672" i="1"/>
  <c r="U672" i="1"/>
  <c r="K673" i="1"/>
  <c r="L673" i="1"/>
  <c r="M673" i="1"/>
  <c r="N673" i="1"/>
  <c r="O673" i="1"/>
  <c r="P673" i="1"/>
  <c r="Q673" i="1"/>
  <c r="R673" i="1"/>
  <c r="S673" i="1"/>
  <c r="T673" i="1"/>
  <c r="U673" i="1"/>
  <c r="K674" i="1"/>
  <c r="L674" i="1"/>
  <c r="M674" i="1"/>
  <c r="N674" i="1"/>
  <c r="O674" i="1"/>
  <c r="P674" i="1"/>
  <c r="Q674" i="1"/>
  <c r="R674" i="1"/>
  <c r="S674" i="1"/>
  <c r="T674" i="1"/>
  <c r="U674" i="1"/>
  <c r="K675" i="1"/>
  <c r="L675" i="1"/>
  <c r="M675" i="1"/>
  <c r="N675" i="1"/>
  <c r="O675" i="1"/>
  <c r="P675" i="1"/>
  <c r="Q675" i="1"/>
  <c r="R675" i="1"/>
  <c r="S675" i="1"/>
  <c r="T675" i="1"/>
  <c r="U675" i="1"/>
  <c r="K676" i="1"/>
  <c r="L676" i="1"/>
  <c r="M676" i="1"/>
  <c r="N676" i="1"/>
  <c r="O676" i="1"/>
  <c r="P676" i="1"/>
  <c r="Q676" i="1"/>
  <c r="R676" i="1"/>
  <c r="S676" i="1"/>
  <c r="T676" i="1"/>
  <c r="U676" i="1"/>
  <c r="K677" i="1"/>
  <c r="L677" i="1"/>
  <c r="M677" i="1"/>
  <c r="N677" i="1"/>
  <c r="O677" i="1"/>
  <c r="P677" i="1"/>
  <c r="Q677" i="1"/>
  <c r="R677" i="1"/>
  <c r="S677" i="1"/>
  <c r="T677" i="1"/>
  <c r="U677" i="1"/>
  <c r="K678" i="1"/>
  <c r="L678" i="1"/>
  <c r="M678" i="1"/>
  <c r="N678" i="1"/>
  <c r="O678" i="1"/>
  <c r="P678" i="1"/>
  <c r="Q678" i="1"/>
  <c r="R678" i="1"/>
  <c r="S678" i="1"/>
  <c r="T678" i="1"/>
  <c r="U678" i="1"/>
  <c r="K679" i="1"/>
  <c r="L679" i="1"/>
  <c r="M679" i="1"/>
  <c r="N679" i="1"/>
  <c r="O679" i="1"/>
  <c r="P679" i="1"/>
  <c r="Q679" i="1"/>
  <c r="R679" i="1"/>
  <c r="S679" i="1"/>
  <c r="T679" i="1"/>
  <c r="U679" i="1"/>
  <c r="K680" i="1"/>
  <c r="L680" i="1"/>
  <c r="M680" i="1"/>
  <c r="N680" i="1"/>
  <c r="O680" i="1"/>
  <c r="P680" i="1"/>
  <c r="Q680" i="1"/>
  <c r="R680" i="1"/>
  <c r="S680" i="1"/>
  <c r="T680" i="1"/>
  <c r="U680" i="1"/>
  <c r="K681" i="1"/>
  <c r="L681" i="1"/>
  <c r="M681" i="1"/>
  <c r="N681" i="1"/>
  <c r="O681" i="1"/>
  <c r="P681" i="1"/>
  <c r="Q681" i="1"/>
  <c r="R681" i="1"/>
  <c r="S681" i="1"/>
  <c r="T681" i="1"/>
  <c r="U681" i="1"/>
  <c r="K682" i="1"/>
  <c r="L682" i="1"/>
  <c r="M682" i="1"/>
  <c r="N682" i="1"/>
  <c r="O682" i="1"/>
  <c r="P682" i="1"/>
  <c r="Q682" i="1"/>
  <c r="R682" i="1"/>
  <c r="S682" i="1"/>
  <c r="T682" i="1"/>
  <c r="U682" i="1"/>
  <c r="K683" i="1"/>
  <c r="L683" i="1"/>
  <c r="M683" i="1"/>
  <c r="N683" i="1"/>
  <c r="O683" i="1"/>
  <c r="P683" i="1"/>
  <c r="Q683" i="1"/>
  <c r="R683" i="1"/>
  <c r="S683" i="1"/>
  <c r="T683" i="1"/>
  <c r="U683" i="1"/>
  <c r="K684" i="1"/>
  <c r="L684" i="1"/>
  <c r="M684" i="1"/>
  <c r="N684" i="1"/>
  <c r="O684" i="1"/>
  <c r="P684" i="1"/>
  <c r="Q684" i="1"/>
  <c r="R684" i="1"/>
  <c r="S684" i="1"/>
  <c r="T684" i="1"/>
  <c r="U684" i="1"/>
  <c r="K685" i="1"/>
  <c r="L685" i="1"/>
  <c r="M685" i="1"/>
  <c r="N685" i="1"/>
  <c r="O685" i="1"/>
  <c r="P685" i="1"/>
  <c r="Q685" i="1"/>
  <c r="R685" i="1"/>
  <c r="S685" i="1"/>
  <c r="T685" i="1"/>
  <c r="U685" i="1"/>
  <c r="K686" i="1"/>
  <c r="L686" i="1"/>
  <c r="M686" i="1"/>
  <c r="N686" i="1"/>
  <c r="O686" i="1"/>
  <c r="P686" i="1"/>
  <c r="Q686" i="1"/>
  <c r="R686" i="1"/>
  <c r="S686" i="1"/>
  <c r="T686" i="1"/>
  <c r="U686" i="1"/>
  <c r="K687" i="1"/>
  <c r="L687" i="1"/>
  <c r="M687" i="1"/>
  <c r="N687" i="1"/>
  <c r="O687" i="1"/>
  <c r="P687" i="1"/>
  <c r="Q687" i="1"/>
  <c r="R687" i="1"/>
  <c r="S687" i="1"/>
  <c r="T687" i="1"/>
  <c r="U687" i="1"/>
  <c r="K688" i="1"/>
  <c r="L688" i="1"/>
  <c r="M688" i="1"/>
  <c r="N688" i="1"/>
  <c r="O688" i="1"/>
  <c r="P688" i="1"/>
  <c r="Q688" i="1"/>
  <c r="R688" i="1"/>
  <c r="S688" i="1"/>
  <c r="T688" i="1"/>
  <c r="U688" i="1"/>
  <c r="K689" i="1"/>
  <c r="L689" i="1"/>
  <c r="M689" i="1"/>
  <c r="N689" i="1"/>
  <c r="O689" i="1"/>
  <c r="P689" i="1"/>
  <c r="Q689" i="1"/>
  <c r="R689" i="1"/>
  <c r="S689" i="1"/>
  <c r="T689" i="1"/>
  <c r="U689" i="1"/>
  <c r="K690" i="1"/>
  <c r="L690" i="1"/>
  <c r="M690" i="1"/>
  <c r="N690" i="1"/>
  <c r="O690" i="1"/>
  <c r="P690" i="1"/>
  <c r="Q690" i="1"/>
  <c r="R690" i="1"/>
  <c r="S690" i="1"/>
  <c r="T690" i="1"/>
  <c r="U690" i="1"/>
  <c r="K691" i="1"/>
  <c r="L691" i="1"/>
  <c r="M691" i="1"/>
  <c r="N691" i="1"/>
  <c r="O691" i="1"/>
  <c r="P691" i="1"/>
  <c r="Q691" i="1"/>
  <c r="R691" i="1"/>
  <c r="S691" i="1"/>
  <c r="T691" i="1"/>
  <c r="U691" i="1"/>
  <c r="K692" i="1"/>
  <c r="L692" i="1"/>
  <c r="M692" i="1"/>
  <c r="N692" i="1"/>
  <c r="O692" i="1"/>
  <c r="P692" i="1"/>
  <c r="Q692" i="1"/>
  <c r="R692" i="1"/>
  <c r="S692" i="1"/>
  <c r="T692" i="1"/>
  <c r="U692" i="1"/>
  <c r="K693" i="1"/>
  <c r="L693" i="1"/>
  <c r="M693" i="1"/>
  <c r="N693" i="1"/>
  <c r="O693" i="1"/>
  <c r="P693" i="1"/>
  <c r="Q693" i="1"/>
  <c r="R693" i="1"/>
  <c r="S693" i="1"/>
  <c r="T693" i="1"/>
  <c r="U693" i="1"/>
  <c r="K694" i="1"/>
  <c r="L694" i="1"/>
  <c r="M694" i="1"/>
  <c r="N694" i="1"/>
  <c r="O694" i="1"/>
  <c r="P694" i="1"/>
  <c r="Q694" i="1"/>
  <c r="R694" i="1"/>
  <c r="S694" i="1"/>
  <c r="T694" i="1"/>
  <c r="U694" i="1"/>
  <c r="K695" i="1"/>
  <c r="L695" i="1"/>
  <c r="M695" i="1"/>
  <c r="N695" i="1"/>
  <c r="O695" i="1"/>
  <c r="P695" i="1"/>
  <c r="Q695" i="1"/>
  <c r="R695" i="1"/>
  <c r="S695" i="1"/>
  <c r="T695" i="1"/>
  <c r="U695" i="1"/>
  <c r="K696" i="1"/>
  <c r="L696" i="1"/>
  <c r="M696" i="1"/>
  <c r="N696" i="1"/>
  <c r="O696" i="1"/>
  <c r="P696" i="1"/>
  <c r="Q696" i="1"/>
  <c r="R696" i="1"/>
  <c r="S696" i="1"/>
  <c r="T696" i="1"/>
  <c r="U696" i="1"/>
  <c r="K697" i="1"/>
  <c r="L697" i="1"/>
  <c r="M697" i="1"/>
  <c r="N697" i="1"/>
  <c r="O697" i="1"/>
  <c r="P697" i="1"/>
  <c r="Q697" i="1"/>
  <c r="R697" i="1"/>
  <c r="S697" i="1"/>
  <c r="T697" i="1"/>
  <c r="U697" i="1"/>
  <c r="K698" i="1"/>
  <c r="L698" i="1"/>
  <c r="M698" i="1"/>
  <c r="N698" i="1"/>
  <c r="O698" i="1"/>
  <c r="P698" i="1"/>
  <c r="Q698" i="1"/>
  <c r="R698" i="1"/>
  <c r="S698" i="1"/>
  <c r="T698" i="1"/>
  <c r="U698" i="1"/>
  <c r="K699" i="1"/>
  <c r="L699" i="1"/>
  <c r="M699" i="1"/>
  <c r="N699" i="1"/>
  <c r="O699" i="1"/>
  <c r="P699" i="1"/>
  <c r="Q699" i="1"/>
  <c r="R699" i="1"/>
  <c r="S699" i="1"/>
  <c r="T699" i="1"/>
  <c r="U699" i="1"/>
  <c r="K700" i="1"/>
  <c r="L700" i="1"/>
  <c r="M700" i="1"/>
  <c r="N700" i="1"/>
  <c r="O700" i="1"/>
  <c r="P700" i="1"/>
  <c r="Q700" i="1"/>
  <c r="R700" i="1"/>
  <c r="S700" i="1"/>
  <c r="T700" i="1"/>
  <c r="U700" i="1"/>
  <c r="K701" i="1"/>
  <c r="L701" i="1"/>
  <c r="M701" i="1"/>
  <c r="N701" i="1"/>
  <c r="O701" i="1"/>
  <c r="P701" i="1"/>
  <c r="Q701" i="1"/>
  <c r="R701" i="1"/>
  <c r="S701" i="1"/>
  <c r="T701" i="1"/>
  <c r="U701" i="1"/>
  <c r="K702" i="1"/>
  <c r="L702" i="1"/>
  <c r="M702" i="1"/>
  <c r="N702" i="1"/>
  <c r="O702" i="1"/>
  <c r="P702" i="1"/>
  <c r="Q702" i="1"/>
  <c r="R702" i="1"/>
  <c r="S702" i="1"/>
  <c r="T702" i="1"/>
  <c r="U702" i="1"/>
  <c r="K703" i="1"/>
  <c r="L703" i="1"/>
  <c r="M703" i="1"/>
  <c r="N703" i="1"/>
  <c r="O703" i="1"/>
  <c r="P703" i="1"/>
  <c r="Q703" i="1"/>
  <c r="R703" i="1"/>
  <c r="S703" i="1"/>
  <c r="T703" i="1"/>
  <c r="U703" i="1"/>
  <c r="K704" i="1"/>
  <c r="L704" i="1"/>
  <c r="M704" i="1"/>
  <c r="N704" i="1"/>
  <c r="O704" i="1"/>
  <c r="P704" i="1"/>
  <c r="Q704" i="1"/>
  <c r="R704" i="1"/>
  <c r="S704" i="1"/>
  <c r="T704" i="1"/>
  <c r="U704" i="1"/>
  <c r="K705" i="1"/>
  <c r="L705" i="1"/>
  <c r="M705" i="1"/>
  <c r="N705" i="1"/>
  <c r="O705" i="1"/>
  <c r="P705" i="1"/>
  <c r="Q705" i="1"/>
  <c r="R705" i="1"/>
  <c r="S705" i="1"/>
  <c r="T705" i="1"/>
  <c r="U705" i="1"/>
  <c r="K706" i="1"/>
  <c r="L706" i="1"/>
  <c r="M706" i="1"/>
  <c r="N706" i="1"/>
  <c r="O706" i="1"/>
  <c r="P706" i="1"/>
  <c r="Q706" i="1"/>
  <c r="R706" i="1"/>
  <c r="S706" i="1"/>
  <c r="T706" i="1"/>
  <c r="U706" i="1"/>
  <c r="K707" i="1"/>
  <c r="L707" i="1"/>
  <c r="M707" i="1"/>
  <c r="N707" i="1"/>
  <c r="O707" i="1"/>
  <c r="P707" i="1"/>
  <c r="Q707" i="1"/>
  <c r="R707" i="1"/>
  <c r="S707" i="1"/>
  <c r="T707" i="1"/>
  <c r="U707" i="1"/>
  <c r="K708" i="1"/>
  <c r="L708" i="1"/>
  <c r="M708" i="1"/>
  <c r="N708" i="1"/>
  <c r="O708" i="1"/>
  <c r="P708" i="1"/>
  <c r="Q708" i="1"/>
  <c r="R708" i="1"/>
  <c r="S708" i="1"/>
  <c r="T708" i="1"/>
  <c r="U708" i="1"/>
  <c r="K709" i="1"/>
  <c r="L709" i="1"/>
  <c r="M709" i="1"/>
  <c r="N709" i="1"/>
  <c r="O709" i="1"/>
  <c r="P709" i="1"/>
  <c r="Q709" i="1"/>
  <c r="R709" i="1"/>
  <c r="S709" i="1"/>
  <c r="T709" i="1"/>
  <c r="U709" i="1"/>
  <c r="K710" i="1"/>
  <c r="L710" i="1"/>
  <c r="M710" i="1"/>
  <c r="N710" i="1"/>
  <c r="O710" i="1"/>
  <c r="P710" i="1"/>
  <c r="Q710" i="1"/>
  <c r="R710" i="1"/>
  <c r="S710" i="1"/>
  <c r="T710" i="1"/>
  <c r="U710" i="1"/>
  <c r="K711" i="1"/>
  <c r="L711" i="1"/>
  <c r="M711" i="1"/>
  <c r="N711" i="1"/>
  <c r="O711" i="1"/>
  <c r="P711" i="1"/>
  <c r="Q711" i="1"/>
  <c r="R711" i="1"/>
  <c r="S711" i="1"/>
  <c r="T711" i="1"/>
  <c r="U711" i="1"/>
  <c r="K712" i="1"/>
  <c r="L712" i="1"/>
  <c r="M712" i="1"/>
  <c r="N712" i="1"/>
  <c r="O712" i="1"/>
  <c r="P712" i="1"/>
  <c r="Q712" i="1"/>
  <c r="R712" i="1"/>
  <c r="S712" i="1"/>
  <c r="T712" i="1"/>
  <c r="U712" i="1"/>
  <c r="K713" i="1"/>
  <c r="L713" i="1"/>
  <c r="M713" i="1"/>
  <c r="N713" i="1"/>
  <c r="O713" i="1"/>
  <c r="P713" i="1"/>
  <c r="Q713" i="1"/>
  <c r="R713" i="1"/>
  <c r="S713" i="1"/>
  <c r="T713" i="1"/>
  <c r="U713" i="1"/>
  <c r="K714" i="1"/>
  <c r="L714" i="1"/>
  <c r="M714" i="1"/>
  <c r="N714" i="1"/>
  <c r="O714" i="1"/>
  <c r="P714" i="1"/>
  <c r="Q714" i="1"/>
  <c r="R714" i="1"/>
  <c r="S714" i="1"/>
  <c r="T714" i="1"/>
  <c r="U714" i="1"/>
  <c r="K715" i="1"/>
  <c r="L715" i="1"/>
  <c r="M715" i="1"/>
  <c r="N715" i="1"/>
  <c r="O715" i="1"/>
  <c r="P715" i="1"/>
  <c r="Q715" i="1"/>
  <c r="R715" i="1"/>
  <c r="S715" i="1"/>
  <c r="T715" i="1"/>
  <c r="U715" i="1"/>
  <c r="K716" i="1"/>
  <c r="L716" i="1"/>
  <c r="M716" i="1"/>
  <c r="N716" i="1"/>
  <c r="O716" i="1"/>
  <c r="P716" i="1"/>
  <c r="Q716" i="1"/>
  <c r="R716" i="1"/>
  <c r="S716" i="1"/>
  <c r="T716" i="1"/>
  <c r="U716" i="1"/>
  <c r="K717" i="1"/>
  <c r="L717" i="1"/>
  <c r="M717" i="1"/>
  <c r="N717" i="1"/>
  <c r="O717" i="1"/>
  <c r="P717" i="1"/>
  <c r="Q717" i="1"/>
  <c r="R717" i="1"/>
  <c r="S717" i="1"/>
  <c r="T717" i="1"/>
  <c r="U717" i="1"/>
  <c r="K718" i="1"/>
  <c r="L718" i="1"/>
  <c r="M718" i="1"/>
  <c r="N718" i="1"/>
  <c r="O718" i="1"/>
  <c r="P718" i="1"/>
  <c r="Q718" i="1"/>
  <c r="R718" i="1"/>
  <c r="S718" i="1"/>
  <c r="T718" i="1"/>
  <c r="U718" i="1"/>
  <c r="K719" i="1"/>
  <c r="L719" i="1"/>
  <c r="M719" i="1"/>
  <c r="N719" i="1"/>
  <c r="O719" i="1"/>
  <c r="P719" i="1"/>
  <c r="Q719" i="1"/>
  <c r="R719" i="1"/>
  <c r="S719" i="1"/>
  <c r="T719" i="1"/>
  <c r="U719" i="1"/>
  <c r="K720" i="1"/>
  <c r="L720" i="1"/>
  <c r="M720" i="1"/>
  <c r="N720" i="1"/>
  <c r="O720" i="1"/>
  <c r="P720" i="1"/>
  <c r="Q720" i="1"/>
  <c r="R720" i="1"/>
  <c r="S720" i="1"/>
  <c r="T720" i="1"/>
  <c r="U720" i="1"/>
  <c r="K721" i="1"/>
  <c r="L721" i="1"/>
  <c r="M721" i="1"/>
  <c r="N721" i="1"/>
  <c r="O721" i="1"/>
  <c r="P721" i="1"/>
  <c r="Q721" i="1"/>
  <c r="R721" i="1"/>
  <c r="S721" i="1"/>
  <c r="T721" i="1"/>
  <c r="U721" i="1"/>
  <c r="K722" i="1"/>
  <c r="L722" i="1"/>
  <c r="M722" i="1"/>
  <c r="N722" i="1"/>
  <c r="O722" i="1"/>
  <c r="P722" i="1"/>
  <c r="Q722" i="1"/>
  <c r="R722" i="1"/>
  <c r="S722" i="1"/>
  <c r="T722" i="1"/>
  <c r="U722" i="1"/>
  <c r="K723" i="1"/>
  <c r="L723" i="1"/>
  <c r="M723" i="1"/>
  <c r="N723" i="1"/>
  <c r="O723" i="1"/>
  <c r="P723" i="1"/>
  <c r="Q723" i="1"/>
  <c r="R723" i="1"/>
  <c r="S723" i="1"/>
  <c r="T723" i="1"/>
  <c r="U723" i="1"/>
  <c r="K724" i="1"/>
  <c r="L724" i="1"/>
  <c r="M724" i="1"/>
  <c r="N724" i="1"/>
  <c r="O724" i="1"/>
  <c r="P724" i="1"/>
  <c r="Q724" i="1"/>
  <c r="R724" i="1"/>
  <c r="S724" i="1"/>
  <c r="T724" i="1"/>
  <c r="U724" i="1"/>
  <c r="K725" i="1"/>
  <c r="L725" i="1"/>
  <c r="M725" i="1"/>
  <c r="N725" i="1"/>
  <c r="O725" i="1"/>
  <c r="P725" i="1"/>
  <c r="Q725" i="1"/>
  <c r="R725" i="1"/>
  <c r="S725" i="1"/>
  <c r="T725" i="1"/>
  <c r="U725" i="1"/>
  <c r="K726" i="1"/>
  <c r="L726" i="1"/>
  <c r="M726" i="1"/>
  <c r="N726" i="1"/>
  <c r="O726" i="1"/>
  <c r="P726" i="1"/>
  <c r="Q726" i="1"/>
  <c r="R726" i="1"/>
  <c r="S726" i="1"/>
  <c r="T726" i="1"/>
  <c r="U726" i="1"/>
  <c r="K727" i="1"/>
  <c r="L727" i="1"/>
  <c r="M727" i="1"/>
  <c r="N727" i="1"/>
  <c r="O727" i="1"/>
  <c r="P727" i="1"/>
  <c r="Q727" i="1"/>
  <c r="R727" i="1"/>
  <c r="S727" i="1"/>
  <c r="T727" i="1"/>
  <c r="U727" i="1"/>
  <c r="K728" i="1"/>
  <c r="L728" i="1"/>
  <c r="M728" i="1"/>
  <c r="N728" i="1"/>
  <c r="O728" i="1"/>
  <c r="P728" i="1"/>
  <c r="Q728" i="1"/>
  <c r="R728" i="1"/>
  <c r="S728" i="1"/>
  <c r="T728" i="1"/>
  <c r="U728" i="1"/>
  <c r="K729" i="1"/>
  <c r="L729" i="1"/>
  <c r="M729" i="1"/>
  <c r="N729" i="1"/>
  <c r="O729" i="1"/>
  <c r="P729" i="1"/>
  <c r="Q729" i="1"/>
  <c r="R729" i="1"/>
  <c r="S729" i="1"/>
  <c r="T729" i="1"/>
  <c r="U729" i="1"/>
  <c r="K730" i="1"/>
  <c r="L730" i="1"/>
  <c r="M730" i="1"/>
  <c r="N730" i="1"/>
  <c r="O730" i="1"/>
  <c r="P730" i="1"/>
  <c r="Q730" i="1"/>
  <c r="R730" i="1"/>
  <c r="S730" i="1"/>
  <c r="T730" i="1"/>
  <c r="U730" i="1"/>
  <c r="K731" i="1"/>
  <c r="L731" i="1"/>
  <c r="M731" i="1"/>
  <c r="N731" i="1"/>
  <c r="O731" i="1"/>
  <c r="P731" i="1"/>
  <c r="Q731" i="1"/>
  <c r="R731" i="1"/>
  <c r="S731" i="1"/>
  <c r="T731" i="1"/>
  <c r="U731" i="1"/>
  <c r="K732" i="1"/>
  <c r="L732" i="1"/>
  <c r="M732" i="1"/>
  <c r="N732" i="1"/>
  <c r="O732" i="1"/>
  <c r="P732" i="1"/>
  <c r="Q732" i="1"/>
  <c r="R732" i="1"/>
  <c r="S732" i="1"/>
  <c r="T732" i="1"/>
  <c r="U732" i="1"/>
  <c r="K733" i="1"/>
  <c r="L733" i="1"/>
  <c r="M733" i="1"/>
  <c r="N733" i="1"/>
  <c r="O733" i="1"/>
  <c r="P733" i="1"/>
  <c r="Q733" i="1"/>
  <c r="R733" i="1"/>
  <c r="S733" i="1"/>
  <c r="T733" i="1"/>
  <c r="U733" i="1"/>
  <c r="K734" i="1"/>
  <c r="L734" i="1"/>
  <c r="M734" i="1"/>
  <c r="N734" i="1"/>
  <c r="O734" i="1"/>
  <c r="P734" i="1"/>
  <c r="Q734" i="1"/>
  <c r="R734" i="1"/>
  <c r="S734" i="1"/>
  <c r="T734" i="1"/>
  <c r="U734" i="1"/>
  <c r="K735" i="1"/>
  <c r="L735" i="1"/>
  <c r="M735" i="1"/>
  <c r="N735" i="1"/>
  <c r="O735" i="1"/>
  <c r="P735" i="1"/>
  <c r="Q735" i="1"/>
  <c r="R735" i="1"/>
  <c r="S735" i="1"/>
  <c r="T735" i="1"/>
  <c r="U735" i="1"/>
  <c r="K736" i="1"/>
  <c r="L736" i="1"/>
  <c r="M736" i="1"/>
  <c r="N736" i="1"/>
  <c r="O736" i="1"/>
  <c r="P736" i="1"/>
  <c r="Q736" i="1"/>
  <c r="R736" i="1"/>
  <c r="S736" i="1"/>
  <c r="T736" i="1"/>
  <c r="U736" i="1"/>
  <c r="K737" i="1"/>
  <c r="L737" i="1"/>
  <c r="M737" i="1"/>
  <c r="N737" i="1"/>
  <c r="O737" i="1"/>
  <c r="P737" i="1"/>
  <c r="Q737" i="1"/>
  <c r="R737" i="1"/>
  <c r="S737" i="1"/>
  <c r="T737" i="1"/>
  <c r="U737" i="1"/>
  <c r="K738" i="1"/>
  <c r="L738" i="1"/>
  <c r="M738" i="1"/>
  <c r="N738" i="1"/>
  <c r="O738" i="1"/>
  <c r="P738" i="1"/>
  <c r="Q738" i="1"/>
  <c r="R738" i="1"/>
  <c r="S738" i="1"/>
  <c r="T738" i="1"/>
  <c r="U738" i="1"/>
  <c r="K739" i="1"/>
  <c r="L739" i="1"/>
  <c r="M739" i="1"/>
  <c r="N739" i="1"/>
  <c r="O739" i="1"/>
  <c r="P739" i="1"/>
  <c r="Q739" i="1"/>
  <c r="R739" i="1"/>
  <c r="S739" i="1"/>
  <c r="T739" i="1"/>
  <c r="U739" i="1"/>
  <c r="K740" i="1"/>
  <c r="L740" i="1"/>
  <c r="M740" i="1"/>
  <c r="N740" i="1"/>
  <c r="O740" i="1"/>
  <c r="P740" i="1"/>
  <c r="Q740" i="1"/>
  <c r="R740" i="1"/>
  <c r="S740" i="1"/>
  <c r="T740" i="1"/>
  <c r="U740" i="1"/>
  <c r="K741" i="1"/>
  <c r="L741" i="1"/>
  <c r="M741" i="1"/>
  <c r="N741" i="1"/>
  <c r="O741" i="1"/>
  <c r="P741" i="1"/>
  <c r="Q741" i="1"/>
  <c r="R741" i="1"/>
  <c r="S741" i="1"/>
  <c r="T741" i="1"/>
  <c r="U741" i="1"/>
  <c r="K742" i="1"/>
  <c r="L742" i="1"/>
  <c r="M742" i="1"/>
  <c r="N742" i="1"/>
  <c r="O742" i="1"/>
  <c r="P742" i="1"/>
  <c r="Q742" i="1"/>
  <c r="R742" i="1"/>
  <c r="S742" i="1"/>
  <c r="T742" i="1"/>
  <c r="U742" i="1"/>
  <c r="K743" i="1"/>
  <c r="L743" i="1"/>
  <c r="M743" i="1"/>
  <c r="N743" i="1"/>
  <c r="O743" i="1"/>
  <c r="P743" i="1"/>
  <c r="Q743" i="1"/>
  <c r="R743" i="1"/>
  <c r="S743" i="1"/>
  <c r="T743" i="1"/>
  <c r="U743" i="1"/>
  <c r="K744" i="1"/>
  <c r="L744" i="1"/>
  <c r="M744" i="1"/>
  <c r="N744" i="1"/>
  <c r="O744" i="1"/>
  <c r="P744" i="1"/>
  <c r="Q744" i="1"/>
  <c r="R744" i="1"/>
  <c r="S744" i="1"/>
  <c r="T744" i="1"/>
  <c r="U744" i="1"/>
  <c r="K745" i="1"/>
  <c r="L745" i="1"/>
  <c r="M745" i="1"/>
  <c r="N745" i="1"/>
  <c r="O745" i="1"/>
  <c r="P745" i="1"/>
  <c r="Q745" i="1"/>
  <c r="R745" i="1"/>
  <c r="S745" i="1"/>
  <c r="T745" i="1"/>
  <c r="U745" i="1"/>
  <c r="K746" i="1"/>
  <c r="L746" i="1"/>
  <c r="M746" i="1"/>
  <c r="N746" i="1"/>
  <c r="O746" i="1"/>
  <c r="P746" i="1"/>
  <c r="Q746" i="1"/>
  <c r="R746" i="1"/>
  <c r="S746" i="1"/>
  <c r="T746" i="1"/>
  <c r="U746" i="1"/>
  <c r="K747" i="1"/>
  <c r="L747" i="1"/>
  <c r="M747" i="1"/>
  <c r="N747" i="1"/>
  <c r="O747" i="1"/>
  <c r="P747" i="1"/>
  <c r="Q747" i="1"/>
  <c r="R747" i="1"/>
  <c r="S747" i="1"/>
  <c r="T747" i="1"/>
  <c r="U747" i="1"/>
  <c r="K748" i="1"/>
  <c r="L748" i="1"/>
  <c r="M748" i="1"/>
  <c r="N748" i="1"/>
  <c r="O748" i="1"/>
  <c r="P748" i="1"/>
  <c r="Q748" i="1"/>
  <c r="R748" i="1"/>
  <c r="S748" i="1"/>
  <c r="T748" i="1"/>
  <c r="U748" i="1"/>
  <c r="K749" i="1"/>
  <c r="L749" i="1"/>
  <c r="M749" i="1"/>
  <c r="N749" i="1"/>
  <c r="O749" i="1"/>
  <c r="P749" i="1"/>
  <c r="Q749" i="1"/>
  <c r="R749" i="1"/>
  <c r="S749" i="1"/>
  <c r="T749" i="1"/>
  <c r="U749" i="1"/>
  <c r="K750" i="1"/>
  <c r="L750" i="1"/>
  <c r="M750" i="1"/>
  <c r="N750" i="1"/>
  <c r="O750" i="1"/>
  <c r="P750" i="1"/>
  <c r="Q750" i="1"/>
  <c r="R750" i="1"/>
  <c r="S750" i="1"/>
  <c r="T750" i="1"/>
  <c r="U750" i="1"/>
  <c r="K751" i="1"/>
  <c r="L751" i="1"/>
  <c r="M751" i="1"/>
  <c r="N751" i="1"/>
  <c r="O751" i="1"/>
  <c r="P751" i="1"/>
  <c r="Q751" i="1"/>
  <c r="R751" i="1"/>
  <c r="S751" i="1"/>
  <c r="T751" i="1"/>
  <c r="U751" i="1"/>
  <c r="K752" i="1"/>
  <c r="L752" i="1"/>
  <c r="M752" i="1"/>
  <c r="N752" i="1"/>
  <c r="O752" i="1"/>
  <c r="P752" i="1"/>
  <c r="Q752" i="1"/>
  <c r="R752" i="1"/>
  <c r="S752" i="1"/>
  <c r="T752" i="1"/>
  <c r="U752" i="1"/>
  <c r="K753" i="1"/>
  <c r="L753" i="1"/>
  <c r="M753" i="1"/>
  <c r="N753" i="1"/>
  <c r="O753" i="1"/>
  <c r="P753" i="1"/>
  <c r="Q753" i="1"/>
  <c r="R753" i="1"/>
  <c r="S753" i="1"/>
  <c r="T753" i="1"/>
  <c r="U753" i="1"/>
  <c r="K754" i="1"/>
  <c r="L754" i="1"/>
  <c r="M754" i="1"/>
  <c r="N754" i="1"/>
  <c r="O754" i="1"/>
  <c r="P754" i="1"/>
  <c r="Q754" i="1"/>
  <c r="R754" i="1"/>
  <c r="S754" i="1"/>
  <c r="T754" i="1"/>
  <c r="U754" i="1"/>
  <c r="K755" i="1"/>
  <c r="L755" i="1"/>
  <c r="M755" i="1"/>
  <c r="N755" i="1"/>
  <c r="O755" i="1"/>
  <c r="P755" i="1"/>
  <c r="Q755" i="1"/>
  <c r="R755" i="1"/>
  <c r="S755" i="1"/>
  <c r="T755" i="1"/>
  <c r="U755" i="1"/>
  <c r="K756" i="1"/>
  <c r="L756" i="1"/>
  <c r="M756" i="1"/>
  <c r="N756" i="1"/>
  <c r="O756" i="1"/>
  <c r="P756" i="1"/>
  <c r="Q756" i="1"/>
  <c r="R756" i="1"/>
  <c r="S756" i="1"/>
  <c r="T756" i="1"/>
  <c r="U756" i="1"/>
  <c r="K757" i="1"/>
  <c r="L757" i="1"/>
  <c r="M757" i="1"/>
  <c r="N757" i="1"/>
  <c r="O757" i="1"/>
  <c r="P757" i="1"/>
  <c r="Q757" i="1"/>
  <c r="R757" i="1"/>
  <c r="S757" i="1"/>
  <c r="T757" i="1"/>
  <c r="U757" i="1"/>
  <c r="K758" i="1"/>
  <c r="L758" i="1"/>
  <c r="M758" i="1"/>
  <c r="N758" i="1"/>
  <c r="O758" i="1"/>
  <c r="P758" i="1"/>
  <c r="Q758" i="1"/>
  <c r="R758" i="1"/>
  <c r="S758" i="1"/>
  <c r="T758" i="1"/>
  <c r="U758" i="1"/>
  <c r="K759" i="1"/>
  <c r="L759" i="1"/>
  <c r="M759" i="1"/>
  <c r="N759" i="1"/>
  <c r="O759" i="1"/>
  <c r="P759" i="1"/>
  <c r="Q759" i="1"/>
  <c r="R759" i="1"/>
  <c r="S759" i="1"/>
  <c r="T759" i="1"/>
  <c r="U759" i="1"/>
  <c r="K760" i="1"/>
  <c r="L760" i="1"/>
  <c r="M760" i="1"/>
  <c r="N760" i="1"/>
  <c r="O760" i="1"/>
  <c r="P760" i="1"/>
  <c r="Q760" i="1"/>
  <c r="R760" i="1"/>
  <c r="S760" i="1"/>
  <c r="T760" i="1"/>
  <c r="U760" i="1"/>
  <c r="K761" i="1"/>
  <c r="L761" i="1"/>
  <c r="M761" i="1"/>
  <c r="N761" i="1"/>
  <c r="O761" i="1"/>
  <c r="P761" i="1"/>
  <c r="Q761" i="1"/>
  <c r="R761" i="1"/>
  <c r="S761" i="1"/>
  <c r="T761" i="1"/>
  <c r="U761" i="1"/>
  <c r="K762" i="1"/>
  <c r="L762" i="1"/>
  <c r="M762" i="1"/>
  <c r="N762" i="1"/>
  <c r="O762" i="1"/>
  <c r="P762" i="1"/>
  <c r="Q762" i="1"/>
  <c r="R762" i="1"/>
  <c r="S762" i="1"/>
  <c r="T762" i="1"/>
  <c r="U762" i="1"/>
  <c r="K763" i="1"/>
  <c r="L763" i="1"/>
  <c r="M763" i="1"/>
  <c r="N763" i="1"/>
  <c r="O763" i="1"/>
  <c r="P763" i="1"/>
  <c r="Q763" i="1"/>
  <c r="R763" i="1"/>
  <c r="S763" i="1"/>
  <c r="T763" i="1"/>
  <c r="U763" i="1"/>
  <c r="K764" i="1"/>
  <c r="L764" i="1"/>
  <c r="M764" i="1"/>
  <c r="N764" i="1"/>
  <c r="O764" i="1"/>
  <c r="P764" i="1"/>
  <c r="Q764" i="1"/>
  <c r="R764" i="1"/>
  <c r="S764" i="1"/>
  <c r="T764" i="1"/>
  <c r="U764" i="1"/>
  <c r="K765" i="1"/>
  <c r="L765" i="1"/>
  <c r="M765" i="1"/>
  <c r="N765" i="1"/>
  <c r="O765" i="1"/>
  <c r="P765" i="1"/>
  <c r="Q765" i="1"/>
  <c r="R765" i="1"/>
  <c r="S765" i="1"/>
  <c r="T765" i="1"/>
  <c r="U765" i="1"/>
  <c r="K766" i="1"/>
  <c r="L766" i="1"/>
  <c r="M766" i="1"/>
  <c r="N766" i="1"/>
  <c r="O766" i="1"/>
  <c r="P766" i="1"/>
  <c r="Q766" i="1"/>
  <c r="R766" i="1"/>
  <c r="S766" i="1"/>
  <c r="T766" i="1"/>
  <c r="U766" i="1"/>
  <c r="K767" i="1"/>
  <c r="L767" i="1"/>
  <c r="M767" i="1"/>
  <c r="N767" i="1"/>
  <c r="O767" i="1"/>
  <c r="P767" i="1"/>
  <c r="Q767" i="1"/>
  <c r="R767" i="1"/>
  <c r="S767" i="1"/>
  <c r="T767" i="1"/>
  <c r="U767" i="1"/>
  <c r="K768" i="1"/>
  <c r="L768" i="1"/>
  <c r="M768" i="1"/>
  <c r="N768" i="1"/>
  <c r="O768" i="1"/>
  <c r="P768" i="1"/>
  <c r="Q768" i="1"/>
  <c r="R768" i="1"/>
  <c r="S768" i="1"/>
  <c r="T768" i="1"/>
  <c r="U768" i="1"/>
  <c r="K769" i="1"/>
  <c r="L769" i="1"/>
  <c r="M769" i="1"/>
  <c r="N769" i="1"/>
  <c r="O769" i="1"/>
  <c r="P769" i="1"/>
  <c r="Q769" i="1"/>
  <c r="R769" i="1"/>
  <c r="S769" i="1"/>
  <c r="T769" i="1"/>
  <c r="U769" i="1"/>
  <c r="K770" i="1"/>
  <c r="L770" i="1"/>
  <c r="M770" i="1"/>
  <c r="N770" i="1"/>
  <c r="O770" i="1"/>
  <c r="P770" i="1"/>
  <c r="Q770" i="1"/>
  <c r="R770" i="1"/>
  <c r="S770" i="1"/>
  <c r="T770" i="1"/>
  <c r="U770" i="1"/>
  <c r="K771" i="1"/>
  <c r="L771" i="1"/>
  <c r="M771" i="1"/>
  <c r="N771" i="1"/>
  <c r="O771" i="1"/>
  <c r="P771" i="1"/>
  <c r="Q771" i="1"/>
  <c r="R771" i="1"/>
  <c r="S771" i="1"/>
  <c r="T771" i="1"/>
  <c r="U771" i="1"/>
  <c r="K772" i="1"/>
  <c r="L772" i="1"/>
  <c r="M772" i="1"/>
  <c r="N772" i="1"/>
  <c r="O772" i="1"/>
  <c r="P772" i="1"/>
  <c r="Q772" i="1"/>
  <c r="R772" i="1"/>
  <c r="S772" i="1"/>
  <c r="T772" i="1"/>
  <c r="U772" i="1"/>
  <c r="K773" i="1"/>
  <c r="L773" i="1"/>
  <c r="M773" i="1"/>
  <c r="N773" i="1"/>
  <c r="O773" i="1"/>
  <c r="P773" i="1"/>
  <c r="Q773" i="1"/>
  <c r="R773" i="1"/>
  <c r="S773" i="1"/>
  <c r="T773" i="1"/>
  <c r="U773" i="1"/>
  <c r="K774" i="1"/>
  <c r="L774" i="1"/>
  <c r="M774" i="1"/>
  <c r="N774" i="1"/>
  <c r="O774" i="1"/>
  <c r="P774" i="1"/>
  <c r="Q774" i="1"/>
  <c r="R774" i="1"/>
  <c r="S774" i="1"/>
  <c r="T774" i="1"/>
  <c r="U774" i="1"/>
  <c r="K775" i="1"/>
  <c r="L775" i="1"/>
  <c r="M775" i="1"/>
  <c r="N775" i="1"/>
  <c r="O775" i="1"/>
  <c r="P775" i="1"/>
  <c r="Q775" i="1"/>
  <c r="R775" i="1"/>
  <c r="S775" i="1"/>
  <c r="T775" i="1"/>
  <c r="U775" i="1"/>
  <c r="K776" i="1"/>
  <c r="L776" i="1"/>
  <c r="M776" i="1"/>
  <c r="N776" i="1"/>
  <c r="O776" i="1"/>
  <c r="P776" i="1"/>
  <c r="Q776" i="1"/>
  <c r="R776" i="1"/>
  <c r="S776" i="1"/>
  <c r="T776" i="1"/>
  <c r="U776" i="1"/>
  <c r="K777" i="1"/>
  <c r="L777" i="1"/>
  <c r="M777" i="1"/>
  <c r="N777" i="1"/>
  <c r="O777" i="1"/>
  <c r="P777" i="1"/>
  <c r="Q777" i="1"/>
  <c r="R777" i="1"/>
  <c r="S777" i="1"/>
  <c r="T777" i="1"/>
  <c r="U777" i="1"/>
  <c r="K778" i="1"/>
  <c r="L778" i="1"/>
  <c r="M778" i="1"/>
  <c r="N778" i="1"/>
  <c r="O778" i="1"/>
  <c r="P778" i="1"/>
  <c r="Q778" i="1"/>
  <c r="R778" i="1"/>
  <c r="S778" i="1"/>
  <c r="T778" i="1"/>
  <c r="U778" i="1"/>
  <c r="K779" i="1"/>
  <c r="L779" i="1"/>
  <c r="M779" i="1"/>
  <c r="N779" i="1"/>
  <c r="O779" i="1"/>
  <c r="P779" i="1"/>
  <c r="Q779" i="1"/>
  <c r="R779" i="1"/>
  <c r="S779" i="1"/>
  <c r="T779" i="1"/>
  <c r="U779" i="1"/>
  <c r="K780" i="1"/>
  <c r="L780" i="1"/>
  <c r="M780" i="1"/>
  <c r="N780" i="1"/>
  <c r="O780" i="1"/>
  <c r="P780" i="1"/>
  <c r="Q780" i="1"/>
  <c r="R780" i="1"/>
  <c r="S780" i="1"/>
  <c r="T780" i="1"/>
  <c r="U780" i="1"/>
  <c r="K781" i="1"/>
  <c r="L781" i="1"/>
  <c r="M781" i="1"/>
  <c r="N781" i="1"/>
  <c r="O781" i="1"/>
  <c r="P781" i="1"/>
  <c r="Q781" i="1"/>
  <c r="R781" i="1"/>
  <c r="S781" i="1"/>
  <c r="T781" i="1"/>
  <c r="U781" i="1"/>
  <c r="K782" i="1"/>
  <c r="L782" i="1"/>
  <c r="M782" i="1"/>
  <c r="N782" i="1"/>
  <c r="O782" i="1"/>
  <c r="P782" i="1"/>
  <c r="Q782" i="1"/>
  <c r="R782" i="1"/>
  <c r="S782" i="1"/>
  <c r="T782" i="1"/>
  <c r="U782" i="1"/>
  <c r="K783" i="1"/>
  <c r="L783" i="1"/>
  <c r="M783" i="1"/>
  <c r="N783" i="1"/>
  <c r="O783" i="1"/>
  <c r="P783" i="1"/>
  <c r="Q783" i="1"/>
  <c r="R783" i="1"/>
  <c r="S783" i="1"/>
  <c r="T783" i="1"/>
  <c r="U783" i="1"/>
  <c r="K784" i="1"/>
  <c r="L784" i="1"/>
  <c r="M784" i="1"/>
  <c r="N784" i="1"/>
  <c r="O784" i="1"/>
  <c r="P784" i="1"/>
  <c r="Q784" i="1"/>
  <c r="R784" i="1"/>
  <c r="S784" i="1"/>
  <c r="T784" i="1"/>
  <c r="U784" i="1"/>
  <c r="K785" i="1"/>
  <c r="L785" i="1"/>
  <c r="M785" i="1"/>
  <c r="N785" i="1"/>
  <c r="O785" i="1"/>
  <c r="P785" i="1"/>
  <c r="Q785" i="1"/>
  <c r="R785" i="1"/>
  <c r="S785" i="1"/>
  <c r="T785" i="1"/>
  <c r="U785" i="1"/>
  <c r="K786" i="1"/>
  <c r="L786" i="1"/>
  <c r="M786" i="1"/>
  <c r="N786" i="1"/>
  <c r="O786" i="1"/>
  <c r="P786" i="1"/>
  <c r="Q786" i="1"/>
  <c r="R786" i="1"/>
  <c r="S786" i="1"/>
  <c r="T786" i="1"/>
  <c r="U786" i="1"/>
  <c r="K787" i="1"/>
  <c r="L787" i="1"/>
  <c r="M787" i="1"/>
  <c r="N787" i="1"/>
  <c r="O787" i="1"/>
  <c r="P787" i="1"/>
  <c r="Q787" i="1"/>
  <c r="R787" i="1"/>
  <c r="S787" i="1"/>
  <c r="T787" i="1"/>
  <c r="U787" i="1"/>
  <c r="K788" i="1"/>
  <c r="L788" i="1"/>
  <c r="M788" i="1"/>
  <c r="N788" i="1"/>
  <c r="O788" i="1"/>
  <c r="P788" i="1"/>
  <c r="Q788" i="1"/>
  <c r="R788" i="1"/>
  <c r="S788" i="1"/>
  <c r="T788" i="1"/>
  <c r="U788" i="1"/>
  <c r="K789" i="1"/>
  <c r="L789" i="1"/>
  <c r="M789" i="1"/>
  <c r="N789" i="1"/>
  <c r="O789" i="1"/>
  <c r="P789" i="1"/>
  <c r="Q789" i="1"/>
  <c r="R789" i="1"/>
  <c r="S789" i="1"/>
  <c r="T789" i="1"/>
  <c r="U789" i="1"/>
  <c r="K790" i="1"/>
  <c r="L790" i="1"/>
  <c r="M790" i="1"/>
  <c r="N790" i="1"/>
  <c r="O790" i="1"/>
  <c r="P790" i="1"/>
  <c r="Q790" i="1"/>
  <c r="R790" i="1"/>
  <c r="S790" i="1"/>
  <c r="T790" i="1"/>
  <c r="U790" i="1"/>
  <c r="K791" i="1"/>
  <c r="L791" i="1"/>
  <c r="M791" i="1"/>
  <c r="N791" i="1"/>
  <c r="O791" i="1"/>
  <c r="P791" i="1"/>
  <c r="Q791" i="1"/>
  <c r="R791" i="1"/>
  <c r="S791" i="1"/>
  <c r="T791" i="1"/>
  <c r="U791" i="1"/>
  <c r="K792" i="1"/>
  <c r="L792" i="1"/>
  <c r="M792" i="1"/>
  <c r="N792" i="1"/>
  <c r="O792" i="1"/>
  <c r="P792" i="1"/>
  <c r="Q792" i="1"/>
  <c r="R792" i="1"/>
  <c r="S792" i="1"/>
  <c r="T792" i="1"/>
  <c r="U792" i="1"/>
  <c r="K793" i="1"/>
  <c r="L793" i="1"/>
  <c r="M793" i="1"/>
  <c r="N793" i="1"/>
  <c r="O793" i="1"/>
  <c r="P793" i="1"/>
  <c r="Q793" i="1"/>
  <c r="R793" i="1"/>
  <c r="S793" i="1"/>
  <c r="T793" i="1"/>
  <c r="U793" i="1"/>
  <c r="K794" i="1"/>
  <c r="L794" i="1"/>
  <c r="M794" i="1"/>
  <c r="N794" i="1"/>
  <c r="O794" i="1"/>
  <c r="P794" i="1"/>
  <c r="Q794" i="1"/>
  <c r="R794" i="1"/>
  <c r="S794" i="1"/>
  <c r="T794" i="1"/>
  <c r="U794" i="1"/>
  <c r="K795" i="1"/>
  <c r="L795" i="1"/>
  <c r="M795" i="1"/>
  <c r="N795" i="1"/>
  <c r="O795" i="1"/>
  <c r="P795" i="1"/>
  <c r="Q795" i="1"/>
  <c r="R795" i="1"/>
  <c r="S795" i="1"/>
  <c r="T795" i="1"/>
  <c r="U795" i="1"/>
  <c r="K796" i="1"/>
  <c r="L796" i="1"/>
  <c r="M796" i="1"/>
  <c r="N796" i="1"/>
  <c r="O796" i="1"/>
  <c r="P796" i="1"/>
  <c r="Q796" i="1"/>
  <c r="R796" i="1"/>
  <c r="S796" i="1"/>
  <c r="T796" i="1"/>
  <c r="U796" i="1"/>
  <c r="K797" i="1"/>
  <c r="L797" i="1"/>
  <c r="M797" i="1"/>
  <c r="N797" i="1"/>
  <c r="O797" i="1"/>
  <c r="P797" i="1"/>
  <c r="Q797" i="1"/>
  <c r="R797" i="1"/>
  <c r="S797" i="1"/>
  <c r="T797" i="1"/>
  <c r="U797" i="1"/>
  <c r="K798" i="1"/>
  <c r="L798" i="1"/>
  <c r="M798" i="1"/>
  <c r="N798" i="1"/>
  <c r="O798" i="1"/>
  <c r="P798" i="1"/>
  <c r="Q798" i="1"/>
  <c r="R798" i="1"/>
  <c r="S798" i="1"/>
  <c r="T798" i="1"/>
  <c r="U798" i="1"/>
  <c r="K799" i="1"/>
  <c r="L799" i="1"/>
  <c r="M799" i="1"/>
  <c r="N799" i="1"/>
  <c r="O799" i="1"/>
  <c r="P799" i="1"/>
  <c r="Q799" i="1"/>
  <c r="R799" i="1"/>
  <c r="S799" i="1"/>
  <c r="T799" i="1"/>
  <c r="U799" i="1"/>
  <c r="K800" i="1"/>
  <c r="L800" i="1"/>
  <c r="M800" i="1"/>
  <c r="N800" i="1"/>
  <c r="O800" i="1"/>
  <c r="P800" i="1"/>
  <c r="Q800" i="1"/>
  <c r="R800" i="1"/>
  <c r="S800" i="1"/>
  <c r="T800" i="1"/>
  <c r="U800" i="1"/>
  <c r="K801" i="1"/>
  <c r="L801" i="1"/>
  <c r="M801" i="1"/>
  <c r="N801" i="1"/>
  <c r="O801" i="1"/>
  <c r="P801" i="1"/>
  <c r="Q801" i="1"/>
  <c r="R801" i="1"/>
  <c r="S801" i="1"/>
  <c r="T801" i="1"/>
  <c r="U801" i="1"/>
  <c r="K802" i="1"/>
  <c r="L802" i="1"/>
  <c r="M802" i="1"/>
  <c r="N802" i="1"/>
  <c r="O802" i="1"/>
  <c r="P802" i="1"/>
  <c r="Q802" i="1"/>
  <c r="R802" i="1"/>
  <c r="S802" i="1"/>
  <c r="T802" i="1"/>
  <c r="U802" i="1"/>
  <c r="K803" i="1"/>
  <c r="L803" i="1"/>
  <c r="M803" i="1"/>
  <c r="N803" i="1"/>
  <c r="O803" i="1"/>
  <c r="P803" i="1"/>
  <c r="Q803" i="1"/>
  <c r="R803" i="1"/>
  <c r="S803" i="1"/>
  <c r="T803" i="1"/>
  <c r="U803" i="1"/>
  <c r="K804" i="1"/>
  <c r="L804" i="1"/>
  <c r="M804" i="1"/>
  <c r="N804" i="1"/>
  <c r="O804" i="1"/>
  <c r="P804" i="1"/>
  <c r="Q804" i="1"/>
  <c r="R804" i="1"/>
  <c r="S804" i="1"/>
  <c r="T804" i="1"/>
  <c r="U804" i="1"/>
  <c r="K805" i="1"/>
  <c r="L805" i="1"/>
  <c r="M805" i="1"/>
  <c r="N805" i="1"/>
  <c r="O805" i="1"/>
  <c r="P805" i="1"/>
  <c r="Q805" i="1"/>
  <c r="R805" i="1"/>
  <c r="S805" i="1"/>
  <c r="T805" i="1"/>
  <c r="U805" i="1"/>
  <c r="K806" i="1"/>
  <c r="L806" i="1"/>
  <c r="M806" i="1"/>
  <c r="N806" i="1"/>
  <c r="O806" i="1"/>
  <c r="P806" i="1"/>
  <c r="Q806" i="1"/>
  <c r="R806" i="1"/>
  <c r="S806" i="1"/>
  <c r="T806" i="1"/>
  <c r="U806" i="1"/>
  <c r="K807" i="1"/>
  <c r="L807" i="1"/>
  <c r="M807" i="1"/>
  <c r="N807" i="1"/>
  <c r="O807" i="1"/>
  <c r="P807" i="1"/>
  <c r="Q807" i="1"/>
  <c r="R807" i="1"/>
  <c r="S807" i="1"/>
  <c r="T807" i="1"/>
  <c r="U807" i="1"/>
  <c r="K808" i="1"/>
  <c r="L808" i="1"/>
  <c r="M808" i="1"/>
  <c r="N808" i="1"/>
  <c r="O808" i="1"/>
  <c r="P808" i="1"/>
  <c r="Q808" i="1"/>
  <c r="R808" i="1"/>
  <c r="S808" i="1"/>
  <c r="T808" i="1"/>
  <c r="U808" i="1"/>
  <c r="K809" i="1"/>
  <c r="L809" i="1"/>
  <c r="M809" i="1"/>
  <c r="N809" i="1"/>
  <c r="O809" i="1"/>
  <c r="P809" i="1"/>
  <c r="Q809" i="1"/>
  <c r="R809" i="1"/>
  <c r="S809" i="1"/>
  <c r="T809" i="1"/>
  <c r="U809" i="1"/>
  <c r="K810" i="1"/>
  <c r="L810" i="1"/>
  <c r="M810" i="1"/>
  <c r="N810" i="1"/>
  <c r="O810" i="1"/>
  <c r="P810" i="1"/>
  <c r="Q810" i="1"/>
  <c r="R810" i="1"/>
  <c r="S810" i="1"/>
  <c r="T810" i="1"/>
  <c r="U810" i="1"/>
  <c r="K811" i="1"/>
  <c r="L811" i="1"/>
  <c r="M811" i="1"/>
  <c r="N811" i="1"/>
  <c r="O811" i="1"/>
  <c r="P811" i="1"/>
  <c r="Q811" i="1"/>
  <c r="R811" i="1"/>
  <c r="S811" i="1"/>
  <c r="T811" i="1"/>
  <c r="U811" i="1"/>
  <c r="K812" i="1"/>
  <c r="L812" i="1"/>
  <c r="M812" i="1"/>
  <c r="N812" i="1"/>
  <c r="O812" i="1"/>
  <c r="P812" i="1"/>
  <c r="Q812" i="1"/>
  <c r="R812" i="1"/>
  <c r="S812" i="1"/>
  <c r="T812" i="1"/>
  <c r="U812" i="1"/>
  <c r="K813" i="1"/>
  <c r="L813" i="1"/>
  <c r="M813" i="1"/>
  <c r="N813" i="1"/>
  <c r="O813" i="1"/>
  <c r="P813" i="1"/>
  <c r="Q813" i="1"/>
  <c r="R813" i="1"/>
  <c r="S813" i="1"/>
  <c r="T813" i="1"/>
  <c r="U813" i="1"/>
  <c r="K814" i="1"/>
  <c r="L814" i="1"/>
  <c r="M814" i="1"/>
  <c r="N814" i="1"/>
  <c r="O814" i="1"/>
  <c r="P814" i="1"/>
  <c r="Q814" i="1"/>
  <c r="R814" i="1"/>
  <c r="S814" i="1"/>
  <c r="T814" i="1"/>
  <c r="U814" i="1"/>
  <c r="K815" i="1"/>
  <c r="L815" i="1"/>
  <c r="M815" i="1"/>
  <c r="N815" i="1"/>
  <c r="O815" i="1"/>
  <c r="P815" i="1"/>
  <c r="Q815" i="1"/>
  <c r="R815" i="1"/>
  <c r="S815" i="1"/>
  <c r="T815" i="1"/>
  <c r="U815" i="1"/>
  <c r="K816" i="1"/>
  <c r="L816" i="1"/>
  <c r="M816" i="1"/>
  <c r="N816" i="1"/>
  <c r="O816" i="1"/>
  <c r="P816" i="1"/>
  <c r="Q816" i="1"/>
  <c r="R816" i="1"/>
  <c r="S816" i="1"/>
  <c r="T816" i="1"/>
  <c r="U816" i="1"/>
  <c r="K817" i="1"/>
  <c r="L817" i="1"/>
  <c r="M817" i="1"/>
  <c r="N817" i="1"/>
  <c r="O817" i="1"/>
  <c r="P817" i="1"/>
  <c r="Q817" i="1"/>
  <c r="R817" i="1"/>
  <c r="S817" i="1"/>
  <c r="T817" i="1"/>
  <c r="U817" i="1"/>
  <c r="K818" i="1"/>
  <c r="L818" i="1"/>
  <c r="M818" i="1"/>
  <c r="N818" i="1"/>
  <c r="O818" i="1"/>
  <c r="P818" i="1"/>
  <c r="Q818" i="1"/>
  <c r="R818" i="1"/>
  <c r="S818" i="1"/>
  <c r="T818" i="1"/>
  <c r="U818" i="1"/>
  <c r="K819" i="1"/>
  <c r="L819" i="1"/>
  <c r="M819" i="1"/>
  <c r="N819" i="1"/>
  <c r="O819" i="1"/>
  <c r="P819" i="1"/>
  <c r="Q819" i="1"/>
  <c r="R819" i="1"/>
  <c r="S819" i="1"/>
  <c r="T819" i="1"/>
  <c r="U819" i="1"/>
  <c r="K820" i="1"/>
  <c r="L820" i="1"/>
  <c r="M820" i="1"/>
  <c r="N820" i="1"/>
  <c r="O820" i="1"/>
  <c r="P820" i="1"/>
  <c r="Q820" i="1"/>
  <c r="R820" i="1"/>
  <c r="S820" i="1"/>
  <c r="T820" i="1"/>
  <c r="U820" i="1"/>
  <c r="K821" i="1"/>
  <c r="L821" i="1"/>
  <c r="M821" i="1"/>
  <c r="N821" i="1"/>
  <c r="O821" i="1"/>
  <c r="P821" i="1"/>
  <c r="Q821" i="1"/>
  <c r="R821" i="1"/>
  <c r="S821" i="1"/>
  <c r="T821" i="1"/>
  <c r="U821" i="1"/>
  <c r="K822" i="1"/>
  <c r="L822" i="1"/>
  <c r="M822" i="1"/>
  <c r="N822" i="1"/>
  <c r="O822" i="1"/>
  <c r="P822" i="1"/>
  <c r="Q822" i="1"/>
  <c r="R822" i="1"/>
  <c r="S822" i="1"/>
  <c r="T822" i="1"/>
  <c r="U822" i="1"/>
  <c r="K823" i="1"/>
  <c r="L823" i="1"/>
  <c r="M823" i="1"/>
  <c r="N823" i="1"/>
  <c r="O823" i="1"/>
  <c r="P823" i="1"/>
  <c r="Q823" i="1"/>
  <c r="R823" i="1"/>
  <c r="S823" i="1"/>
  <c r="T823" i="1"/>
  <c r="U823" i="1"/>
  <c r="K824" i="1"/>
  <c r="L824" i="1"/>
  <c r="M824" i="1"/>
  <c r="N824" i="1"/>
  <c r="O824" i="1"/>
  <c r="P824" i="1"/>
  <c r="Q824" i="1"/>
  <c r="R824" i="1"/>
  <c r="S824" i="1"/>
  <c r="T824" i="1"/>
  <c r="U824" i="1"/>
  <c r="K825" i="1"/>
  <c r="L825" i="1"/>
  <c r="M825" i="1"/>
  <c r="N825" i="1"/>
  <c r="O825" i="1"/>
  <c r="P825" i="1"/>
  <c r="Q825" i="1"/>
  <c r="R825" i="1"/>
  <c r="S825" i="1"/>
  <c r="T825" i="1"/>
  <c r="U825" i="1"/>
  <c r="K826" i="1"/>
  <c r="L826" i="1"/>
  <c r="M826" i="1"/>
  <c r="N826" i="1"/>
  <c r="O826" i="1"/>
  <c r="P826" i="1"/>
  <c r="Q826" i="1"/>
  <c r="R826" i="1"/>
  <c r="S826" i="1"/>
  <c r="T826" i="1"/>
  <c r="U826" i="1"/>
  <c r="K827" i="1"/>
  <c r="L827" i="1"/>
  <c r="M827" i="1"/>
  <c r="N827" i="1"/>
  <c r="O827" i="1"/>
  <c r="P827" i="1"/>
  <c r="Q827" i="1"/>
  <c r="R827" i="1"/>
  <c r="S827" i="1"/>
  <c r="T827" i="1"/>
  <c r="U827" i="1"/>
  <c r="K828" i="1"/>
  <c r="L828" i="1"/>
  <c r="M828" i="1"/>
  <c r="N828" i="1"/>
  <c r="O828" i="1"/>
  <c r="P828" i="1"/>
  <c r="Q828" i="1"/>
  <c r="R828" i="1"/>
  <c r="S828" i="1"/>
  <c r="T828" i="1"/>
  <c r="U828" i="1"/>
  <c r="K829" i="1"/>
  <c r="L829" i="1"/>
  <c r="M829" i="1"/>
  <c r="N829" i="1"/>
  <c r="O829" i="1"/>
  <c r="P829" i="1"/>
  <c r="Q829" i="1"/>
  <c r="R829" i="1"/>
  <c r="S829" i="1"/>
  <c r="T829" i="1"/>
  <c r="U829" i="1"/>
  <c r="K830" i="1"/>
  <c r="L830" i="1"/>
  <c r="M830" i="1"/>
  <c r="N830" i="1"/>
  <c r="O830" i="1"/>
  <c r="P830" i="1"/>
  <c r="Q830" i="1"/>
  <c r="R830" i="1"/>
  <c r="S830" i="1"/>
  <c r="T830" i="1"/>
  <c r="U830" i="1"/>
  <c r="K831" i="1"/>
  <c r="L831" i="1"/>
  <c r="M831" i="1"/>
  <c r="N831" i="1"/>
  <c r="O831" i="1"/>
  <c r="P831" i="1"/>
  <c r="Q831" i="1"/>
  <c r="R831" i="1"/>
  <c r="S831" i="1"/>
  <c r="T831" i="1"/>
  <c r="U831" i="1"/>
  <c r="K832" i="1"/>
  <c r="L832" i="1"/>
  <c r="M832" i="1"/>
  <c r="N832" i="1"/>
  <c r="O832" i="1"/>
  <c r="P832" i="1"/>
  <c r="Q832" i="1"/>
  <c r="R832" i="1"/>
  <c r="S832" i="1"/>
  <c r="T832" i="1"/>
  <c r="U832" i="1"/>
  <c r="K833" i="1"/>
  <c r="L833" i="1"/>
  <c r="M833" i="1"/>
  <c r="N833" i="1"/>
  <c r="O833" i="1"/>
  <c r="P833" i="1"/>
  <c r="Q833" i="1"/>
  <c r="R833" i="1"/>
  <c r="S833" i="1"/>
  <c r="T833" i="1"/>
  <c r="U833" i="1"/>
  <c r="K834" i="1"/>
  <c r="L834" i="1"/>
  <c r="M834" i="1"/>
  <c r="N834" i="1"/>
  <c r="O834" i="1"/>
  <c r="P834" i="1"/>
  <c r="Q834" i="1"/>
  <c r="R834" i="1"/>
  <c r="S834" i="1"/>
  <c r="T834" i="1"/>
  <c r="U834" i="1"/>
  <c r="K835" i="1"/>
  <c r="L835" i="1"/>
  <c r="M835" i="1"/>
  <c r="N835" i="1"/>
  <c r="O835" i="1"/>
  <c r="P835" i="1"/>
  <c r="Q835" i="1"/>
  <c r="R835" i="1"/>
  <c r="S835" i="1"/>
  <c r="T835" i="1"/>
  <c r="U835" i="1"/>
  <c r="K836" i="1"/>
  <c r="L836" i="1"/>
  <c r="M836" i="1"/>
  <c r="N836" i="1"/>
  <c r="O836" i="1"/>
  <c r="P836" i="1"/>
  <c r="Q836" i="1"/>
  <c r="R836" i="1"/>
  <c r="S836" i="1"/>
  <c r="T836" i="1"/>
  <c r="U836" i="1"/>
  <c r="K837" i="1"/>
  <c r="L837" i="1"/>
  <c r="M837" i="1"/>
  <c r="N837" i="1"/>
  <c r="O837" i="1"/>
  <c r="P837" i="1"/>
  <c r="Q837" i="1"/>
  <c r="R837" i="1"/>
  <c r="S837" i="1"/>
  <c r="T837" i="1"/>
  <c r="U837" i="1"/>
  <c r="K838" i="1"/>
  <c r="L838" i="1"/>
  <c r="M838" i="1"/>
  <c r="N838" i="1"/>
  <c r="O838" i="1"/>
  <c r="P838" i="1"/>
  <c r="Q838" i="1"/>
  <c r="R838" i="1"/>
  <c r="S838" i="1"/>
  <c r="T838" i="1"/>
  <c r="U838" i="1"/>
  <c r="K839" i="1"/>
  <c r="L839" i="1"/>
  <c r="M839" i="1"/>
  <c r="N839" i="1"/>
  <c r="O839" i="1"/>
  <c r="P839" i="1"/>
  <c r="Q839" i="1"/>
  <c r="R839" i="1"/>
  <c r="S839" i="1"/>
  <c r="T839" i="1"/>
  <c r="U839" i="1"/>
  <c r="K840" i="1"/>
  <c r="L840" i="1"/>
  <c r="M840" i="1"/>
  <c r="N840" i="1"/>
  <c r="O840" i="1"/>
  <c r="P840" i="1"/>
  <c r="Q840" i="1"/>
  <c r="R840" i="1"/>
  <c r="S840" i="1"/>
  <c r="T840" i="1"/>
  <c r="U840" i="1"/>
  <c r="K841" i="1"/>
  <c r="L841" i="1"/>
  <c r="M841" i="1"/>
  <c r="N841" i="1"/>
  <c r="O841" i="1"/>
  <c r="P841" i="1"/>
  <c r="Q841" i="1"/>
  <c r="R841" i="1"/>
  <c r="S841" i="1"/>
  <c r="T841" i="1"/>
  <c r="U841" i="1"/>
  <c r="K842" i="1"/>
  <c r="L842" i="1"/>
  <c r="M842" i="1"/>
  <c r="N842" i="1"/>
  <c r="O842" i="1"/>
  <c r="P842" i="1"/>
  <c r="Q842" i="1"/>
  <c r="R842" i="1"/>
  <c r="S842" i="1"/>
  <c r="T842" i="1"/>
  <c r="U842" i="1"/>
  <c r="K843" i="1"/>
  <c r="L843" i="1"/>
  <c r="M843" i="1"/>
  <c r="N843" i="1"/>
  <c r="O843" i="1"/>
  <c r="P843" i="1"/>
  <c r="Q843" i="1"/>
  <c r="R843" i="1"/>
  <c r="S843" i="1"/>
  <c r="T843" i="1"/>
  <c r="U843" i="1"/>
  <c r="K844" i="1"/>
  <c r="L844" i="1"/>
  <c r="M844" i="1"/>
  <c r="N844" i="1"/>
  <c r="O844" i="1"/>
  <c r="P844" i="1"/>
  <c r="Q844" i="1"/>
  <c r="R844" i="1"/>
  <c r="S844" i="1"/>
  <c r="T844" i="1"/>
  <c r="U844" i="1"/>
  <c r="K845" i="1"/>
  <c r="L845" i="1"/>
  <c r="M845" i="1"/>
  <c r="N845" i="1"/>
  <c r="O845" i="1"/>
  <c r="P845" i="1"/>
  <c r="Q845" i="1"/>
  <c r="R845" i="1"/>
  <c r="S845" i="1"/>
  <c r="T845" i="1"/>
  <c r="U845" i="1"/>
  <c r="K846" i="1"/>
  <c r="L846" i="1"/>
  <c r="M846" i="1"/>
  <c r="N846" i="1"/>
  <c r="O846" i="1"/>
  <c r="P846" i="1"/>
  <c r="Q846" i="1"/>
  <c r="R846" i="1"/>
  <c r="S846" i="1"/>
  <c r="T846" i="1"/>
  <c r="U846" i="1"/>
  <c r="K847" i="1"/>
  <c r="L847" i="1"/>
  <c r="M847" i="1"/>
  <c r="N847" i="1"/>
  <c r="O847" i="1"/>
  <c r="P847" i="1"/>
  <c r="Q847" i="1"/>
  <c r="R847" i="1"/>
  <c r="S847" i="1"/>
  <c r="T847" i="1"/>
  <c r="U847" i="1"/>
  <c r="K848" i="1"/>
  <c r="L848" i="1"/>
  <c r="M848" i="1"/>
  <c r="N848" i="1"/>
  <c r="O848" i="1"/>
  <c r="P848" i="1"/>
  <c r="Q848" i="1"/>
  <c r="R848" i="1"/>
  <c r="S848" i="1"/>
  <c r="T848" i="1"/>
  <c r="U848" i="1"/>
  <c r="K849" i="1"/>
  <c r="L849" i="1"/>
  <c r="M849" i="1"/>
  <c r="N849" i="1"/>
  <c r="O849" i="1"/>
  <c r="P849" i="1"/>
  <c r="Q849" i="1"/>
  <c r="R849" i="1"/>
  <c r="S849" i="1"/>
  <c r="T849" i="1"/>
  <c r="U849" i="1"/>
  <c r="K850" i="1"/>
  <c r="L850" i="1"/>
  <c r="M850" i="1"/>
  <c r="N850" i="1"/>
  <c r="O850" i="1"/>
  <c r="P850" i="1"/>
  <c r="Q850" i="1"/>
  <c r="R850" i="1"/>
  <c r="S850" i="1"/>
  <c r="T850" i="1"/>
  <c r="U850" i="1"/>
  <c r="K851" i="1"/>
  <c r="L851" i="1"/>
  <c r="M851" i="1"/>
  <c r="N851" i="1"/>
  <c r="O851" i="1"/>
  <c r="P851" i="1"/>
  <c r="Q851" i="1"/>
  <c r="R851" i="1"/>
  <c r="S851" i="1"/>
  <c r="T851" i="1"/>
  <c r="U851" i="1"/>
  <c r="K852" i="1"/>
  <c r="L852" i="1"/>
  <c r="M852" i="1"/>
  <c r="N852" i="1"/>
  <c r="O852" i="1"/>
  <c r="P852" i="1"/>
  <c r="Q852" i="1"/>
  <c r="R852" i="1"/>
  <c r="S852" i="1"/>
  <c r="T852" i="1"/>
  <c r="U852" i="1"/>
  <c r="K853" i="1"/>
  <c r="L853" i="1"/>
  <c r="M853" i="1"/>
  <c r="N853" i="1"/>
  <c r="O853" i="1"/>
  <c r="P853" i="1"/>
  <c r="Q853" i="1"/>
  <c r="R853" i="1"/>
  <c r="S853" i="1"/>
  <c r="T853" i="1"/>
  <c r="U853" i="1"/>
  <c r="K854" i="1"/>
  <c r="L854" i="1"/>
  <c r="M854" i="1"/>
  <c r="N854" i="1"/>
  <c r="O854" i="1"/>
  <c r="P854" i="1"/>
  <c r="Q854" i="1"/>
  <c r="R854" i="1"/>
  <c r="S854" i="1"/>
  <c r="T854" i="1"/>
  <c r="U854" i="1"/>
  <c r="K855" i="1"/>
  <c r="L855" i="1"/>
  <c r="M855" i="1"/>
  <c r="N855" i="1"/>
  <c r="O855" i="1"/>
  <c r="P855" i="1"/>
  <c r="Q855" i="1"/>
  <c r="R855" i="1"/>
  <c r="S855" i="1"/>
  <c r="T855" i="1"/>
  <c r="U855" i="1"/>
  <c r="K856" i="1"/>
  <c r="L856" i="1"/>
  <c r="M856" i="1"/>
  <c r="N856" i="1"/>
  <c r="O856" i="1"/>
  <c r="P856" i="1"/>
  <c r="Q856" i="1"/>
  <c r="R856" i="1"/>
  <c r="S856" i="1"/>
  <c r="T856" i="1"/>
  <c r="U856" i="1"/>
  <c r="K857" i="1"/>
  <c r="L857" i="1"/>
  <c r="M857" i="1"/>
  <c r="N857" i="1"/>
  <c r="O857" i="1"/>
  <c r="P857" i="1"/>
  <c r="Q857" i="1"/>
  <c r="R857" i="1"/>
  <c r="S857" i="1"/>
  <c r="T857" i="1"/>
  <c r="U857" i="1"/>
  <c r="K858" i="1"/>
  <c r="L858" i="1"/>
  <c r="M858" i="1"/>
  <c r="N858" i="1"/>
  <c r="O858" i="1"/>
  <c r="P858" i="1"/>
  <c r="Q858" i="1"/>
  <c r="R858" i="1"/>
  <c r="S858" i="1"/>
  <c r="T858" i="1"/>
  <c r="U858" i="1"/>
  <c r="K859" i="1"/>
  <c r="L859" i="1"/>
  <c r="M859" i="1"/>
  <c r="N859" i="1"/>
  <c r="O859" i="1"/>
  <c r="P859" i="1"/>
  <c r="Q859" i="1"/>
  <c r="R859" i="1"/>
  <c r="S859" i="1"/>
  <c r="T859" i="1"/>
  <c r="U859" i="1"/>
  <c r="K860" i="1"/>
  <c r="L860" i="1"/>
  <c r="M860" i="1"/>
  <c r="N860" i="1"/>
  <c r="O860" i="1"/>
  <c r="P860" i="1"/>
  <c r="Q860" i="1"/>
  <c r="R860" i="1"/>
  <c r="S860" i="1"/>
  <c r="T860" i="1"/>
  <c r="U860" i="1"/>
  <c r="K861" i="1"/>
  <c r="L861" i="1"/>
  <c r="M861" i="1"/>
  <c r="N861" i="1"/>
  <c r="O861" i="1"/>
  <c r="P861" i="1"/>
  <c r="Q861" i="1"/>
  <c r="R861" i="1"/>
  <c r="S861" i="1"/>
  <c r="T861" i="1"/>
  <c r="U861" i="1"/>
  <c r="K862" i="1"/>
  <c r="L862" i="1"/>
  <c r="M862" i="1"/>
  <c r="N862" i="1"/>
  <c r="O862" i="1"/>
  <c r="P862" i="1"/>
  <c r="Q862" i="1"/>
  <c r="R862" i="1"/>
  <c r="S862" i="1"/>
  <c r="T862" i="1"/>
  <c r="U862" i="1"/>
  <c r="K863" i="1"/>
  <c r="L863" i="1"/>
  <c r="M863" i="1"/>
  <c r="N863" i="1"/>
  <c r="O863" i="1"/>
  <c r="P863" i="1"/>
  <c r="Q863" i="1"/>
  <c r="R863" i="1"/>
  <c r="S863" i="1"/>
  <c r="T863" i="1"/>
  <c r="U863" i="1"/>
  <c r="K864" i="1"/>
  <c r="L864" i="1"/>
  <c r="M864" i="1"/>
  <c r="N864" i="1"/>
  <c r="O864" i="1"/>
  <c r="P864" i="1"/>
  <c r="Q864" i="1"/>
  <c r="R864" i="1"/>
  <c r="S864" i="1"/>
  <c r="T864" i="1"/>
  <c r="U864" i="1"/>
  <c r="K865" i="1"/>
  <c r="L865" i="1"/>
  <c r="M865" i="1"/>
  <c r="N865" i="1"/>
  <c r="O865" i="1"/>
  <c r="P865" i="1"/>
  <c r="Q865" i="1"/>
  <c r="R865" i="1"/>
  <c r="S865" i="1"/>
  <c r="T865" i="1"/>
  <c r="U865" i="1"/>
  <c r="K866" i="1"/>
  <c r="L866" i="1"/>
  <c r="M866" i="1"/>
  <c r="N866" i="1"/>
  <c r="O866" i="1"/>
  <c r="P866" i="1"/>
  <c r="Q866" i="1"/>
  <c r="R866" i="1"/>
  <c r="S866" i="1"/>
  <c r="T866" i="1"/>
  <c r="U866" i="1"/>
  <c r="K867" i="1"/>
  <c r="L867" i="1"/>
  <c r="M867" i="1"/>
  <c r="N867" i="1"/>
  <c r="O867" i="1"/>
  <c r="P867" i="1"/>
  <c r="Q867" i="1"/>
  <c r="R867" i="1"/>
  <c r="S867" i="1"/>
  <c r="T867" i="1"/>
  <c r="U867" i="1"/>
  <c r="K868" i="1"/>
  <c r="L868" i="1"/>
  <c r="M868" i="1"/>
  <c r="N868" i="1"/>
  <c r="O868" i="1"/>
  <c r="P868" i="1"/>
  <c r="Q868" i="1"/>
  <c r="R868" i="1"/>
  <c r="S868" i="1"/>
  <c r="T868" i="1"/>
  <c r="U868" i="1"/>
  <c r="K869" i="1"/>
  <c r="L869" i="1"/>
  <c r="M869" i="1"/>
  <c r="N869" i="1"/>
  <c r="O869" i="1"/>
  <c r="P869" i="1"/>
  <c r="Q869" i="1"/>
  <c r="R869" i="1"/>
  <c r="S869" i="1"/>
  <c r="T869" i="1"/>
  <c r="U869" i="1"/>
  <c r="K870" i="1"/>
  <c r="L870" i="1"/>
  <c r="M870" i="1"/>
  <c r="N870" i="1"/>
  <c r="O870" i="1"/>
  <c r="P870" i="1"/>
  <c r="Q870" i="1"/>
  <c r="R870" i="1"/>
  <c r="S870" i="1"/>
  <c r="T870" i="1"/>
  <c r="U870" i="1"/>
  <c r="K871" i="1"/>
  <c r="L871" i="1"/>
  <c r="M871" i="1"/>
  <c r="N871" i="1"/>
  <c r="O871" i="1"/>
  <c r="P871" i="1"/>
  <c r="Q871" i="1"/>
  <c r="R871" i="1"/>
  <c r="S871" i="1"/>
  <c r="T871" i="1"/>
  <c r="U871" i="1"/>
  <c r="K872" i="1"/>
  <c r="L872" i="1"/>
  <c r="M872" i="1"/>
  <c r="N872" i="1"/>
  <c r="O872" i="1"/>
  <c r="P872" i="1"/>
  <c r="Q872" i="1"/>
  <c r="R872" i="1"/>
  <c r="S872" i="1"/>
  <c r="T872" i="1"/>
  <c r="U872" i="1"/>
  <c r="K873" i="1"/>
  <c r="L873" i="1"/>
  <c r="M873" i="1"/>
  <c r="N873" i="1"/>
  <c r="O873" i="1"/>
  <c r="P873" i="1"/>
  <c r="Q873" i="1"/>
  <c r="R873" i="1"/>
  <c r="S873" i="1"/>
  <c r="T873" i="1"/>
  <c r="U873" i="1"/>
  <c r="K874" i="1"/>
  <c r="L874" i="1"/>
  <c r="M874" i="1"/>
  <c r="N874" i="1"/>
  <c r="O874" i="1"/>
  <c r="P874" i="1"/>
  <c r="Q874" i="1"/>
  <c r="R874" i="1"/>
  <c r="S874" i="1"/>
  <c r="T874" i="1"/>
  <c r="U874" i="1"/>
  <c r="K875" i="1"/>
  <c r="L875" i="1"/>
  <c r="M875" i="1"/>
  <c r="N875" i="1"/>
  <c r="O875" i="1"/>
  <c r="P875" i="1"/>
  <c r="Q875" i="1"/>
  <c r="R875" i="1"/>
  <c r="S875" i="1"/>
  <c r="T875" i="1"/>
  <c r="U875" i="1"/>
  <c r="K876" i="1"/>
  <c r="L876" i="1"/>
  <c r="M876" i="1"/>
  <c r="N876" i="1"/>
  <c r="O876" i="1"/>
  <c r="P876" i="1"/>
  <c r="Q876" i="1"/>
  <c r="R876" i="1"/>
  <c r="S876" i="1"/>
  <c r="T876" i="1"/>
  <c r="U876" i="1"/>
  <c r="K877" i="1"/>
  <c r="L877" i="1"/>
  <c r="M877" i="1"/>
  <c r="N877" i="1"/>
  <c r="O877" i="1"/>
  <c r="P877" i="1"/>
  <c r="Q877" i="1"/>
  <c r="R877" i="1"/>
  <c r="S877" i="1"/>
  <c r="T877" i="1"/>
  <c r="U877" i="1"/>
  <c r="K878" i="1"/>
  <c r="L878" i="1"/>
  <c r="M878" i="1"/>
  <c r="N878" i="1"/>
  <c r="O878" i="1"/>
  <c r="P878" i="1"/>
  <c r="Q878" i="1"/>
  <c r="R878" i="1"/>
  <c r="S878" i="1"/>
  <c r="T878" i="1"/>
  <c r="U878" i="1"/>
  <c r="K879" i="1"/>
  <c r="L879" i="1"/>
  <c r="M879" i="1"/>
  <c r="N879" i="1"/>
  <c r="O879" i="1"/>
  <c r="P879" i="1"/>
  <c r="Q879" i="1"/>
  <c r="R879" i="1"/>
  <c r="S879" i="1"/>
  <c r="T879" i="1"/>
  <c r="U879" i="1"/>
  <c r="K880" i="1"/>
  <c r="L880" i="1"/>
  <c r="M880" i="1"/>
  <c r="N880" i="1"/>
  <c r="O880" i="1"/>
  <c r="P880" i="1"/>
  <c r="Q880" i="1"/>
  <c r="R880" i="1"/>
  <c r="S880" i="1"/>
  <c r="T880" i="1"/>
  <c r="U880" i="1"/>
  <c r="K881" i="1"/>
  <c r="L881" i="1"/>
  <c r="M881" i="1"/>
  <c r="N881" i="1"/>
  <c r="O881" i="1"/>
  <c r="P881" i="1"/>
  <c r="Q881" i="1"/>
  <c r="R881" i="1"/>
  <c r="S881" i="1"/>
  <c r="T881" i="1"/>
  <c r="U881" i="1"/>
  <c r="K882" i="1"/>
  <c r="L882" i="1"/>
  <c r="M882" i="1"/>
  <c r="N882" i="1"/>
  <c r="O882" i="1"/>
  <c r="P882" i="1"/>
  <c r="Q882" i="1"/>
  <c r="R882" i="1"/>
  <c r="S882" i="1"/>
  <c r="T882" i="1"/>
  <c r="U882" i="1"/>
  <c r="K883" i="1"/>
  <c r="L883" i="1"/>
  <c r="M883" i="1"/>
  <c r="N883" i="1"/>
  <c r="O883" i="1"/>
  <c r="P883" i="1"/>
  <c r="Q883" i="1"/>
  <c r="R883" i="1"/>
  <c r="S883" i="1"/>
  <c r="T883" i="1"/>
  <c r="U883" i="1"/>
  <c r="K884" i="1"/>
  <c r="L884" i="1"/>
  <c r="M884" i="1"/>
  <c r="N884" i="1"/>
  <c r="O884" i="1"/>
  <c r="P884" i="1"/>
  <c r="Q884" i="1"/>
  <c r="R884" i="1"/>
  <c r="S884" i="1"/>
  <c r="T884" i="1"/>
  <c r="U884" i="1"/>
  <c r="K885" i="1"/>
  <c r="L885" i="1"/>
  <c r="M885" i="1"/>
  <c r="N885" i="1"/>
  <c r="O885" i="1"/>
  <c r="P885" i="1"/>
  <c r="Q885" i="1"/>
  <c r="R885" i="1"/>
  <c r="S885" i="1"/>
  <c r="T885" i="1"/>
  <c r="U885" i="1"/>
  <c r="K886" i="1"/>
  <c r="L886" i="1"/>
  <c r="M886" i="1"/>
  <c r="N886" i="1"/>
  <c r="O886" i="1"/>
  <c r="P886" i="1"/>
  <c r="Q886" i="1"/>
  <c r="R886" i="1"/>
  <c r="S886" i="1"/>
  <c r="T886" i="1"/>
  <c r="U886" i="1"/>
  <c r="K887" i="1"/>
  <c r="L887" i="1"/>
  <c r="M887" i="1"/>
  <c r="N887" i="1"/>
  <c r="O887" i="1"/>
  <c r="P887" i="1"/>
  <c r="Q887" i="1"/>
  <c r="R887" i="1"/>
  <c r="S887" i="1"/>
  <c r="T887" i="1"/>
  <c r="U887" i="1"/>
  <c r="K888" i="1"/>
  <c r="L888" i="1"/>
  <c r="M888" i="1"/>
  <c r="N888" i="1"/>
  <c r="O888" i="1"/>
  <c r="P888" i="1"/>
  <c r="Q888" i="1"/>
  <c r="R888" i="1"/>
  <c r="S888" i="1"/>
  <c r="T888" i="1"/>
  <c r="U888" i="1"/>
  <c r="K889" i="1"/>
  <c r="L889" i="1"/>
  <c r="M889" i="1"/>
  <c r="N889" i="1"/>
  <c r="O889" i="1"/>
  <c r="P889" i="1"/>
  <c r="Q889" i="1"/>
  <c r="R889" i="1"/>
  <c r="S889" i="1"/>
  <c r="T889" i="1"/>
  <c r="U889" i="1"/>
  <c r="K890" i="1"/>
  <c r="L890" i="1"/>
  <c r="M890" i="1"/>
  <c r="N890" i="1"/>
  <c r="O890" i="1"/>
  <c r="P890" i="1"/>
  <c r="Q890" i="1"/>
  <c r="R890" i="1"/>
  <c r="S890" i="1"/>
  <c r="T890" i="1"/>
  <c r="U890" i="1"/>
  <c r="K891" i="1"/>
  <c r="L891" i="1"/>
  <c r="M891" i="1"/>
  <c r="N891" i="1"/>
  <c r="O891" i="1"/>
  <c r="P891" i="1"/>
  <c r="Q891" i="1"/>
  <c r="R891" i="1"/>
  <c r="S891" i="1"/>
  <c r="T891" i="1"/>
  <c r="U891" i="1"/>
  <c r="K892" i="1"/>
  <c r="L892" i="1"/>
  <c r="M892" i="1"/>
  <c r="N892" i="1"/>
  <c r="O892" i="1"/>
  <c r="P892" i="1"/>
  <c r="Q892" i="1"/>
  <c r="R892" i="1"/>
  <c r="S892" i="1"/>
  <c r="T892" i="1"/>
  <c r="U892" i="1"/>
  <c r="K893" i="1"/>
  <c r="L893" i="1"/>
  <c r="M893" i="1"/>
  <c r="N893" i="1"/>
  <c r="O893" i="1"/>
  <c r="P893" i="1"/>
  <c r="Q893" i="1"/>
  <c r="R893" i="1"/>
  <c r="S893" i="1"/>
  <c r="T893" i="1"/>
  <c r="U893" i="1"/>
  <c r="K894" i="1"/>
  <c r="L894" i="1"/>
  <c r="M894" i="1"/>
  <c r="N894" i="1"/>
  <c r="O894" i="1"/>
  <c r="P894" i="1"/>
  <c r="Q894" i="1"/>
  <c r="R894" i="1"/>
  <c r="S894" i="1"/>
  <c r="T894" i="1"/>
  <c r="U894" i="1"/>
  <c r="K895" i="1"/>
  <c r="L895" i="1"/>
  <c r="M895" i="1"/>
  <c r="N895" i="1"/>
  <c r="O895" i="1"/>
  <c r="P895" i="1"/>
  <c r="Q895" i="1"/>
  <c r="R895" i="1"/>
  <c r="S895" i="1"/>
  <c r="T895" i="1"/>
  <c r="U895" i="1"/>
  <c r="K896" i="1"/>
  <c r="L896" i="1"/>
  <c r="M896" i="1"/>
  <c r="N896" i="1"/>
  <c r="O896" i="1"/>
  <c r="P896" i="1"/>
  <c r="Q896" i="1"/>
  <c r="R896" i="1"/>
  <c r="S896" i="1"/>
  <c r="T896" i="1"/>
  <c r="U896" i="1"/>
  <c r="K897" i="1"/>
  <c r="L897" i="1"/>
  <c r="M897" i="1"/>
  <c r="N897" i="1"/>
  <c r="O897" i="1"/>
  <c r="P897" i="1"/>
  <c r="Q897" i="1"/>
  <c r="R897" i="1"/>
  <c r="S897" i="1"/>
  <c r="T897" i="1"/>
  <c r="U897" i="1"/>
  <c r="K898" i="1"/>
  <c r="L898" i="1"/>
  <c r="M898" i="1"/>
  <c r="N898" i="1"/>
  <c r="O898" i="1"/>
  <c r="P898" i="1"/>
  <c r="Q898" i="1"/>
  <c r="R898" i="1"/>
  <c r="S898" i="1"/>
  <c r="T898" i="1"/>
  <c r="U898" i="1"/>
  <c r="K899" i="1"/>
  <c r="L899" i="1"/>
  <c r="M899" i="1"/>
  <c r="N899" i="1"/>
  <c r="O899" i="1"/>
  <c r="P899" i="1"/>
  <c r="Q899" i="1"/>
  <c r="R899" i="1"/>
  <c r="S899" i="1"/>
  <c r="T899" i="1"/>
  <c r="U899" i="1"/>
  <c r="K900" i="1"/>
  <c r="L900" i="1"/>
  <c r="M900" i="1"/>
  <c r="N900" i="1"/>
  <c r="O900" i="1"/>
  <c r="P900" i="1"/>
  <c r="Q900" i="1"/>
  <c r="R900" i="1"/>
  <c r="S900" i="1"/>
  <c r="T900" i="1"/>
  <c r="U900" i="1"/>
  <c r="K901" i="1"/>
  <c r="L901" i="1"/>
  <c r="M901" i="1"/>
  <c r="N901" i="1"/>
  <c r="O901" i="1"/>
  <c r="P901" i="1"/>
  <c r="Q901" i="1"/>
  <c r="R901" i="1"/>
  <c r="S901" i="1"/>
  <c r="T901" i="1"/>
  <c r="U901" i="1"/>
  <c r="K902" i="1"/>
  <c r="L902" i="1"/>
  <c r="M902" i="1"/>
  <c r="N902" i="1"/>
  <c r="O902" i="1"/>
  <c r="P902" i="1"/>
  <c r="Q902" i="1"/>
  <c r="R902" i="1"/>
  <c r="S902" i="1"/>
  <c r="T902" i="1"/>
  <c r="U902" i="1"/>
  <c r="K903" i="1"/>
  <c r="L903" i="1"/>
  <c r="M903" i="1"/>
  <c r="N903" i="1"/>
  <c r="O903" i="1"/>
  <c r="P903" i="1"/>
  <c r="Q903" i="1"/>
  <c r="R903" i="1"/>
  <c r="S903" i="1"/>
  <c r="T903" i="1"/>
  <c r="U903" i="1"/>
  <c r="K904" i="1"/>
  <c r="L904" i="1"/>
  <c r="M904" i="1"/>
  <c r="N904" i="1"/>
  <c r="O904" i="1"/>
  <c r="P904" i="1"/>
  <c r="Q904" i="1"/>
  <c r="R904" i="1"/>
  <c r="S904" i="1"/>
  <c r="T904" i="1"/>
  <c r="U904" i="1"/>
  <c r="K905" i="1"/>
  <c r="L905" i="1"/>
  <c r="M905" i="1"/>
  <c r="N905" i="1"/>
  <c r="O905" i="1"/>
  <c r="P905" i="1"/>
  <c r="Q905" i="1"/>
  <c r="R905" i="1"/>
  <c r="S905" i="1"/>
  <c r="T905" i="1"/>
  <c r="U905" i="1"/>
  <c r="K906" i="1"/>
  <c r="L906" i="1"/>
  <c r="M906" i="1"/>
  <c r="N906" i="1"/>
  <c r="O906" i="1"/>
  <c r="P906" i="1"/>
  <c r="Q906" i="1"/>
  <c r="R906" i="1"/>
  <c r="S906" i="1"/>
  <c r="T906" i="1"/>
  <c r="U906" i="1"/>
  <c r="K907" i="1"/>
  <c r="L907" i="1"/>
  <c r="M907" i="1"/>
  <c r="N907" i="1"/>
  <c r="O907" i="1"/>
  <c r="P907" i="1"/>
  <c r="Q907" i="1"/>
  <c r="R907" i="1"/>
  <c r="S907" i="1"/>
  <c r="T907" i="1"/>
  <c r="U907" i="1"/>
  <c r="K908" i="1"/>
  <c r="L908" i="1"/>
  <c r="M908" i="1"/>
  <c r="N908" i="1"/>
  <c r="O908" i="1"/>
  <c r="P908" i="1"/>
  <c r="Q908" i="1"/>
  <c r="R908" i="1"/>
  <c r="S908" i="1"/>
  <c r="T908" i="1"/>
  <c r="U908" i="1"/>
  <c r="K909" i="1"/>
  <c r="L909" i="1"/>
  <c r="M909" i="1"/>
  <c r="N909" i="1"/>
  <c r="O909" i="1"/>
  <c r="P909" i="1"/>
  <c r="Q909" i="1"/>
  <c r="R909" i="1"/>
  <c r="S909" i="1"/>
  <c r="T909" i="1"/>
  <c r="U909" i="1"/>
  <c r="K910" i="1"/>
  <c r="L910" i="1"/>
  <c r="M910" i="1"/>
  <c r="N910" i="1"/>
  <c r="O910" i="1"/>
  <c r="P910" i="1"/>
  <c r="Q910" i="1"/>
  <c r="R910" i="1"/>
  <c r="S910" i="1"/>
  <c r="T910" i="1"/>
  <c r="U910" i="1"/>
  <c r="K911" i="1"/>
  <c r="L911" i="1"/>
  <c r="M911" i="1"/>
  <c r="N911" i="1"/>
  <c r="O911" i="1"/>
  <c r="P911" i="1"/>
  <c r="Q911" i="1"/>
  <c r="R911" i="1"/>
  <c r="S911" i="1"/>
  <c r="T911" i="1"/>
  <c r="U911" i="1"/>
  <c r="K912" i="1"/>
  <c r="L912" i="1"/>
  <c r="M912" i="1"/>
  <c r="N912" i="1"/>
  <c r="O912" i="1"/>
  <c r="P912" i="1"/>
  <c r="Q912" i="1"/>
  <c r="R912" i="1"/>
  <c r="S912" i="1"/>
  <c r="T912" i="1"/>
  <c r="U912" i="1"/>
  <c r="K913" i="1"/>
  <c r="L913" i="1"/>
  <c r="M913" i="1"/>
  <c r="N913" i="1"/>
  <c r="O913" i="1"/>
  <c r="P913" i="1"/>
  <c r="Q913" i="1"/>
  <c r="R913" i="1"/>
  <c r="S913" i="1"/>
  <c r="T913" i="1"/>
  <c r="U913" i="1"/>
  <c r="K914" i="1"/>
  <c r="L914" i="1"/>
  <c r="M914" i="1"/>
  <c r="N914" i="1"/>
  <c r="O914" i="1"/>
  <c r="P914" i="1"/>
  <c r="Q914" i="1"/>
  <c r="R914" i="1"/>
  <c r="S914" i="1"/>
  <c r="T914" i="1"/>
  <c r="U914" i="1"/>
  <c r="K915" i="1"/>
  <c r="L915" i="1"/>
  <c r="M915" i="1"/>
  <c r="N915" i="1"/>
  <c r="O915" i="1"/>
  <c r="P915" i="1"/>
  <c r="Q915" i="1"/>
  <c r="R915" i="1"/>
  <c r="S915" i="1"/>
  <c r="T915" i="1"/>
  <c r="U915" i="1"/>
  <c r="K916" i="1"/>
  <c r="L916" i="1"/>
  <c r="M916" i="1"/>
  <c r="N916" i="1"/>
  <c r="O916" i="1"/>
  <c r="P916" i="1"/>
  <c r="Q916" i="1"/>
  <c r="R916" i="1"/>
  <c r="S916" i="1"/>
  <c r="T916" i="1"/>
  <c r="U916" i="1"/>
  <c r="K917" i="1"/>
  <c r="L917" i="1"/>
  <c r="M917" i="1"/>
  <c r="N917" i="1"/>
  <c r="O917" i="1"/>
  <c r="P917" i="1"/>
  <c r="Q917" i="1"/>
  <c r="R917" i="1"/>
  <c r="S917" i="1"/>
  <c r="T917" i="1"/>
  <c r="U917" i="1"/>
  <c r="K918" i="1"/>
  <c r="L918" i="1"/>
  <c r="M918" i="1"/>
  <c r="N918" i="1"/>
  <c r="O918" i="1"/>
  <c r="P918" i="1"/>
  <c r="Q918" i="1"/>
  <c r="R918" i="1"/>
  <c r="S918" i="1"/>
  <c r="T918" i="1"/>
  <c r="U918" i="1"/>
  <c r="K919" i="1"/>
  <c r="L919" i="1"/>
  <c r="M919" i="1"/>
  <c r="N919" i="1"/>
  <c r="O919" i="1"/>
  <c r="P919" i="1"/>
  <c r="Q919" i="1"/>
  <c r="R919" i="1"/>
  <c r="S919" i="1"/>
  <c r="T919" i="1"/>
  <c r="U919" i="1"/>
  <c r="K920" i="1"/>
  <c r="L920" i="1"/>
  <c r="M920" i="1"/>
  <c r="N920" i="1"/>
  <c r="O920" i="1"/>
  <c r="P920" i="1"/>
  <c r="Q920" i="1"/>
  <c r="R920" i="1"/>
  <c r="S920" i="1"/>
  <c r="T920" i="1"/>
  <c r="U920" i="1"/>
  <c r="K921" i="1"/>
  <c r="L921" i="1"/>
  <c r="M921" i="1"/>
  <c r="N921" i="1"/>
  <c r="O921" i="1"/>
  <c r="P921" i="1"/>
  <c r="Q921" i="1"/>
  <c r="R921" i="1"/>
  <c r="S921" i="1"/>
  <c r="T921" i="1"/>
  <c r="U921" i="1"/>
  <c r="K922" i="1"/>
  <c r="L922" i="1"/>
  <c r="M922" i="1"/>
  <c r="N922" i="1"/>
  <c r="O922" i="1"/>
  <c r="P922" i="1"/>
  <c r="Q922" i="1"/>
  <c r="R922" i="1"/>
  <c r="S922" i="1"/>
  <c r="T922" i="1"/>
  <c r="U922" i="1"/>
  <c r="K923" i="1"/>
  <c r="L923" i="1"/>
  <c r="M923" i="1"/>
  <c r="N923" i="1"/>
  <c r="O923" i="1"/>
  <c r="P923" i="1"/>
  <c r="Q923" i="1"/>
  <c r="R923" i="1"/>
  <c r="S923" i="1"/>
  <c r="T923" i="1"/>
  <c r="U923" i="1"/>
  <c r="K924" i="1"/>
  <c r="L924" i="1"/>
  <c r="M924" i="1"/>
  <c r="N924" i="1"/>
  <c r="O924" i="1"/>
  <c r="P924" i="1"/>
  <c r="Q924" i="1"/>
  <c r="R924" i="1"/>
  <c r="S924" i="1"/>
  <c r="T924" i="1"/>
  <c r="U924" i="1"/>
  <c r="K925" i="1"/>
  <c r="L925" i="1"/>
  <c r="M925" i="1"/>
  <c r="N925" i="1"/>
  <c r="O925" i="1"/>
  <c r="P925" i="1"/>
  <c r="Q925" i="1"/>
  <c r="R925" i="1"/>
  <c r="S925" i="1"/>
  <c r="T925" i="1"/>
  <c r="U925" i="1"/>
  <c r="K926" i="1"/>
  <c r="L926" i="1"/>
  <c r="M926" i="1"/>
  <c r="N926" i="1"/>
  <c r="O926" i="1"/>
  <c r="P926" i="1"/>
  <c r="Q926" i="1"/>
  <c r="R926" i="1"/>
  <c r="S926" i="1"/>
  <c r="T926" i="1"/>
  <c r="U926" i="1"/>
  <c r="K927" i="1"/>
  <c r="L927" i="1"/>
  <c r="M927" i="1"/>
  <c r="N927" i="1"/>
  <c r="O927" i="1"/>
  <c r="P927" i="1"/>
  <c r="Q927" i="1"/>
  <c r="R927" i="1"/>
  <c r="S927" i="1"/>
  <c r="T927" i="1"/>
  <c r="U927" i="1"/>
  <c r="K928" i="1"/>
  <c r="L928" i="1"/>
  <c r="M928" i="1"/>
  <c r="N928" i="1"/>
  <c r="O928" i="1"/>
  <c r="P928" i="1"/>
  <c r="Q928" i="1"/>
  <c r="R928" i="1"/>
  <c r="S928" i="1"/>
  <c r="T928" i="1"/>
  <c r="U928" i="1"/>
  <c r="K929" i="1"/>
  <c r="L929" i="1"/>
  <c r="M929" i="1"/>
  <c r="N929" i="1"/>
  <c r="O929" i="1"/>
  <c r="P929" i="1"/>
  <c r="Q929" i="1"/>
  <c r="R929" i="1"/>
  <c r="S929" i="1"/>
  <c r="T929" i="1"/>
  <c r="U929" i="1"/>
  <c r="K930" i="1"/>
  <c r="L930" i="1"/>
  <c r="M930" i="1"/>
  <c r="N930" i="1"/>
  <c r="O930" i="1"/>
  <c r="P930" i="1"/>
  <c r="Q930" i="1"/>
  <c r="R930" i="1"/>
  <c r="S930" i="1"/>
  <c r="T930" i="1"/>
  <c r="U930" i="1"/>
  <c r="K931" i="1"/>
  <c r="L931" i="1"/>
  <c r="M931" i="1"/>
  <c r="N931" i="1"/>
  <c r="O931" i="1"/>
  <c r="P931" i="1"/>
  <c r="Q931" i="1"/>
  <c r="R931" i="1"/>
  <c r="S931" i="1"/>
  <c r="T931" i="1"/>
  <c r="U931" i="1"/>
  <c r="K932" i="1"/>
  <c r="L932" i="1"/>
  <c r="M932" i="1"/>
  <c r="N932" i="1"/>
  <c r="O932" i="1"/>
  <c r="P932" i="1"/>
  <c r="Q932" i="1"/>
  <c r="R932" i="1"/>
  <c r="S932" i="1"/>
  <c r="T932" i="1"/>
  <c r="U932" i="1"/>
  <c r="K933" i="1"/>
  <c r="L933" i="1"/>
  <c r="M933" i="1"/>
  <c r="N933" i="1"/>
  <c r="O933" i="1"/>
  <c r="P933" i="1"/>
  <c r="Q933" i="1"/>
  <c r="R933" i="1"/>
  <c r="S933" i="1"/>
  <c r="T933" i="1"/>
  <c r="U933" i="1"/>
  <c r="K934" i="1"/>
  <c r="L934" i="1"/>
  <c r="M934" i="1"/>
  <c r="N934" i="1"/>
  <c r="O934" i="1"/>
  <c r="P934" i="1"/>
  <c r="Q934" i="1"/>
  <c r="R934" i="1"/>
  <c r="S934" i="1"/>
  <c r="T934" i="1"/>
  <c r="U934" i="1"/>
  <c r="K935" i="1"/>
  <c r="L935" i="1"/>
  <c r="M935" i="1"/>
  <c r="N935" i="1"/>
  <c r="O935" i="1"/>
  <c r="P935" i="1"/>
  <c r="Q935" i="1"/>
  <c r="R935" i="1"/>
  <c r="S935" i="1"/>
  <c r="T935" i="1"/>
  <c r="U935" i="1"/>
  <c r="K936" i="1"/>
  <c r="L936" i="1"/>
  <c r="M936" i="1"/>
  <c r="N936" i="1"/>
  <c r="O936" i="1"/>
  <c r="P936" i="1"/>
  <c r="Q936" i="1"/>
  <c r="R936" i="1"/>
  <c r="S936" i="1"/>
  <c r="T936" i="1"/>
  <c r="U936" i="1"/>
  <c r="K937" i="1"/>
  <c r="L937" i="1"/>
  <c r="M937" i="1"/>
  <c r="N937" i="1"/>
  <c r="O937" i="1"/>
  <c r="P937" i="1"/>
  <c r="Q937" i="1"/>
  <c r="R937" i="1"/>
  <c r="S937" i="1"/>
  <c r="T937" i="1"/>
  <c r="U937" i="1"/>
  <c r="K938" i="1"/>
  <c r="L938" i="1"/>
  <c r="M938" i="1"/>
  <c r="N938" i="1"/>
  <c r="O938" i="1"/>
  <c r="P938" i="1"/>
  <c r="Q938" i="1"/>
  <c r="R938" i="1"/>
  <c r="S938" i="1"/>
  <c r="T938" i="1"/>
  <c r="U938" i="1"/>
  <c r="K939" i="1"/>
  <c r="L939" i="1"/>
  <c r="M939" i="1"/>
  <c r="N939" i="1"/>
  <c r="O939" i="1"/>
  <c r="P939" i="1"/>
  <c r="Q939" i="1"/>
  <c r="R939" i="1"/>
  <c r="S939" i="1"/>
  <c r="T939" i="1"/>
  <c r="U939" i="1"/>
  <c r="K940" i="1"/>
  <c r="L940" i="1"/>
  <c r="M940" i="1"/>
  <c r="N940" i="1"/>
  <c r="O940" i="1"/>
  <c r="P940" i="1"/>
  <c r="Q940" i="1"/>
  <c r="R940" i="1"/>
  <c r="S940" i="1"/>
  <c r="T940" i="1"/>
  <c r="U940" i="1"/>
  <c r="K941" i="1"/>
  <c r="L941" i="1"/>
  <c r="M941" i="1"/>
  <c r="N941" i="1"/>
  <c r="O941" i="1"/>
  <c r="P941" i="1"/>
  <c r="Q941" i="1"/>
  <c r="R941" i="1"/>
  <c r="S941" i="1"/>
  <c r="T941" i="1"/>
  <c r="U941" i="1"/>
  <c r="K942" i="1"/>
  <c r="L942" i="1"/>
  <c r="M942" i="1"/>
  <c r="N942" i="1"/>
  <c r="O942" i="1"/>
  <c r="P942" i="1"/>
  <c r="Q942" i="1"/>
  <c r="R942" i="1"/>
  <c r="S942" i="1"/>
  <c r="T942" i="1"/>
  <c r="U942" i="1"/>
  <c r="K943" i="1"/>
  <c r="L943" i="1"/>
  <c r="M943" i="1"/>
  <c r="N943" i="1"/>
  <c r="O943" i="1"/>
  <c r="P943" i="1"/>
  <c r="Q943" i="1"/>
  <c r="R943" i="1"/>
  <c r="S943" i="1"/>
  <c r="T943" i="1"/>
  <c r="U943" i="1"/>
  <c r="K944" i="1"/>
  <c r="L944" i="1"/>
  <c r="M944" i="1"/>
  <c r="N944" i="1"/>
  <c r="O944" i="1"/>
  <c r="P944" i="1"/>
  <c r="Q944" i="1"/>
  <c r="R944" i="1"/>
  <c r="S944" i="1"/>
  <c r="T944" i="1"/>
  <c r="U944" i="1"/>
  <c r="K945" i="1"/>
  <c r="L945" i="1"/>
  <c r="M945" i="1"/>
  <c r="N945" i="1"/>
  <c r="O945" i="1"/>
  <c r="P945" i="1"/>
  <c r="Q945" i="1"/>
  <c r="R945" i="1"/>
  <c r="S945" i="1"/>
  <c r="T945" i="1"/>
  <c r="U945" i="1"/>
  <c r="K946" i="1"/>
  <c r="L946" i="1"/>
  <c r="M946" i="1"/>
  <c r="N946" i="1"/>
  <c r="O946" i="1"/>
  <c r="P946" i="1"/>
  <c r="Q946" i="1"/>
  <c r="R946" i="1"/>
  <c r="S946" i="1"/>
  <c r="T946" i="1"/>
  <c r="U946" i="1"/>
  <c r="K947" i="1"/>
  <c r="L947" i="1"/>
  <c r="M947" i="1"/>
  <c r="N947" i="1"/>
  <c r="O947" i="1"/>
  <c r="P947" i="1"/>
  <c r="Q947" i="1"/>
  <c r="R947" i="1"/>
  <c r="S947" i="1"/>
  <c r="T947" i="1"/>
  <c r="U947" i="1"/>
  <c r="K948" i="1"/>
  <c r="L948" i="1"/>
  <c r="M948" i="1"/>
  <c r="N948" i="1"/>
  <c r="O948" i="1"/>
  <c r="P948" i="1"/>
  <c r="Q948" i="1"/>
  <c r="R948" i="1"/>
  <c r="S948" i="1"/>
  <c r="T948" i="1"/>
  <c r="U948" i="1"/>
  <c r="K949" i="1"/>
  <c r="L949" i="1"/>
  <c r="M949" i="1"/>
  <c r="N949" i="1"/>
  <c r="O949" i="1"/>
  <c r="P949" i="1"/>
  <c r="Q949" i="1"/>
  <c r="R949" i="1"/>
  <c r="S949" i="1"/>
  <c r="T949" i="1"/>
  <c r="U949" i="1"/>
  <c r="K950" i="1"/>
  <c r="L950" i="1"/>
  <c r="M950" i="1"/>
  <c r="N950" i="1"/>
  <c r="O950" i="1"/>
  <c r="P950" i="1"/>
  <c r="Q950" i="1"/>
  <c r="R950" i="1"/>
  <c r="S950" i="1"/>
  <c r="T950" i="1"/>
  <c r="U950" i="1"/>
  <c r="K951" i="1"/>
  <c r="L951" i="1"/>
  <c r="M951" i="1"/>
  <c r="N951" i="1"/>
  <c r="O951" i="1"/>
  <c r="P951" i="1"/>
  <c r="Q951" i="1"/>
  <c r="R951" i="1"/>
  <c r="S951" i="1"/>
  <c r="T951" i="1"/>
  <c r="U951" i="1"/>
  <c r="K952" i="1"/>
  <c r="L952" i="1"/>
  <c r="M952" i="1"/>
  <c r="N952" i="1"/>
  <c r="O952" i="1"/>
  <c r="P952" i="1"/>
  <c r="Q952" i="1"/>
  <c r="R952" i="1"/>
  <c r="S952" i="1"/>
  <c r="T952" i="1"/>
  <c r="U952" i="1"/>
  <c r="K953" i="1"/>
  <c r="L953" i="1"/>
  <c r="M953" i="1"/>
  <c r="N953" i="1"/>
  <c r="O953" i="1"/>
  <c r="P953" i="1"/>
  <c r="Q953" i="1"/>
  <c r="R953" i="1"/>
  <c r="S953" i="1"/>
  <c r="T953" i="1"/>
  <c r="U953" i="1"/>
  <c r="K954" i="1"/>
  <c r="L954" i="1"/>
  <c r="M954" i="1"/>
  <c r="N954" i="1"/>
  <c r="O954" i="1"/>
  <c r="P954" i="1"/>
  <c r="Q954" i="1"/>
  <c r="R954" i="1"/>
  <c r="S954" i="1"/>
  <c r="T954" i="1"/>
  <c r="U954" i="1"/>
  <c r="K955" i="1"/>
  <c r="L955" i="1"/>
  <c r="M955" i="1"/>
  <c r="N955" i="1"/>
  <c r="O955" i="1"/>
  <c r="P955" i="1"/>
  <c r="Q955" i="1"/>
  <c r="R955" i="1"/>
  <c r="S955" i="1"/>
  <c r="T955" i="1"/>
  <c r="U955" i="1"/>
  <c r="K956" i="1"/>
  <c r="L956" i="1"/>
  <c r="M956" i="1"/>
  <c r="N956" i="1"/>
  <c r="O956" i="1"/>
  <c r="P956" i="1"/>
  <c r="Q956" i="1"/>
  <c r="R956" i="1"/>
  <c r="S956" i="1"/>
  <c r="T956" i="1"/>
  <c r="U956" i="1"/>
  <c r="K957" i="1"/>
  <c r="L957" i="1"/>
  <c r="M957" i="1"/>
  <c r="N957" i="1"/>
  <c r="O957" i="1"/>
  <c r="P957" i="1"/>
  <c r="Q957" i="1"/>
  <c r="R957" i="1"/>
  <c r="S957" i="1"/>
  <c r="T957" i="1"/>
  <c r="U957" i="1"/>
  <c r="K958" i="1"/>
  <c r="L958" i="1"/>
  <c r="M958" i="1"/>
  <c r="N958" i="1"/>
  <c r="O958" i="1"/>
  <c r="P958" i="1"/>
  <c r="Q958" i="1"/>
  <c r="R958" i="1"/>
  <c r="S958" i="1"/>
  <c r="T958" i="1"/>
  <c r="U958" i="1"/>
  <c r="K959" i="1"/>
  <c r="L959" i="1"/>
  <c r="M959" i="1"/>
  <c r="N959" i="1"/>
  <c r="O959" i="1"/>
  <c r="P959" i="1"/>
  <c r="Q959" i="1"/>
  <c r="R959" i="1"/>
  <c r="S959" i="1"/>
  <c r="T959" i="1"/>
  <c r="U959" i="1"/>
  <c r="K960" i="1"/>
  <c r="L960" i="1"/>
  <c r="M960" i="1"/>
  <c r="N960" i="1"/>
  <c r="O960" i="1"/>
  <c r="P960" i="1"/>
  <c r="Q960" i="1"/>
  <c r="R960" i="1"/>
  <c r="S960" i="1"/>
  <c r="T960" i="1"/>
  <c r="U960" i="1"/>
  <c r="K961" i="1"/>
  <c r="L961" i="1"/>
  <c r="M961" i="1"/>
  <c r="N961" i="1"/>
  <c r="O961" i="1"/>
  <c r="P961" i="1"/>
  <c r="Q961" i="1"/>
  <c r="R961" i="1"/>
  <c r="S961" i="1"/>
  <c r="T961" i="1"/>
  <c r="U961" i="1"/>
  <c r="K962" i="1"/>
  <c r="L962" i="1"/>
  <c r="M962" i="1"/>
  <c r="N962" i="1"/>
  <c r="O962" i="1"/>
  <c r="P962" i="1"/>
  <c r="Q962" i="1"/>
  <c r="R962" i="1"/>
  <c r="S962" i="1"/>
  <c r="T962" i="1"/>
  <c r="U962" i="1"/>
  <c r="K963" i="1"/>
  <c r="L963" i="1"/>
  <c r="M963" i="1"/>
  <c r="N963" i="1"/>
  <c r="O963" i="1"/>
  <c r="P963" i="1"/>
  <c r="Q963" i="1"/>
  <c r="R963" i="1"/>
  <c r="S963" i="1"/>
  <c r="T963" i="1"/>
  <c r="U963" i="1"/>
  <c r="K964" i="1"/>
  <c r="L964" i="1"/>
  <c r="M964" i="1"/>
  <c r="N964" i="1"/>
  <c r="O964" i="1"/>
  <c r="P964" i="1"/>
  <c r="Q964" i="1"/>
  <c r="R964" i="1"/>
  <c r="S964" i="1"/>
  <c r="T964" i="1"/>
  <c r="U964" i="1"/>
  <c r="K965" i="1"/>
  <c r="L965" i="1"/>
  <c r="M965" i="1"/>
  <c r="N965" i="1"/>
  <c r="O965" i="1"/>
  <c r="P965" i="1"/>
  <c r="Q965" i="1"/>
  <c r="R965" i="1"/>
  <c r="S965" i="1"/>
  <c r="T965" i="1"/>
  <c r="U965" i="1"/>
  <c r="K966" i="1"/>
  <c r="L966" i="1"/>
  <c r="M966" i="1"/>
  <c r="N966" i="1"/>
  <c r="O966" i="1"/>
  <c r="P966" i="1"/>
  <c r="Q966" i="1"/>
  <c r="R966" i="1"/>
  <c r="S966" i="1"/>
  <c r="T966" i="1"/>
  <c r="U966" i="1"/>
  <c r="K967" i="1"/>
  <c r="L967" i="1"/>
  <c r="M967" i="1"/>
  <c r="N967" i="1"/>
  <c r="O967" i="1"/>
  <c r="P967" i="1"/>
  <c r="Q967" i="1"/>
  <c r="R967" i="1"/>
  <c r="S967" i="1"/>
  <c r="T967" i="1"/>
  <c r="U967" i="1"/>
  <c r="K968" i="1"/>
  <c r="L968" i="1"/>
  <c r="M968" i="1"/>
  <c r="N968" i="1"/>
  <c r="O968" i="1"/>
  <c r="P968" i="1"/>
  <c r="Q968" i="1"/>
  <c r="R968" i="1"/>
  <c r="S968" i="1"/>
  <c r="T968" i="1"/>
  <c r="U968" i="1"/>
  <c r="K969" i="1"/>
  <c r="L969" i="1"/>
  <c r="M969" i="1"/>
  <c r="N969" i="1"/>
  <c r="O969" i="1"/>
  <c r="P969" i="1"/>
  <c r="Q969" i="1"/>
  <c r="R969" i="1"/>
  <c r="S969" i="1"/>
  <c r="T969" i="1"/>
  <c r="U969" i="1"/>
  <c r="K970" i="1"/>
  <c r="L970" i="1"/>
  <c r="M970" i="1"/>
  <c r="N970" i="1"/>
  <c r="O970" i="1"/>
  <c r="P970" i="1"/>
  <c r="Q970" i="1"/>
  <c r="R970" i="1"/>
  <c r="S970" i="1"/>
  <c r="T970" i="1"/>
  <c r="U970" i="1"/>
  <c r="K971" i="1"/>
  <c r="L971" i="1"/>
  <c r="M971" i="1"/>
  <c r="N971" i="1"/>
  <c r="O971" i="1"/>
  <c r="P971" i="1"/>
  <c r="Q971" i="1"/>
  <c r="R971" i="1"/>
  <c r="S971" i="1"/>
  <c r="T971" i="1"/>
  <c r="U971" i="1"/>
  <c r="K972" i="1"/>
  <c r="L972" i="1"/>
  <c r="M972" i="1"/>
  <c r="N972" i="1"/>
  <c r="O972" i="1"/>
  <c r="P972" i="1"/>
  <c r="Q972" i="1"/>
  <c r="R972" i="1"/>
  <c r="S972" i="1"/>
  <c r="T972" i="1"/>
  <c r="U972" i="1"/>
  <c r="K973" i="1"/>
  <c r="L973" i="1"/>
  <c r="M973" i="1"/>
  <c r="N973" i="1"/>
  <c r="O973" i="1"/>
  <c r="P973" i="1"/>
  <c r="Q973" i="1"/>
  <c r="R973" i="1"/>
  <c r="S973" i="1"/>
  <c r="T973" i="1"/>
  <c r="U973" i="1"/>
  <c r="K974" i="1"/>
  <c r="L974" i="1"/>
  <c r="M974" i="1"/>
  <c r="N974" i="1"/>
  <c r="O974" i="1"/>
  <c r="P974" i="1"/>
  <c r="Q974" i="1"/>
  <c r="R974" i="1"/>
  <c r="S974" i="1"/>
  <c r="T974" i="1"/>
  <c r="U974" i="1"/>
  <c r="K975" i="1"/>
  <c r="L975" i="1"/>
  <c r="M975" i="1"/>
  <c r="N975" i="1"/>
  <c r="O975" i="1"/>
  <c r="P975" i="1"/>
  <c r="Q975" i="1"/>
  <c r="R975" i="1"/>
  <c r="S975" i="1"/>
  <c r="T975" i="1"/>
  <c r="U975" i="1"/>
  <c r="K976" i="1"/>
  <c r="L976" i="1"/>
  <c r="M976" i="1"/>
  <c r="N976" i="1"/>
  <c r="O976" i="1"/>
  <c r="P976" i="1"/>
  <c r="Q976" i="1"/>
  <c r="R976" i="1"/>
  <c r="S976" i="1"/>
  <c r="T976" i="1"/>
  <c r="U976" i="1"/>
  <c r="K977" i="1"/>
  <c r="L977" i="1"/>
  <c r="M977" i="1"/>
  <c r="N977" i="1"/>
  <c r="O977" i="1"/>
  <c r="P977" i="1"/>
  <c r="Q977" i="1"/>
  <c r="R977" i="1"/>
  <c r="S977" i="1"/>
  <c r="T977" i="1"/>
  <c r="U977" i="1"/>
  <c r="K978" i="1"/>
  <c r="L978" i="1"/>
  <c r="M978" i="1"/>
  <c r="N978" i="1"/>
  <c r="O978" i="1"/>
  <c r="P978" i="1"/>
  <c r="Q978" i="1"/>
  <c r="R978" i="1"/>
  <c r="S978" i="1"/>
  <c r="T978" i="1"/>
  <c r="U978" i="1"/>
  <c r="K979" i="1"/>
  <c r="L979" i="1"/>
  <c r="M979" i="1"/>
  <c r="N979" i="1"/>
  <c r="O979" i="1"/>
  <c r="P979" i="1"/>
  <c r="Q979" i="1"/>
  <c r="R979" i="1"/>
  <c r="S979" i="1"/>
  <c r="T979" i="1"/>
  <c r="U979" i="1"/>
  <c r="K980" i="1"/>
  <c r="L980" i="1"/>
  <c r="M980" i="1"/>
  <c r="N980" i="1"/>
  <c r="O980" i="1"/>
  <c r="P980" i="1"/>
  <c r="Q980" i="1"/>
  <c r="R980" i="1"/>
  <c r="S980" i="1"/>
  <c r="T980" i="1"/>
  <c r="U980" i="1"/>
  <c r="K981" i="1"/>
  <c r="L981" i="1"/>
  <c r="M981" i="1"/>
  <c r="N981" i="1"/>
  <c r="O981" i="1"/>
  <c r="P981" i="1"/>
  <c r="Q981" i="1"/>
  <c r="R981" i="1"/>
  <c r="S981" i="1"/>
  <c r="T981" i="1"/>
  <c r="U981" i="1"/>
  <c r="K982" i="1"/>
  <c r="L982" i="1"/>
  <c r="M982" i="1"/>
  <c r="N982" i="1"/>
  <c r="O982" i="1"/>
  <c r="P982" i="1"/>
  <c r="Q982" i="1"/>
  <c r="R982" i="1"/>
  <c r="S982" i="1"/>
  <c r="T982" i="1"/>
  <c r="U982" i="1"/>
  <c r="K983" i="1"/>
  <c r="L983" i="1"/>
  <c r="M983" i="1"/>
  <c r="N983" i="1"/>
  <c r="O983" i="1"/>
  <c r="P983" i="1"/>
  <c r="Q983" i="1"/>
  <c r="R983" i="1"/>
  <c r="S983" i="1"/>
  <c r="T983" i="1"/>
  <c r="U983" i="1"/>
  <c r="K984" i="1"/>
  <c r="L984" i="1"/>
  <c r="M984" i="1"/>
  <c r="N984" i="1"/>
  <c r="O984" i="1"/>
  <c r="P984" i="1"/>
  <c r="Q984" i="1"/>
  <c r="R984" i="1"/>
  <c r="S984" i="1"/>
  <c r="T984" i="1"/>
  <c r="U984" i="1"/>
  <c r="K985" i="1"/>
  <c r="L985" i="1"/>
  <c r="M985" i="1"/>
  <c r="N985" i="1"/>
  <c r="O985" i="1"/>
  <c r="P985" i="1"/>
  <c r="Q985" i="1"/>
  <c r="R985" i="1"/>
  <c r="S985" i="1"/>
  <c r="T985" i="1"/>
  <c r="U985" i="1"/>
  <c r="K986" i="1"/>
  <c r="L986" i="1"/>
  <c r="M986" i="1"/>
  <c r="N986" i="1"/>
  <c r="O986" i="1"/>
  <c r="P986" i="1"/>
  <c r="Q986" i="1"/>
  <c r="R986" i="1"/>
  <c r="S986" i="1"/>
  <c r="T986" i="1"/>
  <c r="U986" i="1"/>
  <c r="K987" i="1"/>
  <c r="L987" i="1"/>
  <c r="M987" i="1"/>
  <c r="N987" i="1"/>
  <c r="O987" i="1"/>
  <c r="P987" i="1"/>
  <c r="Q987" i="1"/>
  <c r="R987" i="1"/>
  <c r="S987" i="1"/>
  <c r="T987" i="1"/>
  <c r="U987" i="1"/>
  <c r="K988" i="1"/>
  <c r="L988" i="1"/>
  <c r="M988" i="1"/>
  <c r="N988" i="1"/>
  <c r="O988" i="1"/>
  <c r="P988" i="1"/>
  <c r="Q988" i="1"/>
  <c r="R988" i="1"/>
  <c r="S988" i="1"/>
  <c r="T988" i="1"/>
  <c r="U988" i="1"/>
  <c r="K989" i="1"/>
  <c r="L989" i="1"/>
  <c r="M989" i="1"/>
  <c r="N989" i="1"/>
  <c r="O989" i="1"/>
  <c r="P989" i="1"/>
  <c r="Q989" i="1"/>
  <c r="R989" i="1"/>
  <c r="S989" i="1"/>
  <c r="T989" i="1"/>
  <c r="U989" i="1"/>
  <c r="K990" i="1"/>
  <c r="L990" i="1"/>
  <c r="M990" i="1"/>
  <c r="N990" i="1"/>
  <c r="O990" i="1"/>
  <c r="P990" i="1"/>
  <c r="Q990" i="1"/>
  <c r="R990" i="1"/>
  <c r="S990" i="1"/>
  <c r="T990" i="1"/>
  <c r="U990" i="1"/>
  <c r="K991" i="1"/>
  <c r="L991" i="1"/>
  <c r="M991" i="1"/>
  <c r="N991" i="1"/>
  <c r="O991" i="1"/>
  <c r="P991" i="1"/>
  <c r="Q991" i="1"/>
  <c r="R991" i="1"/>
  <c r="S991" i="1"/>
  <c r="T991" i="1"/>
  <c r="U991" i="1"/>
  <c r="K992" i="1"/>
  <c r="L992" i="1"/>
  <c r="M992" i="1"/>
  <c r="N992" i="1"/>
  <c r="O992" i="1"/>
  <c r="P992" i="1"/>
  <c r="Q992" i="1"/>
  <c r="R992" i="1"/>
  <c r="S992" i="1"/>
  <c r="T992" i="1"/>
  <c r="U992" i="1"/>
  <c r="K993" i="1"/>
  <c r="L993" i="1"/>
  <c r="M993" i="1"/>
  <c r="N993" i="1"/>
  <c r="O993" i="1"/>
  <c r="P993" i="1"/>
  <c r="Q993" i="1"/>
  <c r="R993" i="1"/>
  <c r="S993" i="1"/>
  <c r="T993" i="1"/>
  <c r="U993" i="1"/>
  <c r="K994" i="1"/>
  <c r="L994" i="1"/>
  <c r="M994" i="1"/>
  <c r="N994" i="1"/>
  <c r="O994" i="1"/>
  <c r="P994" i="1"/>
  <c r="Q994" i="1"/>
  <c r="R994" i="1"/>
  <c r="S994" i="1"/>
  <c r="T994" i="1"/>
  <c r="U994" i="1"/>
  <c r="K995" i="1"/>
  <c r="L995" i="1"/>
  <c r="M995" i="1"/>
  <c r="N995" i="1"/>
  <c r="O995" i="1"/>
  <c r="P995" i="1"/>
  <c r="Q995" i="1"/>
  <c r="R995" i="1"/>
  <c r="S995" i="1"/>
  <c r="T995" i="1"/>
  <c r="U995" i="1"/>
  <c r="K996" i="1"/>
  <c r="L996" i="1"/>
  <c r="M996" i="1"/>
  <c r="N996" i="1"/>
  <c r="O996" i="1"/>
  <c r="P996" i="1"/>
  <c r="Q996" i="1"/>
  <c r="R996" i="1"/>
  <c r="S996" i="1"/>
  <c r="T996" i="1"/>
  <c r="U996" i="1"/>
  <c r="K997" i="1"/>
  <c r="L997" i="1"/>
  <c r="M997" i="1"/>
  <c r="N997" i="1"/>
  <c r="O997" i="1"/>
  <c r="P997" i="1"/>
  <c r="Q997" i="1"/>
  <c r="R997" i="1"/>
  <c r="S997" i="1"/>
  <c r="T997" i="1"/>
  <c r="U997" i="1"/>
  <c r="K998" i="1"/>
  <c r="L998" i="1"/>
  <c r="M998" i="1"/>
  <c r="N998" i="1"/>
  <c r="O998" i="1"/>
  <c r="P998" i="1"/>
  <c r="Q998" i="1"/>
  <c r="R998" i="1"/>
  <c r="S998" i="1"/>
  <c r="T998" i="1"/>
  <c r="U998" i="1"/>
  <c r="K999" i="1"/>
  <c r="L999" i="1"/>
  <c r="M999" i="1"/>
  <c r="N999" i="1"/>
  <c r="O999" i="1"/>
  <c r="P999" i="1"/>
  <c r="Q999" i="1"/>
  <c r="R999" i="1"/>
  <c r="S999" i="1"/>
  <c r="T999" i="1"/>
  <c r="U999" i="1"/>
  <c r="K1000" i="1"/>
  <c r="L1000" i="1"/>
  <c r="M1000" i="1"/>
  <c r="N1000" i="1"/>
  <c r="O1000" i="1"/>
  <c r="P1000" i="1"/>
  <c r="Q1000" i="1"/>
  <c r="R1000" i="1"/>
  <c r="S1000" i="1"/>
  <c r="T1000" i="1"/>
  <c r="U1000" i="1"/>
  <c r="K1001" i="1"/>
  <c r="L1001" i="1"/>
  <c r="M1001" i="1"/>
  <c r="N1001" i="1"/>
  <c r="O1001" i="1"/>
  <c r="P1001" i="1"/>
  <c r="Q1001" i="1"/>
  <c r="R1001" i="1"/>
  <c r="S1001" i="1"/>
  <c r="T1001" i="1"/>
  <c r="U1001" i="1"/>
  <c r="K1002" i="1"/>
  <c r="L1002" i="1"/>
  <c r="M1002" i="1"/>
  <c r="N1002" i="1"/>
  <c r="O1002" i="1"/>
  <c r="P1002" i="1"/>
  <c r="Q1002" i="1"/>
  <c r="R1002" i="1"/>
  <c r="S1002" i="1"/>
  <c r="T1002" i="1"/>
  <c r="U1002" i="1"/>
  <c r="K1003" i="1"/>
  <c r="L1003" i="1"/>
  <c r="M1003" i="1"/>
  <c r="N1003" i="1"/>
  <c r="O1003" i="1"/>
  <c r="P1003" i="1"/>
  <c r="Q1003" i="1"/>
  <c r="R1003" i="1"/>
  <c r="S1003" i="1"/>
  <c r="T1003" i="1"/>
  <c r="U1003" i="1"/>
  <c r="K1004" i="1"/>
  <c r="L1004" i="1"/>
  <c r="M1004" i="1"/>
  <c r="N1004" i="1"/>
  <c r="O1004" i="1"/>
  <c r="P1004" i="1"/>
  <c r="Q1004" i="1"/>
  <c r="R1004" i="1"/>
  <c r="S1004" i="1"/>
  <c r="T1004" i="1"/>
  <c r="U1004" i="1"/>
  <c r="K1005" i="1"/>
  <c r="L1005" i="1"/>
  <c r="M1005" i="1"/>
  <c r="N1005" i="1"/>
  <c r="O1005" i="1"/>
  <c r="P1005" i="1"/>
  <c r="Q1005" i="1"/>
  <c r="R1005" i="1"/>
  <c r="S1005" i="1"/>
  <c r="T1005" i="1"/>
  <c r="U1005" i="1"/>
  <c r="K1006" i="1"/>
  <c r="L1006" i="1"/>
  <c r="M1006" i="1"/>
  <c r="N1006" i="1"/>
  <c r="O1006" i="1"/>
  <c r="P1006" i="1"/>
  <c r="Q1006" i="1"/>
  <c r="R1006" i="1"/>
  <c r="S1006" i="1"/>
  <c r="T1006" i="1"/>
  <c r="U1006" i="1"/>
  <c r="K1007" i="1"/>
  <c r="L1007" i="1"/>
  <c r="M1007" i="1"/>
  <c r="N1007" i="1"/>
  <c r="O1007" i="1"/>
  <c r="P1007" i="1"/>
  <c r="Q1007" i="1"/>
  <c r="R1007" i="1"/>
  <c r="S1007" i="1"/>
  <c r="T1007" i="1"/>
  <c r="U1007" i="1"/>
  <c r="K1008" i="1"/>
  <c r="L1008" i="1"/>
  <c r="M1008" i="1"/>
  <c r="N1008" i="1"/>
  <c r="O1008" i="1"/>
  <c r="P1008" i="1"/>
  <c r="Q1008" i="1"/>
  <c r="R1008" i="1"/>
  <c r="S1008" i="1"/>
  <c r="T1008" i="1"/>
  <c r="U1008" i="1"/>
  <c r="K1009" i="1"/>
  <c r="L1009" i="1"/>
  <c r="M1009" i="1"/>
  <c r="N1009" i="1"/>
  <c r="O1009" i="1"/>
  <c r="P1009" i="1"/>
  <c r="Q1009" i="1"/>
  <c r="R1009" i="1"/>
  <c r="S1009" i="1"/>
  <c r="T1009" i="1"/>
  <c r="U1009" i="1"/>
  <c r="K1010" i="1"/>
  <c r="L1010" i="1"/>
  <c r="M1010" i="1"/>
  <c r="N1010" i="1"/>
  <c r="O1010" i="1"/>
  <c r="P1010" i="1"/>
  <c r="Q1010" i="1"/>
  <c r="R1010" i="1"/>
  <c r="S1010" i="1"/>
  <c r="T1010" i="1"/>
  <c r="U1010" i="1"/>
  <c r="K1011" i="1"/>
  <c r="L1011" i="1"/>
  <c r="M1011" i="1"/>
  <c r="N1011" i="1"/>
  <c r="O1011" i="1"/>
  <c r="P1011" i="1"/>
  <c r="Q1011" i="1"/>
  <c r="R1011" i="1"/>
  <c r="S1011" i="1"/>
  <c r="T1011" i="1"/>
  <c r="U1011" i="1"/>
  <c r="K1012" i="1"/>
  <c r="L1012" i="1"/>
  <c r="M1012" i="1"/>
  <c r="N1012" i="1"/>
  <c r="O1012" i="1"/>
  <c r="P1012" i="1"/>
  <c r="Q1012" i="1"/>
  <c r="R1012" i="1"/>
  <c r="S1012" i="1"/>
  <c r="T1012" i="1"/>
  <c r="U1012" i="1"/>
  <c r="K1013" i="1"/>
  <c r="L1013" i="1"/>
  <c r="M1013" i="1"/>
  <c r="N1013" i="1"/>
  <c r="O1013" i="1"/>
  <c r="P1013" i="1"/>
  <c r="Q1013" i="1"/>
  <c r="R1013" i="1"/>
  <c r="S1013" i="1"/>
  <c r="T1013" i="1"/>
  <c r="U1013" i="1"/>
  <c r="K1014" i="1"/>
  <c r="L1014" i="1"/>
  <c r="M1014" i="1"/>
  <c r="N1014" i="1"/>
  <c r="O1014" i="1"/>
  <c r="P1014" i="1"/>
  <c r="Q1014" i="1"/>
  <c r="R1014" i="1"/>
  <c r="S1014" i="1"/>
  <c r="T1014" i="1"/>
  <c r="U1014" i="1"/>
  <c r="K1015" i="1"/>
  <c r="L1015" i="1"/>
  <c r="M1015" i="1"/>
  <c r="N1015" i="1"/>
  <c r="O1015" i="1"/>
  <c r="P1015" i="1"/>
  <c r="Q1015" i="1"/>
  <c r="R1015" i="1"/>
  <c r="S1015" i="1"/>
  <c r="T1015" i="1"/>
  <c r="U1015" i="1"/>
  <c r="K1016" i="1"/>
  <c r="L1016" i="1"/>
  <c r="M1016" i="1"/>
  <c r="N1016" i="1"/>
  <c r="O1016" i="1"/>
  <c r="P1016" i="1"/>
  <c r="Q1016" i="1"/>
  <c r="R1016" i="1"/>
  <c r="S1016" i="1"/>
  <c r="T1016" i="1"/>
  <c r="U1016" i="1"/>
  <c r="K1017" i="1"/>
  <c r="L1017" i="1"/>
  <c r="M1017" i="1"/>
  <c r="N1017" i="1"/>
  <c r="O1017" i="1"/>
  <c r="P1017" i="1"/>
  <c r="Q1017" i="1"/>
  <c r="R1017" i="1"/>
  <c r="S1017" i="1"/>
  <c r="T1017" i="1"/>
  <c r="U1017" i="1"/>
  <c r="K1018" i="1"/>
  <c r="L1018" i="1"/>
  <c r="M1018" i="1"/>
  <c r="N1018" i="1"/>
  <c r="O1018" i="1"/>
  <c r="P1018" i="1"/>
  <c r="Q1018" i="1"/>
  <c r="R1018" i="1"/>
  <c r="S1018" i="1"/>
  <c r="T1018" i="1"/>
  <c r="U1018" i="1"/>
  <c r="K1019" i="1"/>
  <c r="L1019" i="1"/>
  <c r="M1019" i="1"/>
  <c r="N1019" i="1"/>
  <c r="O1019" i="1"/>
  <c r="P1019" i="1"/>
  <c r="Q1019" i="1"/>
  <c r="R1019" i="1"/>
  <c r="S1019" i="1"/>
  <c r="T1019" i="1"/>
  <c r="U1019" i="1"/>
  <c r="K1020" i="1"/>
  <c r="L1020" i="1"/>
  <c r="M1020" i="1"/>
  <c r="N1020" i="1"/>
  <c r="O1020" i="1"/>
  <c r="P1020" i="1"/>
  <c r="Q1020" i="1"/>
  <c r="R1020" i="1"/>
  <c r="S1020" i="1"/>
  <c r="T1020" i="1"/>
  <c r="U1020" i="1"/>
  <c r="K1021" i="1"/>
  <c r="L1021" i="1"/>
  <c r="M1021" i="1"/>
  <c r="N1021" i="1"/>
  <c r="O1021" i="1"/>
  <c r="P1021" i="1"/>
  <c r="Q1021" i="1"/>
  <c r="R1021" i="1"/>
  <c r="S1021" i="1"/>
  <c r="T1021" i="1"/>
  <c r="U1021" i="1"/>
  <c r="K1022" i="1"/>
  <c r="L1022" i="1"/>
  <c r="M1022" i="1"/>
  <c r="N1022" i="1"/>
  <c r="O1022" i="1"/>
  <c r="P1022" i="1"/>
  <c r="Q1022" i="1"/>
  <c r="R1022" i="1"/>
  <c r="S1022" i="1"/>
  <c r="T1022" i="1"/>
  <c r="U1022" i="1"/>
  <c r="K1023" i="1"/>
  <c r="L1023" i="1"/>
  <c r="M1023" i="1"/>
  <c r="N1023" i="1"/>
  <c r="O1023" i="1"/>
  <c r="P1023" i="1"/>
  <c r="Q1023" i="1"/>
  <c r="R1023" i="1"/>
  <c r="S1023" i="1"/>
  <c r="T1023" i="1"/>
  <c r="U1023" i="1"/>
  <c r="K1024" i="1"/>
  <c r="L1024" i="1"/>
  <c r="M1024" i="1"/>
  <c r="N1024" i="1"/>
  <c r="O1024" i="1"/>
  <c r="P1024" i="1"/>
  <c r="Q1024" i="1"/>
  <c r="R1024" i="1"/>
  <c r="S1024" i="1"/>
  <c r="T1024" i="1"/>
  <c r="U1024" i="1"/>
  <c r="K1025" i="1"/>
  <c r="L1025" i="1"/>
  <c r="M1025" i="1"/>
  <c r="N1025" i="1"/>
  <c r="O1025" i="1"/>
  <c r="P1025" i="1"/>
  <c r="Q1025" i="1"/>
  <c r="R1025" i="1"/>
  <c r="S1025" i="1"/>
  <c r="T1025" i="1"/>
  <c r="U1025" i="1"/>
  <c r="K1026" i="1"/>
  <c r="L1026" i="1"/>
  <c r="M1026" i="1"/>
  <c r="N1026" i="1"/>
  <c r="O1026" i="1"/>
  <c r="P1026" i="1"/>
  <c r="Q1026" i="1"/>
  <c r="R1026" i="1"/>
  <c r="S1026" i="1"/>
  <c r="T1026" i="1"/>
  <c r="U1026" i="1"/>
  <c r="K1027" i="1"/>
  <c r="L1027" i="1"/>
  <c r="M1027" i="1"/>
  <c r="N1027" i="1"/>
  <c r="O1027" i="1"/>
  <c r="P1027" i="1"/>
  <c r="Q1027" i="1"/>
  <c r="R1027" i="1"/>
  <c r="S1027" i="1"/>
  <c r="T1027" i="1"/>
  <c r="U1027" i="1"/>
  <c r="K1028" i="1"/>
  <c r="L1028" i="1"/>
  <c r="M1028" i="1"/>
  <c r="N1028" i="1"/>
  <c r="O1028" i="1"/>
  <c r="P1028" i="1"/>
  <c r="Q1028" i="1"/>
  <c r="R1028" i="1"/>
  <c r="S1028" i="1"/>
  <c r="T1028" i="1"/>
  <c r="U1028" i="1"/>
  <c r="K1029" i="1"/>
  <c r="L1029" i="1"/>
  <c r="M1029" i="1"/>
  <c r="N1029" i="1"/>
  <c r="O1029" i="1"/>
  <c r="P1029" i="1"/>
  <c r="Q1029" i="1"/>
  <c r="R1029" i="1"/>
  <c r="S1029" i="1"/>
  <c r="T1029" i="1"/>
  <c r="U1029" i="1"/>
  <c r="K1030" i="1"/>
  <c r="L1030" i="1"/>
  <c r="M1030" i="1"/>
  <c r="N1030" i="1"/>
  <c r="O1030" i="1"/>
  <c r="P1030" i="1"/>
  <c r="Q1030" i="1"/>
  <c r="R1030" i="1"/>
  <c r="S1030" i="1"/>
  <c r="T1030" i="1"/>
  <c r="U1030" i="1"/>
  <c r="K1031" i="1"/>
  <c r="L1031" i="1"/>
  <c r="M1031" i="1"/>
  <c r="N1031" i="1"/>
  <c r="O1031" i="1"/>
  <c r="P1031" i="1"/>
  <c r="Q1031" i="1"/>
  <c r="R1031" i="1"/>
  <c r="S1031" i="1"/>
  <c r="T1031" i="1"/>
  <c r="U1031" i="1"/>
  <c r="K1032" i="1"/>
  <c r="L1032" i="1"/>
  <c r="M1032" i="1"/>
  <c r="N1032" i="1"/>
  <c r="O1032" i="1"/>
  <c r="P1032" i="1"/>
  <c r="Q1032" i="1"/>
  <c r="R1032" i="1"/>
  <c r="S1032" i="1"/>
  <c r="T1032" i="1"/>
  <c r="U1032" i="1"/>
  <c r="K1033" i="1"/>
  <c r="L1033" i="1"/>
  <c r="M1033" i="1"/>
  <c r="N1033" i="1"/>
  <c r="O1033" i="1"/>
  <c r="P1033" i="1"/>
  <c r="Q1033" i="1"/>
  <c r="R1033" i="1"/>
  <c r="S1033" i="1"/>
  <c r="T1033" i="1"/>
  <c r="U1033" i="1"/>
  <c r="K1034" i="1"/>
  <c r="L1034" i="1"/>
  <c r="M1034" i="1"/>
  <c r="N1034" i="1"/>
  <c r="O1034" i="1"/>
  <c r="P1034" i="1"/>
  <c r="Q1034" i="1"/>
  <c r="R1034" i="1"/>
  <c r="S1034" i="1"/>
  <c r="T1034" i="1"/>
  <c r="U1034" i="1"/>
  <c r="K1035" i="1"/>
  <c r="L1035" i="1"/>
  <c r="M1035" i="1"/>
  <c r="N1035" i="1"/>
  <c r="O1035" i="1"/>
  <c r="P1035" i="1"/>
  <c r="Q1035" i="1"/>
  <c r="R1035" i="1"/>
  <c r="S1035" i="1"/>
  <c r="T1035" i="1"/>
  <c r="U1035" i="1"/>
  <c r="K1036" i="1"/>
  <c r="L1036" i="1"/>
  <c r="M1036" i="1"/>
  <c r="N1036" i="1"/>
  <c r="O1036" i="1"/>
  <c r="P1036" i="1"/>
  <c r="Q1036" i="1"/>
  <c r="R1036" i="1"/>
  <c r="S1036" i="1"/>
  <c r="T1036" i="1"/>
  <c r="U1036" i="1"/>
  <c r="K1037" i="1"/>
  <c r="L1037" i="1"/>
  <c r="M1037" i="1"/>
  <c r="N1037" i="1"/>
  <c r="O1037" i="1"/>
  <c r="P1037" i="1"/>
  <c r="Q1037" i="1"/>
  <c r="R1037" i="1"/>
  <c r="S1037" i="1"/>
  <c r="T1037" i="1"/>
  <c r="U1037" i="1"/>
  <c r="K1038" i="1"/>
  <c r="L1038" i="1"/>
  <c r="M1038" i="1"/>
  <c r="N1038" i="1"/>
  <c r="O1038" i="1"/>
  <c r="P1038" i="1"/>
  <c r="Q1038" i="1"/>
  <c r="R1038" i="1"/>
  <c r="S1038" i="1"/>
  <c r="T1038" i="1"/>
  <c r="U1038" i="1"/>
  <c r="K1039" i="1"/>
  <c r="L1039" i="1"/>
  <c r="M1039" i="1"/>
  <c r="N1039" i="1"/>
  <c r="O1039" i="1"/>
  <c r="P1039" i="1"/>
  <c r="Q1039" i="1"/>
  <c r="R1039" i="1"/>
  <c r="S1039" i="1"/>
  <c r="T1039" i="1"/>
  <c r="U1039" i="1"/>
  <c r="K1040" i="1"/>
  <c r="L1040" i="1"/>
  <c r="M1040" i="1"/>
  <c r="N1040" i="1"/>
  <c r="O1040" i="1"/>
  <c r="P1040" i="1"/>
  <c r="Q1040" i="1"/>
  <c r="R1040" i="1"/>
  <c r="S1040" i="1"/>
  <c r="T1040" i="1"/>
  <c r="U1040" i="1"/>
  <c r="K1041" i="1"/>
  <c r="L1041" i="1"/>
  <c r="M1041" i="1"/>
  <c r="N1041" i="1"/>
  <c r="O1041" i="1"/>
  <c r="P1041" i="1"/>
  <c r="Q1041" i="1"/>
  <c r="R1041" i="1"/>
  <c r="S1041" i="1"/>
  <c r="T1041" i="1"/>
  <c r="U1041" i="1"/>
  <c r="K1042" i="1"/>
  <c r="L1042" i="1"/>
  <c r="M1042" i="1"/>
  <c r="N1042" i="1"/>
  <c r="O1042" i="1"/>
  <c r="P1042" i="1"/>
  <c r="Q1042" i="1"/>
  <c r="R1042" i="1"/>
  <c r="S1042" i="1"/>
  <c r="T1042" i="1"/>
  <c r="U1042" i="1"/>
  <c r="K1043" i="1"/>
  <c r="L1043" i="1"/>
  <c r="M1043" i="1"/>
  <c r="N1043" i="1"/>
  <c r="O1043" i="1"/>
  <c r="P1043" i="1"/>
  <c r="Q1043" i="1"/>
  <c r="R1043" i="1"/>
  <c r="S1043" i="1"/>
  <c r="T1043" i="1"/>
  <c r="U1043" i="1"/>
  <c r="K1044" i="1"/>
  <c r="L1044" i="1"/>
  <c r="M1044" i="1"/>
  <c r="N1044" i="1"/>
  <c r="O1044" i="1"/>
  <c r="P1044" i="1"/>
  <c r="Q1044" i="1"/>
  <c r="R1044" i="1"/>
  <c r="S1044" i="1"/>
  <c r="T1044" i="1"/>
  <c r="U1044" i="1"/>
  <c r="K1045" i="1"/>
  <c r="L1045" i="1"/>
  <c r="M1045" i="1"/>
  <c r="N1045" i="1"/>
  <c r="O1045" i="1"/>
  <c r="P1045" i="1"/>
  <c r="Q1045" i="1"/>
  <c r="R1045" i="1"/>
  <c r="S1045" i="1"/>
  <c r="T1045" i="1"/>
  <c r="U1045" i="1"/>
  <c r="K1046" i="1"/>
  <c r="L1046" i="1"/>
  <c r="M1046" i="1"/>
  <c r="N1046" i="1"/>
  <c r="O1046" i="1"/>
  <c r="P1046" i="1"/>
  <c r="Q1046" i="1"/>
  <c r="R1046" i="1"/>
  <c r="S1046" i="1"/>
  <c r="T1046" i="1"/>
  <c r="U1046" i="1"/>
  <c r="K1047" i="1"/>
  <c r="L1047" i="1"/>
  <c r="M1047" i="1"/>
  <c r="N1047" i="1"/>
  <c r="O1047" i="1"/>
  <c r="P1047" i="1"/>
  <c r="Q1047" i="1"/>
  <c r="R1047" i="1"/>
  <c r="S1047" i="1"/>
  <c r="T1047" i="1"/>
  <c r="U1047" i="1"/>
  <c r="K1048" i="1"/>
  <c r="L1048" i="1"/>
  <c r="M1048" i="1"/>
  <c r="N1048" i="1"/>
  <c r="O1048" i="1"/>
  <c r="P1048" i="1"/>
  <c r="Q1048" i="1"/>
  <c r="R1048" i="1"/>
  <c r="S1048" i="1"/>
  <c r="T1048" i="1"/>
  <c r="U1048" i="1"/>
  <c r="K1049" i="1"/>
  <c r="L1049" i="1"/>
  <c r="M1049" i="1"/>
  <c r="N1049" i="1"/>
  <c r="O1049" i="1"/>
  <c r="P1049" i="1"/>
  <c r="Q1049" i="1"/>
  <c r="R1049" i="1"/>
  <c r="S1049" i="1"/>
  <c r="T1049" i="1"/>
  <c r="U1049" i="1"/>
  <c r="K1050" i="1"/>
  <c r="L1050" i="1"/>
  <c r="M1050" i="1"/>
  <c r="N1050" i="1"/>
  <c r="O1050" i="1"/>
  <c r="P1050" i="1"/>
  <c r="Q1050" i="1"/>
  <c r="R1050" i="1"/>
  <c r="S1050" i="1"/>
  <c r="T1050" i="1"/>
  <c r="U1050" i="1"/>
  <c r="K1051" i="1"/>
  <c r="L1051" i="1"/>
  <c r="M1051" i="1"/>
  <c r="N1051" i="1"/>
  <c r="O1051" i="1"/>
  <c r="P1051" i="1"/>
  <c r="Q1051" i="1"/>
  <c r="R1051" i="1"/>
  <c r="S1051" i="1"/>
  <c r="T1051" i="1"/>
  <c r="U1051" i="1"/>
  <c r="K1052" i="1"/>
  <c r="L1052" i="1"/>
  <c r="M1052" i="1"/>
  <c r="N1052" i="1"/>
  <c r="O1052" i="1"/>
  <c r="P1052" i="1"/>
  <c r="Q1052" i="1"/>
  <c r="R1052" i="1"/>
  <c r="S1052" i="1"/>
  <c r="T1052" i="1"/>
  <c r="U1052" i="1"/>
  <c r="K1053" i="1"/>
  <c r="L1053" i="1"/>
  <c r="M1053" i="1"/>
  <c r="N1053" i="1"/>
  <c r="O1053" i="1"/>
  <c r="P1053" i="1"/>
  <c r="Q1053" i="1"/>
  <c r="R1053" i="1"/>
  <c r="S1053" i="1"/>
  <c r="T1053" i="1"/>
  <c r="U1053" i="1"/>
  <c r="K1054" i="1"/>
  <c r="L1054" i="1"/>
  <c r="M1054" i="1"/>
  <c r="N1054" i="1"/>
  <c r="O1054" i="1"/>
  <c r="P1054" i="1"/>
  <c r="Q1054" i="1"/>
  <c r="R1054" i="1"/>
  <c r="S1054" i="1"/>
  <c r="T1054" i="1"/>
  <c r="U1054" i="1"/>
  <c r="K1055" i="1"/>
  <c r="L1055" i="1"/>
  <c r="M1055" i="1"/>
  <c r="N1055" i="1"/>
  <c r="O1055" i="1"/>
  <c r="P1055" i="1"/>
  <c r="Q1055" i="1"/>
  <c r="R1055" i="1"/>
  <c r="S1055" i="1"/>
  <c r="T1055" i="1"/>
  <c r="U1055" i="1"/>
  <c r="K1056" i="1"/>
  <c r="L1056" i="1"/>
  <c r="M1056" i="1"/>
  <c r="N1056" i="1"/>
  <c r="O1056" i="1"/>
  <c r="P1056" i="1"/>
  <c r="Q1056" i="1"/>
  <c r="R1056" i="1"/>
  <c r="S1056" i="1"/>
  <c r="T1056" i="1"/>
  <c r="U1056" i="1"/>
  <c r="K1057" i="1"/>
  <c r="L1057" i="1"/>
  <c r="M1057" i="1"/>
  <c r="N1057" i="1"/>
  <c r="O1057" i="1"/>
  <c r="P1057" i="1"/>
  <c r="Q1057" i="1"/>
  <c r="R1057" i="1"/>
  <c r="S1057" i="1"/>
  <c r="T1057" i="1"/>
  <c r="U1057" i="1"/>
  <c r="K1058" i="1"/>
  <c r="L1058" i="1"/>
  <c r="M1058" i="1"/>
  <c r="N1058" i="1"/>
  <c r="O1058" i="1"/>
  <c r="P1058" i="1"/>
  <c r="Q1058" i="1"/>
  <c r="R1058" i="1"/>
  <c r="S1058" i="1"/>
  <c r="T1058" i="1"/>
  <c r="U1058" i="1"/>
  <c r="K1059" i="1"/>
  <c r="L1059" i="1"/>
  <c r="M1059" i="1"/>
  <c r="N1059" i="1"/>
  <c r="O1059" i="1"/>
  <c r="P1059" i="1"/>
  <c r="Q1059" i="1"/>
  <c r="R1059" i="1"/>
  <c r="S1059" i="1"/>
  <c r="T1059" i="1"/>
  <c r="U1059" i="1"/>
  <c r="K1060" i="1"/>
  <c r="L1060" i="1"/>
  <c r="M1060" i="1"/>
  <c r="N1060" i="1"/>
  <c r="O1060" i="1"/>
  <c r="P1060" i="1"/>
  <c r="Q1060" i="1"/>
  <c r="R1060" i="1"/>
  <c r="S1060" i="1"/>
  <c r="T1060" i="1"/>
  <c r="U1060" i="1"/>
  <c r="K1061" i="1"/>
  <c r="L1061" i="1"/>
  <c r="M1061" i="1"/>
  <c r="N1061" i="1"/>
  <c r="O1061" i="1"/>
  <c r="P1061" i="1"/>
  <c r="Q1061" i="1"/>
  <c r="R1061" i="1"/>
  <c r="S1061" i="1"/>
  <c r="T1061" i="1"/>
  <c r="U1061" i="1"/>
  <c r="K1062" i="1"/>
  <c r="L1062" i="1"/>
  <c r="M1062" i="1"/>
  <c r="N1062" i="1"/>
  <c r="O1062" i="1"/>
  <c r="P1062" i="1"/>
  <c r="Q1062" i="1"/>
  <c r="R1062" i="1"/>
  <c r="S1062" i="1"/>
  <c r="T1062" i="1"/>
  <c r="U1062" i="1"/>
  <c r="K1063" i="1"/>
  <c r="L1063" i="1"/>
  <c r="M1063" i="1"/>
  <c r="N1063" i="1"/>
  <c r="O1063" i="1"/>
  <c r="P1063" i="1"/>
  <c r="Q1063" i="1"/>
  <c r="R1063" i="1"/>
  <c r="S1063" i="1"/>
  <c r="T1063" i="1"/>
  <c r="U1063" i="1"/>
  <c r="K1064" i="1"/>
  <c r="L1064" i="1"/>
  <c r="M1064" i="1"/>
  <c r="N1064" i="1"/>
  <c r="O1064" i="1"/>
  <c r="P1064" i="1"/>
  <c r="Q1064" i="1"/>
  <c r="R1064" i="1"/>
  <c r="S1064" i="1"/>
  <c r="T1064" i="1"/>
  <c r="U1064" i="1"/>
  <c r="K1065" i="1"/>
  <c r="L1065" i="1"/>
  <c r="M1065" i="1"/>
  <c r="N1065" i="1"/>
  <c r="O1065" i="1"/>
  <c r="P1065" i="1"/>
  <c r="Q1065" i="1"/>
  <c r="R1065" i="1"/>
  <c r="S1065" i="1"/>
  <c r="T1065" i="1"/>
  <c r="U1065" i="1"/>
  <c r="K1066" i="1"/>
  <c r="L1066" i="1"/>
  <c r="M1066" i="1"/>
  <c r="N1066" i="1"/>
  <c r="O1066" i="1"/>
  <c r="P1066" i="1"/>
  <c r="Q1066" i="1"/>
  <c r="R1066" i="1"/>
  <c r="S1066" i="1"/>
  <c r="T1066" i="1"/>
  <c r="U1066" i="1"/>
  <c r="K1067" i="1"/>
  <c r="L1067" i="1"/>
  <c r="M1067" i="1"/>
  <c r="N1067" i="1"/>
  <c r="O1067" i="1"/>
  <c r="P1067" i="1"/>
  <c r="Q1067" i="1"/>
  <c r="R1067" i="1"/>
  <c r="S1067" i="1"/>
  <c r="T1067" i="1"/>
  <c r="U1067" i="1"/>
  <c r="K1068" i="1"/>
  <c r="L1068" i="1"/>
  <c r="M1068" i="1"/>
  <c r="N1068" i="1"/>
  <c r="O1068" i="1"/>
  <c r="P1068" i="1"/>
  <c r="Q1068" i="1"/>
  <c r="R1068" i="1"/>
  <c r="S1068" i="1"/>
  <c r="T1068" i="1"/>
  <c r="U1068" i="1"/>
  <c r="K1069" i="1"/>
  <c r="L1069" i="1"/>
  <c r="M1069" i="1"/>
  <c r="N1069" i="1"/>
  <c r="O1069" i="1"/>
  <c r="P1069" i="1"/>
  <c r="Q1069" i="1"/>
  <c r="R1069" i="1"/>
  <c r="S1069" i="1"/>
  <c r="T1069" i="1"/>
  <c r="U1069" i="1"/>
  <c r="K1070" i="1"/>
  <c r="L1070" i="1"/>
  <c r="M1070" i="1"/>
  <c r="N1070" i="1"/>
  <c r="O1070" i="1"/>
  <c r="P1070" i="1"/>
  <c r="Q1070" i="1"/>
  <c r="R1070" i="1"/>
  <c r="S1070" i="1"/>
  <c r="T1070" i="1"/>
  <c r="U1070" i="1"/>
  <c r="K1071" i="1"/>
  <c r="L1071" i="1"/>
  <c r="M1071" i="1"/>
  <c r="N1071" i="1"/>
  <c r="O1071" i="1"/>
  <c r="P1071" i="1"/>
  <c r="Q1071" i="1"/>
  <c r="R1071" i="1"/>
  <c r="S1071" i="1"/>
  <c r="T1071" i="1"/>
  <c r="U1071" i="1"/>
  <c r="K1072" i="1"/>
  <c r="L1072" i="1"/>
  <c r="M1072" i="1"/>
  <c r="N1072" i="1"/>
  <c r="O1072" i="1"/>
  <c r="P1072" i="1"/>
  <c r="Q1072" i="1"/>
  <c r="R1072" i="1"/>
  <c r="S1072" i="1"/>
  <c r="T1072" i="1"/>
  <c r="U1072" i="1"/>
  <c r="K1073" i="1"/>
  <c r="L1073" i="1"/>
  <c r="M1073" i="1"/>
  <c r="N1073" i="1"/>
  <c r="O1073" i="1"/>
  <c r="P1073" i="1"/>
  <c r="Q1073" i="1"/>
  <c r="R1073" i="1"/>
  <c r="S1073" i="1"/>
  <c r="T1073" i="1"/>
  <c r="U1073" i="1"/>
  <c r="K1074" i="1"/>
  <c r="L1074" i="1"/>
  <c r="M1074" i="1"/>
  <c r="N1074" i="1"/>
  <c r="O1074" i="1"/>
  <c r="P1074" i="1"/>
  <c r="Q1074" i="1"/>
  <c r="R1074" i="1"/>
  <c r="S1074" i="1"/>
  <c r="T1074" i="1"/>
  <c r="U1074" i="1"/>
  <c r="K1075" i="1"/>
  <c r="L1075" i="1"/>
  <c r="M1075" i="1"/>
  <c r="N1075" i="1"/>
  <c r="O1075" i="1"/>
  <c r="P1075" i="1"/>
  <c r="Q1075" i="1"/>
  <c r="R1075" i="1"/>
  <c r="S1075" i="1"/>
  <c r="T1075" i="1"/>
  <c r="U1075" i="1"/>
  <c r="K1076" i="1"/>
  <c r="L1076" i="1"/>
  <c r="M1076" i="1"/>
  <c r="N1076" i="1"/>
  <c r="O1076" i="1"/>
  <c r="P1076" i="1"/>
  <c r="Q1076" i="1"/>
  <c r="R1076" i="1"/>
  <c r="S1076" i="1"/>
  <c r="T1076" i="1"/>
  <c r="U1076" i="1"/>
  <c r="K1077" i="1"/>
  <c r="L1077" i="1"/>
  <c r="M1077" i="1"/>
  <c r="N1077" i="1"/>
  <c r="O1077" i="1"/>
  <c r="P1077" i="1"/>
  <c r="Q1077" i="1"/>
  <c r="R1077" i="1"/>
  <c r="S1077" i="1"/>
  <c r="T1077" i="1"/>
  <c r="U1077" i="1"/>
  <c r="K1078" i="1"/>
  <c r="L1078" i="1"/>
  <c r="M1078" i="1"/>
  <c r="N1078" i="1"/>
  <c r="O1078" i="1"/>
  <c r="P1078" i="1"/>
  <c r="Q1078" i="1"/>
  <c r="R1078" i="1"/>
  <c r="S1078" i="1"/>
  <c r="T1078" i="1"/>
  <c r="U1078" i="1"/>
  <c r="K1079" i="1"/>
  <c r="L1079" i="1"/>
  <c r="M1079" i="1"/>
  <c r="N1079" i="1"/>
  <c r="O1079" i="1"/>
  <c r="P1079" i="1"/>
  <c r="Q1079" i="1"/>
  <c r="R1079" i="1"/>
  <c r="S1079" i="1"/>
  <c r="T1079" i="1"/>
  <c r="U1079" i="1"/>
  <c r="K1080" i="1"/>
  <c r="L1080" i="1"/>
  <c r="M1080" i="1"/>
  <c r="N1080" i="1"/>
  <c r="O1080" i="1"/>
  <c r="P1080" i="1"/>
  <c r="Q1080" i="1"/>
  <c r="R1080" i="1"/>
  <c r="S1080" i="1"/>
  <c r="T1080" i="1"/>
  <c r="U1080" i="1"/>
  <c r="K1081" i="1"/>
  <c r="L1081" i="1"/>
  <c r="M1081" i="1"/>
  <c r="N1081" i="1"/>
  <c r="O1081" i="1"/>
  <c r="P1081" i="1"/>
  <c r="Q1081" i="1"/>
  <c r="R1081" i="1"/>
  <c r="S1081" i="1"/>
  <c r="T1081" i="1"/>
  <c r="U1081" i="1"/>
  <c r="K1082" i="1"/>
  <c r="L1082" i="1"/>
  <c r="M1082" i="1"/>
  <c r="N1082" i="1"/>
  <c r="O1082" i="1"/>
  <c r="P1082" i="1"/>
  <c r="Q1082" i="1"/>
  <c r="R1082" i="1"/>
  <c r="S1082" i="1"/>
  <c r="T1082" i="1"/>
  <c r="U1082" i="1"/>
  <c r="K1083" i="1"/>
  <c r="L1083" i="1"/>
  <c r="M1083" i="1"/>
  <c r="N1083" i="1"/>
  <c r="O1083" i="1"/>
  <c r="P1083" i="1"/>
  <c r="Q1083" i="1"/>
  <c r="R1083" i="1"/>
  <c r="S1083" i="1"/>
  <c r="T1083" i="1"/>
  <c r="U1083" i="1"/>
  <c r="K1084" i="1"/>
  <c r="L1084" i="1"/>
  <c r="M1084" i="1"/>
  <c r="N1084" i="1"/>
  <c r="O1084" i="1"/>
  <c r="P1084" i="1"/>
  <c r="Q1084" i="1"/>
  <c r="R1084" i="1"/>
  <c r="S1084" i="1"/>
  <c r="T1084" i="1"/>
  <c r="U1084" i="1"/>
  <c r="K1085" i="1"/>
  <c r="L1085" i="1"/>
  <c r="M1085" i="1"/>
  <c r="N1085" i="1"/>
  <c r="O1085" i="1"/>
  <c r="P1085" i="1"/>
  <c r="Q1085" i="1"/>
  <c r="R1085" i="1"/>
  <c r="S1085" i="1"/>
  <c r="T1085" i="1"/>
  <c r="U1085" i="1"/>
  <c r="K1086" i="1"/>
  <c r="L1086" i="1"/>
  <c r="M1086" i="1"/>
  <c r="N1086" i="1"/>
  <c r="O1086" i="1"/>
  <c r="P1086" i="1"/>
  <c r="Q1086" i="1"/>
  <c r="R1086" i="1"/>
  <c r="S1086" i="1"/>
  <c r="T1086" i="1"/>
  <c r="U1086" i="1"/>
  <c r="K1087" i="1"/>
  <c r="L1087" i="1"/>
  <c r="M1087" i="1"/>
  <c r="N1087" i="1"/>
  <c r="O1087" i="1"/>
  <c r="P1087" i="1"/>
  <c r="Q1087" i="1"/>
  <c r="R1087" i="1"/>
  <c r="S1087" i="1"/>
  <c r="T1087" i="1"/>
  <c r="U1087" i="1"/>
  <c r="K1088" i="1"/>
  <c r="L1088" i="1"/>
  <c r="M1088" i="1"/>
  <c r="N1088" i="1"/>
  <c r="O1088" i="1"/>
  <c r="P1088" i="1"/>
  <c r="Q1088" i="1"/>
  <c r="R1088" i="1"/>
  <c r="S1088" i="1"/>
  <c r="T1088" i="1"/>
  <c r="U1088" i="1"/>
  <c r="K1089" i="1"/>
  <c r="L1089" i="1"/>
  <c r="M1089" i="1"/>
  <c r="N1089" i="1"/>
  <c r="O1089" i="1"/>
  <c r="P1089" i="1"/>
  <c r="Q1089" i="1"/>
  <c r="R1089" i="1"/>
  <c r="S1089" i="1"/>
  <c r="T1089" i="1"/>
  <c r="U1089" i="1"/>
  <c r="K1090" i="1"/>
  <c r="L1090" i="1"/>
  <c r="M1090" i="1"/>
  <c r="N1090" i="1"/>
  <c r="O1090" i="1"/>
  <c r="P1090" i="1"/>
  <c r="Q1090" i="1"/>
  <c r="R1090" i="1"/>
  <c r="S1090" i="1"/>
  <c r="T1090" i="1"/>
  <c r="U1090" i="1"/>
  <c r="K1091" i="1"/>
  <c r="L1091" i="1"/>
  <c r="M1091" i="1"/>
  <c r="N1091" i="1"/>
  <c r="O1091" i="1"/>
  <c r="P1091" i="1"/>
  <c r="Q1091" i="1"/>
  <c r="R1091" i="1"/>
  <c r="S1091" i="1"/>
  <c r="T1091" i="1"/>
  <c r="U1091" i="1"/>
  <c r="K1092" i="1"/>
  <c r="L1092" i="1"/>
  <c r="M1092" i="1"/>
  <c r="N1092" i="1"/>
  <c r="O1092" i="1"/>
  <c r="P1092" i="1"/>
  <c r="Q1092" i="1"/>
  <c r="R1092" i="1"/>
  <c r="S1092" i="1"/>
  <c r="T1092" i="1"/>
  <c r="U1092" i="1"/>
  <c r="K1093" i="1"/>
  <c r="L1093" i="1"/>
  <c r="M1093" i="1"/>
  <c r="N1093" i="1"/>
  <c r="O1093" i="1"/>
  <c r="P1093" i="1"/>
  <c r="Q1093" i="1"/>
  <c r="R1093" i="1"/>
  <c r="S1093" i="1"/>
  <c r="T1093" i="1"/>
  <c r="U1093" i="1"/>
  <c r="K1094" i="1"/>
  <c r="L1094" i="1"/>
  <c r="M1094" i="1"/>
  <c r="N1094" i="1"/>
  <c r="O1094" i="1"/>
  <c r="P1094" i="1"/>
  <c r="Q1094" i="1"/>
  <c r="R1094" i="1"/>
  <c r="S1094" i="1"/>
  <c r="T1094" i="1"/>
  <c r="U1094" i="1"/>
  <c r="K1095" i="1"/>
  <c r="L1095" i="1"/>
  <c r="M1095" i="1"/>
  <c r="N1095" i="1"/>
  <c r="O1095" i="1"/>
  <c r="P1095" i="1"/>
  <c r="Q1095" i="1"/>
  <c r="R1095" i="1"/>
  <c r="S1095" i="1"/>
  <c r="T1095" i="1"/>
  <c r="U1095" i="1"/>
  <c r="K1096" i="1"/>
  <c r="L1096" i="1"/>
  <c r="M1096" i="1"/>
  <c r="N1096" i="1"/>
  <c r="O1096" i="1"/>
  <c r="P1096" i="1"/>
  <c r="Q1096" i="1"/>
  <c r="R1096" i="1"/>
  <c r="S1096" i="1"/>
  <c r="T1096" i="1"/>
  <c r="U1096" i="1"/>
  <c r="K1097" i="1"/>
  <c r="L1097" i="1"/>
  <c r="M1097" i="1"/>
  <c r="N1097" i="1"/>
  <c r="O1097" i="1"/>
  <c r="P1097" i="1"/>
  <c r="Q1097" i="1"/>
  <c r="R1097" i="1"/>
  <c r="S1097" i="1"/>
  <c r="T1097" i="1"/>
  <c r="U1097" i="1"/>
  <c r="K1098" i="1"/>
  <c r="L1098" i="1"/>
  <c r="M1098" i="1"/>
  <c r="N1098" i="1"/>
  <c r="O1098" i="1"/>
  <c r="P1098" i="1"/>
  <c r="Q1098" i="1"/>
  <c r="R1098" i="1"/>
  <c r="S1098" i="1"/>
  <c r="T1098" i="1"/>
  <c r="U1098" i="1"/>
  <c r="K1099" i="1"/>
  <c r="L1099" i="1"/>
  <c r="M1099" i="1"/>
  <c r="N1099" i="1"/>
  <c r="O1099" i="1"/>
  <c r="P1099" i="1"/>
  <c r="Q1099" i="1"/>
  <c r="R1099" i="1"/>
  <c r="S1099" i="1"/>
  <c r="T1099" i="1"/>
  <c r="U1099" i="1"/>
  <c r="K1100" i="1"/>
  <c r="L1100" i="1"/>
  <c r="M1100" i="1"/>
  <c r="N1100" i="1"/>
  <c r="O1100" i="1"/>
  <c r="P1100" i="1"/>
  <c r="Q1100" i="1"/>
  <c r="R1100" i="1"/>
  <c r="S1100" i="1"/>
  <c r="T1100" i="1"/>
  <c r="U1100" i="1"/>
  <c r="K1101" i="1"/>
  <c r="L1101" i="1"/>
  <c r="M1101" i="1"/>
  <c r="N1101" i="1"/>
  <c r="O1101" i="1"/>
  <c r="P1101" i="1"/>
  <c r="Q1101" i="1"/>
  <c r="R1101" i="1"/>
  <c r="S1101" i="1"/>
  <c r="T1101" i="1"/>
  <c r="U1101" i="1"/>
  <c r="K1102" i="1"/>
  <c r="L1102" i="1"/>
  <c r="M1102" i="1"/>
  <c r="N1102" i="1"/>
  <c r="O1102" i="1"/>
  <c r="P1102" i="1"/>
  <c r="Q1102" i="1"/>
  <c r="R1102" i="1"/>
  <c r="S1102" i="1"/>
  <c r="T1102" i="1"/>
  <c r="U1102" i="1"/>
  <c r="K1103" i="1"/>
  <c r="L1103" i="1"/>
  <c r="M1103" i="1"/>
  <c r="N1103" i="1"/>
  <c r="O1103" i="1"/>
  <c r="P1103" i="1"/>
  <c r="Q1103" i="1"/>
  <c r="R1103" i="1"/>
  <c r="S1103" i="1"/>
  <c r="T1103" i="1"/>
  <c r="U1103" i="1"/>
  <c r="K1104" i="1"/>
  <c r="L1104" i="1"/>
  <c r="M1104" i="1"/>
  <c r="N1104" i="1"/>
  <c r="O1104" i="1"/>
  <c r="P1104" i="1"/>
  <c r="Q1104" i="1"/>
  <c r="R1104" i="1"/>
  <c r="S1104" i="1"/>
  <c r="T1104" i="1"/>
  <c r="U1104" i="1"/>
  <c r="K1105" i="1"/>
  <c r="L1105" i="1"/>
  <c r="M1105" i="1"/>
  <c r="N1105" i="1"/>
  <c r="O1105" i="1"/>
  <c r="P1105" i="1"/>
  <c r="Q1105" i="1"/>
  <c r="R1105" i="1"/>
  <c r="S1105" i="1"/>
  <c r="T1105" i="1"/>
  <c r="U1105" i="1"/>
  <c r="K1106" i="1"/>
  <c r="L1106" i="1"/>
  <c r="M1106" i="1"/>
  <c r="N1106" i="1"/>
  <c r="O1106" i="1"/>
  <c r="P1106" i="1"/>
  <c r="Q1106" i="1"/>
  <c r="R1106" i="1"/>
  <c r="S1106" i="1"/>
  <c r="T1106" i="1"/>
  <c r="U1106" i="1"/>
  <c r="K1107" i="1"/>
  <c r="L1107" i="1"/>
  <c r="M1107" i="1"/>
  <c r="N1107" i="1"/>
  <c r="O1107" i="1"/>
  <c r="P1107" i="1"/>
  <c r="Q1107" i="1"/>
  <c r="R1107" i="1"/>
  <c r="S1107" i="1"/>
  <c r="T1107" i="1"/>
  <c r="U1107" i="1"/>
  <c r="K1108" i="1"/>
  <c r="L1108" i="1"/>
  <c r="M1108" i="1"/>
  <c r="N1108" i="1"/>
  <c r="O1108" i="1"/>
  <c r="P1108" i="1"/>
  <c r="Q1108" i="1"/>
  <c r="R1108" i="1"/>
  <c r="S1108" i="1"/>
  <c r="T1108" i="1"/>
  <c r="U1108" i="1"/>
  <c r="K1109" i="1"/>
  <c r="L1109" i="1"/>
  <c r="M1109" i="1"/>
  <c r="N1109" i="1"/>
  <c r="O1109" i="1"/>
  <c r="P1109" i="1"/>
  <c r="Q1109" i="1"/>
  <c r="R1109" i="1"/>
  <c r="S1109" i="1"/>
  <c r="T1109" i="1"/>
  <c r="U1109" i="1"/>
  <c r="K1110" i="1"/>
  <c r="L1110" i="1"/>
  <c r="M1110" i="1"/>
  <c r="N1110" i="1"/>
  <c r="O1110" i="1"/>
  <c r="P1110" i="1"/>
  <c r="Q1110" i="1"/>
  <c r="R1110" i="1"/>
  <c r="S1110" i="1"/>
  <c r="T1110" i="1"/>
  <c r="U1110" i="1"/>
  <c r="K1111" i="1"/>
  <c r="L1111" i="1"/>
  <c r="M1111" i="1"/>
  <c r="N1111" i="1"/>
  <c r="O1111" i="1"/>
  <c r="P1111" i="1"/>
  <c r="Q1111" i="1"/>
  <c r="R1111" i="1"/>
  <c r="S1111" i="1"/>
  <c r="T1111" i="1"/>
  <c r="U1111" i="1"/>
  <c r="K1112" i="1"/>
  <c r="L1112" i="1"/>
  <c r="M1112" i="1"/>
  <c r="N1112" i="1"/>
  <c r="O1112" i="1"/>
  <c r="P1112" i="1"/>
  <c r="Q1112" i="1"/>
  <c r="R1112" i="1"/>
  <c r="S1112" i="1"/>
  <c r="T1112" i="1"/>
  <c r="U1112" i="1"/>
  <c r="K1113" i="1"/>
  <c r="L1113" i="1"/>
  <c r="M1113" i="1"/>
  <c r="N1113" i="1"/>
  <c r="O1113" i="1"/>
  <c r="P1113" i="1"/>
  <c r="Q1113" i="1"/>
  <c r="R1113" i="1"/>
  <c r="S1113" i="1"/>
  <c r="T1113" i="1"/>
  <c r="U1113" i="1"/>
  <c r="K1114" i="1"/>
  <c r="L1114" i="1"/>
  <c r="M1114" i="1"/>
  <c r="N1114" i="1"/>
  <c r="O1114" i="1"/>
  <c r="P1114" i="1"/>
  <c r="Q1114" i="1"/>
  <c r="R1114" i="1"/>
  <c r="S1114" i="1"/>
  <c r="T1114" i="1"/>
  <c r="U1114" i="1"/>
  <c r="K1115" i="1"/>
  <c r="L1115" i="1"/>
  <c r="M1115" i="1"/>
  <c r="N1115" i="1"/>
  <c r="O1115" i="1"/>
  <c r="P1115" i="1"/>
  <c r="Q1115" i="1"/>
  <c r="R1115" i="1"/>
  <c r="S1115" i="1"/>
  <c r="T1115" i="1"/>
  <c r="U1115" i="1"/>
  <c r="K1116" i="1"/>
  <c r="L1116" i="1"/>
  <c r="M1116" i="1"/>
  <c r="N1116" i="1"/>
  <c r="O1116" i="1"/>
  <c r="P1116" i="1"/>
  <c r="Q1116" i="1"/>
  <c r="R1116" i="1"/>
  <c r="S1116" i="1"/>
  <c r="T1116" i="1"/>
  <c r="U1116" i="1"/>
  <c r="K1117" i="1"/>
  <c r="L1117" i="1"/>
  <c r="M1117" i="1"/>
  <c r="N1117" i="1"/>
  <c r="O1117" i="1"/>
  <c r="P1117" i="1"/>
  <c r="Q1117" i="1"/>
  <c r="R1117" i="1"/>
  <c r="S1117" i="1"/>
  <c r="T1117" i="1"/>
  <c r="U1117" i="1"/>
  <c r="K1118" i="1"/>
  <c r="L1118" i="1"/>
  <c r="M1118" i="1"/>
  <c r="N1118" i="1"/>
  <c r="O1118" i="1"/>
  <c r="P1118" i="1"/>
  <c r="Q1118" i="1"/>
  <c r="R1118" i="1"/>
  <c r="S1118" i="1"/>
  <c r="T1118" i="1"/>
  <c r="U1118" i="1"/>
  <c r="K1119" i="1"/>
  <c r="L1119" i="1"/>
  <c r="M1119" i="1"/>
  <c r="N1119" i="1"/>
  <c r="O1119" i="1"/>
  <c r="P1119" i="1"/>
  <c r="Q1119" i="1"/>
  <c r="R1119" i="1"/>
  <c r="S1119" i="1"/>
  <c r="T1119" i="1"/>
  <c r="U1119" i="1"/>
  <c r="K1120" i="1"/>
  <c r="L1120" i="1"/>
  <c r="M1120" i="1"/>
  <c r="N1120" i="1"/>
  <c r="O1120" i="1"/>
  <c r="P1120" i="1"/>
  <c r="Q1120" i="1"/>
  <c r="R1120" i="1"/>
  <c r="S1120" i="1"/>
  <c r="T1120" i="1"/>
  <c r="U1120" i="1"/>
  <c r="K1121" i="1"/>
  <c r="L1121" i="1"/>
  <c r="M1121" i="1"/>
  <c r="N1121" i="1"/>
  <c r="O1121" i="1"/>
  <c r="P1121" i="1"/>
  <c r="Q1121" i="1"/>
  <c r="R1121" i="1"/>
  <c r="S1121" i="1"/>
  <c r="T1121" i="1"/>
  <c r="U1121" i="1"/>
  <c r="K1122" i="1"/>
  <c r="L1122" i="1"/>
  <c r="M1122" i="1"/>
  <c r="N1122" i="1"/>
  <c r="O1122" i="1"/>
  <c r="P1122" i="1"/>
  <c r="Q1122" i="1"/>
  <c r="R1122" i="1"/>
  <c r="S1122" i="1"/>
  <c r="T1122" i="1"/>
  <c r="U1122" i="1"/>
  <c r="K1123" i="1"/>
  <c r="L1123" i="1"/>
  <c r="M1123" i="1"/>
  <c r="N1123" i="1"/>
  <c r="O1123" i="1"/>
  <c r="P1123" i="1"/>
  <c r="Q1123" i="1"/>
  <c r="R1123" i="1"/>
  <c r="S1123" i="1"/>
  <c r="T1123" i="1"/>
  <c r="U1123" i="1"/>
  <c r="K1124" i="1"/>
  <c r="L1124" i="1"/>
  <c r="M1124" i="1"/>
  <c r="N1124" i="1"/>
  <c r="O1124" i="1"/>
  <c r="P1124" i="1"/>
  <c r="Q1124" i="1"/>
  <c r="R1124" i="1"/>
  <c r="S1124" i="1"/>
  <c r="T1124" i="1"/>
  <c r="U1124" i="1"/>
  <c r="K1125" i="1"/>
  <c r="L1125" i="1"/>
  <c r="M1125" i="1"/>
  <c r="N1125" i="1"/>
  <c r="O1125" i="1"/>
  <c r="P1125" i="1"/>
  <c r="Q1125" i="1"/>
  <c r="R1125" i="1"/>
  <c r="S1125" i="1"/>
  <c r="T1125" i="1"/>
  <c r="U1125" i="1"/>
  <c r="K1126" i="1"/>
  <c r="L1126" i="1"/>
  <c r="M1126" i="1"/>
  <c r="N1126" i="1"/>
  <c r="O1126" i="1"/>
  <c r="P1126" i="1"/>
  <c r="Q1126" i="1"/>
  <c r="R1126" i="1"/>
  <c r="S1126" i="1"/>
  <c r="T1126" i="1"/>
  <c r="U1126" i="1"/>
  <c r="K1127" i="1"/>
  <c r="L1127" i="1"/>
  <c r="M1127" i="1"/>
  <c r="N1127" i="1"/>
  <c r="O1127" i="1"/>
  <c r="P1127" i="1"/>
  <c r="Q1127" i="1"/>
  <c r="R1127" i="1"/>
  <c r="S1127" i="1"/>
  <c r="T1127" i="1"/>
  <c r="U1127" i="1"/>
  <c r="K1128" i="1"/>
  <c r="L1128" i="1"/>
  <c r="M1128" i="1"/>
  <c r="N1128" i="1"/>
  <c r="O1128" i="1"/>
  <c r="P1128" i="1"/>
  <c r="Q1128" i="1"/>
  <c r="R1128" i="1"/>
  <c r="S1128" i="1"/>
  <c r="T1128" i="1"/>
  <c r="U1128" i="1"/>
  <c r="K1129" i="1"/>
  <c r="L1129" i="1"/>
  <c r="M1129" i="1"/>
  <c r="N1129" i="1"/>
  <c r="O1129" i="1"/>
  <c r="P1129" i="1"/>
  <c r="Q1129" i="1"/>
  <c r="R1129" i="1"/>
  <c r="S1129" i="1"/>
  <c r="T1129" i="1"/>
  <c r="U1129" i="1"/>
  <c r="K1130" i="1"/>
  <c r="L1130" i="1"/>
  <c r="M1130" i="1"/>
  <c r="N1130" i="1"/>
  <c r="O1130" i="1"/>
  <c r="P1130" i="1"/>
  <c r="Q1130" i="1"/>
  <c r="R1130" i="1"/>
  <c r="S1130" i="1"/>
  <c r="T1130" i="1"/>
  <c r="U1130" i="1"/>
  <c r="K1131" i="1"/>
  <c r="L1131" i="1"/>
  <c r="M1131" i="1"/>
  <c r="N1131" i="1"/>
  <c r="O1131" i="1"/>
  <c r="P1131" i="1"/>
  <c r="Q1131" i="1"/>
  <c r="R1131" i="1"/>
  <c r="S1131" i="1"/>
  <c r="T1131" i="1"/>
  <c r="U1131" i="1"/>
  <c r="K1132" i="1"/>
  <c r="L1132" i="1"/>
  <c r="M1132" i="1"/>
  <c r="N1132" i="1"/>
  <c r="O1132" i="1"/>
  <c r="P1132" i="1"/>
  <c r="Q1132" i="1"/>
  <c r="R1132" i="1"/>
  <c r="S1132" i="1"/>
  <c r="T1132" i="1"/>
  <c r="U1132" i="1"/>
  <c r="K1133" i="1"/>
  <c r="L1133" i="1"/>
  <c r="M1133" i="1"/>
  <c r="N1133" i="1"/>
  <c r="O1133" i="1"/>
  <c r="P1133" i="1"/>
  <c r="Q1133" i="1"/>
  <c r="R1133" i="1"/>
  <c r="S1133" i="1"/>
  <c r="T1133" i="1"/>
  <c r="U1133" i="1"/>
  <c r="K1134" i="1"/>
  <c r="L1134" i="1"/>
  <c r="M1134" i="1"/>
  <c r="N1134" i="1"/>
  <c r="O1134" i="1"/>
  <c r="P1134" i="1"/>
  <c r="Q1134" i="1"/>
  <c r="R1134" i="1"/>
  <c r="S1134" i="1"/>
  <c r="T1134" i="1"/>
  <c r="U1134" i="1"/>
  <c r="K1135" i="1"/>
  <c r="L1135" i="1"/>
  <c r="M1135" i="1"/>
  <c r="N1135" i="1"/>
  <c r="O1135" i="1"/>
  <c r="P1135" i="1"/>
  <c r="Q1135" i="1"/>
  <c r="R1135" i="1"/>
  <c r="S1135" i="1"/>
  <c r="T1135" i="1"/>
  <c r="U1135" i="1"/>
  <c r="K1136" i="1"/>
  <c r="L1136" i="1"/>
  <c r="M1136" i="1"/>
  <c r="N1136" i="1"/>
  <c r="O1136" i="1"/>
  <c r="P1136" i="1"/>
  <c r="Q1136" i="1"/>
  <c r="R1136" i="1"/>
  <c r="S1136" i="1"/>
  <c r="T1136" i="1"/>
  <c r="U1136" i="1"/>
  <c r="K1137" i="1"/>
  <c r="L1137" i="1"/>
  <c r="M1137" i="1"/>
  <c r="N1137" i="1"/>
  <c r="O1137" i="1"/>
  <c r="P1137" i="1"/>
  <c r="Q1137" i="1"/>
  <c r="R1137" i="1"/>
  <c r="S1137" i="1"/>
  <c r="T1137" i="1"/>
  <c r="U1137" i="1"/>
  <c r="K1138" i="1"/>
  <c r="L1138" i="1"/>
  <c r="M1138" i="1"/>
  <c r="N1138" i="1"/>
  <c r="O1138" i="1"/>
  <c r="P1138" i="1"/>
  <c r="Q1138" i="1"/>
  <c r="R1138" i="1"/>
  <c r="S1138" i="1"/>
  <c r="T1138" i="1"/>
  <c r="U1138" i="1"/>
  <c r="K1139" i="1"/>
  <c r="L1139" i="1"/>
  <c r="M1139" i="1"/>
  <c r="N1139" i="1"/>
  <c r="O1139" i="1"/>
  <c r="P1139" i="1"/>
  <c r="Q1139" i="1"/>
  <c r="R1139" i="1"/>
  <c r="S1139" i="1"/>
  <c r="T1139" i="1"/>
  <c r="U1139" i="1"/>
  <c r="K1140" i="1"/>
  <c r="L1140" i="1"/>
  <c r="M1140" i="1"/>
  <c r="N1140" i="1"/>
  <c r="O1140" i="1"/>
  <c r="P1140" i="1"/>
  <c r="Q1140" i="1"/>
  <c r="R1140" i="1"/>
  <c r="S1140" i="1"/>
  <c r="T1140" i="1"/>
  <c r="U1140" i="1"/>
  <c r="K1141" i="1"/>
  <c r="L1141" i="1"/>
  <c r="M1141" i="1"/>
  <c r="N1141" i="1"/>
  <c r="O1141" i="1"/>
  <c r="P1141" i="1"/>
  <c r="Q1141" i="1"/>
  <c r="R1141" i="1"/>
  <c r="S1141" i="1"/>
  <c r="T1141" i="1"/>
  <c r="U1141" i="1"/>
  <c r="K1142" i="1"/>
  <c r="L1142" i="1"/>
  <c r="M1142" i="1"/>
  <c r="N1142" i="1"/>
  <c r="O1142" i="1"/>
  <c r="P1142" i="1"/>
  <c r="Q1142" i="1"/>
  <c r="R1142" i="1"/>
  <c r="S1142" i="1"/>
  <c r="T1142" i="1"/>
  <c r="U1142" i="1"/>
  <c r="K1143" i="1"/>
  <c r="L1143" i="1"/>
  <c r="M1143" i="1"/>
  <c r="N1143" i="1"/>
  <c r="O1143" i="1"/>
  <c r="P1143" i="1"/>
  <c r="Q1143" i="1"/>
  <c r="R1143" i="1"/>
  <c r="S1143" i="1"/>
  <c r="T1143" i="1"/>
  <c r="U1143" i="1"/>
  <c r="K1144" i="1"/>
  <c r="L1144" i="1"/>
  <c r="M1144" i="1"/>
  <c r="N1144" i="1"/>
  <c r="O1144" i="1"/>
  <c r="P1144" i="1"/>
  <c r="Q1144" i="1"/>
  <c r="R1144" i="1"/>
  <c r="S1144" i="1"/>
  <c r="T1144" i="1"/>
  <c r="U1144" i="1"/>
  <c r="K1145" i="1"/>
  <c r="L1145" i="1"/>
  <c r="M1145" i="1"/>
  <c r="N1145" i="1"/>
  <c r="O1145" i="1"/>
  <c r="P1145" i="1"/>
  <c r="Q1145" i="1"/>
  <c r="R1145" i="1"/>
  <c r="S1145" i="1"/>
  <c r="T1145" i="1"/>
  <c r="U1145" i="1"/>
  <c r="K1146" i="1"/>
  <c r="L1146" i="1"/>
  <c r="M1146" i="1"/>
  <c r="N1146" i="1"/>
  <c r="O1146" i="1"/>
  <c r="P1146" i="1"/>
  <c r="Q1146" i="1"/>
  <c r="R1146" i="1"/>
  <c r="S1146" i="1"/>
  <c r="T1146" i="1"/>
  <c r="U1146" i="1"/>
  <c r="K1147" i="1"/>
  <c r="L1147" i="1"/>
  <c r="M1147" i="1"/>
  <c r="N1147" i="1"/>
  <c r="O1147" i="1"/>
  <c r="P1147" i="1"/>
  <c r="Q1147" i="1"/>
  <c r="R1147" i="1"/>
  <c r="S1147" i="1"/>
  <c r="T1147" i="1"/>
  <c r="U1147" i="1"/>
  <c r="K1148" i="1"/>
  <c r="L1148" i="1"/>
  <c r="M1148" i="1"/>
  <c r="N1148" i="1"/>
  <c r="O1148" i="1"/>
  <c r="P1148" i="1"/>
  <c r="Q1148" i="1"/>
  <c r="R1148" i="1"/>
  <c r="S1148" i="1"/>
  <c r="T1148" i="1"/>
  <c r="U1148" i="1"/>
  <c r="K1149" i="1"/>
  <c r="L1149" i="1"/>
  <c r="M1149" i="1"/>
  <c r="N1149" i="1"/>
  <c r="O1149" i="1"/>
  <c r="P1149" i="1"/>
  <c r="Q1149" i="1"/>
  <c r="R1149" i="1"/>
  <c r="S1149" i="1"/>
  <c r="T1149" i="1"/>
  <c r="U1149" i="1"/>
  <c r="K1150" i="1"/>
  <c r="L1150" i="1"/>
  <c r="M1150" i="1"/>
  <c r="N1150" i="1"/>
  <c r="O1150" i="1"/>
  <c r="P1150" i="1"/>
  <c r="Q1150" i="1"/>
  <c r="R1150" i="1"/>
  <c r="S1150" i="1"/>
  <c r="T1150" i="1"/>
  <c r="U1150" i="1"/>
  <c r="K1151" i="1"/>
  <c r="L1151" i="1"/>
  <c r="M1151" i="1"/>
  <c r="N1151" i="1"/>
  <c r="O1151" i="1"/>
  <c r="P1151" i="1"/>
  <c r="Q1151" i="1"/>
  <c r="R1151" i="1"/>
  <c r="S1151" i="1"/>
  <c r="T1151" i="1"/>
  <c r="U1151" i="1"/>
  <c r="K1152" i="1"/>
  <c r="L1152" i="1"/>
  <c r="M1152" i="1"/>
  <c r="N1152" i="1"/>
  <c r="O1152" i="1"/>
  <c r="P1152" i="1"/>
  <c r="Q1152" i="1"/>
  <c r="R1152" i="1"/>
  <c r="S1152" i="1"/>
  <c r="T1152" i="1"/>
  <c r="U1152" i="1"/>
  <c r="K1153" i="1"/>
  <c r="L1153" i="1"/>
  <c r="M1153" i="1"/>
  <c r="N1153" i="1"/>
  <c r="O1153" i="1"/>
  <c r="P1153" i="1"/>
  <c r="Q1153" i="1"/>
  <c r="R1153" i="1"/>
  <c r="S1153" i="1"/>
  <c r="T1153" i="1"/>
  <c r="U1153" i="1"/>
  <c r="K1154" i="1"/>
  <c r="L1154" i="1"/>
  <c r="M1154" i="1"/>
  <c r="N1154" i="1"/>
  <c r="O1154" i="1"/>
  <c r="P1154" i="1"/>
  <c r="Q1154" i="1"/>
  <c r="R1154" i="1"/>
  <c r="S1154" i="1"/>
  <c r="T1154" i="1"/>
  <c r="U1154" i="1"/>
  <c r="K1155" i="1"/>
  <c r="L1155" i="1"/>
  <c r="M1155" i="1"/>
  <c r="N1155" i="1"/>
  <c r="O1155" i="1"/>
  <c r="P1155" i="1"/>
  <c r="Q1155" i="1"/>
  <c r="R1155" i="1"/>
  <c r="S1155" i="1"/>
  <c r="T1155" i="1"/>
  <c r="U1155" i="1"/>
  <c r="K1156" i="1"/>
  <c r="L1156" i="1"/>
  <c r="M1156" i="1"/>
  <c r="N1156" i="1"/>
  <c r="O1156" i="1"/>
  <c r="P1156" i="1"/>
  <c r="Q1156" i="1"/>
  <c r="R1156" i="1"/>
  <c r="S1156" i="1"/>
  <c r="T1156" i="1"/>
  <c r="U1156" i="1"/>
  <c r="K1157" i="1"/>
  <c r="L1157" i="1"/>
  <c r="M1157" i="1"/>
  <c r="N1157" i="1"/>
  <c r="O1157" i="1"/>
  <c r="P1157" i="1"/>
  <c r="Q1157" i="1"/>
  <c r="R1157" i="1"/>
  <c r="S1157" i="1"/>
  <c r="T1157" i="1"/>
  <c r="U1157" i="1"/>
  <c r="K1158" i="1"/>
  <c r="L1158" i="1"/>
  <c r="M1158" i="1"/>
  <c r="N1158" i="1"/>
  <c r="O1158" i="1"/>
  <c r="P1158" i="1"/>
  <c r="Q1158" i="1"/>
  <c r="R1158" i="1"/>
  <c r="S1158" i="1"/>
  <c r="T1158" i="1"/>
  <c r="U1158" i="1"/>
  <c r="K1159" i="1"/>
  <c r="L1159" i="1"/>
  <c r="M1159" i="1"/>
  <c r="N1159" i="1"/>
  <c r="O1159" i="1"/>
  <c r="P1159" i="1"/>
  <c r="Q1159" i="1"/>
  <c r="R1159" i="1"/>
  <c r="S1159" i="1"/>
  <c r="T1159" i="1"/>
  <c r="U1159" i="1"/>
  <c r="K1160" i="1"/>
  <c r="L1160" i="1"/>
  <c r="M1160" i="1"/>
  <c r="N1160" i="1"/>
  <c r="O1160" i="1"/>
  <c r="P1160" i="1"/>
  <c r="Q1160" i="1"/>
  <c r="R1160" i="1"/>
  <c r="S1160" i="1"/>
  <c r="T1160" i="1"/>
  <c r="U1160" i="1"/>
  <c r="K1161" i="1"/>
  <c r="L1161" i="1"/>
  <c r="M1161" i="1"/>
  <c r="N1161" i="1"/>
  <c r="O1161" i="1"/>
  <c r="P1161" i="1"/>
  <c r="Q1161" i="1"/>
  <c r="R1161" i="1"/>
  <c r="S1161" i="1"/>
  <c r="T1161" i="1"/>
  <c r="U1161" i="1"/>
  <c r="K1162" i="1"/>
  <c r="L1162" i="1"/>
  <c r="M1162" i="1"/>
  <c r="N1162" i="1"/>
  <c r="O1162" i="1"/>
  <c r="P1162" i="1"/>
  <c r="Q1162" i="1"/>
  <c r="R1162" i="1"/>
  <c r="S1162" i="1"/>
  <c r="T1162" i="1"/>
  <c r="U1162" i="1"/>
  <c r="K1163" i="1"/>
  <c r="L1163" i="1"/>
  <c r="M1163" i="1"/>
  <c r="N1163" i="1"/>
  <c r="O1163" i="1"/>
  <c r="P1163" i="1"/>
  <c r="Q1163" i="1"/>
  <c r="R1163" i="1"/>
  <c r="S1163" i="1"/>
  <c r="T1163" i="1"/>
  <c r="U1163" i="1"/>
  <c r="K1164" i="1"/>
  <c r="L1164" i="1"/>
  <c r="M1164" i="1"/>
  <c r="N1164" i="1"/>
  <c r="O1164" i="1"/>
  <c r="P1164" i="1"/>
  <c r="Q1164" i="1"/>
  <c r="R1164" i="1"/>
  <c r="S1164" i="1"/>
  <c r="T1164" i="1"/>
  <c r="U1164" i="1"/>
  <c r="K1165" i="1"/>
  <c r="L1165" i="1"/>
  <c r="M1165" i="1"/>
  <c r="N1165" i="1"/>
  <c r="O1165" i="1"/>
  <c r="P1165" i="1"/>
  <c r="Q1165" i="1"/>
  <c r="R1165" i="1"/>
  <c r="S1165" i="1"/>
  <c r="T1165" i="1"/>
  <c r="U1165" i="1"/>
  <c r="K1166" i="1"/>
  <c r="L1166" i="1"/>
  <c r="M1166" i="1"/>
  <c r="N1166" i="1"/>
  <c r="O1166" i="1"/>
  <c r="P1166" i="1"/>
  <c r="Q1166" i="1"/>
  <c r="R1166" i="1"/>
  <c r="S1166" i="1"/>
  <c r="T1166" i="1"/>
  <c r="U1166" i="1"/>
  <c r="K1167" i="1"/>
  <c r="L1167" i="1"/>
  <c r="M1167" i="1"/>
  <c r="N1167" i="1"/>
  <c r="O1167" i="1"/>
  <c r="P1167" i="1"/>
  <c r="Q1167" i="1"/>
  <c r="R1167" i="1"/>
  <c r="S1167" i="1"/>
  <c r="T1167" i="1"/>
  <c r="U1167" i="1"/>
  <c r="K1168" i="1"/>
  <c r="L1168" i="1"/>
  <c r="M1168" i="1"/>
  <c r="N1168" i="1"/>
  <c r="O1168" i="1"/>
  <c r="P1168" i="1"/>
  <c r="Q1168" i="1"/>
  <c r="R1168" i="1"/>
  <c r="S1168" i="1"/>
  <c r="T1168" i="1"/>
  <c r="U1168" i="1"/>
  <c r="K1169" i="1"/>
  <c r="L1169" i="1"/>
  <c r="M1169" i="1"/>
  <c r="N1169" i="1"/>
  <c r="O1169" i="1"/>
  <c r="P1169" i="1"/>
  <c r="Q1169" i="1"/>
  <c r="R1169" i="1"/>
  <c r="S1169" i="1"/>
  <c r="T1169" i="1"/>
  <c r="U1169" i="1"/>
  <c r="K1170" i="1"/>
  <c r="L1170" i="1"/>
  <c r="M1170" i="1"/>
  <c r="N1170" i="1"/>
  <c r="O1170" i="1"/>
  <c r="P1170" i="1"/>
  <c r="Q1170" i="1"/>
  <c r="R1170" i="1"/>
  <c r="S1170" i="1"/>
  <c r="T1170" i="1"/>
  <c r="U1170" i="1"/>
  <c r="K1171" i="1"/>
  <c r="L1171" i="1"/>
  <c r="M1171" i="1"/>
  <c r="N1171" i="1"/>
  <c r="O1171" i="1"/>
  <c r="P1171" i="1"/>
  <c r="Q1171" i="1"/>
  <c r="R1171" i="1"/>
  <c r="S1171" i="1"/>
  <c r="T1171" i="1"/>
  <c r="U1171" i="1"/>
  <c r="K1172" i="1"/>
  <c r="L1172" i="1"/>
  <c r="M1172" i="1"/>
  <c r="N1172" i="1"/>
  <c r="O1172" i="1"/>
  <c r="P1172" i="1"/>
  <c r="Q1172" i="1"/>
  <c r="R1172" i="1"/>
  <c r="S1172" i="1"/>
  <c r="T1172" i="1"/>
  <c r="U1172" i="1"/>
  <c r="K1173" i="1"/>
  <c r="L1173" i="1"/>
  <c r="M1173" i="1"/>
  <c r="N1173" i="1"/>
  <c r="O1173" i="1"/>
  <c r="P1173" i="1"/>
  <c r="Q1173" i="1"/>
  <c r="R1173" i="1"/>
  <c r="S1173" i="1"/>
  <c r="T1173" i="1"/>
  <c r="U1173" i="1"/>
  <c r="K1174" i="1"/>
  <c r="L1174" i="1"/>
  <c r="M1174" i="1"/>
  <c r="N1174" i="1"/>
  <c r="O1174" i="1"/>
  <c r="P1174" i="1"/>
  <c r="Q1174" i="1"/>
  <c r="R1174" i="1"/>
  <c r="S1174" i="1"/>
  <c r="T1174" i="1"/>
  <c r="U1174" i="1"/>
  <c r="K1175" i="1"/>
  <c r="L1175" i="1"/>
  <c r="M1175" i="1"/>
  <c r="N1175" i="1"/>
  <c r="O1175" i="1"/>
  <c r="P1175" i="1"/>
  <c r="Q1175" i="1"/>
  <c r="R1175" i="1"/>
  <c r="S1175" i="1"/>
  <c r="T1175" i="1"/>
  <c r="U1175" i="1"/>
  <c r="K1176" i="1"/>
  <c r="L1176" i="1"/>
  <c r="M1176" i="1"/>
  <c r="N1176" i="1"/>
  <c r="O1176" i="1"/>
  <c r="P1176" i="1"/>
  <c r="Q1176" i="1"/>
  <c r="R1176" i="1"/>
  <c r="S1176" i="1"/>
  <c r="T1176" i="1"/>
  <c r="U1176" i="1"/>
  <c r="K1177" i="1"/>
  <c r="L1177" i="1"/>
  <c r="M1177" i="1"/>
  <c r="N1177" i="1"/>
  <c r="O1177" i="1"/>
  <c r="P1177" i="1"/>
  <c r="Q1177" i="1"/>
  <c r="R1177" i="1"/>
  <c r="S1177" i="1"/>
  <c r="T1177" i="1"/>
  <c r="U1177" i="1"/>
  <c r="K1178" i="1"/>
  <c r="L1178" i="1"/>
  <c r="M1178" i="1"/>
  <c r="N1178" i="1"/>
  <c r="O1178" i="1"/>
  <c r="P1178" i="1"/>
  <c r="Q1178" i="1"/>
  <c r="R1178" i="1"/>
  <c r="S1178" i="1"/>
  <c r="T1178" i="1"/>
  <c r="U1178" i="1"/>
  <c r="K1179" i="1"/>
  <c r="L1179" i="1"/>
  <c r="M1179" i="1"/>
  <c r="N1179" i="1"/>
  <c r="O1179" i="1"/>
  <c r="P1179" i="1"/>
  <c r="Q1179" i="1"/>
  <c r="R1179" i="1"/>
  <c r="S1179" i="1"/>
  <c r="T1179" i="1"/>
  <c r="U1179" i="1"/>
  <c r="K1180" i="1"/>
  <c r="L1180" i="1"/>
  <c r="M1180" i="1"/>
  <c r="N1180" i="1"/>
  <c r="O1180" i="1"/>
  <c r="P1180" i="1"/>
  <c r="Q1180" i="1"/>
  <c r="R1180" i="1"/>
  <c r="S1180" i="1"/>
  <c r="T1180" i="1"/>
  <c r="U1180" i="1"/>
  <c r="K1181" i="1"/>
  <c r="L1181" i="1"/>
  <c r="M1181" i="1"/>
  <c r="N1181" i="1"/>
  <c r="O1181" i="1"/>
  <c r="P1181" i="1"/>
  <c r="Q1181" i="1"/>
  <c r="R1181" i="1"/>
  <c r="S1181" i="1"/>
  <c r="T1181" i="1"/>
  <c r="U1181" i="1"/>
  <c r="K1182" i="1"/>
  <c r="L1182" i="1"/>
  <c r="M1182" i="1"/>
  <c r="N1182" i="1"/>
  <c r="O1182" i="1"/>
  <c r="P1182" i="1"/>
  <c r="Q1182" i="1"/>
  <c r="R1182" i="1"/>
  <c r="S1182" i="1"/>
  <c r="T1182" i="1"/>
  <c r="U1182" i="1"/>
  <c r="K1183" i="1"/>
  <c r="L1183" i="1"/>
  <c r="M1183" i="1"/>
  <c r="N1183" i="1"/>
  <c r="O1183" i="1"/>
  <c r="P1183" i="1"/>
  <c r="Q1183" i="1"/>
  <c r="R1183" i="1"/>
  <c r="S1183" i="1"/>
  <c r="T1183" i="1"/>
  <c r="U1183" i="1"/>
  <c r="K1184" i="1"/>
  <c r="L1184" i="1"/>
  <c r="M1184" i="1"/>
  <c r="N1184" i="1"/>
  <c r="O1184" i="1"/>
  <c r="P1184" i="1"/>
  <c r="Q1184" i="1"/>
  <c r="R1184" i="1"/>
  <c r="S1184" i="1"/>
  <c r="T1184" i="1"/>
  <c r="U1184" i="1"/>
  <c r="K1185" i="1"/>
  <c r="L1185" i="1"/>
  <c r="M1185" i="1"/>
  <c r="N1185" i="1"/>
  <c r="O1185" i="1"/>
  <c r="P1185" i="1"/>
  <c r="Q1185" i="1"/>
  <c r="R1185" i="1"/>
  <c r="S1185" i="1"/>
  <c r="T1185" i="1"/>
  <c r="U1185" i="1"/>
  <c r="K1186" i="1"/>
  <c r="L1186" i="1"/>
  <c r="M1186" i="1"/>
  <c r="N1186" i="1"/>
  <c r="O1186" i="1"/>
  <c r="P1186" i="1"/>
  <c r="Q1186" i="1"/>
  <c r="R1186" i="1"/>
  <c r="S1186" i="1"/>
  <c r="T1186" i="1"/>
  <c r="U1186" i="1"/>
  <c r="K1187" i="1"/>
  <c r="L1187" i="1"/>
  <c r="M1187" i="1"/>
  <c r="N1187" i="1"/>
  <c r="O1187" i="1"/>
  <c r="P1187" i="1"/>
  <c r="Q1187" i="1"/>
  <c r="R1187" i="1"/>
  <c r="S1187" i="1"/>
  <c r="T1187" i="1"/>
  <c r="U1187" i="1"/>
  <c r="K1188" i="1"/>
  <c r="L1188" i="1"/>
  <c r="M1188" i="1"/>
  <c r="N1188" i="1"/>
  <c r="O1188" i="1"/>
  <c r="P1188" i="1"/>
  <c r="Q1188" i="1"/>
  <c r="R1188" i="1"/>
  <c r="S1188" i="1"/>
  <c r="T1188" i="1"/>
  <c r="U1188" i="1"/>
  <c r="K1189" i="1"/>
  <c r="L1189" i="1"/>
  <c r="M1189" i="1"/>
  <c r="N1189" i="1"/>
  <c r="O1189" i="1"/>
  <c r="P1189" i="1"/>
  <c r="Q1189" i="1"/>
  <c r="R1189" i="1"/>
  <c r="S1189" i="1"/>
  <c r="T1189" i="1"/>
  <c r="U1189" i="1"/>
  <c r="K1190" i="1"/>
  <c r="L1190" i="1"/>
  <c r="M1190" i="1"/>
  <c r="N1190" i="1"/>
  <c r="O1190" i="1"/>
  <c r="P1190" i="1"/>
  <c r="Q1190" i="1"/>
  <c r="R1190" i="1"/>
  <c r="S1190" i="1"/>
  <c r="T1190" i="1"/>
  <c r="U1190" i="1"/>
  <c r="K1191" i="1"/>
  <c r="L1191" i="1"/>
  <c r="M1191" i="1"/>
  <c r="N1191" i="1"/>
  <c r="O1191" i="1"/>
  <c r="P1191" i="1"/>
  <c r="Q1191" i="1"/>
  <c r="R1191" i="1"/>
  <c r="S1191" i="1"/>
  <c r="T1191" i="1"/>
  <c r="U1191" i="1"/>
  <c r="K1192" i="1"/>
  <c r="L1192" i="1"/>
  <c r="M1192" i="1"/>
  <c r="N1192" i="1"/>
  <c r="O1192" i="1"/>
  <c r="P1192" i="1"/>
  <c r="Q1192" i="1"/>
  <c r="R1192" i="1"/>
  <c r="S1192" i="1"/>
  <c r="T1192" i="1"/>
  <c r="U1192" i="1"/>
  <c r="K1193" i="1"/>
  <c r="L1193" i="1"/>
  <c r="M1193" i="1"/>
  <c r="N1193" i="1"/>
  <c r="O1193" i="1"/>
  <c r="P1193" i="1"/>
  <c r="Q1193" i="1"/>
  <c r="R1193" i="1"/>
  <c r="S1193" i="1"/>
  <c r="T1193" i="1"/>
  <c r="U1193" i="1"/>
  <c r="K1194" i="1"/>
  <c r="L1194" i="1"/>
  <c r="M1194" i="1"/>
  <c r="N1194" i="1"/>
  <c r="O1194" i="1"/>
  <c r="P1194" i="1"/>
  <c r="Q1194" i="1"/>
  <c r="R1194" i="1"/>
  <c r="S1194" i="1"/>
  <c r="T1194" i="1"/>
  <c r="U1194" i="1"/>
  <c r="K1195" i="1"/>
  <c r="L1195" i="1"/>
  <c r="M1195" i="1"/>
  <c r="N1195" i="1"/>
  <c r="O1195" i="1"/>
  <c r="P1195" i="1"/>
  <c r="Q1195" i="1"/>
  <c r="R1195" i="1"/>
  <c r="S1195" i="1"/>
  <c r="T1195" i="1"/>
  <c r="U1195" i="1"/>
  <c r="K1196" i="1"/>
  <c r="L1196" i="1"/>
  <c r="M1196" i="1"/>
  <c r="N1196" i="1"/>
  <c r="O1196" i="1"/>
  <c r="P1196" i="1"/>
  <c r="Q1196" i="1"/>
  <c r="R1196" i="1"/>
  <c r="S1196" i="1"/>
  <c r="T1196" i="1"/>
  <c r="U1196" i="1"/>
  <c r="K1197" i="1"/>
  <c r="L1197" i="1"/>
  <c r="M1197" i="1"/>
  <c r="N1197" i="1"/>
  <c r="O1197" i="1"/>
  <c r="P1197" i="1"/>
  <c r="Q1197" i="1"/>
  <c r="R1197" i="1"/>
  <c r="S1197" i="1"/>
  <c r="T1197" i="1"/>
  <c r="U1197" i="1"/>
  <c r="K1198" i="1"/>
  <c r="L1198" i="1"/>
  <c r="M1198" i="1"/>
  <c r="N1198" i="1"/>
  <c r="O1198" i="1"/>
  <c r="P1198" i="1"/>
  <c r="Q1198" i="1"/>
  <c r="R1198" i="1"/>
  <c r="S1198" i="1"/>
  <c r="T1198" i="1"/>
  <c r="U1198" i="1"/>
  <c r="K1199" i="1"/>
  <c r="L1199" i="1"/>
  <c r="M1199" i="1"/>
  <c r="N1199" i="1"/>
  <c r="O1199" i="1"/>
  <c r="P1199" i="1"/>
  <c r="Q1199" i="1"/>
  <c r="R1199" i="1"/>
  <c r="S1199" i="1"/>
  <c r="T1199" i="1"/>
  <c r="U1199" i="1"/>
  <c r="K1200" i="1"/>
  <c r="L1200" i="1"/>
  <c r="M1200" i="1"/>
  <c r="N1200" i="1"/>
  <c r="O1200" i="1"/>
  <c r="P1200" i="1"/>
  <c r="Q1200" i="1"/>
  <c r="R1200" i="1"/>
  <c r="S1200" i="1"/>
  <c r="T1200" i="1"/>
  <c r="U1200" i="1"/>
  <c r="K1201" i="1"/>
  <c r="L1201" i="1"/>
  <c r="M1201" i="1"/>
  <c r="N1201" i="1"/>
  <c r="O1201" i="1"/>
  <c r="P1201" i="1"/>
  <c r="Q1201" i="1"/>
  <c r="R1201" i="1"/>
  <c r="S1201" i="1"/>
  <c r="T1201" i="1"/>
  <c r="U1201" i="1"/>
  <c r="K1202" i="1"/>
  <c r="L1202" i="1"/>
  <c r="M1202" i="1"/>
  <c r="N1202" i="1"/>
  <c r="O1202" i="1"/>
  <c r="P1202" i="1"/>
  <c r="Q1202" i="1"/>
  <c r="R1202" i="1"/>
  <c r="S1202" i="1"/>
  <c r="T1202" i="1"/>
  <c r="U1202" i="1"/>
  <c r="K1203" i="1"/>
  <c r="L1203" i="1"/>
  <c r="M1203" i="1"/>
  <c r="N1203" i="1"/>
  <c r="O1203" i="1"/>
  <c r="P1203" i="1"/>
  <c r="Q1203" i="1"/>
  <c r="R1203" i="1"/>
  <c r="S1203" i="1"/>
  <c r="T1203" i="1"/>
  <c r="U1203" i="1"/>
  <c r="K1204" i="1"/>
  <c r="L1204" i="1"/>
  <c r="M1204" i="1"/>
  <c r="N1204" i="1"/>
  <c r="O1204" i="1"/>
  <c r="P1204" i="1"/>
  <c r="Q1204" i="1"/>
  <c r="R1204" i="1"/>
  <c r="S1204" i="1"/>
  <c r="T1204" i="1"/>
  <c r="U1204" i="1"/>
  <c r="K1205" i="1"/>
  <c r="L1205" i="1"/>
  <c r="M1205" i="1"/>
  <c r="N1205" i="1"/>
  <c r="O1205" i="1"/>
  <c r="P1205" i="1"/>
  <c r="Q1205" i="1"/>
  <c r="R1205" i="1"/>
  <c r="S1205" i="1"/>
  <c r="T1205" i="1"/>
  <c r="U1205" i="1"/>
  <c r="K1206" i="1"/>
  <c r="L1206" i="1"/>
  <c r="M1206" i="1"/>
  <c r="N1206" i="1"/>
  <c r="O1206" i="1"/>
  <c r="P1206" i="1"/>
  <c r="Q1206" i="1"/>
  <c r="R1206" i="1"/>
  <c r="S1206" i="1"/>
  <c r="T1206" i="1"/>
  <c r="U1206" i="1"/>
  <c r="K1207" i="1"/>
  <c r="L1207" i="1"/>
  <c r="M1207" i="1"/>
  <c r="N1207" i="1"/>
  <c r="O1207" i="1"/>
  <c r="P1207" i="1"/>
  <c r="Q1207" i="1"/>
  <c r="R1207" i="1"/>
  <c r="S1207" i="1"/>
  <c r="T1207" i="1"/>
  <c r="U1207" i="1"/>
  <c r="K1208" i="1"/>
  <c r="L1208" i="1"/>
  <c r="M1208" i="1"/>
  <c r="N1208" i="1"/>
  <c r="O1208" i="1"/>
  <c r="P1208" i="1"/>
  <c r="Q1208" i="1"/>
  <c r="R1208" i="1"/>
  <c r="S1208" i="1"/>
  <c r="T1208" i="1"/>
  <c r="U1208" i="1"/>
  <c r="K1209" i="1"/>
  <c r="L1209" i="1"/>
  <c r="M1209" i="1"/>
  <c r="N1209" i="1"/>
  <c r="O1209" i="1"/>
  <c r="P1209" i="1"/>
  <c r="Q1209" i="1"/>
  <c r="R1209" i="1"/>
  <c r="S1209" i="1"/>
  <c r="T1209" i="1"/>
  <c r="U1209" i="1"/>
  <c r="K1210" i="1"/>
  <c r="L1210" i="1"/>
  <c r="M1210" i="1"/>
  <c r="N1210" i="1"/>
  <c r="O1210" i="1"/>
  <c r="P1210" i="1"/>
  <c r="Q1210" i="1"/>
  <c r="R1210" i="1"/>
  <c r="S1210" i="1"/>
  <c r="T1210" i="1"/>
  <c r="U1210" i="1"/>
  <c r="K1211" i="1"/>
  <c r="L1211" i="1"/>
  <c r="M1211" i="1"/>
  <c r="N1211" i="1"/>
  <c r="O1211" i="1"/>
  <c r="P1211" i="1"/>
  <c r="Q1211" i="1"/>
  <c r="R1211" i="1"/>
  <c r="S1211" i="1"/>
  <c r="T1211" i="1"/>
  <c r="U1211" i="1"/>
  <c r="K1212" i="1"/>
  <c r="L1212" i="1"/>
  <c r="M1212" i="1"/>
  <c r="N1212" i="1"/>
  <c r="O1212" i="1"/>
  <c r="P1212" i="1"/>
  <c r="Q1212" i="1"/>
  <c r="R1212" i="1"/>
  <c r="S1212" i="1"/>
  <c r="T1212" i="1"/>
  <c r="U1212" i="1"/>
  <c r="K1213" i="1"/>
  <c r="L1213" i="1"/>
  <c r="M1213" i="1"/>
  <c r="N1213" i="1"/>
  <c r="O1213" i="1"/>
  <c r="P1213" i="1"/>
  <c r="Q1213" i="1"/>
  <c r="R1213" i="1"/>
  <c r="S1213" i="1"/>
  <c r="T1213" i="1"/>
  <c r="U1213" i="1"/>
  <c r="K1214" i="1"/>
  <c r="L1214" i="1"/>
  <c r="M1214" i="1"/>
  <c r="N1214" i="1"/>
  <c r="O1214" i="1"/>
  <c r="P1214" i="1"/>
  <c r="Q1214" i="1"/>
  <c r="R1214" i="1"/>
  <c r="S1214" i="1"/>
  <c r="T1214" i="1"/>
  <c r="U1214" i="1"/>
  <c r="K1215" i="1"/>
  <c r="L1215" i="1"/>
  <c r="M1215" i="1"/>
  <c r="N1215" i="1"/>
  <c r="O1215" i="1"/>
  <c r="P1215" i="1"/>
  <c r="Q1215" i="1"/>
  <c r="R1215" i="1"/>
  <c r="S1215" i="1"/>
  <c r="T1215" i="1"/>
  <c r="U1215" i="1"/>
  <c r="K1216" i="1"/>
  <c r="L1216" i="1"/>
  <c r="M1216" i="1"/>
  <c r="N1216" i="1"/>
  <c r="O1216" i="1"/>
  <c r="P1216" i="1"/>
  <c r="Q1216" i="1"/>
  <c r="R1216" i="1"/>
  <c r="S1216" i="1"/>
  <c r="T1216" i="1"/>
  <c r="U1216" i="1"/>
  <c r="K1217" i="1"/>
  <c r="L1217" i="1"/>
  <c r="M1217" i="1"/>
  <c r="N1217" i="1"/>
  <c r="O1217" i="1"/>
  <c r="P1217" i="1"/>
  <c r="Q1217" i="1"/>
  <c r="R1217" i="1"/>
  <c r="S1217" i="1"/>
  <c r="T1217" i="1"/>
  <c r="U1217" i="1"/>
  <c r="K1218" i="1"/>
  <c r="L1218" i="1"/>
  <c r="M1218" i="1"/>
  <c r="N1218" i="1"/>
  <c r="O1218" i="1"/>
  <c r="P1218" i="1"/>
  <c r="Q1218" i="1"/>
  <c r="R1218" i="1"/>
  <c r="S1218" i="1"/>
  <c r="T1218" i="1"/>
  <c r="U1218" i="1"/>
  <c r="K1219" i="1"/>
  <c r="L1219" i="1"/>
  <c r="M1219" i="1"/>
  <c r="N1219" i="1"/>
  <c r="O1219" i="1"/>
  <c r="P1219" i="1"/>
  <c r="Q1219" i="1"/>
  <c r="R1219" i="1"/>
  <c r="S1219" i="1"/>
  <c r="T1219" i="1"/>
  <c r="U1219" i="1"/>
  <c r="K1220" i="1"/>
  <c r="L1220" i="1"/>
  <c r="M1220" i="1"/>
  <c r="N1220" i="1"/>
  <c r="O1220" i="1"/>
  <c r="P1220" i="1"/>
  <c r="Q1220" i="1"/>
  <c r="R1220" i="1"/>
  <c r="S1220" i="1"/>
  <c r="T1220" i="1"/>
  <c r="U1220" i="1"/>
  <c r="K1221" i="1"/>
  <c r="L1221" i="1"/>
  <c r="M1221" i="1"/>
  <c r="N1221" i="1"/>
  <c r="O1221" i="1"/>
  <c r="P1221" i="1"/>
  <c r="Q1221" i="1"/>
  <c r="R1221" i="1"/>
  <c r="S1221" i="1"/>
  <c r="T1221" i="1"/>
  <c r="U1221" i="1"/>
  <c r="K1222" i="1"/>
  <c r="L1222" i="1"/>
  <c r="M1222" i="1"/>
  <c r="N1222" i="1"/>
  <c r="O1222" i="1"/>
  <c r="P1222" i="1"/>
  <c r="Q1222" i="1"/>
  <c r="R1222" i="1"/>
  <c r="S1222" i="1"/>
  <c r="T1222" i="1"/>
  <c r="U1222" i="1"/>
  <c r="K1223" i="1"/>
  <c r="L1223" i="1"/>
  <c r="M1223" i="1"/>
  <c r="N1223" i="1"/>
  <c r="O1223" i="1"/>
  <c r="P1223" i="1"/>
  <c r="Q1223" i="1"/>
  <c r="R1223" i="1"/>
  <c r="S1223" i="1"/>
  <c r="T1223" i="1"/>
  <c r="U1223" i="1"/>
  <c r="K1224" i="1"/>
  <c r="L1224" i="1"/>
  <c r="M1224" i="1"/>
  <c r="N1224" i="1"/>
  <c r="O1224" i="1"/>
  <c r="P1224" i="1"/>
  <c r="Q1224" i="1"/>
  <c r="R1224" i="1"/>
  <c r="S1224" i="1"/>
  <c r="T1224" i="1"/>
  <c r="U1224" i="1"/>
  <c r="K1225" i="1"/>
  <c r="L1225" i="1"/>
  <c r="M1225" i="1"/>
  <c r="N1225" i="1"/>
  <c r="O1225" i="1"/>
  <c r="P1225" i="1"/>
  <c r="Q1225" i="1"/>
  <c r="R1225" i="1"/>
  <c r="S1225" i="1"/>
  <c r="T1225" i="1"/>
  <c r="U1225" i="1"/>
  <c r="K1226" i="1"/>
  <c r="L1226" i="1"/>
  <c r="M1226" i="1"/>
  <c r="N1226" i="1"/>
  <c r="O1226" i="1"/>
  <c r="P1226" i="1"/>
  <c r="Q1226" i="1"/>
  <c r="R1226" i="1"/>
  <c r="S1226" i="1"/>
  <c r="T1226" i="1"/>
  <c r="U1226" i="1"/>
  <c r="K1227" i="1"/>
  <c r="L1227" i="1"/>
  <c r="M1227" i="1"/>
  <c r="N1227" i="1"/>
  <c r="O1227" i="1"/>
  <c r="P1227" i="1"/>
  <c r="Q1227" i="1"/>
  <c r="R1227" i="1"/>
  <c r="S1227" i="1"/>
  <c r="T1227" i="1"/>
  <c r="U1227" i="1"/>
  <c r="K1228" i="1"/>
  <c r="L1228" i="1"/>
  <c r="M1228" i="1"/>
  <c r="N1228" i="1"/>
  <c r="O1228" i="1"/>
  <c r="P1228" i="1"/>
  <c r="Q1228" i="1"/>
  <c r="R1228" i="1"/>
  <c r="S1228" i="1"/>
  <c r="T1228" i="1"/>
  <c r="U1228" i="1"/>
  <c r="K1229" i="1"/>
  <c r="L1229" i="1"/>
  <c r="M1229" i="1"/>
  <c r="N1229" i="1"/>
  <c r="O1229" i="1"/>
  <c r="P1229" i="1"/>
  <c r="Q1229" i="1"/>
  <c r="R1229" i="1"/>
  <c r="S1229" i="1"/>
  <c r="T1229" i="1"/>
  <c r="U1229" i="1"/>
  <c r="K1230" i="1"/>
  <c r="L1230" i="1"/>
  <c r="M1230" i="1"/>
  <c r="N1230" i="1"/>
  <c r="O1230" i="1"/>
  <c r="P1230" i="1"/>
  <c r="Q1230" i="1"/>
  <c r="R1230" i="1"/>
  <c r="S1230" i="1"/>
  <c r="T1230" i="1"/>
  <c r="U1230" i="1"/>
  <c r="K1231" i="1"/>
  <c r="L1231" i="1"/>
  <c r="M1231" i="1"/>
  <c r="N1231" i="1"/>
  <c r="O1231" i="1"/>
  <c r="P1231" i="1"/>
  <c r="Q1231" i="1"/>
  <c r="R1231" i="1"/>
  <c r="S1231" i="1"/>
  <c r="T1231" i="1"/>
  <c r="U1231" i="1"/>
  <c r="K1232" i="1"/>
  <c r="L1232" i="1"/>
  <c r="M1232" i="1"/>
  <c r="N1232" i="1"/>
  <c r="O1232" i="1"/>
  <c r="P1232" i="1"/>
  <c r="Q1232" i="1"/>
  <c r="R1232" i="1"/>
  <c r="S1232" i="1"/>
  <c r="T1232" i="1"/>
  <c r="U1232" i="1"/>
  <c r="K1233" i="1"/>
  <c r="L1233" i="1"/>
  <c r="M1233" i="1"/>
  <c r="N1233" i="1"/>
  <c r="O1233" i="1"/>
  <c r="P1233" i="1"/>
  <c r="Q1233" i="1"/>
  <c r="R1233" i="1"/>
  <c r="S1233" i="1"/>
  <c r="T1233" i="1"/>
  <c r="U1233" i="1"/>
  <c r="K1234" i="1"/>
  <c r="L1234" i="1"/>
  <c r="M1234" i="1"/>
  <c r="N1234" i="1"/>
  <c r="O1234" i="1"/>
  <c r="P1234" i="1"/>
  <c r="Q1234" i="1"/>
  <c r="R1234" i="1"/>
  <c r="S1234" i="1"/>
  <c r="T1234" i="1"/>
  <c r="U1234" i="1"/>
  <c r="K1235" i="1"/>
  <c r="L1235" i="1"/>
  <c r="M1235" i="1"/>
  <c r="N1235" i="1"/>
  <c r="O1235" i="1"/>
  <c r="P1235" i="1"/>
  <c r="Q1235" i="1"/>
  <c r="R1235" i="1"/>
  <c r="S1235" i="1"/>
  <c r="T1235" i="1"/>
  <c r="U1235" i="1"/>
  <c r="K1236" i="1"/>
  <c r="L1236" i="1"/>
  <c r="M1236" i="1"/>
  <c r="N1236" i="1"/>
  <c r="O1236" i="1"/>
  <c r="P1236" i="1"/>
  <c r="Q1236" i="1"/>
  <c r="R1236" i="1"/>
  <c r="S1236" i="1"/>
  <c r="T1236" i="1"/>
  <c r="U1236" i="1"/>
  <c r="K1237" i="1"/>
  <c r="L1237" i="1"/>
  <c r="M1237" i="1"/>
  <c r="N1237" i="1"/>
  <c r="O1237" i="1"/>
  <c r="P1237" i="1"/>
  <c r="Q1237" i="1"/>
  <c r="R1237" i="1"/>
  <c r="S1237" i="1"/>
  <c r="T1237" i="1"/>
  <c r="U1237" i="1"/>
  <c r="K1238" i="1"/>
  <c r="L1238" i="1"/>
  <c r="M1238" i="1"/>
  <c r="N1238" i="1"/>
  <c r="O1238" i="1"/>
  <c r="P1238" i="1"/>
  <c r="Q1238" i="1"/>
  <c r="R1238" i="1"/>
  <c r="S1238" i="1"/>
  <c r="T1238" i="1"/>
  <c r="U1238" i="1"/>
  <c r="K1239" i="1"/>
  <c r="L1239" i="1"/>
  <c r="M1239" i="1"/>
  <c r="N1239" i="1"/>
  <c r="O1239" i="1"/>
  <c r="P1239" i="1"/>
  <c r="Q1239" i="1"/>
  <c r="R1239" i="1"/>
  <c r="S1239" i="1"/>
  <c r="T1239" i="1"/>
  <c r="U1239" i="1"/>
  <c r="K1240" i="1"/>
  <c r="L1240" i="1"/>
  <c r="M1240" i="1"/>
  <c r="N1240" i="1"/>
  <c r="O1240" i="1"/>
  <c r="P1240" i="1"/>
  <c r="Q1240" i="1"/>
  <c r="R1240" i="1"/>
  <c r="S1240" i="1"/>
  <c r="T1240" i="1"/>
  <c r="U1240" i="1"/>
  <c r="K1241" i="1"/>
  <c r="L1241" i="1"/>
  <c r="M1241" i="1"/>
  <c r="N1241" i="1"/>
  <c r="O1241" i="1"/>
  <c r="P1241" i="1"/>
  <c r="Q1241" i="1"/>
  <c r="R1241" i="1"/>
  <c r="S1241" i="1"/>
  <c r="T1241" i="1"/>
  <c r="U1241" i="1"/>
  <c r="K1242" i="1"/>
  <c r="L1242" i="1"/>
  <c r="M1242" i="1"/>
  <c r="N1242" i="1"/>
  <c r="O1242" i="1"/>
  <c r="P1242" i="1"/>
  <c r="Q1242" i="1"/>
  <c r="R1242" i="1"/>
  <c r="S1242" i="1"/>
  <c r="T1242" i="1"/>
  <c r="U1242" i="1"/>
  <c r="K1243" i="1"/>
  <c r="L1243" i="1"/>
  <c r="M1243" i="1"/>
  <c r="N1243" i="1"/>
  <c r="O1243" i="1"/>
  <c r="P1243" i="1"/>
  <c r="Q1243" i="1"/>
  <c r="R1243" i="1"/>
  <c r="S1243" i="1"/>
  <c r="T1243" i="1"/>
  <c r="U1243" i="1"/>
  <c r="K1244" i="1"/>
  <c r="L1244" i="1"/>
  <c r="M1244" i="1"/>
  <c r="N1244" i="1"/>
  <c r="O1244" i="1"/>
  <c r="P1244" i="1"/>
  <c r="Q1244" i="1"/>
  <c r="R1244" i="1"/>
  <c r="S1244" i="1"/>
  <c r="T1244" i="1"/>
  <c r="U1244" i="1"/>
  <c r="K1245" i="1"/>
  <c r="L1245" i="1"/>
  <c r="M1245" i="1"/>
  <c r="N1245" i="1"/>
  <c r="O1245" i="1"/>
  <c r="P1245" i="1"/>
  <c r="Q1245" i="1"/>
  <c r="R1245" i="1"/>
  <c r="S1245" i="1"/>
  <c r="T1245" i="1"/>
  <c r="U1245" i="1"/>
  <c r="K1246" i="1"/>
  <c r="L1246" i="1"/>
  <c r="M1246" i="1"/>
  <c r="N1246" i="1"/>
  <c r="O1246" i="1"/>
  <c r="P1246" i="1"/>
  <c r="Q1246" i="1"/>
  <c r="R1246" i="1"/>
  <c r="S1246" i="1"/>
  <c r="T1246" i="1"/>
  <c r="U1246" i="1"/>
  <c r="K1247" i="1"/>
  <c r="L1247" i="1"/>
  <c r="M1247" i="1"/>
  <c r="N1247" i="1"/>
  <c r="O1247" i="1"/>
  <c r="P1247" i="1"/>
  <c r="Q1247" i="1"/>
  <c r="R1247" i="1"/>
  <c r="S1247" i="1"/>
  <c r="T1247" i="1"/>
  <c r="U1247" i="1"/>
  <c r="K1248" i="1"/>
  <c r="L1248" i="1"/>
  <c r="M1248" i="1"/>
  <c r="N1248" i="1"/>
  <c r="O1248" i="1"/>
  <c r="P1248" i="1"/>
  <c r="Q1248" i="1"/>
  <c r="R1248" i="1"/>
  <c r="S1248" i="1"/>
  <c r="T1248" i="1"/>
  <c r="U1248" i="1"/>
  <c r="K1249" i="1"/>
  <c r="L1249" i="1"/>
  <c r="M1249" i="1"/>
  <c r="N1249" i="1"/>
  <c r="O1249" i="1"/>
  <c r="P1249" i="1"/>
  <c r="Q1249" i="1"/>
  <c r="R1249" i="1"/>
  <c r="S1249" i="1"/>
  <c r="T1249" i="1"/>
  <c r="U1249" i="1"/>
  <c r="K1250" i="1"/>
  <c r="L1250" i="1"/>
  <c r="M1250" i="1"/>
  <c r="N1250" i="1"/>
  <c r="O1250" i="1"/>
  <c r="P1250" i="1"/>
  <c r="Q1250" i="1"/>
  <c r="R1250" i="1"/>
  <c r="S1250" i="1"/>
  <c r="T1250" i="1"/>
  <c r="U1250" i="1"/>
  <c r="K1251" i="1"/>
  <c r="L1251" i="1"/>
  <c r="M1251" i="1"/>
  <c r="N1251" i="1"/>
  <c r="O1251" i="1"/>
  <c r="P1251" i="1"/>
  <c r="Q1251" i="1"/>
  <c r="R1251" i="1"/>
  <c r="S1251" i="1"/>
  <c r="T1251" i="1"/>
  <c r="U1251" i="1"/>
  <c r="K1252" i="1"/>
  <c r="L1252" i="1"/>
  <c r="M1252" i="1"/>
  <c r="N1252" i="1"/>
  <c r="O1252" i="1"/>
  <c r="P1252" i="1"/>
  <c r="Q1252" i="1"/>
  <c r="R1252" i="1"/>
  <c r="S1252" i="1"/>
  <c r="T1252" i="1"/>
  <c r="U1252" i="1"/>
  <c r="K1253" i="1"/>
  <c r="L1253" i="1"/>
  <c r="M1253" i="1"/>
  <c r="N1253" i="1"/>
  <c r="O1253" i="1"/>
  <c r="P1253" i="1"/>
  <c r="Q1253" i="1"/>
  <c r="R1253" i="1"/>
  <c r="S1253" i="1"/>
  <c r="T1253" i="1"/>
  <c r="U1253" i="1"/>
  <c r="K1254" i="1"/>
  <c r="L1254" i="1"/>
  <c r="M1254" i="1"/>
  <c r="N1254" i="1"/>
  <c r="O1254" i="1"/>
  <c r="P1254" i="1"/>
  <c r="Q1254" i="1"/>
  <c r="R1254" i="1"/>
  <c r="S1254" i="1"/>
  <c r="T1254" i="1"/>
  <c r="U1254" i="1"/>
  <c r="K1255" i="1"/>
  <c r="L1255" i="1"/>
  <c r="M1255" i="1"/>
  <c r="N1255" i="1"/>
  <c r="O1255" i="1"/>
  <c r="P1255" i="1"/>
  <c r="Q1255" i="1"/>
  <c r="R1255" i="1"/>
  <c r="S1255" i="1"/>
  <c r="T1255" i="1"/>
  <c r="U1255" i="1"/>
  <c r="K1256" i="1"/>
  <c r="L1256" i="1"/>
  <c r="M1256" i="1"/>
  <c r="N1256" i="1"/>
  <c r="O1256" i="1"/>
  <c r="P1256" i="1"/>
  <c r="Q1256" i="1"/>
  <c r="R1256" i="1"/>
  <c r="S1256" i="1"/>
  <c r="T1256" i="1"/>
  <c r="U1256" i="1"/>
  <c r="K1257" i="1"/>
  <c r="L1257" i="1"/>
  <c r="M1257" i="1"/>
  <c r="N1257" i="1"/>
  <c r="O1257" i="1"/>
  <c r="P1257" i="1"/>
  <c r="Q1257" i="1"/>
  <c r="R1257" i="1"/>
  <c r="S1257" i="1"/>
  <c r="T1257" i="1"/>
  <c r="U1257" i="1"/>
  <c r="K1258" i="1"/>
  <c r="L1258" i="1"/>
  <c r="M1258" i="1"/>
  <c r="N1258" i="1"/>
  <c r="O1258" i="1"/>
  <c r="P1258" i="1"/>
  <c r="Q1258" i="1"/>
  <c r="R1258" i="1"/>
  <c r="S1258" i="1"/>
  <c r="T1258" i="1"/>
  <c r="U1258" i="1"/>
  <c r="K1259" i="1"/>
  <c r="L1259" i="1"/>
  <c r="M1259" i="1"/>
  <c r="N1259" i="1"/>
  <c r="O1259" i="1"/>
  <c r="P1259" i="1"/>
  <c r="Q1259" i="1"/>
  <c r="R1259" i="1"/>
  <c r="S1259" i="1"/>
  <c r="T1259" i="1"/>
  <c r="U1259" i="1"/>
  <c r="K1260" i="1"/>
  <c r="L1260" i="1"/>
  <c r="M1260" i="1"/>
  <c r="N1260" i="1"/>
  <c r="O1260" i="1"/>
  <c r="P1260" i="1"/>
  <c r="Q1260" i="1"/>
  <c r="R1260" i="1"/>
  <c r="S1260" i="1"/>
  <c r="T1260" i="1"/>
  <c r="U1260" i="1"/>
  <c r="K1261" i="1"/>
  <c r="L1261" i="1"/>
  <c r="M1261" i="1"/>
  <c r="N1261" i="1"/>
  <c r="O1261" i="1"/>
  <c r="P1261" i="1"/>
  <c r="Q1261" i="1"/>
  <c r="R1261" i="1"/>
  <c r="S1261" i="1"/>
  <c r="T1261" i="1"/>
  <c r="U1261" i="1"/>
  <c r="K1262" i="1"/>
  <c r="L1262" i="1"/>
  <c r="M1262" i="1"/>
  <c r="N1262" i="1"/>
  <c r="O1262" i="1"/>
  <c r="P1262" i="1"/>
  <c r="Q1262" i="1"/>
  <c r="R1262" i="1"/>
  <c r="S1262" i="1"/>
  <c r="T1262" i="1"/>
  <c r="U1262" i="1"/>
  <c r="K1263" i="1"/>
  <c r="L1263" i="1"/>
  <c r="M1263" i="1"/>
  <c r="N1263" i="1"/>
  <c r="O1263" i="1"/>
  <c r="P1263" i="1"/>
  <c r="Q1263" i="1"/>
  <c r="R1263" i="1"/>
  <c r="S1263" i="1"/>
  <c r="T1263" i="1"/>
  <c r="U1263" i="1"/>
  <c r="K1264" i="1"/>
  <c r="L1264" i="1"/>
  <c r="M1264" i="1"/>
  <c r="N1264" i="1"/>
  <c r="O1264" i="1"/>
  <c r="P1264" i="1"/>
  <c r="Q1264" i="1"/>
  <c r="R1264" i="1"/>
  <c r="S1264" i="1"/>
  <c r="T1264" i="1"/>
  <c r="U1264" i="1"/>
  <c r="K1265" i="1"/>
  <c r="L1265" i="1"/>
  <c r="M1265" i="1"/>
  <c r="N1265" i="1"/>
  <c r="O1265" i="1"/>
  <c r="P1265" i="1"/>
  <c r="Q1265" i="1"/>
  <c r="R1265" i="1"/>
  <c r="S1265" i="1"/>
  <c r="T1265" i="1"/>
  <c r="U1265" i="1"/>
  <c r="K1266" i="1"/>
  <c r="L1266" i="1"/>
  <c r="M1266" i="1"/>
  <c r="N1266" i="1"/>
  <c r="O1266" i="1"/>
  <c r="P1266" i="1"/>
  <c r="Q1266" i="1"/>
  <c r="R1266" i="1"/>
  <c r="S1266" i="1"/>
  <c r="T1266" i="1"/>
  <c r="U1266" i="1"/>
  <c r="K1267" i="1"/>
  <c r="L1267" i="1"/>
  <c r="M1267" i="1"/>
  <c r="N1267" i="1"/>
  <c r="O1267" i="1"/>
  <c r="P1267" i="1"/>
  <c r="Q1267" i="1"/>
  <c r="R1267" i="1"/>
  <c r="S1267" i="1"/>
  <c r="T1267" i="1"/>
  <c r="U1267" i="1"/>
  <c r="K1268" i="1"/>
  <c r="L1268" i="1"/>
  <c r="M1268" i="1"/>
  <c r="N1268" i="1"/>
  <c r="O1268" i="1"/>
  <c r="P1268" i="1"/>
  <c r="Q1268" i="1"/>
  <c r="R1268" i="1"/>
  <c r="S1268" i="1"/>
  <c r="T1268" i="1"/>
  <c r="U1268" i="1"/>
  <c r="K1269" i="1"/>
  <c r="L1269" i="1"/>
  <c r="M1269" i="1"/>
  <c r="N1269" i="1"/>
  <c r="O1269" i="1"/>
  <c r="P1269" i="1"/>
  <c r="Q1269" i="1"/>
  <c r="R1269" i="1"/>
  <c r="S1269" i="1"/>
  <c r="T1269" i="1"/>
  <c r="U1269" i="1"/>
  <c r="K1270" i="1"/>
  <c r="L1270" i="1"/>
  <c r="M1270" i="1"/>
  <c r="N1270" i="1"/>
  <c r="O1270" i="1"/>
  <c r="P1270" i="1"/>
  <c r="Q1270" i="1"/>
  <c r="R1270" i="1"/>
  <c r="S1270" i="1"/>
  <c r="T1270" i="1"/>
  <c r="U1270" i="1"/>
  <c r="K1271" i="1"/>
  <c r="L1271" i="1"/>
  <c r="M1271" i="1"/>
  <c r="N1271" i="1"/>
  <c r="O1271" i="1"/>
  <c r="P1271" i="1"/>
  <c r="Q1271" i="1"/>
  <c r="R1271" i="1"/>
  <c r="S1271" i="1"/>
  <c r="T1271" i="1"/>
  <c r="U1271" i="1"/>
  <c r="K1272" i="1"/>
  <c r="L1272" i="1"/>
  <c r="M1272" i="1"/>
  <c r="N1272" i="1"/>
  <c r="O1272" i="1"/>
  <c r="P1272" i="1"/>
  <c r="Q1272" i="1"/>
  <c r="R1272" i="1"/>
  <c r="S1272" i="1"/>
  <c r="T1272" i="1"/>
  <c r="U1272" i="1"/>
  <c r="K1273" i="1"/>
  <c r="L1273" i="1"/>
  <c r="M1273" i="1"/>
  <c r="N1273" i="1"/>
  <c r="O1273" i="1"/>
  <c r="P1273" i="1"/>
  <c r="Q1273" i="1"/>
  <c r="R1273" i="1"/>
  <c r="S1273" i="1"/>
  <c r="T1273" i="1"/>
  <c r="U1273" i="1"/>
  <c r="K1274" i="1"/>
  <c r="L1274" i="1"/>
  <c r="M1274" i="1"/>
  <c r="N1274" i="1"/>
  <c r="O1274" i="1"/>
  <c r="P1274" i="1"/>
  <c r="Q1274" i="1"/>
  <c r="R1274" i="1"/>
  <c r="S1274" i="1"/>
  <c r="T1274" i="1"/>
  <c r="U1274" i="1"/>
  <c r="K1275" i="1"/>
  <c r="L1275" i="1"/>
  <c r="M1275" i="1"/>
  <c r="N1275" i="1"/>
  <c r="O1275" i="1"/>
  <c r="P1275" i="1"/>
  <c r="Q1275" i="1"/>
  <c r="R1275" i="1"/>
  <c r="S1275" i="1"/>
  <c r="T1275" i="1"/>
  <c r="U1275" i="1"/>
  <c r="K1276" i="1"/>
  <c r="L1276" i="1"/>
  <c r="M1276" i="1"/>
  <c r="N1276" i="1"/>
  <c r="O1276" i="1"/>
  <c r="P1276" i="1"/>
  <c r="Q1276" i="1"/>
  <c r="R1276" i="1"/>
  <c r="S1276" i="1"/>
  <c r="T1276" i="1"/>
  <c r="U1276" i="1"/>
  <c r="K1277" i="1"/>
  <c r="L1277" i="1"/>
  <c r="M1277" i="1"/>
  <c r="N1277" i="1"/>
  <c r="O1277" i="1"/>
  <c r="P1277" i="1"/>
  <c r="Q1277" i="1"/>
  <c r="R1277" i="1"/>
  <c r="S1277" i="1"/>
  <c r="T1277" i="1"/>
  <c r="U1277" i="1"/>
  <c r="K1278" i="1"/>
  <c r="L1278" i="1"/>
  <c r="M1278" i="1"/>
  <c r="N1278" i="1"/>
  <c r="O1278" i="1"/>
  <c r="P1278" i="1"/>
  <c r="Q1278" i="1"/>
  <c r="R1278" i="1"/>
  <c r="S1278" i="1"/>
  <c r="T1278" i="1"/>
  <c r="U1278" i="1"/>
  <c r="K1279" i="1"/>
  <c r="L1279" i="1"/>
  <c r="M1279" i="1"/>
  <c r="N1279" i="1"/>
  <c r="O1279" i="1"/>
  <c r="P1279" i="1"/>
  <c r="Q1279" i="1"/>
  <c r="R1279" i="1"/>
  <c r="S1279" i="1"/>
  <c r="T1279" i="1"/>
  <c r="U1279" i="1"/>
  <c r="K1280" i="1"/>
  <c r="L1280" i="1"/>
  <c r="M1280" i="1"/>
  <c r="N1280" i="1"/>
  <c r="O1280" i="1"/>
  <c r="P1280" i="1"/>
  <c r="Q1280" i="1"/>
  <c r="R1280" i="1"/>
  <c r="S1280" i="1"/>
  <c r="T1280" i="1"/>
  <c r="U1280" i="1"/>
  <c r="K1281" i="1"/>
  <c r="L1281" i="1"/>
  <c r="M1281" i="1"/>
  <c r="N1281" i="1"/>
  <c r="O1281" i="1"/>
  <c r="P1281" i="1"/>
  <c r="Q1281" i="1"/>
  <c r="R1281" i="1"/>
  <c r="S1281" i="1"/>
  <c r="T1281" i="1"/>
  <c r="U1281" i="1"/>
  <c r="K1282" i="1"/>
  <c r="L1282" i="1"/>
  <c r="M1282" i="1"/>
  <c r="N1282" i="1"/>
  <c r="O1282" i="1"/>
  <c r="P1282" i="1"/>
  <c r="Q1282" i="1"/>
  <c r="R1282" i="1"/>
  <c r="S1282" i="1"/>
  <c r="T1282" i="1"/>
  <c r="U1282" i="1"/>
  <c r="K1283" i="1"/>
  <c r="L1283" i="1"/>
  <c r="M1283" i="1"/>
  <c r="N1283" i="1"/>
  <c r="O1283" i="1"/>
  <c r="P1283" i="1"/>
  <c r="Q1283" i="1"/>
  <c r="R1283" i="1"/>
  <c r="S1283" i="1"/>
  <c r="T1283" i="1"/>
  <c r="U1283" i="1"/>
  <c r="K1284" i="1"/>
  <c r="L1284" i="1"/>
  <c r="M1284" i="1"/>
  <c r="N1284" i="1"/>
  <c r="O1284" i="1"/>
  <c r="P1284" i="1"/>
  <c r="Q1284" i="1"/>
  <c r="R1284" i="1"/>
  <c r="S1284" i="1"/>
  <c r="T1284" i="1"/>
  <c r="U1284" i="1"/>
  <c r="K1285" i="1"/>
  <c r="L1285" i="1"/>
  <c r="M1285" i="1"/>
  <c r="N1285" i="1"/>
  <c r="O1285" i="1"/>
  <c r="P1285" i="1"/>
  <c r="Q1285" i="1"/>
  <c r="R1285" i="1"/>
  <c r="S1285" i="1"/>
  <c r="T1285" i="1"/>
  <c r="U1285" i="1"/>
  <c r="K1286" i="1"/>
  <c r="L1286" i="1"/>
  <c r="M1286" i="1"/>
  <c r="N1286" i="1"/>
  <c r="O1286" i="1"/>
  <c r="P1286" i="1"/>
  <c r="Q1286" i="1"/>
  <c r="R1286" i="1"/>
  <c r="S1286" i="1"/>
  <c r="T1286" i="1"/>
  <c r="U1286" i="1"/>
  <c r="K1287" i="1"/>
  <c r="L1287" i="1"/>
  <c r="M1287" i="1"/>
  <c r="N1287" i="1"/>
  <c r="O1287" i="1"/>
  <c r="P1287" i="1"/>
  <c r="Q1287" i="1"/>
  <c r="R1287" i="1"/>
  <c r="S1287" i="1"/>
  <c r="T1287" i="1"/>
  <c r="U1287" i="1"/>
  <c r="K1288" i="1"/>
  <c r="L1288" i="1"/>
  <c r="M1288" i="1"/>
  <c r="N1288" i="1"/>
  <c r="O1288" i="1"/>
  <c r="P1288" i="1"/>
  <c r="Q1288" i="1"/>
  <c r="R1288" i="1"/>
  <c r="S1288" i="1"/>
  <c r="T1288" i="1"/>
  <c r="U1288" i="1"/>
  <c r="K1289" i="1"/>
  <c r="L1289" i="1"/>
  <c r="M1289" i="1"/>
  <c r="N1289" i="1"/>
  <c r="O1289" i="1"/>
  <c r="P1289" i="1"/>
  <c r="Q1289" i="1"/>
  <c r="R1289" i="1"/>
  <c r="S1289" i="1"/>
  <c r="T1289" i="1"/>
  <c r="U1289" i="1"/>
  <c r="K1290" i="1"/>
  <c r="L1290" i="1"/>
  <c r="M1290" i="1"/>
  <c r="N1290" i="1"/>
  <c r="O1290" i="1"/>
  <c r="P1290" i="1"/>
  <c r="Q1290" i="1"/>
  <c r="R1290" i="1"/>
  <c r="S1290" i="1"/>
  <c r="T1290" i="1"/>
  <c r="U1290" i="1"/>
  <c r="K1291" i="1"/>
  <c r="L1291" i="1"/>
  <c r="M1291" i="1"/>
  <c r="N1291" i="1"/>
  <c r="O1291" i="1"/>
  <c r="P1291" i="1"/>
  <c r="Q1291" i="1"/>
  <c r="R1291" i="1"/>
  <c r="S1291" i="1"/>
  <c r="T1291" i="1"/>
  <c r="U1291" i="1"/>
  <c r="K1292" i="1"/>
  <c r="L1292" i="1"/>
  <c r="M1292" i="1"/>
  <c r="N1292" i="1"/>
  <c r="O1292" i="1"/>
  <c r="P1292" i="1"/>
  <c r="Q1292" i="1"/>
  <c r="R1292" i="1"/>
  <c r="S1292" i="1"/>
  <c r="T1292" i="1"/>
  <c r="U1292" i="1"/>
  <c r="K1293" i="1"/>
  <c r="L1293" i="1"/>
  <c r="M1293" i="1"/>
  <c r="N1293" i="1"/>
  <c r="O1293" i="1"/>
  <c r="P1293" i="1"/>
  <c r="Q1293" i="1"/>
  <c r="R1293" i="1"/>
  <c r="S1293" i="1"/>
  <c r="T1293" i="1"/>
  <c r="U1293" i="1"/>
  <c r="K1294" i="1"/>
  <c r="L1294" i="1"/>
  <c r="M1294" i="1"/>
  <c r="N1294" i="1"/>
  <c r="O1294" i="1"/>
  <c r="P1294" i="1"/>
  <c r="Q1294" i="1"/>
  <c r="R1294" i="1"/>
  <c r="S1294" i="1"/>
  <c r="T1294" i="1"/>
  <c r="U1294" i="1"/>
  <c r="K1295" i="1"/>
  <c r="L1295" i="1"/>
  <c r="M1295" i="1"/>
  <c r="N1295" i="1"/>
  <c r="O1295" i="1"/>
  <c r="P1295" i="1"/>
  <c r="Q1295" i="1"/>
  <c r="R1295" i="1"/>
  <c r="S1295" i="1"/>
  <c r="T1295" i="1"/>
  <c r="U1295" i="1"/>
  <c r="K1296" i="1"/>
  <c r="L1296" i="1"/>
  <c r="M1296" i="1"/>
  <c r="N1296" i="1"/>
  <c r="O1296" i="1"/>
  <c r="P1296" i="1"/>
  <c r="Q1296" i="1"/>
  <c r="R1296" i="1"/>
  <c r="S1296" i="1"/>
  <c r="T1296" i="1"/>
  <c r="U1296" i="1"/>
  <c r="K1297" i="1"/>
  <c r="L1297" i="1"/>
  <c r="M1297" i="1"/>
  <c r="N1297" i="1"/>
  <c r="O1297" i="1"/>
  <c r="P1297" i="1"/>
  <c r="Q1297" i="1"/>
  <c r="R1297" i="1"/>
  <c r="S1297" i="1"/>
  <c r="T1297" i="1"/>
  <c r="U1297" i="1"/>
  <c r="K1298" i="1"/>
  <c r="L1298" i="1"/>
  <c r="M1298" i="1"/>
  <c r="N1298" i="1"/>
  <c r="O1298" i="1"/>
  <c r="P1298" i="1"/>
  <c r="Q1298" i="1"/>
  <c r="R1298" i="1"/>
  <c r="S1298" i="1"/>
  <c r="T1298" i="1"/>
  <c r="U1298" i="1"/>
  <c r="K1299" i="1"/>
  <c r="L1299" i="1"/>
  <c r="M1299" i="1"/>
  <c r="N1299" i="1"/>
  <c r="O1299" i="1"/>
  <c r="P1299" i="1"/>
  <c r="Q1299" i="1"/>
  <c r="R1299" i="1"/>
  <c r="S1299" i="1"/>
  <c r="T1299" i="1"/>
  <c r="U1299" i="1"/>
  <c r="K1300" i="1"/>
  <c r="L1300" i="1"/>
  <c r="M1300" i="1"/>
  <c r="N1300" i="1"/>
  <c r="O1300" i="1"/>
  <c r="P1300" i="1"/>
  <c r="Q1300" i="1"/>
  <c r="R1300" i="1"/>
  <c r="S1300" i="1"/>
  <c r="T1300" i="1"/>
  <c r="U1300" i="1"/>
  <c r="K1301" i="1"/>
  <c r="L1301" i="1"/>
  <c r="M1301" i="1"/>
  <c r="N1301" i="1"/>
  <c r="O1301" i="1"/>
  <c r="P1301" i="1"/>
  <c r="Q1301" i="1"/>
  <c r="R1301" i="1"/>
  <c r="S1301" i="1"/>
  <c r="T1301" i="1"/>
  <c r="U1301" i="1"/>
  <c r="K1302" i="1"/>
  <c r="L1302" i="1"/>
  <c r="M1302" i="1"/>
  <c r="N1302" i="1"/>
  <c r="O1302" i="1"/>
  <c r="P1302" i="1"/>
  <c r="Q1302" i="1"/>
  <c r="R1302" i="1"/>
  <c r="S1302" i="1"/>
  <c r="T1302" i="1"/>
  <c r="U1302" i="1"/>
  <c r="K1303" i="1"/>
  <c r="L1303" i="1"/>
  <c r="M1303" i="1"/>
  <c r="N1303" i="1"/>
  <c r="O1303" i="1"/>
  <c r="P1303" i="1"/>
  <c r="Q1303" i="1"/>
  <c r="R1303" i="1"/>
  <c r="S1303" i="1"/>
  <c r="T1303" i="1"/>
  <c r="U1303" i="1"/>
  <c r="K1304" i="1"/>
  <c r="L1304" i="1"/>
  <c r="M1304" i="1"/>
  <c r="N1304" i="1"/>
  <c r="O1304" i="1"/>
  <c r="P1304" i="1"/>
  <c r="Q1304" i="1"/>
  <c r="R1304" i="1"/>
  <c r="S1304" i="1"/>
  <c r="T1304" i="1"/>
  <c r="U1304" i="1"/>
  <c r="K1305" i="1"/>
  <c r="L1305" i="1"/>
  <c r="M1305" i="1"/>
  <c r="N1305" i="1"/>
  <c r="O1305" i="1"/>
  <c r="P1305" i="1"/>
  <c r="Q1305" i="1"/>
  <c r="R1305" i="1"/>
  <c r="S1305" i="1"/>
  <c r="T1305" i="1"/>
  <c r="U1305" i="1"/>
  <c r="K1306" i="1"/>
  <c r="L1306" i="1"/>
  <c r="M1306" i="1"/>
  <c r="N1306" i="1"/>
  <c r="O1306" i="1"/>
  <c r="P1306" i="1"/>
  <c r="Q1306" i="1"/>
  <c r="R1306" i="1"/>
  <c r="S1306" i="1"/>
  <c r="T1306" i="1"/>
  <c r="U1306" i="1"/>
  <c r="K1307" i="1"/>
  <c r="L1307" i="1"/>
  <c r="M1307" i="1"/>
  <c r="N1307" i="1"/>
  <c r="O1307" i="1"/>
  <c r="P1307" i="1"/>
  <c r="Q1307" i="1"/>
  <c r="R1307" i="1"/>
  <c r="S1307" i="1"/>
  <c r="T1307" i="1"/>
  <c r="U1307" i="1"/>
  <c r="K1308" i="1"/>
  <c r="L1308" i="1"/>
  <c r="M1308" i="1"/>
  <c r="N1308" i="1"/>
  <c r="O1308" i="1"/>
  <c r="P1308" i="1"/>
  <c r="Q1308" i="1"/>
  <c r="R1308" i="1"/>
  <c r="S1308" i="1"/>
  <c r="T1308" i="1"/>
  <c r="U1308" i="1"/>
  <c r="K1309" i="1"/>
  <c r="L1309" i="1"/>
  <c r="M1309" i="1"/>
  <c r="N1309" i="1"/>
  <c r="O1309" i="1"/>
  <c r="P1309" i="1"/>
  <c r="Q1309" i="1"/>
  <c r="R1309" i="1"/>
  <c r="S1309" i="1"/>
  <c r="T1309" i="1"/>
  <c r="U1309" i="1"/>
  <c r="K1310" i="1"/>
  <c r="L1310" i="1"/>
  <c r="M1310" i="1"/>
  <c r="N1310" i="1"/>
  <c r="O1310" i="1"/>
  <c r="P1310" i="1"/>
  <c r="Q1310" i="1"/>
  <c r="R1310" i="1"/>
  <c r="S1310" i="1"/>
  <c r="T1310" i="1"/>
  <c r="U1310" i="1"/>
  <c r="K1311" i="1"/>
  <c r="L1311" i="1"/>
  <c r="M1311" i="1"/>
  <c r="N1311" i="1"/>
  <c r="O1311" i="1"/>
  <c r="P1311" i="1"/>
  <c r="Q1311" i="1"/>
  <c r="R1311" i="1"/>
  <c r="S1311" i="1"/>
  <c r="T1311" i="1"/>
  <c r="U1311" i="1"/>
  <c r="K1312" i="1"/>
  <c r="L1312" i="1"/>
  <c r="M1312" i="1"/>
  <c r="N1312" i="1"/>
  <c r="O1312" i="1"/>
  <c r="P1312" i="1"/>
  <c r="Q1312" i="1"/>
  <c r="R1312" i="1"/>
  <c r="S1312" i="1"/>
  <c r="T1312" i="1"/>
  <c r="U1312" i="1"/>
  <c r="K1313" i="1"/>
  <c r="L1313" i="1"/>
  <c r="M1313" i="1"/>
  <c r="N1313" i="1"/>
  <c r="O1313" i="1"/>
  <c r="P1313" i="1"/>
  <c r="Q1313" i="1"/>
  <c r="R1313" i="1"/>
  <c r="S1313" i="1"/>
  <c r="T1313" i="1"/>
  <c r="U1313" i="1"/>
  <c r="K1314" i="1"/>
  <c r="L1314" i="1"/>
  <c r="M1314" i="1"/>
  <c r="N1314" i="1"/>
  <c r="O1314" i="1"/>
  <c r="P1314" i="1"/>
  <c r="Q1314" i="1"/>
  <c r="R1314" i="1"/>
  <c r="S1314" i="1"/>
  <c r="T1314" i="1"/>
  <c r="U1314" i="1"/>
  <c r="K1315" i="1"/>
  <c r="L1315" i="1"/>
  <c r="M1315" i="1"/>
  <c r="N1315" i="1"/>
  <c r="O1315" i="1"/>
  <c r="P1315" i="1"/>
  <c r="Q1315" i="1"/>
  <c r="R1315" i="1"/>
  <c r="S1315" i="1"/>
  <c r="T1315" i="1"/>
  <c r="U1315" i="1"/>
  <c r="K1316" i="1"/>
  <c r="L1316" i="1"/>
  <c r="M1316" i="1"/>
  <c r="N1316" i="1"/>
  <c r="O1316" i="1"/>
  <c r="P1316" i="1"/>
  <c r="Q1316" i="1"/>
  <c r="R1316" i="1"/>
  <c r="S1316" i="1"/>
  <c r="T1316" i="1"/>
  <c r="U1316" i="1"/>
  <c r="K1317" i="1"/>
  <c r="L1317" i="1"/>
  <c r="M1317" i="1"/>
  <c r="N1317" i="1"/>
  <c r="O1317" i="1"/>
  <c r="P1317" i="1"/>
  <c r="Q1317" i="1"/>
  <c r="R1317" i="1"/>
  <c r="S1317" i="1"/>
  <c r="T1317" i="1"/>
  <c r="U1317" i="1"/>
  <c r="K1318" i="1"/>
  <c r="L1318" i="1"/>
  <c r="M1318" i="1"/>
  <c r="N1318" i="1"/>
  <c r="O1318" i="1"/>
  <c r="P1318" i="1"/>
  <c r="Q1318" i="1"/>
  <c r="R1318" i="1"/>
  <c r="S1318" i="1"/>
  <c r="T1318" i="1"/>
  <c r="U1318" i="1"/>
  <c r="K1319" i="1"/>
  <c r="L1319" i="1"/>
  <c r="M1319" i="1"/>
  <c r="N1319" i="1"/>
  <c r="O1319" i="1"/>
  <c r="P1319" i="1"/>
  <c r="Q1319" i="1"/>
  <c r="R1319" i="1"/>
  <c r="S1319" i="1"/>
  <c r="T1319" i="1"/>
  <c r="U1319" i="1"/>
  <c r="K1320" i="1"/>
  <c r="L1320" i="1"/>
  <c r="M1320" i="1"/>
  <c r="N1320" i="1"/>
  <c r="O1320" i="1"/>
  <c r="P1320" i="1"/>
  <c r="Q1320" i="1"/>
  <c r="R1320" i="1"/>
  <c r="S1320" i="1"/>
  <c r="T1320" i="1"/>
  <c r="U1320" i="1"/>
  <c r="K1321" i="1"/>
  <c r="L1321" i="1"/>
  <c r="M1321" i="1"/>
  <c r="N1321" i="1"/>
  <c r="O1321" i="1"/>
  <c r="P1321" i="1"/>
  <c r="Q1321" i="1"/>
  <c r="R1321" i="1"/>
  <c r="S1321" i="1"/>
  <c r="T1321" i="1"/>
  <c r="U1321" i="1"/>
  <c r="K1322" i="1"/>
  <c r="L1322" i="1"/>
  <c r="M1322" i="1"/>
  <c r="N1322" i="1"/>
  <c r="O1322" i="1"/>
  <c r="P1322" i="1"/>
  <c r="Q1322" i="1"/>
  <c r="R1322" i="1"/>
  <c r="S1322" i="1"/>
  <c r="T1322" i="1"/>
  <c r="U1322" i="1"/>
  <c r="K1323" i="1"/>
  <c r="L1323" i="1"/>
  <c r="M1323" i="1"/>
  <c r="N1323" i="1"/>
  <c r="O1323" i="1"/>
  <c r="P1323" i="1"/>
  <c r="Q1323" i="1"/>
  <c r="R1323" i="1"/>
  <c r="S1323" i="1"/>
  <c r="T1323" i="1"/>
  <c r="U1323" i="1"/>
  <c r="K1324" i="1"/>
  <c r="L1324" i="1"/>
  <c r="M1324" i="1"/>
  <c r="N1324" i="1"/>
  <c r="O1324" i="1"/>
  <c r="P1324" i="1"/>
  <c r="Q1324" i="1"/>
  <c r="R1324" i="1"/>
  <c r="S1324" i="1"/>
  <c r="T1324" i="1"/>
  <c r="U1324" i="1"/>
  <c r="K1325" i="1"/>
  <c r="L1325" i="1"/>
  <c r="M1325" i="1"/>
  <c r="N1325" i="1"/>
  <c r="O1325" i="1"/>
  <c r="P1325" i="1"/>
  <c r="Q1325" i="1"/>
  <c r="R1325" i="1"/>
  <c r="S1325" i="1"/>
  <c r="T1325" i="1"/>
  <c r="U1325" i="1"/>
  <c r="K1326" i="1"/>
  <c r="L1326" i="1"/>
  <c r="M1326" i="1"/>
  <c r="N1326" i="1"/>
  <c r="O1326" i="1"/>
  <c r="P1326" i="1"/>
  <c r="Q1326" i="1"/>
  <c r="R1326" i="1"/>
  <c r="S1326" i="1"/>
  <c r="T1326" i="1"/>
  <c r="U1326" i="1"/>
  <c r="K1327" i="1"/>
  <c r="L1327" i="1"/>
  <c r="M1327" i="1"/>
  <c r="N1327" i="1"/>
  <c r="O1327" i="1"/>
  <c r="P1327" i="1"/>
  <c r="Q1327" i="1"/>
  <c r="R1327" i="1"/>
  <c r="S1327" i="1"/>
  <c r="T1327" i="1"/>
  <c r="U1327" i="1"/>
  <c r="K1328" i="1"/>
  <c r="L1328" i="1"/>
  <c r="M1328" i="1"/>
  <c r="N1328" i="1"/>
  <c r="O1328" i="1"/>
  <c r="P1328" i="1"/>
  <c r="Q1328" i="1"/>
  <c r="R1328" i="1"/>
  <c r="S1328" i="1"/>
  <c r="T1328" i="1"/>
  <c r="U1328" i="1"/>
  <c r="K1329" i="1"/>
  <c r="L1329" i="1"/>
  <c r="M1329" i="1"/>
  <c r="N1329" i="1"/>
  <c r="O1329" i="1"/>
  <c r="P1329" i="1"/>
  <c r="Q1329" i="1"/>
  <c r="R1329" i="1"/>
  <c r="S1329" i="1"/>
  <c r="T1329" i="1"/>
  <c r="U1329" i="1"/>
  <c r="K1330" i="1"/>
  <c r="L1330" i="1"/>
  <c r="M1330" i="1"/>
  <c r="N1330" i="1"/>
  <c r="O1330" i="1"/>
  <c r="P1330" i="1"/>
  <c r="Q1330" i="1"/>
  <c r="R1330" i="1"/>
  <c r="S1330" i="1"/>
  <c r="T1330" i="1"/>
  <c r="U1330" i="1"/>
  <c r="K1331" i="1"/>
  <c r="L1331" i="1"/>
  <c r="M1331" i="1"/>
  <c r="N1331" i="1"/>
  <c r="O1331" i="1"/>
  <c r="P1331" i="1"/>
  <c r="Q1331" i="1"/>
  <c r="R1331" i="1"/>
  <c r="S1331" i="1"/>
  <c r="T1331" i="1"/>
  <c r="U1331" i="1"/>
  <c r="K1332" i="1"/>
  <c r="L1332" i="1"/>
  <c r="M1332" i="1"/>
  <c r="N1332" i="1"/>
  <c r="O1332" i="1"/>
  <c r="P1332" i="1"/>
  <c r="Q1332" i="1"/>
  <c r="R1332" i="1"/>
  <c r="S1332" i="1"/>
  <c r="T1332" i="1"/>
  <c r="U1332" i="1"/>
  <c r="K1333" i="1"/>
  <c r="L1333" i="1"/>
  <c r="M1333" i="1"/>
  <c r="N1333" i="1"/>
  <c r="O1333" i="1"/>
  <c r="P1333" i="1"/>
  <c r="Q1333" i="1"/>
  <c r="R1333" i="1"/>
  <c r="S1333" i="1"/>
  <c r="T1333" i="1"/>
  <c r="U1333" i="1"/>
  <c r="K1334" i="1"/>
  <c r="L1334" i="1"/>
  <c r="M1334" i="1"/>
  <c r="N1334" i="1"/>
  <c r="O1334" i="1"/>
  <c r="P1334" i="1"/>
  <c r="Q1334" i="1"/>
  <c r="R1334" i="1"/>
  <c r="S1334" i="1"/>
  <c r="T1334" i="1"/>
  <c r="U1334" i="1"/>
  <c r="K1335" i="1"/>
  <c r="L1335" i="1"/>
  <c r="M1335" i="1"/>
  <c r="N1335" i="1"/>
  <c r="O1335" i="1"/>
  <c r="P1335" i="1"/>
  <c r="Q1335" i="1"/>
  <c r="R1335" i="1"/>
  <c r="S1335" i="1"/>
  <c r="T1335" i="1"/>
  <c r="U1335" i="1"/>
  <c r="K1336" i="1"/>
  <c r="L1336" i="1"/>
  <c r="M1336" i="1"/>
  <c r="N1336" i="1"/>
  <c r="O1336" i="1"/>
  <c r="P1336" i="1"/>
  <c r="Q1336" i="1"/>
  <c r="R1336" i="1"/>
  <c r="S1336" i="1"/>
  <c r="T1336" i="1"/>
  <c r="U1336" i="1"/>
  <c r="K1337" i="1"/>
  <c r="L1337" i="1"/>
  <c r="M1337" i="1"/>
  <c r="N1337" i="1"/>
  <c r="O1337" i="1"/>
  <c r="P1337" i="1"/>
  <c r="Q1337" i="1"/>
  <c r="R1337" i="1"/>
  <c r="S1337" i="1"/>
  <c r="T1337" i="1"/>
  <c r="U1337" i="1"/>
  <c r="K1338" i="1"/>
  <c r="L1338" i="1"/>
  <c r="M1338" i="1"/>
  <c r="N1338" i="1"/>
  <c r="O1338" i="1"/>
  <c r="P1338" i="1"/>
  <c r="Q1338" i="1"/>
  <c r="R1338" i="1"/>
  <c r="S1338" i="1"/>
  <c r="T1338" i="1"/>
  <c r="U1338" i="1"/>
  <c r="K1339" i="1"/>
  <c r="L1339" i="1"/>
  <c r="M1339" i="1"/>
  <c r="N1339" i="1"/>
  <c r="O1339" i="1"/>
  <c r="P1339" i="1"/>
  <c r="Q1339" i="1"/>
  <c r="R1339" i="1"/>
  <c r="S1339" i="1"/>
  <c r="T1339" i="1"/>
  <c r="U1339" i="1"/>
  <c r="K1340" i="1"/>
  <c r="L1340" i="1"/>
  <c r="M1340" i="1"/>
  <c r="N1340" i="1"/>
  <c r="O1340" i="1"/>
  <c r="P1340" i="1"/>
  <c r="Q1340" i="1"/>
  <c r="R1340" i="1"/>
  <c r="S1340" i="1"/>
  <c r="T1340" i="1"/>
  <c r="U1340" i="1"/>
  <c r="K1341" i="1"/>
  <c r="L1341" i="1"/>
  <c r="M1341" i="1"/>
  <c r="N1341" i="1"/>
  <c r="O1341" i="1"/>
  <c r="P1341" i="1"/>
  <c r="Q1341" i="1"/>
  <c r="R1341" i="1"/>
  <c r="S1341" i="1"/>
  <c r="T1341" i="1"/>
  <c r="U1341" i="1"/>
  <c r="K1342" i="1"/>
  <c r="L1342" i="1"/>
  <c r="M1342" i="1"/>
  <c r="N1342" i="1"/>
  <c r="O1342" i="1"/>
  <c r="P1342" i="1"/>
  <c r="Q1342" i="1"/>
  <c r="R1342" i="1"/>
  <c r="S1342" i="1"/>
  <c r="T1342" i="1"/>
  <c r="U1342" i="1"/>
  <c r="K1343" i="1"/>
  <c r="L1343" i="1"/>
  <c r="M1343" i="1"/>
  <c r="N1343" i="1"/>
  <c r="O1343" i="1"/>
  <c r="P1343" i="1"/>
  <c r="Q1343" i="1"/>
  <c r="R1343" i="1"/>
  <c r="S1343" i="1"/>
  <c r="T1343" i="1"/>
  <c r="U1343" i="1"/>
  <c r="K1344" i="1"/>
  <c r="L1344" i="1"/>
  <c r="M1344" i="1"/>
  <c r="N1344" i="1"/>
  <c r="O1344" i="1"/>
  <c r="P1344" i="1"/>
  <c r="Q1344" i="1"/>
  <c r="R1344" i="1"/>
  <c r="S1344" i="1"/>
  <c r="T1344" i="1"/>
  <c r="U1344" i="1"/>
  <c r="K1345" i="1"/>
  <c r="L1345" i="1"/>
  <c r="M1345" i="1"/>
  <c r="N1345" i="1"/>
  <c r="O1345" i="1"/>
  <c r="P1345" i="1"/>
  <c r="Q1345" i="1"/>
  <c r="R1345" i="1"/>
  <c r="S1345" i="1"/>
  <c r="T1345" i="1"/>
  <c r="U1345" i="1"/>
  <c r="K1346" i="1"/>
  <c r="L1346" i="1"/>
  <c r="M1346" i="1"/>
  <c r="N1346" i="1"/>
  <c r="O1346" i="1"/>
  <c r="P1346" i="1"/>
  <c r="Q1346" i="1"/>
  <c r="R1346" i="1"/>
  <c r="S1346" i="1"/>
  <c r="T1346" i="1"/>
  <c r="U1346" i="1"/>
  <c r="K1347" i="1"/>
  <c r="L1347" i="1"/>
  <c r="M1347" i="1"/>
  <c r="N1347" i="1"/>
  <c r="O1347" i="1"/>
  <c r="P1347" i="1"/>
  <c r="Q1347" i="1"/>
  <c r="R1347" i="1"/>
  <c r="S1347" i="1"/>
  <c r="T1347" i="1"/>
  <c r="U1347" i="1"/>
  <c r="K1348" i="1"/>
  <c r="L1348" i="1"/>
  <c r="M1348" i="1"/>
  <c r="N1348" i="1"/>
  <c r="O1348" i="1"/>
  <c r="P1348" i="1"/>
  <c r="Q1348" i="1"/>
  <c r="R1348" i="1"/>
  <c r="S1348" i="1"/>
  <c r="T1348" i="1"/>
  <c r="U1348" i="1"/>
  <c r="K1349" i="1"/>
  <c r="L1349" i="1"/>
  <c r="M1349" i="1"/>
  <c r="N1349" i="1"/>
  <c r="O1349" i="1"/>
  <c r="P1349" i="1"/>
  <c r="Q1349" i="1"/>
  <c r="R1349" i="1"/>
  <c r="S1349" i="1"/>
  <c r="T1349" i="1"/>
  <c r="U1349" i="1"/>
  <c r="K1350" i="1"/>
  <c r="L1350" i="1"/>
  <c r="M1350" i="1"/>
  <c r="N1350" i="1"/>
  <c r="O1350" i="1"/>
  <c r="P1350" i="1"/>
  <c r="Q1350" i="1"/>
  <c r="R1350" i="1"/>
  <c r="S1350" i="1"/>
  <c r="T1350" i="1"/>
  <c r="U1350" i="1"/>
  <c r="K1351" i="1"/>
  <c r="L1351" i="1"/>
  <c r="M1351" i="1"/>
  <c r="N1351" i="1"/>
  <c r="O1351" i="1"/>
  <c r="P1351" i="1"/>
  <c r="Q1351" i="1"/>
  <c r="R1351" i="1"/>
  <c r="S1351" i="1"/>
  <c r="T1351" i="1"/>
  <c r="U1351" i="1"/>
  <c r="K1352" i="1"/>
  <c r="L1352" i="1"/>
  <c r="M1352" i="1"/>
  <c r="N1352" i="1"/>
  <c r="O1352" i="1"/>
  <c r="P1352" i="1"/>
  <c r="Q1352" i="1"/>
  <c r="R1352" i="1"/>
  <c r="S1352" i="1"/>
  <c r="T1352" i="1"/>
  <c r="U1352" i="1"/>
  <c r="K1353" i="1"/>
  <c r="L1353" i="1"/>
  <c r="M1353" i="1"/>
  <c r="N1353" i="1"/>
  <c r="O1353" i="1"/>
  <c r="P1353" i="1"/>
  <c r="Q1353" i="1"/>
  <c r="R1353" i="1"/>
  <c r="S1353" i="1"/>
  <c r="T1353" i="1"/>
  <c r="U1353" i="1"/>
  <c r="K1354" i="1"/>
  <c r="L1354" i="1"/>
  <c r="M1354" i="1"/>
  <c r="N1354" i="1"/>
  <c r="O1354" i="1"/>
  <c r="P1354" i="1"/>
  <c r="Q1354" i="1"/>
  <c r="R1354" i="1"/>
  <c r="S1354" i="1"/>
  <c r="T1354" i="1"/>
  <c r="U1354" i="1"/>
  <c r="K1355" i="1"/>
  <c r="L1355" i="1"/>
  <c r="M1355" i="1"/>
  <c r="N1355" i="1"/>
  <c r="O1355" i="1"/>
  <c r="P1355" i="1"/>
  <c r="Q1355" i="1"/>
  <c r="R1355" i="1"/>
  <c r="S1355" i="1"/>
  <c r="T1355" i="1"/>
  <c r="U1355" i="1"/>
  <c r="K1356" i="1"/>
  <c r="L1356" i="1"/>
  <c r="M1356" i="1"/>
  <c r="N1356" i="1"/>
  <c r="O1356" i="1"/>
  <c r="P1356" i="1"/>
  <c r="Q1356" i="1"/>
  <c r="R1356" i="1"/>
  <c r="S1356" i="1"/>
  <c r="T1356" i="1"/>
  <c r="U1356" i="1"/>
  <c r="K1357" i="1"/>
  <c r="L1357" i="1"/>
  <c r="M1357" i="1"/>
  <c r="N1357" i="1"/>
  <c r="O1357" i="1"/>
  <c r="P1357" i="1"/>
  <c r="Q1357" i="1"/>
  <c r="R1357" i="1"/>
  <c r="S1357" i="1"/>
  <c r="T1357" i="1"/>
  <c r="U1357" i="1"/>
  <c r="K1358" i="1"/>
  <c r="L1358" i="1"/>
  <c r="M1358" i="1"/>
  <c r="N1358" i="1"/>
  <c r="O1358" i="1"/>
  <c r="P1358" i="1"/>
  <c r="Q1358" i="1"/>
  <c r="R1358" i="1"/>
  <c r="S1358" i="1"/>
  <c r="T1358" i="1"/>
  <c r="U1358" i="1"/>
  <c r="K1359" i="1"/>
  <c r="L1359" i="1"/>
  <c r="M1359" i="1"/>
  <c r="N1359" i="1"/>
  <c r="O1359" i="1"/>
  <c r="P1359" i="1"/>
  <c r="Q1359" i="1"/>
  <c r="R1359" i="1"/>
  <c r="S1359" i="1"/>
  <c r="T1359" i="1"/>
  <c r="U1359" i="1"/>
  <c r="K1360" i="1"/>
  <c r="L1360" i="1"/>
  <c r="M1360" i="1"/>
  <c r="N1360" i="1"/>
  <c r="O1360" i="1"/>
  <c r="P1360" i="1"/>
  <c r="Q1360" i="1"/>
  <c r="R1360" i="1"/>
  <c r="S1360" i="1"/>
  <c r="T1360" i="1"/>
  <c r="U1360" i="1"/>
  <c r="K1361" i="1"/>
  <c r="L1361" i="1"/>
  <c r="M1361" i="1"/>
  <c r="N1361" i="1"/>
  <c r="O1361" i="1"/>
  <c r="P1361" i="1"/>
  <c r="Q1361" i="1"/>
  <c r="R1361" i="1"/>
  <c r="S1361" i="1"/>
  <c r="T1361" i="1"/>
  <c r="U1361" i="1"/>
  <c r="K1362" i="1"/>
  <c r="L1362" i="1"/>
  <c r="M1362" i="1"/>
  <c r="N1362" i="1"/>
  <c r="O1362" i="1"/>
  <c r="P1362" i="1"/>
  <c r="Q1362" i="1"/>
  <c r="R1362" i="1"/>
  <c r="S1362" i="1"/>
  <c r="T1362" i="1"/>
  <c r="U1362" i="1"/>
  <c r="K1363" i="1"/>
  <c r="L1363" i="1"/>
  <c r="M1363" i="1"/>
  <c r="N1363" i="1"/>
  <c r="O1363" i="1"/>
  <c r="P1363" i="1"/>
  <c r="Q1363" i="1"/>
  <c r="R1363" i="1"/>
  <c r="S1363" i="1"/>
  <c r="T1363" i="1"/>
  <c r="U1363" i="1"/>
  <c r="K1364" i="1"/>
  <c r="L1364" i="1"/>
  <c r="M1364" i="1"/>
  <c r="N1364" i="1"/>
  <c r="O1364" i="1"/>
  <c r="P1364" i="1"/>
  <c r="Q1364" i="1"/>
  <c r="R1364" i="1"/>
  <c r="S1364" i="1"/>
  <c r="T1364" i="1"/>
  <c r="U1364" i="1"/>
  <c r="K1365" i="1"/>
  <c r="L1365" i="1"/>
  <c r="M1365" i="1"/>
  <c r="N1365" i="1"/>
  <c r="O1365" i="1"/>
  <c r="P1365" i="1"/>
  <c r="Q1365" i="1"/>
  <c r="R1365" i="1"/>
  <c r="S1365" i="1"/>
  <c r="T1365" i="1"/>
  <c r="U1365" i="1"/>
  <c r="K1366" i="1"/>
  <c r="L1366" i="1"/>
  <c r="M1366" i="1"/>
  <c r="N1366" i="1"/>
  <c r="O1366" i="1"/>
  <c r="P1366" i="1"/>
  <c r="Q1366" i="1"/>
  <c r="R1366" i="1"/>
  <c r="S1366" i="1"/>
  <c r="T1366" i="1"/>
  <c r="U1366" i="1"/>
  <c r="K1367" i="1"/>
  <c r="L1367" i="1"/>
  <c r="M1367" i="1"/>
  <c r="N1367" i="1"/>
  <c r="O1367" i="1"/>
  <c r="P1367" i="1"/>
  <c r="Q1367" i="1"/>
  <c r="R1367" i="1"/>
  <c r="S1367" i="1"/>
  <c r="T1367" i="1"/>
  <c r="U1367" i="1"/>
  <c r="K1368" i="1"/>
  <c r="L1368" i="1"/>
  <c r="M1368" i="1"/>
  <c r="N1368" i="1"/>
  <c r="O1368" i="1"/>
  <c r="P1368" i="1"/>
  <c r="Q1368" i="1"/>
  <c r="R1368" i="1"/>
  <c r="S1368" i="1"/>
  <c r="T1368" i="1"/>
  <c r="U1368" i="1"/>
  <c r="K1369" i="1"/>
  <c r="L1369" i="1"/>
  <c r="M1369" i="1"/>
  <c r="N1369" i="1"/>
  <c r="O1369" i="1"/>
  <c r="P1369" i="1"/>
  <c r="Q1369" i="1"/>
  <c r="R1369" i="1"/>
  <c r="S1369" i="1"/>
  <c r="T1369" i="1"/>
  <c r="U1369" i="1"/>
  <c r="K1370" i="1"/>
  <c r="L1370" i="1"/>
  <c r="M1370" i="1"/>
  <c r="N1370" i="1"/>
  <c r="O1370" i="1"/>
  <c r="P1370" i="1"/>
  <c r="Q1370" i="1"/>
  <c r="R1370" i="1"/>
  <c r="S1370" i="1"/>
  <c r="T1370" i="1"/>
  <c r="U1370" i="1"/>
  <c r="K1371" i="1"/>
  <c r="L1371" i="1"/>
  <c r="M1371" i="1"/>
  <c r="N1371" i="1"/>
  <c r="O1371" i="1"/>
  <c r="P1371" i="1"/>
  <c r="Q1371" i="1"/>
  <c r="R1371" i="1"/>
  <c r="S1371" i="1"/>
  <c r="T1371" i="1"/>
  <c r="U1371" i="1"/>
  <c r="K1372" i="1"/>
  <c r="L1372" i="1"/>
  <c r="M1372" i="1"/>
  <c r="N1372" i="1"/>
  <c r="O1372" i="1"/>
  <c r="P1372" i="1"/>
  <c r="Q1372" i="1"/>
  <c r="R1372" i="1"/>
  <c r="S1372" i="1"/>
  <c r="T1372" i="1"/>
  <c r="U1372" i="1"/>
  <c r="K1373" i="1"/>
  <c r="L1373" i="1"/>
  <c r="M1373" i="1"/>
  <c r="N1373" i="1"/>
  <c r="O1373" i="1"/>
  <c r="P1373" i="1"/>
  <c r="Q1373" i="1"/>
  <c r="R1373" i="1"/>
  <c r="S1373" i="1"/>
  <c r="T1373" i="1"/>
  <c r="U1373" i="1"/>
  <c r="K1374" i="1"/>
  <c r="L1374" i="1"/>
  <c r="M1374" i="1"/>
  <c r="N1374" i="1"/>
  <c r="O1374" i="1"/>
  <c r="P1374" i="1"/>
  <c r="Q1374" i="1"/>
  <c r="R1374" i="1"/>
  <c r="S1374" i="1"/>
  <c r="T1374" i="1"/>
  <c r="U1374" i="1"/>
  <c r="K1375" i="1"/>
  <c r="L1375" i="1"/>
  <c r="M1375" i="1"/>
  <c r="N1375" i="1"/>
  <c r="O1375" i="1"/>
  <c r="P1375" i="1"/>
  <c r="Q1375" i="1"/>
  <c r="R1375" i="1"/>
  <c r="S1375" i="1"/>
  <c r="T1375" i="1"/>
  <c r="U1375" i="1"/>
  <c r="K1376" i="1"/>
  <c r="L1376" i="1"/>
  <c r="M1376" i="1"/>
  <c r="N1376" i="1"/>
  <c r="O1376" i="1"/>
  <c r="P1376" i="1"/>
  <c r="Q1376" i="1"/>
  <c r="R1376" i="1"/>
  <c r="S1376" i="1"/>
  <c r="T1376" i="1"/>
  <c r="U1376" i="1"/>
  <c r="K1377" i="1"/>
  <c r="L1377" i="1"/>
  <c r="M1377" i="1"/>
  <c r="N1377" i="1"/>
  <c r="O1377" i="1"/>
  <c r="P1377" i="1"/>
  <c r="Q1377" i="1"/>
  <c r="R1377" i="1"/>
  <c r="S1377" i="1"/>
  <c r="T1377" i="1"/>
  <c r="U1377" i="1"/>
  <c r="K1378" i="1"/>
  <c r="L1378" i="1"/>
  <c r="M1378" i="1"/>
  <c r="N1378" i="1"/>
  <c r="O1378" i="1"/>
  <c r="P1378" i="1"/>
  <c r="Q1378" i="1"/>
  <c r="R1378" i="1"/>
  <c r="S1378" i="1"/>
  <c r="T1378" i="1"/>
  <c r="U1378" i="1"/>
  <c r="K1379" i="1"/>
  <c r="L1379" i="1"/>
  <c r="M1379" i="1"/>
  <c r="N1379" i="1"/>
  <c r="O1379" i="1"/>
  <c r="P1379" i="1"/>
  <c r="Q1379" i="1"/>
  <c r="R1379" i="1"/>
  <c r="S1379" i="1"/>
  <c r="T1379" i="1"/>
  <c r="U1379" i="1"/>
  <c r="K1380" i="1"/>
  <c r="L1380" i="1"/>
  <c r="M1380" i="1"/>
  <c r="N1380" i="1"/>
  <c r="O1380" i="1"/>
  <c r="P1380" i="1"/>
  <c r="Q1380" i="1"/>
  <c r="R1380" i="1"/>
  <c r="S1380" i="1"/>
  <c r="T1380" i="1"/>
  <c r="U1380" i="1"/>
  <c r="K1381" i="1"/>
  <c r="L1381" i="1"/>
  <c r="M1381" i="1"/>
  <c r="N1381" i="1"/>
  <c r="O1381" i="1"/>
  <c r="P1381" i="1"/>
  <c r="Q1381" i="1"/>
  <c r="R1381" i="1"/>
  <c r="S1381" i="1"/>
  <c r="T1381" i="1"/>
  <c r="U1381" i="1"/>
  <c r="K1382" i="1"/>
  <c r="L1382" i="1"/>
  <c r="M1382" i="1"/>
  <c r="N1382" i="1"/>
  <c r="O1382" i="1"/>
  <c r="P1382" i="1"/>
  <c r="Q1382" i="1"/>
  <c r="R1382" i="1"/>
  <c r="S1382" i="1"/>
  <c r="T1382" i="1"/>
  <c r="U1382" i="1"/>
  <c r="K1383" i="1"/>
  <c r="L1383" i="1"/>
  <c r="M1383" i="1"/>
  <c r="N1383" i="1"/>
  <c r="O1383" i="1"/>
  <c r="P1383" i="1"/>
  <c r="Q1383" i="1"/>
  <c r="R1383" i="1"/>
  <c r="S1383" i="1"/>
  <c r="T1383" i="1"/>
  <c r="U1383" i="1"/>
  <c r="K1384" i="1"/>
  <c r="L1384" i="1"/>
  <c r="M1384" i="1"/>
  <c r="N1384" i="1"/>
  <c r="O1384" i="1"/>
  <c r="P1384" i="1"/>
  <c r="Q1384" i="1"/>
  <c r="R1384" i="1"/>
  <c r="S1384" i="1"/>
  <c r="T1384" i="1"/>
  <c r="U1384" i="1"/>
  <c r="K1385" i="1"/>
  <c r="L1385" i="1"/>
  <c r="M1385" i="1"/>
  <c r="N1385" i="1"/>
  <c r="O1385" i="1"/>
  <c r="P1385" i="1"/>
  <c r="Q1385" i="1"/>
  <c r="R1385" i="1"/>
  <c r="S1385" i="1"/>
  <c r="T1385" i="1"/>
  <c r="U1385" i="1"/>
  <c r="K1386" i="1"/>
  <c r="L1386" i="1"/>
  <c r="M1386" i="1"/>
  <c r="N1386" i="1"/>
  <c r="O1386" i="1"/>
  <c r="P1386" i="1"/>
  <c r="Q1386" i="1"/>
  <c r="R1386" i="1"/>
  <c r="S1386" i="1"/>
  <c r="T1386" i="1"/>
  <c r="U1386" i="1"/>
  <c r="K1387" i="1"/>
  <c r="L1387" i="1"/>
  <c r="M1387" i="1"/>
  <c r="N1387" i="1"/>
  <c r="O1387" i="1"/>
  <c r="P1387" i="1"/>
  <c r="Q1387" i="1"/>
  <c r="R1387" i="1"/>
  <c r="S1387" i="1"/>
  <c r="T1387" i="1"/>
  <c r="U1387" i="1"/>
  <c r="K1388" i="1"/>
  <c r="L1388" i="1"/>
  <c r="M1388" i="1"/>
  <c r="N1388" i="1"/>
  <c r="O1388" i="1"/>
  <c r="P1388" i="1"/>
  <c r="Q1388" i="1"/>
  <c r="R1388" i="1"/>
  <c r="S1388" i="1"/>
  <c r="T1388" i="1"/>
  <c r="U1388" i="1"/>
  <c r="K1389" i="1"/>
  <c r="L1389" i="1"/>
  <c r="M1389" i="1"/>
  <c r="N1389" i="1"/>
  <c r="O1389" i="1"/>
  <c r="P1389" i="1"/>
  <c r="Q1389" i="1"/>
  <c r="R1389" i="1"/>
  <c r="S1389" i="1"/>
  <c r="T1389" i="1"/>
  <c r="U1389" i="1"/>
  <c r="K1390" i="1"/>
  <c r="L1390" i="1"/>
  <c r="M1390" i="1"/>
  <c r="N1390" i="1"/>
  <c r="O1390" i="1"/>
  <c r="P1390" i="1"/>
  <c r="Q1390" i="1"/>
  <c r="R1390" i="1"/>
  <c r="S1390" i="1"/>
  <c r="T1390" i="1"/>
  <c r="U1390" i="1"/>
  <c r="K1391" i="1"/>
  <c r="L1391" i="1"/>
  <c r="M1391" i="1"/>
  <c r="N1391" i="1"/>
  <c r="O1391" i="1"/>
  <c r="P1391" i="1"/>
  <c r="Q1391" i="1"/>
  <c r="R1391" i="1"/>
  <c r="S1391" i="1"/>
  <c r="T1391" i="1"/>
  <c r="U1391" i="1"/>
  <c r="K1392" i="1"/>
  <c r="L1392" i="1"/>
  <c r="M1392" i="1"/>
  <c r="N1392" i="1"/>
  <c r="O1392" i="1"/>
  <c r="P1392" i="1"/>
  <c r="Q1392" i="1"/>
  <c r="R1392" i="1"/>
  <c r="S1392" i="1"/>
  <c r="T1392" i="1"/>
  <c r="U1392" i="1"/>
  <c r="K1393" i="1"/>
  <c r="L1393" i="1"/>
  <c r="M1393" i="1"/>
  <c r="N1393" i="1"/>
  <c r="O1393" i="1"/>
  <c r="P1393" i="1"/>
  <c r="Q1393" i="1"/>
  <c r="R1393" i="1"/>
  <c r="S1393" i="1"/>
  <c r="T1393" i="1"/>
  <c r="U1393" i="1"/>
  <c r="K1394" i="1"/>
  <c r="L1394" i="1"/>
  <c r="M1394" i="1"/>
  <c r="N1394" i="1"/>
  <c r="O1394" i="1"/>
  <c r="P1394" i="1"/>
  <c r="Q1394" i="1"/>
  <c r="R1394" i="1"/>
  <c r="S1394" i="1"/>
  <c r="T1394" i="1"/>
  <c r="U1394" i="1"/>
  <c r="K1395" i="1"/>
  <c r="L1395" i="1"/>
  <c r="M1395" i="1"/>
  <c r="N1395" i="1"/>
  <c r="O1395" i="1"/>
  <c r="P1395" i="1"/>
  <c r="Q1395" i="1"/>
  <c r="R1395" i="1"/>
  <c r="S1395" i="1"/>
  <c r="T1395" i="1"/>
  <c r="U1395" i="1"/>
  <c r="K1396" i="1"/>
  <c r="L1396" i="1"/>
  <c r="M1396" i="1"/>
  <c r="N1396" i="1"/>
  <c r="O1396" i="1"/>
  <c r="P1396" i="1"/>
  <c r="Q1396" i="1"/>
  <c r="R1396" i="1"/>
  <c r="S1396" i="1"/>
  <c r="T1396" i="1"/>
  <c r="U1396" i="1"/>
  <c r="K1397" i="1"/>
  <c r="L1397" i="1"/>
  <c r="M1397" i="1"/>
  <c r="N1397" i="1"/>
  <c r="O1397" i="1"/>
  <c r="P1397" i="1"/>
  <c r="Q1397" i="1"/>
  <c r="R1397" i="1"/>
  <c r="S1397" i="1"/>
  <c r="T1397" i="1"/>
  <c r="U1397" i="1"/>
  <c r="K1398" i="1"/>
  <c r="L1398" i="1"/>
  <c r="M1398" i="1"/>
  <c r="N1398" i="1"/>
  <c r="O1398" i="1"/>
  <c r="P1398" i="1"/>
  <c r="Q1398" i="1"/>
  <c r="R1398" i="1"/>
  <c r="S1398" i="1"/>
  <c r="T1398" i="1"/>
  <c r="U1398" i="1"/>
  <c r="K1399" i="1"/>
  <c r="L1399" i="1"/>
  <c r="M1399" i="1"/>
  <c r="N1399" i="1"/>
  <c r="O1399" i="1"/>
  <c r="P1399" i="1"/>
  <c r="Q1399" i="1"/>
  <c r="R1399" i="1"/>
  <c r="S1399" i="1"/>
  <c r="T1399" i="1"/>
  <c r="U1399" i="1"/>
  <c r="K1400" i="1"/>
  <c r="L1400" i="1"/>
  <c r="M1400" i="1"/>
  <c r="N1400" i="1"/>
  <c r="O1400" i="1"/>
  <c r="P1400" i="1"/>
  <c r="Q1400" i="1"/>
  <c r="R1400" i="1"/>
  <c r="S1400" i="1"/>
  <c r="T1400" i="1"/>
  <c r="U1400" i="1"/>
  <c r="K1401" i="1"/>
  <c r="L1401" i="1"/>
  <c r="M1401" i="1"/>
  <c r="N1401" i="1"/>
  <c r="O1401" i="1"/>
  <c r="P1401" i="1"/>
  <c r="Q1401" i="1"/>
  <c r="R1401" i="1"/>
  <c r="S1401" i="1"/>
  <c r="T1401" i="1"/>
  <c r="U1401" i="1"/>
  <c r="K1402" i="1"/>
  <c r="L1402" i="1"/>
  <c r="M1402" i="1"/>
  <c r="N1402" i="1"/>
  <c r="O1402" i="1"/>
  <c r="P1402" i="1"/>
  <c r="Q1402" i="1"/>
  <c r="R1402" i="1"/>
  <c r="S1402" i="1"/>
  <c r="T1402" i="1"/>
  <c r="U1402" i="1"/>
  <c r="K1403" i="1"/>
  <c r="L1403" i="1"/>
  <c r="M1403" i="1"/>
  <c r="N1403" i="1"/>
  <c r="O1403" i="1"/>
  <c r="P1403" i="1"/>
  <c r="Q1403" i="1"/>
  <c r="R1403" i="1"/>
  <c r="S1403" i="1"/>
  <c r="T1403" i="1"/>
  <c r="U1403" i="1"/>
  <c r="K1404" i="1"/>
  <c r="L1404" i="1"/>
  <c r="M1404" i="1"/>
  <c r="N1404" i="1"/>
  <c r="O1404" i="1"/>
  <c r="P1404" i="1"/>
  <c r="Q1404" i="1"/>
  <c r="R1404" i="1"/>
  <c r="S1404" i="1"/>
  <c r="T1404" i="1"/>
  <c r="U1404" i="1"/>
  <c r="K1405" i="1"/>
  <c r="L1405" i="1"/>
  <c r="M1405" i="1"/>
  <c r="N1405" i="1"/>
  <c r="O1405" i="1"/>
  <c r="P1405" i="1"/>
  <c r="Q1405" i="1"/>
  <c r="R1405" i="1"/>
  <c r="S1405" i="1"/>
  <c r="T1405" i="1"/>
  <c r="U1405" i="1"/>
  <c r="K1406" i="1"/>
  <c r="L1406" i="1"/>
  <c r="M1406" i="1"/>
  <c r="N1406" i="1"/>
  <c r="O1406" i="1"/>
  <c r="P1406" i="1"/>
  <c r="Q1406" i="1"/>
  <c r="R1406" i="1"/>
  <c r="S1406" i="1"/>
  <c r="T1406" i="1"/>
  <c r="U1406" i="1"/>
  <c r="K1407" i="1"/>
  <c r="L1407" i="1"/>
  <c r="M1407" i="1"/>
  <c r="N1407" i="1"/>
  <c r="O1407" i="1"/>
  <c r="P1407" i="1"/>
  <c r="Q1407" i="1"/>
  <c r="R1407" i="1"/>
  <c r="S1407" i="1"/>
  <c r="T1407" i="1"/>
  <c r="U1407" i="1"/>
  <c r="K1408" i="1"/>
  <c r="L1408" i="1"/>
  <c r="M1408" i="1"/>
  <c r="N1408" i="1"/>
  <c r="O1408" i="1"/>
  <c r="P1408" i="1"/>
  <c r="Q1408" i="1"/>
  <c r="R1408" i="1"/>
  <c r="S1408" i="1"/>
  <c r="T1408" i="1"/>
  <c r="U1408" i="1"/>
  <c r="K1409" i="1"/>
  <c r="L1409" i="1"/>
  <c r="M1409" i="1"/>
  <c r="N1409" i="1"/>
  <c r="O1409" i="1"/>
  <c r="P1409" i="1"/>
  <c r="Q1409" i="1"/>
  <c r="R1409" i="1"/>
  <c r="S1409" i="1"/>
  <c r="T1409" i="1"/>
  <c r="U1409" i="1"/>
  <c r="K1410" i="1"/>
  <c r="L1410" i="1"/>
  <c r="M1410" i="1"/>
  <c r="N1410" i="1"/>
  <c r="O1410" i="1"/>
  <c r="P1410" i="1"/>
  <c r="Q1410" i="1"/>
  <c r="R1410" i="1"/>
  <c r="S1410" i="1"/>
  <c r="T1410" i="1"/>
  <c r="U1410" i="1"/>
  <c r="K1411" i="1"/>
  <c r="L1411" i="1"/>
  <c r="M1411" i="1"/>
  <c r="N1411" i="1"/>
  <c r="O1411" i="1"/>
  <c r="P1411" i="1"/>
  <c r="Q1411" i="1"/>
  <c r="R1411" i="1"/>
  <c r="S1411" i="1"/>
  <c r="T1411" i="1"/>
  <c r="U1411" i="1"/>
  <c r="K1412" i="1"/>
  <c r="L1412" i="1"/>
  <c r="M1412" i="1"/>
  <c r="N1412" i="1"/>
  <c r="O1412" i="1"/>
  <c r="P1412" i="1"/>
  <c r="Q1412" i="1"/>
  <c r="R1412" i="1"/>
  <c r="S1412" i="1"/>
  <c r="T1412" i="1"/>
  <c r="U1412" i="1"/>
  <c r="K1413" i="1"/>
  <c r="L1413" i="1"/>
  <c r="M1413" i="1"/>
  <c r="N1413" i="1"/>
  <c r="O1413" i="1"/>
  <c r="P1413" i="1"/>
  <c r="Q1413" i="1"/>
  <c r="R1413" i="1"/>
  <c r="S1413" i="1"/>
  <c r="T1413" i="1"/>
  <c r="U1413" i="1"/>
  <c r="K1414" i="1"/>
  <c r="L1414" i="1"/>
  <c r="M1414" i="1"/>
  <c r="N1414" i="1"/>
  <c r="O1414" i="1"/>
  <c r="P1414" i="1"/>
  <c r="Q1414" i="1"/>
  <c r="R1414" i="1"/>
  <c r="S1414" i="1"/>
  <c r="T1414" i="1"/>
  <c r="U1414" i="1"/>
  <c r="K1415" i="1"/>
  <c r="L1415" i="1"/>
  <c r="M1415" i="1"/>
  <c r="N1415" i="1"/>
  <c r="O1415" i="1"/>
  <c r="P1415" i="1"/>
  <c r="Q1415" i="1"/>
  <c r="R1415" i="1"/>
  <c r="S1415" i="1"/>
  <c r="T1415" i="1"/>
  <c r="U1415" i="1"/>
  <c r="K1416" i="1"/>
  <c r="L1416" i="1"/>
  <c r="M1416" i="1"/>
  <c r="N1416" i="1"/>
  <c r="O1416" i="1"/>
  <c r="P1416" i="1"/>
  <c r="Q1416" i="1"/>
  <c r="R1416" i="1"/>
  <c r="S1416" i="1"/>
  <c r="T1416" i="1"/>
  <c r="U1416" i="1"/>
  <c r="K1417" i="1"/>
  <c r="L1417" i="1"/>
  <c r="M1417" i="1"/>
  <c r="N1417" i="1"/>
  <c r="O1417" i="1"/>
  <c r="P1417" i="1"/>
  <c r="Q1417" i="1"/>
  <c r="R1417" i="1"/>
  <c r="S1417" i="1"/>
  <c r="T1417" i="1"/>
  <c r="U1417" i="1"/>
  <c r="K1418" i="1"/>
  <c r="L1418" i="1"/>
  <c r="M1418" i="1"/>
  <c r="N1418" i="1"/>
  <c r="O1418" i="1"/>
  <c r="P1418" i="1"/>
  <c r="Q1418" i="1"/>
  <c r="R1418" i="1"/>
  <c r="S1418" i="1"/>
  <c r="T1418" i="1"/>
  <c r="U1418" i="1"/>
  <c r="K1419" i="1"/>
  <c r="L1419" i="1"/>
  <c r="M1419" i="1"/>
  <c r="N1419" i="1"/>
  <c r="O1419" i="1"/>
  <c r="P1419" i="1"/>
  <c r="Q1419" i="1"/>
  <c r="R1419" i="1"/>
  <c r="S1419" i="1"/>
  <c r="T1419" i="1"/>
  <c r="U1419" i="1"/>
  <c r="K1420" i="1"/>
  <c r="L1420" i="1"/>
  <c r="M1420" i="1"/>
  <c r="N1420" i="1"/>
  <c r="O1420" i="1"/>
  <c r="P1420" i="1"/>
  <c r="Q1420" i="1"/>
  <c r="R1420" i="1"/>
  <c r="S1420" i="1"/>
  <c r="T1420" i="1"/>
  <c r="U1420" i="1"/>
  <c r="K1421" i="1"/>
  <c r="L1421" i="1"/>
  <c r="M1421" i="1"/>
  <c r="N1421" i="1"/>
  <c r="O1421" i="1"/>
  <c r="P1421" i="1"/>
  <c r="Q1421" i="1"/>
  <c r="R1421" i="1"/>
  <c r="S1421" i="1"/>
  <c r="T1421" i="1"/>
  <c r="U1421" i="1"/>
  <c r="K1422" i="1"/>
  <c r="L1422" i="1"/>
  <c r="M1422" i="1"/>
  <c r="N1422" i="1"/>
  <c r="O1422" i="1"/>
  <c r="P1422" i="1"/>
  <c r="Q1422" i="1"/>
  <c r="R1422" i="1"/>
  <c r="S1422" i="1"/>
  <c r="T1422" i="1"/>
  <c r="U1422" i="1"/>
  <c r="K1423" i="1"/>
  <c r="L1423" i="1"/>
  <c r="M1423" i="1"/>
  <c r="N1423" i="1"/>
  <c r="O1423" i="1"/>
  <c r="P1423" i="1"/>
  <c r="Q1423" i="1"/>
  <c r="R1423" i="1"/>
  <c r="S1423" i="1"/>
  <c r="T1423" i="1"/>
  <c r="U1423" i="1"/>
  <c r="K1424" i="1"/>
  <c r="L1424" i="1"/>
  <c r="M1424" i="1"/>
  <c r="N1424" i="1"/>
  <c r="O1424" i="1"/>
  <c r="P1424" i="1"/>
  <c r="Q1424" i="1"/>
  <c r="R1424" i="1"/>
  <c r="S1424" i="1"/>
  <c r="T1424" i="1"/>
  <c r="U1424" i="1"/>
  <c r="K1425" i="1"/>
  <c r="L1425" i="1"/>
  <c r="M1425" i="1"/>
  <c r="N1425" i="1"/>
  <c r="O1425" i="1"/>
  <c r="P1425" i="1"/>
  <c r="Q1425" i="1"/>
  <c r="R1425" i="1"/>
  <c r="S1425" i="1"/>
  <c r="T1425" i="1"/>
  <c r="U1425" i="1"/>
  <c r="K1426" i="1"/>
  <c r="L1426" i="1"/>
  <c r="M1426" i="1"/>
  <c r="N1426" i="1"/>
  <c r="O1426" i="1"/>
  <c r="P1426" i="1"/>
  <c r="Q1426" i="1"/>
  <c r="R1426" i="1"/>
  <c r="S1426" i="1"/>
  <c r="T1426" i="1"/>
  <c r="U1426" i="1"/>
  <c r="K1427" i="1"/>
  <c r="L1427" i="1"/>
  <c r="M1427" i="1"/>
  <c r="N1427" i="1"/>
  <c r="O1427" i="1"/>
  <c r="P1427" i="1"/>
  <c r="Q1427" i="1"/>
  <c r="R1427" i="1"/>
  <c r="S1427" i="1"/>
  <c r="T1427" i="1"/>
  <c r="U1427" i="1"/>
  <c r="K1428" i="1"/>
  <c r="L1428" i="1"/>
  <c r="M1428" i="1"/>
  <c r="N1428" i="1"/>
  <c r="O1428" i="1"/>
  <c r="P1428" i="1"/>
  <c r="Q1428" i="1"/>
  <c r="R1428" i="1"/>
  <c r="S1428" i="1"/>
  <c r="T1428" i="1"/>
  <c r="U1428" i="1"/>
  <c r="K1429" i="1"/>
  <c r="L1429" i="1"/>
  <c r="M1429" i="1"/>
  <c r="N1429" i="1"/>
  <c r="O1429" i="1"/>
  <c r="P1429" i="1"/>
  <c r="Q1429" i="1"/>
  <c r="R1429" i="1"/>
  <c r="S1429" i="1"/>
  <c r="T1429" i="1"/>
  <c r="U1429" i="1"/>
  <c r="K1430" i="1"/>
  <c r="L1430" i="1"/>
  <c r="M1430" i="1"/>
  <c r="N1430" i="1"/>
  <c r="O1430" i="1"/>
  <c r="P1430" i="1"/>
  <c r="Q1430" i="1"/>
  <c r="R1430" i="1"/>
  <c r="S1430" i="1"/>
  <c r="T1430" i="1"/>
  <c r="U1430" i="1"/>
  <c r="K1431" i="1"/>
  <c r="L1431" i="1"/>
  <c r="M1431" i="1"/>
  <c r="N1431" i="1"/>
  <c r="O1431" i="1"/>
  <c r="P1431" i="1"/>
  <c r="Q1431" i="1"/>
  <c r="R1431" i="1"/>
  <c r="S1431" i="1"/>
  <c r="T1431" i="1"/>
  <c r="U1431" i="1"/>
  <c r="K1432" i="1"/>
  <c r="L1432" i="1"/>
  <c r="M1432" i="1"/>
  <c r="N1432" i="1"/>
  <c r="O1432" i="1"/>
  <c r="P1432" i="1"/>
  <c r="Q1432" i="1"/>
  <c r="R1432" i="1"/>
  <c r="S1432" i="1"/>
  <c r="T1432" i="1"/>
  <c r="U1432" i="1"/>
  <c r="K1433" i="1"/>
  <c r="L1433" i="1"/>
  <c r="M1433" i="1"/>
  <c r="N1433" i="1"/>
  <c r="O1433" i="1"/>
  <c r="P1433" i="1"/>
  <c r="Q1433" i="1"/>
  <c r="R1433" i="1"/>
  <c r="S1433" i="1"/>
  <c r="T1433" i="1"/>
  <c r="U1433" i="1"/>
  <c r="K1434" i="1"/>
  <c r="L1434" i="1"/>
  <c r="M1434" i="1"/>
  <c r="N1434" i="1"/>
  <c r="O1434" i="1"/>
  <c r="P1434" i="1"/>
  <c r="Q1434" i="1"/>
  <c r="R1434" i="1"/>
  <c r="S1434" i="1"/>
  <c r="T1434" i="1"/>
  <c r="U1434" i="1"/>
  <c r="K1435" i="1"/>
  <c r="L1435" i="1"/>
  <c r="M1435" i="1"/>
  <c r="N1435" i="1"/>
  <c r="O1435" i="1"/>
  <c r="P1435" i="1"/>
  <c r="Q1435" i="1"/>
  <c r="R1435" i="1"/>
  <c r="S1435" i="1"/>
  <c r="T1435" i="1"/>
  <c r="U1435" i="1"/>
  <c r="K1436" i="1"/>
  <c r="L1436" i="1"/>
  <c r="M1436" i="1"/>
  <c r="N1436" i="1"/>
  <c r="O1436" i="1"/>
  <c r="P1436" i="1"/>
  <c r="Q1436" i="1"/>
  <c r="R1436" i="1"/>
  <c r="S1436" i="1"/>
  <c r="T1436" i="1"/>
  <c r="U1436" i="1"/>
  <c r="K1437" i="1"/>
  <c r="L1437" i="1"/>
  <c r="M1437" i="1"/>
  <c r="N1437" i="1"/>
  <c r="O1437" i="1"/>
  <c r="P1437" i="1"/>
  <c r="Q1437" i="1"/>
  <c r="R1437" i="1"/>
  <c r="S1437" i="1"/>
  <c r="T1437" i="1"/>
  <c r="U1437" i="1"/>
  <c r="K1438" i="1"/>
  <c r="L1438" i="1"/>
  <c r="M1438" i="1"/>
  <c r="N1438" i="1"/>
  <c r="O1438" i="1"/>
  <c r="P1438" i="1"/>
  <c r="Q1438" i="1"/>
  <c r="R1438" i="1"/>
  <c r="S1438" i="1"/>
  <c r="T1438" i="1"/>
  <c r="U1438" i="1"/>
  <c r="K1439" i="1"/>
  <c r="L1439" i="1"/>
  <c r="M1439" i="1"/>
  <c r="N1439" i="1"/>
  <c r="O1439" i="1"/>
  <c r="P1439" i="1"/>
  <c r="Q1439" i="1"/>
  <c r="R1439" i="1"/>
  <c r="S1439" i="1"/>
  <c r="T1439" i="1"/>
  <c r="U1439" i="1"/>
  <c r="K1440" i="1"/>
  <c r="L1440" i="1"/>
  <c r="M1440" i="1"/>
  <c r="N1440" i="1"/>
  <c r="O1440" i="1"/>
  <c r="P1440" i="1"/>
  <c r="Q1440" i="1"/>
  <c r="R1440" i="1"/>
  <c r="S1440" i="1"/>
  <c r="T1440" i="1"/>
  <c r="U1440" i="1"/>
  <c r="K1441" i="1"/>
  <c r="L1441" i="1"/>
  <c r="M1441" i="1"/>
  <c r="N1441" i="1"/>
  <c r="O1441" i="1"/>
  <c r="P1441" i="1"/>
  <c r="Q1441" i="1"/>
  <c r="R1441" i="1"/>
  <c r="S1441" i="1"/>
  <c r="T1441" i="1"/>
  <c r="U1441" i="1"/>
  <c r="K1442" i="1"/>
  <c r="L1442" i="1"/>
  <c r="M1442" i="1"/>
  <c r="N1442" i="1"/>
  <c r="O1442" i="1"/>
  <c r="P1442" i="1"/>
  <c r="Q1442" i="1"/>
  <c r="R1442" i="1"/>
  <c r="S1442" i="1"/>
  <c r="T1442" i="1"/>
  <c r="U1442" i="1"/>
  <c r="K1443" i="1"/>
  <c r="L1443" i="1"/>
  <c r="M1443" i="1"/>
  <c r="N1443" i="1"/>
  <c r="O1443" i="1"/>
  <c r="P1443" i="1"/>
  <c r="Q1443" i="1"/>
  <c r="R1443" i="1"/>
  <c r="S1443" i="1"/>
  <c r="T1443" i="1"/>
  <c r="U1443" i="1"/>
  <c r="K1444" i="1"/>
  <c r="L1444" i="1"/>
  <c r="M1444" i="1"/>
  <c r="N1444" i="1"/>
  <c r="O1444" i="1"/>
  <c r="P1444" i="1"/>
  <c r="Q1444" i="1"/>
  <c r="R1444" i="1"/>
  <c r="S1444" i="1"/>
  <c r="T1444" i="1"/>
  <c r="U1444" i="1"/>
  <c r="K1445" i="1"/>
  <c r="L1445" i="1"/>
  <c r="M1445" i="1"/>
  <c r="N1445" i="1"/>
  <c r="O1445" i="1"/>
  <c r="P1445" i="1"/>
  <c r="Q1445" i="1"/>
  <c r="R1445" i="1"/>
  <c r="S1445" i="1"/>
  <c r="T1445" i="1"/>
  <c r="U1445" i="1"/>
  <c r="K1446" i="1"/>
  <c r="L1446" i="1"/>
  <c r="M1446" i="1"/>
  <c r="N1446" i="1"/>
  <c r="O1446" i="1"/>
  <c r="P1446" i="1"/>
  <c r="Q1446" i="1"/>
  <c r="R1446" i="1"/>
  <c r="S1446" i="1"/>
  <c r="T1446" i="1"/>
  <c r="U1446" i="1"/>
  <c r="K1447" i="1"/>
  <c r="L1447" i="1"/>
  <c r="M1447" i="1"/>
  <c r="N1447" i="1"/>
  <c r="O1447" i="1"/>
  <c r="P1447" i="1"/>
  <c r="Q1447" i="1"/>
  <c r="R1447" i="1"/>
  <c r="S1447" i="1"/>
  <c r="T1447" i="1"/>
  <c r="U1447" i="1"/>
  <c r="K1448" i="1"/>
  <c r="L1448" i="1"/>
  <c r="M1448" i="1"/>
  <c r="N1448" i="1"/>
  <c r="O1448" i="1"/>
  <c r="P1448" i="1"/>
  <c r="Q1448" i="1"/>
  <c r="R1448" i="1"/>
  <c r="S1448" i="1"/>
  <c r="T1448" i="1"/>
  <c r="U1448" i="1"/>
  <c r="K1449" i="1"/>
  <c r="L1449" i="1"/>
  <c r="M1449" i="1"/>
  <c r="N1449" i="1"/>
  <c r="O1449" i="1"/>
  <c r="P1449" i="1"/>
  <c r="Q1449" i="1"/>
  <c r="R1449" i="1"/>
  <c r="S1449" i="1"/>
  <c r="T1449" i="1"/>
  <c r="U1449" i="1"/>
  <c r="K1450" i="1"/>
  <c r="L1450" i="1"/>
  <c r="M1450" i="1"/>
  <c r="N1450" i="1"/>
  <c r="O1450" i="1"/>
  <c r="P1450" i="1"/>
  <c r="Q1450" i="1"/>
  <c r="R1450" i="1"/>
  <c r="S1450" i="1"/>
  <c r="T1450" i="1"/>
  <c r="U1450" i="1"/>
  <c r="K1451" i="1"/>
  <c r="L1451" i="1"/>
  <c r="M1451" i="1"/>
  <c r="N1451" i="1"/>
  <c r="O1451" i="1"/>
  <c r="P1451" i="1"/>
  <c r="Q1451" i="1"/>
  <c r="R1451" i="1"/>
  <c r="S1451" i="1"/>
  <c r="T1451" i="1"/>
  <c r="U1451" i="1"/>
  <c r="K1452" i="1"/>
  <c r="L1452" i="1"/>
  <c r="M1452" i="1"/>
  <c r="N1452" i="1"/>
  <c r="O1452" i="1"/>
  <c r="P1452" i="1"/>
  <c r="Q1452" i="1"/>
  <c r="R1452" i="1"/>
  <c r="S1452" i="1"/>
  <c r="T1452" i="1"/>
  <c r="U1452" i="1"/>
  <c r="K1453" i="1"/>
  <c r="L1453" i="1"/>
  <c r="M1453" i="1"/>
  <c r="N1453" i="1"/>
  <c r="O1453" i="1"/>
  <c r="P1453" i="1"/>
  <c r="Q1453" i="1"/>
  <c r="R1453" i="1"/>
  <c r="S1453" i="1"/>
  <c r="T1453" i="1"/>
  <c r="U1453" i="1"/>
  <c r="K1454" i="1"/>
  <c r="L1454" i="1"/>
  <c r="M1454" i="1"/>
  <c r="N1454" i="1"/>
  <c r="O1454" i="1"/>
  <c r="P1454" i="1"/>
  <c r="Q1454" i="1"/>
  <c r="R1454" i="1"/>
  <c r="S1454" i="1"/>
  <c r="T1454" i="1"/>
  <c r="U1454" i="1"/>
  <c r="K1455" i="1"/>
  <c r="L1455" i="1"/>
  <c r="M1455" i="1"/>
  <c r="N1455" i="1"/>
  <c r="O1455" i="1"/>
  <c r="P1455" i="1"/>
  <c r="Q1455" i="1"/>
  <c r="R1455" i="1"/>
  <c r="S1455" i="1"/>
  <c r="T1455" i="1"/>
  <c r="U1455" i="1"/>
  <c r="K1456" i="1"/>
  <c r="L1456" i="1"/>
  <c r="M1456" i="1"/>
  <c r="N1456" i="1"/>
  <c r="O1456" i="1"/>
  <c r="P1456" i="1"/>
  <c r="Q1456" i="1"/>
  <c r="R1456" i="1"/>
  <c r="S1456" i="1"/>
  <c r="T1456" i="1"/>
  <c r="U1456" i="1"/>
  <c r="K1457" i="1"/>
  <c r="L1457" i="1"/>
  <c r="M1457" i="1"/>
  <c r="N1457" i="1"/>
  <c r="O1457" i="1"/>
  <c r="P1457" i="1"/>
  <c r="Q1457" i="1"/>
  <c r="R1457" i="1"/>
  <c r="S1457" i="1"/>
  <c r="T1457" i="1"/>
  <c r="U1457" i="1"/>
  <c r="K1458" i="1"/>
  <c r="L1458" i="1"/>
  <c r="M1458" i="1"/>
  <c r="N1458" i="1"/>
  <c r="O1458" i="1"/>
  <c r="P1458" i="1"/>
  <c r="Q1458" i="1"/>
  <c r="R1458" i="1"/>
  <c r="S1458" i="1"/>
  <c r="T1458" i="1"/>
  <c r="U1458" i="1"/>
  <c r="K1459" i="1"/>
  <c r="L1459" i="1"/>
  <c r="M1459" i="1"/>
  <c r="N1459" i="1"/>
  <c r="O1459" i="1"/>
  <c r="P1459" i="1"/>
  <c r="Q1459" i="1"/>
  <c r="R1459" i="1"/>
  <c r="S1459" i="1"/>
  <c r="T1459" i="1"/>
  <c r="U1459" i="1"/>
  <c r="K1460" i="1"/>
  <c r="L1460" i="1"/>
  <c r="M1460" i="1"/>
  <c r="N1460" i="1"/>
  <c r="O1460" i="1"/>
  <c r="P1460" i="1"/>
  <c r="Q1460" i="1"/>
  <c r="R1460" i="1"/>
  <c r="S1460" i="1"/>
  <c r="T1460" i="1"/>
  <c r="U1460" i="1"/>
  <c r="K1461" i="1"/>
  <c r="L1461" i="1"/>
  <c r="M1461" i="1"/>
  <c r="N1461" i="1"/>
  <c r="O1461" i="1"/>
  <c r="P1461" i="1"/>
  <c r="Q1461" i="1"/>
  <c r="R1461" i="1"/>
  <c r="S1461" i="1"/>
  <c r="T1461" i="1"/>
  <c r="U1461" i="1"/>
  <c r="K1462" i="1"/>
  <c r="L1462" i="1"/>
  <c r="M1462" i="1"/>
  <c r="N1462" i="1"/>
  <c r="O1462" i="1"/>
  <c r="P1462" i="1"/>
  <c r="Q1462" i="1"/>
  <c r="R1462" i="1"/>
  <c r="S1462" i="1"/>
  <c r="T1462" i="1"/>
  <c r="U1462" i="1"/>
  <c r="K1463" i="1"/>
  <c r="L1463" i="1"/>
  <c r="M1463" i="1"/>
  <c r="N1463" i="1"/>
  <c r="O1463" i="1"/>
  <c r="P1463" i="1"/>
  <c r="Q1463" i="1"/>
  <c r="R1463" i="1"/>
  <c r="S1463" i="1"/>
  <c r="T1463" i="1"/>
  <c r="U1463" i="1"/>
  <c r="K1464" i="1"/>
  <c r="L1464" i="1"/>
  <c r="M1464" i="1"/>
  <c r="N1464" i="1"/>
  <c r="O1464" i="1"/>
  <c r="P1464" i="1"/>
  <c r="Q1464" i="1"/>
  <c r="R1464" i="1"/>
  <c r="S1464" i="1"/>
  <c r="T1464" i="1"/>
  <c r="U1464" i="1"/>
  <c r="K1465" i="1"/>
  <c r="L1465" i="1"/>
  <c r="M1465" i="1"/>
  <c r="N1465" i="1"/>
  <c r="O1465" i="1"/>
  <c r="P1465" i="1"/>
  <c r="Q1465" i="1"/>
  <c r="R1465" i="1"/>
  <c r="S1465" i="1"/>
  <c r="T1465" i="1"/>
  <c r="U1465" i="1"/>
  <c r="K1466" i="1"/>
  <c r="L1466" i="1"/>
  <c r="M1466" i="1"/>
  <c r="N1466" i="1"/>
  <c r="O1466" i="1"/>
  <c r="P1466" i="1"/>
  <c r="Q1466" i="1"/>
  <c r="R1466" i="1"/>
  <c r="S1466" i="1"/>
  <c r="T1466" i="1"/>
  <c r="U1466" i="1"/>
  <c r="K1467" i="1"/>
  <c r="L1467" i="1"/>
  <c r="M1467" i="1"/>
  <c r="N1467" i="1"/>
  <c r="O1467" i="1"/>
  <c r="P1467" i="1"/>
  <c r="Q1467" i="1"/>
  <c r="R1467" i="1"/>
  <c r="S1467" i="1"/>
  <c r="T1467" i="1"/>
  <c r="U1467" i="1"/>
  <c r="K1468" i="1"/>
  <c r="L1468" i="1"/>
  <c r="M1468" i="1"/>
  <c r="N1468" i="1"/>
  <c r="O1468" i="1"/>
  <c r="P1468" i="1"/>
  <c r="Q1468" i="1"/>
  <c r="R1468" i="1"/>
  <c r="S1468" i="1"/>
  <c r="T1468" i="1"/>
  <c r="U1468" i="1"/>
  <c r="K1469" i="1"/>
  <c r="L1469" i="1"/>
  <c r="M1469" i="1"/>
  <c r="N1469" i="1"/>
  <c r="O1469" i="1"/>
  <c r="P1469" i="1"/>
  <c r="Q1469" i="1"/>
  <c r="R1469" i="1"/>
  <c r="S1469" i="1"/>
  <c r="T1469" i="1"/>
  <c r="U1469" i="1"/>
  <c r="K1470" i="1"/>
  <c r="L1470" i="1"/>
  <c r="M1470" i="1"/>
  <c r="N1470" i="1"/>
  <c r="O1470" i="1"/>
  <c r="P1470" i="1"/>
  <c r="Q1470" i="1"/>
  <c r="R1470" i="1"/>
  <c r="S1470" i="1"/>
  <c r="T1470" i="1"/>
  <c r="U1470" i="1"/>
  <c r="K1471" i="1"/>
  <c r="L1471" i="1"/>
  <c r="M1471" i="1"/>
  <c r="N1471" i="1"/>
  <c r="O1471" i="1"/>
  <c r="P1471" i="1"/>
  <c r="Q1471" i="1"/>
  <c r="R1471" i="1"/>
  <c r="S1471" i="1"/>
  <c r="T1471" i="1"/>
  <c r="U1471" i="1"/>
  <c r="K1472" i="1"/>
  <c r="L1472" i="1"/>
  <c r="M1472" i="1"/>
  <c r="N1472" i="1"/>
  <c r="O1472" i="1"/>
  <c r="P1472" i="1"/>
  <c r="Q1472" i="1"/>
  <c r="R1472" i="1"/>
  <c r="S1472" i="1"/>
  <c r="T1472" i="1"/>
  <c r="U1472" i="1"/>
  <c r="K1473" i="1"/>
  <c r="L1473" i="1"/>
  <c r="M1473" i="1"/>
  <c r="N1473" i="1"/>
  <c r="O1473" i="1"/>
  <c r="P1473" i="1"/>
  <c r="Q1473" i="1"/>
  <c r="R1473" i="1"/>
  <c r="S1473" i="1"/>
  <c r="T1473" i="1"/>
  <c r="U1473" i="1"/>
  <c r="K1474" i="1"/>
  <c r="L1474" i="1"/>
  <c r="M1474" i="1"/>
  <c r="N1474" i="1"/>
  <c r="O1474" i="1"/>
  <c r="P1474" i="1"/>
  <c r="Q1474" i="1"/>
  <c r="R1474" i="1"/>
  <c r="S1474" i="1"/>
  <c r="T1474" i="1"/>
  <c r="U1474" i="1"/>
  <c r="K1475" i="1"/>
  <c r="L1475" i="1"/>
  <c r="M1475" i="1"/>
  <c r="N1475" i="1"/>
  <c r="O1475" i="1"/>
  <c r="P1475" i="1"/>
  <c r="Q1475" i="1"/>
  <c r="R1475" i="1"/>
  <c r="S1475" i="1"/>
  <c r="T1475" i="1"/>
  <c r="U1475" i="1"/>
  <c r="K1476" i="1"/>
  <c r="L1476" i="1"/>
  <c r="M1476" i="1"/>
  <c r="N1476" i="1"/>
  <c r="O1476" i="1"/>
  <c r="P1476" i="1"/>
  <c r="Q1476" i="1"/>
  <c r="R1476" i="1"/>
  <c r="S1476" i="1"/>
  <c r="T1476" i="1"/>
  <c r="U1476" i="1"/>
  <c r="K1477" i="1"/>
  <c r="L1477" i="1"/>
  <c r="M1477" i="1"/>
  <c r="N1477" i="1"/>
  <c r="O1477" i="1"/>
  <c r="P1477" i="1"/>
  <c r="Q1477" i="1"/>
  <c r="R1477" i="1"/>
  <c r="S1477" i="1"/>
  <c r="T1477" i="1"/>
  <c r="U1477" i="1"/>
  <c r="K1478" i="1"/>
  <c r="L1478" i="1"/>
  <c r="M1478" i="1"/>
  <c r="N1478" i="1"/>
  <c r="O1478" i="1"/>
  <c r="P1478" i="1"/>
  <c r="Q1478" i="1"/>
  <c r="R1478" i="1"/>
  <c r="S1478" i="1"/>
  <c r="T1478" i="1"/>
  <c r="U1478" i="1"/>
  <c r="K1479" i="1"/>
  <c r="L1479" i="1"/>
  <c r="M1479" i="1"/>
  <c r="N1479" i="1"/>
  <c r="O1479" i="1"/>
  <c r="P1479" i="1"/>
  <c r="Q1479" i="1"/>
  <c r="R1479" i="1"/>
  <c r="S1479" i="1"/>
  <c r="T1479" i="1"/>
  <c r="U1479" i="1"/>
  <c r="K1480" i="1"/>
  <c r="L1480" i="1"/>
  <c r="M1480" i="1"/>
  <c r="N1480" i="1"/>
  <c r="O1480" i="1"/>
  <c r="P1480" i="1"/>
  <c r="Q1480" i="1"/>
  <c r="R1480" i="1"/>
  <c r="S1480" i="1"/>
  <c r="T1480" i="1"/>
  <c r="U1480" i="1"/>
  <c r="K1481" i="1"/>
  <c r="L1481" i="1"/>
  <c r="M1481" i="1"/>
  <c r="N1481" i="1"/>
  <c r="O1481" i="1"/>
  <c r="P1481" i="1"/>
  <c r="Q1481" i="1"/>
  <c r="R1481" i="1"/>
  <c r="S1481" i="1"/>
  <c r="T1481" i="1"/>
  <c r="U1481" i="1"/>
  <c r="K1482" i="1"/>
  <c r="L1482" i="1"/>
  <c r="M1482" i="1"/>
  <c r="N1482" i="1"/>
  <c r="O1482" i="1"/>
  <c r="P1482" i="1"/>
  <c r="Q1482" i="1"/>
  <c r="R1482" i="1"/>
  <c r="S1482" i="1"/>
  <c r="T1482" i="1"/>
  <c r="U1482" i="1"/>
  <c r="K1483" i="1"/>
  <c r="L1483" i="1"/>
  <c r="M1483" i="1"/>
  <c r="N1483" i="1"/>
  <c r="O1483" i="1"/>
  <c r="P1483" i="1"/>
  <c r="Q1483" i="1"/>
  <c r="R1483" i="1"/>
  <c r="S1483" i="1"/>
  <c r="T1483" i="1"/>
  <c r="U1483" i="1"/>
  <c r="K1484" i="1"/>
  <c r="L1484" i="1"/>
  <c r="M1484" i="1"/>
  <c r="N1484" i="1"/>
  <c r="O1484" i="1"/>
  <c r="P1484" i="1"/>
  <c r="Q1484" i="1"/>
  <c r="R1484" i="1"/>
  <c r="S1484" i="1"/>
  <c r="T1484" i="1"/>
  <c r="U1484" i="1"/>
  <c r="K1485" i="1"/>
  <c r="L1485" i="1"/>
  <c r="M1485" i="1"/>
  <c r="N1485" i="1"/>
  <c r="O1485" i="1"/>
  <c r="P1485" i="1"/>
  <c r="Q1485" i="1"/>
  <c r="R1485" i="1"/>
  <c r="S1485" i="1"/>
  <c r="T1485" i="1"/>
  <c r="U1485" i="1"/>
  <c r="K1486" i="1"/>
  <c r="L1486" i="1"/>
  <c r="M1486" i="1"/>
  <c r="N1486" i="1"/>
  <c r="O1486" i="1"/>
  <c r="P1486" i="1"/>
  <c r="Q1486" i="1"/>
  <c r="R1486" i="1"/>
  <c r="S1486" i="1"/>
  <c r="T1486" i="1"/>
  <c r="U1486" i="1"/>
  <c r="K1487" i="1"/>
  <c r="L1487" i="1"/>
  <c r="M1487" i="1"/>
  <c r="N1487" i="1"/>
  <c r="O1487" i="1"/>
  <c r="P1487" i="1"/>
  <c r="Q1487" i="1"/>
  <c r="R1487" i="1"/>
  <c r="S1487" i="1"/>
  <c r="T1487" i="1"/>
  <c r="U1487" i="1"/>
  <c r="K1488" i="1"/>
  <c r="L1488" i="1"/>
  <c r="M1488" i="1"/>
  <c r="N1488" i="1"/>
  <c r="O1488" i="1"/>
  <c r="P1488" i="1"/>
  <c r="Q1488" i="1"/>
  <c r="R1488" i="1"/>
  <c r="S1488" i="1"/>
  <c r="T1488" i="1"/>
  <c r="U1488" i="1"/>
  <c r="K1489" i="1"/>
  <c r="L1489" i="1"/>
  <c r="M1489" i="1"/>
  <c r="N1489" i="1"/>
  <c r="O1489" i="1"/>
  <c r="P1489" i="1"/>
  <c r="Q1489" i="1"/>
  <c r="R1489" i="1"/>
  <c r="S1489" i="1"/>
  <c r="T1489" i="1"/>
  <c r="U1489" i="1"/>
  <c r="K1490" i="1"/>
  <c r="L1490" i="1"/>
  <c r="M1490" i="1"/>
  <c r="N1490" i="1"/>
  <c r="O1490" i="1"/>
  <c r="P1490" i="1"/>
  <c r="Q1490" i="1"/>
  <c r="R1490" i="1"/>
  <c r="S1490" i="1"/>
  <c r="T1490" i="1"/>
  <c r="U1490" i="1"/>
  <c r="K1491" i="1"/>
  <c r="L1491" i="1"/>
  <c r="M1491" i="1"/>
  <c r="N1491" i="1"/>
  <c r="O1491" i="1"/>
  <c r="P1491" i="1"/>
  <c r="Q1491" i="1"/>
  <c r="R1491" i="1"/>
  <c r="S1491" i="1"/>
  <c r="T1491" i="1"/>
  <c r="U1491" i="1"/>
  <c r="K1492" i="1"/>
  <c r="L1492" i="1"/>
  <c r="M1492" i="1"/>
  <c r="N1492" i="1"/>
  <c r="O1492" i="1"/>
  <c r="P1492" i="1"/>
  <c r="Q1492" i="1"/>
  <c r="R1492" i="1"/>
  <c r="S1492" i="1"/>
  <c r="T1492" i="1"/>
  <c r="U1492" i="1"/>
  <c r="K1493" i="1"/>
  <c r="L1493" i="1"/>
  <c r="M1493" i="1"/>
  <c r="N1493" i="1"/>
  <c r="O1493" i="1"/>
  <c r="P1493" i="1"/>
  <c r="Q1493" i="1"/>
  <c r="R1493" i="1"/>
  <c r="S1493" i="1"/>
  <c r="T1493" i="1"/>
  <c r="U1493" i="1"/>
  <c r="K1494" i="1"/>
  <c r="L1494" i="1"/>
  <c r="M1494" i="1"/>
  <c r="N1494" i="1"/>
  <c r="O1494" i="1"/>
  <c r="P1494" i="1"/>
  <c r="Q1494" i="1"/>
  <c r="R1494" i="1"/>
  <c r="S1494" i="1"/>
  <c r="T1494" i="1"/>
  <c r="U1494" i="1"/>
  <c r="K1495" i="1"/>
  <c r="L1495" i="1"/>
  <c r="M1495" i="1"/>
  <c r="N1495" i="1"/>
  <c r="O1495" i="1"/>
  <c r="P1495" i="1"/>
  <c r="Q1495" i="1"/>
  <c r="R1495" i="1"/>
  <c r="S1495" i="1"/>
  <c r="T1495" i="1"/>
  <c r="U1495" i="1"/>
  <c r="K1496" i="1"/>
  <c r="L1496" i="1"/>
  <c r="M1496" i="1"/>
  <c r="N1496" i="1"/>
  <c r="O1496" i="1"/>
  <c r="P1496" i="1"/>
  <c r="Q1496" i="1"/>
  <c r="R1496" i="1"/>
  <c r="S1496" i="1"/>
  <c r="T1496" i="1"/>
  <c r="U1496" i="1"/>
  <c r="K1497" i="1"/>
  <c r="L1497" i="1"/>
  <c r="M1497" i="1"/>
  <c r="N1497" i="1"/>
  <c r="O1497" i="1"/>
  <c r="P1497" i="1"/>
  <c r="Q1497" i="1"/>
  <c r="R1497" i="1"/>
  <c r="S1497" i="1"/>
  <c r="T1497" i="1"/>
  <c r="U1497" i="1"/>
  <c r="K1498" i="1"/>
  <c r="L1498" i="1"/>
  <c r="M1498" i="1"/>
  <c r="N1498" i="1"/>
  <c r="O1498" i="1"/>
  <c r="P1498" i="1"/>
  <c r="Q1498" i="1"/>
  <c r="R1498" i="1"/>
  <c r="S1498" i="1"/>
  <c r="T1498" i="1"/>
  <c r="U1498" i="1"/>
  <c r="K1499" i="1"/>
  <c r="L1499" i="1"/>
  <c r="M1499" i="1"/>
  <c r="N1499" i="1"/>
  <c r="O1499" i="1"/>
  <c r="P1499" i="1"/>
  <c r="Q1499" i="1"/>
  <c r="R1499" i="1"/>
  <c r="S1499" i="1"/>
  <c r="T1499" i="1"/>
  <c r="U1499" i="1"/>
  <c r="K1500" i="1"/>
  <c r="L1500" i="1"/>
  <c r="M1500" i="1"/>
  <c r="N1500" i="1"/>
  <c r="O1500" i="1"/>
  <c r="P1500" i="1"/>
  <c r="Q1500" i="1"/>
  <c r="R1500" i="1"/>
  <c r="S1500" i="1"/>
  <c r="T1500" i="1"/>
  <c r="U1500" i="1"/>
  <c r="K1501" i="1"/>
  <c r="L1501" i="1"/>
  <c r="M1501" i="1"/>
  <c r="N1501" i="1"/>
  <c r="O1501" i="1"/>
  <c r="P1501" i="1"/>
  <c r="Q1501" i="1"/>
  <c r="R1501" i="1"/>
  <c r="S1501" i="1"/>
  <c r="T1501" i="1"/>
  <c r="U1501" i="1"/>
  <c r="K1502" i="1"/>
  <c r="L1502" i="1"/>
  <c r="M1502" i="1"/>
  <c r="N1502" i="1"/>
  <c r="O1502" i="1"/>
  <c r="P1502" i="1"/>
  <c r="Q1502" i="1"/>
  <c r="R1502" i="1"/>
  <c r="S1502" i="1"/>
  <c r="T1502" i="1"/>
  <c r="U1502" i="1"/>
  <c r="K1503" i="1"/>
  <c r="L1503" i="1"/>
  <c r="M1503" i="1"/>
  <c r="N1503" i="1"/>
  <c r="O1503" i="1"/>
  <c r="P1503" i="1"/>
  <c r="Q1503" i="1"/>
  <c r="R1503" i="1"/>
  <c r="S1503" i="1"/>
  <c r="T1503" i="1"/>
  <c r="U1503" i="1"/>
  <c r="K1504" i="1"/>
  <c r="L1504" i="1"/>
  <c r="M1504" i="1"/>
  <c r="N1504" i="1"/>
  <c r="O1504" i="1"/>
  <c r="P1504" i="1"/>
  <c r="Q1504" i="1"/>
  <c r="R1504" i="1"/>
  <c r="S1504" i="1"/>
  <c r="T1504" i="1"/>
  <c r="U1504" i="1"/>
  <c r="K1505" i="1"/>
  <c r="L1505" i="1"/>
  <c r="M1505" i="1"/>
  <c r="N1505" i="1"/>
  <c r="O1505" i="1"/>
  <c r="P1505" i="1"/>
  <c r="Q1505" i="1"/>
  <c r="R1505" i="1"/>
  <c r="S1505" i="1"/>
  <c r="T1505" i="1"/>
  <c r="U1505" i="1"/>
  <c r="K1506" i="1"/>
  <c r="L1506" i="1"/>
  <c r="M1506" i="1"/>
  <c r="N1506" i="1"/>
  <c r="O1506" i="1"/>
  <c r="P1506" i="1"/>
  <c r="Q1506" i="1"/>
  <c r="R1506" i="1"/>
  <c r="S1506" i="1"/>
  <c r="T1506" i="1"/>
  <c r="U1506" i="1"/>
  <c r="K1507" i="1"/>
  <c r="L1507" i="1"/>
  <c r="M1507" i="1"/>
  <c r="N1507" i="1"/>
  <c r="O1507" i="1"/>
  <c r="P1507" i="1"/>
  <c r="Q1507" i="1"/>
  <c r="R1507" i="1"/>
  <c r="S1507" i="1"/>
  <c r="T1507" i="1"/>
  <c r="U1507" i="1"/>
  <c r="K1508" i="1"/>
  <c r="L1508" i="1"/>
  <c r="M1508" i="1"/>
  <c r="N1508" i="1"/>
  <c r="O1508" i="1"/>
  <c r="P1508" i="1"/>
  <c r="Q1508" i="1"/>
  <c r="R1508" i="1"/>
  <c r="S1508" i="1"/>
  <c r="T1508" i="1"/>
  <c r="U1508" i="1"/>
  <c r="K1509" i="1"/>
  <c r="L1509" i="1"/>
  <c r="M1509" i="1"/>
  <c r="N1509" i="1"/>
  <c r="O1509" i="1"/>
  <c r="P1509" i="1"/>
  <c r="Q1509" i="1"/>
  <c r="R1509" i="1"/>
  <c r="S1509" i="1"/>
  <c r="T1509" i="1"/>
  <c r="U1509" i="1"/>
  <c r="K1510" i="1"/>
  <c r="L1510" i="1"/>
  <c r="M1510" i="1"/>
  <c r="N1510" i="1"/>
  <c r="O1510" i="1"/>
  <c r="P1510" i="1"/>
  <c r="Q1510" i="1"/>
  <c r="R1510" i="1"/>
  <c r="S1510" i="1"/>
  <c r="T1510" i="1"/>
  <c r="U1510" i="1"/>
  <c r="K1511" i="1"/>
  <c r="L1511" i="1"/>
  <c r="M1511" i="1"/>
  <c r="N1511" i="1"/>
  <c r="O1511" i="1"/>
  <c r="P1511" i="1"/>
  <c r="Q1511" i="1"/>
  <c r="R1511" i="1"/>
  <c r="S1511" i="1"/>
  <c r="T1511" i="1"/>
  <c r="U1511" i="1"/>
  <c r="K1512" i="1"/>
  <c r="L1512" i="1"/>
  <c r="M1512" i="1"/>
  <c r="N1512" i="1"/>
  <c r="O1512" i="1"/>
  <c r="P1512" i="1"/>
  <c r="Q1512" i="1"/>
  <c r="R1512" i="1"/>
  <c r="S1512" i="1"/>
  <c r="T1512" i="1"/>
  <c r="U1512" i="1"/>
  <c r="K1513" i="1"/>
  <c r="L1513" i="1"/>
  <c r="M1513" i="1"/>
  <c r="N1513" i="1"/>
  <c r="O1513" i="1"/>
  <c r="P1513" i="1"/>
  <c r="Q1513" i="1"/>
  <c r="R1513" i="1"/>
  <c r="S1513" i="1"/>
  <c r="T1513" i="1"/>
  <c r="U1513" i="1"/>
  <c r="K1514" i="1"/>
  <c r="L1514" i="1"/>
  <c r="M1514" i="1"/>
  <c r="N1514" i="1"/>
  <c r="O1514" i="1"/>
  <c r="P1514" i="1"/>
  <c r="Q1514" i="1"/>
  <c r="R1514" i="1"/>
  <c r="S1514" i="1"/>
  <c r="T1514" i="1"/>
  <c r="U1514" i="1"/>
  <c r="K1515" i="1"/>
  <c r="L1515" i="1"/>
  <c r="M1515" i="1"/>
  <c r="N1515" i="1"/>
  <c r="O1515" i="1"/>
  <c r="P1515" i="1"/>
  <c r="Q1515" i="1"/>
  <c r="R1515" i="1"/>
  <c r="S1515" i="1"/>
  <c r="T1515" i="1"/>
  <c r="U1515" i="1"/>
  <c r="K1516" i="1"/>
  <c r="L1516" i="1"/>
  <c r="M1516" i="1"/>
  <c r="N1516" i="1"/>
  <c r="O1516" i="1"/>
  <c r="P1516" i="1"/>
  <c r="Q1516" i="1"/>
  <c r="R1516" i="1"/>
  <c r="S1516" i="1"/>
  <c r="T1516" i="1"/>
  <c r="U1516" i="1"/>
  <c r="K1517" i="1"/>
  <c r="L1517" i="1"/>
  <c r="M1517" i="1"/>
  <c r="N1517" i="1"/>
  <c r="O1517" i="1"/>
  <c r="P1517" i="1"/>
  <c r="Q1517" i="1"/>
  <c r="R1517" i="1"/>
  <c r="S1517" i="1"/>
  <c r="T1517" i="1"/>
  <c r="U1517" i="1"/>
  <c r="K1518" i="1"/>
  <c r="L1518" i="1"/>
  <c r="M1518" i="1"/>
  <c r="N1518" i="1"/>
  <c r="O1518" i="1"/>
  <c r="P1518" i="1"/>
  <c r="Q1518" i="1"/>
  <c r="R1518" i="1"/>
  <c r="S1518" i="1"/>
  <c r="T1518" i="1"/>
  <c r="U1518" i="1"/>
  <c r="K1519" i="1"/>
  <c r="L1519" i="1"/>
  <c r="M1519" i="1"/>
  <c r="N1519" i="1"/>
  <c r="O1519" i="1"/>
  <c r="P1519" i="1"/>
  <c r="Q1519" i="1"/>
  <c r="R1519" i="1"/>
  <c r="S1519" i="1"/>
  <c r="T1519" i="1"/>
  <c r="U1519" i="1"/>
  <c r="K1520" i="1"/>
  <c r="L1520" i="1"/>
  <c r="M1520" i="1"/>
  <c r="N1520" i="1"/>
  <c r="O1520" i="1"/>
  <c r="P1520" i="1"/>
  <c r="Q1520" i="1"/>
  <c r="R1520" i="1"/>
  <c r="S1520" i="1"/>
  <c r="T1520" i="1"/>
  <c r="U1520" i="1"/>
  <c r="K1521" i="1"/>
  <c r="L1521" i="1"/>
  <c r="M1521" i="1"/>
  <c r="N1521" i="1"/>
  <c r="O1521" i="1"/>
  <c r="P1521" i="1"/>
  <c r="Q1521" i="1"/>
  <c r="R1521" i="1"/>
  <c r="S1521" i="1"/>
  <c r="T1521" i="1"/>
  <c r="U1521" i="1"/>
  <c r="K1522" i="1"/>
  <c r="L1522" i="1"/>
  <c r="M1522" i="1"/>
  <c r="N1522" i="1"/>
  <c r="O1522" i="1"/>
  <c r="P1522" i="1"/>
  <c r="Q1522" i="1"/>
  <c r="R1522" i="1"/>
  <c r="S1522" i="1"/>
  <c r="T1522" i="1"/>
  <c r="U1522" i="1"/>
  <c r="K1523" i="1"/>
  <c r="L1523" i="1"/>
  <c r="M1523" i="1"/>
  <c r="N1523" i="1"/>
  <c r="O1523" i="1"/>
  <c r="P1523" i="1"/>
  <c r="Q1523" i="1"/>
  <c r="R1523" i="1"/>
  <c r="S1523" i="1"/>
  <c r="T1523" i="1"/>
  <c r="U1523" i="1"/>
  <c r="K1524" i="1"/>
  <c r="L1524" i="1"/>
  <c r="M1524" i="1"/>
  <c r="N1524" i="1"/>
  <c r="O1524" i="1"/>
  <c r="P1524" i="1"/>
  <c r="Q1524" i="1"/>
  <c r="R1524" i="1"/>
  <c r="S1524" i="1"/>
  <c r="T1524" i="1"/>
  <c r="U1524" i="1"/>
  <c r="K1525" i="1"/>
  <c r="L1525" i="1"/>
  <c r="M1525" i="1"/>
  <c r="N1525" i="1"/>
  <c r="O1525" i="1"/>
  <c r="P1525" i="1"/>
  <c r="Q1525" i="1"/>
  <c r="R1525" i="1"/>
  <c r="S1525" i="1"/>
  <c r="T1525" i="1"/>
  <c r="U1525" i="1"/>
  <c r="K1526" i="1"/>
  <c r="L1526" i="1"/>
  <c r="M1526" i="1"/>
  <c r="N1526" i="1"/>
  <c r="O1526" i="1"/>
  <c r="P1526" i="1"/>
  <c r="Q1526" i="1"/>
  <c r="R1526" i="1"/>
  <c r="S1526" i="1"/>
  <c r="T1526" i="1"/>
  <c r="U1526" i="1"/>
  <c r="K1527" i="1"/>
  <c r="L1527" i="1"/>
  <c r="M1527" i="1"/>
  <c r="N1527" i="1"/>
  <c r="O1527" i="1"/>
  <c r="P1527" i="1"/>
  <c r="Q1527" i="1"/>
  <c r="R1527" i="1"/>
  <c r="S1527" i="1"/>
  <c r="T1527" i="1"/>
  <c r="U1527" i="1"/>
  <c r="K1528" i="1"/>
  <c r="L1528" i="1"/>
  <c r="M1528" i="1"/>
  <c r="N1528" i="1"/>
  <c r="O1528" i="1"/>
  <c r="P1528" i="1"/>
  <c r="Q1528" i="1"/>
  <c r="R1528" i="1"/>
  <c r="S1528" i="1"/>
  <c r="T1528" i="1"/>
  <c r="U1528" i="1"/>
  <c r="K1529" i="1"/>
  <c r="L1529" i="1"/>
  <c r="M1529" i="1"/>
  <c r="N1529" i="1"/>
  <c r="O1529" i="1"/>
  <c r="P1529" i="1"/>
  <c r="Q1529" i="1"/>
  <c r="R1529" i="1"/>
  <c r="S1529" i="1"/>
  <c r="T1529" i="1"/>
  <c r="U1529" i="1"/>
  <c r="K1530" i="1"/>
  <c r="L1530" i="1"/>
  <c r="M1530" i="1"/>
  <c r="N1530" i="1"/>
  <c r="O1530" i="1"/>
  <c r="P1530" i="1"/>
  <c r="Q1530" i="1"/>
  <c r="R1530" i="1"/>
  <c r="S1530" i="1"/>
  <c r="T1530" i="1"/>
  <c r="U1530" i="1"/>
  <c r="K1531" i="1"/>
  <c r="L1531" i="1"/>
  <c r="M1531" i="1"/>
  <c r="N1531" i="1"/>
  <c r="O1531" i="1"/>
  <c r="P1531" i="1"/>
  <c r="Q1531" i="1"/>
  <c r="R1531" i="1"/>
  <c r="S1531" i="1"/>
  <c r="T1531" i="1"/>
  <c r="U1531" i="1"/>
  <c r="K1532" i="1"/>
  <c r="L1532" i="1"/>
  <c r="M1532" i="1"/>
  <c r="N1532" i="1"/>
  <c r="O1532" i="1"/>
  <c r="P1532" i="1"/>
  <c r="Q1532" i="1"/>
  <c r="R1532" i="1"/>
  <c r="S1532" i="1"/>
  <c r="T1532" i="1"/>
  <c r="U1532" i="1"/>
  <c r="K1533" i="1"/>
  <c r="L1533" i="1"/>
  <c r="M1533" i="1"/>
  <c r="N1533" i="1"/>
  <c r="O1533" i="1"/>
  <c r="P1533" i="1"/>
  <c r="Q1533" i="1"/>
  <c r="R1533" i="1"/>
  <c r="S1533" i="1"/>
  <c r="T1533" i="1"/>
  <c r="U1533" i="1"/>
  <c r="K1534" i="1"/>
  <c r="L1534" i="1"/>
  <c r="M1534" i="1"/>
  <c r="N1534" i="1"/>
  <c r="O1534" i="1"/>
  <c r="P1534" i="1"/>
  <c r="Q1534" i="1"/>
  <c r="R1534" i="1"/>
  <c r="S1534" i="1"/>
  <c r="T1534" i="1"/>
  <c r="U1534" i="1"/>
  <c r="K1535" i="1"/>
  <c r="L1535" i="1"/>
  <c r="M1535" i="1"/>
  <c r="N1535" i="1"/>
  <c r="O1535" i="1"/>
  <c r="P1535" i="1"/>
  <c r="Q1535" i="1"/>
  <c r="R1535" i="1"/>
  <c r="S1535" i="1"/>
  <c r="T1535" i="1"/>
  <c r="U1535" i="1"/>
  <c r="K1536" i="1"/>
  <c r="L1536" i="1"/>
  <c r="M1536" i="1"/>
  <c r="N1536" i="1"/>
  <c r="O1536" i="1"/>
  <c r="P1536" i="1"/>
  <c r="Q1536" i="1"/>
  <c r="R1536" i="1"/>
  <c r="S1536" i="1"/>
  <c r="T1536" i="1"/>
  <c r="U1536" i="1"/>
  <c r="K1537" i="1"/>
  <c r="L1537" i="1"/>
  <c r="M1537" i="1"/>
  <c r="N1537" i="1"/>
  <c r="O1537" i="1"/>
  <c r="P1537" i="1"/>
  <c r="Q1537" i="1"/>
  <c r="R1537" i="1"/>
  <c r="S1537" i="1"/>
  <c r="T1537" i="1"/>
  <c r="U1537" i="1"/>
  <c r="K1538" i="1"/>
  <c r="L1538" i="1"/>
  <c r="M1538" i="1"/>
  <c r="N1538" i="1"/>
  <c r="O1538" i="1"/>
  <c r="P1538" i="1"/>
  <c r="Q1538" i="1"/>
  <c r="R1538" i="1"/>
  <c r="S1538" i="1"/>
  <c r="T1538" i="1"/>
  <c r="U1538" i="1"/>
  <c r="K1539" i="1"/>
  <c r="L1539" i="1"/>
  <c r="M1539" i="1"/>
  <c r="N1539" i="1"/>
  <c r="O1539" i="1"/>
  <c r="P1539" i="1"/>
  <c r="Q1539" i="1"/>
  <c r="R1539" i="1"/>
  <c r="S1539" i="1"/>
  <c r="T1539" i="1"/>
  <c r="U1539" i="1"/>
  <c r="K1540" i="1"/>
  <c r="L1540" i="1"/>
  <c r="M1540" i="1"/>
  <c r="N1540" i="1"/>
  <c r="O1540" i="1"/>
  <c r="P1540" i="1"/>
  <c r="Q1540" i="1"/>
  <c r="R1540" i="1"/>
  <c r="S1540" i="1"/>
  <c r="T1540" i="1"/>
  <c r="U1540" i="1"/>
  <c r="K1541" i="1"/>
  <c r="L1541" i="1"/>
  <c r="M1541" i="1"/>
  <c r="N1541" i="1"/>
  <c r="O1541" i="1"/>
  <c r="P1541" i="1"/>
  <c r="Q1541" i="1"/>
  <c r="R1541" i="1"/>
  <c r="S1541" i="1"/>
  <c r="T1541" i="1"/>
  <c r="U1541" i="1"/>
  <c r="K1542" i="1"/>
  <c r="L1542" i="1"/>
  <c r="M1542" i="1"/>
  <c r="N1542" i="1"/>
  <c r="O1542" i="1"/>
  <c r="P1542" i="1"/>
  <c r="Q1542" i="1"/>
  <c r="R1542" i="1"/>
  <c r="S1542" i="1"/>
  <c r="T1542" i="1"/>
  <c r="U1542" i="1"/>
  <c r="K1543" i="1"/>
  <c r="L1543" i="1"/>
  <c r="M1543" i="1"/>
  <c r="N1543" i="1"/>
  <c r="O1543" i="1"/>
  <c r="P1543" i="1"/>
  <c r="Q1543" i="1"/>
  <c r="R1543" i="1"/>
  <c r="S1543" i="1"/>
  <c r="T1543" i="1"/>
  <c r="U1543" i="1"/>
  <c r="K1544" i="1"/>
  <c r="L1544" i="1"/>
  <c r="M1544" i="1"/>
  <c r="N1544" i="1"/>
  <c r="O1544" i="1"/>
  <c r="P1544" i="1"/>
  <c r="Q1544" i="1"/>
  <c r="R1544" i="1"/>
  <c r="S1544" i="1"/>
  <c r="T1544" i="1"/>
  <c r="U1544" i="1"/>
  <c r="K1545" i="1"/>
  <c r="L1545" i="1"/>
  <c r="M1545" i="1"/>
  <c r="N1545" i="1"/>
  <c r="O1545" i="1"/>
  <c r="P1545" i="1"/>
  <c r="Q1545" i="1"/>
  <c r="R1545" i="1"/>
  <c r="S1545" i="1"/>
  <c r="T1545" i="1"/>
  <c r="U1545" i="1"/>
  <c r="K1546" i="1"/>
  <c r="L1546" i="1"/>
  <c r="M1546" i="1"/>
  <c r="N1546" i="1"/>
  <c r="O1546" i="1"/>
  <c r="P1546" i="1"/>
  <c r="Q1546" i="1"/>
  <c r="R1546" i="1"/>
  <c r="S1546" i="1"/>
  <c r="T1546" i="1"/>
  <c r="U1546" i="1"/>
  <c r="K1547" i="1"/>
  <c r="L1547" i="1"/>
  <c r="M1547" i="1"/>
  <c r="N1547" i="1"/>
  <c r="O1547" i="1"/>
  <c r="P1547" i="1"/>
  <c r="Q1547" i="1"/>
  <c r="R1547" i="1"/>
  <c r="S1547" i="1"/>
  <c r="T1547" i="1"/>
  <c r="U1547" i="1"/>
  <c r="K1548" i="1"/>
  <c r="L1548" i="1"/>
  <c r="M1548" i="1"/>
  <c r="N1548" i="1"/>
  <c r="O1548" i="1"/>
  <c r="P1548" i="1"/>
  <c r="Q1548" i="1"/>
  <c r="R1548" i="1"/>
  <c r="S1548" i="1"/>
  <c r="T1548" i="1"/>
  <c r="U1548" i="1"/>
  <c r="K1549" i="1"/>
  <c r="L1549" i="1"/>
  <c r="M1549" i="1"/>
  <c r="N1549" i="1"/>
  <c r="O1549" i="1"/>
  <c r="P1549" i="1"/>
  <c r="Q1549" i="1"/>
  <c r="R1549" i="1"/>
  <c r="S1549" i="1"/>
  <c r="T1549" i="1"/>
  <c r="U1549" i="1"/>
  <c r="K1550" i="1"/>
  <c r="L1550" i="1"/>
  <c r="M1550" i="1"/>
  <c r="N1550" i="1"/>
  <c r="O1550" i="1"/>
  <c r="P1550" i="1"/>
  <c r="Q1550" i="1"/>
  <c r="R1550" i="1"/>
  <c r="S1550" i="1"/>
  <c r="T1550" i="1"/>
  <c r="U1550" i="1"/>
  <c r="K1551" i="1"/>
  <c r="L1551" i="1"/>
  <c r="M1551" i="1"/>
  <c r="N1551" i="1"/>
  <c r="O1551" i="1"/>
  <c r="P1551" i="1"/>
  <c r="Q1551" i="1"/>
  <c r="R1551" i="1"/>
  <c r="S1551" i="1"/>
  <c r="T1551" i="1"/>
  <c r="U1551" i="1"/>
  <c r="K1552" i="1"/>
  <c r="L1552" i="1"/>
  <c r="M1552" i="1"/>
  <c r="N1552" i="1"/>
  <c r="O1552" i="1"/>
  <c r="P1552" i="1"/>
  <c r="Q1552" i="1"/>
  <c r="R1552" i="1"/>
  <c r="S1552" i="1"/>
  <c r="T1552" i="1"/>
  <c r="U1552" i="1"/>
  <c r="K1553" i="1"/>
  <c r="L1553" i="1"/>
  <c r="M1553" i="1"/>
  <c r="N1553" i="1"/>
  <c r="O1553" i="1"/>
  <c r="P1553" i="1"/>
  <c r="Q1553" i="1"/>
  <c r="R1553" i="1"/>
  <c r="S1553" i="1"/>
  <c r="T1553" i="1"/>
  <c r="U1553" i="1"/>
  <c r="K1554" i="1"/>
  <c r="L1554" i="1"/>
  <c r="M1554" i="1"/>
  <c r="N1554" i="1"/>
  <c r="O1554" i="1"/>
  <c r="P1554" i="1"/>
  <c r="Q1554" i="1"/>
  <c r="R1554" i="1"/>
  <c r="S1554" i="1"/>
  <c r="T1554" i="1"/>
  <c r="U1554" i="1"/>
  <c r="K1555" i="1"/>
  <c r="L1555" i="1"/>
  <c r="M1555" i="1"/>
  <c r="N1555" i="1"/>
  <c r="O1555" i="1"/>
  <c r="P1555" i="1"/>
  <c r="Q1555" i="1"/>
  <c r="R1555" i="1"/>
  <c r="S1555" i="1"/>
  <c r="T1555" i="1"/>
  <c r="U1555" i="1"/>
  <c r="K1556" i="1"/>
  <c r="L1556" i="1"/>
  <c r="M1556" i="1"/>
  <c r="N1556" i="1"/>
  <c r="O1556" i="1"/>
  <c r="P1556" i="1"/>
  <c r="Q1556" i="1"/>
  <c r="R1556" i="1"/>
  <c r="S1556" i="1"/>
  <c r="T1556" i="1"/>
  <c r="U1556" i="1"/>
  <c r="K1557" i="1"/>
  <c r="L1557" i="1"/>
  <c r="M1557" i="1"/>
  <c r="N1557" i="1"/>
  <c r="O1557" i="1"/>
  <c r="P1557" i="1"/>
  <c r="Q1557" i="1"/>
  <c r="R1557" i="1"/>
  <c r="S1557" i="1"/>
  <c r="T1557" i="1"/>
  <c r="U1557" i="1"/>
  <c r="K1558" i="1"/>
  <c r="L1558" i="1"/>
  <c r="M1558" i="1"/>
  <c r="N1558" i="1"/>
  <c r="O1558" i="1"/>
  <c r="P1558" i="1"/>
  <c r="Q1558" i="1"/>
  <c r="R1558" i="1"/>
  <c r="S1558" i="1"/>
  <c r="T1558" i="1"/>
  <c r="U1558" i="1"/>
  <c r="K1559" i="1"/>
  <c r="L1559" i="1"/>
  <c r="M1559" i="1"/>
  <c r="N1559" i="1"/>
  <c r="O1559" i="1"/>
  <c r="P1559" i="1"/>
  <c r="Q1559" i="1"/>
  <c r="R1559" i="1"/>
  <c r="S1559" i="1"/>
  <c r="T1559" i="1"/>
  <c r="U1559" i="1"/>
  <c r="K1560" i="1"/>
  <c r="L1560" i="1"/>
  <c r="M1560" i="1"/>
  <c r="N1560" i="1"/>
  <c r="O1560" i="1"/>
  <c r="P1560" i="1"/>
  <c r="Q1560" i="1"/>
  <c r="R1560" i="1"/>
  <c r="S1560" i="1"/>
  <c r="T1560" i="1"/>
  <c r="U1560" i="1"/>
  <c r="K1561" i="1"/>
  <c r="L1561" i="1"/>
  <c r="M1561" i="1"/>
  <c r="N1561" i="1"/>
  <c r="O1561" i="1"/>
  <c r="P1561" i="1"/>
  <c r="Q1561" i="1"/>
  <c r="R1561" i="1"/>
  <c r="S1561" i="1"/>
  <c r="T1561" i="1"/>
  <c r="U1561" i="1"/>
  <c r="K1562" i="1"/>
  <c r="L1562" i="1"/>
  <c r="M1562" i="1"/>
  <c r="N1562" i="1"/>
  <c r="O1562" i="1"/>
  <c r="P1562" i="1"/>
  <c r="Q1562" i="1"/>
  <c r="R1562" i="1"/>
  <c r="S1562" i="1"/>
  <c r="T1562" i="1"/>
  <c r="U1562" i="1"/>
  <c r="K1563" i="1"/>
  <c r="L1563" i="1"/>
  <c r="M1563" i="1"/>
  <c r="N1563" i="1"/>
  <c r="O1563" i="1"/>
  <c r="P1563" i="1"/>
  <c r="Q1563" i="1"/>
  <c r="R1563" i="1"/>
  <c r="S1563" i="1"/>
  <c r="T1563" i="1"/>
  <c r="U1563" i="1"/>
  <c r="K1564" i="1"/>
  <c r="L1564" i="1"/>
  <c r="M1564" i="1"/>
  <c r="N1564" i="1"/>
  <c r="O1564" i="1"/>
  <c r="P1564" i="1"/>
  <c r="Q1564" i="1"/>
  <c r="R1564" i="1"/>
  <c r="S1564" i="1"/>
  <c r="T1564" i="1"/>
  <c r="U1564" i="1"/>
  <c r="K1565" i="1"/>
  <c r="L1565" i="1"/>
  <c r="M1565" i="1"/>
  <c r="N1565" i="1"/>
  <c r="O1565" i="1"/>
  <c r="P1565" i="1"/>
  <c r="Q1565" i="1"/>
  <c r="R1565" i="1"/>
  <c r="S1565" i="1"/>
  <c r="T1565" i="1"/>
  <c r="U1565" i="1"/>
  <c r="K1566" i="1"/>
  <c r="L1566" i="1"/>
  <c r="M1566" i="1"/>
  <c r="N1566" i="1"/>
  <c r="O1566" i="1"/>
  <c r="P1566" i="1"/>
  <c r="Q1566" i="1"/>
  <c r="R1566" i="1"/>
  <c r="S1566" i="1"/>
  <c r="T1566" i="1"/>
  <c r="U1566" i="1"/>
  <c r="K1567" i="1"/>
  <c r="L1567" i="1"/>
  <c r="M1567" i="1"/>
  <c r="N1567" i="1"/>
  <c r="O1567" i="1"/>
  <c r="P1567" i="1"/>
  <c r="Q1567" i="1"/>
  <c r="R1567" i="1"/>
  <c r="S1567" i="1"/>
  <c r="T1567" i="1"/>
  <c r="U1567" i="1"/>
  <c r="K1568" i="1"/>
  <c r="L1568" i="1"/>
  <c r="M1568" i="1"/>
  <c r="N1568" i="1"/>
  <c r="O1568" i="1"/>
  <c r="P1568" i="1"/>
  <c r="Q1568" i="1"/>
  <c r="R1568" i="1"/>
  <c r="S1568" i="1"/>
  <c r="T1568" i="1"/>
  <c r="U1568" i="1"/>
  <c r="K1569" i="1"/>
  <c r="L1569" i="1"/>
  <c r="M1569" i="1"/>
  <c r="N1569" i="1"/>
  <c r="O1569" i="1"/>
  <c r="P1569" i="1"/>
  <c r="Q1569" i="1"/>
  <c r="R1569" i="1"/>
  <c r="S1569" i="1"/>
  <c r="T1569" i="1"/>
  <c r="U1569" i="1"/>
  <c r="K1570" i="1"/>
  <c r="L1570" i="1"/>
  <c r="M1570" i="1"/>
  <c r="N1570" i="1"/>
  <c r="O1570" i="1"/>
  <c r="P1570" i="1"/>
  <c r="Q1570" i="1"/>
  <c r="R1570" i="1"/>
  <c r="S1570" i="1"/>
  <c r="T1570" i="1"/>
  <c r="U1570" i="1"/>
  <c r="K1571" i="1"/>
  <c r="L1571" i="1"/>
  <c r="M1571" i="1"/>
  <c r="N1571" i="1"/>
  <c r="O1571" i="1"/>
  <c r="P1571" i="1"/>
  <c r="Q1571" i="1"/>
  <c r="R1571" i="1"/>
  <c r="S1571" i="1"/>
  <c r="T1571" i="1"/>
  <c r="U1571" i="1"/>
  <c r="K1572" i="1"/>
  <c r="L1572" i="1"/>
  <c r="M1572" i="1"/>
  <c r="N1572" i="1"/>
  <c r="O1572" i="1"/>
  <c r="P1572" i="1"/>
  <c r="Q1572" i="1"/>
  <c r="R1572" i="1"/>
  <c r="S1572" i="1"/>
  <c r="T1572" i="1"/>
  <c r="U1572" i="1"/>
  <c r="K1573" i="1"/>
  <c r="L1573" i="1"/>
  <c r="M1573" i="1"/>
  <c r="N1573" i="1"/>
  <c r="O1573" i="1"/>
  <c r="P1573" i="1"/>
  <c r="Q1573" i="1"/>
  <c r="R1573" i="1"/>
  <c r="S1573" i="1"/>
  <c r="T1573" i="1"/>
  <c r="U1573" i="1"/>
  <c r="K1574" i="1"/>
  <c r="L1574" i="1"/>
  <c r="M1574" i="1"/>
  <c r="N1574" i="1"/>
  <c r="O1574" i="1"/>
  <c r="P1574" i="1"/>
  <c r="Q1574" i="1"/>
  <c r="R1574" i="1"/>
  <c r="S1574" i="1"/>
  <c r="T1574" i="1"/>
  <c r="U1574" i="1"/>
  <c r="K1575" i="1"/>
  <c r="L1575" i="1"/>
  <c r="M1575" i="1"/>
  <c r="N1575" i="1"/>
  <c r="O1575" i="1"/>
  <c r="P1575" i="1"/>
  <c r="Q1575" i="1"/>
  <c r="R1575" i="1"/>
  <c r="S1575" i="1"/>
  <c r="T1575" i="1"/>
  <c r="U1575" i="1"/>
  <c r="K1576" i="1"/>
  <c r="L1576" i="1"/>
  <c r="M1576" i="1"/>
  <c r="N1576" i="1"/>
  <c r="O1576" i="1"/>
  <c r="P1576" i="1"/>
  <c r="Q1576" i="1"/>
  <c r="R1576" i="1"/>
  <c r="S1576" i="1"/>
  <c r="T1576" i="1"/>
  <c r="U1576" i="1"/>
  <c r="K1577" i="1"/>
  <c r="L1577" i="1"/>
  <c r="M1577" i="1"/>
  <c r="N1577" i="1"/>
  <c r="O1577" i="1"/>
  <c r="P1577" i="1"/>
  <c r="Q1577" i="1"/>
  <c r="R1577" i="1"/>
  <c r="S1577" i="1"/>
  <c r="T1577" i="1"/>
  <c r="U1577" i="1"/>
  <c r="K1578" i="1"/>
  <c r="L1578" i="1"/>
  <c r="M1578" i="1"/>
  <c r="N1578" i="1"/>
  <c r="O1578" i="1"/>
  <c r="P1578" i="1"/>
  <c r="Q1578" i="1"/>
  <c r="R1578" i="1"/>
  <c r="S1578" i="1"/>
  <c r="T1578" i="1"/>
  <c r="U1578" i="1"/>
  <c r="K1579" i="1"/>
  <c r="L1579" i="1"/>
  <c r="M1579" i="1"/>
  <c r="N1579" i="1"/>
  <c r="O1579" i="1"/>
  <c r="P1579" i="1"/>
  <c r="Q1579" i="1"/>
  <c r="R1579" i="1"/>
  <c r="S1579" i="1"/>
  <c r="T1579" i="1"/>
  <c r="U1579" i="1"/>
  <c r="K1580" i="1"/>
  <c r="L1580" i="1"/>
  <c r="M1580" i="1"/>
  <c r="N1580" i="1"/>
  <c r="O1580" i="1"/>
  <c r="P1580" i="1"/>
  <c r="Q1580" i="1"/>
  <c r="R1580" i="1"/>
  <c r="S1580" i="1"/>
  <c r="T1580" i="1"/>
  <c r="U1580" i="1"/>
  <c r="K1581" i="1"/>
  <c r="L1581" i="1"/>
  <c r="M1581" i="1"/>
  <c r="N1581" i="1"/>
  <c r="O1581" i="1"/>
  <c r="P1581" i="1"/>
  <c r="Q1581" i="1"/>
  <c r="R1581" i="1"/>
  <c r="S1581" i="1"/>
  <c r="T1581" i="1"/>
  <c r="U1581" i="1"/>
  <c r="K1582" i="1"/>
  <c r="L1582" i="1"/>
  <c r="M1582" i="1"/>
  <c r="N1582" i="1"/>
  <c r="O1582" i="1"/>
  <c r="P1582" i="1"/>
  <c r="Q1582" i="1"/>
  <c r="R1582" i="1"/>
  <c r="S1582" i="1"/>
  <c r="T1582" i="1"/>
  <c r="U1582" i="1"/>
  <c r="K1583" i="1"/>
  <c r="L1583" i="1"/>
  <c r="M1583" i="1"/>
  <c r="N1583" i="1"/>
  <c r="O1583" i="1"/>
  <c r="P1583" i="1"/>
  <c r="Q1583" i="1"/>
  <c r="R1583" i="1"/>
  <c r="S1583" i="1"/>
  <c r="T1583" i="1"/>
  <c r="U1583" i="1"/>
  <c r="K1584" i="1"/>
  <c r="L1584" i="1"/>
  <c r="M1584" i="1"/>
  <c r="N1584" i="1"/>
  <c r="O1584" i="1"/>
  <c r="P1584" i="1"/>
  <c r="Q1584" i="1"/>
  <c r="R1584" i="1"/>
  <c r="S1584" i="1"/>
  <c r="T1584" i="1"/>
  <c r="U1584" i="1"/>
  <c r="K1585" i="1"/>
  <c r="L1585" i="1"/>
  <c r="M1585" i="1"/>
  <c r="N1585" i="1"/>
  <c r="O1585" i="1"/>
  <c r="P1585" i="1"/>
  <c r="Q1585" i="1"/>
  <c r="R1585" i="1"/>
  <c r="S1585" i="1"/>
  <c r="T1585" i="1"/>
  <c r="U1585" i="1"/>
  <c r="K1586" i="1"/>
  <c r="L1586" i="1"/>
  <c r="M1586" i="1"/>
  <c r="N1586" i="1"/>
  <c r="O1586" i="1"/>
  <c r="P1586" i="1"/>
  <c r="Q1586" i="1"/>
  <c r="R1586" i="1"/>
  <c r="S1586" i="1"/>
  <c r="T1586" i="1"/>
  <c r="U1586" i="1"/>
  <c r="K1587" i="1"/>
  <c r="L1587" i="1"/>
  <c r="M1587" i="1"/>
  <c r="N1587" i="1"/>
  <c r="O1587" i="1"/>
  <c r="P1587" i="1"/>
  <c r="Q1587" i="1"/>
  <c r="R1587" i="1"/>
  <c r="S1587" i="1"/>
  <c r="T1587" i="1"/>
  <c r="U1587" i="1"/>
  <c r="K1588" i="1"/>
  <c r="L1588" i="1"/>
  <c r="M1588" i="1"/>
  <c r="N1588" i="1"/>
  <c r="O1588" i="1"/>
  <c r="P1588" i="1"/>
  <c r="Q1588" i="1"/>
  <c r="R1588" i="1"/>
  <c r="S1588" i="1"/>
  <c r="T1588" i="1"/>
  <c r="U1588" i="1"/>
  <c r="K1589" i="1"/>
  <c r="L1589" i="1"/>
  <c r="M1589" i="1"/>
  <c r="N1589" i="1"/>
  <c r="O1589" i="1"/>
  <c r="P1589" i="1"/>
  <c r="Q1589" i="1"/>
  <c r="R1589" i="1"/>
  <c r="S1589" i="1"/>
  <c r="T1589" i="1"/>
  <c r="U1589" i="1"/>
  <c r="K1590" i="1"/>
  <c r="L1590" i="1"/>
  <c r="M1590" i="1"/>
  <c r="N1590" i="1"/>
  <c r="O1590" i="1"/>
  <c r="P1590" i="1"/>
  <c r="Q1590" i="1"/>
  <c r="R1590" i="1"/>
  <c r="S1590" i="1"/>
  <c r="T1590" i="1"/>
  <c r="U1590" i="1"/>
  <c r="K1591" i="1"/>
  <c r="L1591" i="1"/>
  <c r="M1591" i="1"/>
  <c r="N1591" i="1"/>
  <c r="O1591" i="1"/>
  <c r="P1591" i="1"/>
  <c r="Q1591" i="1"/>
  <c r="R1591" i="1"/>
  <c r="S1591" i="1"/>
  <c r="T1591" i="1"/>
  <c r="U1591" i="1"/>
  <c r="K1592" i="1"/>
  <c r="L1592" i="1"/>
  <c r="M1592" i="1"/>
  <c r="N1592" i="1"/>
  <c r="O1592" i="1"/>
  <c r="P1592" i="1"/>
  <c r="Q1592" i="1"/>
  <c r="R1592" i="1"/>
  <c r="S1592" i="1"/>
  <c r="T1592" i="1"/>
  <c r="U1592" i="1"/>
  <c r="K1593" i="1"/>
  <c r="L1593" i="1"/>
  <c r="M1593" i="1"/>
  <c r="N1593" i="1"/>
  <c r="O1593" i="1"/>
  <c r="P1593" i="1"/>
  <c r="Q1593" i="1"/>
  <c r="R1593" i="1"/>
  <c r="S1593" i="1"/>
  <c r="T1593" i="1"/>
  <c r="U1593" i="1"/>
  <c r="K1594" i="1"/>
  <c r="L1594" i="1"/>
  <c r="M1594" i="1"/>
  <c r="N1594" i="1"/>
  <c r="O1594" i="1"/>
  <c r="P1594" i="1"/>
  <c r="Q1594" i="1"/>
  <c r="R1594" i="1"/>
  <c r="S1594" i="1"/>
  <c r="T1594" i="1"/>
  <c r="U1594" i="1"/>
  <c r="K1595" i="1"/>
  <c r="L1595" i="1"/>
  <c r="M1595" i="1"/>
  <c r="N1595" i="1"/>
  <c r="O1595" i="1"/>
  <c r="P1595" i="1"/>
  <c r="Q1595" i="1"/>
  <c r="R1595" i="1"/>
  <c r="S1595" i="1"/>
  <c r="T1595" i="1"/>
  <c r="U1595" i="1"/>
  <c r="K1596" i="1"/>
  <c r="L1596" i="1"/>
  <c r="M1596" i="1"/>
  <c r="N1596" i="1"/>
  <c r="O1596" i="1"/>
  <c r="P1596" i="1"/>
  <c r="Q1596" i="1"/>
  <c r="R1596" i="1"/>
  <c r="S1596" i="1"/>
  <c r="T1596" i="1"/>
  <c r="U1596" i="1"/>
  <c r="K1597" i="1"/>
  <c r="L1597" i="1"/>
  <c r="M1597" i="1"/>
  <c r="N1597" i="1"/>
  <c r="O1597" i="1"/>
  <c r="P1597" i="1"/>
  <c r="Q1597" i="1"/>
  <c r="R1597" i="1"/>
  <c r="S1597" i="1"/>
  <c r="T1597" i="1"/>
  <c r="U1597" i="1"/>
  <c r="K1598" i="1"/>
  <c r="L1598" i="1"/>
  <c r="M1598" i="1"/>
  <c r="N1598" i="1"/>
  <c r="O1598" i="1"/>
  <c r="P1598" i="1"/>
  <c r="Q1598" i="1"/>
  <c r="R1598" i="1"/>
  <c r="S1598" i="1"/>
  <c r="T1598" i="1"/>
  <c r="U1598" i="1"/>
  <c r="K1599" i="1"/>
  <c r="L1599" i="1"/>
  <c r="M1599" i="1"/>
  <c r="N1599" i="1"/>
  <c r="O1599" i="1"/>
  <c r="P1599" i="1"/>
  <c r="Q1599" i="1"/>
  <c r="R1599" i="1"/>
  <c r="S1599" i="1"/>
  <c r="T1599" i="1"/>
  <c r="U1599" i="1"/>
  <c r="K1600" i="1"/>
  <c r="L1600" i="1"/>
  <c r="M1600" i="1"/>
  <c r="N1600" i="1"/>
  <c r="O1600" i="1"/>
  <c r="P1600" i="1"/>
  <c r="Q1600" i="1"/>
  <c r="R1600" i="1"/>
  <c r="S1600" i="1"/>
  <c r="T1600" i="1"/>
  <c r="U1600" i="1"/>
  <c r="K1601" i="1"/>
  <c r="L1601" i="1"/>
  <c r="M1601" i="1"/>
  <c r="N1601" i="1"/>
  <c r="O1601" i="1"/>
  <c r="P1601" i="1"/>
  <c r="Q1601" i="1"/>
  <c r="R1601" i="1"/>
  <c r="S1601" i="1"/>
  <c r="T1601" i="1"/>
  <c r="U1601" i="1"/>
  <c r="K1602" i="1"/>
  <c r="L1602" i="1"/>
  <c r="M1602" i="1"/>
  <c r="N1602" i="1"/>
  <c r="O1602" i="1"/>
  <c r="P1602" i="1"/>
  <c r="Q1602" i="1"/>
  <c r="R1602" i="1"/>
  <c r="S1602" i="1"/>
  <c r="T1602" i="1"/>
  <c r="U1602" i="1"/>
  <c r="K1603" i="1"/>
  <c r="L1603" i="1"/>
  <c r="M1603" i="1"/>
  <c r="N1603" i="1"/>
  <c r="O1603" i="1"/>
  <c r="P1603" i="1"/>
  <c r="Q1603" i="1"/>
  <c r="R1603" i="1"/>
  <c r="S1603" i="1"/>
  <c r="T1603" i="1"/>
  <c r="U1603" i="1"/>
  <c r="K1604" i="1"/>
  <c r="L1604" i="1"/>
  <c r="M1604" i="1"/>
  <c r="N1604" i="1"/>
  <c r="O1604" i="1"/>
  <c r="P1604" i="1"/>
  <c r="Q1604" i="1"/>
  <c r="R1604" i="1"/>
  <c r="S1604" i="1"/>
  <c r="T1604" i="1"/>
  <c r="U1604" i="1"/>
  <c r="K1605" i="1"/>
  <c r="L1605" i="1"/>
  <c r="M1605" i="1"/>
  <c r="N1605" i="1"/>
  <c r="O1605" i="1"/>
  <c r="P1605" i="1"/>
  <c r="Q1605" i="1"/>
  <c r="R1605" i="1"/>
  <c r="S1605" i="1"/>
  <c r="T1605" i="1"/>
  <c r="U1605" i="1"/>
  <c r="K1606" i="1"/>
  <c r="L1606" i="1"/>
  <c r="M1606" i="1"/>
  <c r="N1606" i="1"/>
  <c r="O1606" i="1"/>
  <c r="P1606" i="1"/>
  <c r="Q1606" i="1"/>
  <c r="R1606" i="1"/>
  <c r="S1606" i="1"/>
  <c r="T1606" i="1"/>
  <c r="U1606" i="1"/>
  <c r="K1607" i="1"/>
  <c r="L1607" i="1"/>
  <c r="M1607" i="1"/>
  <c r="N1607" i="1"/>
  <c r="O1607" i="1"/>
  <c r="P1607" i="1"/>
  <c r="Q1607" i="1"/>
  <c r="R1607" i="1"/>
  <c r="S1607" i="1"/>
  <c r="T1607" i="1"/>
  <c r="U1607" i="1"/>
  <c r="K1608" i="1"/>
  <c r="L1608" i="1"/>
  <c r="M1608" i="1"/>
  <c r="N1608" i="1"/>
  <c r="O1608" i="1"/>
  <c r="P1608" i="1"/>
  <c r="Q1608" i="1"/>
  <c r="R1608" i="1"/>
  <c r="S1608" i="1"/>
  <c r="T1608" i="1"/>
  <c r="U1608" i="1"/>
  <c r="K1609" i="1"/>
  <c r="L1609" i="1"/>
  <c r="M1609" i="1"/>
  <c r="N1609" i="1"/>
  <c r="O1609" i="1"/>
  <c r="P1609" i="1"/>
  <c r="Q1609" i="1"/>
  <c r="R1609" i="1"/>
  <c r="S1609" i="1"/>
  <c r="T1609" i="1"/>
  <c r="U1609" i="1"/>
  <c r="K1610" i="1"/>
  <c r="L1610" i="1"/>
  <c r="M1610" i="1"/>
  <c r="N1610" i="1"/>
  <c r="O1610" i="1"/>
  <c r="P1610" i="1"/>
  <c r="Q1610" i="1"/>
  <c r="R1610" i="1"/>
  <c r="S1610" i="1"/>
  <c r="T1610" i="1"/>
  <c r="U1610" i="1"/>
  <c r="K1611" i="1"/>
  <c r="L1611" i="1"/>
  <c r="M1611" i="1"/>
  <c r="N1611" i="1"/>
  <c r="O1611" i="1"/>
  <c r="P1611" i="1"/>
  <c r="Q1611" i="1"/>
  <c r="R1611" i="1"/>
  <c r="S1611" i="1"/>
  <c r="T1611" i="1"/>
  <c r="U1611" i="1"/>
  <c r="K1612" i="1"/>
  <c r="L1612" i="1"/>
  <c r="M1612" i="1"/>
  <c r="N1612" i="1"/>
  <c r="O1612" i="1"/>
  <c r="P1612" i="1"/>
  <c r="Q1612" i="1"/>
  <c r="R1612" i="1"/>
  <c r="S1612" i="1"/>
  <c r="T1612" i="1"/>
  <c r="U1612" i="1"/>
  <c r="K1613" i="1"/>
  <c r="L1613" i="1"/>
  <c r="M1613" i="1"/>
  <c r="N1613" i="1"/>
  <c r="O1613" i="1"/>
  <c r="P1613" i="1"/>
  <c r="Q1613" i="1"/>
  <c r="R1613" i="1"/>
  <c r="S1613" i="1"/>
  <c r="T1613" i="1"/>
  <c r="U1613" i="1"/>
  <c r="K1614" i="1"/>
  <c r="L1614" i="1"/>
  <c r="M1614" i="1"/>
  <c r="N1614" i="1"/>
  <c r="O1614" i="1"/>
  <c r="P1614" i="1"/>
  <c r="Q1614" i="1"/>
  <c r="R1614" i="1"/>
  <c r="S1614" i="1"/>
  <c r="T1614" i="1"/>
  <c r="U1614" i="1"/>
  <c r="K1615" i="1"/>
  <c r="L1615" i="1"/>
  <c r="M1615" i="1"/>
  <c r="N1615" i="1"/>
  <c r="O1615" i="1"/>
  <c r="P1615" i="1"/>
  <c r="Q1615" i="1"/>
  <c r="R1615" i="1"/>
  <c r="S1615" i="1"/>
  <c r="T1615" i="1"/>
  <c r="U1615" i="1"/>
  <c r="K1616" i="1"/>
  <c r="L1616" i="1"/>
  <c r="M1616" i="1"/>
  <c r="N1616" i="1"/>
  <c r="O1616" i="1"/>
  <c r="P1616" i="1"/>
  <c r="Q1616" i="1"/>
  <c r="R1616" i="1"/>
  <c r="S1616" i="1"/>
  <c r="T1616" i="1"/>
  <c r="U1616" i="1"/>
  <c r="K1617" i="1"/>
  <c r="L1617" i="1"/>
  <c r="M1617" i="1"/>
  <c r="N1617" i="1"/>
  <c r="O1617" i="1"/>
  <c r="P1617" i="1"/>
  <c r="Q1617" i="1"/>
  <c r="R1617" i="1"/>
  <c r="S1617" i="1"/>
  <c r="T1617" i="1"/>
  <c r="U1617" i="1"/>
  <c r="K1618" i="1"/>
  <c r="L1618" i="1"/>
  <c r="M1618" i="1"/>
  <c r="N1618" i="1"/>
  <c r="O1618" i="1"/>
  <c r="P1618" i="1"/>
  <c r="Q1618" i="1"/>
  <c r="R1618" i="1"/>
  <c r="S1618" i="1"/>
  <c r="T1618" i="1"/>
  <c r="U1618" i="1"/>
  <c r="K1619" i="1"/>
  <c r="L1619" i="1"/>
  <c r="M1619" i="1"/>
  <c r="N1619" i="1"/>
  <c r="O1619" i="1"/>
  <c r="P1619" i="1"/>
  <c r="Q1619" i="1"/>
  <c r="R1619" i="1"/>
  <c r="S1619" i="1"/>
  <c r="T1619" i="1"/>
  <c r="U1619" i="1"/>
  <c r="K1620" i="1"/>
  <c r="L1620" i="1"/>
  <c r="M1620" i="1"/>
  <c r="N1620" i="1"/>
  <c r="O1620" i="1"/>
  <c r="P1620" i="1"/>
  <c r="Q1620" i="1"/>
  <c r="R1620" i="1"/>
  <c r="S1620" i="1"/>
  <c r="T1620" i="1"/>
  <c r="U1620" i="1"/>
  <c r="K1621" i="1"/>
  <c r="L1621" i="1"/>
  <c r="M1621" i="1"/>
  <c r="N1621" i="1"/>
  <c r="O1621" i="1"/>
  <c r="P1621" i="1"/>
  <c r="Q1621" i="1"/>
  <c r="R1621" i="1"/>
  <c r="S1621" i="1"/>
  <c r="T1621" i="1"/>
  <c r="U1621" i="1"/>
  <c r="K1622" i="1"/>
  <c r="L1622" i="1"/>
  <c r="M1622" i="1"/>
  <c r="N1622" i="1"/>
  <c r="O1622" i="1"/>
  <c r="P1622" i="1"/>
  <c r="Q1622" i="1"/>
  <c r="R1622" i="1"/>
  <c r="S1622" i="1"/>
  <c r="T1622" i="1"/>
  <c r="U1622" i="1"/>
  <c r="K1623" i="1"/>
  <c r="L1623" i="1"/>
  <c r="M1623" i="1"/>
  <c r="N1623" i="1"/>
  <c r="O1623" i="1"/>
  <c r="P1623" i="1"/>
  <c r="Q1623" i="1"/>
  <c r="R1623" i="1"/>
  <c r="S1623" i="1"/>
  <c r="T1623" i="1"/>
  <c r="U1623" i="1"/>
  <c r="K1624" i="1"/>
  <c r="L1624" i="1"/>
  <c r="M1624" i="1"/>
  <c r="N1624" i="1"/>
  <c r="O1624" i="1"/>
  <c r="P1624" i="1"/>
  <c r="Q1624" i="1"/>
  <c r="R1624" i="1"/>
  <c r="S1624" i="1"/>
  <c r="T1624" i="1"/>
  <c r="U1624" i="1"/>
  <c r="K1625" i="1"/>
  <c r="L1625" i="1"/>
  <c r="M1625" i="1"/>
  <c r="N1625" i="1"/>
  <c r="O1625" i="1"/>
  <c r="P1625" i="1"/>
  <c r="Q1625" i="1"/>
  <c r="R1625" i="1"/>
  <c r="S1625" i="1"/>
  <c r="T1625" i="1"/>
  <c r="U1625" i="1"/>
  <c r="K1626" i="1"/>
  <c r="L1626" i="1"/>
  <c r="M1626" i="1"/>
  <c r="N1626" i="1"/>
  <c r="O1626" i="1"/>
  <c r="P1626" i="1"/>
  <c r="Q1626" i="1"/>
  <c r="R1626" i="1"/>
  <c r="S1626" i="1"/>
  <c r="T1626" i="1"/>
  <c r="U1626" i="1"/>
  <c r="K1627" i="1"/>
  <c r="L1627" i="1"/>
  <c r="M1627" i="1"/>
  <c r="N1627" i="1"/>
  <c r="O1627" i="1"/>
  <c r="P1627" i="1"/>
  <c r="Q1627" i="1"/>
  <c r="R1627" i="1"/>
  <c r="S1627" i="1"/>
  <c r="T1627" i="1"/>
  <c r="U1627" i="1"/>
  <c r="K1628" i="1"/>
  <c r="L1628" i="1"/>
  <c r="M1628" i="1"/>
  <c r="N1628" i="1"/>
  <c r="O1628" i="1"/>
  <c r="P1628" i="1"/>
  <c r="Q1628" i="1"/>
  <c r="R1628" i="1"/>
  <c r="S1628" i="1"/>
  <c r="T1628" i="1"/>
  <c r="U1628" i="1"/>
  <c r="K1629" i="1"/>
  <c r="L1629" i="1"/>
  <c r="M1629" i="1"/>
  <c r="N1629" i="1"/>
  <c r="O1629" i="1"/>
  <c r="P1629" i="1"/>
  <c r="Q1629" i="1"/>
  <c r="R1629" i="1"/>
  <c r="S1629" i="1"/>
  <c r="T1629" i="1"/>
  <c r="U1629" i="1"/>
  <c r="K1630" i="1"/>
  <c r="L1630" i="1"/>
  <c r="M1630" i="1"/>
  <c r="N1630" i="1"/>
  <c r="O1630" i="1"/>
  <c r="P1630" i="1"/>
  <c r="Q1630" i="1"/>
  <c r="R1630" i="1"/>
  <c r="S1630" i="1"/>
  <c r="T1630" i="1"/>
  <c r="U1630" i="1"/>
  <c r="K1631" i="1"/>
  <c r="L1631" i="1"/>
  <c r="M1631" i="1"/>
  <c r="N1631" i="1"/>
  <c r="O1631" i="1"/>
  <c r="P1631" i="1"/>
  <c r="Q1631" i="1"/>
  <c r="R1631" i="1"/>
  <c r="S1631" i="1"/>
  <c r="T1631" i="1"/>
  <c r="U1631" i="1"/>
  <c r="K1632" i="1"/>
  <c r="L1632" i="1"/>
  <c r="M1632" i="1"/>
  <c r="N1632" i="1"/>
  <c r="O1632" i="1"/>
  <c r="P1632" i="1"/>
  <c r="Q1632" i="1"/>
  <c r="R1632" i="1"/>
  <c r="S1632" i="1"/>
  <c r="T1632" i="1"/>
  <c r="U1632" i="1"/>
  <c r="K1633" i="1"/>
  <c r="L1633" i="1"/>
  <c r="M1633" i="1"/>
  <c r="N1633" i="1"/>
  <c r="O1633" i="1"/>
  <c r="P1633" i="1"/>
  <c r="Q1633" i="1"/>
  <c r="R1633" i="1"/>
  <c r="S1633" i="1"/>
  <c r="T1633" i="1"/>
  <c r="U1633" i="1"/>
  <c r="K1634" i="1"/>
  <c r="L1634" i="1"/>
  <c r="M1634" i="1"/>
  <c r="N1634" i="1"/>
  <c r="O1634" i="1"/>
  <c r="P1634" i="1"/>
  <c r="Q1634" i="1"/>
  <c r="R1634" i="1"/>
  <c r="S1634" i="1"/>
  <c r="T1634" i="1"/>
  <c r="U1634" i="1"/>
  <c r="K1635" i="1"/>
  <c r="L1635" i="1"/>
  <c r="M1635" i="1"/>
  <c r="N1635" i="1"/>
  <c r="O1635" i="1"/>
  <c r="P1635" i="1"/>
  <c r="Q1635" i="1"/>
  <c r="R1635" i="1"/>
  <c r="S1635" i="1"/>
  <c r="T1635" i="1"/>
  <c r="U1635" i="1"/>
  <c r="K1636" i="1"/>
  <c r="L1636" i="1"/>
  <c r="M1636" i="1"/>
  <c r="N1636" i="1"/>
  <c r="O1636" i="1"/>
  <c r="P1636" i="1"/>
  <c r="Q1636" i="1"/>
  <c r="R1636" i="1"/>
  <c r="S1636" i="1"/>
  <c r="T1636" i="1"/>
  <c r="U1636" i="1"/>
  <c r="K1637" i="1"/>
  <c r="L1637" i="1"/>
  <c r="M1637" i="1"/>
  <c r="N1637" i="1"/>
  <c r="O1637" i="1"/>
  <c r="P1637" i="1"/>
  <c r="Q1637" i="1"/>
  <c r="R1637" i="1"/>
  <c r="S1637" i="1"/>
  <c r="T1637" i="1"/>
  <c r="U1637" i="1"/>
  <c r="K1638" i="1"/>
  <c r="L1638" i="1"/>
  <c r="M1638" i="1"/>
  <c r="N1638" i="1"/>
  <c r="O1638" i="1"/>
  <c r="P1638" i="1"/>
  <c r="Q1638" i="1"/>
  <c r="R1638" i="1"/>
  <c r="S1638" i="1"/>
  <c r="T1638" i="1"/>
  <c r="U1638" i="1"/>
  <c r="K1639" i="1"/>
  <c r="L1639" i="1"/>
  <c r="M1639" i="1"/>
  <c r="N1639" i="1"/>
  <c r="O1639" i="1"/>
  <c r="P1639" i="1"/>
  <c r="Q1639" i="1"/>
  <c r="R1639" i="1"/>
  <c r="S1639" i="1"/>
  <c r="T1639" i="1"/>
  <c r="U1639" i="1"/>
  <c r="K1640" i="1"/>
  <c r="L1640" i="1"/>
  <c r="M1640" i="1"/>
  <c r="N1640" i="1"/>
  <c r="O1640" i="1"/>
  <c r="P1640" i="1"/>
  <c r="Q1640" i="1"/>
  <c r="R1640" i="1"/>
  <c r="S1640" i="1"/>
  <c r="T1640" i="1"/>
  <c r="U1640" i="1"/>
  <c r="K1641" i="1"/>
  <c r="L1641" i="1"/>
  <c r="M1641" i="1"/>
  <c r="N1641" i="1"/>
  <c r="O1641" i="1"/>
  <c r="P1641" i="1"/>
  <c r="Q1641" i="1"/>
  <c r="R1641" i="1"/>
  <c r="S1641" i="1"/>
  <c r="T1641" i="1"/>
  <c r="U1641" i="1"/>
  <c r="K1642" i="1"/>
  <c r="L1642" i="1"/>
  <c r="M1642" i="1"/>
  <c r="N1642" i="1"/>
  <c r="O1642" i="1"/>
  <c r="P1642" i="1"/>
  <c r="Q1642" i="1"/>
  <c r="R1642" i="1"/>
  <c r="S1642" i="1"/>
  <c r="T1642" i="1"/>
  <c r="U1642" i="1"/>
  <c r="K1643" i="1"/>
  <c r="L1643" i="1"/>
  <c r="M1643" i="1"/>
  <c r="N1643" i="1"/>
  <c r="O1643" i="1"/>
  <c r="P1643" i="1"/>
  <c r="Q1643" i="1"/>
  <c r="R1643" i="1"/>
  <c r="S1643" i="1"/>
  <c r="T1643" i="1"/>
  <c r="U1643" i="1"/>
  <c r="K1644" i="1"/>
  <c r="L1644" i="1"/>
  <c r="M1644" i="1"/>
  <c r="N1644" i="1"/>
  <c r="O1644" i="1"/>
  <c r="P1644" i="1"/>
  <c r="Q1644" i="1"/>
  <c r="R1644" i="1"/>
  <c r="S1644" i="1"/>
  <c r="T1644" i="1"/>
  <c r="U1644" i="1"/>
  <c r="K1645" i="1"/>
  <c r="L1645" i="1"/>
  <c r="M1645" i="1"/>
  <c r="N1645" i="1"/>
  <c r="O1645" i="1"/>
  <c r="P1645" i="1"/>
  <c r="Q1645" i="1"/>
  <c r="R1645" i="1"/>
  <c r="S1645" i="1"/>
  <c r="T1645" i="1"/>
  <c r="U1645" i="1"/>
  <c r="K1646" i="1"/>
  <c r="L1646" i="1"/>
  <c r="M1646" i="1"/>
  <c r="N1646" i="1"/>
  <c r="O1646" i="1"/>
  <c r="P1646" i="1"/>
  <c r="Q1646" i="1"/>
  <c r="R1646" i="1"/>
  <c r="S1646" i="1"/>
  <c r="T1646" i="1"/>
  <c r="U1646" i="1"/>
  <c r="K1647" i="1"/>
  <c r="L1647" i="1"/>
  <c r="M1647" i="1"/>
  <c r="N1647" i="1"/>
  <c r="O1647" i="1"/>
  <c r="P1647" i="1"/>
  <c r="Q1647" i="1"/>
  <c r="R1647" i="1"/>
  <c r="S1647" i="1"/>
  <c r="T1647" i="1"/>
  <c r="U1647" i="1"/>
  <c r="K1648" i="1"/>
  <c r="L1648" i="1"/>
  <c r="M1648" i="1"/>
  <c r="N1648" i="1"/>
  <c r="O1648" i="1"/>
  <c r="P1648" i="1"/>
  <c r="Q1648" i="1"/>
  <c r="R1648" i="1"/>
  <c r="S1648" i="1"/>
  <c r="T1648" i="1"/>
  <c r="U1648" i="1"/>
  <c r="K1649" i="1"/>
  <c r="L1649" i="1"/>
  <c r="M1649" i="1"/>
  <c r="N1649" i="1"/>
  <c r="O1649" i="1"/>
  <c r="P1649" i="1"/>
  <c r="Q1649" i="1"/>
  <c r="R1649" i="1"/>
  <c r="S1649" i="1"/>
  <c r="T1649" i="1"/>
  <c r="U1649" i="1"/>
  <c r="K1650" i="1"/>
  <c r="L1650" i="1"/>
  <c r="M1650" i="1"/>
  <c r="N1650" i="1"/>
  <c r="O1650" i="1"/>
  <c r="P1650" i="1"/>
  <c r="Q1650" i="1"/>
  <c r="R1650" i="1"/>
  <c r="S1650" i="1"/>
  <c r="T1650" i="1"/>
  <c r="U1650" i="1"/>
  <c r="K1651" i="1"/>
  <c r="L1651" i="1"/>
  <c r="M1651" i="1"/>
  <c r="N1651" i="1"/>
  <c r="O1651" i="1"/>
  <c r="P1651" i="1"/>
  <c r="Q1651" i="1"/>
  <c r="R1651" i="1"/>
  <c r="S1651" i="1"/>
  <c r="T1651" i="1"/>
  <c r="U1651" i="1"/>
  <c r="K1652" i="1"/>
  <c r="L1652" i="1"/>
  <c r="M1652" i="1"/>
  <c r="N1652" i="1"/>
  <c r="O1652" i="1"/>
  <c r="P1652" i="1"/>
  <c r="Q1652" i="1"/>
  <c r="R1652" i="1"/>
  <c r="S1652" i="1"/>
  <c r="T1652" i="1"/>
  <c r="U1652" i="1"/>
  <c r="K1653" i="1"/>
  <c r="L1653" i="1"/>
  <c r="M1653" i="1"/>
  <c r="N1653" i="1"/>
  <c r="O1653" i="1"/>
  <c r="P1653" i="1"/>
  <c r="Q1653" i="1"/>
  <c r="R1653" i="1"/>
  <c r="S1653" i="1"/>
  <c r="T1653" i="1"/>
  <c r="U1653" i="1"/>
  <c r="K1654" i="1"/>
  <c r="L1654" i="1"/>
  <c r="M1654" i="1"/>
  <c r="N1654" i="1"/>
  <c r="O1654" i="1"/>
  <c r="P1654" i="1"/>
  <c r="Q1654" i="1"/>
  <c r="R1654" i="1"/>
  <c r="S1654" i="1"/>
  <c r="T1654" i="1"/>
  <c r="U1654" i="1"/>
  <c r="K1655" i="1"/>
  <c r="L1655" i="1"/>
  <c r="M1655" i="1"/>
  <c r="N1655" i="1"/>
  <c r="O1655" i="1"/>
  <c r="P1655" i="1"/>
  <c r="Q1655" i="1"/>
  <c r="R1655" i="1"/>
  <c r="S1655" i="1"/>
  <c r="T1655" i="1"/>
  <c r="U1655" i="1"/>
  <c r="K1656" i="1"/>
  <c r="L1656" i="1"/>
  <c r="M1656" i="1"/>
  <c r="N1656" i="1"/>
  <c r="O1656" i="1"/>
  <c r="P1656" i="1"/>
  <c r="Q1656" i="1"/>
  <c r="R1656" i="1"/>
  <c r="S1656" i="1"/>
  <c r="T1656" i="1"/>
  <c r="U1656" i="1"/>
  <c r="K1657" i="1"/>
  <c r="L1657" i="1"/>
  <c r="M1657" i="1"/>
  <c r="N1657" i="1"/>
  <c r="O1657" i="1"/>
  <c r="P1657" i="1"/>
  <c r="Q1657" i="1"/>
  <c r="R1657" i="1"/>
  <c r="S1657" i="1"/>
  <c r="T1657" i="1"/>
  <c r="U1657" i="1"/>
  <c r="K1658" i="1"/>
  <c r="L1658" i="1"/>
  <c r="M1658" i="1"/>
  <c r="N1658" i="1"/>
  <c r="O1658" i="1"/>
  <c r="P1658" i="1"/>
  <c r="Q1658" i="1"/>
  <c r="R1658" i="1"/>
  <c r="S1658" i="1"/>
  <c r="T1658" i="1"/>
  <c r="U1658" i="1"/>
  <c r="K1659" i="1"/>
  <c r="L1659" i="1"/>
  <c r="M1659" i="1"/>
  <c r="N1659" i="1"/>
  <c r="O1659" i="1"/>
  <c r="P1659" i="1"/>
  <c r="Q1659" i="1"/>
  <c r="R1659" i="1"/>
  <c r="S1659" i="1"/>
  <c r="T1659" i="1"/>
  <c r="U1659" i="1"/>
  <c r="K1660" i="1"/>
  <c r="L1660" i="1"/>
  <c r="M1660" i="1"/>
  <c r="N1660" i="1"/>
  <c r="O1660" i="1"/>
  <c r="P1660" i="1"/>
  <c r="Q1660" i="1"/>
  <c r="R1660" i="1"/>
  <c r="S1660" i="1"/>
  <c r="T1660" i="1"/>
  <c r="U1660" i="1"/>
  <c r="K1661" i="1"/>
  <c r="L1661" i="1"/>
  <c r="M1661" i="1"/>
  <c r="N1661" i="1"/>
  <c r="O1661" i="1"/>
  <c r="P1661" i="1"/>
  <c r="Q1661" i="1"/>
  <c r="R1661" i="1"/>
  <c r="S1661" i="1"/>
  <c r="T1661" i="1"/>
  <c r="U1661" i="1"/>
  <c r="K1662" i="1"/>
  <c r="L1662" i="1"/>
  <c r="M1662" i="1"/>
  <c r="N1662" i="1"/>
  <c r="O1662" i="1"/>
  <c r="P1662" i="1"/>
  <c r="Q1662" i="1"/>
  <c r="R1662" i="1"/>
  <c r="S1662" i="1"/>
  <c r="T1662" i="1"/>
  <c r="U1662" i="1"/>
  <c r="K1663" i="1"/>
  <c r="L1663" i="1"/>
  <c r="M1663" i="1"/>
  <c r="N1663" i="1"/>
  <c r="O1663" i="1"/>
  <c r="P1663" i="1"/>
  <c r="Q1663" i="1"/>
  <c r="R1663" i="1"/>
  <c r="S1663" i="1"/>
  <c r="T1663" i="1"/>
  <c r="U1663" i="1"/>
  <c r="K1664" i="1"/>
  <c r="L1664" i="1"/>
  <c r="M1664" i="1"/>
  <c r="N1664" i="1"/>
  <c r="O1664" i="1"/>
  <c r="P1664" i="1"/>
  <c r="Q1664" i="1"/>
  <c r="R1664" i="1"/>
  <c r="S1664" i="1"/>
  <c r="T1664" i="1"/>
  <c r="U1664" i="1"/>
  <c r="K1665" i="1"/>
  <c r="L1665" i="1"/>
  <c r="M1665" i="1"/>
  <c r="N1665" i="1"/>
  <c r="O1665" i="1"/>
  <c r="P1665" i="1"/>
  <c r="Q1665" i="1"/>
  <c r="R1665" i="1"/>
  <c r="S1665" i="1"/>
  <c r="T1665" i="1"/>
  <c r="U1665" i="1"/>
  <c r="K1666" i="1"/>
  <c r="L1666" i="1"/>
  <c r="M1666" i="1"/>
  <c r="N1666" i="1"/>
  <c r="O1666" i="1"/>
  <c r="P1666" i="1"/>
  <c r="Q1666" i="1"/>
  <c r="R1666" i="1"/>
  <c r="S1666" i="1"/>
  <c r="T1666" i="1"/>
  <c r="U1666" i="1"/>
  <c r="K1667" i="1"/>
  <c r="L1667" i="1"/>
  <c r="M1667" i="1"/>
  <c r="N1667" i="1"/>
  <c r="O1667" i="1"/>
  <c r="P1667" i="1"/>
  <c r="Q1667" i="1"/>
  <c r="R1667" i="1"/>
  <c r="S1667" i="1"/>
  <c r="T1667" i="1"/>
  <c r="U1667" i="1"/>
  <c r="K1668" i="1"/>
  <c r="L1668" i="1"/>
  <c r="M1668" i="1"/>
  <c r="N1668" i="1"/>
  <c r="O1668" i="1"/>
  <c r="P1668" i="1"/>
  <c r="Q1668" i="1"/>
  <c r="R1668" i="1"/>
  <c r="S1668" i="1"/>
  <c r="T1668" i="1"/>
  <c r="U1668" i="1"/>
  <c r="K1669" i="1"/>
  <c r="L1669" i="1"/>
  <c r="M1669" i="1"/>
  <c r="N1669" i="1"/>
  <c r="O1669" i="1"/>
  <c r="P1669" i="1"/>
  <c r="Q1669" i="1"/>
  <c r="R1669" i="1"/>
  <c r="S1669" i="1"/>
  <c r="T1669" i="1"/>
  <c r="U1669" i="1"/>
  <c r="K1670" i="1"/>
  <c r="L1670" i="1"/>
  <c r="M1670" i="1"/>
  <c r="N1670" i="1"/>
  <c r="O1670" i="1"/>
  <c r="P1670" i="1"/>
  <c r="Q1670" i="1"/>
  <c r="R1670" i="1"/>
  <c r="S1670" i="1"/>
  <c r="T1670" i="1"/>
  <c r="U1670" i="1"/>
  <c r="K1671" i="1"/>
  <c r="L1671" i="1"/>
  <c r="M1671" i="1"/>
  <c r="N1671" i="1"/>
  <c r="O1671" i="1"/>
  <c r="P1671" i="1"/>
  <c r="Q1671" i="1"/>
  <c r="R1671" i="1"/>
  <c r="S1671" i="1"/>
  <c r="T1671" i="1"/>
  <c r="U1671" i="1"/>
  <c r="K1672" i="1"/>
  <c r="L1672" i="1"/>
  <c r="M1672" i="1"/>
  <c r="N1672" i="1"/>
  <c r="O1672" i="1"/>
  <c r="P1672" i="1"/>
  <c r="Q1672" i="1"/>
  <c r="R1672" i="1"/>
  <c r="S1672" i="1"/>
  <c r="T1672" i="1"/>
  <c r="U1672" i="1"/>
  <c r="K1673" i="1"/>
  <c r="L1673" i="1"/>
  <c r="M1673" i="1"/>
  <c r="N1673" i="1"/>
  <c r="O1673" i="1"/>
  <c r="P1673" i="1"/>
  <c r="Q1673" i="1"/>
  <c r="R1673" i="1"/>
  <c r="S1673" i="1"/>
  <c r="T1673" i="1"/>
  <c r="U1673" i="1"/>
  <c r="K1674" i="1"/>
  <c r="L1674" i="1"/>
  <c r="M1674" i="1"/>
  <c r="N1674" i="1"/>
  <c r="O1674" i="1"/>
  <c r="P1674" i="1"/>
  <c r="Q1674" i="1"/>
  <c r="R1674" i="1"/>
  <c r="S1674" i="1"/>
  <c r="T1674" i="1"/>
  <c r="U1674" i="1"/>
  <c r="K1675" i="1"/>
  <c r="L1675" i="1"/>
  <c r="M1675" i="1"/>
  <c r="N1675" i="1"/>
  <c r="O1675" i="1"/>
  <c r="P1675" i="1"/>
  <c r="Q1675" i="1"/>
  <c r="R1675" i="1"/>
  <c r="S1675" i="1"/>
  <c r="T1675" i="1"/>
  <c r="U1675" i="1"/>
  <c r="K1676" i="1"/>
  <c r="L1676" i="1"/>
  <c r="M1676" i="1"/>
  <c r="N1676" i="1"/>
  <c r="O1676" i="1"/>
  <c r="P1676" i="1"/>
  <c r="Q1676" i="1"/>
  <c r="R1676" i="1"/>
  <c r="S1676" i="1"/>
  <c r="T1676" i="1"/>
  <c r="U1676" i="1"/>
  <c r="K1677" i="1"/>
  <c r="L1677" i="1"/>
  <c r="M1677" i="1"/>
  <c r="N1677" i="1"/>
  <c r="O1677" i="1"/>
  <c r="P1677" i="1"/>
  <c r="Q1677" i="1"/>
  <c r="R1677" i="1"/>
  <c r="S1677" i="1"/>
  <c r="T1677" i="1"/>
  <c r="U1677" i="1"/>
  <c r="K1678" i="1"/>
  <c r="L1678" i="1"/>
  <c r="M1678" i="1"/>
  <c r="N1678" i="1"/>
  <c r="O1678" i="1"/>
  <c r="P1678" i="1"/>
  <c r="Q1678" i="1"/>
  <c r="R1678" i="1"/>
  <c r="S1678" i="1"/>
  <c r="T1678" i="1"/>
  <c r="U1678" i="1"/>
  <c r="K1679" i="1"/>
  <c r="L1679" i="1"/>
  <c r="M1679" i="1"/>
  <c r="N1679" i="1"/>
  <c r="O1679" i="1"/>
  <c r="P1679" i="1"/>
  <c r="Q1679" i="1"/>
  <c r="R1679" i="1"/>
  <c r="S1679" i="1"/>
  <c r="T1679" i="1"/>
  <c r="U1679" i="1"/>
  <c r="K1680" i="1"/>
  <c r="L1680" i="1"/>
  <c r="M1680" i="1"/>
  <c r="N1680" i="1"/>
  <c r="O1680" i="1"/>
  <c r="P1680" i="1"/>
  <c r="Q1680" i="1"/>
  <c r="R1680" i="1"/>
  <c r="S1680" i="1"/>
  <c r="T1680" i="1"/>
  <c r="U1680" i="1"/>
  <c r="K1681" i="1"/>
  <c r="L1681" i="1"/>
  <c r="M1681" i="1"/>
  <c r="N1681" i="1"/>
  <c r="O1681" i="1"/>
  <c r="P1681" i="1"/>
  <c r="Q1681" i="1"/>
  <c r="R1681" i="1"/>
  <c r="S1681" i="1"/>
  <c r="T1681" i="1"/>
  <c r="U1681" i="1"/>
  <c r="K1682" i="1"/>
  <c r="L1682" i="1"/>
  <c r="M1682" i="1"/>
  <c r="N1682" i="1"/>
  <c r="O1682" i="1"/>
  <c r="P1682" i="1"/>
  <c r="Q1682" i="1"/>
  <c r="R1682" i="1"/>
  <c r="S1682" i="1"/>
  <c r="T1682" i="1"/>
  <c r="U1682" i="1"/>
  <c r="K1683" i="1"/>
  <c r="L1683" i="1"/>
  <c r="M1683" i="1"/>
  <c r="N1683" i="1"/>
  <c r="O1683" i="1"/>
  <c r="P1683" i="1"/>
  <c r="Q1683" i="1"/>
  <c r="R1683" i="1"/>
  <c r="S1683" i="1"/>
  <c r="T1683" i="1"/>
  <c r="U1683" i="1"/>
  <c r="K1684" i="1"/>
  <c r="L1684" i="1"/>
  <c r="M1684" i="1"/>
  <c r="N1684" i="1"/>
  <c r="O1684" i="1"/>
  <c r="P1684" i="1"/>
  <c r="Q1684" i="1"/>
  <c r="R1684" i="1"/>
  <c r="S1684" i="1"/>
  <c r="T1684" i="1"/>
  <c r="U1684" i="1"/>
  <c r="K1685" i="1"/>
  <c r="L1685" i="1"/>
  <c r="M1685" i="1"/>
  <c r="N1685" i="1"/>
  <c r="O1685" i="1"/>
  <c r="P1685" i="1"/>
  <c r="Q1685" i="1"/>
  <c r="R1685" i="1"/>
  <c r="S1685" i="1"/>
  <c r="T1685" i="1"/>
  <c r="U1685" i="1"/>
  <c r="K1686" i="1"/>
  <c r="L1686" i="1"/>
  <c r="M1686" i="1"/>
  <c r="N1686" i="1"/>
  <c r="O1686" i="1"/>
  <c r="P1686" i="1"/>
  <c r="Q1686" i="1"/>
  <c r="R1686" i="1"/>
  <c r="S1686" i="1"/>
  <c r="T1686" i="1"/>
  <c r="U1686" i="1"/>
  <c r="K1687" i="1"/>
  <c r="L1687" i="1"/>
  <c r="M1687" i="1"/>
  <c r="N1687" i="1"/>
  <c r="O1687" i="1"/>
  <c r="P1687" i="1"/>
  <c r="Q1687" i="1"/>
  <c r="R1687" i="1"/>
  <c r="S1687" i="1"/>
  <c r="T1687" i="1"/>
  <c r="U1687" i="1"/>
  <c r="K1688" i="1"/>
  <c r="L1688" i="1"/>
  <c r="M1688" i="1"/>
  <c r="N1688" i="1"/>
  <c r="O1688" i="1"/>
  <c r="P1688" i="1"/>
  <c r="Q1688" i="1"/>
  <c r="R1688" i="1"/>
  <c r="S1688" i="1"/>
  <c r="T1688" i="1"/>
  <c r="U1688" i="1"/>
  <c r="K1689" i="1"/>
  <c r="L1689" i="1"/>
  <c r="M1689" i="1"/>
  <c r="N1689" i="1"/>
  <c r="O1689" i="1"/>
  <c r="P1689" i="1"/>
  <c r="Q1689" i="1"/>
  <c r="R1689" i="1"/>
  <c r="S1689" i="1"/>
  <c r="T1689" i="1"/>
  <c r="U1689" i="1"/>
  <c r="K1690" i="1"/>
  <c r="L1690" i="1"/>
  <c r="M1690" i="1"/>
  <c r="N1690" i="1"/>
  <c r="O1690" i="1"/>
  <c r="P1690" i="1"/>
  <c r="Q1690" i="1"/>
  <c r="R1690" i="1"/>
  <c r="S1690" i="1"/>
  <c r="T1690" i="1"/>
  <c r="U1690" i="1"/>
  <c r="K1691" i="1"/>
  <c r="L1691" i="1"/>
  <c r="M1691" i="1"/>
  <c r="N1691" i="1"/>
  <c r="O1691" i="1"/>
  <c r="P1691" i="1"/>
  <c r="Q1691" i="1"/>
  <c r="R1691" i="1"/>
  <c r="S1691" i="1"/>
  <c r="T1691" i="1"/>
  <c r="U1691" i="1"/>
  <c r="K1692" i="1"/>
  <c r="L1692" i="1"/>
  <c r="M1692" i="1"/>
  <c r="N1692" i="1"/>
  <c r="O1692" i="1"/>
  <c r="P1692" i="1"/>
  <c r="Q1692" i="1"/>
  <c r="R1692" i="1"/>
  <c r="S1692" i="1"/>
  <c r="T1692" i="1"/>
  <c r="U1692" i="1"/>
  <c r="K1693" i="1"/>
  <c r="L1693" i="1"/>
  <c r="M1693" i="1"/>
  <c r="N1693" i="1"/>
  <c r="O1693" i="1"/>
  <c r="P1693" i="1"/>
  <c r="Q1693" i="1"/>
  <c r="R1693" i="1"/>
  <c r="S1693" i="1"/>
  <c r="T1693" i="1"/>
  <c r="U1693" i="1"/>
  <c r="K1694" i="1"/>
  <c r="L1694" i="1"/>
  <c r="M1694" i="1"/>
  <c r="N1694" i="1"/>
  <c r="O1694" i="1"/>
  <c r="P1694" i="1"/>
  <c r="Q1694" i="1"/>
  <c r="R1694" i="1"/>
  <c r="S1694" i="1"/>
  <c r="T1694" i="1"/>
  <c r="U1694" i="1"/>
  <c r="K1695" i="1"/>
  <c r="L1695" i="1"/>
  <c r="M1695" i="1"/>
  <c r="N1695" i="1"/>
  <c r="O1695" i="1"/>
  <c r="P1695" i="1"/>
  <c r="Q1695" i="1"/>
  <c r="R1695" i="1"/>
  <c r="S1695" i="1"/>
  <c r="T1695" i="1"/>
  <c r="U1695" i="1"/>
  <c r="K1696" i="1"/>
  <c r="L1696" i="1"/>
  <c r="M1696" i="1"/>
  <c r="N1696" i="1"/>
  <c r="O1696" i="1"/>
  <c r="P1696" i="1"/>
  <c r="Q1696" i="1"/>
  <c r="R1696" i="1"/>
  <c r="S1696" i="1"/>
  <c r="T1696" i="1"/>
  <c r="U1696" i="1"/>
  <c r="K1697" i="1"/>
  <c r="L1697" i="1"/>
  <c r="M1697" i="1"/>
  <c r="N1697" i="1"/>
  <c r="O1697" i="1"/>
  <c r="P1697" i="1"/>
  <c r="Q1697" i="1"/>
  <c r="R1697" i="1"/>
  <c r="S1697" i="1"/>
  <c r="T1697" i="1"/>
  <c r="U1697" i="1"/>
  <c r="K1698" i="1"/>
  <c r="L1698" i="1"/>
  <c r="M1698" i="1"/>
  <c r="N1698" i="1"/>
  <c r="O1698" i="1"/>
  <c r="P1698" i="1"/>
  <c r="Q1698" i="1"/>
  <c r="R1698" i="1"/>
  <c r="S1698" i="1"/>
  <c r="T1698" i="1"/>
  <c r="U1698" i="1"/>
  <c r="K1699" i="1"/>
  <c r="L1699" i="1"/>
  <c r="M1699" i="1"/>
  <c r="N1699" i="1"/>
  <c r="O1699" i="1"/>
  <c r="P1699" i="1"/>
  <c r="Q1699" i="1"/>
  <c r="R1699" i="1"/>
  <c r="S1699" i="1"/>
  <c r="T1699" i="1"/>
  <c r="U1699" i="1"/>
  <c r="K1700" i="1"/>
  <c r="L1700" i="1"/>
  <c r="M1700" i="1"/>
  <c r="N1700" i="1"/>
  <c r="O1700" i="1"/>
  <c r="P1700" i="1"/>
  <c r="Q1700" i="1"/>
  <c r="R1700" i="1"/>
  <c r="S1700" i="1"/>
  <c r="T1700" i="1"/>
  <c r="U1700" i="1"/>
  <c r="K1701" i="1"/>
  <c r="L1701" i="1"/>
  <c r="M1701" i="1"/>
  <c r="N1701" i="1"/>
  <c r="O1701" i="1"/>
  <c r="P1701" i="1"/>
  <c r="Q1701" i="1"/>
  <c r="R1701" i="1"/>
  <c r="S1701" i="1"/>
  <c r="T1701" i="1"/>
  <c r="U1701" i="1"/>
  <c r="K1702" i="1"/>
  <c r="L1702" i="1"/>
  <c r="M1702" i="1"/>
  <c r="N1702" i="1"/>
  <c r="O1702" i="1"/>
  <c r="P1702" i="1"/>
  <c r="Q1702" i="1"/>
  <c r="R1702" i="1"/>
  <c r="S1702" i="1"/>
  <c r="T1702" i="1"/>
  <c r="U1702" i="1"/>
  <c r="K1703" i="1"/>
  <c r="L1703" i="1"/>
  <c r="M1703" i="1"/>
  <c r="N1703" i="1"/>
  <c r="O1703" i="1"/>
  <c r="P1703" i="1"/>
  <c r="Q1703" i="1"/>
  <c r="R1703" i="1"/>
  <c r="S1703" i="1"/>
  <c r="T1703" i="1"/>
  <c r="U1703" i="1"/>
  <c r="K1704" i="1"/>
  <c r="L1704" i="1"/>
  <c r="M1704" i="1"/>
  <c r="N1704" i="1"/>
  <c r="O1704" i="1"/>
  <c r="P1704" i="1"/>
  <c r="Q1704" i="1"/>
  <c r="R1704" i="1"/>
  <c r="S1704" i="1"/>
  <c r="T1704" i="1"/>
  <c r="U1704" i="1"/>
  <c r="K1705" i="1"/>
  <c r="L1705" i="1"/>
  <c r="M1705" i="1"/>
  <c r="N1705" i="1"/>
  <c r="O1705" i="1"/>
  <c r="P1705" i="1"/>
  <c r="Q1705" i="1"/>
  <c r="R1705" i="1"/>
  <c r="S1705" i="1"/>
  <c r="T1705" i="1"/>
  <c r="U1705" i="1"/>
  <c r="K1706" i="1"/>
  <c r="L1706" i="1"/>
  <c r="M1706" i="1"/>
  <c r="N1706" i="1"/>
  <c r="O1706" i="1"/>
  <c r="P1706" i="1"/>
  <c r="Q1706" i="1"/>
  <c r="R1706" i="1"/>
  <c r="S1706" i="1"/>
  <c r="T1706" i="1"/>
  <c r="U1706" i="1"/>
  <c r="K1707" i="1"/>
  <c r="L1707" i="1"/>
  <c r="M1707" i="1"/>
  <c r="N1707" i="1"/>
  <c r="O1707" i="1"/>
  <c r="P1707" i="1"/>
  <c r="Q1707" i="1"/>
  <c r="R1707" i="1"/>
  <c r="S1707" i="1"/>
  <c r="T1707" i="1"/>
  <c r="U1707" i="1"/>
  <c r="K1708" i="1"/>
  <c r="L1708" i="1"/>
  <c r="M1708" i="1"/>
  <c r="N1708" i="1"/>
  <c r="O1708" i="1"/>
  <c r="P1708" i="1"/>
  <c r="Q1708" i="1"/>
  <c r="R1708" i="1"/>
  <c r="S1708" i="1"/>
  <c r="T1708" i="1"/>
  <c r="U1708" i="1"/>
  <c r="K1709" i="1"/>
  <c r="L1709" i="1"/>
  <c r="M1709" i="1"/>
  <c r="N1709" i="1"/>
  <c r="O1709" i="1"/>
  <c r="P1709" i="1"/>
  <c r="Q1709" i="1"/>
  <c r="R1709" i="1"/>
  <c r="S1709" i="1"/>
  <c r="T1709" i="1"/>
  <c r="U1709" i="1"/>
  <c r="K1710" i="1"/>
  <c r="L1710" i="1"/>
  <c r="M1710" i="1"/>
  <c r="N1710" i="1"/>
  <c r="O1710" i="1"/>
  <c r="P1710" i="1"/>
  <c r="Q1710" i="1"/>
  <c r="R1710" i="1"/>
  <c r="S1710" i="1"/>
  <c r="T1710" i="1"/>
  <c r="U1710" i="1"/>
  <c r="K1711" i="1"/>
  <c r="L1711" i="1"/>
  <c r="M1711" i="1"/>
  <c r="N1711" i="1"/>
  <c r="O1711" i="1"/>
  <c r="P1711" i="1"/>
  <c r="Q1711" i="1"/>
  <c r="R1711" i="1"/>
  <c r="S1711" i="1"/>
  <c r="T1711" i="1"/>
  <c r="U1711" i="1"/>
  <c r="K1712" i="1"/>
  <c r="L1712" i="1"/>
  <c r="M1712" i="1"/>
  <c r="N1712" i="1"/>
  <c r="O1712" i="1"/>
  <c r="P1712" i="1"/>
  <c r="Q1712" i="1"/>
  <c r="R1712" i="1"/>
  <c r="S1712" i="1"/>
  <c r="T1712" i="1"/>
  <c r="U1712" i="1"/>
  <c r="K1713" i="1"/>
  <c r="L1713" i="1"/>
  <c r="M1713" i="1"/>
  <c r="N1713" i="1"/>
  <c r="O1713" i="1"/>
  <c r="P1713" i="1"/>
  <c r="Q1713" i="1"/>
  <c r="R1713" i="1"/>
  <c r="S1713" i="1"/>
  <c r="T1713" i="1"/>
  <c r="U1713" i="1"/>
  <c r="K1714" i="1"/>
  <c r="L1714" i="1"/>
  <c r="M1714" i="1"/>
  <c r="N1714" i="1"/>
  <c r="O1714" i="1"/>
  <c r="P1714" i="1"/>
  <c r="Q1714" i="1"/>
  <c r="R1714" i="1"/>
  <c r="S1714" i="1"/>
  <c r="T1714" i="1"/>
  <c r="U1714" i="1"/>
  <c r="K1715" i="1"/>
  <c r="L1715" i="1"/>
  <c r="M1715" i="1"/>
  <c r="N1715" i="1"/>
  <c r="O1715" i="1"/>
  <c r="P1715" i="1"/>
  <c r="Q1715" i="1"/>
  <c r="R1715" i="1"/>
  <c r="S1715" i="1"/>
  <c r="T1715" i="1"/>
  <c r="U1715" i="1"/>
  <c r="K1716" i="1"/>
  <c r="L1716" i="1"/>
  <c r="M1716" i="1"/>
  <c r="N1716" i="1"/>
  <c r="O1716" i="1"/>
  <c r="P1716" i="1"/>
  <c r="Q1716" i="1"/>
  <c r="R1716" i="1"/>
  <c r="S1716" i="1"/>
  <c r="T1716" i="1"/>
  <c r="U1716" i="1"/>
  <c r="K1717" i="1"/>
  <c r="L1717" i="1"/>
  <c r="M1717" i="1"/>
  <c r="N1717" i="1"/>
  <c r="O1717" i="1"/>
  <c r="P1717" i="1"/>
  <c r="Q1717" i="1"/>
  <c r="R1717" i="1"/>
  <c r="S1717" i="1"/>
  <c r="T1717" i="1"/>
  <c r="U1717" i="1"/>
  <c r="K1718" i="1"/>
  <c r="L1718" i="1"/>
  <c r="M1718" i="1"/>
  <c r="N1718" i="1"/>
  <c r="O1718" i="1"/>
  <c r="P1718" i="1"/>
  <c r="Q1718" i="1"/>
  <c r="R1718" i="1"/>
  <c r="S1718" i="1"/>
  <c r="T1718" i="1"/>
  <c r="U1718" i="1"/>
  <c r="K1719" i="1"/>
  <c r="L1719" i="1"/>
  <c r="M1719" i="1"/>
  <c r="N1719" i="1"/>
  <c r="O1719" i="1"/>
  <c r="P1719" i="1"/>
  <c r="Q1719" i="1"/>
  <c r="R1719" i="1"/>
  <c r="S1719" i="1"/>
  <c r="T1719" i="1"/>
  <c r="U1719" i="1"/>
  <c r="K1720" i="1"/>
  <c r="L1720" i="1"/>
  <c r="M1720" i="1"/>
  <c r="N1720" i="1"/>
  <c r="O1720" i="1"/>
  <c r="P1720" i="1"/>
  <c r="Q1720" i="1"/>
  <c r="R1720" i="1"/>
  <c r="S1720" i="1"/>
  <c r="T1720" i="1"/>
  <c r="U1720" i="1"/>
  <c r="K1721" i="1"/>
  <c r="L1721" i="1"/>
  <c r="M1721" i="1"/>
  <c r="N1721" i="1"/>
  <c r="O1721" i="1"/>
  <c r="P1721" i="1"/>
  <c r="Q1721" i="1"/>
  <c r="R1721" i="1"/>
  <c r="S1721" i="1"/>
  <c r="T1721" i="1"/>
  <c r="U1721" i="1"/>
  <c r="K1722" i="1"/>
  <c r="L1722" i="1"/>
  <c r="M1722" i="1"/>
  <c r="N1722" i="1"/>
  <c r="O1722" i="1"/>
  <c r="P1722" i="1"/>
  <c r="Q1722" i="1"/>
  <c r="R1722" i="1"/>
  <c r="S1722" i="1"/>
  <c r="T1722" i="1"/>
  <c r="U1722" i="1"/>
  <c r="K1723" i="1"/>
  <c r="L1723" i="1"/>
  <c r="M1723" i="1"/>
  <c r="N1723" i="1"/>
  <c r="O1723" i="1"/>
  <c r="P1723" i="1"/>
  <c r="Q1723" i="1"/>
  <c r="R1723" i="1"/>
  <c r="S1723" i="1"/>
  <c r="T1723" i="1"/>
  <c r="U1723" i="1"/>
  <c r="K1724" i="1"/>
  <c r="L1724" i="1"/>
  <c r="M1724" i="1"/>
  <c r="N1724" i="1"/>
  <c r="O1724" i="1"/>
  <c r="P1724" i="1"/>
  <c r="Q1724" i="1"/>
  <c r="R1724" i="1"/>
  <c r="S1724" i="1"/>
  <c r="T1724" i="1"/>
  <c r="U1724" i="1"/>
  <c r="K1725" i="1"/>
  <c r="L1725" i="1"/>
  <c r="M1725" i="1"/>
  <c r="N1725" i="1"/>
  <c r="O1725" i="1"/>
  <c r="P1725" i="1"/>
  <c r="Q1725" i="1"/>
  <c r="R1725" i="1"/>
  <c r="S1725" i="1"/>
  <c r="T1725" i="1"/>
  <c r="U1725" i="1"/>
  <c r="K1726" i="1"/>
  <c r="L1726" i="1"/>
  <c r="M1726" i="1"/>
  <c r="N1726" i="1"/>
  <c r="O1726" i="1"/>
  <c r="P1726" i="1"/>
  <c r="Q1726" i="1"/>
  <c r="R1726" i="1"/>
  <c r="S1726" i="1"/>
  <c r="T1726" i="1"/>
  <c r="U1726" i="1"/>
  <c r="K1727" i="1"/>
  <c r="L1727" i="1"/>
  <c r="M1727" i="1"/>
  <c r="N1727" i="1"/>
  <c r="O1727" i="1"/>
  <c r="P1727" i="1"/>
  <c r="Q1727" i="1"/>
  <c r="R1727" i="1"/>
  <c r="S1727" i="1"/>
  <c r="T1727" i="1"/>
  <c r="U1727" i="1"/>
  <c r="K1728" i="1"/>
  <c r="L1728" i="1"/>
  <c r="M1728" i="1"/>
  <c r="N1728" i="1"/>
  <c r="O1728" i="1"/>
  <c r="P1728" i="1"/>
  <c r="Q1728" i="1"/>
  <c r="R1728" i="1"/>
  <c r="S1728" i="1"/>
  <c r="T1728" i="1"/>
  <c r="U1728" i="1"/>
  <c r="K1729" i="1"/>
  <c r="L1729" i="1"/>
  <c r="M1729" i="1"/>
  <c r="N1729" i="1"/>
  <c r="O1729" i="1"/>
  <c r="P1729" i="1"/>
  <c r="Q1729" i="1"/>
  <c r="R1729" i="1"/>
  <c r="S1729" i="1"/>
  <c r="T1729" i="1"/>
  <c r="U1729" i="1"/>
  <c r="K1730" i="1"/>
  <c r="L1730" i="1"/>
  <c r="M1730" i="1"/>
  <c r="N1730" i="1"/>
  <c r="O1730" i="1"/>
  <c r="P1730" i="1"/>
  <c r="Q1730" i="1"/>
  <c r="R1730" i="1"/>
  <c r="S1730" i="1"/>
  <c r="T1730" i="1"/>
  <c r="U1730" i="1"/>
  <c r="K1731" i="1"/>
  <c r="L1731" i="1"/>
  <c r="M1731" i="1"/>
  <c r="N1731" i="1"/>
  <c r="O1731" i="1"/>
  <c r="P1731" i="1"/>
  <c r="Q1731" i="1"/>
  <c r="R1731" i="1"/>
  <c r="S1731" i="1"/>
  <c r="T1731" i="1"/>
  <c r="U1731" i="1"/>
  <c r="K1732" i="1"/>
  <c r="L1732" i="1"/>
  <c r="M1732" i="1"/>
  <c r="N1732" i="1"/>
  <c r="O1732" i="1"/>
  <c r="P1732" i="1"/>
  <c r="Q1732" i="1"/>
  <c r="R1732" i="1"/>
  <c r="S1732" i="1"/>
  <c r="T1732" i="1"/>
  <c r="U1732" i="1"/>
  <c r="K1733" i="1"/>
  <c r="L1733" i="1"/>
  <c r="M1733" i="1"/>
  <c r="N1733" i="1"/>
  <c r="O1733" i="1"/>
  <c r="P1733" i="1"/>
  <c r="Q1733" i="1"/>
  <c r="R1733" i="1"/>
  <c r="S1733" i="1"/>
  <c r="T1733" i="1"/>
  <c r="U1733" i="1"/>
  <c r="K1734" i="1"/>
  <c r="L1734" i="1"/>
  <c r="M1734" i="1"/>
  <c r="N1734" i="1"/>
  <c r="O1734" i="1"/>
  <c r="P1734" i="1"/>
  <c r="Q1734" i="1"/>
  <c r="R1734" i="1"/>
  <c r="S1734" i="1"/>
  <c r="T1734" i="1"/>
  <c r="U1734" i="1"/>
  <c r="K1735" i="1"/>
  <c r="L1735" i="1"/>
  <c r="M1735" i="1"/>
  <c r="N1735" i="1"/>
  <c r="O1735" i="1"/>
  <c r="P1735" i="1"/>
  <c r="Q1735" i="1"/>
  <c r="R1735" i="1"/>
  <c r="S1735" i="1"/>
  <c r="T1735" i="1"/>
  <c r="U1735" i="1"/>
  <c r="K1736" i="1"/>
  <c r="L1736" i="1"/>
  <c r="M1736" i="1"/>
  <c r="N1736" i="1"/>
  <c r="O1736" i="1"/>
  <c r="P1736" i="1"/>
  <c r="Q1736" i="1"/>
  <c r="R1736" i="1"/>
  <c r="S1736" i="1"/>
  <c r="T1736" i="1"/>
  <c r="U1736" i="1"/>
  <c r="K1737" i="1"/>
  <c r="L1737" i="1"/>
  <c r="M1737" i="1"/>
  <c r="N1737" i="1"/>
  <c r="O1737" i="1"/>
  <c r="P1737" i="1"/>
  <c r="Q1737" i="1"/>
  <c r="R1737" i="1"/>
  <c r="S1737" i="1"/>
  <c r="T1737" i="1"/>
  <c r="U1737" i="1"/>
  <c r="K1738" i="1"/>
  <c r="L1738" i="1"/>
  <c r="M1738" i="1"/>
  <c r="N1738" i="1"/>
  <c r="O1738" i="1"/>
  <c r="P1738" i="1"/>
  <c r="Q1738" i="1"/>
  <c r="R1738" i="1"/>
  <c r="S1738" i="1"/>
  <c r="T1738" i="1"/>
  <c r="U1738" i="1"/>
  <c r="K1739" i="1"/>
  <c r="L1739" i="1"/>
  <c r="M1739" i="1"/>
  <c r="N1739" i="1"/>
  <c r="O1739" i="1"/>
  <c r="P1739" i="1"/>
  <c r="Q1739" i="1"/>
  <c r="R1739" i="1"/>
  <c r="S1739" i="1"/>
  <c r="T1739" i="1"/>
  <c r="U1739" i="1"/>
  <c r="K1740" i="1"/>
  <c r="L1740" i="1"/>
  <c r="M1740" i="1"/>
  <c r="N1740" i="1"/>
  <c r="O1740" i="1"/>
  <c r="P1740" i="1"/>
  <c r="Q1740" i="1"/>
  <c r="R1740" i="1"/>
  <c r="S1740" i="1"/>
  <c r="T1740" i="1"/>
  <c r="U1740" i="1"/>
  <c r="K1741" i="1"/>
  <c r="L1741" i="1"/>
  <c r="M1741" i="1"/>
  <c r="N1741" i="1"/>
  <c r="O1741" i="1"/>
  <c r="P1741" i="1"/>
  <c r="Q1741" i="1"/>
  <c r="R1741" i="1"/>
  <c r="S1741" i="1"/>
  <c r="T1741" i="1"/>
  <c r="U1741" i="1"/>
  <c r="K1742" i="1"/>
  <c r="L1742" i="1"/>
  <c r="M1742" i="1"/>
  <c r="N1742" i="1"/>
  <c r="O1742" i="1"/>
  <c r="P1742" i="1"/>
  <c r="Q1742" i="1"/>
  <c r="R1742" i="1"/>
  <c r="S1742" i="1"/>
  <c r="T1742" i="1"/>
  <c r="U1742" i="1"/>
  <c r="K1743" i="1"/>
  <c r="L1743" i="1"/>
  <c r="M1743" i="1"/>
  <c r="N1743" i="1"/>
  <c r="O1743" i="1"/>
  <c r="P1743" i="1"/>
  <c r="Q1743" i="1"/>
  <c r="R1743" i="1"/>
  <c r="S1743" i="1"/>
  <c r="T1743" i="1"/>
  <c r="U1743" i="1"/>
  <c r="K1744" i="1"/>
  <c r="L1744" i="1"/>
  <c r="M1744" i="1"/>
  <c r="N1744" i="1"/>
  <c r="O1744" i="1"/>
  <c r="P1744" i="1"/>
  <c r="Q1744" i="1"/>
  <c r="R1744" i="1"/>
  <c r="S1744" i="1"/>
  <c r="T1744" i="1"/>
  <c r="U1744" i="1"/>
  <c r="K1745" i="1"/>
  <c r="L1745" i="1"/>
  <c r="M1745" i="1"/>
  <c r="N1745" i="1"/>
  <c r="O1745" i="1"/>
  <c r="P1745" i="1"/>
  <c r="Q1745" i="1"/>
  <c r="R1745" i="1"/>
  <c r="S1745" i="1"/>
  <c r="T1745" i="1"/>
  <c r="U1745" i="1"/>
  <c r="K1746" i="1"/>
  <c r="L1746" i="1"/>
  <c r="M1746" i="1"/>
  <c r="N1746" i="1"/>
  <c r="O1746" i="1"/>
  <c r="P1746" i="1"/>
  <c r="Q1746" i="1"/>
  <c r="R1746" i="1"/>
  <c r="S1746" i="1"/>
  <c r="T1746" i="1"/>
  <c r="U1746" i="1"/>
  <c r="K1747" i="1"/>
  <c r="L1747" i="1"/>
  <c r="M1747" i="1"/>
  <c r="N1747" i="1"/>
  <c r="O1747" i="1"/>
  <c r="P1747" i="1"/>
  <c r="Q1747" i="1"/>
  <c r="R1747" i="1"/>
  <c r="S1747" i="1"/>
  <c r="T1747" i="1"/>
  <c r="U1747" i="1"/>
  <c r="K1748" i="1"/>
  <c r="L1748" i="1"/>
  <c r="M1748" i="1"/>
  <c r="N1748" i="1"/>
  <c r="O1748" i="1"/>
  <c r="P1748" i="1"/>
  <c r="Q1748" i="1"/>
  <c r="R1748" i="1"/>
  <c r="S1748" i="1"/>
  <c r="T1748" i="1"/>
  <c r="U1748" i="1"/>
  <c r="K1749" i="1"/>
  <c r="L1749" i="1"/>
  <c r="M1749" i="1"/>
  <c r="N1749" i="1"/>
  <c r="O1749" i="1"/>
  <c r="P1749" i="1"/>
  <c r="Q1749" i="1"/>
  <c r="R1749" i="1"/>
  <c r="S1749" i="1"/>
  <c r="T1749" i="1"/>
  <c r="U1749" i="1"/>
  <c r="K1750" i="1"/>
  <c r="L1750" i="1"/>
  <c r="M1750" i="1"/>
  <c r="N1750" i="1"/>
  <c r="O1750" i="1"/>
  <c r="P1750" i="1"/>
  <c r="Q1750" i="1"/>
  <c r="R1750" i="1"/>
  <c r="S1750" i="1"/>
  <c r="T1750" i="1"/>
  <c r="U1750" i="1"/>
  <c r="K1751" i="1"/>
  <c r="L1751" i="1"/>
  <c r="M1751" i="1"/>
  <c r="N1751" i="1"/>
  <c r="O1751" i="1"/>
  <c r="P1751" i="1"/>
  <c r="Q1751" i="1"/>
  <c r="R1751" i="1"/>
  <c r="S1751" i="1"/>
  <c r="T1751" i="1"/>
  <c r="U1751" i="1"/>
  <c r="K1752" i="1"/>
  <c r="L1752" i="1"/>
  <c r="M1752" i="1"/>
  <c r="N1752" i="1"/>
  <c r="O1752" i="1"/>
  <c r="P1752" i="1"/>
  <c r="Q1752" i="1"/>
  <c r="R1752" i="1"/>
  <c r="S1752" i="1"/>
  <c r="T1752" i="1"/>
  <c r="U1752" i="1"/>
  <c r="K1753" i="1"/>
  <c r="L1753" i="1"/>
  <c r="M1753" i="1"/>
  <c r="N1753" i="1"/>
  <c r="O1753" i="1"/>
  <c r="P1753" i="1"/>
  <c r="Q1753" i="1"/>
  <c r="R1753" i="1"/>
  <c r="S1753" i="1"/>
  <c r="T1753" i="1"/>
  <c r="U1753" i="1"/>
  <c r="K1754" i="1"/>
  <c r="L1754" i="1"/>
  <c r="M1754" i="1"/>
  <c r="N1754" i="1"/>
  <c r="O1754" i="1"/>
  <c r="P1754" i="1"/>
  <c r="Q1754" i="1"/>
  <c r="R1754" i="1"/>
  <c r="S1754" i="1"/>
  <c r="T1754" i="1"/>
  <c r="U1754" i="1"/>
  <c r="K1755" i="1"/>
  <c r="L1755" i="1"/>
  <c r="M1755" i="1"/>
  <c r="N1755" i="1"/>
  <c r="O1755" i="1"/>
  <c r="P1755" i="1"/>
  <c r="Q1755" i="1"/>
  <c r="R1755" i="1"/>
  <c r="S1755" i="1"/>
  <c r="T1755" i="1"/>
  <c r="U1755" i="1"/>
  <c r="K1756" i="1"/>
  <c r="L1756" i="1"/>
  <c r="M1756" i="1"/>
  <c r="N1756" i="1"/>
  <c r="O1756" i="1"/>
  <c r="P1756" i="1"/>
  <c r="Q1756" i="1"/>
  <c r="R1756" i="1"/>
  <c r="S1756" i="1"/>
  <c r="T1756" i="1"/>
  <c r="U1756" i="1"/>
  <c r="K1757" i="1"/>
  <c r="L1757" i="1"/>
  <c r="M1757" i="1"/>
  <c r="N1757" i="1"/>
  <c r="O1757" i="1"/>
  <c r="P1757" i="1"/>
  <c r="Q1757" i="1"/>
  <c r="R1757" i="1"/>
  <c r="S1757" i="1"/>
  <c r="T1757" i="1"/>
  <c r="U1757" i="1"/>
  <c r="K1758" i="1"/>
  <c r="L1758" i="1"/>
  <c r="M1758" i="1"/>
  <c r="N1758" i="1"/>
  <c r="O1758" i="1"/>
  <c r="P1758" i="1"/>
  <c r="Q1758" i="1"/>
  <c r="R1758" i="1"/>
  <c r="S1758" i="1"/>
  <c r="T1758" i="1"/>
  <c r="U1758" i="1"/>
  <c r="K1759" i="1"/>
  <c r="L1759" i="1"/>
  <c r="M1759" i="1"/>
  <c r="N1759" i="1"/>
  <c r="O1759" i="1"/>
  <c r="P1759" i="1"/>
  <c r="Q1759" i="1"/>
  <c r="R1759" i="1"/>
  <c r="S1759" i="1"/>
  <c r="T1759" i="1"/>
  <c r="U1759" i="1"/>
  <c r="K1760" i="1"/>
  <c r="L1760" i="1"/>
  <c r="M1760" i="1"/>
  <c r="N1760" i="1"/>
  <c r="O1760" i="1"/>
  <c r="P1760" i="1"/>
  <c r="Q1760" i="1"/>
  <c r="R1760" i="1"/>
  <c r="S1760" i="1"/>
  <c r="T1760" i="1"/>
  <c r="U1760" i="1"/>
  <c r="K1761" i="1"/>
  <c r="L1761" i="1"/>
  <c r="M1761" i="1"/>
  <c r="N1761" i="1"/>
  <c r="O1761" i="1"/>
  <c r="P1761" i="1"/>
  <c r="Q1761" i="1"/>
  <c r="R1761" i="1"/>
  <c r="S1761" i="1"/>
  <c r="T1761" i="1"/>
  <c r="U1761" i="1"/>
  <c r="K1762" i="1"/>
  <c r="L1762" i="1"/>
  <c r="M1762" i="1"/>
  <c r="N1762" i="1"/>
  <c r="O1762" i="1"/>
  <c r="P1762" i="1"/>
  <c r="Q1762" i="1"/>
  <c r="R1762" i="1"/>
  <c r="S1762" i="1"/>
  <c r="T1762" i="1"/>
  <c r="U1762" i="1"/>
  <c r="K1763" i="1"/>
  <c r="L1763" i="1"/>
  <c r="M1763" i="1"/>
  <c r="N1763" i="1"/>
  <c r="O1763" i="1"/>
  <c r="P1763" i="1"/>
  <c r="Q1763" i="1"/>
  <c r="R1763" i="1"/>
  <c r="S1763" i="1"/>
  <c r="T1763" i="1"/>
  <c r="U1763" i="1"/>
  <c r="K1764" i="1"/>
  <c r="L1764" i="1"/>
  <c r="M1764" i="1"/>
  <c r="N1764" i="1"/>
  <c r="O1764" i="1"/>
  <c r="P1764" i="1"/>
  <c r="Q1764" i="1"/>
  <c r="R1764" i="1"/>
  <c r="S1764" i="1"/>
  <c r="T1764" i="1"/>
  <c r="U1764" i="1"/>
  <c r="K1765" i="1"/>
  <c r="L1765" i="1"/>
  <c r="M1765" i="1"/>
  <c r="N1765" i="1"/>
  <c r="O1765" i="1"/>
  <c r="P1765" i="1"/>
  <c r="Q1765" i="1"/>
  <c r="R1765" i="1"/>
  <c r="S1765" i="1"/>
  <c r="T1765" i="1"/>
  <c r="U1765" i="1"/>
  <c r="K1766" i="1"/>
  <c r="L1766" i="1"/>
  <c r="M1766" i="1"/>
  <c r="N1766" i="1"/>
  <c r="O1766" i="1"/>
  <c r="P1766" i="1"/>
  <c r="Q1766" i="1"/>
  <c r="R1766" i="1"/>
  <c r="S1766" i="1"/>
  <c r="T1766" i="1"/>
  <c r="U1766" i="1"/>
  <c r="K1767" i="1"/>
  <c r="L1767" i="1"/>
  <c r="M1767" i="1"/>
  <c r="N1767" i="1"/>
  <c r="O1767" i="1"/>
  <c r="P1767" i="1"/>
  <c r="Q1767" i="1"/>
  <c r="R1767" i="1"/>
  <c r="S1767" i="1"/>
  <c r="T1767" i="1"/>
  <c r="U1767" i="1"/>
  <c r="K1768" i="1"/>
  <c r="L1768" i="1"/>
  <c r="M1768" i="1"/>
  <c r="N1768" i="1"/>
  <c r="O1768" i="1"/>
  <c r="P1768" i="1"/>
  <c r="Q1768" i="1"/>
  <c r="R1768" i="1"/>
  <c r="S1768" i="1"/>
  <c r="T1768" i="1"/>
  <c r="U1768" i="1"/>
  <c r="K1769" i="1"/>
  <c r="L1769" i="1"/>
  <c r="M1769" i="1"/>
  <c r="N1769" i="1"/>
  <c r="O1769" i="1"/>
  <c r="P1769" i="1"/>
  <c r="Q1769" i="1"/>
  <c r="R1769" i="1"/>
  <c r="S1769" i="1"/>
  <c r="T1769" i="1"/>
  <c r="U1769" i="1"/>
  <c r="K1770" i="1"/>
  <c r="L1770" i="1"/>
  <c r="M1770" i="1"/>
  <c r="N1770" i="1"/>
  <c r="O1770" i="1"/>
  <c r="P1770" i="1"/>
  <c r="Q1770" i="1"/>
  <c r="R1770" i="1"/>
  <c r="S1770" i="1"/>
  <c r="T1770" i="1"/>
  <c r="U1770" i="1"/>
  <c r="K1771" i="1"/>
  <c r="L1771" i="1"/>
  <c r="M1771" i="1"/>
  <c r="N1771" i="1"/>
  <c r="O1771" i="1"/>
  <c r="P1771" i="1"/>
  <c r="Q1771" i="1"/>
  <c r="R1771" i="1"/>
  <c r="S1771" i="1"/>
  <c r="T1771" i="1"/>
  <c r="U1771" i="1"/>
  <c r="K1772" i="1"/>
  <c r="L1772" i="1"/>
  <c r="M1772" i="1"/>
  <c r="N1772" i="1"/>
  <c r="O1772" i="1"/>
  <c r="P1772" i="1"/>
  <c r="Q1772" i="1"/>
  <c r="R1772" i="1"/>
  <c r="S1772" i="1"/>
  <c r="T1772" i="1"/>
  <c r="U1772" i="1"/>
  <c r="K1773" i="1"/>
  <c r="L1773" i="1"/>
  <c r="M1773" i="1"/>
  <c r="N1773" i="1"/>
  <c r="O1773" i="1"/>
  <c r="P1773" i="1"/>
  <c r="Q1773" i="1"/>
  <c r="R1773" i="1"/>
  <c r="S1773" i="1"/>
  <c r="T1773" i="1"/>
  <c r="U1773" i="1"/>
  <c r="K1774" i="1"/>
  <c r="L1774" i="1"/>
  <c r="M1774" i="1"/>
  <c r="N1774" i="1"/>
  <c r="O1774" i="1"/>
  <c r="P1774" i="1"/>
  <c r="Q1774" i="1"/>
  <c r="R1774" i="1"/>
  <c r="S1774" i="1"/>
  <c r="T1774" i="1"/>
  <c r="U1774" i="1"/>
  <c r="K1775" i="1"/>
  <c r="L1775" i="1"/>
  <c r="M1775" i="1"/>
  <c r="N1775" i="1"/>
  <c r="O1775" i="1"/>
  <c r="P1775" i="1"/>
  <c r="Q1775" i="1"/>
  <c r="R1775" i="1"/>
  <c r="S1775" i="1"/>
  <c r="T1775" i="1"/>
  <c r="U1775" i="1"/>
  <c r="K1776" i="1"/>
  <c r="L1776" i="1"/>
  <c r="M1776" i="1"/>
  <c r="N1776" i="1"/>
  <c r="O1776" i="1"/>
  <c r="P1776" i="1"/>
  <c r="Q1776" i="1"/>
  <c r="R1776" i="1"/>
  <c r="S1776" i="1"/>
  <c r="T1776" i="1"/>
  <c r="U1776" i="1"/>
  <c r="K1777" i="1"/>
  <c r="L1777" i="1"/>
  <c r="M1777" i="1"/>
  <c r="N1777" i="1"/>
  <c r="O1777" i="1"/>
  <c r="P1777" i="1"/>
  <c r="Q1777" i="1"/>
  <c r="R1777" i="1"/>
  <c r="S1777" i="1"/>
  <c r="T1777" i="1"/>
  <c r="U1777" i="1"/>
  <c r="K1778" i="1"/>
  <c r="L1778" i="1"/>
  <c r="M1778" i="1"/>
  <c r="N1778" i="1"/>
  <c r="O1778" i="1"/>
  <c r="P1778" i="1"/>
  <c r="Q1778" i="1"/>
  <c r="R1778" i="1"/>
  <c r="S1778" i="1"/>
  <c r="T1778" i="1"/>
  <c r="U1778" i="1"/>
  <c r="K1779" i="1"/>
  <c r="L1779" i="1"/>
  <c r="M1779" i="1"/>
  <c r="N1779" i="1"/>
  <c r="O1779" i="1"/>
  <c r="P1779" i="1"/>
  <c r="Q1779" i="1"/>
  <c r="R1779" i="1"/>
  <c r="S1779" i="1"/>
  <c r="T1779" i="1"/>
  <c r="U1779" i="1"/>
  <c r="K1780" i="1"/>
  <c r="L1780" i="1"/>
  <c r="M1780" i="1"/>
  <c r="N1780" i="1"/>
  <c r="O1780" i="1"/>
  <c r="P1780" i="1"/>
  <c r="Q1780" i="1"/>
  <c r="R1780" i="1"/>
  <c r="S1780" i="1"/>
  <c r="T1780" i="1"/>
  <c r="U1780" i="1"/>
  <c r="K1781" i="1"/>
  <c r="L1781" i="1"/>
  <c r="M1781" i="1"/>
  <c r="N1781" i="1"/>
  <c r="O1781" i="1"/>
  <c r="P1781" i="1"/>
  <c r="Q1781" i="1"/>
  <c r="R1781" i="1"/>
  <c r="S1781" i="1"/>
  <c r="T1781" i="1"/>
  <c r="U1781" i="1"/>
  <c r="K1782" i="1"/>
  <c r="L1782" i="1"/>
  <c r="M1782" i="1"/>
  <c r="N1782" i="1"/>
  <c r="O1782" i="1"/>
  <c r="P1782" i="1"/>
  <c r="Q1782" i="1"/>
  <c r="R1782" i="1"/>
  <c r="S1782" i="1"/>
  <c r="T1782" i="1"/>
  <c r="U1782" i="1"/>
  <c r="K1783" i="1"/>
  <c r="L1783" i="1"/>
  <c r="M1783" i="1"/>
  <c r="N1783" i="1"/>
  <c r="O1783" i="1"/>
  <c r="P1783" i="1"/>
  <c r="Q1783" i="1"/>
  <c r="R1783" i="1"/>
  <c r="S1783" i="1"/>
  <c r="T1783" i="1"/>
  <c r="U1783" i="1"/>
  <c r="K1784" i="1"/>
  <c r="L1784" i="1"/>
  <c r="M1784" i="1"/>
  <c r="N1784" i="1"/>
  <c r="O1784" i="1"/>
  <c r="P1784" i="1"/>
  <c r="Q1784" i="1"/>
  <c r="R1784" i="1"/>
  <c r="S1784" i="1"/>
  <c r="T1784" i="1"/>
  <c r="U1784" i="1"/>
  <c r="K1785" i="1"/>
  <c r="L1785" i="1"/>
  <c r="M1785" i="1"/>
  <c r="N1785" i="1"/>
  <c r="O1785" i="1"/>
  <c r="P1785" i="1"/>
  <c r="Q1785" i="1"/>
  <c r="R1785" i="1"/>
  <c r="S1785" i="1"/>
  <c r="T1785" i="1"/>
  <c r="U1785" i="1"/>
  <c r="K1786" i="1"/>
  <c r="L1786" i="1"/>
  <c r="M1786" i="1"/>
  <c r="N1786" i="1"/>
  <c r="O1786" i="1"/>
  <c r="P1786" i="1"/>
  <c r="Q1786" i="1"/>
  <c r="R1786" i="1"/>
  <c r="S1786" i="1"/>
  <c r="T1786" i="1"/>
  <c r="U1786" i="1"/>
  <c r="K1787" i="1"/>
  <c r="L1787" i="1"/>
  <c r="M1787" i="1"/>
  <c r="N1787" i="1"/>
  <c r="O1787" i="1"/>
  <c r="P1787" i="1"/>
  <c r="Q1787" i="1"/>
  <c r="R1787" i="1"/>
  <c r="S1787" i="1"/>
  <c r="T1787" i="1"/>
  <c r="U1787" i="1"/>
  <c r="K1788" i="1"/>
  <c r="L1788" i="1"/>
  <c r="M1788" i="1"/>
  <c r="N1788" i="1"/>
  <c r="O1788" i="1"/>
  <c r="P1788" i="1"/>
  <c r="Q1788" i="1"/>
  <c r="R1788" i="1"/>
  <c r="S1788" i="1"/>
  <c r="T1788" i="1"/>
  <c r="U1788" i="1"/>
  <c r="K1789" i="1"/>
  <c r="L1789" i="1"/>
  <c r="M1789" i="1"/>
  <c r="N1789" i="1"/>
  <c r="O1789" i="1"/>
  <c r="P1789" i="1"/>
  <c r="Q1789" i="1"/>
  <c r="R1789" i="1"/>
  <c r="S1789" i="1"/>
  <c r="T1789" i="1"/>
  <c r="U1789" i="1"/>
  <c r="K1790" i="1"/>
  <c r="L1790" i="1"/>
  <c r="M1790" i="1"/>
  <c r="N1790" i="1"/>
  <c r="O1790" i="1"/>
  <c r="P1790" i="1"/>
  <c r="Q1790" i="1"/>
  <c r="R1790" i="1"/>
  <c r="S1790" i="1"/>
  <c r="T1790" i="1"/>
  <c r="U1790" i="1"/>
  <c r="K1791" i="1"/>
  <c r="L1791" i="1"/>
  <c r="M1791" i="1"/>
  <c r="N1791" i="1"/>
  <c r="O1791" i="1"/>
  <c r="P1791" i="1"/>
  <c r="Q1791" i="1"/>
  <c r="R1791" i="1"/>
  <c r="S1791" i="1"/>
  <c r="T1791" i="1"/>
  <c r="U1791" i="1"/>
  <c r="K1792" i="1"/>
  <c r="L1792" i="1"/>
  <c r="M1792" i="1"/>
  <c r="N1792" i="1"/>
  <c r="O1792" i="1"/>
  <c r="P1792" i="1"/>
  <c r="Q1792" i="1"/>
  <c r="R1792" i="1"/>
  <c r="S1792" i="1"/>
  <c r="T1792" i="1"/>
  <c r="U1792" i="1"/>
  <c r="K1793" i="1"/>
  <c r="L1793" i="1"/>
  <c r="M1793" i="1"/>
  <c r="N1793" i="1"/>
  <c r="O1793" i="1"/>
  <c r="P1793" i="1"/>
  <c r="Q1793" i="1"/>
  <c r="R1793" i="1"/>
  <c r="S1793" i="1"/>
  <c r="T1793" i="1"/>
  <c r="U1793" i="1"/>
  <c r="K1794" i="1"/>
  <c r="L1794" i="1"/>
  <c r="M1794" i="1"/>
  <c r="N1794" i="1"/>
  <c r="O1794" i="1"/>
  <c r="P1794" i="1"/>
  <c r="Q1794" i="1"/>
  <c r="R1794" i="1"/>
  <c r="S1794" i="1"/>
  <c r="T1794" i="1"/>
  <c r="U1794" i="1"/>
  <c r="K1795" i="1"/>
  <c r="L1795" i="1"/>
  <c r="M1795" i="1"/>
  <c r="N1795" i="1"/>
  <c r="O1795" i="1"/>
  <c r="P1795" i="1"/>
  <c r="Q1795" i="1"/>
  <c r="R1795" i="1"/>
  <c r="S1795" i="1"/>
  <c r="T1795" i="1"/>
  <c r="U1795" i="1"/>
  <c r="K1796" i="1"/>
  <c r="L1796" i="1"/>
  <c r="M1796" i="1"/>
  <c r="N1796" i="1"/>
  <c r="O1796" i="1"/>
  <c r="P1796" i="1"/>
  <c r="Q1796" i="1"/>
  <c r="R1796" i="1"/>
  <c r="S1796" i="1"/>
  <c r="T1796" i="1"/>
  <c r="U1796" i="1"/>
  <c r="K1797" i="1"/>
  <c r="L1797" i="1"/>
  <c r="M1797" i="1"/>
  <c r="N1797" i="1"/>
  <c r="O1797" i="1"/>
  <c r="P1797" i="1"/>
  <c r="Q1797" i="1"/>
  <c r="R1797" i="1"/>
  <c r="S1797" i="1"/>
  <c r="T1797" i="1"/>
  <c r="U1797" i="1"/>
  <c r="K1798" i="1"/>
  <c r="L1798" i="1"/>
  <c r="M1798" i="1"/>
  <c r="N1798" i="1"/>
  <c r="O1798" i="1"/>
  <c r="P1798" i="1"/>
  <c r="Q1798" i="1"/>
  <c r="R1798" i="1"/>
  <c r="S1798" i="1"/>
  <c r="T1798" i="1"/>
  <c r="U1798" i="1"/>
  <c r="K1799" i="1"/>
  <c r="L1799" i="1"/>
  <c r="M1799" i="1"/>
  <c r="N1799" i="1"/>
  <c r="O1799" i="1"/>
  <c r="P1799" i="1"/>
  <c r="Q1799" i="1"/>
  <c r="R1799" i="1"/>
  <c r="S1799" i="1"/>
  <c r="T1799" i="1"/>
  <c r="U1799" i="1"/>
  <c r="K1800" i="1"/>
  <c r="L1800" i="1"/>
  <c r="M1800" i="1"/>
  <c r="N1800" i="1"/>
  <c r="O1800" i="1"/>
  <c r="P1800" i="1"/>
  <c r="Q1800" i="1"/>
  <c r="R1800" i="1"/>
  <c r="S1800" i="1"/>
  <c r="T1800" i="1"/>
  <c r="U1800" i="1"/>
  <c r="K1801" i="1"/>
  <c r="L1801" i="1"/>
  <c r="M1801" i="1"/>
  <c r="N1801" i="1"/>
  <c r="O1801" i="1"/>
  <c r="P1801" i="1"/>
  <c r="Q1801" i="1"/>
  <c r="R1801" i="1"/>
  <c r="S1801" i="1"/>
  <c r="T1801" i="1"/>
  <c r="U1801" i="1"/>
  <c r="K1802" i="1"/>
  <c r="L1802" i="1"/>
  <c r="M1802" i="1"/>
  <c r="N1802" i="1"/>
  <c r="O1802" i="1"/>
  <c r="P1802" i="1"/>
  <c r="Q1802" i="1"/>
  <c r="R1802" i="1"/>
  <c r="S1802" i="1"/>
  <c r="T1802" i="1"/>
  <c r="U1802" i="1"/>
  <c r="K1803" i="1"/>
  <c r="L1803" i="1"/>
  <c r="M1803" i="1"/>
  <c r="N1803" i="1"/>
  <c r="O1803" i="1"/>
  <c r="P1803" i="1"/>
  <c r="Q1803" i="1"/>
  <c r="R1803" i="1"/>
  <c r="S1803" i="1"/>
  <c r="T1803" i="1"/>
  <c r="U1803" i="1"/>
  <c r="K1804" i="1"/>
  <c r="L1804" i="1"/>
  <c r="M1804" i="1"/>
  <c r="N1804" i="1"/>
  <c r="O1804" i="1"/>
  <c r="P1804" i="1"/>
  <c r="Q1804" i="1"/>
  <c r="R1804" i="1"/>
  <c r="S1804" i="1"/>
  <c r="T1804" i="1"/>
  <c r="U1804" i="1"/>
  <c r="K1805" i="1"/>
  <c r="L1805" i="1"/>
  <c r="M1805" i="1"/>
  <c r="N1805" i="1"/>
  <c r="O1805" i="1"/>
  <c r="P1805" i="1"/>
  <c r="Q1805" i="1"/>
  <c r="R1805" i="1"/>
  <c r="S1805" i="1"/>
  <c r="T1805" i="1"/>
  <c r="U1805" i="1"/>
  <c r="K1806" i="1"/>
  <c r="L1806" i="1"/>
  <c r="M1806" i="1"/>
  <c r="N1806" i="1"/>
  <c r="O1806" i="1"/>
  <c r="P1806" i="1"/>
  <c r="Q1806" i="1"/>
  <c r="R1806" i="1"/>
  <c r="S1806" i="1"/>
  <c r="T1806" i="1"/>
  <c r="U1806" i="1"/>
  <c r="K1807" i="1"/>
  <c r="L1807" i="1"/>
  <c r="M1807" i="1"/>
  <c r="N1807" i="1"/>
  <c r="O1807" i="1"/>
  <c r="P1807" i="1"/>
  <c r="Q1807" i="1"/>
  <c r="R1807" i="1"/>
  <c r="S1807" i="1"/>
  <c r="T1807" i="1"/>
  <c r="U1807" i="1"/>
  <c r="K1808" i="1"/>
  <c r="L1808" i="1"/>
  <c r="M1808" i="1"/>
  <c r="N1808" i="1"/>
  <c r="O1808" i="1"/>
  <c r="P1808" i="1"/>
  <c r="Q1808" i="1"/>
  <c r="R1808" i="1"/>
  <c r="S1808" i="1"/>
  <c r="T1808" i="1"/>
  <c r="U1808" i="1"/>
  <c r="K1809" i="1"/>
  <c r="L1809" i="1"/>
  <c r="M1809" i="1"/>
  <c r="N1809" i="1"/>
  <c r="O1809" i="1"/>
  <c r="P1809" i="1"/>
  <c r="Q1809" i="1"/>
  <c r="R1809" i="1"/>
  <c r="S1809" i="1"/>
  <c r="T1809" i="1"/>
  <c r="U1809" i="1"/>
  <c r="K1810" i="1"/>
  <c r="L1810" i="1"/>
  <c r="M1810" i="1"/>
  <c r="N1810" i="1"/>
  <c r="O1810" i="1"/>
  <c r="P1810" i="1"/>
  <c r="Q1810" i="1"/>
  <c r="R1810" i="1"/>
  <c r="S1810" i="1"/>
  <c r="T1810" i="1"/>
  <c r="U1810" i="1"/>
  <c r="K1811" i="1"/>
  <c r="L1811" i="1"/>
  <c r="M1811" i="1"/>
  <c r="N1811" i="1"/>
  <c r="O1811" i="1"/>
  <c r="P1811" i="1"/>
  <c r="Q1811" i="1"/>
  <c r="R1811" i="1"/>
  <c r="S1811" i="1"/>
  <c r="T1811" i="1"/>
  <c r="U1811" i="1"/>
  <c r="K1812" i="1"/>
  <c r="L1812" i="1"/>
  <c r="M1812" i="1"/>
  <c r="N1812" i="1"/>
  <c r="O1812" i="1"/>
  <c r="P1812" i="1"/>
  <c r="Q1812" i="1"/>
  <c r="R1812" i="1"/>
  <c r="S1812" i="1"/>
  <c r="T1812" i="1"/>
  <c r="U1812" i="1"/>
  <c r="K1813" i="1"/>
  <c r="L1813" i="1"/>
  <c r="M1813" i="1"/>
  <c r="N1813" i="1"/>
  <c r="O1813" i="1"/>
  <c r="P1813" i="1"/>
  <c r="Q1813" i="1"/>
  <c r="R1813" i="1"/>
  <c r="S1813" i="1"/>
  <c r="T1813" i="1"/>
  <c r="U1813" i="1"/>
  <c r="K1814" i="1"/>
  <c r="L1814" i="1"/>
  <c r="M1814" i="1"/>
  <c r="N1814" i="1"/>
  <c r="O1814" i="1"/>
  <c r="P1814" i="1"/>
  <c r="Q1814" i="1"/>
  <c r="R1814" i="1"/>
  <c r="S1814" i="1"/>
  <c r="T1814" i="1"/>
  <c r="U1814" i="1"/>
  <c r="K1815" i="1"/>
  <c r="L1815" i="1"/>
  <c r="M1815" i="1"/>
  <c r="N1815" i="1"/>
  <c r="O1815" i="1"/>
  <c r="P1815" i="1"/>
  <c r="Q1815" i="1"/>
  <c r="R1815" i="1"/>
  <c r="S1815" i="1"/>
  <c r="T1815" i="1"/>
  <c r="U1815" i="1"/>
  <c r="K1816" i="1"/>
  <c r="L1816" i="1"/>
  <c r="M1816" i="1"/>
  <c r="N1816" i="1"/>
  <c r="O1816" i="1"/>
  <c r="P1816" i="1"/>
  <c r="Q1816" i="1"/>
  <c r="R1816" i="1"/>
  <c r="S1816" i="1"/>
  <c r="T1816" i="1"/>
  <c r="U1816" i="1"/>
  <c r="K1817" i="1"/>
  <c r="L1817" i="1"/>
  <c r="M1817" i="1"/>
  <c r="N1817" i="1"/>
  <c r="O1817" i="1"/>
  <c r="P1817" i="1"/>
  <c r="Q1817" i="1"/>
  <c r="R1817" i="1"/>
  <c r="S1817" i="1"/>
  <c r="T1817" i="1"/>
  <c r="U1817" i="1"/>
  <c r="K1818" i="1"/>
  <c r="L1818" i="1"/>
  <c r="M1818" i="1"/>
  <c r="N1818" i="1"/>
  <c r="O1818" i="1"/>
  <c r="P1818" i="1"/>
  <c r="Q1818" i="1"/>
  <c r="R1818" i="1"/>
  <c r="S1818" i="1"/>
  <c r="T1818" i="1"/>
  <c r="U1818" i="1"/>
  <c r="K1819" i="1"/>
  <c r="L1819" i="1"/>
  <c r="M1819" i="1"/>
  <c r="N1819" i="1"/>
  <c r="O1819" i="1"/>
  <c r="P1819" i="1"/>
  <c r="Q1819" i="1"/>
  <c r="R1819" i="1"/>
  <c r="S1819" i="1"/>
  <c r="T1819" i="1"/>
  <c r="U1819" i="1"/>
  <c r="K1820" i="1"/>
  <c r="L1820" i="1"/>
  <c r="M1820" i="1"/>
  <c r="N1820" i="1"/>
  <c r="O1820" i="1"/>
  <c r="P1820" i="1"/>
  <c r="Q1820" i="1"/>
  <c r="R1820" i="1"/>
  <c r="S1820" i="1"/>
  <c r="T1820" i="1"/>
  <c r="U1820" i="1"/>
  <c r="K1821" i="1"/>
  <c r="L1821" i="1"/>
  <c r="M1821" i="1"/>
  <c r="N1821" i="1"/>
  <c r="O1821" i="1"/>
  <c r="P1821" i="1"/>
  <c r="Q1821" i="1"/>
  <c r="R1821" i="1"/>
  <c r="S1821" i="1"/>
  <c r="T1821" i="1"/>
  <c r="U1821" i="1"/>
  <c r="K1822" i="1"/>
  <c r="L1822" i="1"/>
  <c r="M1822" i="1"/>
  <c r="N1822" i="1"/>
  <c r="O1822" i="1"/>
  <c r="P1822" i="1"/>
  <c r="Q1822" i="1"/>
  <c r="R1822" i="1"/>
  <c r="S1822" i="1"/>
  <c r="T1822" i="1"/>
  <c r="U1822" i="1"/>
  <c r="K1823" i="1"/>
  <c r="L1823" i="1"/>
  <c r="M1823" i="1"/>
  <c r="N1823" i="1"/>
  <c r="O1823" i="1"/>
  <c r="P1823" i="1"/>
  <c r="Q1823" i="1"/>
  <c r="R1823" i="1"/>
  <c r="S1823" i="1"/>
  <c r="T1823" i="1"/>
  <c r="U1823" i="1"/>
  <c r="K1824" i="1"/>
  <c r="L1824" i="1"/>
  <c r="M1824" i="1"/>
  <c r="N1824" i="1"/>
  <c r="O1824" i="1"/>
  <c r="P1824" i="1"/>
  <c r="Q1824" i="1"/>
  <c r="R1824" i="1"/>
  <c r="S1824" i="1"/>
  <c r="T1824" i="1"/>
  <c r="U1824" i="1"/>
  <c r="K1825" i="1"/>
  <c r="L1825" i="1"/>
  <c r="M1825" i="1"/>
  <c r="N1825" i="1"/>
  <c r="O1825" i="1"/>
  <c r="P1825" i="1"/>
  <c r="Q1825" i="1"/>
  <c r="R1825" i="1"/>
  <c r="S1825" i="1"/>
  <c r="T1825" i="1"/>
  <c r="U1825" i="1"/>
  <c r="K1826" i="1"/>
  <c r="L1826" i="1"/>
  <c r="M1826" i="1"/>
  <c r="N1826" i="1"/>
  <c r="O1826" i="1"/>
  <c r="P1826" i="1"/>
  <c r="Q1826" i="1"/>
  <c r="R1826" i="1"/>
  <c r="S1826" i="1"/>
  <c r="T1826" i="1"/>
  <c r="U1826" i="1"/>
  <c r="K1827" i="1"/>
  <c r="L1827" i="1"/>
  <c r="M1827" i="1"/>
  <c r="N1827" i="1"/>
  <c r="O1827" i="1"/>
  <c r="P1827" i="1"/>
  <c r="Q1827" i="1"/>
  <c r="R1827" i="1"/>
  <c r="S1827" i="1"/>
  <c r="T1827" i="1"/>
  <c r="U1827" i="1"/>
  <c r="K1828" i="1"/>
  <c r="L1828" i="1"/>
  <c r="M1828" i="1"/>
  <c r="N1828" i="1"/>
  <c r="O1828" i="1"/>
  <c r="P1828" i="1"/>
  <c r="Q1828" i="1"/>
  <c r="R1828" i="1"/>
  <c r="S1828" i="1"/>
  <c r="T1828" i="1"/>
  <c r="U1828" i="1"/>
  <c r="K1829" i="1"/>
  <c r="L1829" i="1"/>
  <c r="M1829" i="1"/>
  <c r="N1829" i="1"/>
  <c r="O1829" i="1"/>
  <c r="P1829" i="1"/>
  <c r="Q1829" i="1"/>
  <c r="R1829" i="1"/>
  <c r="S1829" i="1"/>
  <c r="T1829" i="1"/>
  <c r="U1829" i="1"/>
  <c r="K1830" i="1"/>
  <c r="L1830" i="1"/>
  <c r="M1830" i="1"/>
  <c r="N1830" i="1"/>
  <c r="O1830" i="1"/>
  <c r="P1830" i="1"/>
  <c r="Q1830" i="1"/>
  <c r="R1830" i="1"/>
  <c r="S1830" i="1"/>
  <c r="T1830" i="1"/>
  <c r="U1830" i="1"/>
  <c r="K1831" i="1"/>
  <c r="L1831" i="1"/>
  <c r="M1831" i="1"/>
  <c r="N1831" i="1"/>
  <c r="O1831" i="1"/>
  <c r="P1831" i="1"/>
  <c r="Q1831" i="1"/>
  <c r="R1831" i="1"/>
  <c r="S1831" i="1"/>
  <c r="T1831" i="1"/>
  <c r="U1831" i="1"/>
  <c r="K1832" i="1"/>
  <c r="L1832" i="1"/>
  <c r="M1832" i="1"/>
  <c r="N1832" i="1"/>
  <c r="O1832" i="1"/>
  <c r="P1832" i="1"/>
  <c r="Q1832" i="1"/>
  <c r="R1832" i="1"/>
  <c r="S1832" i="1"/>
  <c r="T1832" i="1"/>
  <c r="U1832" i="1"/>
  <c r="K1833" i="1"/>
  <c r="L1833" i="1"/>
  <c r="M1833" i="1"/>
  <c r="N1833" i="1"/>
  <c r="O1833" i="1"/>
  <c r="P1833" i="1"/>
  <c r="Q1833" i="1"/>
  <c r="R1833" i="1"/>
  <c r="S1833" i="1"/>
  <c r="T1833" i="1"/>
  <c r="U1833" i="1"/>
  <c r="K1834" i="1"/>
  <c r="L1834" i="1"/>
  <c r="M1834" i="1"/>
  <c r="N1834" i="1"/>
  <c r="O1834" i="1"/>
  <c r="P1834" i="1"/>
  <c r="Q1834" i="1"/>
  <c r="R1834" i="1"/>
  <c r="S1834" i="1"/>
  <c r="T1834" i="1"/>
  <c r="U1834" i="1"/>
  <c r="K1835" i="1"/>
  <c r="L1835" i="1"/>
  <c r="M1835" i="1"/>
  <c r="N1835" i="1"/>
  <c r="O1835" i="1"/>
  <c r="P1835" i="1"/>
  <c r="Q1835" i="1"/>
  <c r="R1835" i="1"/>
  <c r="S1835" i="1"/>
  <c r="T1835" i="1"/>
  <c r="U1835" i="1"/>
  <c r="K1836" i="1"/>
  <c r="L1836" i="1"/>
  <c r="M1836" i="1"/>
  <c r="N1836" i="1"/>
  <c r="O1836" i="1"/>
  <c r="P1836" i="1"/>
  <c r="Q1836" i="1"/>
  <c r="R1836" i="1"/>
  <c r="S1836" i="1"/>
  <c r="T1836" i="1"/>
  <c r="U1836" i="1"/>
  <c r="K1837" i="1"/>
  <c r="L1837" i="1"/>
  <c r="M1837" i="1"/>
  <c r="N1837" i="1"/>
  <c r="O1837" i="1"/>
  <c r="P1837" i="1"/>
  <c r="Q1837" i="1"/>
  <c r="R1837" i="1"/>
  <c r="S1837" i="1"/>
  <c r="T1837" i="1"/>
  <c r="U1837" i="1"/>
  <c r="K1838" i="1"/>
  <c r="L1838" i="1"/>
  <c r="M1838" i="1"/>
  <c r="N1838" i="1"/>
  <c r="O1838" i="1"/>
  <c r="P1838" i="1"/>
  <c r="Q1838" i="1"/>
  <c r="R1838" i="1"/>
  <c r="S1838" i="1"/>
  <c r="T1838" i="1"/>
  <c r="U1838" i="1"/>
  <c r="K1839" i="1"/>
  <c r="L1839" i="1"/>
  <c r="M1839" i="1"/>
  <c r="N1839" i="1"/>
  <c r="O1839" i="1"/>
  <c r="P1839" i="1"/>
  <c r="Q1839" i="1"/>
  <c r="R1839" i="1"/>
  <c r="S1839" i="1"/>
  <c r="T1839" i="1"/>
  <c r="U1839" i="1"/>
  <c r="K1840" i="1"/>
  <c r="L1840" i="1"/>
  <c r="M1840" i="1"/>
  <c r="N1840" i="1"/>
  <c r="O1840" i="1"/>
  <c r="P1840" i="1"/>
  <c r="Q1840" i="1"/>
  <c r="R1840" i="1"/>
  <c r="S1840" i="1"/>
  <c r="T1840" i="1"/>
  <c r="U1840" i="1"/>
  <c r="K1841" i="1"/>
  <c r="L1841" i="1"/>
  <c r="M1841" i="1"/>
  <c r="N1841" i="1"/>
  <c r="O1841" i="1"/>
  <c r="P1841" i="1"/>
  <c r="Q1841" i="1"/>
  <c r="R1841" i="1"/>
  <c r="S1841" i="1"/>
  <c r="T1841" i="1"/>
  <c r="U1841" i="1"/>
  <c r="K1842" i="1"/>
  <c r="L1842" i="1"/>
  <c r="M1842" i="1"/>
  <c r="N1842" i="1"/>
  <c r="O1842" i="1"/>
  <c r="P1842" i="1"/>
  <c r="Q1842" i="1"/>
  <c r="R1842" i="1"/>
  <c r="S1842" i="1"/>
  <c r="T1842" i="1"/>
  <c r="U1842" i="1"/>
  <c r="K1843" i="1"/>
  <c r="L1843" i="1"/>
  <c r="M1843" i="1"/>
  <c r="N1843" i="1"/>
  <c r="O1843" i="1"/>
  <c r="P1843" i="1"/>
  <c r="Q1843" i="1"/>
  <c r="R1843" i="1"/>
  <c r="S1843" i="1"/>
  <c r="T1843" i="1"/>
  <c r="U1843" i="1"/>
  <c r="K1844" i="1"/>
  <c r="L1844" i="1"/>
  <c r="M1844" i="1"/>
  <c r="N1844" i="1"/>
  <c r="O1844" i="1"/>
  <c r="P1844" i="1"/>
  <c r="Q1844" i="1"/>
  <c r="R1844" i="1"/>
  <c r="S1844" i="1"/>
  <c r="T1844" i="1"/>
  <c r="U1844" i="1"/>
  <c r="K1845" i="1"/>
  <c r="L1845" i="1"/>
  <c r="M1845" i="1"/>
  <c r="N1845" i="1"/>
  <c r="O1845" i="1"/>
  <c r="P1845" i="1"/>
  <c r="Q1845" i="1"/>
  <c r="R1845" i="1"/>
  <c r="S1845" i="1"/>
  <c r="T1845" i="1"/>
  <c r="U1845" i="1"/>
  <c r="K1846" i="1"/>
  <c r="L1846" i="1"/>
  <c r="M1846" i="1"/>
  <c r="N1846" i="1"/>
  <c r="O1846" i="1"/>
  <c r="P1846" i="1"/>
  <c r="Q1846" i="1"/>
  <c r="R1846" i="1"/>
  <c r="S1846" i="1"/>
  <c r="T1846" i="1"/>
  <c r="U1846" i="1"/>
  <c r="K1847" i="1"/>
  <c r="L1847" i="1"/>
  <c r="M1847" i="1"/>
  <c r="N1847" i="1"/>
  <c r="O1847" i="1"/>
  <c r="P1847" i="1"/>
  <c r="Q1847" i="1"/>
  <c r="R1847" i="1"/>
  <c r="S1847" i="1"/>
  <c r="T1847" i="1"/>
  <c r="U1847" i="1"/>
  <c r="K1848" i="1"/>
  <c r="L1848" i="1"/>
  <c r="M1848" i="1"/>
  <c r="N1848" i="1"/>
  <c r="O1848" i="1"/>
  <c r="P1848" i="1"/>
  <c r="Q1848" i="1"/>
  <c r="R1848" i="1"/>
  <c r="S1848" i="1"/>
  <c r="T1848" i="1"/>
  <c r="U1848" i="1"/>
  <c r="K1849" i="1"/>
  <c r="L1849" i="1"/>
  <c r="M1849" i="1"/>
  <c r="N1849" i="1"/>
  <c r="O1849" i="1"/>
  <c r="P1849" i="1"/>
  <c r="Q1849" i="1"/>
  <c r="R1849" i="1"/>
  <c r="S1849" i="1"/>
  <c r="T1849" i="1"/>
  <c r="U1849" i="1"/>
  <c r="K1850" i="1"/>
  <c r="L1850" i="1"/>
  <c r="M1850" i="1"/>
  <c r="N1850" i="1"/>
  <c r="O1850" i="1"/>
  <c r="P1850" i="1"/>
  <c r="Q1850" i="1"/>
  <c r="R1850" i="1"/>
  <c r="S1850" i="1"/>
  <c r="T1850" i="1"/>
  <c r="U1850" i="1"/>
  <c r="K1851" i="1"/>
  <c r="L1851" i="1"/>
  <c r="M1851" i="1"/>
  <c r="N1851" i="1"/>
  <c r="O1851" i="1"/>
  <c r="P1851" i="1"/>
  <c r="Q1851" i="1"/>
  <c r="R1851" i="1"/>
  <c r="S1851" i="1"/>
  <c r="T1851" i="1"/>
  <c r="U1851" i="1"/>
  <c r="K1852" i="1"/>
  <c r="L1852" i="1"/>
  <c r="M1852" i="1"/>
  <c r="N1852" i="1"/>
  <c r="O1852" i="1"/>
  <c r="P1852" i="1"/>
  <c r="Q1852" i="1"/>
  <c r="R1852" i="1"/>
  <c r="S1852" i="1"/>
  <c r="T1852" i="1"/>
  <c r="U1852" i="1"/>
  <c r="K1853" i="1"/>
  <c r="L1853" i="1"/>
  <c r="M1853" i="1"/>
  <c r="N1853" i="1"/>
  <c r="O1853" i="1"/>
  <c r="P1853" i="1"/>
  <c r="Q1853" i="1"/>
  <c r="R1853" i="1"/>
  <c r="S1853" i="1"/>
  <c r="T1853" i="1"/>
  <c r="U1853" i="1"/>
  <c r="K1854" i="1"/>
  <c r="L1854" i="1"/>
  <c r="M1854" i="1"/>
  <c r="N1854" i="1"/>
  <c r="O1854" i="1"/>
  <c r="P1854" i="1"/>
  <c r="Q1854" i="1"/>
  <c r="R1854" i="1"/>
  <c r="S1854" i="1"/>
  <c r="T1854" i="1"/>
  <c r="U1854" i="1"/>
  <c r="K1855" i="1"/>
  <c r="L1855" i="1"/>
  <c r="M1855" i="1"/>
  <c r="N1855" i="1"/>
  <c r="O1855" i="1"/>
  <c r="P1855" i="1"/>
  <c r="Q1855" i="1"/>
  <c r="R1855" i="1"/>
  <c r="S1855" i="1"/>
  <c r="T1855" i="1"/>
  <c r="U1855" i="1"/>
  <c r="K1856" i="1"/>
  <c r="L1856" i="1"/>
  <c r="M1856" i="1"/>
  <c r="N1856" i="1"/>
  <c r="O1856" i="1"/>
  <c r="P1856" i="1"/>
  <c r="Q1856" i="1"/>
  <c r="R1856" i="1"/>
  <c r="S1856" i="1"/>
  <c r="T1856" i="1"/>
  <c r="U1856" i="1"/>
  <c r="K1857" i="1"/>
  <c r="L1857" i="1"/>
  <c r="M1857" i="1"/>
  <c r="N1857" i="1"/>
  <c r="O1857" i="1"/>
  <c r="P1857" i="1"/>
  <c r="Q1857" i="1"/>
  <c r="R1857" i="1"/>
  <c r="S1857" i="1"/>
  <c r="T1857" i="1"/>
  <c r="U1857" i="1"/>
  <c r="K1858" i="1"/>
  <c r="L1858" i="1"/>
  <c r="M1858" i="1"/>
  <c r="N1858" i="1"/>
  <c r="O1858" i="1"/>
  <c r="P1858" i="1"/>
  <c r="Q1858" i="1"/>
  <c r="R1858" i="1"/>
  <c r="S1858" i="1"/>
  <c r="T1858" i="1"/>
  <c r="U1858" i="1"/>
  <c r="K1859" i="1"/>
  <c r="L1859" i="1"/>
  <c r="M1859" i="1"/>
  <c r="N1859" i="1"/>
  <c r="O1859" i="1"/>
  <c r="P1859" i="1"/>
  <c r="Q1859" i="1"/>
  <c r="R1859" i="1"/>
  <c r="S1859" i="1"/>
  <c r="T1859" i="1"/>
  <c r="U1859" i="1"/>
  <c r="K1860" i="1"/>
  <c r="L1860" i="1"/>
  <c r="M1860" i="1"/>
  <c r="N1860" i="1"/>
  <c r="O1860" i="1"/>
  <c r="P1860" i="1"/>
  <c r="Q1860" i="1"/>
  <c r="R1860" i="1"/>
  <c r="S1860" i="1"/>
  <c r="T1860" i="1"/>
  <c r="U1860" i="1"/>
  <c r="K1861" i="1"/>
  <c r="L1861" i="1"/>
  <c r="M1861" i="1"/>
  <c r="N1861" i="1"/>
  <c r="O1861" i="1"/>
  <c r="P1861" i="1"/>
  <c r="Q1861" i="1"/>
  <c r="R1861" i="1"/>
  <c r="S1861" i="1"/>
  <c r="T1861" i="1"/>
  <c r="U1861" i="1"/>
  <c r="K1862" i="1"/>
  <c r="L1862" i="1"/>
  <c r="M1862" i="1"/>
  <c r="N1862" i="1"/>
  <c r="O1862" i="1"/>
  <c r="P1862" i="1"/>
  <c r="Q1862" i="1"/>
  <c r="R1862" i="1"/>
  <c r="S1862" i="1"/>
  <c r="T1862" i="1"/>
  <c r="U1862" i="1"/>
  <c r="K1863" i="1"/>
  <c r="L1863" i="1"/>
  <c r="M1863" i="1"/>
  <c r="N1863" i="1"/>
  <c r="O1863" i="1"/>
  <c r="P1863" i="1"/>
  <c r="Q1863" i="1"/>
  <c r="R1863" i="1"/>
  <c r="S1863" i="1"/>
  <c r="T1863" i="1"/>
  <c r="U1863" i="1"/>
  <c r="K1864" i="1"/>
  <c r="L1864" i="1"/>
  <c r="M1864" i="1"/>
  <c r="N1864" i="1"/>
  <c r="O1864" i="1"/>
  <c r="P1864" i="1"/>
  <c r="Q1864" i="1"/>
  <c r="R1864" i="1"/>
  <c r="S1864" i="1"/>
  <c r="T1864" i="1"/>
  <c r="U1864" i="1"/>
  <c r="K1865" i="1"/>
  <c r="L1865" i="1"/>
  <c r="M1865" i="1"/>
  <c r="N1865" i="1"/>
  <c r="O1865" i="1"/>
  <c r="P1865" i="1"/>
  <c r="Q1865" i="1"/>
  <c r="R1865" i="1"/>
  <c r="S1865" i="1"/>
  <c r="T1865" i="1"/>
  <c r="U1865" i="1"/>
  <c r="K1866" i="1"/>
  <c r="L1866" i="1"/>
  <c r="M1866" i="1"/>
  <c r="N1866" i="1"/>
  <c r="O1866" i="1"/>
  <c r="P1866" i="1"/>
  <c r="Q1866" i="1"/>
  <c r="R1866" i="1"/>
  <c r="S1866" i="1"/>
  <c r="T1866" i="1"/>
  <c r="U1866" i="1"/>
  <c r="K1867" i="1"/>
  <c r="L1867" i="1"/>
  <c r="M1867" i="1"/>
  <c r="N1867" i="1"/>
  <c r="O1867" i="1"/>
  <c r="P1867" i="1"/>
  <c r="Q1867" i="1"/>
  <c r="R1867" i="1"/>
  <c r="S1867" i="1"/>
  <c r="T1867" i="1"/>
  <c r="U1867" i="1"/>
  <c r="K1868" i="1"/>
  <c r="L1868" i="1"/>
  <c r="M1868" i="1"/>
  <c r="N1868" i="1"/>
  <c r="O1868" i="1"/>
  <c r="P1868" i="1"/>
  <c r="Q1868" i="1"/>
  <c r="R1868" i="1"/>
  <c r="S1868" i="1"/>
  <c r="T1868" i="1"/>
  <c r="U1868" i="1"/>
  <c r="K1869" i="1"/>
  <c r="L1869" i="1"/>
  <c r="M1869" i="1"/>
  <c r="N1869" i="1"/>
  <c r="O1869" i="1"/>
  <c r="P1869" i="1"/>
  <c r="Q1869" i="1"/>
  <c r="R1869" i="1"/>
  <c r="S1869" i="1"/>
  <c r="T1869" i="1"/>
  <c r="U1869" i="1"/>
  <c r="K1870" i="1"/>
  <c r="L1870" i="1"/>
  <c r="M1870" i="1"/>
  <c r="N1870" i="1"/>
  <c r="O1870" i="1"/>
  <c r="P1870" i="1"/>
  <c r="Q1870" i="1"/>
  <c r="R1870" i="1"/>
  <c r="S1870" i="1"/>
  <c r="T1870" i="1"/>
  <c r="U1870" i="1"/>
  <c r="K1871" i="1"/>
  <c r="L1871" i="1"/>
  <c r="M1871" i="1"/>
  <c r="N1871" i="1"/>
  <c r="O1871" i="1"/>
  <c r="P1871" i="1"/>
  <c r="Q1871" i="1"/>
  <c r="R1871" i="1"/>
  <c r="S1871" i="1"/>
  <c r="T1871" i="1"/>
  <c r="U1871" i="1"/>
  <c r="K1872" i="1"/>
  <c r="L1872" i="1"/>
  <c r="M1872" i="1"/>
  <c r="N1872" i="1"/>
  <c r="O1872" i="1"/>
  <c r="P1872" i="1"/>
  <c r="Q1872" i="1"/>
  <c r="R1872" i="1"/>
  <c r="S1872" i="1"/>
  <c r="T1872" i="1"/>
  <c r="U1872" i="1"/>
  <c r="K1873" i="1"/>
  <c r="L1873" i="1"/>
  <c r="M1873" i="1"/>
  <c r="N1873" i="1"/>
  <c r="O1873" i="1"/>
  <c r="P1873" i="1"/>
  <c r="Q1873" i="1"/>
  <c r="R1873" i="1"/>
  <c r="S1873" i="1"/>
  <c r="T1873" i="1"/>
  <c r="U1873" i="1"/>
  <c r="K1874" i="1"/>
  <c r="L1874" i="1"/>
  <c r="M1874" i="1"/>
  <c r="N1874" i="1"/>
  <c r="O1874" i="1"/>
  <c r="P1874" i="1"/>
  <c r="Q1874" i="1"/>
  <c r="R1874" i="1"/>
  <c r="S1874" i="1"/>
  <c r="T1874" i="1"/>
  <c r="U1874" i="1"/>
  <c r="K1875" i="1"/>
  <c r="L1875" i="1"/>
  <c r="M1875" i="1"/>
  <c r="N1875" i="1"/>
  <c r="O1875" i="1"/>
  <c r="P1875" i="1"/>
  <c r="Q1875" i="1"/>
  <c r="R1875" i="1"/>
  <c r="S1875" i="1"/>
  <c r="T1875" i="1"/>
  <c r="U1875" i="1"/>
  <c r="K1876" i="1"/>
  <c r="L1876" i="1"/>
  <c r="M1876" i="1"/>
  <c r="N1876" i="1"/>
  <c r="O1876" i="1"/>
  <c r="P1876" i="1"/>
  <c r="Q1876" i="1"/>
  <c r="R1876" i="1"/>
  <c r="S1876" i="1"/>
  <c r="T1876" i="1"/>
  <c r="U1876" i="1"/>
  <c r="K1877" i="1"/>
  <c r="L1877" i="1"/>
  <c r="M1877" i="1"/>
  <c r="N1877" i="1"/>
  <c r="O1877" i="1"/>
  <c r="P1877" i="1"/>
  <c r="Q1877" i="1"/>
  <c r="R1877" i="1"/>
  <c r="S1877" i="1"/>
  <c r="T1877" i="1"/>
  <c r="U1877" i="1"/>
  <c r="K1878" i="1"/>
  <c r="L1878" i="1"/>
  <c r="M1878" i="1"/>
  <c r="N1878" i="1"/>
  <c r="O1878" i="1"/>
  <c r="P1878" i="1"/>
  <c r="Q1878" i="1"/>
  <c r="R1878" i="1"/>
  <c r="S1878" i="1"/>
  <c r="T1878" i="1"/>
  <c r="U1878" i="1"/>
  <c r="K1879" i="1"/>
  <c r="L1879" i="1"/>
  <c r="M1879" i="1"/>
  <c r="N1879" i="1"/>
  <c r="O1879" i="1"/>
  <c r="P1879" i="1"/>
  <c r="Q1879" i="1"/>
  <c r="R1879" i="1"/>
  <c r="S1879" i="1"/>
  <c r="T1879" i="1"/>
  <c r="U1879" i="1"/>
  <c r="K1880" i="1"/>
  <c r="L1880" i="1"/>
  <c r="M1880" i="1"/>
  <c r="N1880" i="1"/>
  <c r="O1880" i="1"/>
  <c r="P1880" i="1"/>
  <c r="Q1880" i="1"/>
  <c r="R1880" i="1"/>
  <c r="S1880" i="1"/>
  <c r="T1880" i="1"/>
  <c r="U1880" i="1"/>
  <c r="K1881" i="1"/>
  <c r="L1881" i="1"/>
  <c r="M1881" i="1"/>
  <c r="N1881" i="1"/>
  <c r="O1881" i="1"/>
  <c r="P1881" i="1"/>
  <c r="Q1881" i="1"/>
  <c r="R1881" i="1"/>
  <c r="S1881" i="1"/>
  <c r="T1881" i="1"/>
  <c r="U1881" i="1"/>
  <c r="K1882" i="1"/>
  <c r="L1882" i="1"/>
  <c r="M1882" i="1"/>
  <c r="N1882" i="1"/>
  <c r="O1882" i="1"/>
  <c r="P1882" i="1"/>
  <c r="Q1882" i="1"/>
  <c r="R1882" i="1"/>
  <c r="S1882" i="1"/>
  <c r="T1882" i="1"/>
  <c r="U1882" i="1"/>
  <c r="K1883" i="1"/>
  <c r="L1883" i="1"/>
  <c r="M1883" i="1"/>
  <c r="N1883" i="1"/>
  <c r="O1883" i="1"/>
  <c r="P1883" i="1"/>
  <c r="Q1883" i="1"/>
  <c r="R1883" i="1"/>
  <c r="S1883" i="1"/>
  <c r="T1883" i="1"/>
  <c r="U1883" i="1"/>
  <c r="K1884" i="1"/>
  <c r="L1884" i="1"/>
  <c r="M1884" i="1"/>
  <c r="N1884" i="1"/>
  <c r="O1884" i="1"/>
  <c r="P1884" i="1"/>
  <c r="Q1884" i="1"/>
  <c r="R1884" i="1"/>
  <c r="S1884" i="1"/>
  <c r="T1884" i="1"/>
  <c r="U1884" i="1"/>
  <c r="K1885" i="1"/>
  <c r="L1885" i="1"/>
  <c r="M1885" i="1"/>
  <c r="N1885" i="1"/>
  <c r="O1885" i="1"/>
  <c r="P1885" i="1"/>
  <c r="Q1885" i="1"/>
  <c r="R1885" i="1"/>
  <c r="S1885" i="1"/>
  <c r="T1885" i="1"/>
  <c r="U1885" i="1"/>
  <c r="K1886" i="1"/>
  <c r="L1886" i="1"/>
  <c r="M1886" i="1"/>
  <c r="N1886" i="1"/>
  <c r="O1886" i="1"/>
  <c r="P1886" i="1"/>
  <c r="Q1886" i="1"/>
  <c r="R1886" i="1"/>
  <c r="S1886" i="1"/>
  <c r="T1886" i="1"/>
  <c r="U1886" i="1"/>
  <c r="K1887" i="1"/>
  <c r="L1887" i="1"/>
  <c r="M1887" i="1"/>
  <c r="N1887" i="1"/>
  <c r="O1887" i="1"/>
  <c r="P1887" i="1"/>
  <c r="Q1887" i="1"/>
  <c r="R1887" i="1"/>
  <c r="S1887" i="1"/>
  <c r="T1887" i="1"/>
  <c r="U1887" i="1"/>
  <c r="K1888" i="1"/>
  <c r="L1888" i="1"/>
  <c r="M1888" i="1"/>
  <c r="N1888" i="1"/>
  <c r="O1888" i="1"/>
  <c r="P1888" i="1"/>
  <c r="Q1888" i="1"/>
  <c r="R1888" i="1"/>
  <c r="S1888" i="1"/>
  <c r="T1888" i="1"/>
  <c r="U1888" i="1"/>
  <c r="K1889" i="1"/>
  <c r="L1889" i="1"/>
  <c r="M1889" i="1"/>
  <c r="N1889" i="1"/>
  <c r="O1889" i="1"/>
  <c r="P1889" i="1"/>
  <c r="Q1889" i="1"/>
  <c r="R1889" i="1"/>
  <c r="S1889" i="1"/>
  <c r="T1889" i="1"/>
  <c r="U1889" i="1"/>
  <c r="K1890" i="1"/>
  <c r="L1890" i="1"/>
  <c r="M1890" i="1"/>
  <c r="N1890" i="1"/>
  <c r="O1890" i="1"/>
  <c r="P1890" i="1"/>
  <c r="Q1890" i="1"/>
  <c r="R1890" i="1"/>
  <c r="S1890" i="1"/>
  <c r="T1890" i="1"/>
  <c r="U1890" i="1"/>
  <c r="K1891" i="1"/>
  <c r="L1891" i="1"/>
  <c r="M1891" i="1"/>
  <c r="N1891" i="1"/>
  <c r="O1891" i="1"/>
  <c r="P1891" i="1"/>
  <c r="Q1891" i="1"/>
  <c r="R1891" i="1"/>
  <c r="S1891" i="1"/>
  <c r="T1891" i="1"/>
  <c r="U1891" i="1"/>
  <c r="K1892" i="1"/>
  <c r="L1892" i="1"/>
  <c r="M1892" i="1"/>
  <c r="N1892" i="1"/>
  <c r="O1892" i="1"/>
  <c r="P1892" i="1"/>
  <c r="Q1892" i="1"/>
  <c r="R1892" i="1"/>
  <c r="S1892" i="1"/>
  <c r="T1892" i="1"/>
  <c r="U1892" i="1"/>
  <c r="K1893" i="1"/>
  <c r="L1893" i="1"/>
  <c r="M1893" i="1"/>
  <c r="N1893" i="1"/>
  <c r="O1893" i="1"/>
  <c r="P1893" i="1"/>
  <c r="Q1893" i="1"/>
  <c r="R1893" i="1"/>
  <c r="S1893" i="1"/>
  <c r="T1893" i="1"/>
  <c r="U1893" i="1"/>
  <c r="K1894" i="1"/>
  <c r="L1894" i="1"/>
  <c r="M1894" i="1"/>
  <c r="N1894" i="1"/>
  <c r="O1894" i="1"/>
  <c r="P1894" i="1"/>
  <c r="Q1894" i="1"/>
  <c r="R1894" i="1"/>
  <c r="S1894" i="1"/>
  <c r="T1894" i="1"/>
  <c r="U1894" i="1"/>
  <c r="K1895" i="1"/>
  <c r="L1895" i="1"/>
  <c r="M1895" i="1"/>
  <c r="N1895" i="1"/>
  <c r="O1895" i="1"/>
  <c r="P1895" i="1"/>
  <c r="Q1895" i="1"/>
  <c r="R1895" i="1"/>
  <c r="S1895" i="1"/>
  <c r="T1895" i="1"/>
  <c r="U1895" i="1"/>
  <c r="K1896" i="1"/>
  <c r="L1896" i="1"/>
  <c r="M1896" i="1"/>
  <c r="N1896" i="1"/>
  <c r="O1896" i="1"/>
  <c r="P1896" i="1"/>
  <c r="Q1896" i="1"/>
  <c r="R1896" i="1"/>
  <c r="S1896" i="1"/>
  <c r="T1896" i="1"/>
  <c r="U1896" i="1"/>
  <c r="K1897" i="1"/>
  <c r="L1897" i="1"/>
  <c r="M1897" i="1"/>
  <c r="N1897" i="1"/>
  <c r="O1897" i="1"/>
  <c r="P1897" i="1"/>
  <c r="Q1897" i="1"/>
  <c r="R1897" i="1"/>
  <c r="S1897" i="1"/>
  <c r="T1897" i="1"/>
  <c r="U1897" i="1"/>
  <c r="K1898" i="1"/>
  <c r="L1898" i="1"/>
  <c r="M1898" i="1"/>
  <c r="N1898" i="1"/>
  <c r="O1898" i="1"/>
  <c r="P1898" i="1"/>
  <c r="Q1898" i="1"/>
  <c r="R1898" i="1"/>
  <c r="S1898" i="1"/>
  <c r="T1898" i="1"/>
  <c r="U1898" i="1"/>
  <c r="K1899" i="1"/>
  <c r="L1899" i="1"/>
  <c r="M1899" i="1"/>
  <c r="N1899" i="1"/>
  <c r="O1899" i="1"/>
  <c r="P1899" i="1"/>
  <c r="Q1899" i="1"/>
  <c r="R1899" i="1"/>
  <c r="S1899" i="1"/>
  <c r="T1899" i="1"/>
  <c r="U1899" i="1"/>
  <c r="K1900" i="1"/>
  <c r="L1900" i="1"/>
  <c r="M1900" i="1"/>
  <c r="N1900" i="1"/>
  <c r="O1900" i="1"/>
  <c r="P1900" i="1"/>
  <c r="Q1900" i="1"/>
  <c r="R1900" i="1"/>
  <c r="S1900" i="1"/>
  <c r="T1900" i="1"/>
  <c r="U1900" i="1"/>
  <c r="K1901" i="1"/>
  <c r="L1901" i="1"/>
  <c r="M1901" i="1"/>
  <c r="N1901" i="1"/>
  <c r="O1901" i="1"/>
  <c r="P1901" i="1"/>
  <c r="Q1901" i="1"/>
  <c r="R1901" i="1"/>
  <c r="S1901" i="1"/>
  <c r="T1901" i="1"/>
  <c r="U1901" i="1"/>
  <c r="K1902" i="1"/>
  <c r="L1902" i="1"/>
  <c r="M1902" i="1"/>
  <c r="N1902" i="1"/>
  <c r="O1902" i="1"/>
  <c r="P1902" i="1"/>
  <c r="Q1902" i="1"/>
  <c r="R1902" i="1"/>
  <c r="S1902" i="1"/>
  <c r="T1902" i="1"/>
  <c r="U1902" i="1"/>
  <c r="K1903" i="1"/>
  <c r="L1903" i="1"/>
  <c r="M1903" i="1"/>
  <c r="N1903" i="1"/>
  <c r="O1903" i="1"/>
  <c r="P1903" i="1"/>
  <c r="Q1903" i="1"/>
  <c r="R1903" i="1"/>
  <c r="S1903" i="1"/>
  <c r="T1903" i="1"/>
  <c r="U1903" i="1"/>
  <c r="K1904" i="1"/>
  <c r="L1904" i="1"/>
  <c r="M1904" i="1"/>
  <c r="N1904" i="1"/>
  <c r="O1904" i="1"/>
  <c r="P1904" i="1"/>
  <c r="Q1904" i="1"/>
  <c r="R1904" i="1"/>
  <c r="S1904" i="1"/>
  <c r="T1904" i="1"/>
  <c r="U1904" i="1"/>
  <c r="K1905" i="1"/>
  <c r="L1905" i="1"/>
  <c r="M1905" i="1"/>
  <c r="N1905" i="1"/>
  <c r="O1905" i="1"/>
  <c r="P1905" i="1"/>
  <c r="Q1905" i="1"/>
  <c r="R1905" i="1"/>
  <c r="S1905" i="1"/>
  <c r="T1905" i="1"/>
  <c r="U1905" i="1"/>
  <c r="K1906" i="1"/>
  <c r="L1906" i="1"/>
  <c r="M1906" i="1"/>
  <c r="N1906" i="1"/>
  <c r="O1906" i="1"/>
  <c r="P1906" i="1"/>
  <c r="Q1906" i="1"/>
  <c r="R1906" i="1"/>
  <c r="S1906" i="1"/>
  <c r="T1906" i="1"/>
  <c r="U1906" i="1"/>
  <c r="K1907" i="1"/>
  <c r="L1907" i="1"/>
  <c r="M1907" i="1"/>
  <c r="N1907" i="1"/>
  <c r="O1907" i="1"/>
  <c r="P1907" i="1"/>
  <c r="Q1907" i="1"/>
  <c r="R1907" i="1"/>
  <c r="S1907" i="1"/>
  <c r="T1907" i="1"/>
  <c r="U1907" i="1"/>
  <c r="K1908" i="1"/>
  <c r="L1908" i="1"/>
  <c r="M1908" i="1"/>
  <c r="N1908" i="1"/>
  <c r="O1908" i="1"/>
  <c r="P1908" i="1"/>
  <c r="Q1908" i="1"/>
  <c r="R1908" i="1"/>
  <c r="S1908" i="1"/>
  <c r="T1908" i="1"/>
  <c r="U1908" i="1"/>
  <c r="K1909" i="1"/>
  <c r="L1909" i="1"/>
  <c r="M1909" i="1"/>
  <c r="N1909" i="1"/>
  <c r="O1909" i="1"/>
  <c r="P1909" i="1"/>
  <c r="Q1909" i="1"/>
  <c r="R1909" i="1"/>
  <c r="S1909" i="1"/>
  <c r="T1909" i="1"/>
  <c r="U1909" i="1"/>
  <c r="K1910" i="1"/>
  <c r="L1910" i="1"/>
  <c r="M1910" i="1"/>
  <c r="N1910" i="1"/>
  <c r="O1910" i="1"/>
  <c r="P1910" i="1"/>
  <c r="Q1910" i="1"/>
  <c r="R1910" i="1"/>
  <c r="S1910" i="1"/>
  <c r="T1910" i="1"/>
  <c r="U1910" i="1"/>
  <c r="K1911" i="1"/>
  <c r="L1911" i="1"/>
  <c r="M1911" i="1"/>
  <c r="N1911" i="1"/>
  <c r="O1911" i="1"/>
  <c r="P1911" i="1"/>
  <c r="Q1911" i="1"/>
  <c r="R1911" i="1"/>
  <c r="S1911" i="1"/>
  <c r="T1911" i="1"/>
  <c r="U1911" i="1"/>
  <c r="K1912" i="1"/>
  <c r="L1912" i="1"/>
  <c r="M1912" i="1"/>
  <c r="N1912" i="1"/>
  <c r="O1912" i="1"/>
  <c r="P1912" i="1"/>
  <c r="Q1912" i="1"/>
  <c r="R1912" i="1"/>
  <c r="S1912" i="1"/>
  <c r="T1912" i="1"/>
  <c r="U1912" i="1"/>
  <c r="K1913" i="1"/>
  <c r="L1913" i="1"/>
  <c r="M1913" i="1"/>
  <c r="N1913" i="1"/>
  <c r="O1913" i="1"/>
  <c r="P1913" i="1"/>
  <c r="Q1913" i="1"/>
  <c r="R1913" i="1"/>
  <c r="S1913" i="1"/>
  <c r="T1913" i="1"/>
  <c r="U1913" i="1"/>
  <c r="K1914" i="1"/>
  <c r="L1914" i="1"/>
  <c r="M1914" i="1"/>
  <c r="N1914" i="1"/>
  <c r="O1914" i="1"/>
  <c r="P1914" i="1"/>
  <c r="Q1914" i="1"/>
  <c r="R1914" i="1"/>
  <c r="S1914" i="1"/>
  <c r="T1914" i="1"/>
  <c r="U1914" i="1"/>
  <c r="K1915" i="1"/>
  <c r="L1915" i="1"/>
  <c r="M1915" i="1"/>
  <c r="N1915" i="1"/>
  <c r="O1915" i="1"/>
  <c r="P1915" i="1"/>
  <c r="Q1915" i="1"/>
  <c r="R1915" i="1"/>
  <c r="S1915" i="1"/>
  <c r="T1915" i="1"/>
  <c r="U1915" i="1"/>
  <c r="K1916" i="1"/>
  <c r="L1916" i="1"/>
  <c r="M1916" i="1"/>
  <c r="N1916" i="1"/>
  <c r="O1916" i="1"/>
  <c r="P1916" i="1"/>
  <c r="Q1916" i="1"/>
  <c r="R1916" i="1"/>
  <c r="S1916" i="1"/>
  <c r="T1916" i="1"/>
  <c r="U1916" i="1"/>
  <c r="K1917" i="1"/>
  <c r="L1917" i="1"/>
  <c r="M1917" i="1"/>
  <c r="N1917" i="1"/>
  <c r="O1917" i="1"/>
  <c r="P1917" i="1"/>
  <c r="Q1917" i="1"/>
  <c r="R1917" i="1"/>
  <c r="S1917" i="1"/>
  <c r="T1917" i="1"/>
  <c r="U1917" i="1"/>
  <c r="K1918" i="1"/>
  <c r="L1918" i="1"/>
  <c r="M1918" i="1"/>
  <c r="N1918" i="1"/>
  <c r="O1918" i="1"/>
  <c r="P1918" i="1"/>
  <c r="Q1918" i="1"/>
  <c r="R1918" i="1"/>
  <c r="S1918" i="1"/>
  <c r="T1918" i="1"/>
  <c r="U1918" i="1"/>
  <c r="K1919" i="1"/>
  <c r="L1919" i="1"/>
  <c r="M1919" i="1"/>
  <c r="N1919" i="1"/>
  <c r="O1919" i="1"/>
  <c r="P1919" i="1"/>
  <c r="Q1919" i="1"/>
  <c r="R1919" i="1"/>
  <c r="S1919" i="1"/>
  <c r="T1919" i="1"/>
  <c r="U1919" i="1"/>
  <c r="K1920" i="1"/>
  <c r="L1920" i="1"/>
  <c r="M1920" i="1"/>
  <c r="N1920" i="1"/>
  <c r="O1920" i="1"/>
  <c r="P1920" i="1"/>
  <c r="Q1920" i="1"/>
  <c r="R1920" i="1"/>
  <c r="S1920" i="1"/>
  <c r="T1920" i="1"/>
  <c r="U1920" i="1"/>
  <c r="K1921" i="1"/>
  <c r="L1921" i="1"/>
  <c r="M1921" i="1"/>
  <c r="N1921" i="1"/>
  <c r="O1921" i="1"/>
  <c r="P1921" i="1"/>
  <c r="Q1921" i="1"/>
  <c r="R1921" i="1"/>
  <c r="S1921" i="1"/>
  <c r="T1921" i="1"/>
  <c r="U1921" i="1"/>
  <c r="K1922" i="1"/>
  <c r="L1922" i="1"/>
  <c r="M1922" i="1"/>
  <c r="N1922" i="1"/>
  <c r="O1922" i="1"/>
  <c r="P1922" i="1"/>
  <c r="Q1922" i="1"/>
  <c r="R1922" i="1"/>
  <c r="S1922" i="1"/>
  <c r="T1922" i="1"/>
  <c r="U1922" i="1"/>
  <c r="K1923" i="1"/>
  <c r="L1923" i="1"/>
  <c r="M1923" i="1"/>
  <c r="N1923" i="1"/>
  <c r="O1923" i="1"/>
  <c r="P1923" i="1"/>
  <c r="Q1923" i="1"/>
  <c r="R1923" i="1"/>
  <c r="S1923" i="1"/>
  <c r="T1923" i="1"/>
  <c r="U1923" i="1"/>
  <c r="K1924" i="1"/>
  <c r="L1924" i="1"/>
  <c r="M1924" i="1"/>
  <c r="N1924" i="1"/>
  <c r="O1924" i="1"/>
  <c r="P1924" i="1"/>
  <c r="Q1924" i="1"/>
  <c r="R1924" i="1"/>
  <c r="S1924" i="1"/>
  <c r="T1924" i="1"/>
  <c r="U1924" i="1"/>
  <c r="K1925" i="1"/>
  <c r="L1925" i="1"/>
  <c r="M1925" i="1"/>
  <c r="N1925" i="1"/>
  <c r="O1925" i="1"/>
  <c r="P1925" i="1"/>
  <c r="Q1925" i="1"/>
  <c r="R1925" i="1"/>
  <c r="S1925" i="1"/>
  <c r="T1925" i="1"/>
  <c r="U1925" i="1"/>
  <c r="K1926" i="1"/>
  <c r="L1926" i="1"/>
  <c r="M1926" i="1"/>
  <c r="N1926" i="1"/>
  <c r="O1926" i="1"/>
  <c r="P1926" i="1"/>
  <c r="Q1926" i="1"/>
  <c r="R1926" i="1"/>
  <c r="S1926" i="1"/>
  <c r="T1926" i="1"/>
  <c r="U1926" i="1"/>
  <c r="K1927" i="1"/>
  <c r="L1927" i="1"/>
  <c r="M1927" i="1"/>
  <c r="N1927" i="1"/>
  <c r="O1927" i="1"/>
  <c r="P1927" i="1"/>
  <c r="Q1927" i="1"/>
  <c r="R1927" i="1"/>
  <c r="S1927" i="1"/>
  <c r="T1927" i="1"/>
  <c r="U1927" i="1"/>
  <c r="K1928" i="1"/>
  <c r="L1928" i="1"/>
  <c r="M1928" i="1"/>
  <c r="N1928" i="1"/>
  <c r="O1928" i="1"/>
  <c r="P1928" i="1"/>
  <c r="Q1928" i="1"/>
  <c r="R1928" i="1"/>
  <c r="S1928" i="1"/>
  <c r="T1928" i="1"/>
  <c r="U1928" i="1"/>
  <c r="K1929" i="1"/>
  <c r="L1929" i="1"/>
  <c r="M1929" i="1"/>
  <c r="N1929" i="1"/>
  <c r="O1929" i="1"/>
  <c r="P1929" i="1"/>
  <c r="Q1929" i="1"/>
  <c r="R1929" i="1"/>
  <c r="S1929" i="1"/>
  <c r="T1929" i="1"/>
  <c r="U1929" i="1"/>
  <c r="K1930" i="1"/>
  <c r="L1930" i="1"/>
  <c r="M1930" i="1"/>
  <c r="N1930" i="1"/>
  <c r="O1930" i="1"/>
  <c r="P1930" i="1"/>
  <c r="Q1930" i="1"/>
  <c r="R1930" i="1"/>
  <c r="S1930" i="1"/>
  <c r="T1930" i="1"/>
  <c r="U1930" i="1"/>
  <c r="K1931" i="1"/>
  <c r="L1931" i="1"/>
  <c r="M1931" i="1"/>
  <c r="N1931" i="1"/>
  <c r="O1931" i="1"/>
  <c r="P1931" i="1"/>
  <c r="Q1931" i="1"/>
  <c r="R1931" i="1"/>
  <c r="S1931" i="1"/>
  <c r="T1931" i="1"/>
  <c r="U1931" i="1"/>
  <c r="K1932" i="1"/>
  <c r="L1932" i="1"/>
  <c r="M1932" i="1"/>
  <c r="N1932" i="1"/>
  <c r="O1932" i="1"/>
  <c r="P1932" i="1"/>
  <c r="Q1932" i="1"/>
  <c r="R1932" i="1"/>
  <c r="S1932" i="1"/>
  <c r="T1932" i="1"/>
  <c r="U1932" i="1"/>
  <c r="K1933" i="1"/>
  <c r="L1933" i="1"/>
  <c r="M1933" i="1"/>
  <c r="N1933" i="1"/>
  <c r="O1933" i="1"/>
  <c r="P1933" i="1"/>
  <c r="Q1933" i="1"/>
  <c r="R1933" i="1"/>
  <c r="S1933" i="1"/>
  <c r="T1933" i="1"/>
  <c r="U1933" i="1"/>
  <c r="K1934" i="1"/>
  <c r="L1934" i="1"/>
  <c r="M1934" i="1"/>
  <c r="N1934" i="1"/>
  <c r="O1934" i="1"/>
  <c r="P1934" i="1"/>
  <c r="Q1934" i="1"/>
  <c r="R1934" i="1"/>
  <c r="S1934" i="1"/>
  <c r="T1934" i="1"/>
  <c r="U1934" i="1"/>
  <c r="K1935" i="1"/>
  <c r="L1935" i="1"/>
  <c r="M1935" i="1"/>
  <c r="N1935" i="1"/>
  <c r="O1935" i="1"/>
  <c r="P1935" i="1"/>
  <c r="Q1935" i="1"/>
  <c r="R1935" i="1"/>
  <c r="S1935" i="1"/>
  <c r="T1935" i="1"/>
  <c r="U1935" i="1"/>
  <c r="K1936" i="1"/>
  <c r="L1936" i="1"/>
  <c r="M1936" i="1"/>
  <c r="N1936" i="1"/>
  <c r="O1936" i="1"/>
  <c r="P1936" i="1"/>
  <c r="Q1936" i="1"/>
  <c r="R1936" i="1"/>
  <c r="S1936" i="1"/>
  <c r="T1936" i="1"/>
  <c r="U1936" i="1"/>
  <c r="K1937" i="1"/>
  <c r="L1937" i="1"/>
  <c r="M1937" i="1"/>
  <c r="N1937" i="1"/>
  <c r="O1937" i="1"/>
  <c r="P1937" i="1"/>
  <c r="Q1937" i="1"/>
  <c r="R1937" i="1"/>
  <c r="S1937" i="1"/>
  <c r="T1937" i="1"/>
  <c r="U1937" i="1"/>
  <c r="K1938" i="1"/>
  <c r="L1938" i="1"/>
  <c r="M1938" i="1"/>
  <c r="N1938" i="1"/>
  <c r="O1938" i="1"/>
  <c r="P1938" i="1"/>
  <c r="Q1938" i="1"/>
  <c r="R1938" i="1"/>
  <c r="S1938" i="1"/>
  <c r="T1938" i="1"/>
  <c r="U1938" i="1"/>
  <c r="K1939" i="1"/>
  <c r="L1939" i="1"/>
  <c r="M1939" i="1"/>
  <c r="N1939" i="1"/>
  <c r="O1939" i="1"/>
  <c r="P1939" i="1"/>
  <c r="Q1939" i="1"/>
  <c r="R1939" i="1"/>
  <c r="S1939" i="1"/>
  <c r="T1939" i="1"/>
  <c r="U1939" i="1"/>
  <c r="K1940" i="1"/>
  <c r="L1940" i="1"/>
  <c r="M1940" i="1"/>
  <c r="N1940" i="1"/>
  <c r="O1940" i="1"/>
  <c r="P1940" i="1"/>
  <c r="Q1940" i="1"/>
  <c r="R1940" i="1"/>
  <c r="S1940" i="1"/>
  <c r="T1940" i="1"/>
  <c r="U1940" i="1"/>
  <c r="K1941" i="1"/>
  <c r="L1941" i="1"/>
  <c r="M1941" i="1"/>
  <c r="N1941" i="1"/>
  <c r="O1941" i="1"/>
  <c r="P1941" i="1"/>
  <c r="Q1941" i="1"/>
  <c r="R1941" i="1"/>
  <c r="S1941" i="1"/>
  <c r="T1941" i="1"/>
  <c r="U1941" i="1"/>
  <c r="K1942" i="1"/>
  <c r="L1942" i="1"/>
  <c r="M1942" i="1"/>
  <c r="N1942" i="1"/>
  <c r="O1942" i="1"/>
  <c r="P1942" i="1"/>
  <c r="Q1942" i="1"/>
  <c r="R1942" i="1"/>
  <c r="S1942" i="1"/>
  <c r="T1942" i="1"/>
  <c r="U1942" i="1"/>
  <c r="K1943" i="1"/>
  <c r="L1943" i="1"/>
  <c r="M1943" i="1"/>
  <c r="N1943" i="1"/>
  <c r="O1943" i="1"/>
  <c r="P1943" i="1"/>
  <c r="Q1943" i="1"/>
  <c r="R1943" i="1"/>
  <c r="S1943" i="1"/>
  <c r="T1943" i="1"/>
  <c r="U1943" i="1"/>
  <c r="K1944" i="1"/>
  <c r="L1944" i="1"/>
  <c r="M1944" i="1"/>
  <c r="N1944" i="1"/>
  <c r="O1944" i="1"/>
  <c r="P1944" i="1"/>
  <c r="Q1944" i="1"/>
  <c r="R1944" i="1"/>
  <c r="S1944" i="1"/>
  <c r="T1944" i="1"/>
  <c r="U1944" i="1"/>
  <c r="K1945" i="1"/>
  <c r="L1945" i="1"/>
  <c r="M1945" i="1"/>
  <c r="N1945" i="1"/>
  <c r="O1945" i="1"/>
  <c r="P1945" i="1"/>
  <c r="Q1945" i="1"/>
  <c r="R1945" i="1"/>
  <c r="S1945" i="1"/>
  <c r="T1945" i="1"/>
  <c r="U1945" i="1"/>
  <c r="K1946" i="1"/>
  <c r="L1946" i="1"/>
  <c r="M1946" i="1"/>
  <c r="N1946" i="1"/>
  <c r="O1946" i="1"/>
  <c r="P1946" i="1"/>
  <c r="Q1946" i="1"/>
  <c r="R1946" i="1"/>
  <c r="S1946" i="1"/>
  <c r="T1946" i="1"/>
  <c r="U1946" i="1"/>
  <c r="K1947" i="1"/>
  <c r="L1947" i="1"/>
  <c r="M1947" i="1"/>
  <c r="N1947" i="1"/>
  <c r="O1947" i="1"/>
  <c r="P1947" i="1"/>
  <c r="Q1947" i="1"/>
  <c r="R1947" i="1"/>
  <c r="S1947" i="1"/>
  <c r="T1947" i="1"/>
  <c r="U1947" i="1"/>
  <c r="K1948" i="1"/>
  <c r="L1948" i="1"/>
  <c r="M1948" i="1"/>
  <c r="N1948" i="1"/>
  <c r="O1948" i="1"/>
  <c r="P1948" i="1"/>
  <c r="Q1948" i="1"/>
  <c r="R1948" i="1"/>
  <c r="S1948" i="1"/>
  <c r="T1948" i="1"/>
  <c r="U1948" i="1"/>
  <c r="K1949" i="1"/>
  <c r="L1949" i="1"/>
  <c r="M1949" i="1"/>
  <c r="N1949" i="1"/>
  <c r="O1949" i="1"/>
  <c r="P1949" i="1"/>
  <c r="Q1949" i="1"/>
  <c r="R1949" i="1"/>
  <c r="S1949" i="1"/>
  <c r="T1949" i="1"/>
  <c r="U1949" i="1"/>
  <c r="K1950" i="1"/>
  <c r="L1950" i="1"/>
  <c r="M1950" i="1"/>
  <c r="N1950" i="1"/>
  <c r="O1950" i="1"/>
  <c r="P1950" i="1"/>
  <c r="Q1950" i="1"/>
  <c r="R1950" i="1"/>
  <c r="S1950" i="1"/>
  <c r="T1950" i="1"/>
  <c r="U1950" i="1"/>
  <c r="K1951" i="1"/>
  <c r="L1951" i="1"/>
  <c r="M1951" i="1"/>
  <c r="N1951" i="1"/>
  <c r="O1951" i="1"/>
  <c r="P1951" i="1"/>
  <c r="Q1951" i="1"/>
  <c r="R1951" i="1"/>
  <c r="S1951" i="1"/>
  <c r="T1951" i="1"/>
  <c r="U1951" i="1"/>
  <c r="K1952" i="1"/>
  <c r="L1952" i="1"/>
  <c r="M1952" i="1"/>
  <c r="N1952" i="1"/>
  <c r="O1952" i="1"/>
  <c r="P1952" i="1"/>
  <c r="Q1952" i="1"/>
  <c r="R1952" i="1"/>
  <c r="S1952" i="1"/>
  <c r="T1952" i="1"/>
  <c r="U1952" i="1"/>
  <c r="K1953" i="1"/>
  <c r="L1953" i="1"/>
  <c r="M1953" i="1"/>
  <c r="N1953" i="1"/>
  <c r="O1953" i="1"/>
  <c r="P1953" i="1"/>
  <c r="Q1953" i="1"/>
  <c r="R1953" i="1"/>
  <c r="S1953" i="1"/>
  <c r="T1953" i="1"/>
  <c r="U1953" i="1"/>
  <c r="K1954" i="1"/>
  <c r="L1954" i="1"/>
  <c r="M1954" i="1"/>
  <c r="N1954" i="1"/>
  <c r="O1954" i="1"/>
  <c r="P1954" i="1"/>
  <c r="Q1954" i="1"/>
  <c r="R1954" i="1"/>
  <c r="S1954" i="1"/>
  <c r="T1954" i="1"/>
  <c r="U1954" i="1"/>
  <c r="K1955" i="1"/>
  <c r="L1955" i="1"/>
  <c r="M1955" i="1"/>
  <c r="N1955" i="1"/>
  <c r="O1955" i="1"/>
  <c r="P1955" i="1"/>
  <c r="Q1955" i="1"/>
  <c r="R1955" i="1"/>
  <c r="S1955" i="1"/>
  <c r="T1955" i="1"/>
  <c r="U1955" i="1"/>
  <c r="K1956" i="1"/>
  <c r="L1956" i="1"/>
  <c r="M1956" i="1"/>
  <c r="N1956" i="1"/>
  <c r="O1956" i="1"/>
  <c r="P1956" i="1"/>
  <c r="Q1956" i="1"/>
  <c r="R1956" i="1"/>
  <c r="S1956" i="1"/>
  <c r="T1956" i="1"/>
  <c r="U1956" i="1"/>
  <c r="K1957" i="1"/>
  <c r="L1957" i="1"/>
  <c r="M1957" i="1"/>
  <c r="N1957" i="1"/>
  <c r="O1957" i="1"/>
  <c r="P1957" i="1"/>
  <c r="Q1957" i="1"/>
  <c r="R1957" i="1"/>
  <c r="S1957" i="1"/>
  <c r="T1957" i="1"/>
  <c r="U1957" i="1"/>
  <c r="K1958" i="1"/>
  <c r="L1958" i="1"/>
  <c r="M1958" i="1"/>
  <c r="N1958" i="1"/>
  <c r="O1958" i="1"/>
  <c r="P1958" i="1"/>
  <c r="Q1958" i="1"/>
  <c r="R1958" i="1"/>
  <c r="S1958" i="1"/>
  <c r="T1958" i="1"/>
  <c r="U1958" i="1"/>
  <c r="K1959" i="1"/>
  <c r="L1959" i="1"/>
  <c r="M1959" i="1"/>
  <c r="N1959" i="1"/>
  <c r="O1959" i="1"/>
  <c r="P1959" i="1"/>
  <c r="Q1959" i="1"/>
  <c r="R1959" i="1"/>
  <c r="S1959" i="1"/>
  <c r="T1959" i="1"/>
  <c r="U1959" i="1"/>
  <c r="K1960" i="1"/>
  <c r="L1960" i="1"/>
  <c r="M1960" i="1"/>
  <c r="N1960" i="1"/>
  <c r="O1960" i="1"/>
  <c r="P1960" i="1"/>
  <c r="Q1960" i="1"/>
  <c r="R1960" i="1"/>
  <c r="S1960" i="1"/>
  <c r="T1960" i="1"/>
  <c r="U1960" i="1"/>
  <c r="K1961" i="1"/>
  <c r="L1961" i="1"/>
  <c r="M1961" i="1"/>
  <c r="N1961" i="1"/>
  <c r="O1961" i="1"/>
  <c r="P1961" i="1"/>
  <c r="Q1961" i="1"/>
  <c r="R1961" i="1"/>
  <c r="S1961" i="1"/>
  <c r="T1961" i="1"/>
  <c r="U1961" i="1"/>
  <c r="K1962" i="1"/>
  <c r="L1962" i="1"/>
  <c r="M1962" i="1"/>
  <c r="N1962" i="1"/>
  <c r="O1962" i="1"/>
  <c r="P1962" i="1"/>
  <c r="Q1962" i="1"/>
  <c r="R1962" i="1"/>
  <c r="S1962" i="1"/>
  <c r="T1962" i="1"/>
  <c r="U1962" i="1"/>
  <c r="K1963" i="1"/>
  <c r="L1963" i="1"/>
  <c r="M1963" i="1"/>
  <c r="N1963" i="1"/>
  <c r="O1963" i="1"/>
  <c r="P1963" i="1"/>
  <c r="Q1963" i="1"/>
  <c r="R1963" i="1"/>
  <c r="S1963" i="1"/>
  <c r="T1963" i="1"/>
  <c r="U1963" i="1"/>
  <c r="K1964" i="1"/>
  <c r="L1964" i="1"/>
  <c r="M1964" i="1"/>
  <c r="N1964" i="1"/>
  <c r="O1964" i="1"/>
  <c r="P1964" i="1"/>
  <c r="Q1964" i="1"/>
  <c r="R1964" i="1"/>
  <c r="S1964" i="1"/>
  <c r="T1964" i="1"/>
  <c r="U1964" i="1"/>
  <c r="K1965" i="1"/>
  <c r="L1965" i="1"/>
  <c r="M1965" i="1"/>
  <c r="N1965" i="1"/>
  <c r="O1965" i="1"/>
  <c r="P1965" i="1"/>
  <c r="Q1965" i="1"/>
  <c r="R1965" i="1"/>
  <c r="S1965" i="1"/>
  <c r="T1965" i="1"/>
  <c r="U1965" i="1"/>
  <c r="K1966" i="1"/>
  <c r="L1966" i="1"/>
  <c r="M1966" i="1"/>
  <c r="N1966" i="1"/>
  <c r="O1966" i="1"/>
  <c r="P1966" i="1"/>
  <c r="Q1966" i="1"/>
  <c r="R1966" i="1"/>
  <c r="S1966" i="1"/>
  <c r="T1966" i="1"/>
  <c r="U1966" i="1"/>
  <c r="K1967" i="1"/>
  <c r="L1967" i="1"/>
  <c r="M1967" i="1"/>
  <c r="N1967" i="1"/>
  <c r="O1967" i="1"/>
  <c r="P1967" i="1"/>
  <c r="Q1967" i="1"/>
  <c r="R1967" i="1"/>
  <c r="S1967" i="1"/>
  <c r="T1967" i="1"/>
  <c r="U1967" i="1"/>
  <c r="K1968" i="1"/>
  <c r="L1968" i="1"/>
  <c r="M1968" i="1"/>
  <c r="N1968" i="1"/>
  <c r="O1968" i="1"/>
  <c r="P1968" i="1"/>
  <c r="Q1968" i="1"/>
  <c r="R1968" i="1"/>
  <c r="S1968" i="1"/>
  <c r="T1968" i="1"/>
  <c r="U1968" i="1"/>
  <c r="K1969" i="1"/>
  <c r="L1969" i="1"/>
  <c r="M1969" i="1"/>
  <c r="N1969" i="1"/>
  <c r="O1969" i="1"/>
  <c r="P1969" i="1"/>
  <c r="Q1969" i="1"/>
  <c r="R1969" i="1"/>
  <c r="S1969" i="1"/>
  <c r="T1969" i="1"/>
  <c r="U1969" i="1"/>
  <c r="K1970" i="1"/>
  <c r="L1970" i="1"/>
  <c r="M1970" i="1"/>
  <c r="N1970" i="1"/>
  <c r="O1970" i="1"/>
  <c r="P1970" i="1"/>
  <c r="Q1970" i="1"/>
  <c r="R1970" i="1"/>
  <c r="S1970" i="1"/>
  <c r="T1970" i="1"/>
  <c r="U1970" i="1"/>
  <c r="K1971" i="1"/>
  <c r="L1971" i="1"/>
  <c r="M1971" i="1"/>
  <c r="N1971" i="1"/>
  <c r="O1971" i="1"/>
  <c r="P1971" i="1"/>
  <c r="Q1971" i="1"/>
  <c r="R1971" i="1"/>
  <c r="S1971" i="1"/>
  <c r="T1971" i="1"/>
  <c r="U1971" i="1"/>
  <c r="K1972" i="1"/>
  <c r="L1972" i="1"/>
  <c r="M1972" i="1"/>
  <c r="N1972" i="1"/>
  <c r="O1972" i="1"/>
  <c r="P1972" i="1"/>
  <c r="Q1972" i="1"/>
  <c r="R1972" i="1"/>
  <c r="S1972" i="1"/>
  <c r="T1972" i="1"/>
  <c r="U1972" i="1"/>
  <c r="K1973" i="1"/>
  <c r="L1973" i="1"/>
  <c r="M1973" i="1"/>
  <c r="N1973" i="1"/>
  <c r="O1973" i="1"/>
  <c r="P1973" i="1"/>
  <c r="Q1973" i="1"/>
  <c r="R1973" i="1"/>
  <c r="S1973" i="1"/>
  <c r="T1973" i="1"/>
  <c r="U1973" i="1"/>
  <c r="K1974" i="1"/>
  <c r="L1974" i="1"/>
  <c r="M1974" i="1"/>
  <c r="N1974" i="1"/>
  <c r="O1974" i="1"/>
  <c r="P1974" i="1"/>
  <c r="Q1974" i="1"/>
  <c r="R1974" i="1"/>
  <c r="S1974" i="1"/>
  <c r="T1974" i="1"/>
  <c r="U1974" i="1"/>
  <c r="K1975" i="1"/>
  <c r="L1975" i="1"/>
  <c r="M1975" i="1"/>
  <c r="N1975" i="1"/>
  <c r="O1975" i="1"/>
  <c r="P1975" i="1"/>
  <c r="Q1975" i="1"/>
  <c r="R1975" i="1"/>
  <c r="S1975" i="1"/>
  <c r="T1975" i="1"/>
  <c r="U1975" i="1"/>
  <c r="K1976" i="1"/>
  <c r="L1976" i="1"/>
  <c r="M1976" i="1"/>
  <c r="N1976" i="1"/>
  <c r="O1976" i="1"/>
  <c r="P1976" i="1"/>
  <c r="Q1976" i="1"/>
  <c r="R1976" i="1"/>
  <c r="S1976" i="1"/>
  <c r="T1976" i="1"/>
  <c r="U1976" i="1"/>
  <c r="K1977" i="1"/>
  <c r="L1977" i="1"/>
  <c r="M1977" i="1"/>
  <c r="N1977" i="1"/>
  <c r="O1977" i="1"/>
  <c r="P1977" i="1"/>
  <c r="Q1977" i="1"/>
  <c r="R1977" i="1"/>
  <c r="S1977" i="1"/>
  <c r="T1977" i="1"/>
  <c r="U1977" i="1"/>
  <c r="K1978" i="1"/>
  <c r="L1978" i="1"/>
  <c r="M1978" i="1"/>
  <c r="N1978" i="1"/>
  <c r="O1978" i="1"/>
  <c r="P1978" i="1"/>
  <c r="Q1978" i="1"/>
  <c r="R1978" i="1"/>
  <c r="S1978" i="1"/>
  <c r="T1978" i="1"/>
  <c r="U1978" i="1"/>
  <c r="K1979" i="1"/>
  <c r="L1979" i="1"/>
  <c r="M1979" i="1"/>
  <c r="N1979" i="1"/>
  <c r="O1979" i="1"/>
  <c r="P1979" i="1"/>
  <c r="Q1979" i="1"/>
  <c r="R1979" i="1"/>
  <c r="S1979" i="1"/>
  <c r="T1979" i="1"/>
  <c r="U1979" i="1"/>
  <c r="K1980" i="1"/>
  <c r="L1980" i="1"/>
  <c r="M1980" i="1"/>
  <c r="N1980" i="1"/>
  <c r="O1980" i="1"/>
  <c r="P1980" i="1"/>
  <c r="Q1980" i="1"/>
  <c r="R1980" i="1"/>
  <c r="S1980" i="1"/>
  <c r="T1980" i="1"/>
  <c r="U1980" i="1"/>
  <c r="K1981" i="1"/>
  <c r="L1981" i="1"/>
  <c r="M1981" i="1"/>
  <c r="N1981" i="1"/>
  <c r="O1981" i="1"/>
  <c r="P1981" i="1"/>
  <c r="Q1981" i="1"/>
  <c r="R1981" i="1"/>
  <c r="S1981" i="1"/>
  <c r="T1981" i="1"/>
  <c r="U1981" i="1"/>
  <c r="K1982" i="1"/>
  <c r="L1982" i="1"/>
  <c r="M1982" i="1"/>
  <c r="N1982" i="1"/>
  <c r="O1982" i="1"/>
  <c r="P1982" i="1"/>
  <c r="Q1982" i="1"/>
  <c r="R1982" i="1"/>
  <c r="S1982" i="1"/>
  <c r="T1982" i="1"/>
  <c r="U1982" i="1"/>
  <c r="K1983" i="1"/>
  <c r="L1983" i="1"/>
  <c r="M1983" i="1"/>
  <c r="N1983" i="1"/>
  <c r="O1983" i="1"/>
  <c r="P1983" i="1"/>
  <c r="Q1983" i="1"/>
  <c r="R1983" i="1"/>
  <c r="S1983" i="1"/>
  <c r="T1983" i="1"/>
  <c r="U1983" i="1"/>
  <c r="K1984" i="1"/>
  <c r="L1984" i="1"/>
  <c r="M1984" i="1"/>
  <c r="N1984" i="1"/>
  <c r="O1984" i="1"/>
  <c r="P1984" i="1"/>
  <c r="Q1984" i="1"/>
  <c r="R1984" i="1"/>
  <c r="S1984" i="1"/>
  <c r="T1984" i="1"/>
  <c r="U1984" i="1"/>
  <c r="K1985" i="1"/>
  <c r="L1985" i="1"/>
  <c r="M1985" i="1"/>
  <c r="N1985" i="1"/>
  <c r="O1985" i="1"/>
  <c r="P1985" i="1"/>
  <c r="Q1985" i="1"/>
  <c r="R1985" i="1"/>
  <c r="S1985" i="1"/>
  <c r="T1985" i="1"/>
  <c r="U1985" i="1"/>
  <c r="K1986" i="1"/>
  <c r="L1986" i="1"/>
  <c r="M1986" i="1"/>
  <c r="N1986" i="1"/>
  <c r="O1986" i="1"/>
  <c r="P1986" i="1"/>
  <c r="Q1986" i="1"/>
  <c r="R1986" i="1"/>
  <c r="S1986" i="1"/>
  <c r="T1986" i="1"/>
  <c r="U1986" i="1"/>
  <c r="K1987" i="1"/>
  <c r="L1987" i="1"/>
  <c r="M1987" i="1"/>
  <c r="N1987" i="1"/>
  <c r="O1987" i="1"/>
  <c r="P1987" i="1"/>
  <c r="Q1987" i="1"/>
  <c r="R1987" i="1"/>
  <c r="S1987" i="1"/>
  <c r="T1987" i="1"/>
  <c r="U1987" i="1"/>
  <c r="K1988" i="1"/>
  <c r="L1988" i="1"/>
  <c r="M1988" i="1"/>
  <c r="N1988" i="1"/>
  <c r="O1988" i="1"/>
  <c r="P1988" i="1"/>
  <c r="Q1988" i="1"/>
  <c r="R1988" i="1"/>
  <c r="S1988" i="1"/>
  <c r="T1988" i="1"/>
  <c r="U1988" i="1"/>
  <c r="K1989" i="1"/>
  <c r="L1989" i="1"/>
  <c r="M1989" i="1"/>
  <c r="N1989" i="1"/>
  <c r="O1989" i="1"/>
  <c r="P1989" i="1"/>
  <c r="Q1989" i="1"/>
  <c r="R1989" i="1"/>
  <c r="S1989" i="1"/>
  <c r="T1989" i="1"/>
  <c r="U1989" i="1"/>
  <c r="K1990" i="1"/>
  <c r="L1990" i="1"/>
  <c r="M1990" i="1"/>
  <c r="N1990" i="1"/>
  <c r="O1990" i="1"/>
  <c r="P1990" i="1"/>
  <c r="Q1990" i="1"/>
  <c r="R1990" i="1"/>
  <c r="S1990" i="1"/>
  <c r="T1990" i="1"/>
  <c r="U1990" i="1"/>
  <c r="K1991" i="1"/>
  <c r="L1991" i="1"/>
  <c r="M1991" i="1"/>
  <c r="N1991" i="1"/>
  <c r="O1991" i="1"/>
  <c r="P1991" i="1"/>
  <c r="Q1991" i="1"/>
  <c r="R1991" i="1"/>
  <c r="S1991" i="1"/>
  <c r="T1991" i="1"/>
  <c r="U1991" i="1"/>
  <c r="K1992" i="1"/>
  <c r="L1992" i="1"/>
  <c r="M1992" i="1"/>
  <c r="N1992" i="1"/>
  <c r="O1992" i="1"/>
  <c r="P1992" i="1"/>
  <c r="Q1992" i="1"/>
  <c r="R1992" i="1"/>
  <c r="S1992" i="1"/>
  <c r="T1992" i="1"/>
  <c r="U1992" i="1"/>
  <c r="K1993" i="1"/>
  <c r="L1993" i="1"/>
  <c r="M1993" i="1"/>
  <c r="N1993" i="1"/>
  <c r="O1993" i="1"/>
  <c r="P1993" i="1"/>
  <c r="Q1993" i="1"/>
  <c r="R1993" i="1"/>
  <c r="S1993" i="1"/>
  <c r="T1993" i="1"/>
  <c r="U1993" i="1"/>
  <c r="K1994" i="1"/>
  <c r="L1994" i="1"/>
  <c r="M1994" i="1"/>
  <c r="N1994" i="1"/>
  <c r="O1994" i="1"/>
  <c r="P1994" i="1"/>
  <c r="Q1994" i="1"/>
  <c r="R1994" i="1"/>
  <c r="S1994" i="1"/>
  <c r="T1994" i="1"/>
  <c r="U1994" i="1"/>
  <c r="K1995" i="1"/>
  <c r="L1995" i="1"/>
  <c r="M1995" i="1"/>
  <c r="N1995" i="1"/>
  <c r="O1995" i="1"/>
  <c r="P1995" i="1"/>
  <c r="Q1995" i="1"/>
  <c r="R1995" i="1"/>
  <c r="S1995" i="1"/>
  <c r="T1995" i="1"/>
  <c r="U1995" i="1"/>
  <c r="K1996" i="1"/>
  <c r="L1996" i="1"/>
  <c r="M1996" i="1"/>
  <c r="N1996" i="1"/>
  <c r="O1996" i="1"/>
  <c r="P1996" i="1"/>
  <c r="Q1996" i="1"/>
  <c r="R1996" i="1"/>
  <c r="S1996" i="1"/>
  <c r="T1996" i="1"/>
  <c r="U1996" i="1"/>
  <c r="K1997" i="1"/>
  <c r="L1997" i="1"/>
  <c r="M1997" i="1"/>
  <c r="N1997" i="1"/>
  <c r="O1997" i="1"/>
  <c r="P1997" i="1"/>
  <c r="Q1997" i="1"/>
  <c r="R1997" i="1"/>
  <c r="S1997" i="1"/>
  <c r="T1997" i="1"/>
  <c r="U1997" i="1"/>
  <c r="K1998" i="1"/>
  <c r="L1998" i="1"/>
  <c r="M1998" i="1"/>
  <c r="N1998" i="1"/>
  <c r="O1998" i="1"/>
  <c r="P1998" i="1"/>
  <c r="Q1998" i="1"/>
  <c r="R1998" i="1"/>
  <c r="S1998" i="1"/>
  <c r="T1998" i="1"/>
  <c r="U1998" i="1"/>
  <c r="K1999" i="1"/>
  <c r="L1999" i="1"/>
  <c r="M1999" i="1"/>
  <c r="N1999" i="1"/>
  <c r="O1999" i="1"/>
  <c r="P1999" i="1"/>
  <c r="Q1999" i="1"/>
  <c r="R1999" i="1"/>
  <c r="S1999" i="1"/>
  <c r="T1999" i="1"/>
  <c r="U1999" i="1"/>
  <c r="K2000" i="1"/>
  <c r="L2000" i="1"/>
  <c r="M2000" i="1"/>
  <c r="N2000" i="1"/>
  <c r="O2000" i="1"/>
  <c r="P2000" i="1"/>
  <c r="Q2000" i="1"/>
  <c r="R2000" i="1"/>
  <c r="S2000" i="1"/>
  <c r="T2000" i="1"/>
  <c r="U2000" i="1"/>
  <c r="K2001" i="1"/>
  <c r="L2001" i="1"/>
  <c r="M2001" i="1"/>
  <c r="N2001" i="1"/>
  <c r="O2001" i="1"/>
  <c r="P2001" i="1"/>
  <c r="Q2001" i="1"/>
  <c r="R2001" i="1"/>
  <c r="S2001" i="1"/>
  <c r="T2001" i="1"/>
  <c r="U2001" i="1"/>
  <c r="K2002" i="1"/>
  <c r="L2002" i="1"/>
  <c r="M2002" i="1"/>
  <c r="N2002" i="1"/>
  <c r="O2002" i="1"/>
  <c r="P2002" i="1"/>
  <c r="Q2002" i="1"/>
  <c r="R2002" i="1"/>
  <c r="S2002" i="1"/>
  <c r="T2002" i="1"/>
  <c r="U2002" i="1"/>
  <c r="K2003" i="1"/>
  <c r="L2003" i="1"/>
  <c r="M2003" i="1"/>
  <c r="N2003" i="1"/>
  <c r="O2003" i="1"/>
  <c r="P2003" i="1"/>
  <c r="Q2003" i="1"/>
  <c r="R2003" i="1"/>
  <c r="S2003" i="1"/>
  <c r="T2003" i="1"/>
  <c r="U2003" i="1"/>
  <c r="K2004" i="1"/>
  <c r="L2004" i="1"/>
  <c r="M2004" i="1"/>
  <c r="N2004" i="1"/>
  <c r="O2004" i="1"/>
  <c r="P2004" i="1"/>
  <c r="Q2004" i="1"/>
  <c r="R2004" i="1"/>
  <c r="S2004" i="1"/>
  <c r="T2004" i="1"/>
  <c r="U2004" i="1"/>
  <c r="K2005" i="1"/>
  <c r="L2005" i="1"/>
  <c r="M2005" i="1"/>
  <c r="N2005" i="1"/>
  <c r="O2005" i="1"/>
  <c r="P2005" i="1"/>
  <c r="Q2005" i="1"/>
  <c r="R2005" i="1"/>
  <c r="S2005" i="1"/>
  <c r="T2005" i="1"/>
  <c r="U2005" i="1"/>
  <c r="K2006" i="1"/>
  <c r="L2006" i="1"/>
  <c r="M2006" i="1"/>
  <c r="N2006" i="1"/>
  <c r="O2006" i="1"/>
  <c r="P2006" i="1"/>
  <c r="Q2006" i="1"/>
  <c r="R2006" i="1"/>
  <c r="S2006" i="1"/>
  <c r="T2006" i="1"/>
  <c r="U2006" i="1"/>
  <c r="K2007" i="1"/>
  <c r="L2007" i="1"/>
  <c r="M2007" i="1"/>
  <c r="N2007" i="1"/>
  <c r="O2007" i="1"/>
  <c r="P2007" i="1"/>
  <c r="Q2007" i="1"/>
  <c r="R2007" i="1"/>
  <c r="S2007" i="1"/>
  <c r="T2007" i="1"/>
  <c r="U2007" i="1"/>
  <c r="K2008" i="1"/>
  <c r="L2008" i="1"/>
  <c r="M2008" i="1"/>
  <c r="N2008" i="1"/>
  <c r="O2008" i="1"/>
  <c r="P2008" i="1"/>
  <c r="Q2008" i="1"/>
  <c r="R2008" i="1"/>
  <c r="S2008" i="1"/>
  <c r="T2008" i="1"/>
  <c r="U2008" i="1"/>
  <c r="K2009" i="1"/>
  <c r="L2009" i="1"/>
  <c r="M2009" i="1"/>
  <c r="N2009" i="1"/>
  <c r="O2009" i="1"/>
  <c r="P2009" i="1"/>
  <c r="Q2009" i="1"/>
  <c r="R2009" i="1"/>
  <c r="S2009" i="1"/>
  <c r="T2009" i="1"/>
  <c r="U2009" i="1"/>
  <c r="K2010" i="1"/>
  <c r="L2010" i="1"/>
  <c r="M2010" i="1"/>
  <c r="N2010" i="1"/>
  <c r="O2010" i="1"/>
  <c r="P2010" i="1"/>
  <c r="Q2010" i="1"/>
  <c r="R2010" i="1"/>
  <c r="S2010" i="1"/>
  <c r="T2010" i="1"/>
  <c r="U2010" i="1"/>
  <c r="K2011" i="1"/>
  <c r="L2011" i="1"/>
  <c r="M2011" i="1"/>
  <c r="N2011" i="1"/>
  <c r="O2011" i="1"/>
  <c r="P2011" i="1"/>
  <c r="Q2011" i="1"/>
  <c r="R2011" i="1"/>
  <c r="S2011" i="1"/>
  <c r="T2011" i="1"/>
  <c r="U2011" i="1"/>
  <c r="K2012" i="1"/>
  <c r="L2012" i="1"/>
  <c r="M2012" i="1"/>
  <c r="N2012" i="1"/>
  <c r="O2012" i="1"/>
  <c r="P2012" i="1"/>
  <c r="Q2012" i="1"/>
  <c r="R2012" i="1"/>
  <c r="S2012" i="1"/>
  <c r="T2012" i="1"/>
  <c r="U2012" i="1"/>
  <c r="K2013" i="1"/>
  <c r="L2013" i="1"/>
  <c r="M2013" i="1"/>
  <c r="N2013" i="1"/>
  <c r="O2013" i="1"/>
  <c r="P2013" i="1"/>
  <c r="Q2013" i="1"/>
  <c r="R2013" i="1"/>
  <c r="S2013" i="1"/>
  <c r="T2013" i="1"/>
  <c r="U2013" i="1"/>
  <c r="K2014" i="1"/>
  <c r="L2014" i="1"/>
  <c r="M2014" i="1"/>
  <c r="N2014" i="1"/>
  <c r="O2014" i="1"/>
  <c r="P2014" i="1"/>
  <c r="Q2014" i="1"/>
  <c r="R2014" i="1"/>
  <c r="S2014" i="1"/>
  <c r="T2014" i="1"/>
  <c r="U2014" i="1"/>
  <c r="K2015" i="1"/>
  <c r="L2015" i="1"/>
  <c r="M2015" i="1"/>
  <c r="N2015" i="1"/>
  <c r="O2015" i="1"/>
  <c r="P2015" i="1"/>
  <c r="Q2015" i="1"/>
  <c r="R2015" i="1"/>
  <c r="S2015" i="1"/>
  <c r="T2015" i="1"/>
  <c r="U2015" i="1"/>
  <c r="K2016" i="1"/>
  <c r="L2016" i="1"/>
  <c r="M2016" i="1"/>
  <c r="N2016" i="1"/>
  <c r="O2016" i="1"/>
  <c r="P2016" i="1"/>
  <c r="Q2016" i="1"/>
  <c r="R2016" i="1"/>
  <c r="S2016" i="1"/>
  <c r="T2016" i="1"/>
  <c r="U2016" i="1"/>
  <c r="K2017" i="1"/>
  <c r="L2017" i="1"/>
  <c r="M2017" i="1"/>
  <c r="N2017" i="1"/>
  <c r="O2017" i="1"/>
  <c r="P2017" i="1"/>
  <c r="Q2017" i="1"/>
  <c r="R2017" i="1"/>
  <c r="S2017" i="1"/>
  <c r="T2017" i="1"/>
  <c r="U2017" i="1"/>
  <c r="K2018" i="1"/>
  <c r="L2018" i="1"/>
  <c r="M2018" i="1"/>
  <c r="N2018" i="1"/>
  <c r="O2018" i="1"/>
  <c r="P2018" i="1"/>
  <c r="Q2018" i="1"/>
  <c r="R2018" i="1"/>
  <c r="S2018" i="1"/>
  <c r="T2018" i="1"/>
  <c r="U2018" i="1"/>
  <c r="K2019" i="1"/>
  <c r="L2019" i="1"/>
  <c r="M2019" i="1"/>
  <c r="N2019" i="1"/>
  <c r="O2019" i="1"/>
  <c r="P2019" i="1"/>
  <c r="Q2019" i="1"/>
  <c r="R2019" i="1"/>
  <c r="S2019" i="1"/>
  <c r="T2019" i="1"/>
  <c r="U2019" i="1"/>
  <c r="K2020" i="1"/>
  <c r="L2020" i="1"/>
  <c r="M2020" i="1"/>
  <c r="N2020" i="1"/>
  <c r="O2020" i="1"/>
  <c r="P2020" i="1"/>
  <c r="Q2020" i="1"/>
  <c r="R2020" i="1"/>
  <c r="S2020" i="1"/>
  <c r="T2020" i="1"/>
  <c r="U2020" i="1"/>
  <c r="K2021" i="1"/>
  <c r="L2021" i="1"/>
  <c r="M2021" i="1"/>
  <c r="N2021" i="1"/>
  <c r="O2021" i="1"/>
  <c r="P2021" i="1"/>
  <c r="Q2021" i="1"/>
  <c r="R2021" i="1"/>
  <c r="S2021" i="1"/>
  <c r="T2021" i="1"/>
  <c r="U2021" i="1"/>
  <c r="K2022" i="1"/>
  <c r="L2022" i="1"/>
  <c r="M2022" i="1"/>
  <c r="N2022" i="1"/>
  <c r="O2022" i="1"/>
  <c r="P2022" i="1"/>
  <c r="Q2022" i="1"/>
  <c r="R2022" i="1"/>
  <c r="S2022" i="1"/>
  <c r="T2022" i="1"/>
  <c r="U2022" i="1"/>
  <c r="K2023" i="1"/>
  <c r="L2023" i="1"/>
  <c r="M2023" i="1"/>
  <c r="N2023" i="1"/>
  <c r="O2023" i="1"/>
  <c r="P2023" i="1"/>
  <c r="Q2023" i="1"/>
  <c r="R2023" i="1"/>
  <c r="S2023" i="1"/>
  <c r="T2023" i="1"/>
  <c r="U2023" i="1"/>
  <c r="K2024" i="1"/>
  <c r="L2024" i="1"/>
  <c r="M2024" i="1"/>
  <c r="N2024" i="1"/>
  <c r="O2024" i="1"/>
  <c r="P2024" i="1"/>
  <c r="Q2024" i="1"/>
  <c r="R2024" i="1"/>
  <c r="S2024" i="1"/>
  <c r="T2024" i="1"/>
  <c r="U2024" i="1"/>
  <c r="K2025" i="1"/>
  <c r="L2025" i="1"/>
  <c r="M2025" i="1"/>
  <c r="N2025" i="1"/>
  <c r="O2025" i="1"/>
  <c r="P2025" i="1"/>
  <c r="Q2025" i="1"/>
  <c r="R2025" i="1"/>
  <c r="S2025" i="1"/>
  <c r="T2025" i="1"/>
  <c r="U2025" i="1"/>
  <c r="K2026" i="1"/>
  <c r="L2026" i="1"/>
  <c r="M2026" i="1"/>
  <c r="N2026" i="1"/>
  <c r="O2026" i="1"/>
  <c r="P2026" i="1"/>
  <c r="Q2026" i="1"/>
  <c r="R2026" i="1"/>
  <c r="S2026" i="1"/>
  <c r="T2026" i="1"/>
  <c r="U2026" i="1"/>
  <c r="K2027" i="1"/>
  <c r="L2027" i="1"/>
  <c r="M2027" i="1"/>
  <c r="N2027" i="1"/>
  <c r="O2027" i="1"/>
  <c r="P2027" i="1"/>
  <c r="Q2027" i="1"/>
  <c r="R2027" i="1"/>
  <c r="S2027" i="1"/>
  <c r="T2027" i="1"/>
  <c r="U2027" i="1"/>
  <c r="K2028" i="1"/>
  <c r="L2028" i="1"/>
  <c r="M2028" i="1"/>
  <c r="N2028" i="1"/>
  <c r="O2028" i="1"/>
  <c r="P2028" i="1"/>
  <c r="Q2028" i="1"/>
  <c r="R2028" i="1"/>
  <c r="S2028" i="1"/>
  <c r="T2028" i="1"/>
  <c r="U2028" i="1"/>
  <c r="K2029" i="1"/>
  <c r="L2029" i="1"/>
  <c r="M2029" i="1"/>
  <c r="N2029" i="1"/>
  <c r="O2029" i="1"/>
  <c r="P2029" i="1"/>
  <c r="Q2029" i="1"/>
  <c r="R2029" i="1"/>
  <c r="S2029" i="1"/>
  <c r="T2029" i="1"/>
  <c r="U2029" i="1"/>
  <c r="K2030" i="1"/>
  <c r="L2030" i="1"/>
  <c r="M2030" i="1"/>
  <c r="N2030" i="1"/>
  <c r="O2030" i="1"/>
  <c r="P2030" i="1"/>
  <c r="Q2030" i="1"/>
  <c r="R2030" i="1"/>
  <c r="S2030" i="1"/>
  <c r="T2030" i="1"/>
  <c r="U2030" i="1"/>
  <c r="K2031" i="1"/>
  <c r="L2031" i="1"/>
  <c r="M2031" i="1"/>
  <c r="N2031" i="1"/>
  <c r="O2031" i="1"/>
  <c r="P2031" i="1"/>
  <c r="Q2031" i="1"/>
  <c r="R2031" i="1"/>
  <c r="S2031" i="1"/>
  <c r="T2031" i="1"/>
  <c r="U2031" i="1"/>
  <c r="K2032" i="1"/>
  <c r="L2032" i="1"/>
  <c r="M2032" i="1"/>
  <c r="N2032" i="1"/>
  <c r="O2032" i="1"/>
  <c r="P2032" i="1"/>
  <c r="Q2032" i="1"/>
  <c r="R2032" i="1"/>
  <c r="S2032" i="1"/>
  <c r="T2032" i="1"/>
  <c r="U2032" i="1"/>
  <c r="K2033" i="1"/>
  <c r="L2033" i="1"/>
  <c r="M2033" i="1"/>
  <c r="N2033" i="1"/>
  <c r="O2033" i="1"/>
  <c r="P2033" i="1"/>
  <c r="Q2033" i="1"/>
  <c r="R2033" i="1"/>
  <c r="S2033" i="1"/>
  <c r="T2033" i="1"/>
  <c r="U2033" i="1"/>
  <c r="K2034" i="1"/>
  <c r="L2034" i="1"/>
  <c r="M2034" i="1"/>
  <c r="N2034" i="1"/>
  <c r="O2034" i="1"/>
  <c r="P2034" i="1"/>
  <c r="Q2034" i="1"/>
  <c r="R2034" i="1"/>
  <c r="S2034" i="1"/>
  <c r="T2034" i="1"/>
  <c r="U2034" i="1"/>
  <c r="K2035" i="1"/>
  <c r="L2035" i="1"/>
  <c r="M2035" i="1"/>
  <c r="N2035" i="1"/>
  <c r="O2035" i="1"/>
  <c r="P2035" i="1"/>
  <c r="Q2035" i="1"/>
  <c r="R2035" i="1"/>
  <c r="S2035" i="1"/>
  <c r="T2035" i="1"/>
  <c r="U2035" i="1"/>
  <c r="K2036" i="1"/>
  <c r="L2036" i="1"/>
  <c r="M2036" i="1"/>
  <c r="N2036" i="1"/>
  <c r="O2036" i="1"/>
  <c r="P2036" i="1"/>
  <c r="Q2036" i="1"/>
  <c r="R2036" i="1"/>
  <c r="S2036" i="1"/>
  <c r="T2036" i="1"/>
  <c r="U2036" i="1"/>
  <c r="K2037" i="1"/>
  <c r="L2037" i="1"/>
  <c r="M2037" i="1"/>
  <c r="N2037" i="1"/>
  <c r="O2037" i="1"/>
  <c r="P2037" i="1"/>
  <c r="Q2037" i="1"/>
  <c r="R2037" i="1"/>
  <c r="S2037" i="1"/>
  <c r="T2037" i="1"/>
  <c r="U2037" i="1"/>
  <c r="K2038" i="1"/>
  <c r="L2038" i="1"/>
  <c r="M2038" i="1"/>
  <c r="N2038" i="1"/>
  <c r="O2038" i="1"/>
  <c r="P2038" i="1"/>
  <c r="Q2038" i="1"/>
  <c r="R2038" i="1"/>
  <c r="S2038" i="1"/>
  <c r="T2038" i="1"/>
  <c r="U2038" i="1"/>
  <c r="K2039" i="1"/>
  <c r="L2039" i="1"/>
  <c r="M2039" i="1"/>
  <c r="N2039" i="1"/>
  <c r="O2039" i="1"/>
  <c r="P2039" i="1"/>
  <c r="Q2039" i="1"/>
  <c r="R2039" i="1"/>
  <c r="S2039" i="1"/>
  <c r="T2039" i="1"/>
  <c r="U2039" i="1"/>
  <c r="K2040" i="1"/>
  <c r="L2040" i="1"/>
  <c r="M2040" i="1"/>
  <c r="N2040" i="1"/>
  <c r="O2040" i="1"/>
  <c r="P2040" i="1"/>
  <c r="Q2040" i="1"/>
  <c r="R2040" i="1"/>
  <c r="S2040" i="1"/>
  <c r="T2040" i="1"/>
  <c r="U2040" i="1"/>
  <c r="K2041" i="1"/>
  <c r="L2041" i="1"/>
  <c r="M2041" i="1"/>
  <c r="N2041" i="1"/>
  <c r="O2041" i="1"/>
  <c r="P2041" i="1"/>
  <c r="Q2041" i="1"/>
  <c r="R2041" i="1"/>
  <c r="S2041" i="1"/>
  <c r="T2041" i="1"/>
  <c r="U2041" i="1"/>
  <c r="K2042" i="1"/>
  <c r="L2042" i="1"/>
  <c r="M2042" i="1"/>
  <c r="N2042" i="1"/>
  <c r="O2042" i="1"/>
  <c r="P2042" i="1"/>
  <c r="Q2042" i="1"/>
  <c r="R2042" i="1"/>
  <c r="S2042" i="1"/>
  <c r="T2042" i="1"/>
  <c r="U2042" i="1"/>
  <c r="K2043" i="1"/>
  <c r="L2043" i="1"/>
  <c r="M2043" i="1"/>
  <c r="N2043" i="1"/>
  <c r="O2043" i="1"/>
  <c r="P2043" i="1"/>
  <c r="Q2043" i="1"/>
  <c r="R2043" i="1"/>
  <c r="S2043" i="1"/>
  <c r="T2043" i="1"/>
  <c r="U2043" i="1"/>
  <c r="K2044" i="1"/>
  <c r="L2044" i="1"/>
  <c r="M2044" i="1"/>
  <c r="N2044" i="1"/>
  <c r="O2044" i="1"/>
  <c r="P2044" i="1"/>
  <c r="Q2044" i="1"/>
  <c r="R2044" i="1"/>
  <c r="S2044" i="1"/>
  <c r="T2044" i="1"/>
  <c r="U2044" i="1"/>
  <c r="K2045" i="1"/>
  <c r="L2045" i="1"/>
  <c r="M2045" i="1"/>
  <c r="N2045" i="1"/>
  <c r="O2045" i="1"/>
  <c r="P2045" i="1"/>
  <c r="Q2045" i="1"/>
  <c r="R2045" i="1"/>
  <c r="S2045" i="1"/>
  <c r="T2045" i="1"/>
  <c r="U2045" i="1"/>
  <c r="K2046" i="1"/>
  <c r="L2046" i="1"/>
  <c r="M2046" i="1"/>
  <c r="N2046" i="1"/>
  <c r="O2046" i="1"/>
  <c r="P2046" i="1"/>
  <c r="Q2046" i="1"/>
  <c r="R2046" i="1"/>
  <c r="S2046" i="1"/>
  <c r="T2046" i="1"/>
  <c r="U2046" i="1"/>
  <c r="K2047" i="1"/>
  <c r="L2047" i="1"/>
  <c r="M2047" i="1"/>
  <c r="N2047" i="1"/>
  <c r="O2047" i="1"/>
  <c r="P2047" i="1"/>
  <c r="Q2047" i="1"/>
  <c r="R2047" i="1"/>
  <c r="S2047" i="1"/>
  <c r="T2047" i="1"/>
  <c r="U2047" i="1"/>
  <c r="K2048" i="1"/>
  <c r="L2048" i="1"/>
  <c r="M2048" i="1"/>
  <c r="N2048" i="1"/>
  <c r="O2048" i="1"/>
  <c r="P2048" i="1"/>
  <c r="Q2048" i="1"/>
  <c r="R2048" i="1"/>
  <c r="S2048" i="1"/>
  <c r="T2048" i="1"/>
  <c r="U2048" i="1"/>
  <c r="K2049" i="1"/>
  <c r="L2049" i="1"/>
  <c r="M2049" i="1"/>
  <c r="N2049" i="1"/>
  <c r="O2049" i="1"/>
  <c r="P2049" i="1"/>
  <c r="Q2049" i="1"/>
  <c r="R2049" i="1"/>
  <c r="S2049" i="1"/>
  <c r="T2049" i="1"/>
  <c r="U2049" i="1"/>
  <c r="K2050" i="1"/>
  <c r="L2050" i="1"/>
  <c r="M2050" i="1"/>
  <c r="N2050" i="1"/>
  <c r="O2050" i="1"/>
  <c r="P2050" i="1"/>
  <c r="Q2050" i="1"/>
  <c r="R2050" i="1"/>
  <c r="S2050" i="1"/>
  <c r="T2050" i="1"/>
  <c r="U2050" i="1"/>
  <c r="K2051" i="1"/>
  <c r="L2051" i="1"/>
  <c r="M2051" i="1"/>
  <c r="N2051" i="1"/>
  <c r="O2051" i="1"/>
  <c r="P2051" i="1"/>
  <c r="Q2051" i="1"/>
  <c r="R2051" i="1"/>
  <c r="S2051" i="1"/>
  <c r="T2051" i="1"/>
  <c r="U2051" i="1"/>
  <c r="K2052" i="1"/>
  <c r="L2052" i="1"/>
  <c r="M2052" i="1"/>
  <c r="N2052" i="1"/>
  <c r="O2052" i="1"/>
  <c r="P2052" i="1"/>
  <c r="Q2052" i="1"/>
  <c r="R2052" i="1"/>
  <c r="S2052" i="1"/>
  <c r="T2052" i="1"/>
  <c r="U2052" i="1"/>
  <c r="K2053" i="1"/>
  <c r="L2053" i="1"/>
  <c r="M2053" i="1"/>
  <c r="N2053" i="1"/>
  <c r="O2053" i="1"/>
  <c r="P2053" i="1"/>
  <c r="Q2053" i="1"/>
  <c r="R2053" i="1"/>
  <c r="S2053" i="1"/>
  <c r="T2053" i="1"/>
  <c r="U2053" i="1"/>
  <c r="K2054" i="1"/>
  <c r="L2054" i="1"/>
  <c r="M2054" i="1"/>
  <c r="N2054" i="1"/>
  <c r="O2054" i="1"/>
  <c r="P2054" i="1"/>
  <c r="Q2054" i="1"/>
  <c r="R2054" i="1"/>
  <c r="S2054" i="1"/>
  <c r="T2054" i="1"/>
  <c r="U2054" i="1"/>
  <c r="K2055" i="1"/>
  <c r="L2055" i="1"/>
  <c r="M2055" i="1"/>
  <c r="N2055" i="1"/>
  <c r="O2055" i="1"/>
  <c r="P2055" i="1"/>
  <c r="Q2055" i="1"/>
  <c r="R2055" i="1"/>
  <c r="S2055" i="1"/>
  <c r="T2055" i="1"/>
  <c r="U2055" i="1"/>
  <c r="K2056" i="1"/>
  <c r="L2056" i="1"/>
  <c r="M2056" i="1"/>
  <c r="N2056" i="1"/>
  <c r="O2056" i="1"/>
  <c r="P2056" i="1"/>
  <c r="Q2056" i="1"/>
  <c r="R2056" i="1"/>
  <c r="S2056" i="1"/>
  <c r="T2056" i="1"/>
  <c r="U2056" i="1"/>
  <c r="K2057" i="1"/>
  <c r="L2057" i="1"/>
  <c r="M2057" i="1"/>
  <c r="N2057" i="1"/>
  <c r="O2057" i="1"/>
  <c r="P2057" i="1"/>
  <c r="Q2057" i="1"/>
  <c r="R2057" i="1"/>
  <c r="S2057" i="1"/>
  <c r="T2057" i="1"/>
  <c r="U2057" i="1"/>
  <c r="K2058" i="1"/>
  <c r="L2058" i="1"/>
  <c r="M2058" i="1"/>
  <c r="N2058" i="1"/>
  <c r="O2058" i="1"/>
  <c r="P2058" i="1"/>
  <c r="Q2058" i="1"/>
  <c r="R2058" i="1"/>
  <c r="S2058" i="1"/>
  <c r="T2058" i="1"/>
  <c r="U2058" i="1"/>
  <c r="K2059" i="1"/>
  <c r="L2059" i="1"/>
  <c r="M2059" i="1"/>
  <c r="N2059" i="1"/>
  <c r="O2059" i="1"/>
  <c r="P2059" i="1"/>
  <c r="Q2059" i="1"/>
  <c r="R2059" i="1"/>
  <c r="S2059" i="1"/>
  <c r="T2059" i="1"/>
  <c r="U2059" i="1"/>
  <c r="K2060" i="1"/>
  <c r="L2060" i="1"/>
  <c r="M2060" i="1"/>
  <c r="N2060" i="1"/>
  <c r="O2060" i="1"/>
  <c r="P2060" i="1"/>
  <c r="Q2060" i="1"/>
  <c r="R2060" i="1"/>
  <c r="S2060" i="1"/>
  <c r="T2060" i="1"/>
  <c r="U2060" i="1"/>
  <c r="K2061" i="1"/>
  <c r="L2061" i="1"/>
  <c r="M2061" i="1"/>
  <c r="N2061" i="1"/>
  <c r="O2061" i="1"/>
  <c r="P2061" i="1"/>
  <c r="Q2061" i="1"/>
  <c r="R2061" i="1"/>
  <c r="S2061" i="1"/>
  <c r="T2061" i="1"/>
  <c r="U2061" i="1"/>
  <c r="K2062" i="1"/>
  <c r="L2062" i="1"/>
  <c r="M2062" i="1"/>
  <c r="N2062" i="1"/>
  <c r="O2062" i="1"/>
  <c r="P2062" i="1"/>
  <c r="Q2062" i="1"/>
  <c r="R2062" i="1"/>
  <c r="S2062" i="1"/>
  <c r="T2062" i="1"/>
  <c r="U2062" i="1"/>
  <c r="K2063" i="1"/>
  <c r="L2063" i="1"/>
  <c r="M2063" i="1"/>
  <c r="N2063" i="1"/>
  <c r="O2063" i="1"/>
  <c r="P2063" i="1"/>
  <c r="Q2063" i="1"/>
  <c r="R2063" i="1"/>
  <c r="S2063" i="1"/>
  <c r="T2063" i="1"/>
  <c r="U2063" i="1"/>
  <c r="K2064" i="1"/>
  <c r="L2064" i="1"/>
  <c r="M2064" i="1"/>
  <c r="N2064" i="1"/>
  <c r="O2064" i="1"/>
  <c r="P2064" i="1"/>
  <c r="Q2064" i="1"/>
  <c r="R2064" i="1"/>
  <c r="S2064" i="1"/>
  <c r="T2064" i="1"/>
  <c r="U2064" i="1"/>
  <c r="K2065" i="1"/>
  <c r="L2065" i="1"/>
  <c r="M2065" i="1"/>
  <c r="N2065" i="1"/>
  <c r="O2065" i="1"/>
  <c r="P2065" i="1"/>
  <c r="Q2065" i="1"/>
  <c r="R2065" i="1"/>
  <c r="S2065" i="1"/>
  <c r="T2065" i="1"/>
  <c r="U2065" i="1"/>
  <c r="K2066" i="1"/>
  <c r="L2066" i="1"/>
  <c r="M2066" i="1"/>
  <c r="N2066" i="1"/>
  <c r="O2066" i="1"/>
  <c r="P2066" i="1"/>
  <c r="Q2066" i="1"/>
  <c r="R2066" i="1"/>
  <c r="S2066" i="1"/>
  <c r="T2066" i="1"/>
  <c r="U2066" i="1"/>
  <c r="K2067" i="1"/>
  <c r="L2067" i="1"/>
  <c r="M2067" i="1"/>
  <c r="N2067" i="1"/>
  <c r="O2067" i="1"/>
  <c r="P2067" i="1"/>
  <c r="Q2067" i="1"/>
  <c r="R2067" i="1"/>
  <c r="S2067" i="1"/>
  <c r="T2067" i="1"/>
  <c r="U2067" i="1"/>
  <c r="K2068" i="1"/>
  <c r="L2068" i="1"/>
  <c r="M2068" i="1"/>
  <c r="N2068" i="1"/>
  <c r="O2068" i="1"/>
  <c r="P2068" i="1"/>
  <c r="Q2068" i="1"/>
  <c r="R2068" i="1"/>
  <c r="S2068" i="1"/>
  <c r="T2068" i="1"/>
  <c r="U2068" i="1"/>
  <c r="K2069" i="1"/>
  <c r="L2069" i="1"/>
  <c r="M2069" i="1"/>
  <c r="N2069" i="1"/>
  <c r="O2069" i="1"/>
  <c r="P2069" i="1"/>
  <c r="Q2069" i="1"/>
  <c r="R2069" i="1"/>
  <c r="S2069" i="1"/>
  <c r="T2069" i="1"/>
  <c r="U2069" i="1"/>
  <c r="K2070" i="1"/>
  <c r="L2070" i="1"/>
  <c r="M2070" i="1"/>
  <c r="N2070" i="1"/>
  <c r="O2070" i="1"/>
  <c r="P2070" i="1"/>
  <c r="Q2070" i="1"/>
  <c r="R2070" i="1"/>
  <c r="S2070" i="1"/>
  <c r="T2070" i="1"/>
  <c r="U2070" i="1"/>
  <c r="K2071" i="1"/>
  <c r="L2071" i="1"/>
  <c r="M2071" i="1"/>
  <c r="N2071" i="1"/>
  <c r="O2071" i="1"/>
  <c r="P2071" i="1"/>
  <c r="Q2071" i="1"/>
  <c r="R2071" i="1"/>
  <c r="S2071" i="1"/>
  <c r="T2071" i="1"/>
  <c r="U2071" i="1"/>
  <c r="K2072" i="1"/>
  <c r="L2072" i="1"/>
  <c r="M2072" i="1"/>
  <c r="N2072" i="1"/>
  <c r="O2072" i="1"/>
  <c r="P2072" i="1"/>
  <c r="Q2072" i="1"/>
  <c r="R2072" i="1"/>
  <c r="S2072" i="1"/>
  <c r="T2072" i="1"/>
  <c r="U2072" i="1"/>
  <c r="K2073" i="1"/>
  <c r="L2073" i="1"/>
  <c r="M2073" i="1"/>
  <c r="N2073" i="1"/>
  <c r="O2073" i="1"/>
  <c r="P2073" i="1"/>
  <c r="Q2073" i="1"/>
  <c r="R2073" i="1"/>
  <c r="S2073" i="1"/>
  <c r="T2073" i="1"/>
  <c r="U2073" i="1"/>
  <c r="K2074" i="1"/>
  <c r="L2074" i="1"/>
  <c r="M2074" i="1"/>
  <c r="N2074" i="1"/>
  <c r="O2074" i="1"/>
  <c r="P2074" i="1"/>
  <c r="Q2074" i="1"/>
  <c r="R2074" i="1"/>
  <c r="S2074" i="1"/>
  <c r="T2074" i="1"/>
  <c r="U2074" i="1"/>
  <c r="K2075" i="1"/>
  <c r="L2075" i="1"/>
  <c r="M2075" i="1"/>
  <c r="N2075" i="1"/>
  <c r="O2075" i="1"/>
  <c r="P2075" i="1"/>
  <c r="Q2075" i="1"/>
  <c r="R2075" i="1"/>
  <c r="S2075" i="1"/>
  <c r="T2075" i="1"/>
  <c r="U2075" i="1"/>
  <c r="K2076" i="1"/>
  <c r="L2076" i="1"/>
  <c r="M2076" i="1"/>
  <c r="N2076" i="1"/>
  <c r="O2076" i="1"/>
  <c r="P2076" i="1"/>
  <c r="Q2076" i="1"/>
  <c r="R2076" i="1"/>
  <c r="S2076" i="1"/>
  <c r="T2076" i="1"/>
  <c r="U2076" i="1"/>
  <c r="K2077" i="1"/>
  <c r="L2077" i="1"/>
  <c r="M2077" i="1"/>
  <c r="N2077" i="1"/>
  <c r="O2077" i="1"/>
  <c r="P2077" i="1"/>
  <c r="Q2077" i="1"/>
  <c r="R2077" i="1"/>
  <c r="S2077" i="1"/>
  <c r="T2077" i="1"/>
  <c r="U2077" i="1"/>
  <c r="K2078" i="1"/>
  <c r="L2078" i="1"/>
  <c r="M2078" i="1"/>
  <c r="N2078" i="1"/>
  <c r="O2078" i="1"/>
  <c r="P2078" i="1"/>
  <c r="Q2078" i="1"/>
  <c r="R2078" i="1"/>
  <c r="S2078" i="1"/>
  <c r="T2078" i="1"/>
  <c r="U2078" i="1"/>
  <c r="K2079" i="1"/>
  <c r="L2079" i="1"/>
  <c r="M2079" i="1"/>
  <c r="N2079" i="1"/>
  <c r="O2079" i="1"/>
  <c r="P2079" i="1"/>
  <c r="Q2079" i="1"/>
  <c r="R2079" i="1"/>
  <c r="S2079" i="1"/>
  <c r="T2079" i="1"/>
  <c r="U2079" i="1"/>
  <c r="K2080" i="1"/>
  <c r="L2080" i="1"/>
  <c r="M2080" i="1"/>
  <c r="N2080" i="1"/>
  <c r="O2080" i="1"/>
  <c r="P2080" i="1"/>
  <c r="Q2080" i="1"/>
  <c r="R2080" i="1"/>
  <c r="S2080" i="1"/>
  <c r="T2080" i="1"/>
  <c r="U2080" i="1"/>
  <c r="K2081" i="1"/>
  <c r="L2081" i="1"/>
  <c r="M2081" i="1"/>
  <c r="N2081" i="1"/>
  <c r="O2081" i="1"/>
  <c r="P2081" i="1"/>
  <c r="Q2081" i="1"/>
  <c r="R2081" i="1"/>
  <c r="S2081" i="1"/>
  <c r="T2081" i="1"/>
  <c r="U2081" i="1"/>
  <c r="K2082" i="1"/>
  <c r="L2082" i="1"/>
  <c r="M2082" i="1"/>
  <c r="N2082" i="1"/>
  <c r="O2082" i="1"/>
  <c r="P2082" i="1"/>
  <c r="Q2082" i="1"/>
  <c r="R2082" i="1"/>
  <c r="S2082" i="1"/>
  <c r="T2082" i="1"/>
  <c r="U2082" i="1"/>
  <c r="K2083" i="1"/>
  <c r="L2083" i="1"/>
  <c r="M2083" i="1"/>
  <c r="N2083" i="1"/>
  <c r="O2083" i="1"/>
  <c r="P2083" i="1"/>
  <c r="Q2083" i="1"/>
  <c r="R2083" i="1"/>
  <c r="S2083" i="1"/>
  <c r="T2083" i="1"/>
  <c r="U2083" i="1"/>
  <c r="K2084" i="1"/>
  <c r="L2084" i="1"/>
  <c r="M2084" i="1"/>
  <c r="N2084" i="1"/>
  <c r="O2084" i="1"/>
  <c r="P2084" i="1"/>
  <c r="Q2084" i="1"/>
  <c r="R2084" i="1"/>
  <c r="S2084" i="1"/>
  <c r="T2084" i="1"/>
  <c r="U2084" i="1"/>
  <c r="K2085" i="1"/>
  <c r="L2085" i="1"/>
  <c r="M2085" i="1"/>
  <c r="N2085" i="1"/>
  <c r="O2085" i="1"/>
  <c r="P2085" i="1"/>
  <c r="Q2085" i="1"/>
  <c r="R2085" i="1"/>
  <c r="S2085" i="1"/>
  <c r="T2085" i="1"/>
  <c r="U2085" i="1"/>
  <c r="K2086" i="1"/>
  <c r="L2086" i="1"/>
  <c r="M2086" i="1"/>
  <c r="N2086" i="1"/>
  <c r="O2086" i="1"/>
  <c r="P2086" i="1"/>
  <c r="Q2086" i="1"/>
  <c r="R2086" i="1"/>
  <c r="S2086" i="1"/>
  <c r="T2086" i="1"/>
  <c r="U2086" i="1"/>
  <c r="K2087" i="1"/>
  <c r="L2087" i="1"/>
  <c r="M2087" i="1"/>
  <c r="N2087" i="1"/>
  <c r="O2087" i="1"/>
  <c r="P2087" i="1"/>
  <c r="Q2087" i="1"/>
  <c r="R2087" i="1"/>
  <c r="S2087" i="1"/>
  <c r="T2087" i="1"/>
  <c r="U2087" i="1"/>
  <c r="K2088" i="1"/>
  <c r="L2088" i="1"/>
  <c r="M2088" i="1"/>
  <c r="N2088" i="1"/>
  <c r="O2088" i="1"/>
  <c r="P2088" i="1"/>
  <c r="Q2088" i="1"/>
  <c r="R2088" i="1"/>
  <c r="S2088" i="1"/>
  <c r="T2088" i="1"/>
  <c r="U2088" i="1"/>
  <c r="K2089" i="1"/>
  <c r="L2089" i="1"/>
  <c r="M2089" i="1"/>
  <c r="N2089" i="1"/>
  <c r="O2089" i="1"/>
  <c r="P2089" i="1"/>
  <c r="Q2089" i="1"/>
  <c r="R2089" i="1"/>
  <c r="S2089" i="1"/>
  <c r="T2089" i="1"/>
  <c r="U2089" i="1"/>
  <c r="K2090" i="1"/>
  <c r="L2090" i="1"/>
  <c r="M2090" i="1"/>
  <c r="N2090" i="1"/>
  <c r="O2090" i="1"/>
  <c r="P2090" i="1"/>
  <c r="Q2090" i="1"/>
  <c r="R2090" i="1"/>
  <c r="S2090" i="1"/>
  <c r="T2090" i="1"/>
  <c r="U2090" i="1"/>
  <c r="K2091" i="1"/>
  <c r="L2091" i="1"/>
  <c r="M2091" i="1"/>
  <c r="N2091" i="1"/>
  <c r="O2091" i="1"/>
  <c r="P2091" i="1"/>
  <c r="Q2091" i="1"/>
  <c r="R2091" i="1"/>
  <c r="S2091" i="1"/>
  <c r="T2091" i="1"/>
  <c r="U2091" i="1"/>
  <c r="K2092" i="1"/>
  <c r="L2092" i="1"/>
  <c r="M2092" i="1"/>
  <c r="N2092" i="1"/>
  <c r="O2092" i="1"/>
  <c r="P2092" i="1"/>
  <c r="Q2092" i="1"/>
  <c r="R2092" i="1"/>
  <c r="S2092" i="1"/>
  <c r="T2092" i="1"/>
  <c r="U2092" i="1"/>
  <c r="K2093" i="1"/>
  <c r="L2093" i="1"/>
  <c r="M2093" i="1"/>
  <c r="N2093" i="1"/>
  <c r="O2093" i="1"/>
  <c r="P2093" i="1"/>
  <c r="Q2093" i="1"/>
  <c r="R2093" i="1"/>
  <c r="S2093" i="1"/>
  <c r="T2093" i="1"/>
  <c r="U2093" i="1"/>
  <c r="K2094" i="1"/>
  <c r="L2094" i="1"/>
  <c r="M2094" i="1"/>
  <c r="N2094" i="1"/>
  <c r="O2094" i="1"/>
  <c r="P2094" i="1"/>
  <c r="Q2094" i="1"/>
  <c r="R2094" i="1"/>
  <c r="S2094" i="1"/>
  <c r="T2094" i="1"/>
  <c r="U2094" i="1"/>
  <c r="K2095" i="1"/>
  <c r="L2095" i="1"/>
  <c r="M2095" i="1"/>
  <c r="N2095" i="1"/>
  <c r="O2095" i="1"/>
  <c r="P2095" i="1"/>
  <c r="Q2095" i="1"/>
  <c r="R2095" i="1"/>
  <c r="S2095" i="1"/>
  <c r="T2095" i="1"/>
  <c r="U2095" i="1"/>
  <c r="K2096" i="1"/>
  <c r="L2096" i="1"/>
  <c r="M2096" i="1"/>
  <c r="N2096" i="1"/>
  <c r="O2096" i="1"/>
  <c r="P2096" i="1"/>
  <c r="Q2096" i="1"/>
  <c r="R2096" i="1"/>
  <c r="S2096" i="1"/>
  <c r="T2096" i="1"/>
  <c r="U2096" i="1"/>
  <c r="K2097" i="1"/>
  <c r="L2097" i="1"/>
  <c r="M2097" i="1"/>
  <c r="N2097" i="1"/>
  <c r="O2097" i="1"/>
  <c r="P2097" i="1"/>
  <c r="Q2097" i="1"/>
  <c r="R2097" i="1"/>
  <c r="S2097" i="1"/>
  <c r="T2097" i="1"/>
  <c r="U2097" i="1"/>
  <c r="K2098" i="1"/>
  <c r="L2098" i="1"/>
  <c r="M2098" i="1"/>
  <c r="N2098" i="1"/>
  <c r="O2098" i="1"/>
  <c r="P2098" i="1"/>
  <c r="Q2098" i="1"/>
  <c r="R2098" i="1"/>
  <c r="S2098" i="1"/>
  <c r="T2098" i="1"/>
  <c r="U2098" i="1"/>
  <c r="K2099" i="1"/>
  <c r="L2099" i="1"/>
  <c r="M2099" i="1"/>
  <c r="N2099" i="1"/>
  <c r="O2099" i="1"/>
  <c r="P2099" i="1"/>
  <c r="Q2099" i="1"/>
  <c r="R2099" i="1"/>
  <c r="S2099" i="1"/>
  <c r="T2099" i="1"/>
  <c r="U2099" i="1"/>
  <c r="K2100" i="1"/>
  <c r="L2100" i="1"/>
  <c r="M2100" i="1"/>
  <c r="N2100" i="1"/>
  <c r="O2100" i="1"/>
  <c r="P2100" i="1"/>
  <c r="Q2100" i="1"/>
  <c r="R2100" i="1"/>
  <c r="S2100" i="1"/>
  <c r="T2100" i="1"/>
  <c r="U2100" i="1"/>
  <c r="K2101" i="1"/>
  <c r="L2101" i="1"/>
  <c r="M2101" i="1"/>
  <c r="N2101" i="1"/>
  <c r="O2101" i="1"/>
  <c r="P2101" i="1"/>
  <c r="Q2101" i="1"/>
  <c r="R2101" i="1"/>
  <c r="S2101" i="1"/>
  <c r="T2101" i="1"/>
  <c r="U2101" i="1"/>
  <c r="K2102" i="1"/>
  <c r="L2102" i="1"/>
  <c r="M2102" i="1"/>
  <c r="N2102" i="1"/>
  <c r="O2102" i="1"/>
  <c r="P2102" i="1"/>
  <c r="Q2102" i="1"/>
  <c r="R2102" i="1"/>
  <c r="S2102" i="1"/>
  <c r="T2102" i="1"/>
  <c r="U2102" i="1"/>
  <c r="K2103" i="1"/>
  <c r="L2103" i="1"/>
  <c r="M2103" i="1"/>
  <c r="N2103" i="1"/>
  <c r="O2103" i="1"/>
  <c r="P2103" i="1"/>
  <c r="Q2103" i="1"/>
  <c r="R2103" i="1"/>
  <c r="S2103" i="1"/>
  <c r="T2103" i="1"/>
  <c r="U2103" i="1"/>
  <c r="K2104" i="1"/>
  <c r="L2104" i="1"/>
  <c r="M2104" i="1"/>
  <c r="N2104" i="1"/>
  <c r="O2104" i="1"/>
  <c r="P2104" i="1"/>
  <c r="Q2104" i="1"/>
  <c r="R2104" i="1"/>
  <c r="S2104" i="1"/>
  <c r="T2104" i="1"/>
  <c r="U2104" i="1"/>
  <c r="K2105" i="1"/>
  <c r="L2105" i="1"/>
  <c r="M2105" i="1"/>
  <c r="N2105" i="1"/>
  <c r="O2105" i="1"/>
  <c r="P2105" i="1"/>
  <c r="Q2105" i="1"/>
  <c r="R2105" i="1"/>
  <c r="S2105" i="1"/>
  <c r="T2105" i="1"/>
  <c r="U2105" i="1"/>
  <c r="K2106" i="1"/>
  <c r="L2106" i="1"/>
  <c r="M2106" i="1"/>
  <c r="N2106" i="1"/>
  <c r="O2106" i="1"/>
  <c r="P2106" i="1"/>
  <c r="Q2106" i="1"/>
  <c r="R2106" i="1"/>
  <c r="S2106" i="1"/>
  <c r="T2106" i="1"/>
  <c r="U2106" i="1"/>
  <c r="K2107" i="1"/>
  <c r="L2107" i="1"/>
  <c r="M2107" i="1"/>
  <c r="N2107" i="1"/>
  <c r="O2107" i="1"/>
  <c r="P2107" i="1"/>
  <c r="Q2107" i="1"/>
  <c r="R2107" i="1"/>
  <c r="S2107" i="1"/>
  <c r="T2107" i="1"/>
  <c r="U2107" i="1"/>
  <c r="K2108" i="1"/>
  <c r="L2108" i="1"/>
  <c r="M2108" i="1"/>
  <c r="N2108" i="1"/>
  <c r="O2108" i="1"/>
  <c r="P2108" i="1"/>
  <c r="Q2108" i="1"/>
  <c r="R2108" i="1"/>
  <c r="S2108" i="1"/>
  <c r="T2108" i="1"/>
  <c r="U2108" i="1"/>
  <c r="K2109" i="1"/>
  <c r="L2109" i="1"/>
  <c r="M2109" i="1"/>
  <c r="N2109" i="1"/>
  <c r="O2109" i="1"/>
  <c r="P2109" i="1"/>
  <c r="Q2109" i="1"/>
  <c r="R2109" i="1"/>
  <c r="S2109" i="1"/>
  <c r="T2109" i="1"/>
  <c r="U2109" i="1"/>
  <c r="K2110" i="1"/>
  <c r="L2110" i="1"/>
  <c r="M2110" i="1"/>
  <c r="N2110" i="1"/>
  <c r="O2110" i="1"/>
  <c r="P2110" i="1"/>
  <c r="Q2110" i="1"/>
  <c r="R2110" i="1"/>
  <c r="S2110" i="1"/>
  <c r="T2110" i="1"/>
  <c r="U2110" i="1"/>
  <c r="K2111" i="1"/>
  <c r="L2111" i="1"/>
  <c r="M2111" i="1"/>
  <c r="N2111" i="1"/>
  <c r="O2111" i="1"/>
  <c r="P2111" i="1"/>
  <c r="Q2111" i="1"/>
  <c r="R2111" i="1"/>
  <c r="S2111" i="1"/>
  <c r="T2111" i="1"/>
  <c r="U2111" i="1"/>
  <c r="K2112" i="1"/>
  <c r="L2112" i="1"/>
  <c r="M2112" i="1"/>
  <c r="N2112" i="1"/>
  <c r="O2112" i="1"/>
  <c r="P2112" i="1"/>
  <c r="Q2112" i="1"/>
  <c r="R2112" i="1"/>
  <c r="S2112" i="1"/>
  <c r="T2112" i="1"/>
  <c r="U2112" i="1"/>
  <c r="K2113" i="1"/>
  <c r="L2113" i="1"/>
  <c r="M2113" i="1"/>
  <c r="N2113" i="1"/>
  <c r="O2113" i="1"/>
  <c r="P2113" i="1"/>
  <c r="Q2113" i="1"/>
  <c r="R2113" i="1"/>
  <c r="S2113" i="1"/>
  <c r="T2113" i="1"/>
  <c r="U2113" i="1"/>
  <c r="K2114" i="1"/>
  <c r="L2114" i="1"/>
  <c r="M2114" i="1"/>
  <c r="N2114" i="1"/>
  <c r="O2114" i="1"/>
  <c r="P2114" i="1"/>
  <c r="Q2114" i="1"/>
  <c r="R2114" i="1"/>
  <c r="S2114" i="1"/>
  <c r="T2114" i="1"/>
  <c r="U2114" i="1"/>
  <c r="K2115" i="1"/>
  <c r="L2115" i="1"/>
  <c r="M2115" i="1"/>
  <c r="N2115" i="1"/>
  <c r="O2115" i="1"/>
  <c r="P2115" i="1"/>
  <c r="Q2115" i="1"/>
  <c r="R2115" i="1"/>
  <c r="S2115" i="1"/>
  <c r="T2115" i="1"/>
  <c r="U2115" i="1"/>
  <c r="K2116" i="1"/>
  <c r="L2116" i="1"/>
  <c r="M2116" i="1"/>
  <c r="N2116" i="1"/>
  <c r="O2116" i="1"/>
  <c r="P2116" i="1"/>
  <c r="Q2116" i="1"/>
  <c r="R2116" i="1"/>
  <c r="S2116" i="1"/>
  <c r="T2116" i="1"/>
  <c r="U2116" i="1"/>
  <c r="K2117" i="1"/>
  <c r="L2117" i="1"/>
  <c r="M2117" i="1"/>
  <c r="N2117" i="1"/>
  <c r="O2117" i="1"/>
  <c r="P2117" i="1"/>
  <c r="Q2117" i="1"/>
  <c r="R2117" i="1"/>
  <c r="S2117" i="1"/>
  <c r="T2117" i="1"/>
  <c r="U2117" i="1"/>
  <c r="K2118" i="1"/>
  <c r="L2118" i="1"/>
  <c r="M2118" i="1"/>
  <c r="N2118" i="1"/>
  <c r="O2118" i="1"/>
  <c r="P2118" i="1"/>
  <c r="Q2118" i="1"/>
  <c r="R2118" i="1"/>
  <c r="S2118" i="1"/>
  <c r="T2118" i="1"/>
  <c r="U2118" i="1"/>
  <c r="K2119" i="1"/>
  <c r="L2119" i="1"/>
  <c r="M2119" i="1"/>
  <c r="N2119" i="1"/>
  <c r="O2119" i="1"/>
  <c r="P2119" i="1"/>
  <c r="Q2119" i="1"/>
  <c r="R2119" i="1"/>
  <c r="S2119" i="1"/>
  <c r="T2119" i="1"/>
  <c r="U2119" i="1"/>
  <c r="K2120" i="1"/>
  <c r="L2120" i="1"/>
  <c r="M2120" i="1"/>
  <c r="N2120" i="1"/>
  <c r="O2120" i="1"/>
  <c r="P2120" i="1"/>
  <c r="Q2120" i="1"/>
  <c r="R2120" i="1"/>
  <c r="S2120" i="1"/>
  <c r="T2120" i="1"/>
  <c r="U2120" i="1"/>
  <c r="K2121" i="1"/>
  <c r="L2121" i="1"/>
  <c r="M2121" i="1"/>
  <c r="N2121" i="1"/>
  <c r="O2121" i="1"/>
  <c r="P2121" i="1"/>
  <c r="Q2121" i="1"/>
  <c r="R2121" i="1"/>
  <c r="S2121" i="1"/>
  <c r="T2121" i="1"/>
  <c r="U2121" i="1"/>
  <c r="K2122" i="1"/>
  <c r="L2122" i="1"/>
  <c r="M2122" i="1"/>
  <c r="N2122" i="1"/>
  <c r="O2122" i="1"/>
  <c r="P2122" i="1"/>
  <c r="Q2122" i="1"/>
  <c r="R2122" i="1"/>
  <c r="S2122" i="1"/>
  <c r="T2122" i="1"/>
  <c r="U2122" i="1"/>
  <c r="K2123" i="1"/>
  <c r="L2123" i="1"/>
  <c r="M2123" i="1"/>
  <c r="N2123" i="1"/>
  <c r="O2123" i="1"/>
  <c r="P2123" i="1"/>
  <c r="Q2123" i="1"/>
  <c r="R2123" i="1"/>
  <c r="S2123" i="1"/>
  <c r="T2123" i="1"/>
  <c r="U2123" i="1"/>
  <c r="K2124" i="1"/>
  <c r="L2124" i="1"/>
  <c r="M2124" i="1"/>
  <c r="N2124" i="1"/>
  <c r="O2124" i="1"/>
  <c r="P2124" i="1"/>
  <c r="Q2124" i="1"/>
  <c r="R2124" i="1"/>
  <c r="S2124" i="1"/>
  <c r="T2124" i="1"/>
  <c r="U2124" i="1"/>
  <c r="K2125" i="1"/>
  <c r="L2125" i="1"/>
  <c r="M2125" i="1"/>
  <c r="N2125" i="1"/>
  <c r="O2125" i="1"/>
  <c r="P2125" i="1"/>
  <c r="Q2125" i="1"/>
  <c r="R2125" i="1"/>
  <c r="S2125" i="1"/>
  <c r="T2125" i="1"/>
  <c r="U2125" i="1"/>
  <c r="K2126" i="1"/>
  <c r="L2126" i="1"/>
  <c r="M2126" i="1"/>
  <c r="N2126" i="1"/>
  <c r="O2126" i="1"/>
  <c r="P2126" i="1"/>
  <c r="Q2126" i="1"/>
  <c r="R2126" i="1"/>
  <c r="S2126" i="1"/>
  <c r="T2126" i="1"/>
  <c r="U2126" i="1"/>
  <c r="K2127" i="1"/>
  <c r="L2127" i="1"/>
  <c r="M2127" i="1"/>
  <c r="N2127" i="1"/>
  <c r="O2127" i="1"/>
  <c r="P2127" i="1"/>
  <c r="Q2127" i="1"/>
  <c r="R2127" i="1"/>
  <c r="S2127" i="1"/>
  <c r="T2127" i="1"/>
  <c r="U2127" i="1"/>
  <c r="K2128" i="1"/>
  <c r="L2128" i="1"/>
  <c r="M2128" i="1"/>
  <c r="N2128" i="1"/>
  <c r="O2128" i="1"/>
  <c r="P2128" i="1"/>
  <c r="Q2128" i="1"/>
  <c r="R2128" i="1"/>
  <c r="S2128" i="1"/>
  <c r="T2128" i="1"/>
  <c r="U2128" i="1"/>
  <c r="K2129" i="1"/>
  <c r="L2129" i="1"/>
  <c r="M2129" i="1"/>
  <c r="N2129" i="1"/>
  <c r="O2129" i="1"/>
  <c r="P2129" i="1"/>
  <c r="Q2129" i="1"/>
  <c r="R2129" i="1"/>
  <c r="S2129" i="1"/>
  <c r="T2129" i="1"/>
  <c r="U2129" i="1"/>
  <c r="K2130" i="1"/>
  <c r="L2130" i="1"/>
  <c r="M2130" i="1"/>
  <c r="N2130" i="1"/>
  <c r="O2130" i="1"/>
  <c r="P2130" i="1"/>
  <c r="Q2130" i="1"/>
  <c r="R2130" i="1"/>
  <c r="S2130" i="1"/>
  <c r="T2130" i="1"/>
  <c r="U2130" i="1"/>
  <c r="K2131" i="1"/>
  <c r="L2131" i="1"/>
  <c r="M2131" i="1"/>
  <c r="N2131" i="1"/>
  <c r="O2131" i="1"/>
  <c r="P2131" i="1"/>
  <c r="Q2131" i="1"/>
  <c r="R2131" i="1"/>
  <c r="S2131" i="1"/>
  <c r="T2131" i="1"/>
  <c r="U2131" i="1"/>
  <c r="K2132" i="1"/>
  <c r="L2132" i="1"/>
  <c r="M2132" i="1"/>
  <c r="N2132" i="1"/>
  <c r="O2132" i="1"/>
  <c r="P2132" i="1"/>
  <c r="Q2132" i="1"/>
  <c r="R2132" i="1"/>
  <c r="S2132" i="1"/>
  <c r="T2132" i="1"/>
  <c r="U2132" i="1"/>
  <c r="K2133" i="1"/>
  <c r="L2133" i="1"/>
  <c r="M2133" i="1"/>
  <c r="N2133" i="1"/>
  <c r="O2133" i="1"/>
  <c r="P2133" i="1"/>
  <c r="Q2133" i="1"/>
  <c r="R2133" i="1"/>
  <c r="S2133" i="1"/>
  <c r="T2133" i="1"/>
  <c r="U2133" i="1"/>
  <c r="K2134" i="1"/>
  <c r="L2134" i="1"/>
  <c r="M2134" i="1"/>
  <c r="N2134" i="1"/>
  <c r="O2134" i="1"/>
  <c r="P2134" i="1"/>
  <c r="Q2134" i="1"/>
  <c r="R2134" i="1"/>
  <c r="S2134" i="1"/>
  <c r="T2134" i="1"/>
  <c r="U2134" i="1"/>
  <c r="K2135" i="1"/>
  <c r="L2135" i="1"/>
  <c r="M2135" i="1"/>
  <c r="N2135" i="1"/>
  <c r="O2135" i="1"/>
  <c r="P2135" i="1"/>
  <c r="Q2135" i="1"/>
  <c r="R2135" i="1"/>
  <c r="S2135" i="1"/>
  <c r="T2135" i="1"/>
  <c r="U2135" i="1"/>
  <c r="K2136" i="1"/>
  <c r="L2136" i="1"/>
  <c r="M2136" i="1"/>
  <c r="N2136" i="1"/>
  <c r="O2136" i="1"/>
  <c r="P2136" i="1"/>
  <c r="Q2136" i="1"/>
  <c r="R2136" i="1"/>
  <c r="S2136" i="1"/>
  <c r="T2136" i="1"/>
  <c r="U2136" i="1"/>
  <c r="K2137" i="1"/>
  <c r="L2137" i="1"/>
  <c r="M2137" i="1"/>
  <c r="N2137" i="1"/>
  <c r="O2137" i="1"/>
  <c r="P2137" i="1"/>
  <c r="Q2137" i="1"/>
  <c r="R2137" i="1"/>
  <c r="S2137" i="1"/>
  <c r="T2137" i="1"/>
  <c r="U2137" i="1"/>
  <c r="K2138" i="1"/>
  <c r="L2138" i="1"/>
  <c r="M2138" i="1"/>
  <c r="N2138" i="1"/>
  <c r="O2138" i="1"/>
  <c r="P2138" i="1"/>
  <c r="Q2138" i="1"/>
  <c r="R2138" i="1"/>
  <c r="S2138" i="1"/>
  <c r="T2138" i="1"/>
  <c r="U2138" i="1"/>
  <c r="K2139" i="1"/>
  <c r="L2139" i="1"/>
  <c r="M2139" i="1"/>
  <c r="N2139" i="1"/>
  <c r="O2139" i="1"/>
  <c r="P2139" i="1"/>
  <c r="Q2139" i="1"/>
  <c r="R2139" i="1"/>
  <c r="S2139" i="1"/>
  <c r="T2139" i="1"/>
  <c r="U2139" i="1"/>
  <c r="K2140" i="1"/>
  <c r="L2140" i="1"/>
  <c r="M2140" i="1"/>
  <c r="N2140" i="1"/>
  <c r="O2140" i="1"/>
  <c r="P2140" i="1"/>
  <c r="Q2140" i="1"/>
  <c r="R2140" i="1"/>
  <c r="S2140" i="1"/>
  <c r="T2140" i="1"/>
  <c r="U2140" i="1"/>
  <c r="K2141" i="1"/>
  <c r="L2141" i="1"/>
  <c r="M2141" i="1"/>
  <c r="N2141" i="1"/>
  <c r="O2141" i="1"/>
  <c r="P2141" i="1"/>
  <c r="Q2141" i="1"/>
  <c r="R2141" i="1"/>
  <c r="S2141" i="1"/>
  <c r="T2141" i="1"/>
  <c r="U2141" i="1"/>
  <c r="K2142" i="1"/>
  <c r="L2142" i="1"/>
  <c r="M2142" i="1"/>
  <c r="N2142" i="1"/>
  <c r="O2142" i="1"/>
  <c r="P2142" i="1"/>
  <c r="Q2142" i="1"/>
  <c r="R2142" i="1"/>
  <c r="S2142" i="1"/>
  <c r="T2142" i="1"/>
  <c r="U2142" i="1"/>
  <c r="K2143" i="1"/>
  <c r="L2143" i="1"/>
  <c r="M2143" i="1"/>
  <c r="N2143" i="1"/>
  <c r="O2143" i="1"/>
  <c r="P2143" i="1"/>
  <c r="Q2143" i="1"/>
  <c r="R2143" i="1"/>
  <c r="S2143" i="1"/>
  <c r="T2143" i="1"/>
  <c r="U2143" i="1"/>
  <c r="K2144" i="1"/>
  <c r="L2144" i="1"/>
  <c r="M2144" i="1"/>
  <c r="N2144" i="1"/>
  <c r="O2144" i="1"/>
  <c r="P2144" i="1"/>
  <c r="Q2144" i="1"/>
  <c r="R2144" i="1"/>
  <c r="S2144" i="1"/>
  <c r="T2144" i="1"/>
  <c r="U2144" i="1"/>
  <c r="K2145" i="1"/>
  <c r="L2145" i="1"/>
  <c r="M2145" i="1"/>
  <c r="N2145" i="1"/>
  <c r="O2145" i="1"/>
  <c r="P2145" i="1"/>
  <c r="Q2145" i="1"/>
  <c r="R2145" i="1"/>
  <c r="S2145" i="1"/>
  <c r="T2145" i="1"/>
  <c r="U2145" i="1"/>
  <c r="K2146" i="1"/>
  <c r="L2146" i="1"/>
  <c r="M2146" i="1"/>
  <c r="N2146" i="1"/>
  <c r="O2146" i="1"/>
  <c r="P2146" i="1"/>
  <c r="Q2146" i="1"/>
  <c r="R2146" i="1"/>
  <c r="S2146" i="1"/>
  <c r="T2146" i="1"/>
  <c r="U2146" i="1"/>
  <c r="K2147" i="1"/>
  <c r="L2147" i="1"/>
  <c r="M2147" i="1"/>
  <c r="N2147" i="1"/>
  <c r="O2147" i="1"/>
  <c r="P2147" i="1"/>
  <c r="Q2147" i="1"/>
  <c r="R2147" i="1"/>
  <c r="S2147" i="1"/>
  <c r="T2147" i="1"/>
  <c r="U2147" i="1"/>
  <c r="K2148" i="1"/>
  <c r="L2148" i="1"/>
  <c r="M2148" i="1"/>
  <c r="N2148" i="1"/>
  <c r="O2148" i="1"/>
  <c r="P2148" i="1"/>
  <c r="Q2148" i="1"/>
  <c r="R2148" i="1"/>
  <c r="S2148" i="1"/>
  <c r="T2148" i="1"/>
  <c r="U2148" i="1"/>
  <c r="K2149" i="1"/>
  <c r="L2149" i="1"/>
  <c r="M2149" i="1"/>
  <c r="N2149" i="1"/>
  <c r="O2149" i="1"/>
  <c r="P2149" i="1"/>
  <c r="Q2149" i="1"/>
  <c r="R2149" i="1"/>
  <c r="S2149" i="1"/>
  <c r="T2149" i="1"/>
  <c r="U2149" i="1"/>
  <c r="K2150" i="1"/>
  <c r="L2150" i="1"/>
  <c r="M2150" i="1"/>
  <c r="N2150" i="1"/>
  <c r="O2150" i="1"/>
  <c r="P2150" i="1"/>
  <c r="Q2150" i="1"/>
  <c r="R2150" i="1"/>
  <c r="S2150" i="1"/>
  <c r="T2150" i="1"/>
  <c r="U2150" i="1"/>
  <c r="K2151" i="1"/>
  <c r="L2151" i="1"/>
  <c r="M2151" i="1"/>
  <c r="N2151" i="1"/>
  <c r="O2151" i="1"/>
  <c r="P2151" i="1"/>
  <c r="Q2151" i="1"/>
  <c r="R2151" i="1"/>
  <c r="S2151" i="1"/>
  <c r="T2151" i="1"/>
  <c r="U2151" i="1"/>
  <c r="K2152" i="1"/>
  <c r="L2152" i="1"/>
  <c r="M2152" i="1"/>
  <c r="N2152" i="1"/>
  <c r="O2152" i="1"/>
  <c r="P2152" i="1"/>
  <c r="Q2152" i="1"/>
  <c r="R2152" i="1"/>
  <c r="S2152" i="1"/>
  <c r="T2152" i="1"/>
  <c r="U2152" i="1"/>
  <c r="K2153" i="1"/>
  <c r="L2153" i="1"/>
  <c r="M2153" i="1"/>
  <c r="N2153" i="1"/>
  <c r="O2153" i="1"/>
  <c r="P2153" i="1"/>
  <c r="Q2153" i="1"/>
  <c r="R2153" i="1"/>
  <c r="S2153" i="1"/>
  <c r="T2153" i="1"/>
  <c r="U2153" i="1"/>
  <c r="K2154" i="1"/>
  <c r="L2154" i="1"/>
  <c r="M2154" i="1"/>
  <c r="N2154" i="1"/>
  <c r="O2154" i="1"/>
  <c r="P2154" i="1"/>
  <c r="Q2154" i="1"/>
  <c r="R2154" i="1"/>
  <c r="S2154" i="1"/>
  <c r="T2154" i="1"/>
  <c r="U2154" i="1"/>
  <c r="K2155" i="1"/>
  <c r="L2155" i="1"/>
  <c r="M2155" i="1"/>
  <c r="N2155" i="1"/>
  <c r="O2155" i="1"/>
  <c r="P2155" i="1"/>
  <c r="Q2155" i="1"/>
  <c r="R2155" i="1"/>
  <c r="S2155" i="1"/>
  <c r="T2155" i="1"/>
  <c r="U2155" i="1"/>
  <c r="K2156" i="1"/>
  <c r="L2156" i="1"/>
  <c r="M2156" i="1"/>
  <c r="N2156" i="1"/>
  <c r="O2156" i="1"/>
  <c r="P2156" i="1"/>
  <c r="Q2156" i="1"/>
  <c r="R2156" i="1"/>
  <c r="S2156" i="1"/>
  <c r="T2156" i="1"/>
  <c r="U2156" i="1"/>
  <c r="K2157" i="1"/>
  <c r="L2157" i="1"/>
  <c r="M2157" i="1"/>
  <c r="N2157" i="1"/>
  <c r="O2157" i="1"/>
  <c r="P2157" i="1"/>
  <c r="Q2157" i="1"/>
  <c r="R2157" i="1"/>
  <c r="S2157" i="1"/>
  <c r="T2157" i="1"/>
  <c r="U2157" i="1"/>
  <c r="K2158" i="1"/>
  <c r="L2158" i="1"/>
  <c r="M2158" i="1"/>
  <c r="N2158" i="1"/>
  <c r="O2158" i="1"/>
  <c r="P2158" i="1"/>
  <c r="Q2158" i="1"/>
  <c r="R2158" i="1"/>
  <c r="S2158" i="1"/>
  <c r="T2158" i="1"/>
  <c r="U2158" i="1"/>
  <c r="K2159" i="1"/>
  <c r="L2159" i="1"/>
  <c r="M2159" i="1"/>
  <c r="N2159" i="1"/>
  <c r="O2159" i="1"/>
  <c r="P2159" i="1"/>
  <c r="Q2159" i="1"/>
  <c r="R2159" i="1"/>
  <c r="S2159" i="1"/>
  <c r="T2159" i="1"/>
  <c r="U2159" i="1"/>
  <c r="K2160" i="1"/>
  <c r="L2160" i="1"/>
  <c r="M2160" i="1"/>
  <c r="N2160" i="1"/>
  <c r="O2160" i="1"/>
  <c r="P2160" i="1"/>
  <c r="Q2160" i="1"/>
  <c r="R2160" i="1"/>
  <c r="S2160" i="1"/>
  <c r="T2160" i="1"/>
  <c r="U2160" i="1"/>
  <c r="K2161" i="1"/>
  <c r="L2161" i="1"/>
  <c r="M2161" i="1"/>
  <c r="N2161" i="1"/>
  <c r="O2161" i="1"/>
  <c r="P2161" i="1"/>
  <c r="Q2161" i="1"/>
  <c r="R2161" i="1"/>
  <c r="S2161" i="1"/>
  <c r="T2161" i="1"/>
  <c r="U2161" i="1"/>
  <c r="K2162" i="1"/>
  <c r="L2162" i="1"/>
  <c r="M2162" i="1"/>
  <c r="N2162" i="1"/>
  <c r="O2162" i="1"/>
  <c r="P2162" i="1"/>
  <c r="Q2162" i="1"/>
  <c r="R2162" i="1"/>
  <c r="S2162" i="1"/>
  <c r="T2162" i="1"/>
  <c r="U2162" i="1"/>
  <c r="K2163" i="1"/>
  <c r="L2163" i="1"/>
  <c r="M2163" i="1"/>
  <c r="N2163" i="1"/>
  <c r="O2163" i="1"/>
  <c r="P2163" i="1"/>
  <c r="Q2163" i="1"/>
  <c r="R2163" i="1"/>
  <c r="S2163" i="1"/>
  <c r="T2163" i="1"/>
  <c r="U2163" i="1"/>
  <c r="K2164" i="1"/>
  <c r="L2164" i="1"/>
  <c r="M2164" i="1"/>
  <c r="N2164" i="1"/>
  <c r="O2164" i="1"/>
  <c r="P2164" i="1"/>
  <c r="Q2164" i="1"/>
  <c r="R2164" i="1"/>
  <c r="S2164" i="1"/>
  <c r="T2164" i="1"/>
  <c r="U2164" i="1"/>
  <c r="K2165" i="1"/>
  <c r="L2165" i="1"/>
  <c r="M2165" i="1"/>
  <c r="N2165" i="1"/>
  <c r="O2165" i="1"/>
  <c r="P2165" i="1"/>
  <c r="Q2165" i="1"/>
  <c r="R2165" i="1"/>
  <c r="S2165" i="1"/>
  <c r="T2165" i="1"/>
  <c r="U2165" i="1"/>
  <c r="K2166" i="1"/>
  <c r="L2166" i="1"/>
  <c r="M2166" i="1"/>
  <c r="N2166" i="1"/>
  <c r="O2166" i="1"/>
  <c r="P2166" i="1"/>
  <c r="Q2166" i="1"/>
  <c r="R2166" i="1"/>
  <c r="S2166" i="1"/>
  <c r="T2166" i="1"/>
  <c r="U2166" i="1"/>
  <c r="K2167" i="1"/>
  <c r="L2167" i="1"/>
  <c r="M2167" i="1"/>
  <c r="N2167" i="1"/>
  <c r="O2167" i="1"/>
  <c r="P2167" i="1"/>
  <c r="Q2167" i="1"/>
  <c r="R2167" i="1"/>
  <c r="S2167" i="1"/>
  <c r="T2167" i="1"/>
  <c r="U2167" i="1"/>
  <c r="K2168" i="1"/>
  <c r="L2168" i="1"/>
  <c r="M2168" i="1"/>
  <c r="N2168" i="1"/>
  <c r="O2168" i="1"/>
  <c r="P2168" i="1"/>
  <c r="Q2168" i="1"/>
  <c r="R2168" i="1"/>
  <c r="S2168" i="1"/>
  <c r="T2168" i="1"/>
  <c r="U2168" i="1"/>
  <c r="K2169" i="1"/>
  <c r="L2169" i="1"/>
  <c r="M2169" i="1"/>
  <c r="N2169" i="1"/>
  <c r="O2169" i="1"/>
  <c r="P2169" i="1"/>
  <c r="Q2169" i="1"/>
  <c r="R2169" i="1"/>
  <c r="S2169" i="1"/>
  <c r="T2169" i="1"/>
  <c r="U2169" i="1"/>
  <c r="K2170" i="1"/>
  <c r="L2170" i="1"/>
  <c r="M2170" i="1"/>
  <c r="N2170" i="1"/>
  <c r="O2170" i="1"/>
  <c r="P2170" i="1"/>
  <c r="Q2170" i="1"/>
  <c r="R2170" i="1"/>
  <c r="S2170" i="1"/>
  <c r="T2170" i="1"/>
  <c r="U2170" i="1"/>
  <c r="K2171" i="1"/>
  <c r="L2171" i="1"/>
  <c r="M2171" i="1"/>
  <c r="N2171" i="1"/>
  <c r="O2171" i="1"/>
  <c r="P2171" i="1"/>
  <c r="Q2171" i="1"/>
  <c r="R2171" i="1"/>
  <c r="S2171" i="1"/>
  <c r="T2171" i="1"/>
  <c r="U2171" i="1"/>
  <c r="K2172" i="1"/>
  <c r="L2172" i="1"/>
  <c r="M2172" i="1"/>
  <c r="N2172" i="1"/>
  <c r="O2172" i="1"/>
  <c r="P2172" i="1"/>
  <c r="Q2172" i="1"/>
  <c r="R2172" i="1"/>
  <c r="S2172" i="1"/>
  <c r="T2172" i="1"/>
  <c r="U2172" i="1"/>
  <c r="K2173" i="1"/>
  <c r="L2173" i="1"/>
  <c r="M2173" i="1"/>
  <c r="N2173" i="1"/>
  <c r="O2173" i="1"/>
  <c r="P2173" i="1"/>
  <c r="Q2173" i="1"/>
  <c r="R2173" i="1"/>
  <c r="S2173" i="1"/>
  <c r="T2173" i="1"/>
  <c r="U2173" i="1"/>
  <c r="K2174" i="1"/>
  <c r="L2174" i="1"/>
  <c r="M2174" i="1"/>
  <c r="N2174" i="1"/>
  <c r="O2174" i="1"/>
  <c r="P2174" i="1"/>
  <c r="Q2174" i="1"/>
  <c r="R2174" i="1"/>
  <c r="S2174" i="1"/>
  <c r="T2174" i="1"/>
  <c r="U2174" i="1"/>
  <c r="K2175" i="1"/>
  <c r="L2175" i="1"/>
  <c r="M2175" i="1"/>
  <c r="N2175" i="1"/>
  <c r="O2175" i="1"/>
  <c r="P2175" i="1"/>
  <c r="Q2175" i="1"/>
  <c r="R2175" i="1"/>
  <c r="S2175" i="1"/>
  <c r="T2175" i="1"/>
  <c r="U2175" i="1"/>
  <c r="K2176" i="1"/>
  <c r="L2176" i="1"/>
  <c r="M2176" i="1"/>
  <c r="N2176" i="1"/>
  <c r="O2176" i="1"/>
  <c r="P2176" i="1"/>
  <c r="Q2176" i="1"/>
  <c r="R2176" i="1"/>
  <c r="S2176" i="1"/>
  <c r="T2176" i="1"/>
  <c r="U2176" i="1"/>
  <c r="K2177" i="1"/>
  <c r="L2177" i="1"/>
  <c r="M2177" i="1"/>
  <c r="N2177" i="1"/>
  <c r="O2177" i="1"/>
  <c r="P2177" i="1"/>
  <c r="Q2177" i="1"/>
  <c r="R2177" i="1"/>
  <c r="S2177" i="1"/>
  <c r="T2177" i="1"/>
  <c r="U2177" i="1"/>
  <c r="K2178" i="1"/>
  <c r="L2178" i="1"/>
  <c r="M2178" i="1"/>
  <c r="N2178" i="1"/>
  <c r="O2178" i="1"/>
  <c r="P2178" i="1"/>
  <c r="Q2178" i="1"/>
  <c r="R2178" i="1"/>
  <c r="S2178" i="1"/>
  <c r="T2178" i="1"/>
  <c r="U2178" i="1"/>
  <c r="K2179" i="1"/>
  <c r="L2179" i="1"/>
  <c r="M2179" i="1"/>
  <c r="N2179" i="1"/>
  <c r="O2179" i="1"/>
  <c r="P2179" i="1"/>
  <c r="Q2179" i="1"/>
  <c r="R2179" i="1"/>
  <c r="S2179" i="1"/>
  <c r="T2179" i="1"/>
  <c r="U2179" i="1"/>
  <c r="K2180" i="1"/>
  <c r="L2180" i="1"/>
  <c r="M2180" i="1"/>
  <c r="N2180" i="1"/>
  <c r="O2180" i="1"/>
  <c r="P2180" i="1"/>
  <c r="Q2180" i="1"/>
  <c r="R2180" i="1"/>
  <c r="S2180" i="1"/>
  <c r="T2180" i="1"/>
  <c r="U2180" i="1"/>
  <c r="K2181" i="1"/>
  <c r="L2181" i="1"/>
  <c r="M2181" i="1"/>
  <c r="N2181" i="1"/>
  <c r="O2181" i="1"/>
  <c r="P2181" i="1"/>
  <c r="Q2181" i="1"/>
  <c r="R2181" i="1"/>
  <c r="S2181" i="1"/>
  <c r="T2181" i="1"/>
  <c r="U2181" i="1"/>
  <c r="K2182" i="1"/>
  <c r="L2182" i="1"/>
  <c r="M2182" i="1"/>
  <c r="N2182" i="1"/>
  <c r="O2182" i="1"/>
  <c r="P2182" i="1"/>
  <c r="Q2182" i="1"/>
  <c r="R2182" i="1"/>
  <c r="S2182" i="1"/>
  <c r="T2182" i="1"/>
  <c r="U2182" i="1"/>
  <c r="K2183" i="1"/>
  <c r="L2183" i="1"/>
  <c r="M2183" i="1"/>
  <c r="N2183" i="1"/>
  <c r="O2183" i="1"/>
  <c r="P2183" i="1"/>
  <c r="Q2183" i="1"/>
  <c r="R2183" i="1"/>
  <c r="S2183" i="1"/>
  <c r="T2183" i="1"/>
  <c r="U2183" i="1"/>
  <c r="K2184" i="1"/>
  <c r="L2184" i="1"/>
  <c r="M2184" i="1"/>
  <c r="N2184" i="1"/>
  <c r="O2184" i="1"/>
  <c r="P2184" i="1"/>
  <c r="Q2184" i="1"/>
  <c r="R2184" i="1"/>
  <c r="S2184" i="1"/>
  <c r="T2184" i="1"/>
  <c r="U2184" i="1"/>
  <c r="K2185" i="1"/>
  <c r="L2185" i="1"/>
  <c r="M2185" i="1"/>
  <c r="N2185" i="1"/>
  <c r="O2185" i="1"/>
  <c r="P2185" i="1"/>
  <c r="Q2185" i="1"/>
  <c r="R2185" i="1"/>
  <c r="S2185" i="1"/>
  <c r="T2185" i="1"/>
  <c r="U2185" i="1"/>
  <c r="K2186" i="1"/>
  <c r="L2186" i="1"/>
  <c r="M2186" i="1"/>
  <c r="N2186" i="1"/>
  <c r="O2186" i="1"/>
  <c r="P2186" i="1"/>
  <c r="Q2186" i="1"/>
  <c r="R2186" i="1"/>
  <c r="S2186" i="1"/>
  <c r="T2186" i="1"/>
  <c r="U2186" i="1"/>
  <c r="K2187" i="1"/>
  <c r="L2187" i="1"/>
  <c r="M2187" i="1"/>
  <c r="N2187" i="1"/>
  <c r="O2187" i="1"/>
  <c r="P2187" i="1"/>
  <c r="Q2187" i="1"/>
  <c r="R2187" i="1"/>
  <c r="S2187" i="1"/>
  <c r="T2187" i="1"/>
  <c r="U2187" i="1"/>
  <c r="K2188" i="1"/>
  <c r="L2188" i="1"/>
  <c r="M2188" i="1"/>
  <c r="N2188" i="1"/>
  <c r="O2188" i="1"/>
  <c r="P2188" i="1"/>
  <c r="Q2188" i="1"/>
  <c r="R2188" i="1"/>
  <c r="S2188" i="1"/>
  <c r="T2188" i="1"/>
  <c r="U2188" i="1"/>
  <c r="K2189" i="1"/>
  <c r="L2189" i="1"/>
  <c r="M2189" i="1"/>
  <c r="N2189" i="1"/>
  <c r="O2189" i="1"/>
  <c r="P2189" i="1"/>
  <c r="Q2189" i="1"/>
  <c r="R2189" i="1"/>
  <c r="S2189" i="1"/>
  <c r="T2189" i="1"/>
  <c r="U2189" i="1"/>
  <c r="K2190" i="1"/>
  <c r="L2190" i="1"/>
  <c r="M2190" i="1"/>
  <c r="N2190" i="1"/>
  <c r="O2190" i="1"/>
  <c r="P2190" i="1"/>
  <c r="Q2190" i="1"/>
  <c r="R2190" i="1"/>
  <c r="S2190" i="1"/>
  <c r="T2190" i="1"/>
  <c r="U2190" i="1"/>
  <c r="K2191" i="1"/>
  <c r="L2191" i="1"/>
  <c r="M2191" i="1"/>
  <c r="N2191" i="1"/>
  <c r="O2191" i="1"/>
  <c r="P2191" i="1"/>
  <c r="Q2191" i="1"/>
  <c r="R2191" i="1"/>
  <c r="S2191" i="1"/>
  <c r="T2191" i="1"/>
  <c r="U2191" i="1"/>
  <c r="K2192" i="1"/>
  <c r="L2192" i="1"/>
  <c r="M2192" i="1"/>
  <c r="N2192" i="1"/>
  <c r="O2192" i="1"/>
  <c r="P2192" i="1"/>
  <c r="Q2192" i="1"/>
  <c r="R2192" i="1"/>
  <c r="S2192" i="1"/>
  <c r="T2192" i="1"/>
  <c r="U2192" i="1"/>
  <c r="K2193" i="1"/>
  <c r="L2193" i="1"/>
  <c r="M2193" i="1"/>
  <c r="N2193" i="1"/>
  <c r="O2193" i="1"/>
  <c r="P2193" i="1"/>
  <c r="Q2193" i="1"/>
  <c r="R2193" i="1"/>
  <c r="S2193" i="1"/>
  <c r="T2193" i="1"/>
  <c r="U2193" i="1"/>
  <c r="K2194" i="1"/>
  <c r="L2194" i="1"/>
  <c r="M2194" i="1"/>
  <c r="N2194" i="1"/>
  <c r="O2194" i="1"/>
  <c r="P2194" i="1"/>
  <c r="Q2194" i="1"/>
  <c r="R2194" i="1"/>
  <c r="S2194" i="1"/>
  <c r="T2194" i="1"/>
  <c r="U2194" i="1"/>
  <c r="K2195" i="1"/>
  <c r="L2195" i="1"/>
  <c r="M2195" i="1"/>
  <c r="N2195" i="1"/>
  <c r="O2195" i="1"/>
  <c r="P2195" i="1"/>
  <c r="Q2195" i="1"/>
  <c r="R2195" i="1"/>
  <c r="S2195" i="1"/>
  <c r="T2195" i="1"/>
  <c r="U2195" i="1"/>
  <c r="K2196" i="1"/>
  <c r="L2196" i="1"/>
  <c r="M2196" i="1"/>
  <c r="N2196" i="1"/>
  <c r="O2196" i="1"/>
  <c r="P2196" i="1"/>
  <c r="Q2196" i="1"/>
  <c r="R2196" i="1"/>
  <c r="S2196" i="1"/>
  <c r="T2196" i="1"/>
  <c r="U2196" i="1"/>
  <c r="K2197" i="1"/>
  <c r="L2197" i="1"/>
  <c r="M2197" i="1"/>
  <c r="N2197" i="1"/>
  <c r="O2197" i="1"/>
  <c r="P2197" i="1"/>
  <c r="Q2197" i="1"/>
  <c r="R2197" i="1"/>
  <c r="S2197" i="1"/>
  <c r="T2197" i="1"/>
  <c r="U2197" i="1"/>
  <c r="K2198" i="1"/>
  <c r="L2198" i="1"/>
  <c r="M2198" i="1"/>
  <c r="N2198" i="1"/>
  <c r="O2198" i="1"/>
  <c r="P2198" i="1"/>
  <c r="Q2198" i="1"/>
  <c r="R2198" i="1"/>
  <c r="S2198" i="1"/>
  <c r="T2198" i="1"/>
  <c r="U2198" i="1"/>
  <c r="K2199" i="1"/>
  <c r="L2199" i="1"/>
  <c r="M2199" i="1"/>
  <c r="N2199" i="1"/>
  <c r="O2199" i="1"/>
  <c r="P2199" i="1"/>
  <c r="Q2199" i="1"/>
  <c r="R2199" i="1"/>
  <c r="S2199" i="1"/>
  <c r="T2199" i="1"/>
  <c r="U2199" i="1"/>
  <c r="K2200" i="1"/>
  <c r="L2200" i="1"/>
  <c r="M2200" i="1"/>
  <c r="N2200" i="1"/>
  <c r="O2200" i="1"/>
  <c r="P2200" i="1"/>
  <c r="Q2200" i="1"/>
  <c r="R2200" i="1"/>
  <c r="S2200" i="1"/>
  <c r="T2200" i="1"/>
  <c r="U2200" i="1"/>
  <c r="K2201" i="1"/>
  <c r="L2201" i="1"/>
  <c r="M2201" i="1"/>
  <c r="N2201" i="1"/>
  <c r="O2201" i="1"/>
  <c r="P2201" i="1"/>
  <c r="Q2201" i="1"/>
  <c r="R2201" i="1"/>
  <c r="S2201" i="1"/>
  <c r="T2201" i="1"/>
  <c r="U2201" i="1"/>
  <c r="K2202" i="1"/>
  <c r="L2202" i="1"/>
  <c r="M2202" i="1"/>
  <c r="N2202" i="1"/>
  <c r="O2202" i="1"/>
  <c r="P2202" i="1"/>
  <c r="Q2202" i="1"/>
  <c r="R2202" i="1"/>
  <c r="S2202" i="1"/>
  <c r="T2202" i="1"/>
  <c r="U2202" i="1"/>
  <c r="K2203" i="1"/>
  <c r="L2203" i="1"/>
  <c r="M2203" i="1"/>
  <c r="N2203" i="1"/>
  <c r="O2203" i="1"/>
  <c r="P2203" i="1"/>
  <c r="Q2203" i="1"/>
  <c r="R2203" i="1"/>
  <c r="S2203" i="1"/>
  <c r="T2203" i="1"/>
  <c r="U2203" i="1"/>
  <c r="K2204" i="1"/>
  <c r="L2204" i="1"/>
  <c r="M2204" i="1"/>
  <c r="N2204" i="1"/>
  <c r="O2204" i="1"/>
  <c r="P2204" i="1"/>
  <c r="Q2204" i="1"/>
  <c r="R2204" i="1"/>
  <c r="S2204" i="1"/>
  <c r="T2204" i="1"/>
  <c r="U2204" i="1"/>
  <c r="K2205" i="1"/>
  <c r="L2205" i="1"/>
  <c r="M2205" i="1"/>
  <c r="N2205" i="1"/>
  <c r="O2205" i="1"/>
  <c r="P2205" i="1"/>
  <c r="Q2205" i="1"/>
  <c r="R2205" i="1"/>
  <c r="S2205" i="1"/>
  <c r="T2205" i="1"/>
  <c r="U2205" i="1"/>
  <c r="K2206" i="1"/>
  <c r="L2206" i="1"/>
  <c r="M2206" i="1"/>
  <c r="N2206" i="1"/>
  <c r="O2206" i="1"/>
  <c r="P2206" i="1"/>
  <c r="Q2206" i="1"/>
  <c r="R2206" i="1"/>
  <c r="S2206" i="1"/>
  <c r="T2206" i="1"/>
  <c r="U2206" i="1"/>
  <c r="K2207" i="1"/>
  <c r="L2207" i="1"/>
  <c r="M2207" i="1"/>
  <c r="N2207" i="1"/>
  <c r="O2207" i="1"/>
  <c r="P2207" i="1"/>
  <c r="Q2207" i="1"/>
  <c r="R2207" i="1"/>
  <c r="S2207" i="1"/>
  <c r="T2207" i="1"/>
  <c r="U2207" i="1"/>
  <c r="K2208" i="1"/>
  <c r="L2208" i="1"/>
  <c r="M2208" i="1"/>
  <c r="N2208" i="1"/>
  <c r="O2208" i="1"/>
  <c r="P2208" i="1"/>
  <c r="Q2208" i="1"/>
  <c r="R2208" i="1"/>
  <c r="S2208" i="1"/>
  <c r="T2208" i="1"/>
  <c r="U2208" i="1"/>
  <c r="K2209" i="1"/>
  <c r="L2209" i="1"/>
  <c r="M2209" i="1"/>
  <c r="N2209" i="1"/>
  <c r="O2209" i="1"/>
  <c r="P2209" i="1"/>
  <c r="Q2209" i="1"/>
  <c r="R2209" i="1"/>
  <c r="S2209" i="1"/>
  <c r="T2209" i="1"/>
  <c r="U2209" i="1"/>
  <c r="K2210" i="1"/>
  <c r="L2210" i="1"/>
  <c r="M2210" i="1"/>
  <c r="N2210" i="1"/>
  <c r="O2210" i="1"/>
  <c r="P2210" i="1"/>
  <c r="Q2210" i="1"/>
  <c r="R2210" i="1"/>
  <c r="S2210" i="1"/>
  <c r="T2210" i="1"/>
  <c r="U2210" i="1"/>
  <c r="K2211" i="1"/>
  <c r="L2211" i="1"/>
  <c r="M2211" i="1"/>
  <c r="N2211" i="1"/>
  <c r="O2211" i="1"/>
  <c r="P2211" i="1"/>
  <c r="Q2211" i="1"/>
  <c r="R2211" i="1"/>
  <c r="S2211" i="1"/>
  <c r="T2211" i="1"/>
  <c r="U2211" i="1"/>
  <c r="K2212" i="1"/>
  <c r="L2212" i="1"/>
  <c r="M2212" i="1"/>
  <c r="N2212" i="1"/>
  <c r="O2212" i="1"/>
  <c r="P2212" i="1"/>
  <c r="Q2212" i="1"/>
  <c r="R2212" i="1"/>
  <c r="S2212" i="1"/>
  <c r="T2212" i="1"/>
  <c r="U2212" i="1"/>
  <c r="K2213" i="1"/>
  <c r="L2213" i="1"/>
  <c r="M2213" i="1"/>
  <c r="N2213" i="1"/>
  <c r="O2213" i="1"/>
  <c r="P2213" i="1"/>
  <c r="Q2213" i="1"/>
  <c r="R2213" i="1"/>
  <c r="S2213" i="1"/>
  <c r="T2213" i="1"/>
  <c r="U2213" i="1"/>
  <c r="K2214" i="1"/>
  <c r="L2214" i="1"/>
  <c r="M2214" i="1"/>
  <c r="N2214" i="1"/>
  <c r="O2214" i="1"/>
  <c r="P2214" i="1"/>
  <c r="Q2214" i="1"/>
  <c r="R2214" i="1"/>
  <c r="S2214" i="1"/>
  <c r="T2214" i="1"/>
  <c r="U2214" i="1"/>
  <c r="K2215" i="1"/>
  <c r="L2215" i="1"/>
  <c r="M2215" i="1"/>
  <c r="N2215" i="1"/>
  <c r="O2215" i="1"/>
  <c r="P2215" i="1"/>
  <c r="Q2215" i="1"/>
  <c r="R2215" i="1"/>
  <c r="S2215" i="1"/>
  <c r="T2215" i="1"/>
  <c r="U2215" i="1"/>
  <c r="K2216" i="1"/>
  <c r="L2216" i="1"/>
  <c r="M2216" i="1"/>
  <c r="N2216" i="1"/>
  <c r="O2216" i="1"/>
  <c r="P2216" i="1"/>
  <c r="Q2216" i="1"/>
  <c r="R2216" i="1"/>
  <c r="S2216" i="1"/>
  <c r="T2216" i="1"/>
  <c r="U2216" i="1"/>
  <c r="K2217" i="1"/>
  <c r="L2217" i="1"/>
  <c r="M2217" i="1"/>
  <c r="N2217" i="1"/>
  <c r="O2217" i="1"/>
  <c r="P2217" i="1"/>
  <c r="Q2217" i="1"/>
  <c r="R2217" i="1"/>
  <c r="S2217" i="1"/>
  <c r="T2217" i="1"/>
  <c r="U2217" i="1"/>
  <c r="K2218" i="1"/>
  <c r="L2218" i="1"/>
  <c r="M2218" i="1"/>
  <c r="N2218" i="1"/>
  <c r="O2218" i="1"/>
  <c r="P2218" i="1"/>
  <c r="Q2218" i="1"/>
  <c r="R2218" i="1"/>
  <c r="S2218" i="1"/>
  <c r="T2218" i="1"/>
  <c r="U2218" i="1"/>
  <c r="K2219" i="1"/>
  <c r="L2219" i="1"/>
  <c r="M2219" i="1"/>
  <c r="N2219" i="1"/>
  <c r="O2219" i="1"/>
  <c r="P2219" i="1"/>
  <c r="Q2219" i="1"/>
  <c r="R2219" i="1"/>
  <c r="S2219" i="1"/>
  <c r="T2219" i="1"/>
  <c r="U2219" i="1"/>
  <c r="K2220" i="1"/>
  <c r="L2220" i="1"/>
  <c r="M2220" i="1"/>
  <c r="N2220" i="1"/>
  <c r="O2220" i="1"/>
  <c r="P2220" i="1"/>
  <c r="Q2220" i="1"/>
  <c r="R2220" i="1"/>
  <c r="S2220" i="1"/>
  <c r="T2220" i="1"/>
  <c r="U2220" i="1"/>
  <c r="K2221" i="1"/>
  <c r="L2221" i="1"/>
  <c r="M2221" i="1"/>
  <c r="N2221" i="1"/>
  <c r="O2221" i="1"/>
  <c r="P2221" i="1"/>
  <c r="Q2221" i="1"/>
  <c r="R2221" i="1"/>
  <c r="S2221" i="1"/>
  <c r="T2221" i="1"/>
  <c r="U2221" i="1"/>
  <c r="K2222" i="1"/>
  <c r="L2222" i="1"/>
  <c r="M2222" i="1"/>
  <c r="N2222" i="1"/>
  <c r="O2222" i="1"/>
  <c r="P2222" i="1"/>
  <c r="Q2222" i="1"/>
  <c r="R2222" i="1"/>
  <c r="S2222" i="1"/>
  <c r="T2222" i="1"/>
  <c r="U2222" i="1"/>
  <c r="K2223" i="1"/>
  <c r="L2223" i="1"/>
  <c r="M2223" i="1"/>
  <c r="N2223" i="1"/>
  <c r="O2223" i="1"/>
  <c r="P2223" i="1"/>
  <c r="Q2223" i="1"/>
  <c r="R2223" i="1"/>
  <c r="S2223" i="1"/>
  <c r="T2223" i="1"/>
  <c r="U2223" i="1"/>
  <c r="K2224" i="1"/>
  <c r="L2224" i="1"/>
  <c r="M2224" i="1"/>
  <c r="N2224" i="1"/>
  <c r="O2224" i="1"/>
  <c r="P2224" i="1"/>
  <c r="Q2224" i="1"/>
  <c r="R2224" i="1"/>
  <c r="S2224" i="1"/>
  <c r="T2224" i="1"/>
  <c r="U2224" i="1"/>
  <c r="K2225" i="1"/>
  <c r="L2225" i="1"/>
  <c r="M2225" i="1"/>
  <c r="N2225" i="1"/>
  <c r="O2225" i="1"/>
  <c r="P2225" i="1"/>
  <c r="Q2225" i="1"/>
  <c r="R2225" i="1"/>
  <c r="S2225" i="1"/>
  <c r="T2225" i="1"/>
  <c r="U2225" i="1"/>
  <c r="K2226" i="1"/>
  <c r="L2226" i="1"/>
  <c r="M2226" i="1"/>
  <c r="N2226" i="1"/>
  <c r="O2226" i="1"/>
  <c r="P2226" i="1"/>
  <c r="Q2226" i="1"/>
  <c r="R2226" i="1"/>
  <c r="S2226" i="1"/>
  <c r="T2226" i="1"/>
  <c r="U2226" i="1"/>
  <c r="K2227" i="1"/>
  <c r="L2227" i="1"/>
  <c r="M2227" i="1"/>
  <c r="N2227" i="1"/>
  <c r="O2227" i="1"/>
  <c r="P2227" i="1"/>
  <c r="Q2227" i="1"/>
  <c r="R2227" i="1"/>
  <c r="S2227" i="1"/>
  <c r="T2227" i="1"/>
  <c r="U2227" i="1"/>
  <c r="K2228" i="1"/>
  <c r="L2228" i="1"/>
  <c r="M2228" i="1"/>
  <c r="N2228" i="1"/>
  <c r="O2228" i="1"/>
  <c r="P2228" i="1"/>
  <c r="Q2228" i="1"/>
  <c r="R2228" i="1"/>
  <c r="S2228" i="1"/>
  <c r="T2228" i="1"/>
  <c r="U2228" i="1"/>
  <c r="K2229" i="1"/>
  <c r="L2229" i="1"/>
  <c r="M2229" i="1"/>
  <c r="N2229" i="1"/>
  <c r="O2229" i="1"/>
  <c r="P2229" i="1"/>
  <c r="Q2229" i="1"/>
  <c r="R2229" i="1"/>
  <c r="S2229" i="1"/>
  <c r="T2229" i="1"/>
  <c r="U2229" i="1"/>
  <c r="K2230" i="1"/>
  <c r="L2230" i="1"/>
  <c r="M2230" i="1"/>
  <c r="N2230" i="1"/>
  <c r="O2230" i="1"/>
  <c r="P2230" i="1"/>
  <c r="Q2230" i="1"/>
  <c r="R2230" i="1"/>
  <c r="S2230" i="1"/>
  <c r="T2230" i="1"/>
  <c r="U2230" i="1"/>
  <c r="K2231" i="1"/>
  <c r="L2231" i="1"/>
  <c r="M2231" i="1"/>
  <c r="N2231" i="1"/>
  <c r="O2231" i="1"/>
  <c r="P2231" i="1"/>
  <c r="Q2231" i="1"/>
  <c r="R2231" i="1"/>
  <c r="S2231" i="1"/>
  <c r="T2231" i="1"/>
  <c r="U2231" i="1"/>
  <c r="K2232" i="1"/>
  <c r="L2232" i="1"/>
  <c r="M2232" i="1"/>
  <c r="N2232" i="1"/>
  <c r="O2232" i="1"/>
  <c r="P2232" i="1"/>
  <c r="Q2232" i="1"/>
  <c r="R2232" i="1"/>
  <c r="S2232" i="1"/>
  <c r="T2232" i="1"/>
  <c r="U2232" i="1"/>
  <c r="K2233" i="1"/>
  <c r="L2233" i="1"/>
  <c r="M2233" i="1"/>
  <c r="N2233" i="1"/>
  <c r="O2233" i="1"/>
  <c r="P2233" i="1"/>
  <c r="Q2233" i="1"/>
  <c r="R2233" i="1"/>
  <c r="S2233" i="1"/>
  <c r="T2233" i="1"/>
  <c r="U2233" i="1"/>
  <c r="K2234" i="1"/>
  <c r="L2234" i="1"/>
  <c r="M2234" i="1"/>
  <c r="N2234" i="1"/>
  <c r="O2234" i="1"/>
  <c r="P2234" i="1"/>
  <c r="Q2234" i="1"/>
  <c r="R2234" i="1"/>
  <c r="S2234" i="1"/>
  <c r="T2234" i="1"/>
  <c r="U2234" i="1"/>
  <c r="K2235" i="1"/>
  <c r="L2235" i="1"/>
  <c r="M2235" i="1"/>
  <c r="N2235" i="1"/>
  <c r="O2235" i="1"/>
  <c r="P2235" i="1"/>
  <c r="Q2235" i="1"/>
  <c r="R2235" i="1"/>
  <c r="S2235" i="1"/>
  <c r="T2235" i="1"/>
  <c r="U2235" i="1"/>
  <c r="K2236" i="1"/>
  <c r="L2236" i="1"/>
  <c r="M2236" i="1"/>
  <c r="N2236" i="1"/>
  <c r="O2236" i="1"/>
  <c r="P2236" i="1"/>
  <c r="Q2236" i="1"/>
  <c r="R2236" i="1"/>
  <c r="S2236" i="1"/>
  <c r="T2236" i="1"/>
  <c r="U2236" i="1"/>
  <c r="K2237" i="1"/>
  <c r="L2237" i="1"/>
  <c r="M2237" i="1"/>
  <c r="N2237" i="1"/>
  <c r="O2237" i="1"/>
  <c r="P2237" i="1"/>
  <c r="Q2237" i="1"/>
  <c r="R2237" i="1"/>
  <c r="S2237" i="1"/>
  <c r="T2237" i="1"/>
  <c r="U2237" i="1"/>
  <c r="K2238" i="1"/>
  <c r="L2238" i="1"/>
  <c r="M2238" i="1"/>
  <c r="N2238" i="1"/>
  <c r="O2238" i="1"/>
  <c r="P2238" i="1"/>
  <c r="Q2238" i="1"/>
  <c r="R2238" i="1"/>
  <c r="S2238" i="1"/>
  <c r="T2238" i="1"/>
  <c r="U2238" i="1"/>
  <c r="K2239" i="1"/>
  <c r="L2239" i="1"/>
  <c r="M2239" i="1"/>
  <c r="N2239" i="1"/>
  <c r="O2239" i="1"/>
  <c r="P2239" i="1"/>
  <c r="Q2239" i="1"/>
  <c r="R2239" i="1"/>
  <c r="S2239" i="1"/>
  <c r="T2239" i="1"/>
  <c r="U2239" i="1"/>
  <c r="K2240" i="1"/>
  <c r="L2240" i="1"/>
  <c r="M2240" i="1"/>
  <c r="N2240" i="1"/>
  <c r="O2240" i="1"/>
  <c r="P2240" i="1"/>
  <c r="Q2240" i="1"/>
  <c r="R2240" i="1"/>
  <c r="S2240" i="1"/>
  <c r="T2240" i="1"/>
  <c r="U2240" i="1"/>
  <c r="K2241" i="1"/>
  <c r="L2241" i="1"/>
  <c r="M2241" i="1"/>
  <c r="N2241" i="1"/>
  <c r="O2241" i="1"/>
  <c r="P2241" i="1"/>
  <c r="Q2241" i="1"/>
  <c r="R2241" i="1"/>
  <c r="S2241" i="1"/>
  <c r="T2241" i="1"/>
  <c r="U2241" i="1"/>
  <c r="K2242" i="1"/>
  <c r="L2242" i="1"/>
  <c r="M2242" i="1"/>
  <c r="N2242" i="1"/>
  <c r="O2242" i="1"/>
  <c r="P2242" i="1"/>
  <c r="Q2242" i="1"/>
  <c r="R2242" i="1"/>
  <c r="S2242" i="1"/>
  <c r="T2242" i="1"/>
  <c r="U2242" i="1"/>
  <c r="K2243" i="1"/>
  <c r="L2243" i="1"/>
  <c r="M2243" i="1"/>
  <c r="N2243" i="1"/>
  <c r="O2243" i="1"/>
  <c r="P2243" i="1"/>
  <c r="Q2243" i="1"/>
  <c r="R2243" i="1"/>
  <c r="S2243" i="1"/>
  <c r="T2243" i="1"/>
  <c r="U2243" i="1"/>
  <c r="K2244" i="1"/>
  <c r="L2244" i="1"/>
  <c r="M2244" i="1"/>
  <c r="N2244" i="1"/>
  <c r="O2244" i="1"/>
  <c r="P2244" i="1"/>
  <c r="Q2244" i="1"/>
  <c r="R2244" i="1"/>
  <c r="S2244" i="1"/>
  <c r="T2244" i="1"/>
  <c r="U2244" i="1"/>
  <c r="K2245" i="1"/>
  <c r="L2245" i="1"/>
  <c r="M2245" i="1"/>
  <c r="N2245" i="1"/>
  <c r="O2245" i="1"/>
  <c r="P2245" i="1"/>
  <c r="Q2245" i="1"/>
  <c r="R2245" i="1"/>
  <c r="S2245" i="1"/>
  <c r="T2245" i="1"/>
  <c r="U2245" i="1"/>
  <c r="K2246" i="1"/>
  <c r="L2246" i="1"/>
  <c r="M2246" i="1"/>
  <c r="N2246" i="1"/>
  <c r="O2246" i="1"/>
  <c r="P2246" i="1"/>
  <c r="Q2246" i="1"/>
  <c r="R2246" i="1"/>
  <c r="S2246" i="1"/>
  <c r="T2246" i="1"/>
  <c r="U2246" i="1"/>
  <c r="K2247" i="1"/>
  <c r="L2247" i="1"/>
  <c r="M2247" i="1"/>
  <c r="N2247" i="1"/>
  <c r="O2247" i="1"/>
  <c r="P2247" i="1"/>
  <c r="Q2247" i="1"/>
  <c r="R2247" i="1"/>
  <c r="S2247" i="1"/>
  <c r="T2247" i="1"/>
  <c r="U2247" i="1"/>
  <c r="K2248" i="1"/>
  <c r="L2248" i="1"/>
  <c r="M2248" i="1"/>
  <c r="N2248" i="1"/>
  <c r="O2248" i="1"/>
  <c r="P2248" i="1"/>
  <c r="Q2248" i="1"/>
  <c r="R2248" i="1"/>
  <c r="S2248" i="1"/>
  <c r="T2248" i="1"/>
  <c r="U2248" i="1"/>
  <c r="K2249" i="1"/>
  <c r="L2249" i="1"/>
  <c r="M2249" i="1"/>
  <c r="N2249" i="1"/>
  <c r="O2249" i="1"/>
  <c r="P2249" i="1"/>
  <c r="Q2249" i="1"/>
  <c r="R2249" i="1"/>
  <c r="S2249" i="1"/>
  <c r="T2249" i="1"/>
  <c r="U2249" i="1"/>
  <c r="K2250" i="1"/>
  <c r="L2250" i="1"/>
  <c r="M2250" i="1"/>
  <c r="N2250" i="1"/>
  <c r="O2250" i="1"/>
  <c r="P2250" i="1"/>
  <c r="Q2250" i="1"/>
  <c r="R2250" i="1"/>
  <c r="S2250" i="1"/>
  <c r="T2250" i="1"/>
  <c r="U2250" i="1"/>
  <c r="K2251" i="1"/>
  <c r="L2251" i="1"/>
  <c r="M2251" i="1"/>
  <c r="N2251" i="1"/>
  <c r="O2251" i="1"/>
  <c r="P2251" i="1"/>
  <c r="Q2251" i="1"/>
  <c r="R2251" i="1"/>
  <c r="S2251" i="1"/>
  <c r="T2251" i="1"/>
  <c r="U2251" i="1"/>
  <c r="K2252" i="1"/>
  <c r="L2252" i="1"/>
  <c r="M2252" i="1"/>
  <c r="N2252" i="1"/>
  <c r="O2252" i="1"/>
  <c r="P2252" i="1"/>
  <c r="Q2252" i="1"/>
  <c r="R2252" i="1"/>
  <c r="S2252" i="1"/>
  <c r="T2252" i="1"/>
  <c r="U2252" i="1"/>
  <c r="K2253" i="1"/>
  <c r="L2253" i="1"/>
  <c r="M2253" i="1"/>
  <c r="N2253" i="1"/>
  <c r="O2253" i="1"/>
  <c r="P2253" i="1"/>
  <c r="Q2253" i="1"/>
  <c r="R2253" i="1"/>
  <c r="S2253" i="1"/>
  <c r="T2253" i="1"/>
  <c r="U2253" i="1"/>
  <c r="K2254" i="1"/>
  <c r="L2254" i="1"/>
  <c r="M2254" i="1"/>
  <c r="N2254" i="1"/>
  <c r="O2254" i="1"/>
  <c r="P2254" i="1"/>
  <c r="Q2254" i="1"/>
  <c r="R2254" i="1"/>
  <c r="S2254" i="1"/>
  <c r="T2254" i="1"/>
  <c r="U2254" i="1"/>
  <c r="K2255" i="1"/>
  <c r="L2255" i="1"/>
  <c r="M2255" i="1"/>
  <c r="N2255" i="1"/>
  <c r="O2255" i="1"/>
  <c r="P2255" i="1"/>
  <c r="Q2255" i="1"/>
  <c r="R2255" i="1"/>
  <c r="S2255" i="1"/>
  <c r="T2255" i="1"/>
  <c r="U2255" i="1"/>
  <c r="K2256" i="1"/>
  <c r="L2256" i="1"/>
  <c r="M2256" i="1"/>
  <c r="N2256" i="1"/>
  <c r="O2256" i="1"/>
  <c r="P2256" i="1"/>
  <c r="Q2256" i="1"/>
  <c r="R2256" i="1"/>
  <c r="S2256" i="1"/>
  <c r="T2256" i="1"/>
  <c r="U2256" i="1"/>
  <c r="K2257" i="1"/>
  <c r="L2257" i="1"/>
  <c r="M2257" i="1"/>
  <c r="N2257" i="1"/>
  <c r="O2257" i="1"/>
  <c r="P2257" i="1"/>
  <c r="Q2257" i="1"/>
  <c r="R2257" i="1"/>
  <c r="S2257" i="1"/>
  <c r="T2257" i="1"/>
  <c r="U2257" i="1"/>
  <c r="K2258" i="1"/>
  <c r="L2258" i="1"/>
  <c r="M2258" i="1"/>
  <c r="N2258" i="1"/>
  <c r="O2258" i="1"/>
  <c r="P2258" i="1"/>
  <c r="Q2258" i="1"/>
  <c r="R2258" i="1"/>
  <c r="S2258" i="1"/>
  <c r="T2258" i="1"/>
  <c r="U2258" i="1"/>
  <c r="K2259" i="1"/>
  <c r="L2259" i="1"/>
  <c r="M2259" i="1"/>
  <c r="N2259" i="1"/>
  <c r="O2259" i="1"/>
  <c r="P2259" i="1"/>
  <c r="Q2259" i="1"/>
  <c r="R2259" i="1"/>
  <c r="S2259" i="1"/>
  <c r="T2259" i="1"/>
  <c r="U2259" i="1"/>
  <c r="K2260" i="1"/>
  <c r="L2260" i="1"/>
  <c r="M2260" i="1"/>
  <c r="N2260" i="1"/>
  <c r="O2260" i="1"/>
  <c r="P2260" i="1"/>
  <c r="Q2260" i="1"/>
  <c r="R2260" i="1"/>
  <c r="S2260" i="1"/>
  <c r="T2260" i="1"/>
  <c r="U2260" i="1"/>
  <c r="K2261" i="1"/>
  <c r="L2261" i="1"/>
  <c r="M2261" i="1"/>
  <c r="N2261" i="1"/>
  <c r="O2261" i="1"/>
  <c r="P2261" i="1"/>
  <c r="Q2261" i="1"/>
  <c r="R2261" i="1"/>
  <c r="S2261" i="1"/>
  <c r="T2261" i="1"/>
  <c r="U2261" i="1"/>
  <c r="K2262" i="1"/>
  <c r="L2262" i="1"/>
  <c r="M2262" i="1"/>
  <c r="N2262" i="1"/>
  <c r="O2262" i="1"/>
  <c r="P2262" i="1"/>
  <c r="Q2262" i="1"/>
  <c r="R2262" i="1"/>
  <c r="S2262" i="1"/>
  <c r="T2262" i="1"/>
  <c r="U2262" i="1"/>
  <c r="K2263" i="1"/>
  <c r="L2263" i="1"/>
  <c r="M2263" i="1"/>
  <c r="N2263" i="1"/>
  <c r="O2263" i="1"/>
  <c r="P2263" i="1"/>
  <c r="Q2263" i="1"/>
  <c r="R2263" i="1"/>
  <c r="S2263" i="1"/>
  <c r="T2263" i="1"/>
  <c r="U2263" i="1"/>
  <c r="K2264" i="1"/>
  <c r="L2264" i="1"/>
  <c r="M2264" i="1"/>
  <c r="N2264" i="1"/>
  <c r="O2264" i="1"/>
  <c r="P2264" i="1"/>
  <c r="Q2264" i="1"/>
  <c r="R2264" i="1"/>
  <c r="S2264" i="1"/>
  <c r="T2264" i="1"/>
  <c r="U2264" i="1"/>
  <c r="K2265" i="1"/>
  <c r="L2265" i="1"/>
  <c r="M2265" i="1"/>
  <c r="N2265" i="1"/>
  <c r="O2265" i="1"/>
  <c r="P2265" i="1"/>
  <c r="Q2265" i="1"/>
  <c r="R2265" i="1"/>
  <c r="S2265" i="1"/>
  <c r="T2265" i="1"/>
  <c r="U2265" i="1"/>
  <c r="K2266" i="1"/>
  <c r="L2266" i="1"/>
  <c r="M2266" i="1"/>
  <c r="N2266" i="1"/>
  <c r="O2266" i="1"/>
  <c r="P2266" i="1"/>
  <c r="Q2266" i="1"/>
  <c r="R2266" i="1"/>
  <c r="S2266" i="1"/>
  <c r="T2266" i="1"/>
  <c r="U2266" i="1"/>
  <c r="K2267" i="1"/>
  <c r="L2267" i="1"/>
  <c r="M2267" i="1"/>
  <c r="N2267" i="1"/>
  <c r="O2267" i="1"/>
  <c r="P2267" i="1"/>
  <c r="Q2267" i="1"/>
  <c r="R2267" i="1"/>
  <c r="S2267" i="1"/>
  <c r="T2267" i="1"/>
  <c r="U2267" i="1"/>
  <c r="K2268" i="1"/>
  <c r="L2268" i="1"/>
  <c r="M2268" i="1"/>
  <c r="N2268" i="1"/>
  <c r="O2268" i="1"/>
  <c r="P2268" i="1"/>
  <c r="Q2268" i="1"/>
  <c r="R2268" i="1"/>
  <c r="S2268" i="1"/>
  <c r="T2268" i="1"/>
  <c r="U2268" i="1"/>
  <c r="K2269" i="1"/>
  <c r="L2269" i="1"/>
  <c r="M2269" i="1"/>
  <c r="N2269" i="1"/>
  <c r="O2269" i="1"/>
  <c r="P2269" i="1"/>
  <c r="Q2269" i="1"/>
  <c r="R2269" i="1"/>
  <c r="S2269" i="1"/>
  <c r="T2269" i="1"/>
  <c r="U2269" i="1"/>
  <c r="K2270" i="1"/>
  <c r="L2270" i="1"/>
  <c r="M2270" i="1"/>
  <c r="N2270" i="1"/>
  <c r="O2270" i="1"/>
  <c r="P2270" i="1"/>
  <c r="Q2270" i="1"/>
  <c r="R2270" i="1"/>
  <c r="S2270" i="1"/>
  <c r="T2270" i="1"/>
  <c r="U2270" i="1"/>
  <c r="K2271" i="1"/>
  <c r="L2271" i="1"/>
  <c r="M2271" i="1"/>
  <c r="N2271" i="1"/>
  <c r="O2271" i="1"/>
  <c r="P2271" i="1"/>
  <c r="Q2271" i="1"/>
  <c r="R2271" i="1"/>
  <c r="S2271" i="1"/>
  <c r="T2271" i="1"/>
  <c r="U2271" i="1"/>
  <c r="K2272" i="1"/>
  <c r="L2272" i="1"/>
  <c r="M2272" i="1"/>
  <c r="N2272" i="1"/>
  <c r="O2272" i="1"/>
  <c r="P2272" i="1"/>
  <c r="Q2272" i="1"/>
  <c r="R2272" i="1"/>
  <c r="S2272" i="1"/>
  <c r="T2272" i="1"/>
  <c r="U2272" i="1"/>
  <c r="K2273" i="1"/>
  <c r="L2273" i="1"/>
  <c r="M2273" i="1"/>
  <c r="N2273" i="1"/>
  <c r="O2273" i="1"/>
  <c r="P2273" i="1"/>
  <c r="Q2273" i="1"/>
  <c r="R2273" i="1"/>
  <c r="S2273" i="1"/>
  <c r="T2273" i="1"/>
  <c r="U2273" i="1"/>
  <c r="K2274" i="1"/>
  <c r="L2274" i="1"/>
  <c r="M2274" i="1"/>
  <c r="N2274" i="1"/>
  <c r="O2274" i="1"/>
  <c r="P2274" i="1"/>
  <c r="Q2274" i="1"/>
  <c r="R2274" i="1"/>
  <c r="S2274" i="1"/>
  <c r="T2274" i="1"/>
  <c r="U2274" i="1"/>
  <c r="K2275" i="1"/>
  <c r="L2275" i="1"/>
  <c r="M2275" i="1"/>
  <c r="N2275" i="1"/>
  <c r="O2275" i="1"/>
  <c r="P2275" i="1"/>
  <c r="Q2275" i="1"/>
  <c r="R2275" i="1"/>
  <c r="S2275" i="1"/>
  <c r="T2275" i="1"/>
  <c r="U2275" i="1"/>
  <c r="K2276" i="1"/>
  <c r="L2276" i="1"/>
  <c r="M2276" i="1"/>
  <c r="N2276" i="1"/>
  <c r="O2276" i="1"/>
  <c r="P2276" i="1"/>
  <c r="Q2276" i="1"/>
  <c r="R2276" i="1"/>
  <c r="S2276" i="1"/>
  <c r="T2276" i="1"/>
  <c r="U2276" i="1"/>
  <c r="K2277" i="1"/>
  <c r="L2277" i="1"/>
  <c r="M2277" i="1"/>
  <c r="N2277" i="1"/>
  <c r="O2277" i="1"/>
  <c r="P2277" i="1"/>
  <c r="Q2277" i="1"/>
  <c r="R2277" i="1"/>
  <c r="S2277" i="1"/>
  <c r="T2277" i="1"/>
  <c r="U2277" i="1"/>
  <c r="K2278" i="1"/>
  <c r="L2278" i="1"/>
  <c r="M2278" i="1"/>
  <c r="N2278" i="1"/>
  <c r="O2278" i="1"/>
  <c r="P2278" i="1"/>
  <c r="Q2278" i="1"/>
  <c r="R2278" i="1"/>
  <c r="S2278" i="1"/>
  <c r="T2278" i="1"/>
  <c r="U2278" i="1"/>
  <c r="K2279" i="1"/>
  <c r="L2279" i="1"/>
  <c r="M2279" i="1"/>
  <c r="N2279" i="1"/>
  <c r="O2279" i="1"/>
  <c r="P2279" i="1"/>
  <c r="Q2279" i="1"/>
  <c r="R2279" i="1"/>
  <c r="S2279" i="1"/>
  <c r="T2279" i="1"/>
  <c r="U2279" i="1"/>
  <c r="K2280" i="1"/>
  <c r="L2280" i="1"/>
  <c r="M2280" i="1"/>
  <c r="N2280" i="1"/>
  <c r="O2280" i="1"/>
  <c r="P2280" i="1"/>
  <c r="Q2280" i="1"/>
  <c r="R2280" i="1"/>
  <c r="S2280" i="1"/>
  <c r="T2280" i="1"/>
  <c r="U2280" i="1"/>
  <c r="K2281" i="1"/>
  <c r="L2281" i="1"/>
  <c r="M2281" i="1"/>
  <c r="N2281" i="1"/>
  <c r="O2281" i="1"/>
  <c r="P2281" i="1"/>
  <c r="Q2281" i="1"/>
  <c r="R2281" i="1"/>
  <c r="S2281" i="1"/>
  <c r="T2281" i="1"/>
  <c r="U2281" i="1"/>
  <c r="K2282" i="1"/>
  <c r="L2282" i="1"/>
  <c r="M2282" i="1"/>
  <c r="N2282" i="1"/>
  <c r="O2282" i="1"/>
  <c r="P2282" i="1"/>
  <c r="Q2282" i="1"/>
  <c r="R2282" i="1"/>
  <c r="S2282" i="1"/>
  <c r="T2282" i="1"/>
  <c r="U2282" i="1"/>
  <c r="K2283" i="1"/>
  <c r="L2283" i="1"/>
  <c r="M2283" i="1"/>
  <c r="N2283" i="1"/>
  <c r="O2283" i="1"/>
  <c r="P2283" i="1"/>
  <c r="Q2283" i="1"/>
  <c r="R2283" i="1"/>
  <c r="S2283" i="1"/>
  <c r="T2283" i="1"/>
  <c r="U2283" i="1"/>
  <c r="K2284" i="1"/>
  <c r="L2284" i="1"/>
  <c r="M2284" i="1"/>
  <c r="N2284" i="1"/>
  <c r="O2284" i="1"/>
  <c r="P2284" i="1"/>
  <c r="Q2284" i="1"/>
  <c r="R2284" i="1"/>
  <c r="S2284" i="1"/>
  <c r="T2284" i="1"/>
  <c r="U2284" i="1"/>
  <c r="K2285" i="1"/>
  <c r="L2285" i="1"/>
  <c r="M2285" i="1"/>
  <c r="N2285" i="1"/>
  <c r="O2285" i="1"/>
  <c r="P2285" i="1"/>
  <c r="Q2285" i="1"/>
  <c r="R2285" i="1"/>
  <c r="S2285" i="1"/>
  <c r="T2285" i="1"/>
  <c r="U2285" i="1"/>
  <c r="K2286" i="1"/>
  <c r="L2286" i="1"/>
  <c r="M2286" i="1"/>
  <c r="N2286" i="1"/>
  <c r="O2286" i="1"/>
  <c r="P2286" i="1"/>
  <c r="Q2286" i="1"/>
  <c r="R2286" i="1"/>
  <c r="S2286" i="1"/>
  <c r="T2286" i="1"/>
  <c r="U2286" i="1"/>
  <c r="K2287" i="1"/>
  <c r="L2287" i="1"/>
  <c r="M2287" i="1"/>
  <c r="N2287" i="1"/>
  <c r="O2287" i="1"/>
  <c r="P2287" i="1"/>
  <c r="Q2287" i="1"/>
  <c r="R2287" i="1"/>
  <c r="S2287" i="1"/>
  <c r="T2287" i="1"/>
  <c r="U2287" i="1"/>
  <c r="K2288" i="1"/>
  <c r="L2288" i="1"/>
  <c r="M2288" i="1"/>
  <c r="N2288" i="1"/>
  <c r="O2288" i="1"/>
  <c r="P2288" i="1"/>
  <c r="Q2288" i="1"/>
  <c r="R2288" i="1"/>
  <c r="S2288" i="1"/>
  <c r="T2288" i="1"/>
  <c r="U2288" i="1"/>
  <c r="K2289" i="1"/>
  <c r="L2289" i="1"/>
  <c r="M2289" i="1"/>
  <c r="N2289" i="1"/>
  <c r="O2289" i="1"/>
  <c r="P2289" i="1"/>
  <c r="Q2289" i="1"/>
  <c r="R2289" i="1"/>
  <c r="S2289" i="1"/>
  <c r="T2289" i="1"/>
  <c r="U2289" i="1"/>
  <c r="K2290" i="1"/>
  <c r="L2290" i="1"/>
  <c r="M2290" i="1"/>
  <c r="N2290" i="1"/>
  <c r="O2290" i="1"/>
  <c r="P2290" i="1"/>
  <c r="Q2290" i="1"/>
  <c r="R2290" i="1"/>
  <c r="S2290" i="1"/>
  <c r="T2290" i="1"/>
  <c r="U2290" i="1"/>
  <c r="K2291" i="1"/>
  <c r="L2291" i="1"/>
  <c r="M2291" i="1"/>
  <c r="N2291" i="1"/>
  <c r="O2291" i="1"/>
  <c r="P2291" i="1"/>
  <c r="Q2291" i="1"/>
  <c r="R2291" i="1"/>
  <c r="S2291" i="1"/>
  <c r="T2291" i="1"/>
  <c r="U2291" i="1"/>
  <c r="K2292" i="1"/>
  <c r="L2292" i="1"/>
  <c r="M2292" i="1"/>
  <c r="N2292" i="1"/>
  <c r="O2292" i="1"/>
  <c r="P2292" i="1"/>
  <c r="Q2292" i="1"/>
  <c r="R2292" i="1"/>
  <c r="S2292" i="1"/>
  <c r="T2292" i="1"/>
  <c r="U2292" i="1"/>
  <c r="K2293" i="1"/>
  <c r="L2293" i="1"/>
  <c r="M2293" i="1"/>
  <c r="N2293" i="1"/>
  <c r="O2293" i="1"/>
  <c r="P2293" i="1"/>
  <c r="Q2293" i="1"/>
  <c r="R2293" i="1"/>
  <c r="S2293" i="1"/>
  <c r="T2293" i="1"/>
  <c r="U2293" i="1"/>
  <c r="K2294" i="1"/>
  <c r="L2294" i="1"/>
  <c r="M2294" i="1"/>
  <c r="N2294" i="1"/>
  <c r="O2294" i="1"/>
  <c r="P2294" i="1"/>
  <c r="Q2294" i="1"/>
  <c r="R2294" i="1"/>
  <c r="S2294" i="1"/>
  <c r="T2294" i="1"/>
  <c r="U2294" i="1"/>
  <c r="K2295" i="1"/>
  <c r="L2295" i="1"/>
  <c r="M2295" i="1"/>
  <c r="N2295" i="1"/>
  <c r="O2295" i="1"/>
  <c r="P2295" i="1"/>
  <c r="Q2295" i="1"/>
  <c r="R2295" i="1"/>
  <c r="S2295" i="1"/>
  <c r="T2295" i="1"/>
  <c r="U2295" i="1"/>
  <c r="K2296" i="1"/>
  <c r="L2296" i="1"/>
  <c r="M2296" i="1"/>
  <c r="N2296" i="1"/>
  <c r="O2296" i="1"/>
  <c r="P2296" i="1"/>
  <c r="Q2296" i="1"/>
  <c r="R2296" i="1"/>
  <c r="S2296" i="1"/>
  <c r="T2296" i="1"/>
  <c r="U2296" i="1"/>
  <c r="K2297" i="1"/>
  <c r="L2297" i="1"/>
  <c r="M2297" i="1"/>
  <c r="N2297" i="1"/>
  <c r="O2297" i="1"/>
  <c r="P2297" i="1"/>
  <c r="Q2297" i="1"/>
  <c r="R2297" i="1"/>
  <c r="S2297" i="1"/>
  <c r="T2297" i="1"/>
  <c r="U2297" i="1"/>
  <c r="K2298" i="1"/>
  <c r="L2298" i="1"/>
  <c r="M2298" i="1"/>
  <c r="N2298" i="1"/>
  <c r="O2298" i="1"/>
  <c r="P2298" i="1"/>
  <c r="Q2298" i="1"/>
  <c r="R2298" i="1"/>
  <c r="S2298" i="1"/>
  <c r="T2298" i="1"/>
  <c r="U2298" i="1"/>
  <c r="K2299" i="1"/>
  <c r="L2299" i="1"/>
  <c r="M2299" i="1"/>
  <c r="N2299" i="1"/>
  <c r="O2299" i="1"/>
  <c r="P2299" i="1"/>
  <c r="Q2299" i="1"/>
  <c r="R2299" i="1"/>
  <c r="S2299" i="1"/>
  <c r="T2299" i="1"/>
  <c r="U2299" i="1"/>
  <c r="K2300" i="1"/>
  <c r="L2300" i="1"/>
  <c r="M2300" i="1"/>
  <c r="N2300" i="1"/>
  <c r="O2300" i="1"/>
  <c r="P2300" i="1"/>
  <c r="Q2300" i="1"/>
  <c r="R2300" i="1"/>
  <c r="S2300" i="1"/>
  <c r="T2300" i="1"/>
  <c r="U2300" i="1"/>
  <c r="K2301" i="1"/>
  <c r="L2301" i="1"/>
  <c r="M2301" i="1"/>
  <c r="N2301" i="1"/>
  <c r="O2301" i="1"/>
  <c r="P2301" i="1"/>
  <c r="Q2301" i="1"/>
  <c r="R2301" i="1"/>
  <c r="S2301" i="1"/>
  <c r="T2301" i="1"/>
  <c r="U2301" i="1"/>
  <c r="K2302" i="1"/>
  <c r="L2302" i="1"/>
  <c r="M2302" i="1"/>
  <c r="N2302" i="1"/>
  <c r="O2302" i="1"/>
  <c r="P2302" i="1"/>
  <c r="Q2302" i="1"/>
  <c r="R2302" i="1"/>
  <c r="S2302" i="1"/>
  <c r="T2302" i="1"/>
  <c r="U2302" i="1"/>
  <c r="K2303" i="1"/>
  <c r="L2303" i="1"/>
  <c r="M2303" i="1"/>
  <c r="N2303" i="1"/>
  <c r="O2303" i="1"/>
  <c r="P2303" i="1"/>
  <c r="Q2303" i="1"/>
  <c r="R2303" i="1"/>
  <c r="S2303" i="1"/>
  <c r="T2303" i="1"/>
  <c r="U2303" i="1"/>
  <c r="K2304" i="1"/>
  <c r="L2304" i="1"/>
  <c r="M2304" i="1"/>
  <c r="N2304" i="1"/>
  <c r="O2304" i="1"/>
  <c r="P2304" i="1"/>
  <c r="Q2304" i="1"/>
  <c r="R2304" i="1"/>
  <c r="S2304" i="1"/>
  <c r="T2304" i="1"/>
  <c r="U2304" i="1"/>
  <c r="K2305" i="1"/>
  <c r="L2305" i="1"/>
  <c r="M2305" i="1"/>
  <c r="N2305" i="1"/>
  <c r="O2305" i="1"/>
  <c r="P2305" i="1"/>
  <c r="Q2305" i="1"/>
  <c r="R2305" i="1"/>
  <c r="S2305" i="1"/>
  <c r="T2305" i="1"/>
  <c r="U2305" i="1"/>
  <c r="K2306" i="1"/>
  <c r="L2306" i="1"/>
  <c r="M2306" i="1"/>
  <c r="N2306" i="1"/>
  <c r="O2306" i="1"/>
  <c r="P2306" i="1"/>
  <c r="Q2306" i="1"/>
  <c r="R2306" i="1"/>
  <c r="S2306" i="1"/>
  <c r="T2306" i="1"/>
  <c r="U2306" i="1"/>
  <c r="K2307" i="1"/>
  <c r="L2307" i="1"/>
  <c r="M2307" i="1"/>
  <c r="N2307" i="1"/>
  <c r="O2307" i="1"/>
  <c r="P2307" i="1"/>
  <c r="Q2307" i="1"/>
  <c r="R2307" i="1"/>
  <c r="S2307" i="1"/>
  <c r="T2307" i="1"/>
  <c r="U2307" i="1"/>
  <c r="K2308" i="1"/>
  <c r="L2308" i="1"/>
  <c r="M2308" i="1"/>
  <c r="N2308" i="1"/>
  <c r="O2308" i="1"/>
  <c r="P2308" i="1"/>
  <c r="Q2308" i="1"/>
  <c r="R2308" i="1"/>
  <c r="S2308" i="1"/>
  <c r="T2308" i="1"/>
  <c r="U2308" i="1"/>
  <c r="K2309" i="1"/>
  <c r="L2309" i="1"/>
  <c r="M2309" i="1"/>
  <c r="N2309" i="1"/>
  <c r="O2309" i="1"/>
  <c r="P2309" i="1"/>
  <c r="Q2309" i="1"/>
  <c r="R2309" i="1"/>
  <c r="S2309" i="1"/>
  <c r="T2309" i="1"/>
  <c r="U2309" i="1"/>
  <c r="K2310" i="1"/>
  <c r="L2310" i="1"/>
  <c r="M2310" i="1"/>
  <c r="N2310" i="1"/>
  <c r="O2310" i="1"/>
  <c r="P2310" i="1"/>
  <c r="Q2310" i="1"/>
  <c r="R2310" i="1"/>
  <c r="S2310" i="1"/>
  <c r="T2310" i="1"/>
  <c r="U2310" i="1"/>
  <c r="K2311" i="1"/>
  <c r="L2311" i="1"/>
  <c r="M2311" i="1"/>
  <c r="N2311" i="1"/>
  <c r="O2311" i="1"/>
  <c r="P2311" i="1"/>
  <c r="Q2311" i="1"/>
  <c r="R2311" i="1"/>
  <c r="S2311" i="1"/>
  <c r="T2311" i="1"/>
  <c r="U2311" i="1"/>
  <c r="K2312" i="1"/>
  <c r="L2312" i="1"/>
  <c r="M2312" i="1"/>
  <c r="N2312" i="1"/>
  <c r="O2312" i="1"/>
  <c r="P2312" i="1"/>
  <c r="Q2312" i="1"/>
  <c r="R2312" i="1"/>
  <c r="S2312" i="1"/>
  <c r="T2312" i="1"/>
  <c r="U2312" i="1"/>
  <c r="K2313" i="1"/>
  <c r="L2313" i="1"/>
  <c r="M2313" i="1"/>
  <c r="N2313" i="1"/>
  <c r="O2313" i="1"/>
  <c r="P2313" i="1"/>
  <c r="Q2313" i="1"/>
  <c r="R2313" i="1"/>
  <c r="S2313" i="1"/>
  <c r="T2313" i="1"/>
  <c r="U2313" i="1"/>
  <c r="K2314" i="1"/>
  <c r="L2314" i="1"/>
  <c r="M2314" i="1"/>
  <c r="N2314" i="1"/>
  <c r="O2314" i="1"/>
  <c r="P2314" i="1"/>
  <c r="Q2314" i="1"/>
  <c r="R2314" i="1"/>
  <c r="S2314" i="1"/>
  <c r="T2314" i="1"/>
  <c r="U2314" i="1"/>
  <c r="K2315" i="1"/>
  <c r="L2315" i="1"/>
  <c r="M2315" i="1"/>
  <c r="N2315" i="1"/>
  <c r="O2315" i="1"/>
  <c r="P2315" i="1"/>
  <c r="Q2315" i="1"/>
  <c r="R2315" i="1"/>
  <c r="S2315" i="1"/>
  <c r="T2315" i="1"/>
  <c r="U2315" i="1"/>
  <c r="K2316" i="1"/>
  <c r="L2316" i="1"/>
  <c r="M2316" i="1"/>
  <c r="N2316" i="1"/>
  <c r="O2316" i="1"/>
  <c r="P2316" i="1"/>
  <c r="Q2316" i="1"/>
  <c r="R2316" i="1"/>
  <c r="S2316" i="1"/>
  <c r="T2316" i="1"/>
  <c r="U2316" i="1"/>
  <c r="K2317" i="1"/>
  <c r="L2317" i="1"/>
  <c r="M2317" i="1"/>
  <c r="N2317" i="1"/>
  <c r="O2317" i="1"/>
  <c r="P2317" i="1"/>
  <c r="Q2317" i="1"/>
  <c r="R2317" i="1"/>
  <c r="S2317" i="1"/>
  <c r="T2317" i="1"/>
  <c r="U2317" i="1"/>
  <c r="K2318" i="1"/>
  <c r="L2318" i="1"/>
  <c r="M2318" i="1"/>
  <c r="N2318" i="1"/>
  <c r="O2318" i="1"/>
  <c r="P2318" i="1"/>
  <c r="Q2318" i="1"/>
  <c r="R2318" i="1"/>
  <c r="S2318" i="1"/>
  <c r="T2318" i="1"/>
  <c r="U2318" i="1"/>
  <c r="K2319" i="1"/>
  <c r="L2319" i="1"/>
  <c r="M2319" i="1"/>
  <c r="N2319" i="1"/>
  <c r="O2319" i="1"/>
  <c r="P2319" i="1"/>
  <c r="Q2319" i="1"/>
  <c r="R2319" i="1"/>
  <c r="S2319" i="1"/>
  <c r="T2319" i="1"/>
  <c r="U2319" i="1"/>
  <c r="K2320" i="1"/>
  <c r="L2320" i="1"/>
  <c r="M2320" i="1"/>
  <c r="N2320" i="1"/>
  <c r="O2320" i="1"/>
  <c r="P2320" i="1"/>
  <c r="Q2320" i="1"/>
  <c r="R2320" i="1"/>
  <c r="S2320" i="1"/>
  <c r="T2320" i="1"/>
  <c r="U2320" i="1"/>
  <c r="K2321" i="1"/>
  <c r="L2321" i="1"/>
  <c r="M2321" i="1"/>
  <c r="N2321" i="1"/>
  <c r="O2321" i="1"/>
  <c r="P2321" i="1"/>
  <c r="Q2321" i="1"/>
  <c r="R2321" i="1"/>
  <c r="S2321" i="1"/>
  <c r="T2321" i="1"/>
  <c r="U2321" i="1"/>
  <c r="K2322" i="1"/>
  <c r="L2322" i="1"/>
  <c r="M2322" i="1"/>
  <c r="N2322" i="1"/>
  <c r="O2322" i="1"/>
  <c r="P2322" i="1"/>
  <c r="Q2322" i="1"/>
  <c r="R2322" i="1"/>
  <c r="S2322" i="1"/>
  <c r="T2322" i="1"/>
  <c r="U2322" i="1"/>
  <c r="K2323" i="1"/>
  <c r="L2323" i="1"/>
  <c r="M2323" i="1"/>
  <c r="N2323" i="1"/>
  <c r="O2323" i="1"/>
  <c r="P2323" i="1"/>
  <c r="Q2323" i="1"/>
  <c r="R2323" i="1"/>
  <c r="S2323" i="1"/>
  <c r="T2323" i="1"/>
  <c r="U2323" i="1"/>
  <c r="K2324" i="1"/>
  <c r="L2324" i="1"/>
  <c r="M2324" i="1"/>
  <c r="N2324" i="1"/>
  <c r="O2324" i="1"/>
  <c r="P2324" i="1"/>
  <c r="Q2324" i="1"/>
  <c r="R2324" i="1"/>
  <c r="S2324" i="1"/>
  <c r="T2324" i="1"/>
  <c r="U2324" i="1"/>
  <c r="K2325" i="1"/>
  <c r="L2325" i="1"/>
  <c r="M2325" i="1"/>
  <c r="N2325" i="1"/>
  <c r="O2325" i="1"/>
  <c r="P2325" i="1"/>
  <c r="Q2325" i="1"/>
  <c r="R2325" i="1"/>
  <c r="S2325" i="1"/>
  <c r="T2325" i="1"/>
  <c r="U2325" i="1"/>
  <c r="K2326" i="1"/>
  <c r="L2326" i="1"/>
  <c r="M2326" i="1"/>
  <c r="N2326" i="1"/>
  <c r="O2326" i="1"/>
  <c r="P2326" i="1"/>
  <c r="Q2326" i="1"/>
  <c r="R2326" i="1"/>
  <c r="S2326" i="1"/>
  <c r="T2326" i="1"/>
  <c r="U2326" i="1"/>
  <c r="K2327" i="1"/>
  <c r="L2327" i="1"/>
  <c r="M2327" i="1"/>
  <c r="N2327" i="1"/>
  <c r="O2327" i="1"/>
  <c r="P2327" i="1"/>
  <c r="Q2327" i="1"/>
  <c r="R2327" i="1"/>
  <c r="S2327" i="1"/>
  <c r="T2327" i="1"/>
  <c r="U2327" i="1"/>
  <c r="K2328" i="1"/>
  <c r="L2328" i="1"/>
  <c r="M2328" i="1"/>
  <c r="N2328" i="1"/>
  <c r="O2328" i="1"/>
  <c r="P2328" i="1"/>
  <c r="Q2328" i="1"/>
  <c r="R2328" i="1"/>
  <c r="S2328" i="1"/>
  <c r="T2328" i="1"/>
  <c r="U2328" i="1"/>
  <c r="K2329" i="1"/>
  <c r="L2329" i="1"/>
  <c r="M2329" i="1"/>
  <c r="N2329" i="1"/>
  <c r="O2329" i="1"/>
  <c r="P2329" i="1"/>
  <c r="Q2329" i="1"/>
  <c r="R2329" i="1"/>
  <c r="S2329" i="1"/>
  <c r="T2329" i="1"/>
  <c r="U2329" i="1"/>
  <c r="K2330" i="1"/>
  <c r="L2330" i="1"/>
  <c r="M2330" i="1"/>
  <c r="N2330" i="1"/>
  <c r="O2330" i="1"/>
  <c r="P2330" i="1"/>
  <c r="Q2330" i="1"/>
  <c r="R2330" i="1"/>
  <c r="S2330" i="1"/>
  <c r="T2330" i="1"/>
  <c r="U2330" i="1"/>
  <c r="K2331" i="1"/>
  <c r="L2331" i="1"/>
  <c r="M2331" i="1"/>
  <c r="N2331" i="1"/>
  <c r="O2331" i="1"/>
  <c r="P2331" i="1"/>
  <c r="Q2331" i="1"/>
  <c r="R2331" i="1"/>
  <c r="S2331" i="1"/>
  <c r="T2331" i="1"/>
  <c r="U2331" i="1"/>
  <c r="K2332" i="1"/>
  <c r="L2332" i="1"/>
  <c r="M2332" i="1"/>
  <c r="N2332" i="1"/>
  <c r="O2332" i="1"/>
  <c r="P2332" i="1"/>
  <c r="Q2332" i="1"/>
  <c r="R2332" i="1"/>
  <c r="S2332" i="1"/>
  <c r="T2332" i="1"/>
  <c r="U2332" i="1"/>
  <c r="K2333" i="1"/>
  <c r="L2333" i="1"/>
  <c r="M2333" i="1"/>
  <c r="N2333" i="1"/>
  <c r="O2333" i="1"/>
  <c r="P2333" i="1"/>
  <c r="Q2333" i="1"/>
  <c r="R2333" i="1"/>
  <c r="S2333" i="1"/>
  <c r="T2333" i="1"/>
  <c r="U2333" i="1"/>
  <c r="K2334" i="1"/>
  <c r="L2334" i="1"/>
  <c r="M2334" i="1"/>
  <c r="N2334" i="1"/>
  <c r="O2334" i="1"/>
  <c r="P2334" i="1"/>
  <c r="Q2334" i="1"/>
  <c r="R2334" i="1"/>
  <c r="S2334" i="1"/>
  <c r="T2334" i="1"/>
  <c r="U2334" i="1"/>
  <c r="K2335" i="1"/>
  <c r="L2335" i="1"/>
  <c r="M2335" i="1"/>
  <c r="N2335" i="1"/>
  <c r="O2335" i="1"/>
  <c r="P2335" i="1"/>
  <c r="Q2335" i="1"/>
  <c r="R2335" i="1"/>
  <c r="S2335" i="1"/>
  <c r="T2335" i="1"/>
  <c r="U2335" i="1"/>
  <c r="K2336" i="1"/>
  <c r="L2336" i="1"/>
  <c r="M2336" i="1"/>
  <c r="N2336" i="1"/>
  <c r="O2336" i="1"/>
  <c r="P2336" i="1"/>
  <c r="Q2336" i="1"/>
  <c r="R2336" i="1"/>
  <c r="S2336" i="1"/>
  <c r="T2336" i="1"/>
  <c r="U2336" i="1"/>
  <c r="K2337" i="1"/>
  <c r="L2337" i="1"/>
  <c r="M2337" i="1"/>
  <c r="N2337" i="1"/>
  <c r="O2337" i="1"/>
  <c r="P2337" i="1"/>
  <c r="Q2337" i="1"/>
  <c r="R2337" i="1"/>
  <c r="S2337" i="1"/>
  <c r="T2337" i="1"/>
  <c r="U2337" i="1"/>
  <c r="K2338" i="1"/>
  <c r="L2338" i="1"/>
  <c r="M2338" i="1"/>
  <c r="N2338" i="1"/>
  <c r="O2338" i="1"/>
  <c r="P2338" i="1"/>
  <c r="Q2338" i="1"/>
  <c r="R2338" i="1"/>
  <c r="S2338" i="1"/>
  <c r="T2338" i="1"/>
  <c r="U2338" i="1"/>
  <c r="K2339" i="1"/>
  <c r="L2339" i="1"/>
  <c r="M2339" i="1"/>
  <c r="N2339" i="1"/>
  <c r="O2339" i="1"/>
  <c r="P2339" i="1"/>
  <c r="Q2339" i="1"/>
  <c r="R2339" i="1"/>
  <c r="S2339" i="1"/>
  <c r="T2339" i="1"/>
  <c r="U2339" i="1"/>
  <c r="K2340" i="1"/>
  <c r="L2340" i="1"/>
  <c r="M2340" i="1"/>
  <c r="N2340" i="1"/>
  <c r="O2340" i="1"/>
  <c r="P2340" i="1"/>
  <c r="Q2340" i="1"/>
  <c r="R2340" i="1"/>
  <c r="S2340" i="1"/>
  <c r="T2340" i="1"/>
  <c r="U2340" i="1"/>
  <c r="K2341" i="1"/>
  <c r="L2341" i="1"/>
  <c r="M2341" i="1"/>
  <c r="N2341" i="1"/>
  <c r="O2341" i="1"/>
  <c r="P2341" i="1"/>
  <c r="Q2341" i="1"/>
  <c r="R2341" i="1"/>
  <c r="S2341" i="1"/>
  <c r="T2341" i="1"/>
  <c r="U2341" i="1"/>
  <c r="K2342" i="1"/>
  <c r="L2342" i="1"/>
  <c r="M2342" i="1"/>
  <c r="N2342" i="1"/>
  <c r="O2342" i="1"/>
  <c r="P2342" i="1"/>
  <c r="Q2342" i="1"/>
  <c r="R2342" i="1"/>
  <c r="S2342" i="1"/>
  <c r="T2342" i="1"/>
  <c r="U2342" i="1"/>
  <c r="K2343" i="1"/>
  <c r="L2343" i="1"/>
  <c r="M2343" i="1"/>
  <c r="N2343" i="1"/>
  <c r="O2343" i="1"/>
  <c r="P2343" i="1"/>
  <c r="Q2343" i="1"/>
  <c r="R2343" i="1"/>
  <c r="S2343" i="1"/>
  <c r="T2343" i="1"/>
  <c r="U2343" i="1"/>
  <c r="K2344" i="1"/>
  <c r="L2344" i="1"/>
  <c r="M2344" i="1"/>
  <c r="N2344" i="1"/>
  <c r="O2344" i="1"/>
  <c r="P2344" i="1"/>
  <c r="Q2344" i="1"/>
  <c r="R2344" i="1"/>
  <c r="S2344" i="1"/>
  <c r="T2344" i="1"/>
  <c r="U2344" i="1"/>
  <c r="K2345" i="1"/>
  <c r="L2345" i="1"/>
  <c r="M2345" i="1"/>
  <c r="N2345" i="1"/>
  <c r="O2345" i="1"/>
  <c r="P2345" i="1"/>
  <c r="Q2345" i="1"/>
  <c r="R2345" i="1"/>
  <c r="S2345" i="1"/>
  <c r="T2345" i="1"/>
  <c r="U2345" i="1"/>
  <c r="K2346" i="1"/>
  <c r="L2346" i="1"/>
  <c r="M2346" i="1"/>
  <c r="N2346" i="1"/>
  <c r="O2346" i="1"/>
  <c r="P2346" i="1"/>
  <c r="Q2346" i="1"/>
  <c r="R2346" i="1"/>
  <c r="S2346" i="1"/>
  <c r="T2346" i="1"/>
  <c r="U2346" i="1"/>
  <c r="K2347" i="1"/>
  <c r="L2347" i="1"/>
  <c r="M2347" i="1"/>
  <c r="N2347" i="1"/>
  <c r="O2347" i="1"/>
  <c r="P2347" i="1"/>
  <c r="Q2347" i="1"/>
  <c r="R2347" i="1"/>
  <c r="S2347" i="1"/>
  <c r="T2347" i="1"/>
  <c r="U2347" i="1"/>
  <c r="K2348" i="1"/>
  <c r="L2348" i="1"/>
  <c r="M2348" i="1"/>
  <c r="N2348" i="1"/>
  <c r="O2348" i="1"/>
  <c r="P2348" i="1"/>
  <c r="Q2348" i="1"/>
  <c r="R2348" i="1"/>
  <c r="S2348" i="1"/>
  <c r="T2348" i="1"/>
  <c r="U2348" i="1"/>
  <c r="K2349" i="1"/>
  <c r="L2349" i="1"/>
  <c r="M2349" i="1"/>
  <c r="N2349" i="1"/>
  <c r="O2349" i="1"/>
  <c r="P2349" i="1"/>
  <c r="Q2349" i="1"/>
  <c r="R2349" i="1"/>
  <c r="S2349" i="1"/>
  <c r="T2349" i="1"/>
  <c r="U2349" i="1"/>
  <c r="K2350" i="1"/>
  <c r="L2350" i="1"/>
  <c r="M2350" i="1"/>
  <c r="N2350" i="1"/>
  <c r="O2350" i="1"/>
  <c r="P2350" i="1"/>
  <c r="Q2350" i="1"/>
  <c r="R2350" i="1"/>
  <c r="S2350" i="1"/>
  <c r="T2350" i="1"/>
  <c r="U2350" i="1"/>
  <c r="K2351" i="1"/>
  <c r="L2351" i="1"/>
  <c r="M2351" i="1"/>
  <c r="N2351" i="1"/>
  <c r="O2351" i="1"/>
  <c r="P2351" i="1"/>
  <c r="Q2351" i="1"/>
  <c r="R2351" i="1"/>
  <c r="S2351" i="1"/>
  <c r="T2351" i="1"/>
  <c r="U2351" i="1"/>
  <c r="K2352" i="1"/>
  <c r="L2352" i="1"/>
  <c r="M2352" i="1"/>
  <c r="N2352" i="1"/>
  <c r="O2352" i="1"/>
  <c r="P2352" i="1"/>
  <c r="Q2352" i="1"/>
  <c r="R2352" i="1"/>
  <c r="S2352" i="1"/>
  <c r="T2352" i="1"/>
  <c r="U2352" i="1"/>
  <c r="K2353" i="1"/>
  <c r="L2353" i="1"/>
  <c r="M2353" i="1"/>
  <c r="N2353" i="1"/>
  <c r="O2353" i="1"/>
  <c r="P2353" i="1"/>
  <c r="Q2353" i="1"/>
  <c r="R2353" i="1"/>
  <c r="S2353" i="1"/>
  <c r="T2353" i="1"/>
  <c r="U2353" i="1"/>
  <c r="K2354" i="1"/>
  <c r="L2354" i="1"/>
  <c r="M2354" i="1"/>
  <c r="N2354" i="1"/>
  <c r="O2354" i="1"/>
  <c r="P2354" i="1"/>
  <c r="Q2354" i="1"/>
  <c r="R2354" i="1"/>
  <c r="S2354" i="1"/>
  <c r="T2354" i="1"/>
  <c r="U2354" i="1"/>
  <c r="K2355" i="1"/>
  <c r="L2355" i="1"/>
  <c r="M2355" i="1"/>
  <c r="N2355" i="1"/>
  <c r="O2355" i="1"/>
  <c r="P2355" i="1"/>
  <c r="Q2355" i="1"/>
  <c r="R2355" i="1"/>
  <c r="S2355" i="1"/>
  <c r="T2355" i="1"/>
  <c r="U2355" i="1"/>
  <c r="K2356" i="1"/>
  <c r="L2356" i="1"/>
  <c r="M2356" i="1"/>
  <c r="N2356" i="1"/>
  <c r="O2356" i="1"/>
  <c r="P2356" i="1"/>
  <c r="Q2356" i="1"/>
  <c r="R2356" i="1"/>
  <c r="S2356" i="1"/>
  <c r="T2356" i="1"/>
  <c r="U2356" i="1"/>
  <c r="K2357" i="1"/>
  <c r="L2357" i="1"/>
  <c r="M2357" i="1"/>
  <c r="N2357" i="1"/>
  <c r="O2357" i="1"/>
  <c r="P2357" i="1"/>
  <c r="Q2357" i="1"/>
  <c r="R2357" i="1"/>
  <c r="S2357" i="1"/>
  <c r="T2357" i="1"/>
  <c r="U2357" i="1"/>
  <c r="K2358" i="1"/>
  <c r="L2358" i="1"/>
  <c r="M2358" i="1"/>
  <c r="N2358" i="1"/>
  <c r="O2358" i="1"/>
  <c r="P2358" i="1"/>
  <c r="Q2358" i="1"/>
  <c r="R2358" i="1"/>
  <c r="S2358" i="1"/>
  <c r="T2358" i="1"/>
  <c r="U2358" i="1"/>
  <c r="K2359" i="1"/>
  <c r="L2359" i="1"/>
  <c r="M2359" i="1"/>
  <c r="N2359" i="1"/>
  <c r="O2359" i="1"/>
  <c r="P2359" i="1"/>
  <c r="Q2359" i="1"/>
  <c r="R2359" i="1"/>
  <c r="S2359" i="1"/>
  <c r="T2359" i="1"/>
  <c r="U2359" i="1"/>
  <c r="K2360" i="1"/>
  <c r="L2360" i="1"/>
  <c r="M2360" i="1"/>
  <c r="N2360" i="1"/>
  <c r="O2360" i="1"/>
  <c r="P2360" i="1"/>
  <c r="Q2360" i="1"/>
  <c r="R2360" i="1"/>
  <c r="S2360" i="1"/>
  <c r="T2360" i="1"/>
  <c r="U2360" i="1"/>
  <c r="K2361" i="1"/>
  <c r="L2361" i="1"/>
  <c r="M2361" i="1"/>
  <c r="N2361" i="1"/>
  <c r="O2361" i="1"/>
  <c r="P2361" i="1"/>
  <c r="Q2361" i="1"/>
  <c r="R2361" i="1"/>
  <c r="S2361" i="1"/>
  <c r="T2361" i="1"/>
  <c r="U2361" i="1"/>
  <c r="K2362" i="1"/>
  <c r="L2362" i="1"/>
  <c r="M2362" i="1"/>
  <c r="N2362" i="1"/>
  <c r="O2362" i="1"/>
  <c r="P2362" i="1"/>
  <c r="Q2362" i="1"/>
  <c r="R2362" i="1"/>
  <c r="S2362" i="1"/>
  <c r="T2362" i="1"/>
  <c r="U2362" i="1"/>
  <c r="K2363" i="1"/>
  <c r="L2363" i="1"/>
  <c r="M2363" i="1"/>
  <c r="N2363" i="1"/>
  <c r="O2363" i="1"/>
  <c r="P2363" i="1"/>
  <c r="Q2363" i="1"/>
  <c r="R2363" i="1"/>
  <c r="S2363" i="1"/>
  <c r="T2363" i="1"/>
  <c r="U2363" i="1"/>
  <c r="K2364" i="1"/>
  <c r="L2364" i="1"/>
  <c r="M2364" i="1"/>
  <c r="N2364" i="1"/>
  <c r="O2364" i="1"/>
  <c r="P2364" i="1"/>
  <c r="Q2364" i="1"/>
  <c r="R2364" i="1"/>
  <c r="S2364" i="1"/>
  <c r="T2364" i="1"/>
  <c r="U2364" i="1"/>
  <c r="K2365" i="1"/>
  <c r="L2365" i="1"/>
  <c r="M2365" i="1"/>
  <c r="N2365" i="1"/>
  <c r="O2365" i="1"/>
  <c r="P2365" i="1"/>
  <c r="Q2365" i="1"/>
  <c r="R2365" i="1"/>
  <c r="S2365" i="1"/>
  <c r="T2365" i="1"/>
  <c r="U2365" i="1"/>
  <c r="K2366" i="1"/>
  <c r="L2366" i="1"/>
  <c r="M2366" i="1"/>
  <c r="N2366" i="1"/>
  <c r="O2366" i="1"/>
  <c r="P2366" i="1"/>
  <c r="Q2366" i="1"/>
  <c r="R2366" i="1"/>
  <c r="S2366" i="1"/>
  <c r="T2366" i="1"/>
  <c r="U2366" i="1"/>
  <c r="K2367" i="1"/>
  <c r="L2367" i="1"/>
  <c r="M2367" i="1"/>
  <c r="N2367" i="1"/>
  <c r="O2367" i="1"/>
  <c r="P2367" i="1"/>
  <c r="Q2367" i="1"/>
  <c r="R2367" i="1"/>
  <c r="S2367" i="1"/>
  <c r="T2367" i="1"/>
  <c r="U2367" i="1"/>
  <c r="K2368" i="1"/>
  <c r="L2368" i="1"/>
  <c r="M2368" i="1"/>
  <c r="N2368" i="1"/>
  <c r="O2368" i="1"/>
  <c r="P2368" i="1"/>
  <c r="Q2368" i="1"/>
  <c r="R2368" i="1"/>
  <c r="S2368" i="1"/>
  <c r="T2368" i="1"/>
  <c r="U2368" i="1"/>
  <c r="K2369" i="1"/>
  <c r="L2369" i="1"/>
  <c r="M2369" i="1"/>
  <c r="N2369" i="1"/>
  <c r="O2369" i="1"/>
  <c r="P2369" i="1"/>
  <c r="Q2369" i="1"/>
  <c r="R2369" i="1"/>
  <c r="S2369" i="1"/>
  <c r="T2369" i="1"/>
  <c r="U2369" i="1"/>
  <c r="K2370" i="1"/>
  <c r="L2370" i="1"/>
  <c r="M2370" i="1"/>
  <c r="N2370" i="1"/>
  <c r="O2370" i="1"/>
  <c r="P2370" i="1"/>
  <c r="Q2370" i="1"/>
  <c r="R2370" i="1"/>
  <c r="S2370" i="1"/>
  <c r="T2370" i="1"/>
  <c r="U2370" i="1"/>
  <c r="K2371" i="1"/>
  <c r="L2371" i="1"/>
  <c r="M2371" i="1"/>
  <c r="N2371" i="1"/>
  <c r="O2371" i="1"/>
  <c r="P2371" i="1"/>
  <c r="Q2371" i="1"/>
  <c r="R2371" i="1"/>
  <c r="S2371" i="1"/>
  <c r="T2371" i="1"/>
  <c r="U2371" i="1"/>
  <c r="K2372" i="1"/>
  <c r="L2372" i="1"/>
  <c r="M2372" i="1"/>
  <c r="N2372" i="1"/>
  <c r="O2372" i="1"/>
  <c r="P2372" i="1"/>
  <c r="Q2372" i="1"/>
  <c r="R2372" i="1"/>
  <c r="S2372" i="1"/>
  <c r="T2372" i="1"/>
  <c r="U2372" i="1"/>
  <c r="K2373" i="1"/>
  <c r="L2373" i="1"/>
  <c r="M2373" i="1"/>
  <c r="N2373" i="1"/>
  <c r="O2373" i="1"/>
  <c r="P2373" i="1"/>
  <c r="Q2373" i="1"/>
  <c r="R2373" i="1"/>
  <c r="S2373" i="1"/>
  <c r="T2373" i="1"/>
  <c r="U2373" i="1"/>
  <c r="K2374" i="1"/>
  <c r="L2374" i="1"/>
  <c r="M2374" i="1"/>
  <c r="N2374" i="1"/>
  <c r="O2374" i="1"/>
  <c r="P2374" i="1"/>
  <c r="Q2374" i="1"/>
  <c r="R2374" i="1"/>
  <c r="S2374" i="1"/>
  <c r="T2374" i="1"/>
  <c r="U2374" i="1"/>
  <c r="K2375" i="1"/>
  <c r="L2375" i="1"/>
  <c r="M2375" i="1"/>
  <c r="N2375" i="1"/>
  <c r="O2375" i="1"/>
  <c r="P2375" i="1"/>
  <c r="Q2375" i="1"/>
  <c r="R2375" i="1"/>
  <c r="S2375" i="1"/>
  <c r="T2375" i="1"/>
  <c r="U2375" i="1"/>
  <c r="K2376" i="1"/>
  <c r="L2376" i="1"/>
  <c r="M2376" i="1"/>
  <c r="N2376" i="1"/>
  <c r="O2376" i="1"/>
  <c r="P2376" i="1"/>
  <c r="Q2376" i="1"/>
  <c r="R2376" i="1"/>
  <c r="S2376" i="1"/>
  <c r="T2376" i="1"/>
  <c r="U2376" i="1"/>
  <c r="K2377" i="1"/>
  <c r="L2377" i="1"/>
  <c r="M2377" i="1"/>
  <c r="N2377" i="1"/>
  <c r="O2377" i="1"/>
  <c r="P2377" i="1"/>
  <c r="Q2377" i="1"/>
  <c r="R2377" i="1"/>
  <c r="S2377" i="1"/>
  <c r="T2377" i="1"/>
  <c r="U2377" i="1"/>
  <c r="K2378" i="1"/>
  <c r="L2378" i="1"/>
  <c r="M2378" i="1"/>
  <c r="N2378" i="1"/>
  <c r="O2378" i="1"/>
  <c r="P2378" i="1"/>
  <c r="Q2378" i="1"/>
  <c r="R2378" i="1"/>
  <c r="S2378" i="1"/>
  <c r="T2378" i="1"/>
  <c r="U2378" i="1"/>
  <c r="K2379" i="1"/>
  <c r="L2379" i="1"/>
  <c r="M2379" i="1"/>
  <c r="N2379" i="1"/>
  <c r="O2379" i="1"/>
  <c r="P2379" i="1"/>
  <c r="Q2379" i="1"/>
  <c r="R2379" i="1"/>
  <c r="S2379" i="1"/>
  <c r="T2379" i="1"/>
  <c r="U2379" i="1"/>
  <c r="K2380" i="1"/>
  <c r="L2380" i="1"/>
  <c r="M2380" i="1"/>
  <c r="N2380" i="1"/>
  <c r="O2380" i="1"/>
  <c r="P2380" i="1"/>
  <c r="Q2380" i="1"/>
  <c r="R2380" i="1"/>
  <c r="S2380" i="1"/>
  <c r="T2380" i="1"/>
  <c r="U2380" i="1"/>
  <c r="K2381" i="1"/>
  <c r="L2381" i="1"/>
  <c r="M2381" i="1"/>
  <c r="N2381" i="1"/>
  <c r="O2381" i="1"/>
  <c r="P2381" i="1"/>
  <c r="Q2381" i="1"/>
  <c r="R2381" i="1"/>
  <c r="S2381" i="1"/>
  <c r="T2381" i="1"/>
  <c r="U2381" i="1"/>
  <c r="K2382" i="1"/>
  <c r="L2382" i="1"/>
  <c r="M2382" i="1"/>
  <c r="N2382" i="1"/>
  <c r="O2382" i="1"/>
  <c r="P2382" i="1"/>
  <c r="Q2382" i="1"/>
  <c r="R2382" i="1"/>
  <c r="S2382" i="1"/>
  <c r="T2382" i="1"/>
  <c r="U2382" i="1"/>
  <c r="K2383" i="1"/>
  <c r="L2383" i="1"/>
  <c r="M2383" i="1"/>
  <c r="N2383" i="1"/>
  <c r="O2383" i="1"/>
  <c r="P2383" i="1"/>
  <c r="Q2383" i="1"/>
  <c r="R2383" i="1"/>
  <c r="S2383" i="1"/>
  <c r="T2383" i="1"/>
  <c r="U2383" i="1"/>
  <c r="K2384" i="1"/>
  <c r="L2384" i="1"/>
  <c r="M2384" i="1"/>
  <c r="N2384" i="1"/>
  <c r="O2384" i="1"/>
  <c r="P2384" i="1"/>
  <c r="Q2384" i="1"/>
  <c r="R2384" i="1"/>
  <c r="S2384" i="1"/>
  <c r="T2384" i="1"/>
  <c r="U2384" i="1"/>
  <c r="K2385" i="1"/>
  <c r="L2385" i="1"/>
  <c r="M2385" i="1"/>
  <c r="N2385" i="1"/>
  <c r="O2385" i="1"/>
  <c r="P2385" i="1"/>
  <c r="Q2385" i="1"/>
  <c r="R2385" i="1"/>
  <c r="S2385" i="1"/>
  <c r="T2385" i="1"/>
  <c r="U2385" i="1"/>
  <c r="K2386" i="1"/>
  <c r="L2386" i="1"/>
  <c r="M2386" i="1"/>
  <c r="N2386" i="1"/>
  <c r="O2386" i="1"/>
  <c r="P2386" i="1"/>
  <c r="Q2386" i="1"/>
  <c r="R2386" i="1"/>
  <c r="S2386" i="1"/>
  <c r="T2386" i="1"/>
  <c r="U2386" i="1"/>
  <c r="K2387" i="1"/>
  <c r="L2387" i="1"/>
  <c r="M2387" i="1"/>
  <c r="N2387" i="1"/>
  <c r="O2387" i="1"/>
  <c r="P2387" i="1"/>
  <c r="Q2387" i="1"/>
  <c r="R2387" i="1"/>
  <c r="S2387" i="1"/>
  <c r="T2387" i="1"/>
  <c r="U2387" i="1"/>
  <c r="K2388" i="1"/>
  <c r="L2388" i="1"/>
  <c r="M2388" i="1"/>
  <c r="N2388" i="1"/>
  <c r="O2388" i="1"/>
  <c r="P2388" i="1"/>
  <c r="Q2388" i="1"/>
  <c r="R2388" i="1"/>
  <c r="S2388" i="1"/>
  <c r="T2388" i="1"/>
  <c r="U2388" i="1"/>
  <c r="K2389" i="1"/>
  <c r="L2389" i="1"/>
  <c r="M2389" i="1"/>
  <c r="N2389" i="1"/>
  <c r="O2389" i="1"/>
  <c r="P2389" i="1"/>
  <c r="Q2389" i="1"/>
  <c r="R2389" i="1"/>
  <c r="S2389" i="1"/>
  <c r="T2389" i="1"/>
  <c r="U2389" i="1"/>
  <c r="K2390" i="1"/>
  <c r="L2390" i="1"/>
  <c r="M2390" i="1"/>
  <c r="N2390" i="1"/>
  <c r="O2390" i="1"/>
  <c r="P2390" i="1"/>
  <c r="Q2390" i="1"/>
  <c r="R2390" i="1"/>
  <c r="S2390" i="1"/>
  <c r="T2390" i="1"/>
  <c r="U2390" i="1"/>
  <c r="K2391" i="1"/>
  <c r="L2391" i="1"/>
  <c r="M2391" i="1"/>
  <c r="N2391" i="1"/>
  <c r="O2391" i="1"/>
  <c r="P2391" i="1"/>
  <c r="Q2391" i="1"/>
  <c r="R2391" i="1"/>
  <c r="S2391" i="1"/>
  <c r="T2391" i="1"/>
  <c r="U2391" i="1"/>
  <c r="K2392" i="1"/>
  <c r="L2392" i="1"/>
  <c r="M2392" i="1"/>
  <c r="N2392" i="1"/>
  <c r="O2392" i="1"/>
  <c r="P2392" i="1"/>
  <c r="Q2392" i="1"/>
  <c r="R2392" i="1"/>
  <c r="S2392" i="1"/>
  <c r="T2392" i="1"/>
  <c r="U2392" i="1"/>
  <c r="K2393" i="1"/>
  <c r="L2393" i="1"/>
  <c r="M2393" i="1"/>
  <c r="N2393" i="1"/>
  <c r="O2393" i="1"/>
  <c r="P2393" i="1"/>
  <c r="Q2393" i="1"/>
  <c r="R2393" i="1"/>
  <c r="S2393" i="1"/>
  <c r="T2393" i="1"/>
  <c r="U2393" i="1"/>
  <c r="K2394" i="1"/>
  <c r="L2394" i="1"/>
  <c r="M2394" i="1"/>
  <c r="N2394" i="1"/>
  <c r="O2394" i="1"/>
  <c r="P2394" i="1"/>
  <c r="Q2394" i="1"/>
  <c r="R2394" i="1"/>
  <c r="S2394" i="1"/>
  <c r="T2394" i="1"/>
  <c r="U2394" i="1"/>
  <c r="K2395" i="1"/>
  <c r="L2395" i="1"/>
  <c r="M2395" i="1"/>
  <c r="N2395" i="1"/>
  <c r="O2395" i="1"/>
  <c r="P2395" i="1"/>
  <c r="Q2395" i="1"/>
  <c r="R2395" i="1"/>
  <c r="S2395" i="1"/>
  <c r="T2395" i="1"/>
  <c r="U2395" i="1"/>
  <c r="K2396" i="1"/>
  <c r="L2396" i="1"/>
  <c r="M2396" i="1"/>
  <c r="N2396" i="1"/>
  <c r="O2396" i="1"/>
  <c r="P2396" i="1"/>
  <c r="Q2396" i="1"/>
  <c r="R2396" i="1"/>
  <c r="S2396" i="1"/>
  <c r="T2396" i="1"/>
  <c r="U2396" i="1"/>
  <c r="K2397" i="1"/>
  <c r="L2397" i="1"/>
  <c r="M2397" i="1"/>
  <c r="N2397" i="1"/>
  <c r="O2397" i="1"/>
  <c r="P2397" i="1"/>
  <c r="Q2397" i="1"/>
  <c r="R2397" i="1"/>
  <c r="S2397" i="1"/>
  <c r="T2397" i="1"/>
  <c r="U2397" i="1"/>
  <c r="K2398" i="1"/>
  <c r="L2398" i="1"/>
  <c r="M2398" i="1"/>
  <c r="N2398" i="1"/>
  <c r="O2398" i="1"/>
  <c r="P2398" i="1"/>
  <c r="Q2398" i="1"/>
  <c r="R2398" i="1"/>
  <c r="S2398" i="1"/>
  <c r="T2398" i="1"/>
  <c r="U2398" i="1"/>
  <c r="K2399" i="1"/>
  <c r="L2399" i="1"/>
  <c r="M2399" i="1"/>
  <c r="N2399" i="1"/>
  <c r="O2399" i="1"/>
  <c r="P2399" i="1"/>
  <c r="Q2399" i="1"/>
  <c r="R2399" i="1"/>
  <c r="S2399" i="1"/>
  <c r="T2399" i="1"/>
  <c r="U2399" i="1"/>
  <c r="K2400" i="1"/>
  <c r="L2400" i="1"/>
  <c r="M2400" i="1"/>
  <c r="N2400" i="1"/>
  <c r="O2400" i="1"/>
  <c r="P2400" i="1"/>
  <c r="Q2400" i="1"/>
  <c r="R2400" i="1"/>
  <c r="S2400" i="1"/>
  <c r="T2400" i="1"/>
  <c r="U2400" i="1"/>
  <c r="K2401" i="1"/>
  <c r="L2401" i="1"/>
  <c r="M2401" i="1"/>
  <c r="N2401" i="1"/>
  <c r="O2401" i="1"/>
  <c r="P2401" i="1"/>
  <c r="Q2401" i="1"/>
  <c r="R2401" i="1"/>
  <c r="S2401" i="1"/>
  <c r="T2401" i="1"/>
  <c r="U2401" i="1"/>
  <c r="K2402" i="1"/>
  <c r="L2402" i="1"/>
  <c r="M2402" i="1"/>
  <c r="N2402" i="1"/>
  <c r="O2402" i="1"/>
  <c r="P2402" i="1"/>
  <c r="Q2402" i="1"/>
  <c r="R2402" i="1"/>
  <c r="S2402" i="1"/>
  <c r="T2402" i="1"/>
  <c r="U2402" i="1"/>
  <c r="K2403" i="1"/>
  <c r="L2403" i="1"/>
  <c r="M2403" i="1"/>
  <c r="N2403" i="1"/>
  <c r="O2403" i="1"/>
  <c r="P2403" i="1"/>
  <c r="Q2403" i="1"/>
  <c r="R2403" i="1"/>
  <c r="S2403" i="1"/>
  <c r="T2403" i="1"/>
  <c r="U2403" i="1"/>
  <c r="K2404" i="1"/>
  <c r="L2404" i="1"/>
  <c r="M2404" i="1"/>
  <c r="N2404" i="1"/>
  <c r="O2404" i="1"/>
  <c r="P2404" i="1"/>
  <c r="Q2404" i="1"/>
  <c r="R2404" i="1"/>
  <c r="S2404" i="1"/>
  <c r="T2404" i="1"/>
  <c r="U2404" i="1"/>
  <c r="K2405" i="1"/>
  <c r="L2405" i="1"/>
  <c r="M2405" i="1"/>
  <c r="N2405" i="1"/>
  <c r="O2405" i="1"/>
  <c r="P2405" i="1"/>
  <c r="Q2405" i="1"/>
  <c r="R2405" i="1"/>
  <c r="S2405" i="1"/>
  <c r="T2405" i="1"/>
  <c r="U2405" i="1"/>
  <c r="K2406" i="1"/>
  <c r="L2406" i="1"/>
  <c r="M2406" i="1"/>
  <c r="N2406" i="1"/>
  <c r="O2406" i="1"/>
  <c r="P2406" i="1"/>
  <c r="Q2406" i="1"/>
  <c r="R2406" i="1"/>
  <c r="S2406" i="1"/>
  <c r="T2406" i="1"/>
  <c r="U2406" i="1"/>
  <c r="K2407" i="1"/>
  <c r="L2407" i="1"/>
  <c r="M2407" i="1"/>
  <c r="N2407" i="1"/>
  <c r="O2407" i="1"/>
  <c r="P2407" i="1"/>
  <c r="Q2407" i="1"/>
  <c r="R2407" i="1"/>
  <c r="S2407" i="1"/>
  <c r="T2407" i="1"/>
  <c r="U2407" i="1"/>
  <c r="K2408" i="1"/>
  <c r="L2408" i="1"/>
  <c r="M2408" i="1"/>
  <c r="N2408" i="1"/>
  <c r="O2408" i="1"/>
  <c r="P2408" i="1"/>
  <c r="Q2408" i="1"/>
  <c r="R2408" i="1"/>
  <c r="S2408" i="1"/>
  <c r="T2408" i="1"/>
  <c r="U2408" i="1"/>
  <c r="K2409" i="1"/>
  <c r="L2409" i="1"/>
  <c r="M2409" i="1"/>
  <c r="N2409" i="1"/>
  <c r="O2409" i="1"/>
  <c r="P2409" i="1"/>
  <c r="Q2409" i="1"/>
  <c r="R2409" i="1"/>
  <c r="S2409" i="1"/>
  <c r="T2409" i="1"/>
  <c r="U2409" i="1"/>
  <c r="K2410" i="1"/>
  <c r="L2410" i="1"/>
  <c r="M2410" i="1"/>
  <c r="N2410" i="1"/>
  <c r="O2410" i="1"/>
  <c r="P2410" i="1"/>
  <c r="Q2410" i="1"/>
  <c r="R2410" i="1"/>
  <c r="S2410" i="1"/>
  <c r="T2410" i="1"/>
  <c r="U2410" i="1"/>
  <c r="K2411" i="1"/>
  <c r="L2411" i="1"/>
  <c r="M2411" i="1"/>
  <c r="N2411" i="1"/>
  <c r="O2411" i="1"/>
  <c r="P2411" i="1"/>
  <c r="Q2411" i="1"/>
  <c r="R2411" i="1"/>
  <c r="S2411" i="1"/>
  <c r="T2411" i="1"/>
  <c r="U2411" i="1"/>
  <c r="K2412" i="1"/>
  <c r="L2412" i="1"/>
  <c r="M2412" i="1"/>
  <c r="N2412" i="1"/>
  <c r="O2412" i="1"/>
  <c r="P2412" i="1"/>
  <c r="Q2412" i="1"/>
  <c r="R2412" i="1"/>
  <c r="S2412" i="1"/>
  <c r="T2412" i="1"/>
  <c r="U2412" i="1"/>
  <c r="K2413" i="1"/>
  <c r="L2413" i="1"/>
  <c r="M2413" i="1"/>
  <c r="N2413" i="1"/>
  <c r="O2413" i="1"/>
  <c r="P2413" i="1"/>
  <c r="Q2413" i="1"/>
  <c r="R2413" i="1"/>
  <c r="S2413" i="1"/>
  <c r="T2413" i="1"/>
  <c r="U2413" i="1"/>
  <c r="K2414" i="1"/>
  <c r="L2414" i="1"/>
  <c r="M2414" i="1"/>
  <c r="N2414" i="1"/>
  <c r="O2414" i="1"/>
  <c r="P2414" i="1"/>
  <c r="Q2414" i="1"/>
  <c r="R2414" i="1"/>
  <c r="S2414" i="1"/>
  <c r="T2414" i="1"/>
  <c r="U2414" i="1"/>
  <c r="K2415" i="1"/>
  <c r="L2415" i="1"/>
  <c r="M2415" i="1"/>
  <c r="N2415" i="1"/>
  <c r="O2415" i="1"/>
  <c r="P2415" i="1"/>
  <c r="Q2415" i="1"/>
  <c r="R2415" i="1"/>
  <c r="S2415" i="1"/>
  <c r="T2415" i="1"/>
  <c r="U2415" i="1"/>
  <c r="K2416" i="1"/>
  <c r="L2416" i="1"/>
  <c r="M2416" i="1"/>
  <c r="N2416" i="1"/>
  <c r="O2416" i="1"/>
  <c r="P2416" i="1"/>
  <c r="Q2416" i="1"/>
  <c r="R2416" i="1"/>
  <c r="S2416" i="1"/>
  <c r="T2416" i="1"/>
  <c r="U2416" i="1"/>
  <c r="K2417" i="1"/>
  <c r="L2417" i="1"/>
  <c r="M2417" i="1"/>
  <c r="N2417" i="1"/>
  <c r="O2417" i="1"/>
  <c r="P2417" i="1"/>
  <c r="Q2417" i="1"/>
  <c r="R2417" i="1"/>
  <c r="S2417" i="1"/>
  <c r="T2417" i="1"/>
  <c r="U2417" i="1"/>
  <c r="K2418" i="1"/>
  <c r="L2418" i="1"/>
  <c r="M2418" i="1"/>
  <c r="N2418" i="1"/>
  <c r="O2418" i="1"/>
  <c r="P2418" i="1"/>
  <c r="Q2418" i="1"/>
  <c r="R2418" i="1"/>
  <c r="S2418" i="1"/>
  <c r="T2418" i="1"/>
  <c r="U2418" i="1"/>
  <c r="K2419" i="1"/>
  <c r="L2419" i="1"/>
  <c r="M2419" i="1"/>
  <c r="N2419" i="1"/>
  <c r="O2419" i="1"/>
  <c r="P2419" i="1"/>
  <c r="Q2419" i="1"/>
  <c r="R2419" i="1"/>
  <c r="S2419" i="1"/>
  <c r="T2419" i="1"/>
  <c r="U2419" i="1"/>
  <c r="K2420" i="1"/>
  <c r="L2420" i="1"/>
  <c r="M2420" i="1"/>
  <c r="N2420" i="1"/>
  <c r="O2420" i="1"/>
  <c r="P2420" i="1"/>
  <c r="Q2420" i="1"/>
  <c r="R2420" i="1"/>
  <c r="S2420" i="1"/>
  <c r="T2420" i="1"/>
  <c r="U2420" i="1"/>
  <c r="K2421" i="1"/>
  <c r="L2421" i="1"/>
  <c r="M2421" i="1"/>
  <c r="N2421" i="1"/>
  <c r="O2421" i="1"/>
  <c r="P2421" i="1"/>
  <c r="Q2421" i="1"/>
  <c r="R2421" i="1"/>
  <c r="S2421" i="1"/>
  <c r="T2421" i="1"/>
  <c r="U2421" i="1"/>
  <c r="K2422" i="1"/>
  <c r="L2422" i="1"/>
  <c r="M2422" i="1"/>
  <c r="N2422" i="1"/>
  <c r="O2422" i="1"/>
  <c r="P2422" i="1"/>
  <c r="Q2422" i="1"/>
  <c r="R2422" i="1"/>
  <c r="S2422" i="1"/>
  <c r="T2422" i="1"/>
  <c r="U2422" i="1"/>
  <c r="K2423" i="1"/>
  <c r="L2423" i="1"/>
  <c r="M2423" i="1"/>
  <c r="N2423" i="1"/>
  <c r="O2423" i="1"/>
  <c r="P2423" i="1"/>
  <c r="Q2423" i="1"/>
  <c r="R2423" i="1"/>
  <c r="S2423" i="1"/>
  <c r="T2423" i="1"/>
  <c r="U2423" i="1"/>
  <c r="K2424" i="1"/>
  <c r="L2424" i="1"/>
  <c r="M2424" i="1"/>
  <c r="N2424" i="1"/>
  <c r="O2424" i="1"/>
  <c r="P2424" i="1"/>
  <c r="Q2424" i="1"/>
  <c r="R2424" i="1"/>
  <c r="S2424" i="1"/>
  <c r="T2424" i="1"/>
  <c r="U2424" i="1"/>
  <c r="K2425" i="1"/>
  <c r="L2425" i="1"/>
  <c r="M2425" i="1"/>
  <c r="N2425" i="1"/>
  <c r="O2425" i="1"/>
  <c r="P2425" i="1"/>
  <c r="Q2425" i="1"/>
  <c r="R2425" i="1"/>
  <c r="S2425" i="1"/>
  <c r="T2425" i="1"/>
  <c r="U2425" i="1"/>
  <c r="K2426" i="1"/>
  <c r="L2426" i="1"/>
  <c r="M2426" i="1"/>
  <c r="N2426" i="1"/>
  <c r="O2426" i="1"/>
  <c r="P2426" i="1"/>
  <c r="Q2426" i="1"/>
  <c r="R2426" i="1"/>
  <c r="S2426" i="1"/>
  <c r="T2426" i="1"/>
  <c r="U2426" i="1"/>
  <c r="K2427" i="1"/>
  <c r="L2427" i="1"/>
  <c r="M2427" i="1"/>
  <c r="N2427" i="1"/>
  <c r="O2427" i="1"/>
  <c r="P2427" i="1"/>
  <c r="Q2427" i="1"/>
  <c r="R2427" i="1"/>
  <c r="S2427" i="1"/>
  <c r="T2427" i="1"/>
  <c r="U2427" i="1"/>
  <c r="K2428" i="1"/>
  <c r="L2428" i="1"/>
  <c r="M2428" i="1"/>
  <c r="N2428" i="1"/>
  <c r="O2428" i="1"/>
  <c r="P2428" i="1"/>
  <c r="Q2428" i="1"/>
  <c r="R2428" i="1"/>
  <c r="S2428" i="1"/>
  <c r="T2428" i="1"/>
  <c r="U2428" i="1"/>
  <c r="K2429" i="1"/>
  <c r="L2429" i="1"/>
  <c r="M2429" i="1"/>
  <c r="N2429" i="1"/>
  <c r="O2429" i="1"/>
  <c r="P2429" i="1"/>
  <c r="Q2429" i="1"/>
  <c r="R2429" i="1"/>
  <c r="S2429" i="1"/>
  <c r="T2429" i="1"/>
  <c r="U2429" i="1"/>
  <c r="K2430" i="1"/>
  <c r="L2430" i="1"/>
  <c r="M2430" i="1"/>
  <c r="N2430" i="1"/>
  <c r="O2430" i="1"/>
  <c r="P2430" i="1"/>
  <c r="Q2430" i="1"/>
  <c r="R2430" i="1"/>
  <c r="S2430" i="1"/>
  <c r="T2430" i="1"/>
  <c r="U2430" i="1"/>
  <c r="K2431" i="1"/>
  <c r="L2431" i="1"/>
  <c r="M2431" i="1"/>
  <c r="N2431" i="1"/>
  <c r="O2431" i="1"/>
  <c r="P2431" i="1"/>
  <c r="Q2431" i="1"/>
  <c r="R2431" i="1"/>
  <c r="S2431" i="1"/>
  <c r="T2431" i="1"/>
  <c r="U2431" i="1"/>
  <c r="K2432" i="1"/>
  <c r="L2432" i="1"/>
  <c r="M2432" i="1"/>
  <c r="N2432" i="1"/>
  <c r="O2432" i="1"/>
  <c r="P2432" i="1"/>
  <c r="Q2432" i="1"/>
  <c r="R2432" i="1"/>
  <c r="S2432" i="1"/>
  <c r="T2432" i="1"/>
  <c r="U2432" i="1"/>
  <c r="K2433" i="1"/>
  <c r="L2433" i="1"/>
  <c r="M2433" i="1"/>
  <c r="N2433" i="1"/>
  <c r="O2433" i="1"/>
  <c r="P2433" i="1"/>
  <c r="Q2433" i="1"/>
  <c r="R2433" i="1"/>
  <c r="S2433" i="1"/>
  <c r="T2433" i="1"/>
  <c r="U2433" i="1"/>
  <c r="K2434" i="1"/>
  <c r="L2434" i="1"/>
  <c r="M2434" i="1"/>
  <c r="N2434" i="1"/>
  <c r="O2434" i="1"/>
  <c r="P2434" i="1"/>
  <c r="Q2434" i="1"/>
  <c r="R2434" i="1"/>
  <c r="S2434" i="1"/>
  <c r="T2434" i="1"/>
  <c r="U2434" i="1"/>
  <c r="K2435" i="1"/>
  <c r="L2435" i="1"/>
  <c r="M2435" i="1"/>
  <c r="N2435" i="1"/>
  <c r="O2435" i="1"/>
  <c r="P2435" i="1"/>
  <c r="Q2435" i="1"/>
  <c r="R2435" i="1"/>
  <c r="S2435" i="1"/>
  <c r="T2435" i="1"/>
  <c r="U2435" i="1"/>
  <c r="K2436" i="1"/>
  <c r="L2436" i="1"/>
  <c r="M2436" i="1"/>
  <c r="N2436" i="1"/>
  <c r="O2436" i="1"/>
  <c r="P2436" i="1"/>
  <c r="Q2436" i="1"/>
  <c r="R2436" i="1"/>
  <c r="S2436" i="1"/>
  <c r="T2436" i="1"/>
  <c r="U2436" i="1"/>
  <c r="K2437" i="1"/>
  <c r="L2437" i="1"/>
  <c r="M2437" i="1"/>
  <c r="N2437" i="1"/>
  <c r="O2437" i="1"/>
  <c r="P2437" i="1"/>
  <c r="Q2437" i="1"/>
  <c r="R2437" i="1"/>
  <c r="S2437" i="1"/>
  <c r="T2437" i="1"/>
  <c r="U2437" i="1"/>
  <c r="K2438" i="1"/>
  <c r="L2438" i="1"/>
  <c r="M2438" i="1"/>
  <c r="N2438" i="1"/>
  <c r="O2438" i="1"/>
  <c r="P2438" i="1"/>
  <c r="Q2438" i="1"/>
  <c r="R2438" i="1"/>
  <c r="S2438" i="1"/>
  <c r="T2438" i="1"/>
  <c r="U2438" i="1"/>
  <c r="K2439" i="1"/>
  <c r="L2439" i="1"/>
  <c r="M2439" i="1"/>
  <c r="N2439" i="1"/>
  <c r="O2439" i="1"/>
  <c r="P2439" i="1"/>
  <c r="Q2439" i="1"/>
  <c r="R2439" i="1"/>
  <c r="S2439" i="1"/>
  <c r="T2439" i="1"/>
  <c r="U2439" i="1"/>
  <c r="K2440" i="1"/>
  <c r="L2440" i="1"/>
  <c r="M2440" i="1"/>
  <c r="N2440" i="1"/>
  <c r="O2440" i="1"/>
  <c r="P2440" i="1"/>
  <c r="Q2440" i="1"/>
  <c r="R2440" i="1"/>
  <c r="S2440" i="1"/>
  <c r="T2440" i="1"/>
  <c r="U2440" i="1"/>
  <c r="K2441" i="1"/>
  <c r="L2441" i="1"/>
  <c r="M2441" i="1"/>
  <c r="N2441" i="1"/>
  <c r="O2441" i="1"/>
  <c r="P2441" i="1"/>
  <c r="Q2441" i="1"/>
  <c r="R2441" i="1"/>
  <c r="S2441" i="1"/>
  <c r="T2441" i="1"/>
  <c r="U2441" i="1"/>
  <c r="K2442" i="1"/>
  <c r="L2442" i="1"/>
  <c r="M2442" i="1"/>
  <c r="N2442" i="1"/>
  <c r="O2442" i="1"/>
  <c r="P2442" i="1"/>
  <c r="Q2442" i="1"/>
  <c r="R2442" i="1"/>
  <c r="S2442" i="1"/>
  <c r="T2442" i="1"/>
  <c r="U2442" i="1"/>
  <c r="K2443" i="1"/>
  <c r="L2443" i="1"/>
  <c r="M2443" i="1"/>
  <c r="N2443" i="1"/>
  <c r="O2443" i="1"/>
  <c r="P2443" i="1"/>
  <c r="Q2443" i="1"/>
  <c r="R2443" i="1"/>
  <c r="S2443" i="1"/>
  <c r="T2443" i="1"/>
  <c r="U2443" i="1"/>
  <c r="K2444" i="1"/>
  <c r="L2444" i="1"/>
  <c r="M2444" i="1"/>
  <c r="N2444" i="1"/>
  <c r="O2444" i="1"/>
  <c r="P2444" i="1"/>
  <c r="Q2444" i="1"/>
  <c r="R2444" i="1"/>
  <c r="S2444" i="1"/>
  <c r="T2444" i="1"/>
  <c r="U2444" i="1"/>
  <c r="K2445" i="1"/>
  <c r="L2445" i="1"/>
  <c r="M2445" i="1"/>
  <c r="N2445" i="1"/>
  <c r="O2445" i="1"/>
  <c r="P2445" i="1"/>
  <c r="Q2445" i="1"/>
  <c r="R2445" i="1"/>
  <c r="S2445" i="1"/>
  <c r="T2445" i="1"/>
  <c r="U2445" i="1"/>
  <c r="K2446" i="1"/>
  <c r="L2446" i="1"/>
  <c r="M2446" i="1"/>
  <c r="N2446" i="1"/>
  <c r="O2446" i="1"/>
  <c r="P2446" i="1"/>
  <c r="Q2446" i="1"/>
  <c r="R2446" i="1"/>
  <c r="S2446" i="1"/>
  <c r="T2446" i="1"/>
  <c r="U2446" i="1"/>
  <c r="K2447" i="1"/>
  <c r="L2447" i="1"/>
  <c r="M2447" i="1"/>
  <c r="N2447" i="1"/>
  <c r="O2447" i="1"/>
  <c r="P2447" i="1"/>
  <c r="Q2447" i="1"/>
  <c r="R2447" i="1"/>
  <c r="S2447" i="1"/>
  <c r="T2447" i="1"/>
  <c r="U2447" i="1"/>
  <c r="K2448" i="1"/>
  <c r="L2448" i="1"/>
  <c r="M2448" i="1"/>
  <c r="N2448" i="1"/>
  <c r="O2448" i="1"/>
  <c r="P2448" i="1"/>
  <c r="Q2448" i="1"/>
  <c r="R2448" i="1"/>
  <c r="S2448" i="1"/>
  <c r="T2448" i="1"/>
  <c r="U2448" i="1"/>
  <c r="K2449" i="1"/>
  <c r="L2449" i="1"/>
  <c r="M2449" i="1"/>
  <c r="N2449" i="1"/>
  <c r="O2449" i="1"/>
  <c r="P2449" i="1"/>
  <c r="Q2449" i="1"/>
  <c r="R2449" i="1"/>
  <c r="S2449" i="1"/>
  <c r="T2449" i="1"/>
  <c r="U2449" i="1"/>
  <c r="K2450" i="1"/>
  <c r="L2450" i="1"/>
  <c r="M2450" i="1"/>
  <c r="N2450" i="1"/>
  <c r="O2450" i="1"/>
  <c r="P2450" i="1"/>
  <c r="Q2450" i="1"/>
  <c r="R2450" i="1"/>
  <c r="S2450" i="1"/>
  <c r="T2450" i="1"/>
  <c r="U2450" i="1"/>
  <c r="K2451" i="1"/>
  <c r="L2451" i="1"/>
  <c r="M2451" i="1"/>
  <c r="N2451" i="1"/>
  <c r="O2451" i="1"/>
  <c r="P2451" i="1"/>
  <c r="Q2451" i="1"/>
  <c r="R2451" i="1"/>
  <c r="S2451" i="1"/>
  <c r="T2451" i="1"/>
  <c r="U2451" i="1"/>
  <c r="K2452" i="1"/>
  <c r="L2452" i="1"/>
  <c r="M2452" i="1"/>
  <c r="N2452" i="1"/>
  <c r="O2452" i="1"/>
  <c r="P2452" i="1"/>
  <c r="Q2452" i="1"/>
  <c r="R2452" i="1"/>
  <c r="S2452" i="1"/>
  <c r="T2452" i="1"/>
  <c r="U2452" i="1"/>
  <c r="K2453" i="1"/>
  <c r="L2453" i="1"/>
  <c r="M2453" i="1"/>
  <c r="N2453" i="1"/>
  <c r="O2453" i="1"/>
  <c r="P2453" i="1"/>
  <c r="Q2453" i="1"/>
  <c r="R2453" i="1"/>
  <c r="S2453" i="1"/>
  <c r="T2453" i="1"/>
  <c r="U2453" i="1"/>
  <c r="K2454" i="1"/>
  <c r="L2454" i="1"/>
  <c r="M2454" i="1"/>
  <c r="N2454" i="1"/>
  <c r="O2454" i="1"/>
  <c r="P2454" i="1"/>
  <c r="Q2454" i="1"/>
  <c r="R2454" i="1"/>
  <c r="S2454" i="1"/>
  <c r="T2454" i="1"/>
  <c r="U2454" i="1"/>
  <c r="K2455" i="1"/>
  <c r="L2455" i="1"/>
  <c r="M2455" i="1"/>
  <c r="N2455" i="1"/>
  <c r="O2455" i="1"/>
  <c r="P2455" i="1"/>
  <c r="Q2455" i="1"/>
  <c r="R2455" i="1"/>
  <c r="S2455" i="1"/>
  <c r="T2455" i="1"/>
  <c r="U2455" i="1"/>
  <c r="K2456" i="1"/>
  <c r="L2456" i="1"/>
  <c r="M2456" i="1"/>
  <c r="N2456" i="1"/>
  <c r="O2456" i="1"/>
  <c r="P2456" i="1"/>
  <c r="Q2456" i="1"/>
  <c r="R2456" i="1"/>
  <c r="S2456" i="1"/>
  <c r="T2456" i="1"/>
  <c r="U2456" i="1"/>
  <c r="K2457" i="1"/>
  <c r="L2457" i="1"/>
  <c r="M2457" i="1"/>
  <c r="N2457" i="1"/>
  <c r="O2457" i="1"/>
  <c r="P2457" i="1"/>
  <c r="Q2457" i="1"/>
  <c r="R2457" i="1"/>
  <c r="S2457" i="1"/>
  <c r="T2457" i="1"/>
  <c r="U2457" i="1"/>
  <c r="K2458" i="1"/>
  <c r="L2458" i="1"/>
  <c r="M2458" i="1"/>
  <c r="N2458" i="1"/>
  <c r="O2458" i="1"/>
  <c r="P2458" i="1"/>
  <c r="Q2458" i="1"/>
  <c r="R2458" i="1"/>
  <c r="S2458" i="1"/>
  <c r="T2458" i="1"/>
  <c r="U2458" i="1"/>
  <c r="K2459" i="1"/>
  <c r="L2459" i="1"/>
  <c r="M2459" i="1"/>
  <c r="N2459" i="1"/>
  <c r="O2459" i="1"/>
  <c r="P2459" i="1"/>
  <c r="Q2459" i="1"/>
  <c r="R2459" i="1"/>
  <c r="S2459" i="1"/>
  <c r="T2459" i="1"/>
  <c r="U2459" i="1"/>
  <c r="K2460" i="1"/>
  <c r="L2460" i="1"/>
  <c r="M2460" i="1"/>
  <c r="N2460" i="1"/>
  <c r="O2460" i="1"/>
  <c r="P2460" i="1"/>
  <c r="Q2460" i="1"/>
  <c r="R2460" i="1"/>
  <c r="S2460" i="1"/>
  <c r="T2460" i="1"/>
  <c r="U2460" i="1"/>
  <c r="K2461" i="1"/>
  <c r="L2461" i="1"/>
  <c r="M2461" i="1"/>
  <c r="N2461" i="1"/>
  <c r="O2461" i="1"/>
  <c r="P2461" i="1"/>
  <c r="Q2461" i="1"/>
  <c r="R2461" i="1"/>
  <c r="S2461" i="1"/>
  <c r="T2461" i="1"/>
  <c r="U2461" i="1"/>
  <c r="K2462" i="1"/>
  <c r="L2462" i="1"/>
  <c r="M2462" i="1"/>
  <c r="N2462" i="1"/>
  <c r="O2462" i="1"/>
  <c r="P2462" i="1"/>
  <c r="Q2462" i="1"/>
  <c r="R2462" i="1"/>
  <c r="S2462" i="1"/>
  <c r="T2462" i="1"/>
  <c r="U2462" i="1"/>
  <c r="K2463" i="1"/>
  <c r="L2463" i="1"/>
  <c r="M2463" i="1"/>
  <c r="N2463" i="1"/>
  <c r="O2463" i="1"/>
  <c r="P2463" i="1"/>
  <c r="Q2463" i="1"/>
  <c r="R2463" i="1"/>
  <c r="S2463" i="1"/>
  <c r="T2463" i="1"/>
  <c r="U2463" i="1"/>
  <c r="K2464" i="1"/>
  <c r="L2464" i="1"/>
  <c r="M2464" i="1"/>
  <c r="N2464" i="1"/>
  <c r="O2464" i="1"/>
  <c r="P2464" i="1"/>
  <c r="Q2464" i="1"/>
  <c r="R2464" i="1"/>
  <c r="S2464" i="1"/>
  <c r="T2464" i="1"/>
  <c r="U2464" i="1"/>
  <c r="K2465" i="1"/>
  <c r="L2465" i="1"/>
  <c r="M2465" i="1"/>
  <c r="N2465" i="1"/>
  <c r="O2465" i="1"/>
  <c r="P2465" i="1"/>
  <c r="Q2465" i="1"/>
  <c r="R2465" i="1"/>
  <c r="S2465" i="1"/>
  <c r="T2465" i="1"/>
  <c r="U2465" i="1"/>
  <c r="K2466" i="1"/>
  <c r="L2466" i="1"/>
  <c r="M2466" i="1"/>
  <c r="N2466" i="1"/>
  <c r="O2466" i="1"/>
  <c r="P2466" i="1"/>
  <c r="Q2466" i="1"/>
  <c r="R2466" i="1"/>
  <c r="S2466" i="1"/>
  <c r="T2466" i="1"/>
  <c r="U2466" i="1"/>
  <c r="K2467" i="1"/>
  <c r="L2467" i="1"/>
  <c r="M2467" i="1"/>
  <c r="N2467" i="1"/>
  <c r="O2467" i="1"/>
  <c r="P2467" i="1"/>
  <c r="Q2467" i="1"/>
  <c r="R2467" i="1"/>
  <c r="S2467" i="1"/>
  <c r="T2467" i="1"/>
  <c r="U2467" i="1"/>
  <c r="K2468" i="1"/>
  <c r="L2468" i="1"/>
  <c r="M2468" i="1"/>
  <c r="N2468" i="1"/>
  <c r="O2468" i="1"/>
  <c r="P2468" i="1"/>
  <c r="Q2468" i="1"/>
  <c r="R2468" i="1"/>
  <c r="S2468" i="1"/>
  <c r="T2468" i="1"/>
  <c r="U2468" i="1"/>
  <c r="K2469" i="1"/>
  <c r="L2469" i="1"/>
  <c r="M2469" i="1"/>
  <c r="N2469" i="1"/>
  <c r="O2469" i="1"/>
  <c r="P2469" i="1"/>
  <c r="Q2469" i="1"/>
  <c r="R2469" i="1"/>
  <c r="S2469" i="1"/>
  <c r="T2469" i="1"/>
  <c r="U2469" i="1"/>
  <c r="K2470" i="1"/>
  <c r="L2470" i="1"/>
  <c r="M2470" i="1"/>
  <c r="N2470" i="1"/>
  <c r="O2470" i="1"/>
  <c r="P2470" i="1"/>
  <c r="Q2470" i="1"/>
  <c r="R2470" i="1"/>
  <c r="S2470" i="1"/>
  <c r="T2470" i="1"/>
  <c r="U2470" i="1"/>
  <c r="K2471" i="1"/>
  <c r="L2471" i="1"/>
  <c r="M2471" i="1"/>
  <c r="N2471" i="1"/>
  <c r="O2471" i="1"/>
  <c r="P2471" i="1"/>
  <c r="Q2471" i="1"/>
  <c r="R2471" i="1"/>
  <c r="S2471" i="1"/>
  <c r="T2471" i="1"/>
  <c r="U2471" i="1"/>
  <c r="K2472" i="1"/>
  <c r="L2472" i="1"/>
  <c r="M2472" i="1"/>
  <c r="N2472" i="1"/>
  <c r="O2472" i="1"/>
  <c r="P2472" i="1"/>
  <c r="Q2472" i="1"/>
  <c r="R2472" i="1"/>
  <c r="S2472" i="1"/>
  <c r="T2472" i="1"/>
  <c r="U2472" i="1"/>
  <c r="K2473" i="1"/>
  <c r="L2473" i="1"/>
  <c r="M2473" i="1"/>
  <c r="N2473" i="1"/>
  <c r="O2473" i="1"/>
  <c r="P2473" i="1"/>
  <c r="Q2473" i="1"/>
  <c r="R2473" i="1"/>
  <c r="S2473" i="1"/>
  <c r="T2473" i="1"/>
  <c r="U2473" i="1"/>
  <c r="K2474" i="1"/>
  <c r="L2474" i="1"/>
  <c r="M2474" i="1"/>
  <c r="N2474" i="1"/>
  <c r="O2474" i="1"/>
  <c r="P2474" i="1"/>
  <c r="Q2474" i="1"/>
  <c r="R2474" i="1"/>
  <c r="S2474" i="1"/>
  <c r="T2474" i="1"/>
  <c r="U2474" i="1"/>
  <c r="K2475" i="1"/>
  <c r="L2475" i="1"/>
  <c r="M2475" i="1"/>
  <c r="N2475" i="1"/>
  <c r="O2475" i="1"/>
  <c r="P2475" i="1"/>
  <c r="Q2475" i="1"/>
  <c r="R2475" i="1"/>
  <c r="S2475" i="1"/>
  <c r="T2475" i="1"/>
  <c r="U2475" i="1"/>
  <c r="K2476" i="1"/>
  <c r="L2476" i="1"/>
  <c r="M2476" i="1"/>
  <c r="N2476" i="1"/>
  <c r="O2476" i="1"/>
  <c r="P2476" i="1"/>
  <c r="Q2476" i="1"/>
  <c r="R2476" i="1"/>
  <c r="S2476" i="1"/>
  <c r="T2476" i="1"/>
  <c r="U2476" i="1"/>
  <c r="K2477" i="1"/>
  <c r="L2477" i="1"/>
  <c r="M2477" i="1"/>
  <c r="N2477" i="1"/>
  <c r="O2477" i="1"/>
  <c r="P2477" i="1"/>
  <c r="Q2477" i="1"/>
  <c r="R2477" i="1"/>
  <c r="S2477" i="1"/>
  <c r="T2477" i="1"/>
  <c r="U2477" i="1"/>
  <c r="K2478" i="1"/>
  <c r="L2478" i="1"/>
  <c r="M2478" i="1"/>
  <c r="N2478" i="1"/>
  <c r="O2478" i="1"/>
  <c r="P2478" i="1"/>
  <c r="Q2478" i="1"/>
  <c r="R2478" i="1"/>
  <c r="S2478" i="1"/>
  <c r="T2478" i="1"/>
  <c r="U2478" i="1"/>
  <c r="K2479" i="1"/>
  <c r="L2479" i="1"/>
  <c r="M2479" i="1"/>
  <c r="N2479" i="1"/>
  <c r="O2479" i="1"/>
  <c r="P2479" i="1"/>
  <c r="Q2479" i="1"/>
  <c r="R2479" i="1"/>
  <c r="S2479" i="1"/>
  <c r="T2479" i="1"/>
  <c r="U2479" i="1"/>
  <c r="K2480" i="1"/>
  <c r="L2480" i="1"/>
  <c r="M2480" i="1"/>
  <c r="N2480" i="1"/>
  <c r="O2480" i="1"/>
  <c r="P2480" i="1"/>
  <c r="Q2480" i="1"/>
  <c r="R2480" i="1"/>
  <c r="S2480" i="1"/>
  <c r="T2480" i="1"/>
  <c r="U2480" i="1"/>
  <c r="K2481" i="1"/>
  <c r="L2481" i="1"/>
  <c r="M2481" i="1"/>
  <c r="N2481" i="1"/>
  <c r="O2481" i="1"/>
  <c r="P2481" i="1"/>
  <c r="Q2481" i="1"/>
  <c r="R2481" i="1"/>
  <c r="S2481" i="1"/>
  <c r="T2481" i="1"/>
  <c r="U2481" i="1"/>
  <c r="K2482" i="1"/>
  <c r="L2482" i="1"/>
  <c r="M2482" i="1"/>
  <c r="N2482" i="1"/>
  <c r="O2482" i="1"/>
  <c r="P2482" i="1"/>
  <c r="Q2482" i="1"/>
  <c r="R2482" i="1"/>
  <c r="S2482" i="1"/>
  <c r="T2482" i="1"/>
  <c r="U2482" i="1"/>
  <c r="K2483" i="1"/>
  <c r="L2483" i="1"/>
  <c r="M2483" i="1"/>
  <c r="N2483" i="1"/>
  <c r="O2483" i="1"/>
  <c r="P2483" i="1"/>
  <c r="Q2483" i="1"/>
  <c r="R2483" i="1"/>
  <c r="S2483" i="1"/>
  <c r="T2483" i="1"/>
  <c r="U2483" i="1"/>
  <c r="K2484" i="1"/>
  <c r="L2484" i="1"/>
  <c r="M2484" i="1"/>
  <c r="N2484" i="1"/>
  <c r="O2484" i="1"/>
  <c r="P2484" i="1"/>
  <c r="Q2484" i="1"/>
  <c r="R2484" i="1"/>
  <c r="S2484" i="1"/>
  <c r="T2484" i="1"/>
  <c r="U2484" i="1"/>
  <c r="K2485" i="1"/>
  <c r="L2485" i="1"/>
  <c r="M2485" i="1"/>
  <c r="N2485" i="1"/>
  <c r="O2485" i="1"/>
  <c r="P2485" i="1"/>
  <c r="Q2485" i="1"/>
  <c r="R2485" i="1"/>
  <c r="S2485" i="1"/>
  <c r="T2485" i="1"/>
  <c r="U2485" i="1"/>
  <c r="K2486" i="1"/>
  <c r="L2486" i="1"/>
  <c r="M2486" i="1"/>
  <c r="N2486" i="1"/>
  <c r="O2486" i="1"/>
  <c r="P2486" i="1"/>
  <c r="Q2486" i="1"/>
  <c r="R2486" i="1"/>
  <c r="S2486" i="1"/>
  <c r="T2486" i="1"/>
  <c r="U2486" i="1"/>
  <c r="K2487" i="1"/>
  <c r="L2487" i="1"/>
  <c r="M2487" i="1"/>
  <c r="N2487" i="1"/>
  <c r="O2487" i="1"/>
  <c r="P2487" i="1"/>
  <c r="Q2487" i="1"/>
  <c r="R2487" i="1"/>
  <c r="S2487" i="1"/>
  <c r="T2487" i="1"/>
  <c r="U2487" i="1"/>
  <c r="K2488" i="1"/>
  <c r="L2488" i="1"/>
  <c r="M2488" i="1"/>
  <c r="N2488" i="1"/>
  <c r="O2488" i="1"/>
  <c r="P2488" i="1"/>
  <c r="Q2488" i="1"/>
  <c r="R2488" i="1"/>
  <c r="S2488" i="1"/>
  <c r="T2488" i="1"/>
  <c r="U2488" i="1"/>
  <c r="K2489" i="1"/>
  <c r="L2489" i="1"/>
  <c r="M2489" i="1"/>
  <c r="N2489" i="1"/>
  <c r="O2489" i="1"/>
  <c r="P2489" i="1"/>
  <c r="Q2489" i="1"/>
  <c r="R2489" i="1"/>
  <c r="S2489" i="1"/>
  <c r="T2489" i="1"/>
  <c r="U2489" i="1"/>
  <c r="K2490" i="1"/>
  <c r="L2490" i="1"/>
  <c r="M2490" i="1"/>
  <c r="N2490" i="1"/>
  <c r="O2490" i="1"/>
  <c r="P2490" i="1"/>
  <c r="Q2490" i="1"/>
  <c r="R2490" i="1"/>
  <c r="S2490" i="1"/>
  <c r="T2490" i="1"/>
  <c r="U2490" i="1"/>
  <c r="K2491" i="1"/>
  <c r="L2491" i="1"/>
  <c r="M2491" i="1"/>
  <c r="N2491" i="1"/>
  <c r="O2491" i="1"/>
  <c r="P2491" i="1"/>
  <c r="Q2491" i="1"/>
  <c r="R2491" i="1"/>
  <c r="S2491" i="1"/>
  <c r="T2491" i="1"/>
  <c r="U2491" i="1"/>
  <c r="K2492" i="1"/>
  <c r="L2492" i="1"/>
  <c r="M2492" i="1"/>
  <c r="N2492" i="1"/>
  <c r="O2492" i="1"/>
  <c r="P2492" i="1"/>
  <c r="Q2492" i="1"/>
  <c r="R2492" i="1"/>
  <c r="S2492" i="1"/>
  <c r="T2492" i="1"/>
  <c r="U2492" i="1"/>
  <c r="K2493" i="1"/>
  <c r="L2493" i="1"/>
  <c r="M2493" i="1"/>
  <c r="N2493" i="1"/>
  <c r="O2493" i="1"/>
  <c r="P2493" i="1"/>
  <c r="Q2493" i="1"/>
  <c r="R2493" i="1"/>
  <c r="S2493" i="1"/>
  <c r="T2493" i="1"/>
  <c r="U2493" i="1"/>
  <c r="K2494" i="1"/>
  <c r="L2494" i="1"/>
  <c r="M2494" i="1"/>
  <c r="N2494" i="1"/>
  <c r="O2494" i="1"/>
  <c r="P2494" i="1"/>
  <c r="Q2494" i="1"/>
  <c r="R2494" i="1"/>
  <c r="S2494" i="1"/>
  <c r="T2494" i="1"/>
  <c r="U2494" i="1"/>
  <c r="K2495" i="1"/>
  <c r="L2495" i="1"/>
  <c r="M2495" i="1"/>
  <c r="N2495" i="1"/>
  <c r="O2495" i="1"/>
  <c r="P2495" i="1"/>
  <c r="Q2495" i="1"/>
  <c r="R2495" i="1"/>
  <c r="S2495" i="1"/>
  <c r="T2495" i="1"/>
  <c r="U2495" i="1"/>
  <c r="K2496" i="1"/>
  <c r="L2496" i="1"/>
  <c r="M2496" i="1"/>
  <c r="N2496" i="1"/>
  <c r="O2496" i="1"/>
  <c r="P2496" i="1"/>
  <c r="Q2496" i="1"/>
  <c r="R2496" i="1"/>
  <c r="S2496" i="1"/>
  <c r="T2496" i="1"/>
  <c r="U2496" i="1"/>
  <c r="K2497" i="1"/>
  <c r="L2497" i="1"/>
  <c r="M2497" i="1"/>
  <c r="N2497" i="1"/>
  <c r="O2497" i="1"/>
  <c r="P2497" i="1"/>
  <c r="Q2497" i="1"/>
  <c r="R2497" i="1"/>
  <c r="S2497" i="1"/>
  <c r="T2497" i="1"/>
  <c r="U2497" i="1"/>
  <c r="K2498" i="1"/>
  <c r="L2498" i="1"/>
  <c r="M2498" i="1"/>
  <c r="N2498" i="1"/>
  <c r="O2498" i="1"/>
  <c r="P2498" i="1"/>
  <c r="Q2498" i="1"/>
  <c r="R2498" i="1"/>
  <c r="S2498" i="1"/>
  <c r="T2498" i="1"/>
  <c r="U2498" i="1"/>
  <c r="K2499" i="1"/>
  <c r="L2499" i="1"/>
  <c r="M2499" i="1"/>
  <c r="N2499" i="1"/>
  <c r="O2499" i="1"/>
  <c r="P2499" i="1"/>
  <c r="Q2499" i="1"/>
  <c r="R2499" i="1"/>
  <c r="S2499" i="1"/>
  <c r="T2499" i="1"/>
  <c r="U2499" i="1"/>
  <c r="K2500" i="1"/>
  <c r="L2500" i="1"/>
  <c r="M2500" i="1"/>
  <c r="N2500" i="1"/>
  <c r="O2500" i="1"/>
  <c r="P2500" i="1"/>
  <c r="Q2500" i="1"/>
  <c r="R2500" i="1"/>
  <c r="S2500" i="1"/>
  <c r="T2500" i="1"/>
  <c r="U2500" i="1"/>
  <c r="K2501" i="1"/>
  <c r="L2501" i="1"/>
  <c r="M2501" i="1"/>
  <c r="N2501" i="1"/>
  <c r="O2501" i="1"/>
  <c r="P2501" i="1"/>
  <c r="Q2501" i="1"/>
  <c r="R2501" i="1"/>
  <c r="S2501" i="1"/>
  <c r="T2501" i="1"/>
  <c r="U2501" i="1"/>
  <c r="K2502" i="1"/>
  <c r="L2502" i="1"/>
  <c r="M2502" i="1"/>
  <c r="N2502" i="1"/>
  <c r="O2502" i="1"/>
  <c r="P2502" i="1"/>
  <c r="Q2502" i="1"/>
  <c r="R2502" i="1"/>
  <c r="S2502" i="1"/>
  <c r="T2502" i="1"/>
  <c r="U2502" i="1"/>
  <c r="K2503" i="1"/>
  <c r="L2503" i="1"/>
  <c r="M2503" i="1"/>
  <c r="N2503" i="1"/>
  <c r="O2503" i="1"/>
  <c r="P2503" i="1"/>
  <c r="Q2503" i="1"/>
  <c r="R2503" i="1"/>
  <c r="S2503" i="1"/>
  <c r="T2503" i="1"/>
  <c r="U2503" i="1"/>
  <c r="K2504" i="1"/>
  <c r="L2504" i="1"/>
  <c r="M2504" i="1"/>
  <c r="N2504" i="1"/>
  <c r="O2504" i="1"/>
  <c r="P2504" i="1"/>
  <c r="Q2504" i="1"/>
  <c r="R2504" i="1"/>
  <c r="S2504" i="1"/>
  <c r="T2504" i="1"/>
  <c r="U2504" i="1"/>
  <c r="K2505" i="1"/>
  <c r="L2505" i="1"/>
  <c r="M2505" i="1"/>
  <c r="N2505" i="1"/>
  <c r="O2505" i="1"/>
  <c r="P2505" i="1"/>
  <c r="Q2505" i="1"/>
  <c r="R2505" i="1"/>
  <c r="S2505" i="1"/>
  <c r="T2505" i="1"/>
  <c r="U2505" i="1"/>
  <c r="K2506" i="1"/>
  <c r="L2506" i="1"/>
  <c r="M2506" i="1"/>
  <c r="N2506" i="1"/>
  <c r="O2506" i="1"/>
  <c r="P2506" i="1"/>
  <c r="Q2506" i="1"/>
  <c r="R2506" i="1"/>
  <c r="S2506" i="1"/>
  <c r="T2506" i="1"/>
  <c r="U2506" i="1"/>
  <c r="K2507" i="1"/>
  <c r="L2507" i="1"/>
  <c r="M2507" i="1"/>
  <c r="N2507" i="1"/>
  <c r="O2507" i="1"/>
  <c r="P2507" i="1"/>
  <c r="Q2507" i="1"/>
  <c r="R2507" i="1"/>
  <c r="S2507" i="1"/>
  <c r="T2507" i="1"/>
  <c r="U2507" i="1"/>
  <c r="K2508" i="1"/>
  <c r="L2508" i="1"/>
  <c r="M2508" i="1"/>
  <c r="N2508" i="1"/>
  <c r="O2508" i="1"/>
  <c r="P2508" i="1"/>
  <c r="Q2508" i="1"/>
  <c r="R2508" i="1"/>
  <c r="S2508" i="1"/>
  <c r="T2508" i="1"/>
  <c r="U2508" i="1"/>
  <c r="K2509" i="1"/>
  <c r="L2509" i="1"/>
  <c r="M2509" i="1"/>
  <c r="N2509" i="1"/>
  <c r="O2509" i="1"/>
  <c r="P2509" i="1"/>
  <c r="Q2509" i="1"/>
  <c r="R2509" i="1"/>
  <c r="S2509" i="1"/>
  <c r="T2509" i="1"/>
  <c r="U2509" i="1"/>
  <c r="K2510" i="1"/>
  <c r="L2510" i="1"/>
  <c r="M2510" i="1"/>
  <c r="N2510" i="1"/>
  <c r="O2510" i="1"/>
  <c r="P2510" i="1"/>
  <c r="Q2510" i="1"/>
  <c r="R2510" i="1"/>
  <c r="S2510" i="1"/>
  <c r="T2510" i="1"/>
  <c r="U2510" i="1"/>
  <c r="K2511" i="1"/>
  <c r="L2511" i="1"/>
  <c r="M2511" i="1"/>
  <c r="N2511" i="1"/>
  <c r="O2511" i="1"/>
  <c r="P2511" i="1"/>
  <c r="Q2511" i="1"/>
  <c r="R2511" i="1"/>
  <c r="S2511" i="1"/>
  <c r="T2511" i="1"/>
  <c r="U2511" i="1"/>
  <c r="K2512" i="1"/>
  <c r="L2512" i="1"/>
  <c r="M2512" i="1"/>
  <c r="N2512" i="1"/>
  <c r="O2512" i="1"/>
  <c r="P2512" i="1"/>
  <c r="Q2512" i="1"/>
  <c r="R2512" i="1"/>
  <c r="S2512" i="1"/>
  <c r="T2512" i="1"/>
  <c r="U2512" i="1"/>
  <c r="K2513" i="1"/>
  <c r="L2513" i="1"/>
  <c r="M2513" i="1"/>
  <c r="N2513" i="1"/>
  <c r="O2513" i="1"/>
  <c r="P2513" i="1"/>
  <c r="Q2513" i="1"/>
  <c r="R2513" i="1"/>
  <c r="S2513" i="1"/>
  <c r="T2513" i="1"/>
  <c r="U2513" i="1"/>
  <c r="K2514" i="1"/>
  <c r="L2514" i="1"/>
  <c r="M2514" i="1"/>
  <c r="N2514" i="1"/>
  <c r="O2514" i="1"/>
  <c r="P2514" i="1"/>
  <c r="Q2514" i="1"/>
  <c r="R2514" i="1"/>
  <c r="S2514" i="1"/>
  <c r="T2514" i="1"/>
  <c r="U2514" i="1"/>
  <c r="K2515" i="1"/>
  <c r="L2515" i="1"/>
  <c r="M2515" i="1"/>
  <c r="N2515" i="1"/>
  <c r="O2515" i="1"/>
  <c r="P2515" i="1"/>
  <c r="Q2515" i="1"/>
  <c r="R2515" i="1"/>
  <c r="S2515" i="1"/>
  <c r="T2515" i="1"/>
  <c r="U2515" i="1"/>
  <c r="K2516" i="1"/>
  <c r="L2516" i="1"/>
  <c r="M2516" i="1"/>
  <c r="N2516" i="1"/>
  <c r="O2516" i="1"/>
  <c r="P2516" i="1"/>
  <c r="Q2516" i="1"/>
  <c r="R2516" i="1"/>
  <c r="S2516" i="1"/>
  <c r="T2516" i="1"/>
  <c r="U2516" i="1"/>
  <c r="K2517" i="1"/>
  <c r="L2517" i="1"/>
  <c r="M2517" i="1"/>
  <c r="N2517" i="1"/>
  <c r="O2517" i="1"/>
  <c r="P2517" i="1"/>
  <c r="Q2517" i="1"/>
  <c r="R2517" i="1"/>
  <c r="S2517" i="1"/>
  <c r="T2517" i="1"/>
  <c r="U2517" i="1"/>
  <c r="K2518" i="1"/>
  <c r="L2518" i="1"/>
  <c r="M2518" i="1"/>
  <c r="N2518" i="1"/>
  <c r="O2518" i="1"/>
  <c r="P2518" i="1"/>
  <c r="Q2518" i="1"/>
  <c r="R2518" i="1"/>
  <c r="S2518" i="1"/>
  <c r="T2518" i="1"/>
  <c r="U2518" i="1"/>
  <c r="K2519" i="1"/>
  <c r="L2519" i="1"/>
  <c r="M2519" i="1"/>
  <c r="N2519" i="1"/>
  <c r="O2519" i="1"/>
  <c r="P2519" i="1"/>
  <c r="Q2519" i="1"/>
  <c r="R2519" i="1"/>
  <c r="S2519" i="1"/>
  <c r="T2519" i="1"/>
  <c r="U2519" i="1"/>
  <c r="K2520" i="1"/>
  <c r="L2520" i="1"/>
  <c r="M2520" i="1"/>
  <c r="N2520" i="1"/>
  <c r="O2520" i="1"/>
  <c r="P2520" i="1"/>
  <c r="Q2520" i="1"/>
  <c r="R2520" i="1"/>
  <c r="S2520" i="1"/>
  <c r="T2520" i="1"/>
  <c r="U2520" i="1"/>
  <c r="K2521" i="1"/>
  <c r="L2521" i="1"/>
  <c r="M2521" i="1"/>
  <c r="N2521" i="1"/>
  <c r="O2521" i="1"/>
  <c r="P2521" i="1"/>
  <c r="Q2521" i="1"/>
  <c r="R2521" i="1"/>
  <c r="S2521" i="1"/>
  <c r="T2521" i="1"/>
  <c r="U2521" i="1"/>
  <c r="K2522" i="1"/>
  <c r="L2522" i="1"/>
  <c r="M2522" i="1"/>
  <c r="N2522" i="1"/>
  <c r="O2522" i="1"/>
  <c r="P2522" i="1"/>
  <c r="Q2522" i="1"/>
  <c r="R2522" i="1"/>
  <c r="S2522" i="1"/>
  <c r="T2522" i="1"/>
  <c r="U2522" i="1"/>
  <c r="K2523" i="1"/>
  <c r="L2523" i="1"/>
  <c r="M2523" i="1"/>
  <c r="N2523" i="1"/>
  <c r="O2523" i="1"/>
  <c r="P2523" i="1"/>
  <c r="Q2523" i="1"/>
  <c r="R2523" i="1"/>
  <c r="S2523" i="1"/>
  <c r="T2523" i="1"/>
  <c r="U2523" i="1"/>
  <c r="K2524" i="1"/>
  <c r="L2524" i="1"/>
  <c r="M2524" i="1"/>
  <c r="N2524" i="1"/>
  <c r="O2524" i="1"/>
  <c r="P2524" i="1"/>
  <c r="Q2524" i="1"/>
  <c r="R2524" i="1"/>
  <c r="S2524" i="1"/>
  <c r="T2524" i="1"/>
  <c r="U2524" i="1"/>
  <c r="K2525" i="1"/>
  <c r="L2525" i="1"/>
  <c r="M2525" i="1"/>
  <c r="N2525" i="1"/>
  <c r="O2525" i="1"/>
  <c r="P2525" i="1"/>
  <c r="Q2525" i="1"/>
  <c r="R2525" i="1"/>
  <c r="S2525" i="1"/>
  <c r="T2525" i="1"/>
  <c r="U2525" i="1"/>
  <c r="K2526" i="1"/>
  <c r="L2526" i="1"/>
  <c r="M2526" i="1"/>
  <c r="N2526" i="1"/>
  <c r="O2526" i="1"/>
  <c r="P2526" i="1"/>
  <c r="Q2526" i="1"/>
  <c r="R2526" i="1"/>
  <c r="S2526" i="1"/>
  <c r="T2526" i="1"/>
  <c r="U2526" i="1"/>
  <c r="K2527" i="1"/>
  <c r="L2527" i="1"/>
  <c r="M2527" i="1"/>
  <c r="N2527" i="1"/>
  <c r="O2527" i="1"/>
  <c r="P2527" i="1"/>
  <c r="Q2527" i="1"/>
  <c r="R2527" i="1"/>
  <c r="S2527" i="1"/>
  <c r="T2527" i="1"/>
  <c r="U2527" i="1"/>
  <c r="K2528" i="1"/>
  <c r="L2528" i="1"/>
  <c r="M2528" i="1"/>
  <c r="N2528" i="1"/>
  <c r="O2528" i="1"/>
  <c r="P2528" i="1"/>
  <c r="Q2528" i="1"/>
  <c r="R2528" i="1"/>
  <c r="S2528" i="1"/>
  <c r="T2528" i="1"/>
  <c r="U2528" i="1"/>
  <c r="K2529" i="1"/>
  <c r="L2529" i="1"/>
  <c r="M2529" i="1"/>
  <c r="N2529" i="1"/>
  <c r="O2529" i="1"/>
  <c r="P2529" i="1"/>
  <c r="Q2529" i="1"/>
  <c r="R2529" i="1"/>
  <c r="S2529" i="1"/>
  <c r="T2529" i="1"/>
  <c r="U2529" i="1"/>
  <c r="K2530" i="1"/>
  <c r="L2530" i="1"/>
  <c r="M2530" i="1"/>
  <c r="N2530" i="1"/>
  <c r="O2530" i="1"/>
  <c r="P2530" i="1"/>
  <c r="Q2530" i="1"/>
  <c r="R2530" i="1"/>
  <c r="S2530" i="1"/>
  <c r="T2530" i="1"/>
  <c r="U2530" i="1"/>
  <c r="K2531" i="1"/>
  <c r="L2531" i="1"/>
  <c r="M2531" i="1"/>
  <c r="N2531" i="1"/>
  <c r="O2531" i="1"/>
  <c r="P2531" i="1"/>
  <c r="Q2531" i="1"/>
  <c r="R2531" i="1"/>
  <c r="S2531" i="1"/>
  <c r="T2531" i="1"/>
  <c r="U2531" i="1"/>
  <c r="K2532" i="1"/>
  <c r="L2532" i="1"/>
  <c r="M2532" i="1"/>
  <c r="N2532" i="1"/>
  <c r="O2532" i="1"/>
  <c r="P2532" i="1"/>
  <c r="Q2532" i="1"/>
  <c r="R2532" i="1"/>
  <c r="S2532" i="1"/>
  <c r="T2532" i="1"/>
  <c r="U2532" i="1"/>
  <c r="K2533" i="1"/>
  <c r="L2533" i="1"/>
  <c r="M2533" i="1"/>
  <c r="N2533" i="1"/>
  <c r="O2533" i="1"/>
  <c r="P2533" i="1"/>
  <c r="Q2533" i="1"/>
  <c r="R2533" i="1"/>
  <c r="S2533" i="1"/>
  <c r="T2533" i="1"/>
  <c r="U2533" i="1"/>
  <c r="K2534" i="1"/>
  <c r="L2534" i="1"/>
  <c r="M2534" i="1"/>
  <c r="N2534" i="1"/>
  <c r="O2534" i="1"/>
  <c r="P2534" i="1"/>
  <c r="Q2534" i="1"/>
  <c r="R2534" i="1"/>
  <c r="S2534" i="1"/>
  <c r="T2534" i="1"/>
  <c r="U2534" i="1"/>
  <c r="K2535" i="1"/>
  <c r="L2535" i="1"/>
  <c r="M2535" i="1"/>
  <c r="N2535" i="1"/>
  <c r="O2535" i="1"/>
  <c r="P2535" i="1"/>
  <c r="Q2535" i="1"/>
  <c r="R2535" i="1"/>
  <c r="S2535" i="1"/>
  <c r="T2535" i="1"/>
  <c r="U2535" i="1"/>
  <c r="K2536" i="1"/>
  <c r="L2536" i="1"/>
  <c r="M2536" i="1"/>
  <c r="N2536" i="1"/>
  <c r="O2536" i="1"/>
  <c r="P2536" i="1"/>
  <c r="Q2536" i="1"/>
  <c r="R2536" i="1"/>
  <c r="S2536" i="1"/>
  <c r="T2536" i="1"/>
  <c r="U2536" i="1"/>
  <c r="K2537" i="1"/>
  <c r="L2537" i="1"/>
  <c r="M2537" i="1"/>
  <c r="N2537" i="1"/>
  <c r="O2537" i="1"/>
  <c r="P2537" i="1"/>
  <c r="Q2537" i="1"/>
  <c r="R2537" i="1"/>
  <c r="S2537" i="1"/>
  <c r="T2537" i="1"/>
  <c r="U2537" i="1"/>
  <c r="K2538" i="1"/>
  <c r="L2538" i="1"/>
  <c r="M2538" i="1"/>
  <c r="N2538" i="1"/>
  <c r="O2538" i="1"/>
  <c r="P2538" i="1"/>
  <c r="Q2538" i="1"/>
  <c r="R2538" i="1"/>
  <c r="S2538" i="1"/>
  <c r="T2538" i="1"/>
  <c r="U2538" i="1"/>
  <c r="K2539" i="1"/>
  <c r="L2539" i="1"/>
  <c r="M2539" i="1"/>
  <c r="N2539" i="1"/>
  <c r="O2539" i="1"/>
  <c r="P2539" i="1"/>
  <c r="Q2539" i="1"/>
  <c r="R2539" i="1"/>
  <c r="S2539" i="1"/>
  <c r="T2539" i="1"/>
  <c r="U2539" i="1"/>
  <c r="K2540" i="1"/>
  <c r="L2540" i="1"/>
  <c r="M2540" i="1"/>
  <c r="N2540" i="1"/>
  <c r="O2540" i="1"/>
  <c r="P2540" i="1"/>
  <c r="Q2540" i="1"/>
  <c r="R2540" i="1"/>
  <c r="S2540" i="1"/>
  <c r="T2540" i="1"/>
  <c r="U2540" i="1"/>
  <c r="K2541" i="1"/>
  <c r="L2541" i="1"/>
  <c r="M2541" i="1"/>
  <c r="N2541" i="1"/>
  <c r="O2541" i="1"/>
  <c r="P2541" i="1"/>
  <c r="Q2541" i="1"/>
  <c r="R2541" i="1"/>
  <c r="S2541" i="1"/>
  <c r="T2541" i="1"/>
  <c r="U2541" i="1"/>
  <c r="K2542" i="1"/>
  <c r="L2542" i="1"/>
  <c r="M2542" i="1"/>
  <c r="N2542" i="1"/>
  <c r="O2542" i="1"/>
  <c r="P2542" i="1"/>
  <c r="Q2542" i="1"/>
  <c r="R2542" i="1"/>
  <c r="S2542" i="1"/>
  <c r="T2542" i="1"/>
  <c r="U2542" i="1"/>
  <c r="K2543" i="1"/>
  <c r="L2543" i="1"/>
  <c r="M2543" i="1"/>
  <c r="N2543" i="1"/>
  <c r="O2543" i="1"/>
  <c r="P2543" i="1"/>
  <c r="Q2543" i="1"/>
  <c r="R2543" i="1"/>
  <c r="S2543" i="1"/>
  <c r="T2543" i="1"/>
  <c r="U2543" i="1"/>
  <c r="K2544" i="1"/>
  <c r="L2544" i="1"/>
  <c r="M2544" i="1"/>
  <c r="N2544" i="1"/>
  <c r="O2544" i="1"/>
  <c r="P2544" i="1"/>
  <c r="Q2544" i="1"/>
  <c r="R2544" i="1"/>
  <c r="S2544" i="1"/>
  <c r="T2544" i="1"/>
  <c r="U2544" i="1"/>
  <c r="K2545" i="1"/>
  <c r="L2545" i="1"/>
  <c r="M2545" i="1"/>
  <c r="N2545" i="1"/>
  <c r="O2545" i="1"/>
  <c r="P2545" i="1"/>
  <c r="Q2545" i="1"/>
  <c r="R2545" i="1"/>
  <c r="S2545" i="1"/>
  <c r="T2545" i="1"/>
  <c r="U2545" i="1"/>
  <c r="K2546" i="1"/>
  <c r="L2546" i="1"/>
  <c r="M2546" i="1"/>
  <c r="N2546" i="1"/>
  <c r="O2546" i="1"/>
  <c r="P2546" i="1"/>
  <c r="Q2546" i="1"/>
  <c r="R2546" i="1"/>
  <c r="S2546" i="1"/>
  <c r="T2546" i="1"/>
  <c r="U2546" i="1"/>
  <c r="K2547" i="1"/>
  <c r="L2547" i="1"/>
  <c r="M2547" i="1"/>
  <c r="N2547" i="1"/>
  <c r="O2547" i="1"/>
  <c r="P2547" i="1"/>
  <c r="Q2547" i="1"/>
  <c r="R2547" i="1"/>
  <c r="S2547" i="1"/>
  <c r="T2547" i="1"/>
  <c r="U2547" i="1"/>
  <c r="K2548" i="1"/>
  <c r="L2548" i="1"/>
  <c r="M2548" i="1"/>
  <c r="N2548" i="1"/>
  <c r="O2548" i="1"/>
  <c r="P2548" i="1"/>
  <c r="Q2548" i="1"/>
  <c r="R2548" i="1"/>
  <c r="S2548" i="1"/>
  <c r="T2548" i="1"/>
  <c r="U2548" i="1"/>
  <c r="K2549" i="1"/>
  <c r="L2549" i="1"/>
  <c r="M2549" i="1"/>
  <c r="N2549" i="1"/>
  <c r="O2549" i="1"/>
  <c r="P2549" i="1"/>
  <c r="Q2549" i="1"/>
  <c r="R2549" i="1"/>
  <c r="S2549" i="1"/>
  <c r="T2549" i="1"/>
  <c r="U2549" i="1"/>
  <c r="K2550" i="1"/>
  <c r="L2550" i="1"/>
  <c r="M2550" i="1"/>
  <c r="N2550" i="1"/>
  <c r="O2550" i="1"/>
  <c r="P2550" i="1"/>
  <c r="Q2550" i="1"/>
  <c r="R2550" i="1"/>
  <c r="S2550" i="1"/>
  <c r="T2550" i="1"/>
  <c r="U2550" i="1"/>
  <c r="K2551" i="1"/>
  <c r="L2551" i="1"/>
  <c r="M2551" i="1"/>
  <c r="N2551" i="1"/>
  <c r="O2551" i="1"/>
  <c r="P2551" i="1"/>
  <c r="Q2551" i="1"/>
  <c r="R2551" i="1"/>
  <c r="S2551" i="1"/>
  <c r="T2551" i="1"/>
  <c r="U2551" i="1"/>
  <c r="K2552" i="1"/>
  <c r="L2552" i="1"/>
  <c r="M2552" i="1"/>
  <c r="N2552" i="1"/>
  <c r="O2552" i="1"/>
  <c r="P2552" i="1"/>
  <c r="Q2552" i="1"/>
  <c r="R2552" i="1"/>
  <c r="S2552" i="1"/>
  <c r="T2552" i="1"/>
  <c r="U2552" i="1"/>
  <c r="K2553" i="1"/>
  <c r="L2553" i="1"/>
  <c r="M2553" i="1"/>
  <c r="N2553" i="1"/>
  <c r="O2553" i="1"/>
  <c r="P2553" i="1"/>
  <c r="Q2553" i="1"/>
  <c r="R2553" i="1"/>
  <c r="S2553" i="1"/>
  <c r="T2553" i="1"/>
  <c r="U2553" i="1"/>
  <c r="K2554" i="1"/>
  <c r="L2554" i="1"/>
  <c r="M2554" i="1"/>
  <c r="N2554" i="1"/>
  <c r="O2554" i="1"/>
  <c r="P2554" i="1"/>
  <c r="Q2554" i="1"/>
  <c r="R2554" i="1"/>
  <c r="S2554" i="1"/>
  <c r="T2554" i="1"/>
  <c r="U2554" i="1"/>
  <c r="K2555" i="1"/>
  <c r="L2555" i="1"/>
  <c r="M2555" i="1"/>
  <c r="N2555" i="1"/>
  <c r="O2555" i="1"/>
  <c r="P2555" i="1"/>
  <c r="Q2555" i="1"/>
  <c r="R2555" i="1"/>
  <c r="S2555" i="1"/>
  <c r="T2555" i="1"/>
  <c r="U2555" i="1"/>
  <c r="K2556" i="1"/>
  <c r="L2556" i="1"/>
  <c r="M2556" i="1"/>
  <c r="N2556" i="1"/>
  <c r="O2556" i="1"/>
  <c r="P2556" i="1"/>
  <c r="Q2556" i="1"/>
  <c r="R2556" i="1"/>
  <c r="S2556" i="1"/>
  <c r="T2556" i="1"/>
  <c r="U2556" i="1"/>
  <c r="K2557" i="1"/>
  <c r="L2557" i="1"/>
  <c r="M2557" i="1"/>
  <c r="N2557" i="1"/>
  <c r="O2557" i="1"/>
  <c r="P2557" i="1"/>
  <c r="Q2557" i="1"/>
  <c r="R2557" i="1"/>
  <c r="S2557" i="1"/>
  <c r="T2557" i="1"/>
  <c r="U2557" i="1"/>
  <c r="K2558" i="1"/>
  <c r="L2558" i="1"/>
  <c r="M2558" i="1"/>
  <c r="N2558" i="1"/>
  <c r="O2558" i="1"/>
  <c r="P2558" i="1"/>
  <c r="Q2558" i="1"/>
  <c r="R2558" i="1"/>
  <c r="S2558" i="1"/>
  <c r="T2558" i="1"/>
  <c r="U2558" i="1"/>
  <c r="K2559" i="1"/>
  <c r="L2559" i="1"/>
  <c r="M2559" i="1"/>
  <c r="N2559" i="1"/>
  <c r="O2559" i="1"/>
  <c r="P2559" i="1"/>
  <c r="Q2559" i="1"/>
  <c r="R2559" i="1"/>
  <c r="S2559" i="1"/>
  <c r="T2559" i="1"/>
  <c r="U2559" i="1"/>
  <c r="K2560" i="1"/>
  <c r="L2560" i="1"/>
  <c r="M2560" i="1"/>
  <c r="N2560" i="1"/>
  <c r="O2560" i="1"/>
  <c r="P2560" i="1"/>
  <c r="Q2560" i="1"/>
  <c r="R2560" i="1"/>
  <c r="S2560" i="1"/>
  <c r="T2560" i="1"/>
  <c r="U2560" i="1"/>
  <c r="K2561" i="1"/>
  <c r="L2561" i="1"/>
  <c r="M2561" i="1"/>
  <c r="N2561" i="1"/>
  <c r="O2561" i="1"/>
  <c r="P2561" i="1"/>
  <c r="Q2561" i="1"/>
  <c r="R2561" i="1"/>
  <c r="S2561" i="1"/>
  <c r="T2561" i="1"/>
  <c r="U2561" i="1"/>
  <c r="K2562" i="1"/>
  <c r="L2562" i="1"/>
  <c r="M2562" i="1"/>
  <c r="N2562" i="1"/>
  <c r="O2562" i="1"/>
  <c r="P2562" i="1"/>
  <c r="Q2562" i="1"/>
  <c r="R2562" i="1"/>
  <c r="S2562" i="1"/>
  <c r="T2562" i="1"/>
  <c r="U2562" i="1"/>
  <c r="K2563" i="1"/>
  <c r="L2563" i="1"/>
  <c r="M2563" i="1"/>
  <c r="N2563" i="1"/>
  <c r="O2563" i="1"/>
  <c r="P2563" i="1"/>
  <c r="Q2563" i="1"/>
  <c r="R2563" i="1"/>
  <c r="S2563" i="1"/>
  <c r="T2563" i="1"/>
  <c r="U2563" i="1"/>
  <c r="K2564" i="1"/>
  <c r="L2564" i="1"/>
  <c r="M2564" i="1"/>
  <c r="N2564" i="1"/>
  <c r="O2564" i="1"/>
  <c r="P2564" i="1"/>
  <c r="Q2564" i="1"/>
  <c r="R2564" i="1"/>
  <c r="S2564" i="1"/>
  <c r="T2564" i="1"/>
  <c r="U2564" i="1"/>
  <c r="K2565" i="1"/>
  <c r="L2565" i="1"/>
  <c r="M2565" i="1"/>
  <c r="N2565" i="1"/>
  <c r="O2565" i="1"/>
  <c r="P2565" i="1"/>
  <c r="Q2565" i="1"/>
  <c r="R2565" i="1"/>
  <c r="S2565" i="1"/>
  <c r="T2565" i="1"/>
  <c r="U2565" i="1"/>
  <c r="K2566" i="1"/>
  <c r="L2566" i="1"/>
  <c r="M2566" i="1"/>
  <c r="N2566" i="1"/>
  <c r="O2566" i="1"/>
  <c r="P2566" i="1"/>
  <c r="Q2566" i="1"/>
  <c r="R2566" i="1"/>
  <c r="S2566" i="1"/>
  <c r="T2566" i="1"/>
  <c r="U2566" i="1"/>
  <c r="K2567" i="1"/>
  <c r="L2567" i="1"/>
  <c r="M2567" i="1"/>
  <c r="N2567" i="1"/>
  <c r="O2567" i="1"/>
  <c r="P2567" i="1"/>
  <c r="Q2567" i="1"/>
  <c r="R2567" i="1"/>
  <c r="S2567" i="1"/>
  <c r="T2567" i="1"/>
  <c r="U2567" i="1"/>
  <c r="K2568" i="1"/>
  <c r="L2568" i="1"/>
  <c r="M2568" i="1"/>
  <c r="N2568" i="1"/>
  <c r="O2568" i="1"/>
  <c r="P2568" i="1"/>
  <c r="Q2568" i="1"/>
  <c r="R2568" i="1"/>
  <c r="S2568" i="1"/>
  <c r="T2568" i="1"/>
  <c r="U2568" i="1"/>
  <c r="K2569" i="1"/>
  <c r="L2569" i="1"/>
  <c r="M2569" i="1"/>
  <c r="N2569" i="1"/>
  <c r="O2569" i="1"/>
  <c r="P2569" i="1"/>
  <c r="Q2569" i="1"/>
  <c r="R2569" i="1"/>
  <c r="S2569" i="1"/>
  <c r="T2569" i="1"/>
  <c r="U2569" i="1"/>
  <c r="K2570" i="1"/>
  <c r="L2570" i="1"/>
  <c r="M2570" i="1"/>
  <c r="N2570" i="1"/>
  <c r="O2570" i="1"/>
  <c r="P2570" i="1"/>
  <c r="Q2570" i="1"/>
  <c r="R2570" i="1"/>
  <c r="S2570" i="1"/>
  <c r="T2570" i="1"/>
  <c r="U2570" i="1"/>
  <c r="K2571" i="1"/>
  <c r="L2571" i="1"/>
  <c r="M2571" i="1"/>
  <c r="N2571" i="1"/>
  <c r="O2571" i="1"/>
  <c r="P2571" i="1"/>
  <c r="Q2571" i="1"/>
  <c r="R2571" i="1"/>
  <c r="S2571" i="1"/>
  <c r="T2571" i="1"/>
  <c r="U2571" i="1"/>
  <c r="K2572" i="1"/>
  <c r="L2572" i="1"/>
  <c r="M2572" i="1"/>
  <c r="N2572" i="1"/>
  <c r="O2572" i="1"/>
  <c r="P2572" i="1"/>
  <c r="Q2572" i="1"/>
  <c r="R2572" i="1"/>
  <c r="S2572" i="1"/>
  <c r="T2572" i="1"/>
  <c r="U2572" i="1"/>
  <c r="K2573" i="1"/>
  <c r="L2573" i="1"/>
  <c r="M2573" i="1"/>
  <c r="N2573" i="1"/>
  <c r="O2573" i="1"/>
  <c r="P2573" i="1"/>
  <c r="Q2573" i="1"/>
  <c r="R2573" i="1"/>
  <c r="S2573" i="1"/>
  <c r="T2573" i="1"/>
  <c r="U2573" i="1"/>
  <c r="K2574" i="1"/>
  <c r="L2574" i="1"/>
  <c r="M2574" i="1"/>
  <c r="N2574" i="1"/>
  <c r="O2574" i="1"/>
  <c r="P2574" i="1"/>
  <c r="Q2574" i="1"/>
  <c r="R2574" i="1"/>
  <c r="S2574" i="1"/>
  <c r="T2574" i="1"/>
  <c r="U2574" i="1"/>
  <c r="K2575" i="1"/>
  <c r="L2575" i="1"/>
  <c r="M2575" i="1"/>
  <c r="N2575" i="1"/>
  <c r="O2575" i="1"/>
  <c r="P2575" i="1"/>
  <c r="Q2575" i="1"/>
  <c r="R2575" i="1"/>
  <c r="S2575" i="1"/>
  <c r="T2575" i="1"/>
  <c r="U2575" i="1"/>
  <c r="K2576" i="1"/>
  <c r="L2576" i="1"/>
  <c r="M2576" i="1"/>
  <c r="N2576" i="1"/>
  <c r="O2576" i="1"/>
  <c r="P2576" i="1"/>
  <c r="Q2576" i="1"/>
  <c r="R2576" i="1"/>
  <c r="S2576" i="1"/>
  <c r="T2576" i="1"/>
  <c r="U2576" i="1"/>
  <c r="K2577" i="1"/>
  <c r="L2577" i="1"/>
  <c r="M2577" i="1"/>
  <c r="N2577" i="1"/>
  <c r="O2577" i="1"/>
  <c r="P2577" i="1"/>
  <c r="Q2577" i="1"/>
  <c r="R2577" i="1"/>
  <c r="S2577" i="1"/>
  <c r="T2577" i="1"/>
  <c r="U2577" i="1"/>
  <c r="K2578" i="1"/>
  <c r="L2578" i="1"/>
  <c r="M2578" i="1"/>
  <c r="N2578" i="1"/>
  <c r="O2578" i="1"/>
  <c r="P2578" i="1"/>
  <c r="Q2578" i="1"/>
  <c r="R2578" i="1"/>
  <c r="S2578" i="1"/>
  <c r="T2578" i="1"/>
  <c r="U2578" i="1"/>
  <c r="K2579" i="1"/>
  <c r="L2579" i="1"/>
  <c r="M2579" i="1"/>
  <c r="N2579" i="1"/>
  <c r="O2579" i="1"/>
  <c r="P2579" i="1"/>
  <c r="Q2579" i="1"/>
  <c r="R2579" i="1"/>
  <c r="S2579" i="1"/>
  <c r="T2579" i="1"/>
  <c r="U2579" i="1"/>
  <c r="K2580" i="1"/>
  <c r="L2580" i="1"/>
  <c r="M2580" i="1"/>
  <c r="N2580" i="1"/>
  <c r="O2580" i="1"/>
  <c r="P2580" i="1"/>
  <c r="Q2580" i="1"/>
  <c r="R2580" i="1"/>
  <c r="S2580" i="1"/>
  <c r="T2580" i="1"/>
  <c r="U2580" i="1"/>
  <c r="K2581" i="1"/>
  <c r="L2581" i="1"/>
  <c r="M2581" i="1"/>
  <c r="N2581" i="1"/>
  <c r="O2581" i="1"/>
  <c r="P2581" i="1"/>
  <c r="Q2581" i="1"/>
  <c r="R2581" i="1"/>
  <c r="S2581" i="1"/>
  <c r="T2581" i="1"/>
  <c r="U2581" i="1"/>
  <c r="K2582" i="1"/>
  <c r="L2582" i="1"/>
  <c r="M2582" i="1"/>
  <c r="N2582" i="1"/>
  <c r="O2582" i="1"/>
  <c r="P2582" i="1"/>
  <c r="Q2582" i="1"/>
  <c r="R2582" i="1"/>
  <c r="S2582" i="1"/>
  <c r="T2582" i="1"/>
  <c r="U2582" i="1"/>
  <c r="K2583" i="1"/>
  <c r="L2583" i="1"/>
  <c r="M2583" i="1"/>
  <c r="N2583" i="1"/>
  <c r="O2583" i="1"/>
  <c r="P2583" i="1"/>
  <c r="Q2583" i="1"/>
  <c r="R2583" i="1"/>
  <c r="S2583" i="1"/>
  <c r="T2583" i="1"/>
  <c r="U2583" i="1"/>
  <c r="K2584" i="1"/>
  <c r="L2584" i="1"/>
  <c r="M2584" i="1"/>
  <c r="N2584" i="1"/>
  <c r="O2584" i="1"/>
  <c r="P2584" i="1"/>
  <c r="Q2584" i="1"/>
  <c r="R2584" i="1"/>
  <c r="S2584" i="1"/>
  <c r="T2584" i="1"/>
  <c r="U2584" i="1"/>
  <c r="K2585" i="1"/>
  <c r="L2585" i="1"/>
  <c r="M2585" i="1"/>
  <c r="N2585" i="1"/>
  <c r="O2585" i="1"/>
  <c r="P2585" i="1"/>
  <c r="Q2585" i="1"/>
  <c r="R2585" i="1"/>
  <c r="S2585" i="1"/>
  <c r="T2585" i="1"/>
  <c r="U2585" i="1"/>
  <c r="K2586" i="1"/>
  <c r="L2586" i="1"/>
  <c r="M2586" i="1"/>
  <c r="N2586" i="1"/>
  <c r="O2586" i="1"/>
  <c r="P2586" i="1"/>
  <c r="Q2586" i="1"/>
  <c r="R2586" i="1"/>
  <c r="S2586" i="1"/>
  <c r="T2586" i="1"/>
  <c r="U2586" i="1"/>
  <c r="K2587" i="1"/>
  <c r="L2587" i="1"/>
  <c r="M2587" i="1"/>
  <c r="N2587" i="1"/>
  <c r="O2587" i="1"/>
  <c r="P2587" i="1"/>
  <c r="Q2587" i="1"/>
  <c r="R2587" i="1"/>
  <c r="S2587" i="1"/>
  <c r="T2587" i="1"/>
  <c r="U2587" i="1"/>
  <c r="K2588" i="1"/>
  <c r="L2588" i="1"/>
  <c r="M2588" i="1"/>
  <c r="N2588" i="1"/>
  <c r="O2588" i="1"/>
  <c r="P2588" i="1"/>
  <c r="Q2588" i="1"/>
  <c r="R2588" i="1"/>
  <c r="S2588" i="1"/>
  <c r="T2588" i="1"/>
  <c r="U2588" i="1"/>
  <c r="K2589" i="1"/>
  <c r="L2589" i="1"/>
  <c r="M2589" i="1"/>
  <c r="N2589" i="1"/>
  <c r="O2589" i="1"/>
  <c r="P2589" i="1"/>
  <c r="Q2589" i="1"/>
  <c r="R2589" i="1"/>
  <c r="S2589" i="1"/>
  <c r="T2589" i="1"/>
  <c r="U2589" i="1"/>
  <c r="K2590" i="1"/>
  <c r="L2590" i="1"/>
  <c r="M2590" i="1"/>
  <c r="N2590" i="1"/>
  <c r="O2590" i="1"/>
  <c r="P2590" i="1"/>
  <c r="Q2590" i="1"/>
  <c r="R2590" i="1"/>
  <c r="S2590" i="1"/>
  <c r="T2590" i="1"/>
  <c r="U2590" i="1"/>
  <c r="K2591" i="1"/>
  <c r="L2591" i="1"/>
  <c r="M2591" i="1"/>
  <c r="N2591" i="1"/>
  <c r="O2591" i="1"/>
  <c r="P2591" i="1"/>
  <c r="Q2591" i="1"/>
  <c r="R2591" i="1"/>
  <c r="S2591" i="1"/>
  <c r="T2591" i="1"/>
  <c r="U2591" i="1"/>
  <c r="K2592" i="1"/>
  <c r="L2592" i="1"/>
  <c r="M2592" i="1"/>
  <c r="N2592" i="1"/>
  <c r="O2592" i="1"/>
  <c r="P2592" i="1"/>
  <c r="Q2592" i="1"/>
  <c r="R2592" i="1"/>
  <c r="S2592" i="1"/>
  <c r="T2592" i="1"/>
  <c r="U2592" i="1"/>
  <c r="K2593" i="1"/>
  <c r="L2593" i="1"/>
  <c r="M2593" i="1"/>
  <c r="N2593" i="1"/>
  <c r="O2593" i="1"/>
  <c r="P2593" i="1"/>
  <c r="Q2593" i="1"/>
  <c r="R2593" i="1"/>
  <c r="S2593" i="1"/>
  <c r="T2593" i="1"/>
  <c r="U2593" i="1"/>
  <c r="K2594" i="1"/>
  <c r="L2594" i="1"/>
  <c r="M2594" i="1"/>
  <c r="N2594" i="1"/>
  <c r="O2594" i="1"/>
  <c r="P2594" i="1"/>
  <c r="Q2594" i="1"/>
  <c r="R2594" i="1"/>
  <c r="S2594" i="1"/>
  <c r="T2594" i="1"/>
  <c r="U2594" i="1"/>
  <c r="K2595" i="1"/>
  <c r="L2595" i="1"/>
  <c r="M2595" i="1"/>
  <c r="N2595" i="1"/>
  <c r="O2595" i="1"/>
  <c r="P2595" i="1"/>
  <c r="Q2595" i="1"/>
  <c r="R2595" i="1"/>
  <c r="S2595" i="1"/>
  <c r="T2595" i="1"/>
  <c r="U2595" i="1"/>
  <c r="K2596" i="1"/>
  <c r="L2596" i="1"/>
  <c r="M2596" i="1"/>
  <c r="N2596" i="1"/>
  <c r="O2596" i="1"/>
  <c r="P2596" i="1"/>
  <c r="Q2596" i="1"/>
  <c r="R2596" i="1"/>
  <c r="S2596" i="1"/>
  <c r="T2596" i="1"/>
  <c r="U2596" i="1"/>
  <c r="K2597" i="1"/>
  <c r="L2597" i="1"/>
  <c r="M2597" i="1"/>
  <c r="N2597" i="1"/>
  <c r="O2597" i="1"/>
  <c r="P2597" i="1"/>
  <c r="Q2597" i="1"/>
  <c r="R2597" i="1"/>
  <c r="S2597" i="1"/>
  <c r="T2597" i="1"/>
  <c r="U2597" i="1"/>
  <c r="K2598" i="1"/>
  <c r="L2598" i="1"/>
  <c r="M2598" i="1"/>
  <c r="N2598" i="1"/>
  <c r="O2598" i="1"/>
  <c r="P2598" i="1"/>
  <c r="Q2598" i="1"/>
  <c r="R2598" i="1"/>
  <c r="S2598" i="1"/>
  <c r="T2598" i="1"/>
  <c r="U2598" i="1"/>
  <c r="K2599" i="1"/>
  <c r="L2599" i="1"/>
  <c r="M2599" i="1"/>
  <c r="N2599" i="1"/>
  <c r="O2599" i="1"/>
  <c r="P2599" i="1"/>
  <c r="Q2599" i="1"/>
  <c r="R2599" i="1"/>
  <c r="S2599" i="1"/>
  <c r="T2599" i="1"/>
  <c r="U2599" i="1"/>
  <c r="K2600" i="1"/>
  <c r="L2600" i="1"/>
  <c r="M2600" i="1"/>
  <c r="N2600" i="1"/>
  <c r="O2600" i="1"/>
  <c r="P2600" i="1"/>
  <c r="Q2600" i="1"/>
  <c r="R2600" i="1"/>
  <c r="S2600" i="1"/>
  <c r="T2600" i="1"/>
  <c r="U2600" i="1"/>
  <c r="K2601" i="1"/>
  <c r="L2601" i="1"/>
  <c r="M2601" i="1"/>
  <c r="N2601" i="1"/>
  <c r="O2601" i="1"/>
  <c r="P2601" i="1"/>
  <c r="Q2601" i="1"/>
  <c r="R2601" i="1"/>
  <c r="S2601" i="1"/>
  <c r="T2601" i="1"/>
  <c r="U2601" i="1"/>
  <c r="K2602" i="1"/>
  <c r="L2602" i="1"/>
  <c r="M2602" i="1"/>
  <c r="N2602" i="1"/>
  <c r="O2602" i="1"/>
  <c r="P2602" i="1"/>
  <c r="Q2602" i="1"/>
  <c r="R2602" i="1"/>
  <c r="S2602" i="1"/>
  <c r="T2602" i="1"/>
  <c r="U2602" i="1"/>
  <c r="K2603" i="1"/>
  <c r="L2603" i="1"/>
  <c r="M2603" i="1"/>
  <c r="N2603" i="1"/>
  <c r="O2603" i="1"/>
  <c r="P2603" i="1"/>
  <c r="Q2603" i="1"/>
  <c r="R2603" i="1"/>
  <c r="S2603" i="1"/>
  <c r="T2603" i="1"/>
  <c r="U2603" i="1"/>
  <c r="K2604" i="1"/>
  <c r="L2604" i="1"/>
  <c r="M2604" i="1"/>
  <c r="N2604" i="1"/>
  <c r="O2604" i="1"/>
  <c r="P2604" i="1"/>
  <c r="Q2604" i="1"/>
  <c r="R2604" i="1"/>
  <c r="S2604" i="1"/>
  <c r="T2604" i="1"/>
  <c r="U2604" i="1"/>
  <c r="K2605" i="1"/>
  <c r="L2605" i="1"/>
  <c r="M2605" i="1"/>
  <c r="N2605" i="1"/>
  <c r="O2605" i="1"/>
  <c r="P2605" i="1"/>
  <c r="Q2605" i="1"/>
  <c r="R2605" i="1"/>
  <c r="S2605" i="1"/>
  <c r="T2605" i="1"/>
  <c r="U2605" i="1"/>
  <c r="K2606" i="1"/>
  <c r="L2606" i="1"/>
  <c r="M2606" i="1"/>
  <c r="N2606" i="1"/>
  <c r="O2606" i="1"/>
  <c r="P2606" i="1"/>
  <c r="Q2606" i="1"/>
  <c r="R2606" i="1"/>
  <c r="S2606" i="1"/>
  <c r="T2606" i="1"/>
  <c r="U2606" i="1"/>
  <c r="K2607" i="1"/>
  <c r="L2607" i="1"/>
  <c r="M2607" i="1"/>
  <c r="N2607" i="1"/>
  <c r="O2607" i="1"/>
  <c r="P2607" i="1"/>
  <c r="Q2607" i="1"/>
  <c r="R2607" i="1"/>
  <c r="S2607" i="1"/>
  <c r="T2607" i="1"/>
  <c r="U2607" i="1"/>
  <c r="K2608" i="1"/>
  <c r="L2608" i="1"/>
  <c r="M2608" i="1"/>
  <c r="N2608" i="1"/>
  <c r="O2608" i="1"/>
  <c r="P2608" i="1"/>
  <c r="Q2608" i="1"/>
  <c r="R2608" i="1"/>
  <c r="S2608" i="1"/>
  <c r="T2608" i="1"/>
  <c r="U2608" i="1"/>
  <c r="K2609" i="1"/>
  <c r="L2609" i="1"/>
  <c r="M2609" i="1"/>
  <c r="N2609" i="1"/>
  <c r="O2609" i="1"/>
  <c r="P2609" i="1"/>
  <c r="Q2609" i="1"/>
  <c r="R2609" i="1"/>
  <c r="S2609" i="1"/>
  <c r="T2609" i="1"/>
  <c r="U2609" i="1"/>
  <c r="K2610" i="1"/>
  <c r="L2610" i="1"/>
  <c r="M2610" i="1"/>
  <c r="N2610" i="1"/>
  <c r="O2610" i="1"/>
  <c r="P2610" i="1"/>
  <c r="Q2610" i="1"/>
  <c r="R2610" i="1"/>
  <c r="S2610" i="1"/>
  <c r="T2610" i="1"/>
  <c r="U2610" i="1"/>
  <c r="K2611" i="1"/>
  <c r="L2611" i="1"/>
  <c r="M2611" i="1"/>
  <c r="N2611" i="1"/>
  <c r="O2611" i="1"/>
  <c r="P2611" i="1"/>
  <c r="Q2611" i="1"/>
  <c r="R2611" i="1"/>
  <c r="S2611" i="1"/>
  <c r="T2611" i="1"/>
  <c r="U2611" i="1"/>
  <c r="K2612" i="1"/>
  <c r="L2612" i="1"/>
  <c r="M2612" i="1"/>
  <c r="N2612" i="1"/>
  <c r="O2612" i="1"/>
  <c r="P2612" i="1"/>
  <c r="Q2612" i="1"/>
  <c r="R2612" i="1"/>
  <c r="S2612" i="1"/>
  <c r="T2612" i="1"/>
  <c r="U2612" i="1"/>
  <c r="K2613" i="1"/>
  <c r="L2613" i="1"/>
  <c r="M2613" i="1"/>
  <c r="N2613" i="1"/>
  <c r="O2613" i="1"/>
  <c r="P2613" i="1"/>
  <c r="Q2613" i="1"/>
  <c r="R2613" i="1"/>
  <c r="S2613" i="1"/>
  <c r="T2613" i="1"/>
  <c r="U2613" i="1"/>
  <c r="K2614" i="1"/>
  <c r="L2614" i="1"/>
  <c r="M2614" i="1"/>
  <c r="N2614" i="1"/>
  <c r="O2614" i="1"/>
  <c r="P2614" i="1"/>
  <c r="Q2614" i="1"/>
  <c r="R2614" i="1"/>
  <c r="S2614" i="1"/>
  <c r="T2614" i="1"/>
  <c r="U2614" i="1"/>
  <c r="K2615" i="1"/>
  <c r="L2615" i="1"/>
  <c r="M2615" i="1"/>
  <c r="N2615" i="1"/>
  <c r="O2615" i="1"/>
  <c r="P2615" i="1"/>
  <c r="Q2615" i="1"/>
  <c r="R2615" i="1"/>
  <c r="S2615" i="1"/>
  <c r="T2615" i="1"/>
  <c r="U2615" i="1"/>
  <c r="K2616" i="1"/>
  <c r="L2616" i="1"/>
  <c r="M2616" i="1"/>
  <c r="N2616" i="1"/>
  <c r="O2616" i="1"/>
  <c r="P2616" i="1"/>
  <c r="Q2616" i="1"/>
  <c r="R2616" i="1"/>
  <c r="S2616" i="1"/>
  <c r="T2616" i="1"/>
  <c r="U2616" i="1"/>
  <c r="K2617" i="1"/>
  <c r="L2617" i="1"/>
  <c r="M2617" i="1"/>
  <c r="N2617" i="1"/>
  <c r="O2617" i="1"/>
  <c r="P2617" i="1"/>
  <c r="Q2617" i="1"/>
  <c r="R2617" i="1"/>
  <c r="S2617" i="1"/>
  <c r="T2617" i="1"/>
  <c r="U2617" i="1"/>
  <c r="K2618" i="1"/>
  <c r="L2618" i="1"/>
  <c r="M2618" i="1"/>
  <c r="N2618" i="1"/>
  <c r="O2618" i="1"/>
  <c r="P2618" i="1"/>
  <c r="Q2618" i="1"/>
  <c r="R2618" i="1"/>
  <c r="S2618" i="1"/>
  <c r="T2618" i="1"/>
  <c r="U2618" i="1"/>
  <c r="K2619" i="1"/>
  <c r="L2619" i="1"/>
  <c r="M2619" i="1"/>
  <c r="N2619" i="1"/>
  <c r="O2619" i="1"/>
  <c r="P2619" i="1"/>
  <c r="Q2619" i="1"/>
  <c r="R2619" i="1"/>
  <c r="S2619" i="1"/>
  <c r="T2619" i="1"/>
  <c r="U2619" i="1"/>
  <c r="K2620" i="1"/>
  <c r="L2620" i="1"/>
  <c r="M2620" i="1"/>
  <c r="N2620" i="1"/>
  <c r="O2620" i="1"/>
  <c r="P2620" i="1"/>
  <c r="Q2620" i="1"/>
  <c r="R2620" i="1"/>
  <c r="S2620" i="1"/>
  <c r="T2620" i="1"/>
  <c r="U2620" i="1"/>
  <c r="K2621" i="1"/>
  <c r="L2621" i="1"/>
  <c r="M2621" i="1"/>
  <c r="N2621" i="1"/>
  <c r="O2621" i="1"/>
  <c r="P2621" i="1"/>
  <c r="Q2621" i="1"/>
  <c r="R2621" i="1"/>
  <c r="S2621" i="1"/>
  <c r="T2621" i="1"/>
  <c r="U2621" i="1"/>
  <c r="K2622" i="1"/>
  <c r="L2622" i="1"/>
  <c r="M2622" i="1"/>
  <c r="N2622" i="1"/>
  <c r="O2622" i="1"/>
  <c r="P2622" i="1"/>
  <c r="Q2622" i="1"/>
  <c r="R2622" i="1"/>
  <c r="S2622" i="1"/>
  <c r="T2622" i="1"/>
  <c r="U2622" i="1"/>
  <c r="K2623" i="1"/>
  <c r="L2623" i="1"/>
  <c r="M2623" i="1"/>
  <c r="N2623" i="1"/>
  <c r="O2623" i="1"/>
  <c r="P2623" i="1"/>
  <c r="Q2623" i="1"/>
  <c r="R2623" i="1"/>
  <c r="S2623" i="1"/>
  <c r="T2623" i="1"/>
  <c r="U2623" i="1"/>
  <c r="K2624" i="1"/>
  <c r="L2624" i="1"/>
  <c r="M2624" i="1"/>
  <c r="N2624" i="1"/>
  <c r="O2624" i="1"/>
  <c r="P2624" i="1"/>
  <c r="Q2624" i="1"/>
  <c r="R2624" i="1"/>
  <c r="S2624" i="1"/>
  <c r="T2624" i="1"/>
  <c r="U2624" i="1"/>
  <c r="K2625" i="1"/>
  <c r="L2625" i="1"/>
  <c r="M2625" i="1"/>
  <c r="N2625" i="1"/>
  <c r="O2625" i="1"/>
  <c r="P2625" i="1"/>
  <c r="Q2625" i="1"/>
  <c r="R2625" i="1"/>
  <c r="S2625" i="1"/>
  <c r="T2625" i="1"/>
  <c r="U2625" i="1"/>
  <c r="K2626" i="1"/>
  <c r="L2626" i="1"/>
  <c r="M2626" i="1"/>
  <c r="N2626" i="1"/>
  <c r="O2626" i="1"/>
  <c r="P2626" i="1"/>
  <c r="Q2626" i="1"/>
  <c r="R2626" i="1"/>
  <c r="S2626" i="1"/>
  <c r="T2626" i="1"/>
  <c r="U2626" i="1"/>
  <c r="K2627" i="1"/>
  <c r="L2627" i="1"/>
  <c r="M2627" i="1"/>
  <c r="N2627" i="1"/>
  <c r="O2627" i="1"/>
  <c r="P2627" i="1"/>
  <c r="Q2627" i="1"/>
  <c r="R2627" i="1"/>
  <c r="S2627" i="1"/>
  <c r="T2627" i="1"/>
  <c r="U2627" i="1"/>
  <c r="K2628" i="1"/>
  <c r="L2628" i="1"/>
  <c r="M2628" i="1"/>
  <c r="N2628" i="1"/>
  <c r="O2628" i="1"/>
  <c r="P2628" i="1"/>
  <c r="Q2628" i="1"/>
  <c r="R2628" i="1"/>
  <c r="S2628" i="1"/>
  <c r="T2628" i="1"/>
  <c r="U2628" i="1"/>
  <c r="K2629" i="1"/>
  <c r="L2629" i="1"/>
  <c r="M2629" i="1"/>
  <c r="N2629" i="1"/>
  <c r="O2629" i="1"/>
  <c r="P2629" i="1"/>
  <c r="Q2629" i="1"/>
  <c r="R2629" i="1"/>
  <c r="S2629" i="1"/>
  <c r="T2629" i="1"/>
  <c r="U2629" i="1"/>
  <c r="K2630" i="1"/>
  <c r="L2630" i="1"/>
  <c r="M2630" i="1"/>
  <c r="N2630" i="1"/>
  <c r="O2630" i="1"/>
  <c r="P2630" i="1"/>
  <c r="Q2630" i="1"/>
  <c r="R2630" i="1"/>
  <c r="S2630" i="1"/>
  <c r="T2630" i="1"/>
  <c r="U2630" i="1"/>
  <c r="K2631" i="1"/>
  <c r="L2631" i="1"/>
  <c r="M2631" i="1"/>
  <c r="N2631" i="1"/>
  <c r="O2631" i="1"/>
  <c r="P2631" i="1"/>
  <c r="Q2631" i="1"/>
  <c r="R2631" i="1"/>
  <c r="S2631" i="1"/>
  <c r="T2631" i="1"/>
  <c r="U2631" i="1"/>
  <c r="K2632" i="1"/>
  <c r="L2632" i="1"/>
  <c r="M2632" i="1"/>
  <c r="N2632" i="1"/>
  <c r="O2632" i="1"/>
  <c r="P2632" i="1"/>
  <c r="Q2632" i="1"/>
  <c r="R2632" i="1"/>
  <c r="S2632" i="1"/>
  <c r="T2632" i="1"/>
  <c r="U2632" i="1"/>
  <c r="K2633" i="1"/>
  <c r="L2633" i="1"/>
  <c r="M2633" i="1"/>
  <c r="N2633" i="1"/>
  <c r="O2633" i="1"/>
  <c r="P2633" i="1"/>
  <c r="Q2633" i="1"/>
  <c r="R2633" i="1"/>
  <c r="S2633" i="1"/>
  <c r="T2633" i="1"/>
  <c r="U2633" i="1"/>
  <c r="K2634" i="1"/>
  <c r="L2634" i="1"/>
  <c r="M2634" i="1"/>
  <c r="N2634" i="1"/>
  <c r="O2634" i="1"/>
  <c r="P2634" i="1"/>
  <c r="Q2634" i="1"/>
  <c r="R2634" i="1"/>
  <c r="S2634" i="1"/>
  <c r="T2634" i="1"/>
  <c r="U2634" i="1"/>
  <c r="K2635" i="1"/>
  <c r="L2635" i="1"/>
  <c r="M2635" i="1"/>
  <c r="N2635" i="1"/>
  <c r="O2635" i="1"/>
  <c r="P2635" i="1"/>
  <c r="Q2635" i="1"/>
  <c r="R2635" i="1"/>
  <c r="S2635" i="1"/>
  <c r="T2635" i="1"/>
  <c r="U2635" i="1"/>
  <c r="K2636" i="1"/>
  <c r="L2636" i="1"/>
  <c r="M2636" i="1"/>
  <c r="N2636" i="1"/>
  <c r="O2636" i="1"/>
  <c r="P2636" i="1"/>
  <c r="Q2636" i="1"/>
  <c r="R2636" i="1"/>
  <c r="S2636" i="1"/>
  <c r="T2636" i="1"/>
  <c r="U2636" i="1"/>
  <c r="K2637" i="1"/>
  <c r="L2637" i="1"/>
  <c r="M2637" i="1"/>
  <c r="N2637" i="1"/>
  <c r="O2637" i="1"/>
  <c r="P2637" i="1"/>
  <c r="Q2637" i="1"/>
  <c r="R2637" i="1"/>
  <c r="S2637" i="1"/>
  <c r="T2637" i="1"/>
  <c r="U2637" i="1"/>
  <c r="K2638" i="1"/>
  <c r="L2638" i="1"/>
  <c r="M2638" i="1"/>
  <c r="N2638" i="1"/>
  <c r="O2638" i="1"/>
  <c r="P2638" i="1"/>
  <c r="Q2638" i="1"/>
  <c r="R2638" i="1"/>
  <c r="S2638" i="1"/>
  <c r="T2638" i="1"/>
  <c r="U2638" i="1"/>
  <c r="K2639" i="1"/>
  <c r="L2639" i="1"/>
  <c r="M2639" i="1"/>
  <c r="N2639" i="1"/>
  <c r="O2639" i="1"/>
  <c r="P2639" i="1"/>
  <c r="Q2639" i="1"/>
  <c r="R2639" i="1"/>
  <c r="S2639" i="1"/>
  <c r="T2639" i="1"/>
  <c r="U2639" i="1"/>
  <c r="K2640" i="1"/>
  <c r="L2640" i="1"/>
  <c r="M2640" i="1"/>
  <c r="N2640" i="1"/>
  <c r="O2640" i="1"/>
  <c r="P2640" i="1"/>
  <c r="Q2640" i="1"/>
  <c r="R2640" i="1"/>
  <c r="S2640" i="1"/>
  <c r="T2640" i="1"/>
  <c r="U2640" i="1"/>
  <c r="K2641" i="1"/>
  <c r="L2641" i="1"/>
  <c r="M2641" i="1"/>
  <c r="N2641" i="1"/>
  <c r="O2641" i="1"/>
  <c r="P2641" i="1"/>
  <c r="Q2641" i="1"/>
  <c r="R2641" i="1"/>
  <c r="S2641" i="1"/>
  <c r="T2641" i="1"/>
  <c r="U2641" i="1"/>
  <c r="K2642" i="1"/>
  <c r="L2642" i="1"/>
  <c r="M2642" i="1"/>
  <c r="N2642" i="1"/>
  <c r="O2642" i="1"/>
  <c r="P2642" i="1"/>
  <c r="Q2642" i="1"/>
  <c r="R2642" i="1"/>
  <c r="S2642" i="1"/>
  <c r="T2642" i="1"/>
  <c r="U2642" i="1"/>
  <c r="K2643" i="1"/>
  <c r="L2643" i="1"/>
  <c r="M2643" i="1"/>
  <c r="N2643" i="1"/>
  <c r="O2643" i="1"/>
  <c r="P2643" i="1"/>
  <c r="Q2643" i="1"/>
  <c r="R2643" i="1"/>
  <c r="S2643" i="1"/>
  <c r="T2643" i="1"/>
  <c r="U2643" i="1"/>
  <c r="K2644" i="1"/>
  <c r="L2644" i="1"/>
  <c r="M2644" i="1"/>
  <c r="N2644" i="1"/>
  <c r="O2644" i="1"/>
  <c r="P2644" i="1"/>
  <c r="Q2644" i="1"/>
  <c r="R2644" i="1"/>
  <c r="S2644" i="1"/>
  <c r="T2644" i="1"/>
  <c r="U2644" i="1"/>
  <c r="K2645" i="1"/>
  <c r="L2645" i="1"/>
  <c r="M2645" i="1"/>
  <c r="N2645" i="1"/>
  <c r="O2645" i="1"/>
  <c r="P2645" i="1"/>
  <c r="Q2645" i="1"/>
  <c r="R2645" i="1"/>
  <c r="S2645" i="1"/>
  <c r="T2645" i="1"/>
  <c r="U2645" i="1"/>
  <c r="K2646" i="1"/>
  <c r="L2646" i="1"/>
  <c r="M2646" i="1"/>
  <c r="N2646" i="1"/>
  <c r="O2646" i="1"/>
  <c r="P2646" i="1"/>
  <c r="Q2646" i="1"/>
  <c r="R2646" i="1"/>
  <c r="S2646" i="1"/>
  <c r="T2646" i="1"/>
  <c r="U2646" i="1"/>
  <c r="K2647" i="1"/>
  <c r="L2647" i="1"/>
  <c r="M2647" i="1"/>
  <c r="N2647" i="1"/>
  <c r="O2647" i="1"/>
  <c r="P2647" i="1"/>
  <c r="Q2647" i="1"/>
  <c r="R2647" i="1"/>
  <c r="S2647" i="1"/>
  <c r="T2647" i="1"/>
  <c r="U2647" i="1"/>
  <c r="K2648" i="1"/>
  <c r="L2648" i="1"/>
  <c r="M2648" i="1"/>
  <c r="N2648" i="1"/>
  <c r="O2648" i="1"/>
  <c r="P2648" i="1"/>
  <c r="Q2648" i="1"/>
  <c r="R2648" i="1"/>
  <c r="S2648" i="1"/>
  <c r="T2648" i="1"/>
  <c r="U2648" i="1"/>
  <c r="K2649" i="1"/>
  <c r="L2649" i="1"/>
  <c r="M2649" i="1"/>
  <c r="N2649" i="1"/>
  <c r="O2649" i="1"/>
  <c r="P2649" i="1"/>
  <c r="Q2649" i="1"/>
  <c r="R2649" i="1"/>
  <c r="S2649" i="1"/>
  <c r="T2649" i="1"/>
  <c r="U2649" i="1"/>
  <c r="K2650" i="1"/>
  <c r="L2650" i="1"/>
  <c r="M2650" i="1"/>
  <c r="N2650" i="1"/>
  <c r="O2650" i="1"/>
  <c r="P2650" i="1"/>
  <c r="Q2650" i="1"/>
  <c r="R2650" i="1"/>
  <c r="S2650" i="1"/>
  <c r="T2650" i="1"/>
  <c r="U2650" i="1"/>
  <c r="K2651" i="1"/>
  <c r="L2651" i="1"/>
  <c r="M2651" i="1"/>
  <c r="N2651" i="1"/>
  <c r="O2651" i="1"/>
  <c r="P2651" i="1"/>
  <c r="Q2651" i="1"/>
  <c r="R2651" i="1"/>
  <c r="S2651" i="1"/>
  <c r="T2651" i="1"/>
  <c r="U2651" i="1"/>
  <c r="K2652" i="1"/>
  <c r="L2652" i="1"/>
  <c r="M2652" i="1"/>
  <c r="N2652" i="1"/>
  <c r="O2652" i="1"/>
  <c r="P2652" i="1"/>
  <c r="Q2652" i="1"/>
  <c r="R2652" i="1"/>
  <c r="S2652" i="1"/>
  <c r="T2652" i="1"/>
  <c r="U2652" i="1"/>
  <c r="K2653" i="1"/>
  <c r="L2653" i="1"/>
  <c r="M2653" i="1"/>
  <c r="N2653" i="1"/>
  <c r="O2653" i="1"/>
  <c r="P2653" i="1"/>
  <c r="Q2653" i="1"/>
  <c r="R2653" i="1"/>
  <c r="S2653" i="1"/>
  <c r="T2653" i="1"/>
  <c r="U2653" i="1"/>
  <c r="K2654" i="1"/>
  <c r="L2654" i="1"/>
  <c r="M2654" i="1"/>
  <c r="N2654" i="1"/>
  <c r="O2654" i="1"/>
  <c r="P2654" i="1"/>
  <c r="Q2654" i="1"/>
  <c r="R2654" i="1"/>
  <c r="S2654" i="1"/>
  <c r="T2654" i="1"/>
  <c r="U2654" i="1"/>
  <c r="K2655" i="1"/>
  <c r="L2655" i="1"/>
  <c r="M2655" i="1"/>
  <c r="N2655" i="1"/>
  <c r="O2655" i="1"/>
  <c r="P2655" i="1"/>
  <c r="Q2655" i="1"/>
  <c r="R2655" i="1"/>
  <c r="S2655" i="1"/>
  <c r="T2655" i="1"/>
  <c r="U2655" i="1"/>
  <c r="K2656" i="1"/>
  <c r="L2656" i="1"/>
  <c r="M2656" i="1"/>
  <c r="N2656" i="1"/>
  <c r="O2656" i="1"/>
  <c r="P2656" i="1"/>
  <c r="Q2656" i="1"/>
  <c r="R2656" i="1"/>
  <c r="S2656" i="1"/>
  <c r="T2656" i="1"/>
  <c r="U2656" i="1"/>
  <c r="K2657" i="1"/>
  <c r="L2657" i="1"/>
  <c r="M2657" i="1"/>
  <c r="N2657" i="1"/>
  <c r="O2657" i="1"/>
  <c r="P2657" i="1"/>
  <c r="Q2657" i="1"/>
  <c r="R2657" i="1"/>
  <c r="S2657" i="1"/>
  <c r="T2657" i="1"/>
  <c r="U2657" i="1"/>
  <c r="K2658" i="1"/>
  <c r="L2658" i="1"/>
  <c r="M2658" i="1"/>
  <c r="N2658" i="1"/>
  <c r="O2658" i="1"/>
  <c r="P2658" i="1"/>
  <c r="Q2658" i="1"/>
  <c r="R2658" i="1"/>
  <c r="S2658" i="1"/>
  <c r="T2658" i="1"/>
  <c r="U2658" i="1"/>
  <c r="K2659" i="1"/>
  <c r="L2659" i="1"/>
  <c r="M2659" i="1"/>
  <c r="N2659" i="1"/>
  <c r="O2659" i="1"/>
  <c r="P2659" i="1"/>
  <c r="Q2659" i="1"/>
  <c r="R2659" i="1"/>
  <c r="S2659" i="1"/>
  <c r="T2659" i="1"/>
  <c r="U2659" i="1"/>
  <c r="K2660" i="1"/>
  <c r="L2660" i="1"/>
  <c r="M2660" i="1"/>
  <c r="N2660" i="1"/>
  <c r="O2660" i="1"/>
  <c r="P2660" i="1"/>
  <c r="Q2660" i="1"/>
  <c r="R2660" i="1"/>
  <c r="S2660" i="1"/>
  <c r="T2660" i="1"/>
  <c r="U2660" i="1"/>
  <c r="K2661" i="1"/>
  <c r="L2661" i="1"/>
  <c r="M2661" i="1"/>
  <c r="N2661" i="1"/>
  <c r="O2661" i="1"/>
  <c r="P2661" i="1"/>
  <c r="Q2661" i="1"/>
  <c r="R2661" i="1"/>
  <c r="S2661" i="1"/>
  <c r="T2661" i="1"/>
  <c r="U2661" i="1"/>
  <c r="K2662" i="1"/>
  <c r="L2662" i="1"/>
  <c r="M2662" i="1"/>
  <c r="N2662" i="1"/>
  <c r="O2662" i="1"/>
  <c r="P2662" i="1"/>
  <c r="Q2662" i="1"/>
  <c r="R2662" i="1"/>
  <c r="S2662" i="1"/>
  <c r="T2662" i="1"/>
  <c r="U2662" i="1"/>
  <c r="K2663" i="1"/>
  <c r="L2663" i="1"/>
  <c r="M2663" i="1"/>
  <c r="N2663" i="1"/>
  <c r="O2663" i="1"/>
  <c r="P2663" i="1"/>
  <c r="Q2663" i="1"/>
  <c r="R2663" i="1"/>
  <c r="S2663" i="1"/>
  <c r="T2663" i="1"/>
  <c r="U2663" i="1"/>
  <c r="K2664" i="1"/>
  <c r="L2664" i="1"/>
  <c r="M2664" i="1"/>
  <c r="N2664" i="1"/>
  <c r="O2664" i="1"/>
  <c r="P2664" i="1"/>
  <c r="Q2664" i="1"/>
  <c r="R2664" i="1"/>
  <c r="S2664" i="1"/>
  <c r="T2664" i="1"/>
  <c r="U2664" i="1"/>
  <c r="K2665" i="1"/>
  <c r="L2665" i="1"/>
  <c r="M2665" i="1"/>
  <c r="N2665" i="1"/>
  <c r="O2665" i="1"/>
  <c r="P2665" i="1"/>
  <c r="Q2665" i="1"/>
  <c r="R2665" i="1"/>
  <c r="S2665" i="1"/>
  <c r="T2665" i="1"/>
  <c r="U2665" i="1"/>
  <c r="K2666" i="1"/>
  <c r="L2666" i="1"/>
  <c r="M2666" i="1"/>
  <c r="N2666" i="1"/>
  <c r="O2666" i="1"/>
  <c r="P2666" i="1"/>
  <c r="Q2666" i="1"/>
  <c r="R2666" i="1"/>
  <c r="S2666" i="1"/>
  <c r="T2666" i="1"/>
  <c r="U2666" i="1"/>
  <c r="K2667" i="1"/>
  <c r="L2667" i="1"/>
  <c r="M2667" i="1"/>
  <c r="N2667" i="1"/>
  <c r="O2667" i="1"/>
  <c r="P2667" i="1"/>
  <c r="Q2667" i="1"/>
  <c r="R2667" i="1"/>
  <c r="S2667" i="1"/>
  <c r="T2667" i="1"/>
  <c r="U2667" i="1"/>
  <c r="K2668" i="1"/>
  <c r="L2668" i="1"/>
  <c r="M2668" i="1"/>
  <c r="N2668" i="1"/>
  <c r="O2668" i="1"/>
  <c r="P2668" i="1"/>
  <c r="Q2668" i="1"/>
  <c r="R2668" i="1"/>
  <c r="S2668" i="1"/>
  <c r="T2668" i="1"/>
  <c r="U2668" i="1"/>
  <c r="K2669" i="1"/>
  <c r="L2669" i="1"/>
  <c r="M2669" i="1"/>
  <c r="N2669" i="1"/>
  <c r="O2669" i="1"/>
  <c r="P2669" i="1"/>
  <c r="Q2669" i="1"/>
  <c r="R2669" i="1"/>
  <c r="S2669" i="1"/>
  <c r="T2669" i="1"/>
  <c r="U2669" i="1"/>
  <c r="K2670" i="1"/>
  <c r="L2670" i="1"/>
  <c r="M2670" i="1"/>
  <c r="N2670" i="1"/>
  <c r="O2670" i="1"/>
  <c r="P2670" i="1"/>
  <c r="Q2670" i="1"/>
  <c r="R2670" i="1"/>
  <c r="S2670" i="1"/>
  <c r="T2670" i="1"/>
  <c r="U2670" i="1"/>
  <c r="K2671" i="1"/>
  <c r="L2671" i="1"/>
  <c r="M2671" i="1"/>
  <c r="N2671" i="1"/>
  <c r="O2671" i="1"/>
  <c r="P2671" i="1"/>
  <c r="Q2671" i="1"/>
  <c r="R2671" i="1"/>
  <c r="S2671" i="1"/>
  <c r="T2671" i="1"/>
  <c r="U2671" i="1"/>
  <c r="K2672" i="1"/>
  <c r="L2672" i="1"/>
  <c r="M2672" i="1"/>
  <c r="N2672" i="1"/>
  <c r="O2672" i="1"/>
  <c r="P2672" i="1"/>
  <c r="Q2672" i="1"/>
  <c r="R2672" i="1"/>
  <c r="S2672" i="1"/>
  <c r="T2672" i="1"/>
  <c r="U2672" i="1"/>
  <c r="K2673" i="1"/>
  <c r="L2673" i="1"/>
  <c r="M2673" i="1"/>
  <c r="N2673" i="1"/>
  <c r="O2673" i="1"/>
  <c r="P2673" i="1"/>
  <c r="Q2673" i="1"/>
  <c r="R2673" i="1"/>
  <c r="S2673" i="1"/>
  <c r="T2673" i="1"/>
  <c r="U2673" i="1"/>
  <c r="K2674" i="1"/>
  <c r="L2674" i="1"/>
  <c r="M2674" i="1"/>
  <c r="N2674" i="1"/>
  <c r="O2674" i="1"/>
  <c r="P2674" i="1"/>
  <c r="Q2674" i="1"/>
  <c r="R2674" i="1"/>
  <c r="S2674" i="1"/>
  <c r="T2674" i="1"/>
  <c r="U2674" i="1"/>
  <c r="K2675" i="1"/>
  <c r="L2675" i="1"/>
  <c r="M2675" i="1"/>
  <c r="N2675" i="1"/>
  <c r="O2675" i="1"/>
  <c r="P2675" i="1"/>
  <c r="Q2675" i="1"/>
  <c r="R2675" i="1"/>
  <c r="S2675" i="1"/>
  <c r="T2675" i="1"/>
  <c r="U2675" i="1"/>
  <c r="K2676" i="1"/>
  <c r="L2676" i="1"/>
  <c r="M2676" i="1"/>
  <c r="N2676" i="1"/>
  <c r="O2676" i="1"/>
  <c r="P2676" i="1"/>
  <c r="Q2676" i="1"/>
  <c r="R2676" i="1"/>
  <c r="S2676" i="1"/>
  <c r="T2676" i="1"/>
  <c r="U2676" i="1"/>
  <c r="K2677" i="1"/>
  <c r="L2677" i="1"/>
  <c r="M2677" i="1"/>
  <c r="N2677" i="1"/>
  <c r="O2677" i="1"/>
  <c r="P2677" i="1"/>
  <c r="Q2677" i="1"/>
  <c r="R2677" i="1"/>
  <c r="S2677" i="1"/>
  <c r="T2677" i="1"/>
  <c r="U2677" i="1"/>
  <c r="K2678" i="1"/>
  <c r="L2678" i="1"/>
  <c r="M2678" i="1"/>
  <c r="N2678" i="1"/>
  <c r="O2678" i="1"/>
  <c r="P2678" i="1"/>
  <c r="Q2678" i="1"/>
  <c r="R2678" i="1"/>
  <c r="S2678" i="1"/>
  <c r="T2678" i="1"/>
  <c r="U2678" i="1"/>
  <c r="K2679" i="1"/>
  <c r="L2679" i="1"/>
  <c r="M2679" i="1"/>
  <c r="N2679" i="1"/>
  <c r="O2679" i="1"/>
  <c r="P2679" i="1"/>
  <c r="Q2679" i="1"/>
  <c r="R2679" i="1"/>
  <c r="S2679" i="1"/>
  <c r="T2679" i="1"/>
  <c r="U2679" i="1"/>
  <c r="K2680" i="1"/>
  <c r="L2680" i="1"/>
  <c r="M2680" i="1"/>
  <c r="N2680" i="1"/>
  <c r="O2680" i="1"/>
  <c r="P2680" i="1"/>
  <c r="Q2680" i="1"/>
  <c r="R2680" i="1"/>
  <c r="S2680" i="1"/>
  <c r="T2680" i="1"/>
  <c r="U2680" i="1"/>
  <c r="K2681" i="1"/>
  <c r="L2681" i="1"/>
  <c r="M2681" i="1"/>
  <c r="N2681" i="1"/>
  <c r="O2681" i="1"/>
  <c r="P2681" i="1"/>
  <c r="Q2681" i="1"/>
  <c r="R2681" i="1"/>
  <c r="S2681" i="1"/>
  <c r="T2681" i="1"/>
  <c r="U2681" i="1"/>
  <c r="K2682" i="1"/>
  <c r="L2682" i="1"/>
  <c r="M2682" i="1"/>
  <c r="N2682" i="1"/>
  <c r="O2682" i="1"/>
  <c r="P2682" i="1"/>
  <c r="Q2682" i="1"/>
  <c r="R2682" i="1"/>
  <c r="S2682" i="1"/>
  <c r="T2682" i="1"/>
  <c r="U2682" i="1"/>
  <c r="K2683" i="1"/>
  <c r="L2683" i="1"/>
  <c r="M2683" i="1"/>
  <c r="N2683" i="1"/>
  <c r="O2683" i="1"/>
  <c r="P2683" i="1"/>
  <c r="Q2683" i="1"/>
  <c r="R2683" i="1"/>
  <c r="S2683" i="1"/>
  <c r="T2683" i="1"/>
  <c r="U2683" i="1"/>
  <c r="K2684" i="1"/>
  <c r="L2684" i="1"/>
  <c r="M2684" i="1"/>
  <c r="N2684" i="1"/>
  <c r="O2684" i="1"/>
  <c r="P2684" i="1"/>
  <c r="Q2684" i="1"/>
  <c r="R2684" i="1"/>
  <c r="S2684" i="1"/>
  <c r="T2684" i="1"/>
  <c r="U2684" i="1"/>
  <c r="K2685" i="1"/>
  <c r="L2685" i="1"/>
  <c r="M2685" i="1"/>
  <c r="N2685" i="1"/>
  <c r="O2685" i="1"/>
  <c r="P2685" i="1"/>
  <c r="Q2685" i="1"/>
  <c r="R2685" i="1"/>
  <c r="S2685" i="1"/>
  <c r="T2685" i="1"/>
  <c r="U2685" i="1"/>
  <c r="K2686" i="1"/>
  <c r="L2686" i="1"/>
  <c r="M2686" i="1"/>
  <c r="N2686" i="1"/>
  <c r="O2686" i="1"/>
  <c r="P2686" i="1"/>
  <c r="Q2686" i="1"/>
  <c r="R2686" i="1"/>
  <c r="S2686" i="1"/>
  <c r="T2686" i="1"/>
  <c r="U2686" i="1"/>
  <c r="K2687" i="1"/>
  <c r="L2687" i="1"/>
  <c r="M2687" i="1"/>
  <c r="N2687" i="1"/>
  <c r="O2687" i="1"/>
  <c r="P2687" i="1"/>
  <c r="Q2687" i="1"/>
  <c r="R2687" i="1"/>
  <c r="S2687" i="1"/>
  <c r="T2687" i="1"/>
  <c r="U2687" i="1"/>
  <c r="K2688" i="1"/>
  <c r="L2688" i="1"/>
  <c r="M2688" i="1"/>
  <c r="N2688" i="1"/>
  <c r="O2688" i="1"/>
  <c r="P2688" i="1"/>
  <c r="Q2688" i="1"/>
  <c r="R2688" i="1"/>
  <c r="S2688" i="1"/>
  <c r="T2688" i="1"/>
  <c r="U2688" i="1"/>
  <c r="K2689" i="1"/>
  <c r="L2689" i="1"/>
  <c r="M2689" i="1"/>
  <c r="N2689" i="1"/>
  <c r="O2689" i="1"/>
  <c r="P2689" i="1"/>
  <c r="Q2689" i="1"/>
  <c r="R2689" i="1"/>
  <c r="S2689" i="1"/>
  <c r="T2689" i="1"/>
  <c r="U2689" i="1"/>
  <c r="K2690" i="1"/>
  <c r="L2690" i="1"/>
  <c r="M2690" i="1"/>
  <c r="N2690" i="1"/>
  <c r="O2690" i="1"/>
  <c r="P2690" i="1"/>
  <c r="Q2690" i="1"/>
  <c r="R2690" i="1"/>
  <c r="S2690" i="1"/>
  <c r="T2690" i="1"/>
  <c r="U2690" i="1"/>
  <c r="K2691" i="1"/>
  <c r="L2691" i="1"/>
  <c r="M2691" i="1"/>
  <c r="N2691" i="1"/>
  <c r="O2691" i="1"/>
  <c r="P2691" i="1"/>
  <c r="Q2691" i="1"/>
  <c r="R2691" i="1"/>
  <c r="S2691" i="1"/>
  <c r="T2691" i="1"/>
  <c r="U2691" i="1"/>
  <c r="K2692" i="1"/>
  <c r="L2692" i="1"/>
  <c r="M2692" i="1"/>
  <c r="N2692" i="1"/>
  <c r="O2692" i="1"/>
  <c r="P2692" i="1"/>
  <c r="Q2692" i="1"/>
  <c r="R2692" i="1"/>
  <c r="S2692" i="1"/>
  <c r="T2692" i="1"/>
  <c r="U2692" i="1"/>
  <c r="K2693" i="1"/>
  <c r="L2693" i="1"/>
  <c r="M2693" i="1"/>
  <c r="N2693" i="1"/>
  <c r="O2693" i="1"/>
  <c r="P2693" i="1"/>
  <c r="Q2693" i="1"/>
  <c r="R2693" i="1"/>
  <c r="S2693" i="1"/>
  <c r="T2693" i="1"/>
  <c r="U2693" i="1"/>
  <c r="K2694" i="1"/>
  <c r="L2694" i="1"/>
  <c r="M2694" i="1"/>
  <c r="N2694" i="1"/>
  <c r="O2694" i="1"/>
  <c r="P2694" i="1"/>
  <c r="Q2694" i="1"/>
  <c r="R2694" i="1"/>
  <c r="S2694" i="1"/>
  <c r="T2694" i="1"/>
  <c r="U2694" i="1"/>
  <c r="K2695" i="1"/>
  <c r="L2695" i="1"/>
  <c r="M2695" i="1"/>
  <c r="N2695" i="1"/>
  <c r="O2695" i="1"/>
  <c r="P2695" i="1"/>
  <c r="Q2695" i="1"/>
  <c r="R2695" i="1"/>
  <c r="S2695" i="1"/>
  <c r="T2695" i="1"/>
  <c r="U2695" i="1"/>
  <c r="K2696" i="1"/>
  <c r="L2696" i="1"/>
  <c r="M2696" i="1"/>
  <c r="N2696" i="1"/>
  <c r="O2696" i="1"/>
  <c r="P2696" i="1"/>
  <c r="Q2696" i="1"/>
  <c r="R2696" i="1"/>
  <c r="S2696" i="1"/>
  <c r="T2696" i="1"/>
  <c r="U2696" i="1"/>
  <c r="K2697" i="1"/>
  <c r="L2697" i="1"/>
  <c r="M2697" i="1"/>
  <c r="N2697" i="1"/>
  <c r="O2697" i="1"/>
  <c r="P2697" i="1"/>
  <c r="Q2697" i="1"/>
  <c r="R2697" i="1"/>
  <c r="S2697" i="1"/>
  <c r="T2697" i="1"/>
  <c r="U2697" i="1"/>
  <c r="K2698" i="1"/>
  <c r="L2698" i="1"/>
  <c r="M2698" i="1"/>
  <c r="N2698" i="1"/>
  <c r="O2698" i="1"/>
  <c r="P2698" i="1"/>
  <c r="Q2698" i="1"/>
  <c r="R2698" i="1"/>
  <c r="S2698" i="1"/>
  <c r="T2698" i="1"/>
  <c r="U2698" i="1"/>
  <c r="K2699" i="1"/>
  <c r="L2699" i="1"/>
  <c r="M2699" i="1"/>
  <c r="N2699" i="1"/>
  <c r="O2699" i="1"/>
  <c r="P2699" i="1"/>
  <c r="Q2699" i="1"/>
  <c r="R2699" i="1"/>
  <c r="S2699" i="1"/>
  <c r="T2699" i="1"/>
  <c r="U2699" i="1"/>
  <c r="K2700" i="1"/>
  <c r="L2700" i="1"/>
  <c r="M2700" i="1"/>
  <c r="N2700" i="1"/>
  <c r="O2700" i="1"/>
  <c r="P2700" i="1"/>
  <c r="Q2700" i="1"/>
  <c r="R2700" i="1"/>
  <c r="S2700" i="1"/>
  <c r="T2700" i="1"/>
  <c r="U2700" i="1"/>
  <c r="K2701" i="1"/>
  <c r="L2701" i="1"/>
  <c r="M2701" i="1"/>
  <c r="N2701" i="1"/>
  <c r="O2701" i="1"/>
  <c r="P2701" i="1"/>
  <c r="Q2701" i="1"/>
  <c r="R2701" i="1"/>
  <c r="S2701" i="1"/>
  <c r="T2701" i="1"/>
  <c r="U2701" i="1"/>
  <c r="K2702" i="1"/>
  <c r="L2702" i="1"/>
  <c r="M2702" i="1"/>
  <c r="N2702" i="1"/>
  <c r="O2702" i="1"/>
  <c r="P2702" i="1"/>
  <c r="Q2702" i="1"/>
  <c r="R2702" i="1"/>
  <c r="S2702" i="1"/>
  <c r="T2702" i="1"/>
  <c r="U2702" i="1"/>
  <c r="K2703" i="1"/>
  <c r="L2703" i="1"/>
  <c r="M2703" i="1"/>
  <c r="N2703" i="1"/>
  <c r="O2703" i="1"/>
  <c r="P2703" i="1"/>
  <c r="Q2703" i="1"/>
  <c r="R2703" i="1"/>
  <c r="S2703" i="1"/>
  <c r="T2703" i="1"/>
  <c r="U2703" i="1"/>
  <c r="K2704" i="1"/>
  <c r="L2704" i="1"/>
  <c r="M2704" i="1"/>
  <c r="N2704" i="1"/>
  <c r="O2704" i="1"/>
  <c r="P2704" i="1"/>
  <c r="Q2704" i="1"/>
  <c r="R2704" i="1"/>
  <c r="S2704" i="1"/>
  <c r="T2704" i="1"/>
  <c r="U2704" i="1"/>
  <c r="K2705" i="1"/>
  <c r="L2705" i="1"/>
  <c r="M2705" i="1"/>
  <c r="N2705" i="1"/>
  <c r="O2705" i="1"/>
  <c r="P2705" i="1"/>
  <c r="Q2705" i="1"/>
  <c r="R2705" i="1"/>
  <c r="S2705" i="1"/>
  <c r="T2705" i="1"/>
  <c r="U2705" i="1"/>
  <c r="K2706" i="1"/>
  <c r="L2706" i="1"/>
  <c r="M2706" i="1"/>
  <c r="N2706" i="1"/>
  <c r="O2706" i="1"/>
  <c r="P2706" i="1"/>
  <c r="Q2706" i="1"/>
  <c r="R2706" i="1"/>
  <c r="S2706" i="1"/>
  <c r="T2706" i="1"/>
  <c r="U2706" i="1"/>
  <c r="K2707" i="1"/>
  <c r="L2707" i="1"/>
  <c r="M2707" i="1"/>
  <c r="N2707" i="1"/>
  <c r="O2707" i="1"/>
  <c r="P2707" i="1"/>
  <c r="Q2707" i="1"/>
  <c r="R2707" i="1"/>
  <c r="S2707" i="1"/>
  <c r="T2707" i="1"/>
  <c r="U2707" i="1"/>
  <c r="K2708" i="1"/>
  <c r="L2708" i="1"/>
  <c r="M2708" i="1"/>
  <c r="N2708" i="1"/>
  <c r="O2708" i="1"/>
  <c r="P2708" i="1"/>
  <c r="Q2708" i="1"/>
  <c r="R2708" i="1"/>
  <c r="S2708" i="1"/>
  <c r="T2708" i="1"/>
  <c r="U2708" i="1"/>
  <c r="K2709" i="1"/>
  <c r="L2709" i="1"/>
  <c r="M2709" i="1"/>
  <c r="N2709" i="1"/>
  <c r="O2709" i="1"/>
  <c r="P2709" i="1"/>
  <c r="Q2709" i="1"/>
  <c r="R2709" i="1"/>
  <c r="S2709" i="1"/>
  <c r="T2709" i="1"/>
  <c r="U2709" i="1"/>
  <c r="K2710" i="1"/>
  <c r="L2710" i="1"/>
  <c r="M2710" i="1"/>
  <c r="N2710" i="1"/>
  <c r="O2710" i="1"/>
  <c r="P2710" i="1"/>
  <c r="Q2710" i="1"/>
  <c r="R2710" i="1"/>
  <c r="S2710" i="1"/>
  <c r="T2710" i="1"/>
  <c r="U2710" i="1"/>
  <c r="K2711" i="1"/>
  <c r="L2711" i="1"/>
  <c r="M2711" i="1"/>
  <c r="N2711" i="1"/>
  <c r="O2711" i="1"/>
  <c r="P2711" i="1"/>
  <c r="Q2711" i="1"/>
  <c r="R2711" i="1"/>
  <c r="S2711" i="1"/>
  <c r="T2711" i="1"/>
  <c r="U2711" i="1"/>
  <c r="K2712" i="1"/>
  <c r="L2712" i="1"/>
  <c r="M2712" i="1"/>
  <c r="N2712" i="1"/>
  <c r="O2712" i="1"/>
  <c r="P2712" i="1"/>
  <c r="Q2712" i="1"/>
  <c r="R2712" i="1"/>
  <c r="S2712" i="1"/>
  <c r="T2712" i="1"/>
  <c r="U2712" i="1"/>
  <c r="K2713" i="1"/>
  <c r="L2713" i="1"/>
  <c r="M2713" i="1"/>
  <c r="N2713" i="1"/>
  <c r="O2713" i="1"/>
  <c r="P2713" i="1"/>
  <c r="Q2713" i="1"/>
  <c r="R2713" i="1"/>
  <c r="S2713" i="1"/>
  <c r="T2713" i="1"/>
  <c r="U2713" i="1"/>
  <c r="K2714" i="1"/>
  <c r="L2714" i="1"/>
  <c r="M2714" i="1"/>
  <c r="N2714" i="1"/>
  <c r="O2714" i="1"/>
  <c r="P2714" i="1"/>
  <c r="Q2714" i="1"/>
  <c r="R2714" i="1"/>
  <c r="S2714" i="1"/>
  <c r="T2714" i="1"/>
  <c r="U2714" i="1"/>
  <c r="K2715" i="1"/>
  <c r="L2715" i="1"/>
  <c r="M2715" i="1"/>
  <c r="N2715" i="1"/>
  <c r="O2715" i="1"/>
  <c r="P2715" i="1"/>
  <c r="Q2715" i="1"/>
  <c r="R2715" i="1"/>
  <c r="S2715" i="1"/>
  <c r="T2715" i="1"/>
  <c r="U2715" i="1"/>
  <c r="K2716" i="1"/>
  <c r="L2716" i="1"/>
  <c r="M2716" i="1"/>
  <c r="N2716" i="1"/>
  <c r="O2716" i="1"/>
  <c r="P2716" i="1"/>
  <c r="Q2716" i="1"/>
  <c r="R2716" i="1"/>
  <c r="S2716" i="1"/>
  <c r="T2716" i="1"/>
  <c r="U2716" i="1"/>
  <c r="K2717" i="1"/>
  <c r="L2717" i="1"/>
  <c r="M2717" i="1"/>
  <c r="N2717" i="1"/>
  <c r="O2717" i="1"/>
  <c r="P2717" i="1"/>
  <c r="Q2717" i="1"/>
  <c r="R2717" i="1"/>
  <c r="S2717" i="1"/>
  <c r="T2717" i="1"/>
  <c r="U2717" i="1"/>
  <c r="K2718" i="1"/>
  <c r="L2718" i="1"/>
  <c r="M2718" i="1"/>
  <c r="N2718" i="1"/>
  <c r="O2718" i="1"/>
  <c r="P2718" i="1"/>
  <c r="Q2718" i="1"/>
  <c r="R2718" i="1"/>
  <c r="S2718" i="1"/>
  <c r="T2718" i="1"/>
  <c r="U2718" i="1"/>
  <c r="K2719" i="1"/>
  <c r="L2719" i="1"/>
  <c r="M2719" i="1"/>
  <c r="N2719" i="1"/>
  <c r="O2719" i="1"/>
  <c r="P2719" i="1"/>
  <c r="Q2719" i="1"/>
  <c r="R2719" i="1"/>
  <c r="S2719" i="1"/>
  <c r="T2719" i="1"/>
  <c r="U2719" i="1"/>
  <c r="K2720" i="1"/>
  <c r="L2720" i="1"/>
  <c r="M2720" i="1"/>
  <c r="N2720" i="1"/>
  <c r="O2720" i="1"/>
  <c r="P2720" i="1"/>
  <c r="Q2720" i="1"/>
  <c r="R2720" i="1"/>
  <c r="S2720" i="1"/>
  <c r="T2720" i="1"/>
  <c r="U2720" i="1"/>
  <c r="K2721" i="1"/>
  <c r="L2721" i="1"/>
  <c r="M2721" i="1"/>
  <c r="N2721" i="1"/>
  <c r="O2721" i="1"/>
  <c r="P2721" i="1"/>
  <c r="Q2721" i="1"/>
  <c r="R2721" i="1"/>
  <c r="S2721" i="1"/>
  <c r="T2721" i="1"/>
  <c r="U2721" i="1"/>
  <c r="K2722" i="1"/>
  <c r="L2722" i="1"/>
  <c r="M2722" i="1"/>
  <c r="N2722" i="1"/>
  <c r="O2722" i="1"/>
  <c r="P2722" i="1"/>
  <c r="Q2722" i="1"/>
  <c r="R2722" i="1"/>
  <c r="S2722" i="1"/>
  <c r="T2722" i="1"/>
  <c r="U2722" i="1"/>
  <c r="K2723" i="1"/>
  <c r="L2723" i="1"/>
  <c r="M2723" i="1"/>
  <c r="N2723" i="1"/>
  <c r="O2723" i="1"/>
  <c r="P2723" i="1"/>
  <c r="Q2723" i="1"/>
  <c r="R2723" i="1"/>
  <c r="S2723" i="1"/>
  <c r="T2723" i="1"/>
  <c r="U2723" i="1"/>
  <c r="K2724" i="1"/>
  <c r="L2724" i="1"/>
  <c r="M2724" i="1"/>
  <c r="N2724" i="1"/>
  <c r="O2724" i="1"/>
  <c r="P2724" i="1"/>
  <c r="Q2724" i="1"/>
  <c r="R2724" i="1"/>
  <c r="S2724" i="1"/>
  <c r="T2724" i="1"/>
  <c r="U2724" i="1"/>
  <c r="K2725" i="1"/>
  <c r="L2725" i="1"/>
  <c r="M2725" i="1"/>
  <c r="N2725" i="1"/>
  <c r="O2725" i="1"/>
  <c r="P2725" i="1"/>
  <c r="Q2725" i="1"/>
  <c r="R2725" i="1"/>
  <c r="S2725" i="1"/>
  <c r="T2725" i="1"/>
  <c r="U2725" i="1"/>
  <c r="K2726" i="1"/>
  <c r="L2726" i="1"/>
  <c r="M2726" i="1"/>
  <c r="N2726" i="1"/>
  <c r="O2726" i="1"/>
  <c r="P2726" i="1"/>
  <c r="Q2726" i="1"/>
  <c r="R2726" i="1"/>
  <c r="S2726" i="1"/>
  <c r="T2726" i="1"/>
  <c r="U2726" i="1"/>
  <c r="K2727" i="1"/>
  <c r="L2727" i="1"/>
  <c r="M2727" i="1"/>
  <c r="N2727" i="1"/>
  <c r="O2727" i="1"/>
  <c r="P2727" i="1"/>
  <c r="Q2727" i="1"/>
  <c r="R2727" i="1"/>
  <c r="S2727" i="1"/>
  <c r="T2727" i="1"/>
  <c r="U2727" i="1"/>
  <c r="K2728" i="1"/>
  <c r="L2728" i="1"/>
  <c r="M2728" i="1"/>
  <c r="N2728" i="1"/>
  <c r="O2728" i="1"/>
  <c r="P2728" i="1"/>
  <c r="Q2728" i="1"/>
  <c r="R2728" i="1"/>
  <c r="S2728" i="1"/>
  <c r="T2728" i="1"/>
  <c r="U2728" i="1"/>
  <c r="K2729" i="1"/>
  <c r="L2729" i="1"/>
  <c r="M2729" i="1"/>
  <c r="N2729" i="1"/>
  <c r="O2729" i="1"/>
  <c r="P2729" i="1"/>
  <c r="Q2729" i="1"/>
  <c r="R2729" i="1"/>
  <c r="S2729" i="1"/>
  <c r="T2729" i="1"/>
  <c r="U2729" i="1"/>
  <c r="K2730" i="1"/>
  <c r="L2730" i="1"/>
  <c r="M2730" i="1"/>
  <c r="N2730" i="1"/>
  <c r="O2730" i="1"/>
  <c r="P2730" i="1"/>
  <c r="Q2730" i="1"/>
  <c r="R2730" i="1"/>
  <c r="S2730" i="1"/>
  <c r="T2730" i="1"/>
  <c r="U2730" i="1"/>
  <c r="K2731" i="1"/>
  <c r="L2731" i="1"/>
  <c r="M2731" i="1"/>
  <c r="N2731" i="1"/>
  <c r="O2731" i="1"/>
  <c r="P2731" i="1"/>
  <c r="Q2731" i="1"/>
  <c r="R2731" i="1"/>
  <c r="S2731" i="1"/>
  <c r="T2731" i="1"/>
  <c r="U2731" i="1"/>
  <c r="K2732" i="1"/>
  <c r="L2732" i="1"/>
  <c r="M2732" i="1"/>
  <c r="N2732" i="1"/>
  <c r="O2732" i="1"/>
  <c r="P2732" i="1"/>
  <c r="Q2732" i="1"/>
  <c r="R2732" i="1"/>
  <c r="S2732" i="1"/>
  <c r="T2732" i="1"/>
  <c r="U2732" i="1"/>
  <c r="K2733" i="1"/>
  <c r="L2733" i="1"/>
  <c r="M2733" i="1"/>
  <c r="N2733" i="1"/>
  <c r="O2733" i="1"/>
  <c r="P2733" i="1"/>
  <c r="Q2733" i="1"/>
  <c r="R2733" i="1"/>
  <c r="S2733" i="1"/>
  <c r="T2733" i="1"/>
  <c r="U2733" i="1"/>
  <c r="K2734" i="1"/>
  <c r="L2734" i="1"/>
  <c r="M2734" i="1"/>
  <c r="N2734" i="1"/>
  <c r="O2734" i="1"/>
  <c r="P2734" i="1"/>
  <c r="Q2734" i="1"/>
  <c r="R2734" i="1"/>
  <c r="S2734" i="1"/>
  <c r="T2734" i="1"/>
  <c r="U2734" i="1"/>
  <c r="K2735" i="1"/>
  <c r="L2735" i="1"/>
  <c r="M2735" i="1"/>
  <c r="N2735" i="1"/>
  <c r="O2735" i="1"/>
  <c r="P2735" i="1"/>
  <c r="Q2735" i="1"/>
  <c r="R2735" i="1"/>
  <c r="S2735" i="1"/>
  <c r="T2735" i="1"/>
  <c r="U2735" i="1"/>
  <c r="K2736" i="1"/>
  <c r="L2736" i="1"/>
  <c r="M2736" i="1"/>
  <c r="N2736" i="1"/>
  <c r="O2736" i="1"/>
  <c r="P2736" i="1"/>
  <c r="Q2736" i="1"/>
  <c r="R2736" i="1"/>
  <c r="S2736" i="1"/>
  <c r="T2736" i="1"/>
  <c r="U2736" i="1"/>
  <c r="K2737" i="1"/>
  <c r="L2737" i="1"/>
  <c r="M2737" i="1"/>
  <c r="N2737" i="1"/>
  <c r="O2737" i="1"/>
  <c r="P2737" i="1"/>
  <c r="Q2737" i="1"/>
  <c r="R2737" i="1"/>
  <c r="S2737" i="1"/>
  <c r="T2737" i="1"/>
  <c r="U2737" i="1"/>
  <c r="K2738" i="1"/>
  <c r="L2738" i="1"/>
  <c r="M2738" i="1"/>
  <c r="N2738" i="1"/>
  <c r="O2738" i="1"/>
  <c r="P2738" i="1"/>
  <c r="Q2738" i="1"/>
  <c r="R2738" i="1"/>
  <c r="S2738" i="1"/>
  <c r="T2738" i="1"/>
  <c r="U2738" i="1"/>
  <c r="K2739" i="1"/>
  <c r="L2739" i="1"/>
  <c r="M2739" i="1"/>
  <c r="N2739" i="1"/>
  <c r="O2739" i="1"/>
  <c r="P2739" i="1"/>
  <c r="Q2739" i="1"/>
  <c r="R2739" i="1"/>
  <c r="S2739" i="1"/>
  <c r="T2739" i="1"/>
  <c r="U2739" i="1"/>
  <c r="K2740" i="1"/>
  <c r="L2740" i="1"/>
  <c r="M2740" i="1"/>
  <c r="N2740" i="1"/>
  <c r="O2740" i="1"/>
  <c r="P2740" i="1"/>
  <c r="Q2740" i="1"/>
  <c r="R2740" i="1"/>
  <c r="S2740" i="1"/>
  <c r="T2740" i="1"/>
  <c r="U2740" i="1"/>
  <c r="K2741" i="1"/>
  <c r="L2741" i="1"/>
  <c r="M2741" i="1"/>
  <c r="N2741" i="1"/>
  <c r="O2741" i="1"/>
  <c r="P2741" i="1"/>
  <c r="Q2741" i="1"/>
  <c r="R2741" i="1"/>
  <c r="S2741" i="1"/>
  <c r="T2741" i="1"/>
  <c r="U2741" i="1"/>
  <c r="K2742" i="1"/>
  <c r="L2742" i="1"/>
  <c r="M2742" i="1"/>
  <c r="N2742" i="1"/>
  <c r="O2742" i="1"/>
  <c r="P2742" i="1"/>
  <c r="Q2742" i="1"/>
  <c r="R2742" i="1"/>
  <c r="S2742" i="1"/>
  <c r="T2742" i="1"/>
  <c r="U2742" i="1"/>
  <c r="K2743" i="1"/>
  <c r="L2743" i="1"/>
  <c r="M2743" i="1"/>
  <c r="N2743" i="1"/>
  <c r="O2743" i="1"/>
  <c r="P2743" i="1"/>
  <c r="Q2743" i="1"/>
  <c r="R2743" i="1"/>
  <c r="S2743" i="1"/>
  <c r="T2743" i="1"/>
  <c r="U2743" i="1"/>
  <c r="K2744" i="1"/>
  <c r="L2744" i="1"/>
  <c r="M2744" i="1"/>
  <c r="N2744" i="1"/>
  <c r="O2744" i="1"/>
  <c r="P2744" i="1"/>
  <c r="Q2744" i="1"/>
  <c r="R2744" i="1"/>
  <c r="S2744" i="1"/>
  <c r="T2744" i="1"/>
  <c r="U2744" i="1"/>
  <c r="K2745" i="1"/>
  <c r="L2745" i="1"/>
  <c r="M2745" i="1"/>
  <c r="N2745" i="1"/>
  <c r="O2745" i="1"/>
  <c r="P2745" i="1"/>
  <c r="Q2745" i="1"/>
  <c r="R2745" i="1"/>
  <c r="S2745" i="1"/>
  <c r="T2745" i="1"/>
  <c r="U2745" i="1"/>
  <c r="K2746" i="1"/>
  <c r="L2746" i="1"/>
  <c r="M2746" i="1"/>
  <c r="N2746" i="1"/>
  <c r="O2746" i="1"/>
  <c r="P2746" i="1"/>
  <c r="Q2746" i="1"/>
  <c r="R2746" i="1"/>
  <c r="S2746" i="1"/>
  <c r="T2746" i="1"/>
  <c r="U2746" i="1"/>
  <c r="K2747" i="1"/>
  <c r="L2747" i="1"/>
  <c r="M2747" i="1"/>
  <c r="N2747" i="1"/>
  <c r="O2747" i="1"/>
  <c r="P2747" i="1"/>
  <c r="Q2747" i="1"/>
  <c r="R2747" i="1"/>
  <c r="S2747" i="1"/>
  <c r="T2747" i="1"/>
  <c r="U2747" i="1"/>
  <c r="K2748" i="1"/>
  <c r="L2748" i="1"/>
  <c r="M2748" i="1"/>
  <c r="N2748" i="1"/>
  <c r="O2748" i="1"/>
  <c r="P2748" i="1"/>
  <c r="Q2748" i="1"/>
  <c r="R2748" i="1"/>
  <c r="S2748" i="1"/>
  <c r="T2748" i="1"/>
  <c r="U2748" i="1"/>
  <c r="K2749" i="1"/>
  <c r="L2749" i="1"/>
  <c r="M2749" i="1"/>
  <c r="N2749" i="1"/>
  <c r="O2749" i="1"/>
  <c r="P2749" i="1"/>
  <c r="Q2749" i="1"/>
  <c r="R2749" i="1"/>
  <c r="S2749" i="1"/>
  <c r="T2749" i="1"/>
  <c r="U2749" i="1"/>
  <c r="K2750" i="1"/>
  <c r="L2750" i="1"/>
  <c r="M2750" i="1"/>
  <c r="N2750" i="1"/>
  <c r="O2750" i="1"/>
  <c r="P2750" i="1"/>
  <c r="Q2750" i="1"/>
  <c r="R2750" i="1"/>
  <c r="S2750" i="1"/>
  <c r="T2750" i="1"/>
  <c r="U2750" i="1"/>
  <c r="K2751" i="1"/>
  <c r="L2751" i="1"/>
  <c r="M2751" i="1"/>
  <c r="N2751" i="1"/>
  <c r="O2751" i="1"/>
  <c r="P2751" i="1"/>
  <c r="Q2751" i="1"/>
  <c r="R2751" i="1"/>
  <c r="S2751" i="1"/>
  <c r="T2751" i="1"/>
  <c r="U2751" i="1"/>
  <c r="K2752" i="1"/>
  <c r="L2752" i="1"/>
  <c r="M2752" i="1"/>
  <c r="N2752" i="1"/>
  <c r="O2752" i="1"/>
  <c r="P2752" i="1"/>
  <c r="Q2752" i="1"/>
  <c r="R2752" i="1"/>
  <c r="S2752" i="1"/>
  <c r="T2752" i="1"/>
  <c r="U2752" i="1"/>
  <c r="K2753" i="1"/>
  <c r="L2753" i="1"/>
  <c r="M2753" i="1"/>
  <c r="N2753" i="1"/>
  <c r="O2753" i="1"/>
  <c r="P2753" i="1"/>
  <c r="Q2753" i="1"/>
  <c r="R2753" i="1"/>
  <c r="S2753" i="1"/>
  <c r="T2753" i="1"/>
  <c r="U2753" i="1"/>
  <c r="K2754" i="1"/>
  <c r="L2754" i="1"/>
  <c r="M2754" i="1"/>
  <c r="N2754" i="1"/>
  <c r="O2754" i="1"/>
  <c r="P2754" i="1"/>
  <c r="Q2754" i="1"/>
  <c r="R2754" i="1"/>
  <c r="S2754" i="1"/>
  <c r="T2754" i="1"/>
  <c r="U2754" i="1"/>
  <c r="K2755" i="1"/>
  <c r="L2755" i="1"/>
  <c r="M2755" i="1"/>
  <c r="N2755" i="1"/>
  <c r="O2755" i="1"/>
  <c r="P2755" i="1"/>
  <c r="Q2755" i="1"/>
  <c r="R2755" i="1"/>
  <c r="S2755" i="1"/>
  <c r="T2755" i="1"/>
  <c r="U2755" i="1"/>
  <c r="K2756" i="1"/>
  <c r="L2756" i="1"/>
  <c r="M2756" i="1"/>
  <c r="N2756" i="1"/>
  <c r="O2756" i="1"/>
  <c r="P2756" i="1"/>
  <c r="Q2756" i="1"/>
  <c r="R2756" i="1"/>
  <c r="S2756" i="1"/>
  <c r="T2756" i="1"/>
  <c r="U2756" i="1"/>
  <c r="K2757" i="1"/>
  <c r="L2757" i="1"/>
  <c r="M2757" i="1"/>
  <c r="N2757" i="1"/>
  <c r="O2757" i="1"/>
  <c r="P2757" i="1"/>
  <c r="Q2757" i="1"/>
  <c r="R2757" i="1"/>
  <c r="S2757" i="1"/>
  <c r="T2757" i="1"/>
  <c r="U2757" i="1"/>
  <c r="K2758" i="1"/>
  <c r="L2758" i="1"/>
  <c r="M2758" i="1"/>
  <c r="N2758" i="1"/>
  <c r="O2758" i="1"/>
  <c r="P2758" i="1"/>
  <c r="Q2758" i="1"/>
  <c r="R2758" i="1"/>
  <c r="S2758" i="1"/>
  <c r="T2758" i="1"/>
  <c r="U2758" i="1"/>
  <c r="K2759" i="1"/>
  <c r="L2759" i="1"/>
  <c r="M2759" i="1"/>
  <c r="N2759" i="1"/>
  <c r="O2759" i="1"/>
  <c r="P2759" i="1"/>
  <c r="Q2759" i="1"/>
  <c r="R2759" i="1"/>
  <c r="S2759" i="1"/>
  <c r="T2759" i="1"/>
  <c r="U2759" i="1"/>
  <c r="K2760" i="1"/>
  <c r="L2760" i="1"/>
  <c r="M2760" i="1"/>
  <c r="N2760" i="1"/>
  <c r="O2760" i="1"/>
  <c r="P2760" i="1"/>
  <c r="Q2760" i="1"/>
  <c r="R2760" i="1"/>
  <c r="S2760" i="1"/>
  <c r="T2760" i="1"/>
  <c r="U2760" i="1"/>
  <c r="K2761" i="1"/>
  <c r="L2761" i="1"/>
  <c r="M2761" i="1"/>
  <c r="N2761" i="1"/>
  <c r="O2761" i="1"/>
  <c r="P2761" i="1"/>
  <c r="Q2761" i="1"/>
  <c r="R2761" i="1"/>
  <c r="S2761" i="1"/>
  <c r="T2761" i="1"/>
  <c r="U2761" i="1"/>
  <c r="K2762" i="1"/>
  <c r="L2762" i="1"/>
  <c r="M2762" i="1"/>
  <c r="N2762" i="1"/>
  <c r="O2762" i="1"/>
  <c r="P2762" i="1"/>
  <c r="Q2762" i="1"/>
  <c r="R2762" i="1"/>
  <c r="S2762" i="1"/>
  <c r="T2762" i="1"/>
  <c r="U2762" i="1"/>
  <c r="K2763" i="1"/>
  <c r="L2763" i="1"/>
  <c r="M2763" i="1"/>
  <c r="N2763" i="1"/>
  <c r="O2763" i="1"/>
  <c r="P2763" i="1"/>
  <c r="Q2763" i="1"/>
  <c r="R2763" i="1"/>
  <c r="S2763" i="1"/>
  <c r="T2763" i="1"/>
  <c r="U2763" i="1"/>
  <c r="K2764" i="1"/>
  <c r="L2764" i="1"/>
  <c r="M2764" i="1"/>
  <c r="N2764" i="1"/>
  <c r="O2764" i="1"/>
  <c r="P2764" i="1"/>
  <c r="Q2764" i="1"/>
  <c r="R2764" i="1"/>
  <c r="S2764" i="1"/>
  <c r="T2764" i="1"/>
  <c r="U2764" i="1"/>
  <c r="K2765" i="1"/>
  <c r="L2765" i="1"/>
  <c r="M2765" i="1"/>
  <c r="N2765" i="1"/>
  <c r="O2765" i="1"/>
  <c r="P2765" i="1"/>
  <c r="Q2765" i="1"/>
  <c r="R2765" i="1"/>
  <c r="S2765" i="1"/>
  <c r="T2765" i="1"/>
  <c r="U2765" i="1"/>
  <c r="K2766" i="1"/>
  <c r="L2766" i="1"/>
  <c r="M2766" i="1"/>
  <c r="N2766" i="1"/>
  <c r="O2766" i="1"/>
  <c r="P2766" i="1"/>
  <c r="Q2766" i="1"/>
  <c r="R2766" i="1"/>
  <c r="S2766" i="1"/>
  <c r="T2766" i="1"/>
  <c r="U2766" i="1"/>
  <c r="K2767" i="1"/>
  <c r="L2767" i="1"/>
  <c r="M2767" i="1"/>
  <c r="N2767" i="1"/>
  <c r="O2767" i="1"/>
  <c r="P2767" i="1"/>
  <c r="Q2767" i="1"/>
  <c r="R2767" i="1"/>
  <c r="S2767" i="1"/>
  <c r="T2767" i="1"/>
  <c r="U2767" i="1"/>
  <c r="K2768" i="1"/>
  <c r="L2768" i="1"/>
  <c r="M2768" i="1"/>
  <c r="N2768" i="1"/>
  <c r="O2768" i="1"/>
  <c r="P2768" i="1"/>
  <c r="Q2768" i="1"/>
  <c r="R2768" i="1"/>
  <c r="S2768" i="1"/>
  <c r="T2768" i="1"/>
  <c r="U2768" i="1"/>
  <c r="K2769" i="1"/>
  <c r="L2769" i="1"/>
  <c r="M2769" i="1"/>
  <c r="N2769" i="1"/>
  <c r="O2769" i="1"/>
  <c r="P2769" i="1"/>
  <c r="Q2769" i="1"/>
  <c r="R2769" i="1"/>
  <c r="S2769" i="1"/>
  <c r="T2769" i="1"/>
  <c r="U2769" i="1"/>
  <c r="K2770" i="1"/>
  <c r="L2770" i="1"/>
  <c r="M2770" i="1"/>
  <c r="N2770" i="1"/>
  <c r="O2770" i="1"/>
  <c r="P2770" i="1"/>
  <c r="Q2770" i="1"/>
  <c r="R2770" i="1"/>
  <c r="S2770" i="1"/>
  <c r="T2770" i="1"/>
  <c r="U2770" i="1"/>
  <c r="K2771" i="1"/>
  <c r="L2771" i="1"/>
  <c r="M2771" i="1"/>
  <c r="N2771" i="1"/>
  <c r="O2771" i="1"/>
  <c r="P2771" i="1"/>
  <c r="Q2771" i="1"/>
  <c r="R2771" i="1"/>
  <c r="S2771" i="1"/>
  <c r="T2771" i="1"/>
  <c r="U2771" i="1"/>
  <c r="K2772" i="1"/>
  <c r="L2772" i="1"/>
  <c r="M2772" i="1"/>
  <c r="N2772" i="1"/>
  <c r="O2772" i="1"/>
  <c r="P2772" i="1"/>
  <c r="Q2772" i="1"/>
  <c r="R2772" i="1"/>
  <c r="S2772" i="1"/>
  <c r="T2772" i="1"/>
  <c r="U2772" i="1"/>
  <c r="K2773" i="1"/>
  <c r="L2773" i="1"/>
  <c r="M2773" i="1"/>
  <c r="N2773" i="1"/>
  <c r="O2773" i="1"/>
  <c r="P2773" i="1"/>
  <c r="Q2773" i="1"/>
  <c r="R2773" i="1"/>
  <c r="S2773" i="1"/>
  <c r="T2773" i="1"/>
  <c r="U2773" i="1"/>
  <c r="K2774" i="1"/>
  <c r="L2774" i="1"/>
  <c r="M2774" i="1"/>
  <c r="N2774" i="1"/>
  <c r="O2774" i="1"/>
  <c r="P2774" i="1"/>
  <c r="Q2774" i="1"/>
  <c r="R2774" i="1"/>
  <c r="S2774" i="1"/>
  <c r="T2774" i="1"/>
  <c r="U2774" i="1"/>
  <c r="K2775" i="1"/>
  <c r="L2775" i="1"/>
  <c r="M2775" i="1"/>
  <c r="N2775" i="1"/>
  <c r="O2775" i="1"/>
  <c r="P2775" i="1"/>
  <c r="Q2775" i="1"/>
  <c r="R2775" i="1"/>
  <c r="S2775" i="1"/>
  <c r="T2775" i="1"/>
  <c r="U2775" i="1"/>
  <c r="K2776" i="1"/>
  <c r="L2776" i="1"/>
  <c r="M2776" i="1"/>
  <c r="N2776" i="1"/>
  <c r="O2776" i="1"/>
  <c r="P2776" i="1"/>
  <c r="Q2776" i="1"/>
  <c r="R2776" i="1"/>
  <c r="S2776" i="1"/>
  <c r="T2776" i="1"/>
  <c r="U2776" i="1"/>
  <c r="K2777" i="1"/>
  <c r="L2777" i="1"/>
  <c r="M2777" i="1"/>
  <c r="N2777" i="1"/>
  <c r="O2777" i="1"/>
  <c r="P2777" i="1"/>
  <c r="Q2777" i="1"/>
  <c r="R2777" i="1"/>
  <c r="S2777" i="1"/>
  <c r="T2777" i="1"/>
  <c r="U2777" i="1"/>
  <c r="K2778" i="1"/>
  <c r="L2778" i="1"/>
  <c r="M2778" i="1"/>
  <c r="N2778" i="1"/>
  <c r="O2778" i="1"/>
  <c r="P2778" i="1"/>
  <c r="Q2778" i="1"/>
  <c r="R2778" i="1"/>
  <c r="S2778" i="1"/>
  <c r="T2778" i="1"/>
  <c r="U2778" i="1"/>
  <c r="K2779" i="1"/>
  <c r="L2779" i="1"/>
  <c r="M2779" i="1"/>
  <c r="N2779" i="1"/>
  <c r="O2779" i="1"/>
  <c r="P2779" i="1"/>
  <c r="Q2779" i="1"/>
  <c r="R2779" i="1"/>
  <c r="S2779" i="1"/>
  <c r="T2779" i="1"/>
  <c r="U2779" i="1"/>
  <c r="K2780" i="1"/>
  <c r="L2780" i="1"/>
  <c r="M2780" i="1"/>
  <c r="N2780" i="1"/>
  <c r="O2780" i="1"/>
  <c r="P2780" i="1"/>
  <c r="Q2780" i="1"/>
  <c r="R2780" i="1"/>
  <c r="S2780" i="1"/>
  <c r="T2780" i="1"/>
  <c r="U2780" i="1"/>
  <c r="K2781" i="1"/>
  <c r="L2781" i="1"/>
  <c r="M2781" i="1"/>
  <c r="N2781" i="1"/>
  <c r="O2781" i="1"/>
  <c r="P2781" i="1"/>
  <c r="Q2781" i="1"/>
  <c r="R2781" i="1"/>
  <c r="S2781" i="1"/>
  <c r="T2781" i="1"/>
  <c r="U2781" i="1"/>
  <c r="K2782" i="1"/>
  <c r="L2782" i="1"/>
  <c r="M2782" i="1"/>
  <c r="N2782" i="1"/>
  <c r="O2782" i="1"/>
  <c r="P2782" i="1"/>
  <c r="Q2782" i="1"/>
  <c r="R2782" i="1"/>
  <c r="S2782" i="1"/>
  <c r="T2782" i="1"/>
  <c r="U2782" i="1"/>
  <c r="K2783" i="1"/>
  <c r="L2783" i="1"/>
  <c r="M2783" i="1"/>
  <c r="N2783" i="1"/>
  <c r="O2783" i="1"/>
  <c r="P2783" i="1"/>
  <c r="Q2783" i="1"/>
  <c r="R2783" i="1"/>
  <c r="S2783" i="1"/>
  <c r="T2783" i="1"/>
  <c r="U2783" i="1"/>
  <c r="K2784" i="1"/>
  <c r="L2784" i="1"/>
  <c r="M2784" i="1"/>
  <c r="N2784" i="1"/>
  <c r="O2784" i="1"/>
  <c r="P2784" i="1"/>
  <c r="Q2784" i="1"/>
  <c r="R2784" i="1"/>
  <c r="S2784" i="1"/>
  <c r="T2784" i="1"/>
  <c r="U2784" i="1"/>
  <c r="K2785" i="1"/>
  <c r="L2785" i="1"/>
  <c r="M2785" i="1"/>
  <c r="N2785" i="1"/>
  <c r="O2785" i="1"/>
  <c r="P2785" i="1"/>
  <c r="Q2785" i="1"/>
  <c r="R2785" i="1"/>
  <c r="S2785" i="1"/>
  <c r="T2785" i="1"/>
  <c r="U2785" i="1"/>
  <c r="K2786" i="1"/>
  <c r="L2786" i="1"/>
  <c r="M2786" i="1"/>
  <c r="N2786" i="1"/>
  <c r="O2786" i="1"/>
  <c r="P2786" i="1"/>
  <c r="Q2786" i="1"/>
  <c r="R2786" i="1"/>
  <c r="S2786" i="1"/>
  <c r="T2786" i="1"/>
  <c r="U2786" i="1"/>
  <c r="K2787" i="1"/>
  <c r="L2787" i="1"/>
  <c r="M2787" i="1"/>
  <c r="N2787" i="1"/>
  <c r="O2787" i="1"/>
  <c r="P2787" i="1"/>
  <c r="Q2787" i="1"/>
  <c r="R2787" i="1"/>
  <c r="S2787" i="1"/>
  <c r="T2787" i="1"/>
  <c r="U2787" i="1"/>
  <c r="K2788" i="1"/>
  <c r="L2788" i="1"/>
  <c r="M2788" i="1"/>
  <c r="N2788" i="1"/>
  <c r="O2788" i="1"/>
  <c r="P2788" i="1"/>
  <c r="Q2788" i="1"/>
  <c r="R2788" i="1"/>
  <c r="S2788" i="1"/>
  <c r="T2788" i="1"/>
  <c r="U2788" i="1"/>
  <c r="K2789" i="1"/>
  <c r="L2789" i="1"/>
  <c r="M2789" i="1"/>
  <c r="N2789" i="1"/>
  <c r="O2789" i="1"/>
  <c r="P2789" i="1"/>
  <c r="Q2789" i="1"/>
  <c r="R2789" i="1"/>
  <c r="S2789" i="1"/>
  <c r="T2789" i="1"/>
  <c r="U2789" i="1"/>
  <c r="K2790" i="1"/>
  <c r="L2790" i="1"/>
  <c r="M2790" i="1"/>
  <c r="N2790" i="1"/>
  <c r="O2790" i="1"/>
  <c r="P2790" i="1"/>
  <c r="Q2790" i="1"/>
  <c r="R2790" i="1"/>
  <c r="S2790" i="1"/>
  <c r="T2790" i="1"/>
  <c r="U2790" i="1"/>
  <c r="K2791" i="1"/>
  <c r="L2791" i="1"/>
  <c r="M2791" i="1"/>
  <c r="N2791" i="1"/>
  <c r="O2791" i="1"/>
  <c r="P2791" i="1"/>
  <c r="Q2791" i="1"/>
  <c r="R2791" i="1"/>
  <c r="S2791" i="1"/>
  <c r="T2791" i="1"/>
  <c r="U2791" i="1"/>
  <c r="K2792" i="1"/>
  <c r="L2792" i="1"/>
  <c r="M2792" i="1"/>
  <c r="N2792" i="1"/>
  <c r="O2792" i="1"/>
  <c r="P2792" i="1"/>
  <c r="Q2792" i="1"/>
  <c r="R2792" i="1"/>
  <c r="S2792" i="1"/>
  <c r="T2792" i="1"/>
  <c r="U2792" i="1"/>
  <c r="K2793" i="1"/>
  <c r="L2793" i="1"/>
  <c r="M2793" i="1"/>
  <c r="N2793" i="1"/>
  <c r="O2793" i="1"/>
  <c r="P2793" i="1"/>
  <c r="Q2793" i="1"/>
  <c r="R2793" i="1"/>
  <c r="S2793" i="1"/>
  <c r="T2793" i="1"/>
  <c r="U2793" i="1"/>
  <c r="K2794" i="1"/>
  <c r="L2794" i="1"/>
  <c r="M2794" i="1"/>
  <c r="N2794" i="1"/>
  <c r="O2794" i="1"/>
  <c r="P2794" i="1"/>
  <c r="Q2794" i="1"/>
  <c r="R2794" i="1"/>
  <c r="S2794" i="1"/>
  <c r="T2794" i="1"/>
  <c r="U2794" i="1"/>
  <c r="K2795" i="1"/>
  <c r="L2795" i="1"/>
  <c r="M2795" i="1"/>
  <c r="N2795" i="1"/>
  <c r="O2795" i="1"/>
  <c r="P2795" i="1"/>
  <c r="Q2795" i="1"/>
  <c r="R2795" i="1"/>
  <c r="S2795" i="1"/>
  <c r="T2795" i="1"/>
  <c r="U2795" i="1"/>
  <c r="K2796" i="1"/>
  <c r="L2796" i="1"/>
  <c r="M2796" i="1"/>
  <c r="N2796" i="1"/>
  <c r="O2796" i="1"/>
  <c r="P2796" i="1"/>
  <c r="Q2796" i="1"/>
  <c r="R2796" i="1"/>
  <c r="S2796" i="1"/>
  <c r="T2796" i="1"/>
  <c r="U2796" i="1"/>
  <c r="K2797" i="1"/>
  <c r="L2797" i="1"/>
  <c r="M2797" i="1"/>
  <c r="N2797" i="1"/>
  <c r="O2797" i="1"/>
  <c r="P2797" i="1"/>
  <c r="Q2797" i="1"/>
  <c r="R2797" i="1"/>
  <c r="S2797" i="1"/>
  <c r="T2797" i="1"/>
  <c r="U2797" i="1"/>
  <c r="K2798" i="1"/>
  <c r="L2798" i="1"/>
  <c r="M2798" i="1"/>
  <c r="N2798" i="1"/>
  <c r="O2798" i="1"/>
  <c r="P2798" i="1"/>
  <c r="Q2798" i="1"/>
  <c r="R2798" i="1"/>
  <c r="S2798" i="1"/>
  <c r="T2798" i="1"/>
  <c r="U2798" i="1"/>
  <c r="K2799" i="1"/>
  <c r="L2799" i="1"/>
  <c r="M2799" i="1"/>
  <c r="N2799" i="1"/>
  <c r="O2799" i="1"/>
  <c r="P2799" i="1"/>
  <c r="Q2799" i="1"/>
  <c r="R2799" i="1"/>
  <c r="S2799" i="1"/>
  <c r="T2799" i="1"/>
  <c r="U2799" i="1"/>
  <c r="K2800" i="1"/>
  <c r="L2800" i="1"/>
  <c r="M2800" i="1"/>
  <c r="N2800" i="1"/>
  <c r="O2800" i="1"/>
  <c r="P2800" i="1"/>
  <c r="Q2800" i="1"/>
  <c r="R2800" i="1"/>
  <c r="S2800" i="1"/>
  <c r="T2800" i="1"/>
  <c r="U2800" i="1"/>
  <c r="K2801" i="1"/>
  <c r="L2801" i="1"/>
  <c r="M2801" i="1"/>
  <c r="N2801" i="1"/>
  <c r="O2801" i="1"/>
  <c r="P2801" i="1"/>
  <c r="Q2801" i="1"/>
  <c r="R2801" i="1"/>
  <c r="S2801" i="1"/>
  <c r="T2801" i="1"/>
  <c r="U2801" i="1"/>
  <c r="K2802" i="1"/>
  <c r="L2802" i="1"/>
  <c r="M2802" i="1"/>
  <c r="N2802" i="1"/>
  <c r="O2802" i="1"/>
  <c r="P2802" i="1"/>
  <c r="Q2802" i="1"/>
  <c r="R2802" i="1"/>
  <c r="S2802" i="1"/>
  <c r="T2802" i="1"/>
  <c r="U2802" i="1"/>
  <c r="K2803" i="1"/>
  <c r="L2803" i="1"/>
  <c r="M2803" i="1"/>
  <c r="N2803" i="1"/>
  <c r="O2803" i="1"/>
  <c r="P2803" i="1"/>
  <c r="Q2803" i="1"/>
  <c r="R2803" i="1"/>
  <c r="S2803" i="1"/>
  <c r="T2803" i="1"/>
  <c r="U2803" i="1"/>
  <c r="K2804" i="1"/>
  <c r="L2804" i="1"/>
  <c r="M2804" i="1"/>
  <c r="N2804" i="1"/>
  <c r="O2804" i="1"/>
  <c r="P2804" i="1"/>
  <c r="Q2804" i="1"/>
  <c r="R2804" i="1"/>
  <c r="S2804" i="1"/>
  <c r="T2804" i="1"/>
  <c r="U2804" i="1"/>
  <c r="K2805" i="1"/>
  <c r="L2805" i="1"/>
  <c r="M2805" i="1"/>
  <c r="N2805" i="1"/>
  <c r="O2805" i="1"/>
  <c r="P2805" i="1"/>
  <c r="Q2805" i="1"/>
  <c r="R2805" i="1"/>
  <c r="S2805" i="1"/>
  <c r="T2805" i="1"/>
  <c r="U2805" i="1"/>
  <c r="K2806" i="1"/>
  <c r="L2806" i="1"/>
  <c r="M2806" i="1"/>
  <c r="N2806" i="1"/>
  <c r="O2806" i="1"/>
  <c r="P2806" i="1"/>
  <c r="Q2806" i="1"/>
  <c r="R2806" i="1"/>
  <c r="S2806" i="1"/>
  <c r="T2806" i="1"/>
  <c r="U2806" i="1"/>
  <c r="K2807" i="1"/>
  <c r="L2807" i="1"/>
  <c r="M2807" i="1"/>
  <c r="N2807" i="1"/>
  <c r="O2807" i="1"/>
  <c r="P2807" i="1"/>
  <c r="Q2807" i="1"/>
  <c r="R2807" i="1"/>
  <c r="S2807" i="1"/>
  <c r="T2807" i="1"/>
  <c r="U2807" i="1"/>
  <c r="K2808" i="1"/>
  <c r="L2808" i="1"/>
  <c r="M2808" i="1"/>
  <c r="N2808" i="1"/>
  <c r="O2808" i="1"/>
  <c r="P2808" i="1"/>
  <c r="Q2808" i="1"/>
  <c r="R2808" i="1"/>
  <c r="S2808" i="1"/>
  <c r="T2808" i="1"/>
  <c r="U2808" i="1"/>
  <c r="K2809" i="1"/>
  <c r="L2809" i="1"/>
  <c r="M2809" i="1"/>
  <c r="N2809" i="1"/>
  <c r="O2809" i="1"/>
  <c r="P2809" i="1"/>
  <c r="Q2809" i="1"/>
  <c r="R2809" i="1"/>
  <c r="S2809" i="1"/>
  <c r="T2809" i="1"/>
  <c r="U2809" i="1"/>
  <c r="K2810" i="1"/>
  <c r="L2810" i="1"/>
  <c r="M2810" i="1"/>
  <c r="N2810" i="1"/>
  <c r="O2810" i="1"/>
  <c r="P2810" i="1"/>
  <c r="Q2810" i="1"/>
  <c r="R2810" i="1"/>
  <c r="S2810" i="1"/>
  <c r="T2810" i="1"/>
  <c r="U2810" i="1"/>
  <c r="K2811" i="1"/>
  <c r="L2811" i="1"/>
  <c r="M2811" i="1"/>
  <c r="N2811" i="1"/>
  <c r="O2811" i="1"/>
  <c r="P2811" i="1"/>
  <c r="Q2811" i="1"/>
  <c r="R2811" i="1"/>
  <c r="S2811" i="1"/>
  <c r="T2811" i="1"/>
  <c r="U2811" i="1"/>
  <c r="K2812" i="1"/>
  <c r="L2812" i="1"/>
  <c r="M2812" i="1"/>
  <c r="N2812" i="1"/>
  <c r="O2812" i="1"/>
  <c r="P2812" i="1"/>
  <c r="Q2812" i="1"/>
  <c r="R2812" i="1"/>
  <c r="S2812" i="1"/>
  <c r="T2812" i="1"/>
  <c r="U2812" i="1"/>
  <c r="K2813" i="1"/>
  <c r="L2813" i="1"/>
  <c r="M2813" i="1"/>
  <c r="N2813" i="1"/>
  <c r="O2813" i="1"/>
  <c r="P2813" i="1"/>
  <c r="Q2813" i="1"/>
  <c r="R2813" i="1"/>
  <c r="S2813" i="1"/>
  <c r="T2813" i="1"/>
  <c r="U2813" i="1"/>
  <c r="K2814" i="1"/>
  <c r="L2814" i="1"/>
  <c r="M2814" i="1"/>
  <c r="N2814" i="1"/>
  <c r="O2814" i="1"/>
  <c r="P2814" i="1"/>
  <c r="Q2814" i="1"/>
  <c r="R2814" i="1"/>
  <c r="S2814" i="1"/>
  <c r="T2814" i="1"/>
  <c r="U2814" i="1"/>
  <c r="K2815" i="1"/>
  <c r="L2815" i="1"/>
  <c r="M2815" i="1"/>
  <c r="N2815" i="1"/>
  <c r="O2815" i="1"/>
  <c r="P2815" i="1"/>
  <c r="Q2815" i="1"/>
  <c r="R2815" i="1"/>
  <c r="S2815" i="1"/>
  <c r="T2815" i="1"/>
  <c r="U2815" i="1"/>
  <c r="K2816" i="1"/>
  <c r="L2816" i="1"/>
  <c r="M2816" i="1"/>
  <c r="N2816" i="1"/>
  <c r="O2816" i="1"/>
  <c r="P2816" i="1"/>
  <c r="Q2816" i="1"/>
  <c r="R2816" i="1"/>
  <c r="S2816" i="1"/>
  <c r="T2816" i="1"/>
  <c r="U2816" i="1"/>
  <c r="K2817" i="1"/>
  <c r="L2817" i="1"/>
  <c r="M2817" i="1"/>
  <c r="N2817" i="1"/>
  <c r="O2817" i="1"/>
  <c r="P2817" i="1"/>
  <c r="Q2817" i="1"/>
  <c r="R2817" i="1"/>
  <c r="S2817" i="1"/>
  <c r="T2817" i="1"/>
  <c r="U2817" i="1"/>
  <c r="K2818" i="1"/>
  <c r="L2818" i="1"/>
  <c r="M2818" i="1"/>
  <c r="N2818" i="1"/>
  <c r="O2818" i="1"/>
  <c r="P2818" i="1"/>
  <c r="Q2818" i="1"/>
  <c r="R2818" i="1"/>
  <c r="S2818" i="1"/>
  <c r="T2818" i="1"/>
  <c r="U2818" i="1"/>
  <c r="K2819" i="1"/>
  <c r="L2819" i="1"/>
  <c r="M2819" i="1"/>
  <c r="N2819" i="1"/>
  <c r="O2819" i="1"/>
  <c r="P2819" i="1"/>
  <c r="Q2819" i="1"/>
  <c r="R2819" i="1"/>
  <c r="S2819" i="1"/>
  <c r="T2819" i="1"/>
  <c r="U2819" i="1"/>
  <c r="K2820" i="1"/>
  <c r="L2820" i="1"/>
  <c r="M2820" i="1"/>
  <c r="N2820" i="1"/>
  <c r="O2820" i="1"/>
  <c r="P2820" i="1"/>
  <c r="Q2820" i="1"/>
  <c r="R2820" i="1"/>
  <c r="S2820" i="1"/>
  <c r="T2820" i="1"/>
  <c r="U2820" i="1"/>
  <c r="K2821" i="1"/>
  <c r="L2821" i="1"/>
  <c r="M2821" i="1"/>
  <c r="N2821" i="1"/>
  <c r="O2821" i="1"/>
  <c r="P2821" i="1"/>
  <c r="Q2821" i="1"/>
  <c r="R2821" i="1"/>
  <c r="S2821" i="1"/>
  <c r="T2821" i="1"/>
  <c r="U2821" i="1"/>
  <c r="K2822" i="1"/>
  <c r="L2822" i="1"/>
  <c r="M2822" i="1"/>
  <c r="N2822" i="1"/>
  <c r="O2822" i="1"/>
  <c r="P2822" i="1"/>
  <c r="Q2822" i="1"/>
  <c r="R2822" i="1"/>
  <c r="S2822" i="1"/>
  <c r="T2822" i="1"/>
  <c r="U2822" i="1"/>
  <c r="K2823" i="1"/>
  <c r="L2823" i="1"/>
  <c r="M2823" i="1"/>
  <c r="N2823" i="1"/>
  <c r="O2823" i="1"/>
  <c r="P2823" i="1"/>
  <c r="Q2823" i="1"/>
  <c r="R2823" i="1"/>
  <c r="S2823" i="1"/>
  <c r="T2823" i="1"/>
  <c r="U2823" i="1"/>
  <c r="K2824" i="1"/>
  <c r="L2824" i="1"/>
  <c r="M2824" i="1"/>
  <c r="N2824" i="1"/>
  <c r="O2824" i="1"/>
  <c r="P2824" i="1"/>
  <c r="Q2824" i="1"/>
  <c r="R2824" i="1"/>
  <c r="S2824" i="1"/>
  <c r="T2824" i="1"/>
  <c r="U2824" i="1"/>
  <c r="K2825" i="1"/>
  <c r="L2825" i="1"/>
  <c r="M2825" i="1"/>
  <c r="N2825" i="1"/>
  <c r="O2825" i="1"/>
  <c r="P2825" i="1"/>
  <c r="Q2825" i="1"/>
  <c r="R2825" i="1"/>
  <c r="S2825" i="1"/>
  <c r="T2825" i="1"/>
  <c r="U2825" i="1"/>
  <c r="K2826" i="1"/>
  <c r="L2826" i="1"/>
  <c r="M2826" i="1"/>
  <c r="N2826" i="1"/>
  <c r="O2826" i="1"/>
  <c r="P2826" i="1"/>
  <c r="Q2826" i="1"/>
  <c r="R2826" i="1"/>
  <c r="S2826" i="1"/>
  <c r="T2826" i="1"/>
  <c r="U2826" i="1"/>
  <c r="K2827" i="1"/>
  <c r="L2827" i="1"/>
  <c r="M2827" i="1"/>
  <c r="N2827" i="1"/>
  <c r="O2827" i="1"/>
  <c r="P2827" i="1"/>
  <c r="Q2827" i="1"/>
  <c r="R2827" i="1"/>
  <c r="S2827" i="1"/>
  <c r="T2827" i="1"/>
  <c r="U2827" i="1"/>
  <c r="K2828" i="1"/>
  <c r="L2828" i="1"/>
  <c r="M2828" i="1"/>
  <c r="N2828" i="1"/>
  <c r="O2828" i="1"/>
  <c r="P2828" i="1"/>
  <c r="Q2828" i="1"/>
  <c r="R2828" i="1"/>
  <c r="S2828" i="1"/>
  <c r="T2828" i="1"/>
  <c r="U2828" i="1"/>
  <c r="K2829" i="1"/>
  <c r="L2829" i="1"/>
  <c r="M2829" i="1"/>
  <c r="N2829" i="1"/>
  <c r="O2829" i="1"/>
  <c r="P2829" i="1"/>
  <c r="Q2829" i="1"/>
  <c r="R2829" i="1"/>
  <c r="S2829" i="1"/>
  <c r="T2829" i="1"/>
  <c r="U2829" i="1"/>
  <c r="K2830" i="1"/>
  <c r="L2830" i="1"/>
  <c r="M2830" i="1"/>
  <c r="N2830" i="1"/>
  <c r="O2830" i="1"/>
  <c r="P2830" i="1"/>
  <c r="Q2830" i="1"/>
  <c r="R2830" i="1"/>
  <c r="S2830" i="1"/>
  <c r="T2830" i="1"/>
  <c r="U2830" i="1"/>
  <c r="K2831" i="1"/>
  <c r="L2831" i="1"/>
  <c r="M2831" i="1"/>
  <c r="N2831" i="1"/>
  <c r="O2831" i="1"/>
  <c r="P2831" i="1"/>
  <c r="Q2831" i="1"/>
  <c r="R2831" i="1"/>
  <c r="S2831" i="1"/>
  <c r="T2831" i="1"/>
  <c r="U2831" i="1"/>
  <c r="K2832" i="1"/>
  <c r="L2832" i="1"/>
  <c r="M2832" i="1"/>
  <c r="N2832" i="1"/>
  <c r="O2832" i="1"/>
  <c r="P2832" i="1"/>
  <c r="Q2832" i="1"/>
  <c r="R2832" i="1"/>
  <c r="S2832" i="1"/>
  <c r="T2832" i="1"/>
  <c r="U2832" i="1"/>
  <c r="K2833" i="1"/>
  <c r="L2833" i="1"/>
  <c r="M2833" i="1"/>
  <c r="N2833" i="1"/>
  <c r="O2833" i="1"/>
  <c r="P2833" i="1"/>
  <c r="Q2833" i="1"/>
  <c r="R2833" i="1"/>
  <c r="S2833" i="1"/>
  <c r="T2833" i="1"/>
  <c r="U2833" i="1"/>
  <c r="K2834" i="1"/>
  <c r="L2834" i="1"/>
  <c r="M2834" i="1"/>
  <c r="N2834" i="1"/>
  <c r="O2834" i="1"/>
  <c r="P2834" i="1"/>
  <c r="Q2834" i="1"/>
  <c r="R2834" i="1"/>
  <c r="S2834" i="1"/>
  <c r="T2834" i="1"/>
  <c r="U2834" i="1"/>
  <c r="K2835" i="1"/>
  <c r="L2835" i="1"/>
  <c r="M2835" i="1"/>
  <c r="N2835" i="1"/>
  <c r="O2835" i="1"/>
  <c r="P2835" i="1"/>
  <c r="Q2835" i="1"/>
  <c r="R2835" i="1"/>
  <c r="S2835" i="1"/>
  <c r="T2835" i="1"/>
  <c r="U2835" i="1"/>
  <c r="K2836" i="1"/>
  <c r="L2836" i="1"/>
  <c r="M2836" i="1"/>
  <c r="N2836" i="1"/>
  <c r="O2836" i="1"/>
  <c r="P2836" i="1"/>
  <c r="Q2836" i="1"/>
  <c r="R2836" i="1"/>
  <c r="S2836" i="1"/>
  <c r="T2836" i="1"/>
  <c r="U2836" i="1"/>
  <c r="K2837" i="1"/>
  <c r="L2837" i="1"/>
  <c r="M2837" i="1"/>
  <c r="N2837" i="1"/>
  <c r="O2837" i="1"/>
  <c r="P2837" i="1"/>
  <c r="Q2837" i="1"/>
  <c r="R2837" i="1"/>
  <c r="S2837" i="1"/>
  <c r="T2837" i="1"/>
  <c r="U2837" i="1"/>
  <c r="K2838" i="1"/>
  <c r="L2838" i="1"/>
  <c r="M2838" i="1"/>
  <c r="N2838" i="1"/>
  <c r="O2838" i="1"/>
  <c r="P2838" i="1"/>
  <c r="Q2838" i="1"/>
  <c r="R2838" i="1"/>
  <c r="S2838" i="1"/>
  <c r="T2838" i="1"/>
  <c r="U2838" i="1"/>
  <c r="K2839" i="1"/>
  <c r="L2839" i="1"/>
  <c r="M2839" i="1"/>
  <c r="N2839" i="1"/>
  <c r="O2839" i="1"/>
  <c r="P2839" i="1"/>
  <c r="Q2839" i="1"/>
  <c r="R2839" i="1"/>
  <c r="S2839" i="1"/>
  <c r="T2839" i="1"/>
  <c r="U2839" i="1"/>
  <c r="K2840" i="1"/>
  <c r="L2840" i="1"/>
  <c r="M2840" i="1"/>
  <c r="N2840" i="1"/>
  <c r="O2840" i="1"/>
  <c r="P2840" i="1"/>
  <c r="Q2840" i="1"/>
  <c r="R2840" i="1"/>
  <c r="S2840" i="1"/>
  <c r="T2840" i="1"/>
  <c r="U2840" i="1"/>
  <c r="K2841" i="1"/>
  <c r="L2841" i="1"/>
  <c r="M2841" i="1"/>
  <c r="N2841" i="1"/>
  <c r="O2841" i="1"/>
  <c r="P2841" i="1"/>
  <c r="Q2841" i="1"/>
  <c r="R2841" i="1"/>
  <c r="S2841" i="1"/>
  <c r="T2841" i="1"/>
  <c r="U2841" i="1"/>
  <c r="K2842" i="1"/>
  <c r="L2842" i="1"/>
  <c r="M2842" i="1"/>
  <c r="N2842" i="1"/>
  <c r="O2842" i="1"/>
  <c r="P2842" i="1"/>
  <c r="Q2842" i="1"/>
  <c r="R2842" i="1"/>
  <c r="S2842" i="1"/>
  <c r="T2842" i="1"/>
  <c r="U2842" i="1"/>
  <c r="K2843" i="1"/>
  <c r="L2843" i="1"/>
  <c r="M2843" i="1"/>
  <c r="N2843" i="1"/>
  <c r="O2843" i="1"/>
  <c r="P2843" i="1"/>
  <c r="Q2843" i="1"/>
  <c r="R2843" i="1"/>
  <c r="S2843" i="1"/>
  <c r="T2843" i="1"/>
  <c r="U2843" i="1"/>
  <c r="K2844" i="1"/>
  <c r="L2844" i="1"/>
  <c r="M2844" i="1"/>
  <c r="N2844" i="1"/>
  <c r="O2844" i="1"/>
  <c r="P2844" i="1"/>
  <c r="Q2844" i="1"/>
  <c r="R2844" i="1"/>
  <c r="S2844" i="1"/>
  <c r="T2844" i="1"/>
  <c r="U2844" i="1"/>
  <c r="K2845" i="1"/>
  <c r="L2845" i="1"/>
  <c r="M2845" i="1"/>
  <c r="N2845" i="1"/>
  <c r="O2845" i="1"/>
  <c r="P2845" i="1"/>
  <c r="Q2845" i="1"/>
  <c r="R2845" i="1"/>
  <c r="S2845" i="1"/>
  <c r="T2845" i="1"/>
  <c r="U2845" i="1"/>
  <c r="K2846" i="1"/>
  <c r="L2846" i="1"/>
  <c r="M2846" i="1"/>
  <c r="N2846" i="1"/>
  <c r="O2846" i="1"/>
  <c r="P2846" i="1"/>
  <c r="Q2846" i="1"/>
  <c r="R2846" i="1"/>
  <c r="S2846" i="1"/>
  <c r="T2846" i="1"/>
  <c r="U2846" i="1"/>
  <c r="K2847" i="1"/>
  <c r="L2847" i="1"/>
  <c r="M2847" i="1"/>
  <c r="N2847" i="1"/>
  <c r="O2847" i="1"/>
  <c r="P2847" i="1"/>
  <c r="Q2847" i="1"/>
  <c r="R2847" i="1"/>
  <c r="S2847" i="1"/>
  <c r="T2847" i="1"/>
  <c r="U2847" i="1"/>
  <c r="K2848" i="1"/>
  <c r="L2848" i="1"/>
  <c r="M2848" i="1"/>
  <c r="N2848" i="1"/>
  <c r="O2848" i="1"/>
  <c r="P2848" i="1"/>
  <c r="Q2848" i="1"/>
  <c r="R2848" i="1"/>
  <c r="S2848" i="1"/>
  <c r="T2848" i="1"/>
  <c r="U2848" i="1"/>
  <c r="K2849" i="1"/>
  <c r="L2849" i="1"/>
  <c r="M2849" i="1"/>
  <c r="N2849" i="1"/>
  <c r="O2849" i="1"/>
  <c r="P2849" i="1"/>
  <c r="Q2849" i="1"/>
  <c r="R2849" i="1"/>
  <c r="S2849" i="1"/>
  <c r="T2849" i="1"/>
  <c r="U2849" i="1"/>
  <c r="K2850" i="1"/>
  <c r="L2850" i="1"/>
  <c r="M2850" i="1"/>
  <c r="N2850" i="1"/>
  <c r="O2850" i="1"/>
  <c r="P2850" i="1"/>
  <c r="Q2850" i="1"/>
  <c r="R2850" i="1"/>
  <c r="S2850" i="1"/>
  <c r="T2850" i="1"/>
  <c r="U2850" i="1"/>
  <c r="K2851" i="1"/>
  <c r="L2851" i="1"/>
  <c r="M2851" i="1"/>
  <c r="N2851" i="1"/>
  <c r="O2851" i="1"/>
  <c r="P2851" i="1"/>
  <c r="Q2851" i="1"/>
  <c r="R2851" i="1"/>
  <c r="S2851" i="1"/>
  <c r="T2851" i="1"/>
  <c r="U2851" i="1"/>
  <c r="K2852" i="1"/>
  <c r="L2852" i="1"/>
  <c r="M2852" i="1"/>
  <c r="N2852" i="1"/>
  <c r="O2852" i="1"/>
  <c r="P2852" i="1"/>
  <c r="Q2852" i="1"/>
  <c r="R2852" i="1"/>
  <c r="S2852" i="1"/>
  <c r="T2852" i="1"/>
  <c r="U2852" i="1"/>
  <c r="K2853" i="1"/>
  <c r="L2853" i="1"/>
  <c r="M2853" i="1"/>
  <c r="N2853" i="1"/>
  <c r="O2853" i="1"/>
  <c r="P2853" i="1"/>
  <c r="Q2853" i="1"/>
  <c r="R2853" i="1"/>
  <c r="S2853" i="1"/>
  <c r="T2853" i="1"/>
  <c r="U2853" i="1"/>
  <c r="K2854" i="1"/>
  <c r="L2854" i="1"/>
  <c r="M2854" i="1"/>
  <c r="N2854" i="1"/>
  <c r="O2854" i="1"/>
  <c r="P2854" i="1"/>
  <c r="Q2854" i="1"/>
  <c r="R2854" i="1"/>
  <c r="S2854" i="1"/>
  <c r="T2854" i="1"/>
  <c r="U2854" i="1"/>
  <c r="K2855" i="1"/>
  <c r="L2855" i="1"/>
  <c r="M2855" i="1"/>
  <c r="N2855" i="1"/>
  <c r="O2855" i="1"/>
  <c r="P2855" i="1"/>
  <c r="Q2855" i="1"/>
  <c r="R2855" i="1"/>
  <c r="S2855" i="1"/>
  <c r="T2855" i="1"/>
  <c r="U2855" i="1"/>
  <c r="K2856" i="1"/>
  <c r="L2856" i="1"/>
  <c r="M2856" i="1"/>
  <c r="N2856" i="1"/>
  <c r="O2856" i="1"/>
  <c r="P2856" i="1"/>
  <c r="Q2856" i="1"/>
  <c r="R2856" i="1"/>
  <c r="S2856" i="1"/>
  <c r="T2856" i="1"/>
  <c r="U2856" i="1"/>
  <c r="K2857" i="1"/>
  <c r="L2857" i="1"/>
  <c r="M2857" i="1"/>
  <c r="N2857" i="1"/>
  <c r="O2857" i="1"/>
  <c r="P2857" i="1"/>
  <c r="Q2857" i="1"/>
  <c r="R2857" i="1"/>
  <c r="S2857" i="1"/>
  <c r="T2857" i="1"/>
  <c r="U2857" i="1"/>
  <c r="K2858" i="1"/>
  <c r="L2858" i="1"/>
  <c r="M2858" i="1"/>
  <c r="N2858" i="1"/>
  <c r="O2858" i="1"/>
  <c r="P2858" i="1"/>
  <c r="Q2858" i="1"/>
  <c r="R2858" i="1"/>
  <c r="S2858" i="1"/>
  <c r="T2858" i="1"/>
  <c r="U2858" i="1"/>
  <c r="K2859" i="1"/>
  <c r="L2859" i="1"/>
  <c r="M2859" i="1"/>
  <c r="N2859" i="1"/>
  <c r="O2859" i="1"/>
  <c r="P2859" i="1"/>
  <c r="Q2859" i="1"/>
  <c r="R2859" i="1"/>
  <c r="S2859" i="1"/>
  <c r="T2859" i="1"/>
  <c r="U2859" i="1"/>
  <c r="K2860" i="1"/>
  <c r="L2860" i="1"/>
  <c r="M2860" i="1"/>
  <c r="N2860" i="1"/>
  <c r="O2860" i="1"/>
  <c r="P2860" i="1"/>
  <c r="Q2860" i="1"/>
  <c r="R2860" i="1"/>
  <c r="S2860" i="1"/>
  <c r="T2860" i="1"/>
  <c r="U2860" i="1"/>
  <c r="K2861" i="1"/>
  <c r="L2861" i="1"/>
  <c r="M2861" i="1"/>
  <c r="N2861" i="1"/>
  <c r="O2861" i="1"/>
  <c r="P2861" i="1"/>
  <c r="Q2861" i="1"/>
  <c r="R2861" i="1"/>
  <c r="S2861" i="1"/>
  <c r="T2861" i="1"/>
  <c r="U2861" i="1"/>
  <c r="K2862" i="1"/>
  <c r="L2862" i="1"/>
  <c r="M2862" i="1"/>
  <c r="N2862" i="1"/>
  <c r="O2862" i="1"/>
  <c r="P2862" i="1"/>
  <c r="Q2862" i="1"/>
  <c r="R2862" i="1"/>
  <c r="S2862" i="1"/>
  <c r="T2862" i="1"/>
  <c r="U2862" i="1"/>
  <c r="K2863" i="1"/>
  <c r="L2863" i="1"/>
  <c r="M2863" i="1"/>
  <c r="N2863" i="1"/>
  <c r="O2863" i="1"/>
  <c r="P2863" i="1"/>
  <c r="Q2863" i="1"/>
  <c r="R2863" i="1"/>
  <c r="S2863" i="1"/>
  <c r="T2863" i="1"/>
  <c r="U2863" i="1"/>
  <c r="K2864" i="1"/>
  <c r="L2864" i="1"/>
  <c r="M2864" i="1"/>
  <c r="N2864" i="1"/>
  <c r="O2864" i="1"/>
  <c r="P2864" i="1"/>
  <c r="Q2864" i="1"/>
  <c r="R2864" i="1"/>
  <c r="S2864" i="1"/>
  <c r="T2864" i="1"/>
  <c r="U2864" i="1"/>
  <c r="K2865" i="1"/>
  <c r="L2865" i="1"/>
  <c r="M2865" i="1"/>
  <c r="N2865" i="1"/>
  <c r="O2865" i="1"/>
  <c r="P2865" i="1"/>
  <c r="Q2865" i="1"/>
  <c r="R2865" i="1"/>
  <c r="S2865" i="1"/>
  <c r="T2865" i="1"/>
  <c r="U2865" i="1"/>
  <c r="K2866" i="1"/>
  <c r="L2866" i="1"/>
  <c r="M2866" i="1"/>
  <c r="N2866" i="1"/>
  <c r="O2866" i="1"/>
  <c r="P2866" i="1"/>
  <c r="Q2866" i="1"/>
  <c r="R2866" i="1"/>
  <c r="S2866" i="1"/>
  <c r="T2866" i="1"/>
  <c r="U2866" i="1"/>
  <c r="K2867" i="1"/>
  <c r="L2867" i="1"/>
  <c r="M2867" i="1"/>
  <c r="N2867" i="1"/>
  <c r="O2867" i="1"/>
  <c r="P2867" i="1"/>
  <c r="Q2867" i="1"/>
  <c r="R2867" i="1"/>
  <c r="S2867" i="1"/>
  <c r="T2867" i="1"/>
  <c r="U2867" i="1"/>
  <c r="K2868" i="1"/>
  <c r="L2868" i="1"/>
  <c r="M2868" i="1"/>
  <c r="N2868" i="1"/>
  <c r="O2868" i="1"/>
  <c r="P2868" i="1"/>
  <c r="Q2868" i="1"/>
  <c r="R2868" i="1"/>
  <c r="S2868" i="1"/>
  <c r="T2868" i="1"/>
  <c r="U2868" i="1"/>
  <c r="K2869" i="1"/>
  <c r="L2869" i="1"/>
  <c r="M2869" i="1"/>
  <c r="N2869" i="1"/>
  <c r="O2869" i="1"/>
  <c r="P2869" i="1"/>
  <c r="Q2869" i="1"/>
  <c r="R2869" i="1"/>
  <c r="S2869" i="1"/>
  <c r="T2869" i="1"/>
  <c r="U2869" i="1"/>
  <c r="K2870" i="1"/>
  <c r="L2870" i="1"/>
  <c r="M2870" i="1"/>
  <c r="N2870" i="1"/>
  <c r="O2870" i="1"/>
  <c r="P2870" i="1"/>
  <c r="Q2870" i="1"/>
  <c r="R2870" i="1"/>
  <c r="S2870" i="1"/>
  <c r="T2870" i="1"/>
  <c r="U2870" i="1"/>
  <c r="K2871" i="1"/>
  <c r="L2871" i="1"/>
  <c r="M2871" i="1"/>
  <c r="N2871" i="1"/>
  <c r="O2871" i="1"/>
  <c r="P2871" i="1"/>
  <c r="Q2871" i="1"/>
  <c r="R2871" i="1"/>
  <c r="S2871" i="1"/>
  <c r="T2871" i="1"/>
  <c r="U2871" i="1"/>
  <c r="K2872" i="1"/>
  <c r="L2872" i="1"/>
  <c r="M2872" i="1"/>
  <c r="N2872" i="1"/>
  <c r="O2872" i="1"/>
  <c r="P2872" i="1"/>
  <c r="Q2872" i="1"/>
  <c r="R2872" i="1"/>
  <c r="S2872" i="1"/>
  <c r="T2872" i="1"/>
  <c r="U2872" i="1"/>
  <c r="K2873" i="1"/>
  <c r="L2873" i="1"/>
  <c r="M2873" i="1"/>
  <c r="N2873" i="1"/>
  <c r="O2873" i="1"/>
  <c r="P2873" i="1"/>
  <c r="Q2873" i="1"/>
  <c r="R2873" i="1"/>
  <c r="S2873" i="1"/>
  <c r="T2873" i="1"/>
  <c r="U2873" i="1"/>
  <c r="K2874" i="1"/>
  <c r="L2874" i="1"/>
  <c r="M2874" i="1"/>
  <c r="N2874" i="1"/>
  <c r="O2874" i="1"/>
  <c r="P2874" i="1"/>
  <c r="Q2874" i="1"/>
  <c r="R2874" i="1"/>
  <c r="S2874" i="1"/>
  <c r="T2874" i="1"/>
  <c r="U2874" i="1"/>
  <c r="K2875" i="1"/>
  <c r="L2875" i="1"/>
  <c r="M2875" i="1"/>
  <c r="N2875" i="1"/>
  <c r="O2875" i="1"/>
  <c r="P2875" i="1"/>
  <c r="Q2875" i="1"/>
  <c r="R2875" i="1"/>
  <c r="S2875" i="1"/>
  <c r="T2875" i="1"/>
  <c r="U2875" i="1"/>
  <c r="K2876" i="1"/>
  <c r="L2876" i="1"/>
  <c r="M2876" i="1"/>
  <c r="N2876" i="1"/>
  <c r="O2876" i="1"/>
  <c r="P2876" i="1"/>
  <c r="Q2876" i="1"/>
  <c r="R2876" i="1"/>
  <c r="S2876" i="1"/>
  <c r="T2876" i="1"/>
  <c r="U2876" i="1"/>
  <c r="K2877" i="1"/>
  <c r="L2877" i="1"/>
  <c r="M2877" i="1"/>
  <c r="N2877" i="1"/>
  <c r="O2877" i="1"/>
  <c r="P2877" i="1"/>
  <c r="Q2877" i="1"/>
  <c r="R2877" i="1"/>
  <c r="S2877" i="1"/>
  <c r="T2877" i="1"/>
  <c r="U2877" i="1"/>
  <c r="K2878" i="1"/>
  <c r="L2878" i="1"/>
  <c r="M2878" i="1"/>
  <c r="N2878" i="1"/>
  <c r="O2878" i="1"/>
  <c r="P2878" i="1"/>
  <c r="Q2878" i="1"/>
  <c r="R2878" i="1"/>
  <c r="S2878" i="1"/>
  <c r="T2878" i="1"/>
  <c r="U2878" i="1"/>
  <c r="K2879" i="1"/>
  <c r="L2879" i="1"/>
  <c r="M2879" i="1"/>
  <c r="N2879" i="1"/>
  <c r="O2879" i="1"/>
  <c r="P2879" i="1"/>
  <c r="Q2879" i="1"/>
  <c r="R2879" i="1"/>
  <c r="S2879" i="1"/>
  <c r="T2879" i="1"/>
  <c r="U2879" i="1"/>
  <c r="K2880" i="1"/>
  <c r="L2880" i="1"/>
  <c r="M2880" i="1"/>
  <c r="N2880" i="1"/>
  <c r="O2880" i="1"/>
  <c r="P2880" i="1"/>
  <c r="Q2880" i="1"/>
  <c r="R2880" i="1"/>
  <c r="S2880" i="1"/>
  <c r="T2880" i="1"/>
  <c r="U2880" i="1"/>
  <c r="K2881" i="1"/>
  <c r="L2881" i="1"/>
  <c r="M2881" i="1"/>
  <c r="N2881" i="1"/>
  <c r="O2881" i="1"/>
  <c r="P2881" i="1"/>
  <c r="Q2881" i="1"/>
  <c r="R2881" i="1"/>
  <c r="S2881" i="1"/>
  <c r="T2881" i="1"/>
  <c r="U2881" i="1"/>
  <c r="K2882" i="1"/>
  <c r="L2882" i="1"/>
  <c r="M2882" i="1"/>
  <c r="N2882" i="1"/>
  <c r="O2882" i="1"/>
  <c r="P2882" i="1"/>
  <c r="Q2882" i="1"/>
  <c r="R2882" i="1"/>
  <c r="S2882" i="1"/>
  <c r="T2882" i="1"/>
  <c r="U2882" i="1"/>
  <c r="K2883" i="1"/>
  <c r="L2883" i="1"/>
  <c r="M2883" i="1"/>
  <c r="N2883" i="1"/>
  <c r="O2883" i="1"/>
  <c r="P2883" i="1"/>
  <c r="Q2883" i="1"/>
  <c r="R2883" i="1"/>
  <c r="S2883" i="1"/>
  <c r="T2883" i="1"/>
  <c r="U2883" i="1"/>
  <c r="K2884" i="1"/>
  <c r="L2884" i="1"/>
  <c r="M2884" i="1"/>
  <c r="N2884" i="1"/>
  <c r="O2884" i="1"/>
  <c r="P2884" i="1"/>
  <c r="Q2884" i="1"/>
  <c r="R2884" i="1"/>
  <c r="S2884" i="1"/>
  <c r="T2884" i="1"/>
  <c r="U2884" i="1"/>
  <c r="K2885" i="1"/>
  <c r="L2885" i="1"/>
  <c r="M2885" i="1"/>
  <c r="N2885" i="1"/>
  <c r="O2885" i="1"/>
  <c r="P2885" i="1"/>
  <c r="Q2885" i="1"/>
  <c r="R2885" i="1"/>
  <c r="S2885" i="1"/>
  <c r="T2885" i="1"/>
  <c r="U2885" i="1"/>
  <c r="K2886" i="1"/>
  <c r="L2886" i="1"/>
  <c r="M2886" i="1"/>
  <c r="N2886" i="1"/>
  <c r="O2886" i="1"/>
  <c r="P2886" i="1"/>
  <c r="Q2886" i="1"/>
  <c r="R2886" i="1"/>
  <c r="S2886" i="1"/>
  <c r="T2886" i="1"/>
  <c r="U2886" i="1"/>
  <c r="K2887" i="1"/>
  <c r="L2887" i="1"/>
  <c r="M2887" i="1"/>
  <c r="N2887" i="1"/>
  <c r="O2887" i="1"/>
  <c r="P2887" i="1"/>
  <c r="Q2887" i="1"/>
  <c r="R2887" i="1"/>
  <c r="S2887" i="1"/>
  <c r="T2887" i="1"/>
  <c r="U2887" i="1"/>
  <c r="K2888" i="1"/>
  <c r="L2888" i="1"/>
  <c r="M2888" i="1"/>
  <c r="N2888" i="1"/>
  <c r="O2888" i="1"/>
  <c r="P2888" i="1"/>
  <c r="Q2888" i="1"/>
  <c r="R2888" i="1"/>
  <c r="S2888" i="1"/>
  <c r="T2888" i="1"/>
  <c r="U2888" i="1"/>
  <c r="K2889" i="1"/>
  <c r="L2889" i="1"/>
  <c r="M2889" i="1"/>
  <c r="N2889" i="1"/>
  <c r="O2889" i="1"/>
  <c r="P2889" i="1"/>
  <c r="Q2889" i="1"/>
  <c r="R2889" i="1"/>
  <c r="S2889" i="1"/>
  <c r="T2889" i="1"/>
  <c r="U2889" i="1"/>
  <c r="K2890" i="1"/>
  <c r="L2890" i="1"/>
  <c r="M2890" i="1"/>
  <c r="N2890" i="1"/>
  <c r="O2890" i="1"/>
  <c r="P2890" i="1"/>
  <c r="Q2890" i="1"/>
  <c r="R2890" i="1"/>
  <c r="S2890" i="1"/>
  <c r="T2890" i="1"/>
  <c r="U2890" i="1"/>
  <c r="K2891" i="1"/>
  <c r="L2891" i="1"/>
  <c r="M2891" i="1"/>
  <c r="N2891" i="1"/>
  <c r="O2891" i="1"/>
  <c r="P2891" i="1"/>
  <c r="Q2891" i="1"/>
  <c r="R2891" i="1"/>
  <c r="S2891" i="1"/>
  <c r="T2891" i="1"/>
  <c r="U2891" i="1"/>
  <c r="K2892" i="1"/>
  <c r="L2892" i="1"/>
  <c r="M2892" i="1"/>
  <c r="N2892" i="1"/>
  <c r="O2892" i="1"/>
  <c r="P2892" i="1"/>
  <c r="Q2892" i="1"/>
  <c r="R2892" i="1"/>
  <c r="S2892" i="1"/>
  <c r="T2892" i="1"/>
  <c r="U2892" i="1"/>
  <c r="K2893" i="1"/>
  <c r="L2893" i="1"/>
  <c r="M2893" i="1"/>
  <c r="N2893" i="1"/>
  <c r="O2893" i="1"/>
  <c r="P2893" i="1"/>
  <c r="Q2893" i="1"/>
  <c r="R2893" i="1"/>
  <c r="S2893" i="1"/>
  <c r="T2893" i="1"/>
  <c r="U2893" i="1"/>
  <c r="K2894" i="1"/>
  <c r="L2894" i="1"/>
  <c r="M2894" i="1"/>
  <c r="N2894" i="1"/>
  <c r="O2894" i="1"/>
  <c r="P2894" i="1"/>
  <c r="Q2894" i="1"/>
  <c r="R2894" i="1"/>
  <c r="S2894" i="1"/>
  <c r="T2894" i="1"/>
  <c r="U2894" i="1"/>
  <c r="K2895" i="1"/>
  <c r="L2895" i="1"/>
  <c r="M2895" i="1"/>
  <c r="N2895" i="1"/>
  <c r="O2895" i="1"/>
  <c r="P2895" i="1"/>
  <c r="Q2895" i="1"/>
  <c r="R2895" i="1"/>
  <c r="S2895" i="1"/>
  <c r="T2895" i="1"/>
  <c r="U2895" i="1"/>
  <c r="K2896" i="1"/>
  <c r="L2896" i="1"/>
  <c r="M2896" i="1"/>
  <c r="N2896" i="1"/>
  <c r="O2896" i="1"/>
  <c r="P2896" i="1"/>
  <c r="Q2896" i="1"/>
  <c r="R2896" i="1"/>
  <c r="S2896" i="1"/>
  <c r="T2896" i="1"/>
  <c r="U2896" i="1"/>
  <c r="K2897" i="1"/>
  <c r="L2897" i="1"/>
  <c r="M2897" i="1"/>
  <c r="N2897" i="1"/>
  <c r="O2897" i="1"/>
  <c r="P2897" i="1"/>
  <c r="Q2897" i="1"/>
  <c r="R2897" i="1"/>
  <c r="S2897" i="1"/>
  <c r="T2897" i="1"/>
  <c r="U2897" i="1"/>
  <c r="K2898" i="1"/>
  <c r="L2898" i="1"/>
  <c r="M2898" i="1"/>
  <c r="N2898" i="1"/>
  <c r="O2898" i="1"/>
  <c r="P2898" i="1"/>
  <c r="Q2898" i="1"/>
  <c r="R2898" i="1"/>
  <c r="S2898" i="1"/>
  <c r="T2898" i="1"/>
  <c r="U2898" i="1"/>
  <c r="K2899" i="1"/>
  <c r="L2899" i="1"/>
  <c r="M2899" i="1"/>
  <c r="N2899" i="1"/>
  <c r="O2899" i="1"/>
  <c r="P2899" i="1"/>
  <c r="Q2899" i="1"/>
  <c r="R2899" i="1"/>
  <c r="S2899" i="1"/>
  <c r="T2899" i="1"/>
  <c r="U2899" i="1"/>
  <c r="K2900" i="1"/>
  <c r="L2900" i="1"/>
  <c r="M2900" i="1"/>
  <c r="N2900" i="1"/>
  <c r="O2900" i="1"/>
  <c r="P2900" i="1"/>
  <c r="Q2900" i="1"/>
  <c r="R2900" i="1"/>
  <c r="S2900" i="1"/>
  <c r="T2900" i="1"/>
  <c r="U2900" i="1"/>
  <c r="K2901" i="1"/>
  <c r="L2901" i="1"/>
  <c r="M2901" i="1"/>
  <c r="N2901" i="1"/>
  <c r="O2901" i="1"/>
  <c r="P2901" i="1"/>
  <c r="Q2901" i="1"/>
  <c r="R2901" i="1"/>
  <c r="S2901" i="1"/>
  <c r="T2901" i="1"/>
  <c r="U2901" i="1"/>
  <c r="K2902" i="1"/>
  <c r="L2902" i="1"/>
  <c r="M2902" i="1"/>
  <c r="N2902" i="1"/>
  <c r="O2902" i="1"/>
  <c r="P2902" i="1"/>
  <c r="Q2902" i="1"/>
  <c r="R2902" i="1"/>
  <c r="S2902" i="1"/>
  <c r="T2902" i="1"/>
  <c r="U2902" i="1"/>
  <c r="K2903" i="1"/>
  <c r="L2903" i="1"/>
  <c r="M2903" i="1"/>
  <c r="N2903" i="1"/>
  <c r="O2903" i="1"/>
  <c r="P2903" i="1"/>
  <c r="Q2903" i="1"/>
  <c r="R2903" i="1"/>
  <c r="S2903" i="1"/>
  <c r="T2903" i="1"/>
  <c r="U2903" i="1"/>
  <c r="K2904" i="1"/>
  <c r="L2904" i="1"/>
  <c r="M2904" i="1"/>
  <c r="N2904" i="1"/>
  <c r="O2904" i="1"/>
  <c r="P2904" i="1"/>
  <c r="Q2904" i="1"/>
  <c r="R2904" i="1"/>
  <c r="S2904" i="1"/>
  <c r="T2904" i="1"/>
  <c r="U2904" i="1"/>
  <c r="K2905" i="1"/>
  <c r="L2905" i="1"/>
  <c r="M2905" i="1"/>
  <c r="N2905" i="1"/>
  <c r="O2905" i="1"/>
  <c r="P2905" i="1"/>
  <c r="Q2905" i="1"/>
  <c r="R2905" i="1"/>
  <c r="S2905" i="1"/>
  <c r="T2905" i="1"/>
  <c r="U2905" i="1"/>
  <c r="K2906" i="1"/>
  <c r="L2906" i="1"/>
  <c r="M2906" i="1"/>
  <c r="N2906" i="1"/>
  <c r="O2906" i="1"/>
  <c r="P2906" i="1"/>
  <c r="Q2906" i="1"/>
  <c r="R2906" i="1"/>
  <c r="S2906" i="1"/>
  <c r="T2906" i="1"/>
  <c r="U2906" i="1"/>
  <c r="K2907" i="1"/>
  <c r="L2907" i="1"/>
  <c r="M2907" i="1"/>
  <c r="N2907" i="1"/>
  <c r="O2907" i="1"/>
  <c r="P2907" i="1"/>
  <c r="Q2907" i="1"/>
  <c r="R2907" i="1"/>
  <c r="S2907" i="1"/>
  <c r="T2907" i="1"/>
  <c r="U2907" i="1"/>
  <c r="K2908" i="1"/>
  <c r="L2908" i="1"/>
  <c r="M2908" i="1"/>
  <c r="N2908" i="1"/>
  <c r="O2908" i="1"/>
  <c r="P2908" i="1"/>
  <c r="Q2908" i="1"/>
  <c r="R2908" i="1"/>
  <c r="S2908" i="1"/>
  <c r="T2908" i="1"/>
  <c r="U2908" i="1"/>
  <c r="K2909" i="1"/>
  <c r="L2909" i="1"/>
  <c r="M2909" i="1"/>
  <c r="N2909" i="1"/>
  <c r="O2909" i="1"/>
  <c r="P2909" i="1"/>
  <c r="Q2909" i="1"/>
  <c r="R2909" i="1"/>
  <c r="S2909" i="1"/>
  <c r="T2909" i="1"/>
  <c r="U2909" i="1"/>
  <c r="K2910" i="1"/>
  <c r="L2910" i="1"/>
  <c r="M2910" i="1"/>
  <c r="N2910" i="1"/>
  <c r="O2910" i="1"/>
  <c r="P2910" i="1"/>
  <c r="Q2910" i="1"/>
  <c r="R2910" i="1"/>
  <c r="S2910" i="1"/>
  <c r="T2910" i="1"/>
  <c r="U2910" i="1"/>
  <c r="K2911" i="1"/>
  <c r="L2911" i="1"/>
  <c r="M2911" i="1"/>
  <c r="N2911" i="1"/>
  <c r="O2911" i="1"/>
  <c r="P2911" i="1"/>
  <c r="Q2911" i="1"/>
  <c r="R2911" i="1"/>
  <c r="S2911" i="1"/>
  <c r="T2911" i="1"/>
  <c r="U2911" i="1"/>
  <c r="K2912" i="1"/>
  <c r="L2912" i="1"/>
  <c r="M2912" i="1"/>
  <c r="N2912" i="1"/>
  <c r="O2912" i="1"/>
  <c r="P2912" i="1"/>
  <c r="Q2912" i="1"/>
  <c r="R2912" i="1"/>
  <c r="S2912" i="1"/>
  <c r="T2912" i="1"/>
  <c r="U2912" i="1"/>
  <c r="K2913" i="1"/>
  <c r="L2913" i="1"/>
  <c r="M2913" i="1"/>
  <c r="N2913" i="1"/>
  <c r="O2913" i="1"/>
  <c r="P2913" i="1"/>
  <c r="Q2913" i="1"/>
  <c r="R2913" i="1"/>
  <c r="S2913" i="1"/>
  <c r="T2913" i="1"/>
  <c r="U2913" i="1"/>
  <c r="K2914" i="1"/>
  <c r="L2914" i="1"/>
  <c r="M2914" i="1"/>
  <c r="N2914" i="1"/>
  <c r="O2914" i="1"/>
  <c r="P2914" i="1"/>
  <c r="Q2914" i="1"/>
  <c r="R2914" i="1"/>
  <c r="S2914" i="1"/>
  <c r="T2914" i="1"/>
  <c r="U2914" i="1"/>
  <c r="K2915" i="1"/>
  <c r="L2915" i="1"/>
  <c r="M2915" i="1"/>
  <c r="N2915" i="1"/>
  <c r="O2915" i="1"/>
  <c r="P2915" i="1"/>
  <c r="Q2915" i="1"/>
  <c r="R2915" i="1"/>
  <c r="S2915" i="1"/>
  <c r="T2915" i="1"/>
  <c r="U2915" i="1"/>
  <c r="K2916" i="1"/>
  <c r="L2916" i="1"/>
  <c r="M2916" i="1"/>
  <c r="N2916" i="1"/>
  <c r="O2916" i="1"/>
  <c r="P2916" i="1"/>
  <c r="Q2916" i="1"/>
  <c r="R2916" i="1"/>
  <c r="S2916" i="1"/>
  <c r="T2916" i="1"/>
  <c r="U2916" i="1"/>
  <c r="K2917" i="1"/>
  <c r="L2917" i="1"/>
  <c r="M2917" i="1"/>
  <c r="N2917" i="1"/>
  <c r="O2917" i="1"/>
  <c r="P2917" i="1"/>
  <c r="Q2917" i="1"/>
  <c r="R2917" i="1"/>
  <c r="S2917" i="1"/>
  <c r="T2917" i="1"/>
  <c r="U2917" i="1"/>
  <c r="K2918" i="1"/>
  <c r="L2918" i="1"/>
  <c r="M2918" i="1"/>
  <c r="N2918" i="1"/>
  <c r="O2918" i="1"/>
  <c r="P2918" i="1"/>
  <c r="Q2918" i="1"/>
  <c r="R2918" i="1"/>
  <c r="S2918" i="1"/>
  <c r="T2918" i="1"/>
  <c r="U2918" i="1"/>
  <c r="K2919" i="1"/>
  <c r="L2919" i="1"/>
  <c r="M2919" i="1"/>
  <c r="N2919" i="1"/>
  <c r="O2919" i="1"/>
  <c r="P2919" i="1"/>
  <c r="Q2919" i="1"/>
  <c r="R2919" i="1"/>
  <c r="S2919" i="1"/>
  <c r="T2919" i="1"/>
  <c r="U2919" i="1"/>
  <c r="K2920" i="1"/>
  <c r="L2920" i="1"/>
  <c r="M2920" i="1"/>
  <c r="N2920" i="1"/>
  <c r="O2920" i="1"/>
  <c r="P2920" i="1"/>
  <c r="Q2920" i="1"/>
  <c r="R2920" i="1"/>
  <c r="S2920" i="1"/>
  <c r="T2920" i="1"/>
  <c r="U2920" i="1"/>
  <c r="K2921" i="1"/>
  <c r="L2921" i="1"/>
  <c r="M2921" i="1"/>
  <c r="N2921" i="1"/>
  <c r="O2921" i="1"/>
  <c r="P2921" i="1"/>
  <c r="Q2921" i="1"/>
  <c r="R2921" i="1"/>
  <c r="S2921" i="1"/>
  <c r="T2921" i="1"/>
  <c r="U2921" i="1"/>
  <c r="K2922" i="1"/>
  <c r="L2922" i="1"/>
  <c r="M2922" i="1"/>
  <c r="N2922" i="1"/>
  <c r="O2922" i="1"/>
  <c r="P2922" i="1"/>
  <c r="Q2922" i="1"/>
  <c r="R2922" i="1"/>
  <c r="S2922" i="1"/>
  <c r="T2922" i="1"/>
  <c r="U2922" i="1"/>
  <c r="K2923" i="1"/>
  <c r="L2923" i="1"/>
  <c r="M2923" i="1"/>
  <c r="N2923" i="1"/>
  <c r="O2923" i="1"/>
  <c r="P2923" i="1"/>
  <c r="Q2923" i="1"/>
  <c r="R2923" i="1"/>
  <c r="S2923" i="1"/>
  <c r="T2923" i="1"/>
  <c r="U2923" i="1"/>
  <c r="K2924" i="1"/>
  <c r="L2924" i="1"/>
  <c r="M2924" i="1"/>
  <c r="N2924" i="1"/>
  <c r="O2924" i="1"/>
  <c r="P2924" i="1"/>
  <c r="Q2924" i="1"/>
  <c r="R2924" i="1"/>
  <c r="S2924" i="1"/>
  <c r="T2924" i="1"/>
  <c r="U2924" i="1"/>
  <c r="K2925" i="1"/>
  <c r="L2925" i="1"/>
  <c r="M2925" i="1"/>
  <c r="N2925" i="1"/>
  <c r="O2925" i="1"/>
  <c r="P2925" i="1"/>
  <c r="Q2925" i="1"/>
  <c r="R2925" i="1"/>
  <c r="S2925" i="1"/>
  <c r="T2925" i="1"/>
  <c r="U2925" i="1"/>
  <c r="K2926" i="1"/>
  <c r="L2926" i="1"/>
  <c r="M2926" i="1"/>
  <c r="N2926" i="1"/>
  <c r="O2926" i="1"/>
  <c r="P2926" i="1"/>
  <c r="Q2926" i="1"/>
  <c r="R2926" i="1"/>
  <c r="S2926" i="1"/>
  <c r="T2926" i="1"/>
  <c r="U2926" i="1"/>
  <c r="K2927" i="1"/>
  <c r="L2927" i="1"/>
  <c r="M2927" i="1"/>
  <c r="N2927" i="1"/>
  <c r="O2927" i="1"/>
  <c r="P2927" i="1"/>
  <c r="Q2927" i="1"/>
  <c r="R2927" i="1"/>
  <c r="S2927" i="1"/>
  <c r="T2927" i="1"/>
  <c r="U2927" i="1"/>
  <c r="K2928" i="1"/>
  <c r="L2928" i="1"/>
  <c r="M2928" i="1"/>
  <c r="N2928" i="1"/>
  <c r="O2928" i="1"/>
  <c r="P2928" i="1"/>
  <c r="Q2928" i="1"/>
  <c r="R2928" i="1"/>
  <c r="S2928" i="1"/>
  <c r="T2928" i="1"/>
  <c r="U2928" i="1"/>
  <c r="K2929" i="1"/>
  <c r="L2929" i="1"/>
  <c r="M2929" i="1"/>
  <c r="N2929" i="1"/>
  <c r="O2929" i="1"/>
  <c r="P2929" i="1"/>
  <c r="Q2929" i="1"/>
  <c r="R2929" i="1"/>
  <c r="S2929" i="1"/>
  <c r="T2929" i="1"/>
  <c r="U2929" i="1"/>
  <c r="K2930" i="1"/>
  <c r="L2930" i="1"/>
  <c r="M2930" i="1"/>
  <c r="N2930" i="1"/>
  <c r="O2930" i="1"/>
  <c r="P2930" i="1"/>
  <c r="Q2930" i="1"/>
  <c r="R2930" i="1"/>
  <c r="S2930" i="1"/>
  <c r="T2930" i="1"/>
  <c r="U2930" i="1"/>
  <c r="K2931" i="1"/>
  <c r="L2931" i="1"/>
  <c r="M2931" i="1"/>
  <c r="N2931" i="1"/>
  <c r="O2931" i="1"/>
  <c r="P2931" i="1"/>
  <c r="Q2931" i="1"/>
  <c r="R2931" i="1"/>
  <c r="S2931" i="1"/>
  <c r="T2931" i="1"/>
  <c r="U2931" i="1"/>
  <c r="K2932" i="1"/>
  <c r="L2932" i="1"/>
  <c r="M2932" i="1"/>
  <c r="N2932" i="1"/>
  <c r="O2932" i="1"/>
  <c r="P2932" i="1"/>
  <c r="Q2932" i="1"/>
  <c r="R2932" i="1"/>
  <c r="S2932" i="1"/>
  <c r="T2932" i="1"/>
  <c r="U2932" i="1"/>
  <c r="K2933" i="1"/>
  <c r="L2933" i="1"/>
  <c r="M2933" i="1"/>
  <c r="N2933" i="1"/>
  <c r="O2933" i="1"/>
  <c r="P2933" i="1"/>
  <c r="Q2933" i="1"/>
  <c r="R2933" i="1"/>
  <c r="S2933" i="1"/>
  <c r="T2933" i="1"/>
  <c r="U2933" i="1"/>
  <c r="K2934" i="1"/>
  <c r="L2934" i="1"/>
  <c r="M2934" i="1"/>
  <c r="N2934" i="1"/>
  <c r="O2934" i="1"/>
  <c r="P2934" i="1"/>
  <c r="Q2934" i="1"/>
  <c r="R2934" i="1"/>
  <c r="S2934" i="1"/>
  <c r="T2934" i="1"/>
  <c r="U2934" i="1"/>
  <c r="K2935" i="1"/>
  <c r="L2935" i="1"/>
  <c r="M2935" i="1"/>
  <c r="N2935" i="1"/>
  <c r="O2935" i="1"/>
  <c r="P2935" i="1"/>
  <c r="Q2935" i="1"/>
  <c r="R2935" i="1"/>
  <c r="S2935" i="1"/>
  <c r="T2935" i="1"/>
  <c r="U2935" i="1"/>
  <c r="K2936" i="1"/>
  <c r="L2936" i="1"/>
  <c r="M2936" i="1"/>
  <c r="N2936" i="1"/>
  <c r="O2936" i="1"/>
  <c r="P2936" i="1"/>
  <c r="Q2936" i="1"/>
  <c r="R2936" i="1"/>
  <c r="S2936" i="1"/>
  <c r="T2936" i="1"/>
  <c r="U2936" i="1"/>
  <c r="K2937" i="1"/>
  <c r="L2937" i="1"/>
  <c r="M2937" i="1"/>
  <c r="N2937" i="1"/>
  <c r="O2937" i="1"/>
  <c r="P2937" i="1"/>
  <c r="Q2937" i="1"/>
  <c r="R2937" i="1"/>
  <c r="S2937" i="1"/>
  <c r="T2937" i="1"/>
  <c r="U2937" i="1"/>
  <c r="K2938" i="1"/>
  <c r="L2938" i="1"/>
  <c r="M2938" i="1"/>
  <c r="N2938" i="1"/>
  <c r="O2938" i="1"/>
  <c r="P2938" i="1"/>
  <c r="Q2938" i="1"/>
  <c r="R2938" i="1"/>
  <c r="S2938" i="1"/>
  <c r="T2938" i="1"/>
  <c r="U2938" i="1"/>
  <c r="K2939" i="1"/>
  <c r="L2939" i="1"/>
  <c r="M2939" i="1"/>
  <c r="N2939" i="1"/>
  <c r="O2939" i="1"/>
  <c r="P2939" i="1"/>
  <c r="Q2939" i="1"/>
  <c r="R2939" i="1"/>
  <c r="S2939" i="1"/>
  <c r="T2939" i="1"/>
  <c r="U2939" i="1"/>
  <c r="K2940" i="1"/>
  <c r="L2940" i="1"/>
  <c r="M2940" i="1"/>
  <c r="N2940" i="1"/>
  <c r="O2940" i="1"/>
  <c r="P2940" i="1"/>
  <c r="Q2940" i="1"/>
  <c r="R2940" i="1"/>
  <c r="S2940" i="1"/>
  <c r="T2940" i="1"/>
  <c r="U2940" i="1"/>
  <c r="K2941" i="1"/>
  <c r="L2941" i="1"/>
  <c r="M2941" i="1"/>
  <c r="N2941" i="1"/>
  <c r="O2941" i="1"/>
  <c r="P2941" i="1"/>
  <c r="Q2941" i="1"/>
  <c r="R2941" i="1"/>
  <c r="S2941" i="1"/>
  <c r="T2941" i="1"/>
  <c r="U2941" i="1"/>
  <c r="K2942" i="1"/>
  <c r="L2942" i="1"/>
  <c r="M2942" i="1"/>
  <c r="N2942" i="1"/>
  <c r="O2942" i="1"/>
  <c r="P2942" i="1"/>
  <c r="Q2942" i="1"/>
  <c r="R2942" i="1"/>
  <c r="S2942" i="1"/>
  <c r="T2942" i="1"/>
  <c r="U2942" i="1"/>
  <c r="K2943" i="1"/>
  <c r="L2943" i="1"/>
  <c r="M2943" i="1"/>
  <c r="N2943" i="1"/>
  <c r="O2943" i="1"/>
  <c r="P2943" i="1"/>
  <c r="Q2943" i="1"/>
  <c r="R2943" i="1"/>
  <c r="S2943" i="1"/>
  <c r="T2943" i="1"/>
  <c r="U2943" i="1"/>
  <c r="K2944" i="1"/>
  <c r="L2944" i="1"/>
  <c r="M2944" i="1"/>
  <c r="N2944" i="1"/>
  <c r="O2944" i="1"/>
  <c r="P2944" i="1"/>
  <c r="Q2944" i="1"/>
  <c r="R2944" i="1"/>
  <c r="S2944" i="1"/>
  <c r="T2944" i="1"/>
  <c r="U2944" i="1"/>
  <c r="K2945" i="1"/>
  <c r="L2945" i="1"/>
  <c r="M2945" i="1"/>
  <c r="N2945" i="1"/>
  <c r="O2945" i="1"/>
  <c r="P2945" i="1"/>
  <c r="Q2945" i="1"/>
  <c r="R2945" i="1"/>
  <c r="S2945" i="1"/>
  <c r="T2945" i="1"/>
  <c r="U2945" i="1"/>
  <c r="K2946" i="1"/>
  <c r="L2946" i="1"/>
  <c r="M2946" i="1"/>
  <c r="N2946" i="1"/>
  <c r="O2946" i="1"/>
  <c r="P2946" i="1"/>
  <c r="Q2946" i="1"/>
  <c r="R2946" i="1"/>
  <c r="S2946" i="1"/>
  <c r="T2946" i="1"/>
  <c r="U2946" i="1"/>
  <c r="K2947" i="1"/>
  <c r="L2947" i="1"/>
  <c r="M2947" i="1"/>
  <c r="N2947" i="1"/>
  <c r="O2947" i="1"/>
  <c r="P2947" i="1"/>
  <c r="Q2947" i="1"/>
  <c r="R2947" i="1"/>
  <c r="S2947" i="1"/>
  <c r="T2947" i="1"/>
  <c r="U2947" i="1"/>
  <c r="K2948" i="1"/>
  <c r="L2948" i="1"/>
  <c r="M2948" i="1"/>
  <c r="N2948" i="1"/>
  <c r="O2948" i="1"/>
  <c r="P2948" i="1"/>
  <c r="Q2948" i="1"/>
  <c r="R2948" i="1"/>
  <c r="S2948" i="1"/>
  <c r="T2948" i="1"/>
  <c r="U2948" i="1"/>
  <c r="K2949" i="1"/>
  <c r="L2949" i="1"/>
  <c r="M2949" i="1"/>
  <c r="N2949" i="1"/>
  <c r="O2949" i="1"/>
  <c r="P2949" i="1"/>
  <c r="Q2949" i="1"/>
  <c r="R2949" i="1"/>
  <c r="S2949" i="1"/>
  <c r="T2949" i="1"/>
  <c r="U2949" i="1"/>
  <c r="K2950" i="1"/>
  <c r="L2950" i="1"/>
  <c r="M2950" i="1"/>
  <c r="N2950" i="1"/>
  <c r="O2950" i="1"/>
  <c r="P2950" i="1"/>
  <c r="Q2950" i="1"/>
  <c r="R2950" i="1"/>
  <c r="S2950" i="1"/>
  <c r="T2950" i="1"/>
  <c r="U2950" i="1"/>
  <c r="K2951" i="1"/>
  <c r="L2951" i="1"/>
  <c r="M2951" i="1"/>
  <c r="N2951" i="1"/>
  <c r="O2951" i="1"/>
  <c r="P2951" i="1"/>
  <c r="Q2951" i="1"/>
  <c r="R2951" i="1"/>
  <c r="S2951" i="1"/>
  <c r="T2951" i="1"/>
  <c r="U2951" i="1"/>
  <c r="K2952" i="1"/>
  <c r="L2952" i="1"/>
  <c r="M2952" i="1"/>
  <c r="N2952" i="1"/>
  <c r="O2952" i="1"/>
  <c r="P2952" i="1"/>
  <c r="Q2952" i="1"/>
  <c r="R2952" i="1"/>
  <c r="S2952" i="1"/>
  <c r="T2952" i="1"/>
  <c r="U2952" i="1"/>
  <c r="K2953" i="1"/>
  <c r="L2953" i="1"/>
  <c r="M2953" i="1"/>
  <c r="N2953" i="1"/>
  <c r="O2953" i="1"/>
  <c r="P2953" i="1"/>
  <c r="Q2953" i="1"/>
  <c r="R2953" i="1"/>
  <c r="S2953" i="1"/>
  <c r="T2953" i="1"/>
  <c r="U2953" i="1"/>
  <c r="K2954" i="1"/>
  <c r="L2954" i="1"/>
  <c r="M2954" i="1"/>
  <c r="N2954" i="1"/>
  <c r="O2954" i="1"/>
  <c r="P2954" i="1"/>
  <c r="Q2954" i="1"/>
  <c r="R2954" i="1"/>
  <c r="S2954" i="1"/>
  <c r="T2954" i="1"/>
  <c r="U2954" i="1"/>
  <c r="K2955" i="1"/>
  <c r="L2955" i="1"/>
  <c r="M2955" i="1"/>
  <c r="N2955" i="1"/>
  <c r="O2955" i="1"/>
  <c r="P2955" i="1"/>
  <c r="Q2955" i="1"/>
  <c r="R2955" i="1"/>
  <c r="S2955" i="1"/>
  <c r="T2955" i="1"/>
  <c r="U2955" i="1"/>
  <c r="K2956" i="1"/>
  <c r="L2956" i="1"/>
  <c r="M2956" i="1"/>
  <c r="N2956" i="1"/>
  <c r="O2956" i="1"/>
  <c r="P2956" i="1"/>
  <c r="Q2956" i="1"/>
  <c r="R2956" i="1"/>
  <c r="S2956" i="1"/>
  <c r="T2956" i="1"/>
  <c r="U2956" i="1"/>
  <c r="K2957" i="1"/>
  <c r="L2957" i="1"/>
  <c r="M2957" i="1"/>
  <c r="N2957" i="1"/>
  <c r="O2957" i="1"/>
  <c r="P2957" i="1"/>
  <c r="Q2957" i="1"/>
  <c r="R2957" i="1"/>
  <c r="S2957" i="1"/>
  <c r="T2957" i="1"/>
  <c r="U2957" i="1"/>
  <c r="K2958" i="1"/>
  <c r="L2958" i="1"/>
  <c r="M2958" i="1"/>
  <c r="N2958" i="1"/>
  <c r="O2958" i="1"/>
  <c r="P2958" i="1"/>
  <c r="Q2958" i="1"/>
  <c r="R2958" i="1"/>
  <c r="S2958" i="1"/>
  <c r="T2958" i="1"/>
  <c r="U2958" i="1"/>
  <c r="K2959" i="1"/>
  <c r="L2959" i="1"/>
  <c r="M2959" i="1"/>
  <c r="N2959" i="1"/>
  <c r="O2959" i="1"/>
  <c r="P2959" i="1"/>
  <c r="Q2959" i="1"/>
  <c r="R2959" i="1"/>
  <c r="S2959" i="1"/>
  <c r="T2959" i="1"/>
  <c r="U2959" i="1"/>
  <c r="K2960" i="1"/>
  <c r="L2960" i="1"/>
  <c r="M2960" i="1"/>
  <c r="N2960" i="1"/>
  <c r="O2960" i="1"/>
  <c r="P2960" i="1"/>
  <c r="Q2960" i="1"/>
  <c r="R2960" i="1"/>
  <c r="S2960" i="1"/>
  <c r="T2960" i="1"/>
  <c r="U2960" i="1"/>
  <c r="K2961" i="1"/>
  <c r="L2961" i="1"/>
  <c r="M2961" i="1"/>
  <c r="N2961" i="1"/>
  <c r="O2961" i="1"/>
  <c r="P2961" i="1"/>
  <c r="Q2961" i="1"/>
  <c r="R2961" i="1"/>
  <c r="S2961" i="1"/>
  <c r="T2961" i="1"/>
  <c r="U2961" i="1"/>
  <c r="K2962" i="1"/>
  <c r="L2962" i="1"/>
  <c r="M2962" i="1"/>
  <c r="N2962" i="1"/>
  <c r="O2962" i="1"/>
  <c r="P2962" i="1"/>
  <c r="Q2962" i="1"/>
  <c r="R2962" i="1"/>
  <c r="S2962" i="1"/>
  <c r="T2962" i="1"/>
  <c r="U2962" i="1"/>
  <c r="K2963" i="1"/>
  <c r="L2963" i="1"/>
  <c r="M2963" i="1"/>
  <c r="N2963" i="1"/>
  <c r="O2963" i="1"/>
  <c r="P2963" i="1"/>
  <c r="Q2963" i="1"/>
  <c r="R2963" i="1"/>
  <c r="S2963" i="1"/>
  <c r="T2963" i="1"/>
  <c r="U2963" i="1"/>
  <c r="K2964" i="1"/>
  <c r="L2964" i="1"/>
  <c r="M2964" i="1"/>
  <c r="N2964" i="1"/>
  <c r="O2964" i="1"/>
  <c r="P2964" i="1"/>
  <c r="Q2964" i="1"/>
  <c r="R2964" i="1"/>
  <c r="S2964" i="1"/>
  <c r="T2964" i="1"/>
  <c r="U2964" i="1"/>
  <c r="K2965" i="1"/>
  <c r="L2965" i="1"/>
  <c r="M2965" i="1"/>
  <c r="N2965" i="1"/>
  <c r="O2965" i="1"/>
  <c r="P2965" i="1"/>
  <c r="Q2965" i="1"/>
  <c r="R2965" i="1"/>
  <c r="S2965" i="1"/>
  <c r="T2965" i="1"/>
  <c r="U2965" i="1"/>
  <c r="K2966" i="1"/>
  <c r="L2966" i="1"/>
  <c r="M2966" i="1"/>
  <c r="N2966" i="1"/>
  <c r="O2966" i="1"/>
  <c r="P2966" i="1"/>
  <c r="Q2966" i="1"/>
  <c r="R2966" i="1"/>
  <c r="S2966" i="1"/>
  <c r="T2966" i="1"/>
  <c r="U2966" i="1"/>
  <c r="K2967" i="1"/>
  <c r="L2967" i="1"/>
  <c r="M2967" i="1"/>
  <c r="N2967" i="1"/>
  <c r="O2967" i="1"/>
  <c r="P2967" i="1"/>
  <c r="Q2967" i="1"/>
  <c r="R2967" i="1"/>
  <c r="S2967" i="1"/>
  <c r="T2967" i="1"/>
  <c r="U2967" i="1"/>
  <c r="K2968" i="1"/>
  <c r="L2968" i="1"/>
  <c r="M2968" i="1"/>
  <c r="N2968" i="1"/>
  <c r="O2968" i="1"/>
  <c r="P2968" i="1"/>
  <c r="Q2968" i="1"/>
  <c r="R2968" i="1"/>
  <c r="S2968" i="1"/>
  <c r="T2968" i="1"/>
  <c r="U2968" i="1"/>
  <c r="K2969" i="1"/>
  <c r="L2969" i="1"/>
  <c r="M2969" i="1"/>
  <c r="N2969" i="1"/>
  <c r="O2969" i="1"/>
  <c r="P2969" i="1"/>
  <c r="Q2969" i="1"/>
  <c r="R2969" i="1"/>
  <c r="S2969" i="1"/>
  <c r="T2969" i="1"/>
  <c r="U2969" i="1"/>
  <c r="K2970" i="1"/>
  <c r="L2970" i="1"/>
  <c r="M2970" i="1"/>
  <c r="N2970" i="1"/>
  <c r="O2970" i="1"/>
  <c r="P2970" i="1"/>
  <c r="Q2970" i="1"/>
  <c r="R2970" i="1"/>
  <c r="S2970" i="1"/>
  <c r="T2970" i="1"/>
  <c r="U2970" i="1"/>
  <c r="K2971" i="1"/>
  <c r="L2971" i="1"/>
  <c r="M2971" i="1"/>
  <c r="N2971" i="1"/>
  <c r="O2971" i="1"/>
  <c r="P2971" i="1"/>
  <c r="Q2971" i="1"/>
  <c r="R2971" i="1"/>
  <c r="S2971" i="1"/>
  <c r="T2971" i="1"/>
  <c r="U2971" i="1"/>
  <c r="K2972" i="1"/>
  <c r="L2972" i="1"/>
  <c r="M2972" i="1"/>
  <c r="N2972" i="1"/>
  <c r="O2972" i="1"/>
  <c r="P2972" i="1"/>
  <c r="Q2972" i="1"/>
  <c r="R2972" i="1"/>
  <c r="S2972" i="1"/>
  <c r="T2972" i="1"/>
  <c r="U2972" i="1"/>
  <c r="K2973" i="1"/>
  <c r="L2973" i="1"/>
  <c r="M2973" i="1"/>
  <c r="N2973" i="1"/>
  <c r="O2973" i="1"/>
  <c r="P2973" i="1"/>
  <c r="Q2973" i="1"/>
  <c r="R2973" i="1"/>
  <c r="S2973" i="1"/>
  <c r="T2973" i="1"/>
  <c r="U2973" i="1"/>
  <c r="K2974" i="1"/>
  <c r="L2974" i="1"/>
  <c r="M2974" i="1"/>
  <c r="N2974" i="1"/>
  <c r="O2974" i="1"/>
  <c r="P2974" i="1"/>
  <c r="Q2974" i="1"/>
  <c r="R2974" i="1"/>
  <c r="S2974" i="1"/>
  <c r="T2974" i="1"/>
  <c r="U2974" i="1"/>
  <c r="K2975" i="1"/>
  <c r="L2975" i="1"/>
  <c r="M2975" i="1"/>
  <c r="N2975" i="1"/>
  <c r="O2975" i="1"/>
  <c r="P2975" i="1"/>
  <c r="Q2975" i="1"/>
  <c r="R2975" i="1"/>
  <c r="S2975" i="1"/>
  <c r="T2975" i="1"/>
  <c r="U2975" i="1"/>
  <c r="K2976" i="1"/>
  <c r="L2976" i="1"/>
  <c r="M2976" i="1"/>
  <c r="N2976" i="1"/>
  <c r="O2976" i="1"/>
  <c r="P2976" i="1"/>
  <c r="Q2976" i="1"/>
  <c r="R2976" i="1"/>
  <c r="S2976" i="1"/>
  <c r="T2976" i="1"/>
  <c r="U2976" i="1"/>
  <c r="K2977" i="1"/>
  <c r="L2977" i="1"/>
  <c r="M2977" i="1"/>
  <c r="N2977" i="1"/>
  <c r="O2977" i="1"/>
  <c r="P2977" i="1"/>
  <c r="Q2977" i="1"/>
  <c r="R2977" i="1"/>
  <c r="S2977" i="1"/>
  <c r="T2977" i="1"/>
  <c r="U2977" i="1"/>
  <c r="K2978" i="1"/>
  <c r="L2978" i="1"/>
  <c r="M2978" i="1"/>
  <c r="N2978" i="1"/>
  <c r="O2978" i="1"/>
  <c r="P2978" i="1"/>
  <c r="Q2978" i="1"/>
  <c r="R2978" i="1"/>
  <c r="S2978" i="1"/>
  <c r="T2978" i="1"/>
  <c r="U2978" i="1"/>
  <c r="K2979" i="1"/>
  <c r="L2979" i="1"/>
  <c r="M2979" i="1"/>
  <c r="N2979" i="1"/>
  <c r="O2979" i="1"/>
  <c r="P2979" i="1"/>
  <c r="Q2979" i="1"/>
  <c r="R2979" i="1"/>
  <c r="S2979" i="1"/>
  <c r="T2979" i="1"/>
  <c r="U2979" i="1"/>
  <c r="K2980" i="1"/>
  <c r="L2980" i="1"/>
  <c r="M2980" i="1"/>
  <c r="N2980" i="1"/>
  <c r="O2980" i="1"/>
  <c r="P2980" i="1"/>
  <c r="Q2980" i="1"/>
  <c r="R2980" i="1"/>
  <c r="S2980" i="1"/>
  <c r="T2980" i="1"/>
  <c r="U2980" i="1"/>
  <c r="K2981" i="1"/>
  <c r="L2981" i="1"/>
  <c r="M2981" i="1"/>
  <c r="N2981" i="1"/>
  <c r="O2981" i="1"/>
  <c r="P2981" i="1"/>
  <c r="Q2981" i="1"/>
  <c r="R2981" i="1"/>
  <c r="S2981" i="1"/>
  <c r="T2981" i="1"/>
  <c r="U2981" i="1"/>
  <c r="K2982" i="1"/>
  <c r="L2982" i="1"/>
  <c r="M2982" i="1"/>
  <c r="N2982" i="1"/>
  <c r="O2982" i="1"/>
  <c r="P2982" i="1"/>
  <c r="Q2982" i="1"/>
  <c r="R2982" i="1"/>
  <c r="S2982" i="1"/>
  <c r="T2982" i="1"/>
  <c r="U2982" i="1"/>
  <c r="K2983" i="1"/>
  <c r="L2983" i="1"/>
  <c r="M2983" i="1"/>
  <c r="N2983" i="1"/>
  <c r="O2983" i="1"/>
  <c r="P2983" i="1"/>
  <c r="Q2983" i="1"/>
  <c r="R2983" i="1"/>
  <c r="S2983" i="1"/>
  <c r="T2983" i="1"/>
  <c r="U2983" i="1"/>
  <c r="K2984" i="1"/>
  <c r="L2984" i="1"/>
  <c r="M2984" i="1"/>
  <c r="N2984" i="1"/>
  <c r="O2984" i="1"/>
  <c r="P2984" i="1"/>
  <c r="Q2984" i="1"/>
  <c r="R2984" i="1"/>
  <c r="S2984" i="1"/>
  <c r="T2984" i="1"/>
  <c r="U2984" i="1"/>
  <c r="K2985" i="1"/>
  <c r="L2985" i="1"/>
  <c r="M2985" i="1"/>
  <c r="N2985" i="1"/>
  <c r="O2985" i="1"/>
  <c r="P2985" i="1"/>
  <c r="Q2985" i="1"/>
  <c r="R2985" i="1"/>
  <c r="S2985" i="1"/>
  <c r="T2985" i="1"/>
  <c r="U2985" i="1"/>
  <c r="K2986" i="1"/>
  <c r="L2986" i="1"/>
  <c r="M2986" i="1"/>
  <c r="N2986" i="1"/>
  <c r="O2986" i="1"/>
  <c r="P2986" i="1"/>
  <c r="Q2986" i="1"/>
  <c r="R2986" i="1"/>
  <c r="S2986" i="1"/>
  <c r="T2986" i="1"/>
  <c r="U2986" i="1"/>
  <c r="K2987" i="1"/>
  <c r="L2987" i="1"/>
  <c r="M2987" i="1"/>
  <c r="N2987" i="1"/>
  <c r="O2987" i="1"/>
  <c r="P2987" i="1"/>
  <c r="Q2987" i="1"/>
  <c r="R2987" i="1"/>
  <c r="S2987" i="1"/>
  <c r="T2987" i="1"/>
  <c r="U2987" i="1"/>
  <c r="K2988" i="1"/>
  <c r="L2988" i="1"/>
  <c r="M2988" i="1"/>
  <c r="N2988" i="1"/>
  <c r="O2988" i="1"/>
  <c r="P2988" i="1"/>
  <c r="Q2988" i="1"/>
  <c r="R2988" i="1"/>
  <c r="S2988" i="1"/>
  <c r="T2988" i="1"/>
  <c r="U2988" i="1"/>
  <c r="K2989" i="1"/>
  <c r="L2989" i="1"/>
  <c r="M2989" i="1"/>
  <c r="N2989" i="1"/>
  <c r="O2989" i="1"/>
  <c r="P2989" i="1"/>
  <c r="Q2989" i="1"/>
  <c r="R2989" i="1"/>
  <c r="S2989" i="1"/>
  <c r="T2989" i="1"/>
  <c r="U2989" i="1"/>
  <c r="K2990" i="1"/>
  <c r="L2990" i="1"/>
  <c r="M2990" i="1"/>
  <c r="N2990" i="1"/>
  <c r="O2990" i="1"/>
  <c r="P2990" i="1"/>
  <c r="Q2990" i="1"/>
  <c r="R2990" i="1"/>
  <c r="S2990" i="1"/>
  <c r="T2990" i="1"/>
  <c r="U2990" i="1"/>
  <c r="K2991" i="1"/>
  <c r="L2991" i="1"/>
  <c r="M2991" i="1"/>
  <c r="N2991" i="1"/>
  <c r="O2991" i="1"/>
  <c r="P2991" i="1"/>
  <c r="Q2991" i="1"/>
  <c r="R2991" i="1"/>
  <c r="S2991" i="1"/>
  <c r="T2991" i="1"/>
  <c r="U2991" i="1"/>
  <c r="K2992" i="1"/>
  <c r="L2992" i="1"/>
  <c r="M2992" i="1"/>
  <c r="N2992" i="1"/>
  <c r="O2992" i="1"/>
  <c r="P2992" i="1"/>
  <c r="Q2992" i="1"/>
  <c r="R2992" i="1"/>
  <c r="S2992" i="1"/>
  <c r="T2992" i="1"/>
  <c r="U2992" i="1"/>
  <c r="K2993" i="1"/>
  <c r="L2993" i="1"/>
  <c r="M2993" i="1"/>
  <c r="N2993" i="1"/>
  <c r="O2993" i="1"/>
  <c r="P2993" i="1"/>
  <c r="Q2993" i="1"/>
  <c r="R2993" i="1"/>
  <c r="S2993" i="1"/>
  <c r="T2993" i="1"/>
  <c r="U2993" i="1"/>
  <c r="K2994" i="1"/>
  <c r="L2994" i="1"/>
  <c r="M2994" i="1"/>
  <c r="N2994" i="1"/>
  <c r="O2994" i="1"/>
  <c r="P2994" i="1"/>
  <c r="Q2994" i="1"/>
  <c r="R2994" i="1"/>
  <c r="S2994" i="1"/>
  <c r="T2994" i="1"/>
  <c r="U2994" i="1"/>
  <c r="K2995" i="1"/>
  <c r="L2995" i="1"/>
  <c r="M2995" i="1"/>
  <c r="N2995" i="1"/>
  <c r="O2995" i="1"/>
  <c r="P2995" i="1"/>
  <c r="Q2995" i="1"/>
  <c r="R2995" i="1"/>
  <c r="S2995" i="1"/>
  <c r="T2995" i="1"/>
  <c r="U2995" i="1"/>
  <c r="K2996" i="1"/>
  <c r="L2996" i="1"/>
  <c r="M2996" i="1"/>
  <c r="N2996" i="1"/>
  <c r="O2996" i="1"/>
  <c r="P2996" i="1"/>
  <c r="Q2996" i="1"/>
  <c r="R2996" i="1"/>
  <c r="S2996" i="1"/>
  <c r="T2996" i="1"/>
  <c r="U2996" i="1"/>
  <c r="K2997" i="1"/>
  <c r="L2997" i="1"/>
  <c r="M2997" i="1"/>
  <c r="N2997" i="1"/>
  <c r="O2997" i="1"/>
  <c r="P2997" i="1"/>
  <c r="Q2997" i="1"/>
  <c r="R2997" i="1"/>
  <c r="S2997" i="1"/>
  <c r="T2997" i="1"/>
  <c r="U2997" i="1"/>
  <c r="K2998" i="1"/>
  <c r="L2998" i="1"/>
  <c r="M2998" i="1"/>
  <c r="N2998" i="1"/>
  <c r="O2998" i="1"/>
  <c r="P2998" i="1"/>
  <c r="Q2998" i="1"/>
  <c r="R2998" i="1"/>
  <c r="S2998" i="1"/>
  <c r="T2998" i="1"/>
  <c r="U2998" i="1"/>
  <c r="K2999" i="1"/>
  <c r="L2999" i="1"/>
  <c r="M2999" i="1"/>
  <c r="N2999" i="1"/>
  <c r="O2999" i="1"/>
  <c r="P2999" i="1"/>
  <c r="Q2999" i="1"/>
  <c r="R2999" i="1"/>
  <c r="S2999" i="1"/>
  <c r="T2999" i="1"/>
  <c r="U2999" i="1"/>
  <c r="K3000" i="1"/>
  <c r="L3000" i="1"/>
  <c r="M3000" i="1"/>
  <c r="N3000" i="1"/>
  <c r="O3000" i="1"/>
  <c r="P3000" i="1"/>
  <c r="Q3000" i="1"/>
  <c r="R3000" i="1"/>
  <c r="S3000" i="1"/>
  <c r="T3000" i="1"/>
  <c r="U3000" i="1"/>
  <c r="K3001" i="1"/>
  <c r="L3001" i="1"/>
  <c r="M3001" i="1"/>
  <c r="N3001" i="1"/>
  <c r="O3001" i="1"/>
  <c r="P3001" i="1"/>
  <c r="Q3001" i="1"/>
  <c r="R3001" i="1"/>
  <c r="S3001" i="1"/>
  <c r="T3001" i="1"/>
  <c r="U3001" i="1"/>
  <c r="K3002" i="1"/>
  <c r="L3002" i="1"/>
  <c r="M3002" i="1"/>
  <c r="N3002" i="1"/>
  <c r="O3002" i="1"/>
  <c r="P3002" i="1"/>
  <c r="Q3002" i="1"/>
  <c r="R3002" i="1"/>
  <c r="S3002" i="1"/>
  <c r="T3002" i="1"/>
  <c r="U3002" i="1"/>
  <c r="K3003" i="1"/>
  <c r="L3003" i="1"/>
  <c r="M3003" i="1"/>
  <c r="N3003" i="1"/>
  <c r="O3003" i="1"/>
  <c r="P3003" i="1"/>
  <c r="Q3003" i="1"/>
  <c r="R3003" i="1"/>
  <c r="S3003" i="1"/>
  <c r="T3003" i="1"/>
  <c r="U3003" i="1"/>
  <c r="K3004" i="1"/>
  <c r="L3004" i="1"/>
  <c r="M3004" i="1"/>
  <c r="N3004" i="1"/>
  <c r="O3004" i="1"/>
  <c r="P3004" i="1"/>
  <c r="Q3004" i="1"/>
  <c r="R3004" i="1"/>
  <c r="S3004" i="1"/>
  <c r="T3004" i="1"/>
  <c r="U3004" i="1"/>
  <c r="K3005" i="1"/>
  <c r="L3005" i="1"/>
  <c r="M3005" i="1"/>
  <c r="N3005" i="1"/>
  <c r="O3005" i="1"/>
  <c r="P3005" i="1"/>
  <c r="Q3005" i="1"/>
  <c r="R3005" i="1"/>
  <c r="S3005" i="1"/>
  <c r="T3005" i="1"/>
  <c r="U3005" i="1"/>
  <c r="K3006" i="1"/>
  <c r="L3006" i="1"/>
  <c r="M3006" i="1"/>
  <c r="N3006" i="1"/>
  <c r="O3006" i="1"/>
  <c r="P3006" i="1"/>
  <c r="Q3006" i="1"/>
  <c r="R3006" i="1"/>
  <c r="S3006" i="1"/>
  <c r="T3006" i="1"/>
  <c r="U3006" i="1"/>
  <c r="K3007" i="1"/>
  <c r="L3007" i="1"/>
  <c r="M3007" i="1"/>
  <c r="N3007" i="1"/>
  <c r="O3007" i="1"/>
  <c r="P3007" i="1"/>
  <c r="Q3007" i="1"/>
  <c r="R3007" i="1"/>
  <c r="S3007" i="1"/>
  <c r="T3007" i="1"/>
  <c r="U3007" i="1"/>
  <c r="K3008" i="1"/>
  <c r="L3008" i="1"/>
  <c r="M3008" i="1"/>
  <c r="N3008" i="1"/>
  <c r="O3008" i="1"/>
  <c r="P3008" i="1"/>
  <c r="Q3008" i="1"/>
  <c r="R3008" i="1"/>
  <c r="S3008" i="1"/>
  <c r="T3008" i="1"/>
  <c r="U3008" i="1"/>
  <c r="K3009" i="1"/>
  <c r="L3009" i="1"/>
  <c r="M3009" i="1"/>
  <c r="N3009" i="1"/>
  <c r="O3009" i="1"/>
  <c r="P3009" i="1"/>
  <c r="Q3009" i="1"/>
  <c r="R3009" i="1"/>
  <c r="S3009" i="1"/>
  <c r="T3009" i="1"/>
  <c r="U3009" i="1"/>
  <c r="K3010" i="1"/>
  <c r="L3010" i="1"/>
  <c r="M3010" i="1"/>
  <c r="N3010" i="1"/>
  <c r="O3010" i="1"/>
  <c r="P3010" i="1"/>
  <c r="Q3010" i="1"/>
  <c r="R3010" i="1"/>
  <c r="S3010" i="1"/>
  <c r="T3010" i="1"/>
  <c r="U3010" i="1"/>
  <c r="K3011" i="1"/>
  <c r="L3011" i="1"/>
  <c r="M3011" i="1"/>
  <c r="N3011" i="1"/>
  <c r="O3011" i="1"/>
  <c r="P3011" i="1"/>
  <c r="Q3011" i="1"/>
  <c r="R3011" i="1"/>
  <c r="S3011" i="1"/>
  <c r="T3011" i="1"/>
  <c r="U3011" i="1"/>
  <c r="K3012" i="1"/>
  <c r="L3012" i="1"/>
  <c r="M3012" i="1"/>
  <c r="N3012" i="1"/>
  <c r="O3012" i="1"/>
  <c r="P3012" i="1"/>
  <c r="Q3012" i="1"/>
  <c r="R3012" i="1"/>
  <c r="S3012" i="1"/>
  <c r="T3012" i="1"/>
  <c r="U3012" i="1"/>
  <c r="K3013" i="1"/>
  <c r="L3013" i="1"/>
  <c r="M3013" i="1"/>
  <c r="N3013" i="1"/>
  <c r="O3013" i="1"/>
  <c r="P3013" i="1"/>
  <c r="Q3013" i="1"/>
  <c r="R3013" i="1"/>
  <c r="S3013" i="1"/>
  <c r="T3013" i="1"/>
  <c r="U3013" i="1"/>
  <c r="K3014" i="1"/>
  <c r="L3014" i="1"/>
  <c r="M3014" i="1"/>
  <c r="N3014" i="1"/>
  <c r="O3014" i="1"/>
  <c r="P3014" i="1"/>
  <c r="Q3014" i="1"/>
  <c r="R3014" i="1"/>
  <c r="S3014" i="1"/>
  <c r="T3014" i="1"/>
  <c r="U3014" i="1"/>
  <c r="K3015" i="1"/>
  <c r="L3015" i="1"/>
  <c r="M3015" i="1"/>
  <c r="N3015" i="1"/>
  <c r="O3015" i="1"/>
  <c r="P3015" i="1"/>
  <c r="Q3015" i="1"/>
  <c r="R3015" i="1"/>
  <c r="S3015" i="1"/>
  <c r="T3015" i="1"/>
  <c r="U3015" i="1"/>
  <c r="K3016" i="1"/>
  <c r="L3016" i="1"/>
  <c r="M3016" i="1"/>
  <c r="N3016" i="1"/>
  <c r="O3016" i="1"/>
  <c r="P3016" i="1"/>
  <c r="Q3016" i="1"/>
  <c r="R3016" i="1"/>
  <c r="S3016" i="1"/>
  <c r="T3016" i="1"/>
  <c r="U3016" i="1"/>
  <c r="K3017" i="1"/>
  <c r="L3017" i="1"/>
  <c r="M3017" i="1"/>
  <c r="N3017" i="1"/>
  <c r="O3017" i="1"/>
  <c r="P3017" i="1"/>
  <c r="Q3017" i="1"/>
  <c r="R3017" i="1"/>
  <c r="S3017" i="1"/>
  <c r="T3017" i="1"/>
  <c r="U3017" i="1"/>
  <c r="K3018" i="1"/>
  <c r="L3018" i="1"/>
  <c r="M3018" i="1"/>
  <c r="N3018" i="1"/>
  <c r="O3018" i="1"/>
  <c r="P3018" i="1"/>
  <c r="Q3018" i="1"/>
  <c r="R3018" i="1"/>
  <c r="S3018" i="1"/>
  <c r="T3018" i="1"/>
  <c r="U3018" i="1"/>
  <c r="K3019" i="1"/>
  <c r="L3019" i="1"/>
  <c r="M3019" i="1"/>
  <c r="N3019" i="1"/>
  <c r="O3019" i="1"/>
  <c r="P3019" i="1"/>
  <c r="Q3019" i="1"/>
  <c r="R3019" i="1"/>
  <c r="S3019" i="1"/>
  <c r="T3019" i="1"/>
  <c r="U3019" i="1"/>
  <c r="K3020" i="1"/>
  <c r="L3020" i="1"/>
  <c r="M3020" i="1"/>
  <c r="N3020" i="1"/>
  <c r="O3020" i="1"/>
  <c r="P3020" i="1"/>
  <c r="Q3020" i="1"/>
  <c r="R3020" i="1"/>
  <c r="S3020" i="1"/>
  <c r="T3020" i="1"/>
  <c r="U3020" i="1"/>
  <c r="K3021" i="1"/>
  <c r="L3021" i="1"/>
  <c r="M3021" i="1"/>
  <c r="N3021" i="1"/>
  <c r="O3021" i="1"/>
  <c r="P3021" i="1"/>
  <c r="Q3021" i="1"/>
  <c r="R3021" i="1"/>
  <c r="S3021" i="1"/>
  <c r="T3021" i="1"/>
  <c r="U3021" i="1"/>
  <c r="K3022" i="1"/>
  <c r="L3022" i="1"/>
  <c r="M3022" i="1"/>
  <c r="N3022" i="1"/>
  <c r="O3022" i="1"/>
  <c r="P3022" i="1"/>
  <c r="Q3022" i="1"/>
  <c r="R3022" i="1"/>
  <c r="S3022" i="1"/>
  <c r="T3022" i="1"/>
  <c r="U3022" i="1"/>
  <c r="K3023" i="1"/>
  <c r="L3023" i="1"/>
  <c r="M3023" i="1"/>
  <c r="N3023" i="1"/>
  <c r="O3023" i="1"/>
  <c r="P3023" i="1"/>
  <c r="Q3023" i="1"/>
  <c r="R3023" i="1"/>
  <c r="S3023" i="1"/>
  <c r="T3023" i="1"/>
  <c r="U3023" i="1"/>
  <c r="K3024" i="1"/>
  <c r="L3024" i="1"/>
  <c r="M3024" i="1"/>
  <c r="N3024" i="1"/>
  <c r="O3024" i="1"/>
  <c r="P3024" i="1"/>
  <c r="Q3024" i="1"/>
  <c r="R3024" i="1"/>
  <c r="S3024" i="1"/>
  <c r="T3024" i="1"/>
  <c r="U3024" i="1"/>
  <c r="K3025" i="1"/>
  <c r="L3025" i="1"/>
  <c r="M3025" i="1"/>
  <c r="N3025" i="1"/>
  <c r="O3025" i="1"/>
  <c r="P3025" i="1"/>
  <c r="Q3025" i="1"/>
  <c r="R3025" i="1"/>
  <c r="S3025" i="1"/>
  <c r="T3025" i="1"/>
  <c r="U3025" i="1"/>
  <c r="K3026" i="1"/>
  <c r="L3026" i="1"/>
  <c r="M3026" i="1"/>
  <c r="N3026" i="1"/>
  <c r="O3026" i="1"/>
  <c r="P3026" i="1"/>
  <c r="Q3026" i="1"/>
  <c r="R3026" i="1"/>
  <c r="S3026" i="1"/>
  <c r="T3026" i="1"/>
  <c r="U3026" i="1"/>
  <c r="K3027" i="1"/>
  <c r="L3027" i="1"/>
  <c r="M3027" i="1"/>
  <c r="N3027" i="1"/>
  <c r="O3027" i="1"/>
  <c r="P3027" i="1"/>
  <c r="Q3027" i="1"/>
  <c r="R3027" i="1"/>
  <c r="S3027" i="1"/>
  <c r="T3027" i="1"/>
  <c r="U3027" i="1"/>
  <c r="K3028" i="1"/>
  <c r="L3028" i="1"/>
  <c r="M3028" i="1"/>
  <c r="N3028" i="1"/>
  <c r="O3028" i="1"/>
  <c r="P3028" i="1"/>
  <c r="Q3028" i="1"/>
  <c r="R3028" i="1"/>
  <c r="S3028" i="1"/>
  <c r="T3028" i="1"/>
  <c r="U3028" i="1"/>
  <c r="K3029" i="1"/>
  <c r="L3029" i="1"/>
  <c r="M3029" i="1"/>
  <c r="N3029" i="1"/>
  <c r="O3029" i="1"/>
  <c r="P3029" i="1"/>
  <c r="Q3029" i="1"/>
  <c r="R3029" i="1"/>
  <c r="S3029" i="1"/>
  <c r="T3029" i="1"/>
  <c r="U3029" i="1"/>
  <c r="K3030" i="1"/>
  <c r="L3030" i="1"/>
  <c r="M3030" i="1"/>
  <c r="N3030" i="1"/>
  <c r="O3030" i="1"/>
  <c r="P3030" i="1"/>
  <c r="Q3030" i="1"/>
  <c r="R3030" i="1"/>
  <c r="S3030" i="1"/>
  <c r="T3030" i="1"/>
  <c r="U3030" i="1"/>
  <c r="K3031" i="1"/>
  <c r="L3031" i="1"/>
  <c r="M3031" i="1"/>
  <c r="N3031" i="1"/>
  <c r="O3031" i="1"/>
  <c r="P3031" i="1"/>
  <c r="Q3031" i="1"/>
  <c r="R3031" i="1"/>
  <c r="S3031" i="1"/>
  <c r="T3031" i="1"/>
  <c r="U3031" i="1"/>
  <c r="K3032" i="1"/>
  <c r="L3032" i="1"/>
  <c r="M3032" i="1"/>
  <c r="N3032" i="1"/>
  <c r="O3032" i="1"/>
  <c r="P3032" i="1"/>
  <c r="Q3032" i="1"/>
  <c r="R3032" i="1"/>
  <c r="S3032" i="1"/>
  <c r="T3032" i="1"/>
  <c r="U3032" i="1"/>
  <c r="K3033" i="1"/>
  <c r="L3033" i="1"/>
  <c r="M3033" i="1"/>
  <c r="N3033" i="1"/>
  <c r="O3033" i="1"/>
  <c r="P3033" i="1"/>
  <c r="Q3033" i="1"/>
  <c r="R3033" i="1"/>
  <c r="S3033" i="1"/>
  <c r="T3033" i="1"/>
  <c r="U3033" i="1"/>
  <c r="K3034" i="1"/>
  <c r="L3034" i="1"/>
  <c r="M3034" i="1"/>
  <c r="N3034" i="1"/>
  <c r="O3034" i="1"/>
  <c r="P3034" i="1"/>
  <c r="Q3034" i="1"/>
  <c r="R3034" i="1"/>
  <c r="S3034" i="1"/>
  <c r="T3034" i="1"/>
  <c r="U3034" i="1"/>
  <c r="K3035" i="1"/>
  <c r="L3035" i="1"/>
  <c r="M3035" i="1"/>
  <c r="N3035" i="1"/>
  <c r="O3035" i="1"/>
  <c r="P3035" i="1"/>
  <c r="Q3035" i="1"/>
  <c r="R3035" i="1"/>
  <c r="S3035" i="1"/>
  <c r="T3035" i="1"/>
  <c r="U3035" i="1"/>
  <c r="K3036" i="1"/>
  <c r="L3036" i="1"/>
  <c r="M3036" i="1"/>
  <c r="N3036" i="1"/>
  <c r="O3036" i="1"/>
  <c r="P3036" i="1"/>
  <c r="Q3036" i="1"/>
  <c r="R3036" i="1"/>
  <c r="S3036" i="1"/>
  <c r="T3036" i="1"/>
  <c r="U3036" i="1"/>
  <c r="K3037" i="1"/>
  <c r="L3037" i="1"/>
  <c r="M3037" i="1"/>
  <c r="N3037" i="1"/>
  <c r="O3037" i="1"/>
  <c r="P3037" i="1"/>
  <c r="Q3037" i="1"/>
  <c r="R3037" i="1"/>
  <c r="S3037" i="1"/>
  <c r="T3037" i="1"/>
  <c r="U3037" i="1"/>
  <c r="K3038" i="1"/>
  <c r="L3038" i="1"/>
  <c r="M3038" i="1"/>
  <c r="N3038" i="1"/>
  <c r="O3038" i="1"/>
  <c r="P3038" i="1"/>
  <c r="Q3038" i="1"/>
  <c r="R3038" i="1"/>
  <c r="S3038" i="1"/>
  <c r="T3038" i="1"/>
  <c r="U3038" i="1"/>
  <c r="K3039" i="1"/>
  <c r="L3039" i="1"/>
  <c r="M3039" i="1"/>
  <c r="N3039" i="1"/>
  <c r="O3039" i="1"/>
  <c r="P3039" i="1"/>
  <c r="Q3039" i="1"/>
  <c r="R3039" i="1"/>
  <c r="S3039" i="1"/>
  <c r="T3039" i="1"/>
  <c r="U3039" i="1"/>
  <c r="K3040" i="1"/>
  <c r="L3040" i="1"/>
  <c r="M3040" i="1"/>
  <c r="N3040" i="1"/>
  <c r="O3040" i="1"/>
  <c r="P3040" i="1"/>
  <c r="Q3040" i="1"/>
  <c r="R3040" i="1"/>
  <c r="S3040" i="1"/>
  <c r="T3040" i="1"/>
  <c r="U3040" i="1"/>
  <c r="K3041" i="1"/>
  <c r="L3041" i="1"/>
  <c r="M3041" i="1"/>
  <c r="N3041" i="1"/>
  <c r="O3041" i="1"/>
  <c r="P3041" i="1"/>
  <c r="Q3041" i="1"/>
  <c r="R3041" i="1"/>
  <c r="S3041" i="1"/>
  <c r="T3041" i="1"/>
  <c r="U3041" i="1"/>
  <c r="K3042" i="1"/>
  <c r="L3042" i="1"/>
  <c r="M3042" i="1"/>
  <c r="N3042" i="1"/>
  <c r="O3042" i="1"/>
  <c r="P3042" i="1"/>
  <c r="Q3042" i="1"/>
  <c r="R3042" i="1"/>
  <c r="S3042" i="1"/>
  <c r="T3042" i="1"/>
  <c r="U3042" i="1"/>
  <c r="K3043" i="1"/>
  <c r="L3043" i="1"/>
  <c r="M3043" i="1"/>
  <c r="N3043" i="1"/>
  <c r="O3043" i="1"/>
  <c r="P3043" i="1"/>
  <c r="Q3043" i="1"/>
  <c r="R3043" i="1"/>
  <c r="S3043" i="1"/>
  <c r="T3043" i="1"/>
  <c r="U3043" i="1"/>
  <c r="K3044" i="1"/>
  <c r="L3044" i="1"/>
  <c r="M3044" i="1"/>
  <c r="N3044" i="1"/>
  <c r="O3044" i="1"/>
  <c r="P3044" i="1"/>
  <c r="Q3044" i="1"/>
  <c r="R3044" i="1"/>
  <c r="S3044" i="1"/>
  <c r="T3044" i="1"/>
  <c r="U3044" i="1"/>
  <c r="K3045" i="1"/>
  <c r="L3045" i="1"/>
  <c r="M3045" i="1"/>
  <c r="N3045" i="1"/>
  <c r="O3045" i="1"/>
  <c r="P3045" i="1"/>
  <c r="Q3045" i="1"/>
  <c r="R3045" i="1"/>
  <c r="S3045" i="1"/>
  <c r="T3045" i="1"/>
  <c r="U3045" i="1"/>
  <c r="K3046" i="1"/>
  <c r="L3046" i="1"/>
  <c r="M3046" i="1"/>
  <c r="N3046" i="1"/>
  <c r="O3046" i="1"/>
  <c r="P3046" i="1"/>
  <c r="Q3046" i="1"/>
  <c r="R3046" i="1"/>
  <c r="S3046" i="1"/>
  <c r="T3046" i="1"/>
  <c r="U3046" i="1"/>
  <c r="K3047" i="1"/>
  <c r="L3047" i="1"/>
  <c r="M3047" i="1"/>
  <c r="N3047" i="1"/>
  <c r="O3047" i="1"/>
  <c r="P3047" i="1"/>
  <c r="Q3047" i="1"/>
  <c r="R3047" i="1"/>
  <c r="S3047" i="1"/>
  <c r="T3047" i="1"/>
  <c r="U3047" i="1"/>
  <c r="K3048" i="1"/>
  <c r="L3048" i="1"/>
  <c r="M3048" i="1"/>
  <c r="N3048" i="1"/>
  <c r="O3048" i="1"/>
  <c r="P3048" i="1"/>
  <c r="Q3048" i="1"/>
  <c r="R3048" i="1"/>
  <c r="S3048" i="1"/>
  <c r="T3048" i="1"/>
  <c r="U3048" i="1"/>
  <c r="K3049" i="1"/>
  <c r="L3049" i="1"/>
  <c r="M3049" i="1"/>
  <c r="N3049" i="1"/>
  <c r="O3049" i="1"/>
  <c r="P3049" i="1"/>
  <c r="Q3049" i="1"/>
  <c r="R3049" i="1"/>
  <c r="S3049" i="1"/>
  <c r="T3049" i="1"/>
  <c r="U3049" i="1"/>
  <c r="K3050" i="1"/>
  <c r="L3050" i="1"/>
  <c r="M3050" i="1"/>
  <c r="N3050" i="1"/>
  <c r="O3050" i="1"/>
  <c r="P3050" i="1"/>
  <c r="Q3050" i="1"/>
  <c r="R3050" i="1"/>
  <c r="S3050" i="1"/>
  <c r="T3050" i="1"/>
  <c r="U3050" i="1"/>
  <c r="K3051" i="1"/>
  <c r="L3051" i="1"/>
  <c r="M3051" i="1"/>
  <c r="N3051" i="1"/>
  <c r="O3051" i="1"/>
  <c r="P3051" i="1"/>
  <c r="Q3051" i="1"/>
  <c r="R3051" i="1"/>
  <c r="S3051" i="1"/>
  <c r="T3051" i="1"/>
  <c r="U3051" i="1"/>
  <c r="K3052" i="1"/>
  <c r="L3052" i="1"/>
  <c r="M3052" i="1"/>
  <c r="N3052" i="1"/>
  <c r="O3052" i="1"/>
  <c r="P3052" i="1"/>
  <c r="Q3052" i="1"/>
  <c r="R3052" i="1"/>
  <c r="S3052" i="1"/>
  <c r="T3052" i="1"/>
  <c r="U3052" i="1"/>
  <c r="K3053" i="1"/>
  <c r="L3053" i="1"/>
  <c r="M3053" i="1"/>
  <c r="N3053" i="1"/>
  <c r="O3053" i="1"/>
  <c r="P3053" i="1"/>
  <c r="Q3053" i="1"/>
  <c r="R3053" i="1"/>
  <c r="S3053" i="1"/>
  <c r="T3053" i="1"/>
  <c r="U3053" i="1"/>
  <c r="K3054" i="1"/>
  <c r="L3054" i="1"/>
  <c r="M3054" i="1"/>
  <c r="N3054" i="1"/>
  <c r="O3054" i="1"/>
  <c r="P3054" i="1"/>
  <c r="Q3054" i="1"/>
  <c r="R3054" i="1"/>
  <c r="S3054" i="1"/>
  <c r="T3054" i="1"/>
  <c r="U3054" i="1"/>
  <c r="K3055" i="1"/>
  <c r="L3055" i="1"/>
  <c r="M3055" i="1"/>
  <c r="N3055" i="1"/>
  <c r="O3055" i="1"/>
  <c r="P3055" i="1"/>
  <c r="Q3055" i="1"/>
  <c r="R3055" i="1"/>
  <c r="S3055" i="1"/>
  <c r="T3055" i="1"/>
  <c r="U3055" i="1"/>
  <c r="K3056" i="1"/>
  <c r="L3056" i="1"/>
  <c r="M3056" i="1"/>
  <c r="N3056" i="1"/>
  <c r="O3056" i="1"/>
  <c r="P3056" i="1"/>
  <c r="Q3056" i="1"/>
  <c r="R3056" i="1"/>
  <c r="S3056" i="1"/>
  <c r="T3056" i="1"/>
  <c r="U3056" i="1"/>
  <c r="K3057" i="1"/>
  <c r="L3057" i="1"/>
  <c r="M3057" i="1"/>
  <c r="N3057" i="1"/>
  <c r="O3057" i="1"/>
  <c r="P3057" i="1"/>
  <c r="Q3057" i="1"/>
  <c r="R3057" i="1"/>
  <c r="S3057" i="1"/>
  <c r="T3057" i="1"/>
  <c r="U3057" i="1"/>
  <c r="K3058" i="1"/>
  <c r="L3058" i="1"/>
  <c r="M3058" i="1"/>
  <c r="N3058" i="1"/>
  <c r="O3058" i="1"/>
  <c r="P3058" i="1"/>
  <c r="Q3058" i="1"/>
  <c r="R3058" i="1"/>
  <c r="S3058" i="1"/>
  <c r="T3058" i="1"/>
  <c r="U3058" i="1"/>
  <c r="K3059" i="1"/>
  <c r="L3059" i="1"/>
  <c r="M3059" i="1"/>
  <c r="N3059" i="1"/>
  <c r="O3059" i="1"/>
  <c r="P3059" i="1"/>
  <c r="Q3059" i="1"/>
  <c r="R3059" i="1"/>
  <c r="S3059" i="1"/>
  <c r="T3059" i="1"/>
  <c r="U3059" i="1"/>
  <c r="K3060" i="1"/>
  <c r="L3060" i="1"/>
  <c r="M3060" i="1"/>
  <c r="N3060" i="1"/>
  <c r="O3060" i="1"/>
  <c r="P3060" i="1"/>
  <c r="Q3060" i="1"/>
  <c r="R3060" i="1"/>
  <c r="S3060" i="1"/>
  <c r="T3060" i="1"/>
  <c r="U3060" i="1"/>
  <c r="K3061" i="1"/>
  <c r="L3061" i="1"/>
  <c r="M3061" i="1"/>
  <c r="N3061" i="1"/>
  <c r="O3061" i="1"/>
  <c r="P3061" i="1"/>
  <c r="Q3061" i="1"/>
  <c r="R3061" i="1"/>
  <c r="S3061" i="1"/>
  <c r="T3061" i="1"/>
  <c r="U3061" i="1"/>
  <c r="K3062" i="1"/>
  <c r="L3062" i="1"/>
  <c r="M3062" i="1"/>
  <c r="N3062" i="1"/>
  <c r="O3062" i="1"/>
  <c r="P3062" i="1"/>
  <c r="Q3062" i="1"/>
  <c r="R3062" i="1"/>
  <c r="S3062" i="1"/>
  <c r="T3062" i="1"/>
  <c r="U3062" i="1"/>
  <c r="K3063" i="1"/>
  <c r="L3063" i="1"/>
  <c r="M3063" i="1"/>
  <c r="N3063" i="1"/>
  <c r="O3063" i="1"/>
  <c r="P3063" i="1"/>
  <c r="Q3063" i="1"/>
  <c r="R3063" i="1"/>
  <c r="S3063" i="1"/>
  <c r="T3063" i="1"/>
  <c r="U3063" i="1"/>
  <c r="K3064" i="1"/>
  <c r="L3064" i="1"/>
  <c r="M3064" i="1"/>
  <c r="N3064" i="1"/>
  <c r="O3064" i="1"/>
  <c r="P3064" i="1"/>
  <c r="Q3064" i="1"/>
  <c r="R3064" i="1"/>
  <c r="S3064" i="1"/>
  <c r="T3064" i="1"/>
  <c r="U3064" i="1"/>
  <c r="K3065" i="1"/>
  <c r="L3065" i="1"/>
  <c r="M3065" i="1"/>
  <c r="N3065" i="1"/>
  <c r="O3065" i="1"/>
  <c r="P3065" i="1"/>
  <c r="Q3065" i="1"/>
  <c r="R3065" i="1"/>
  <c r="S3065" i="1"/>
  <c r="T3065" i="1"/>
  <c r="U3065" i="1"/>
  <c r="K3066" i="1"/>
  <c r="L3066" i="1"/>
  <c r="M3066" i="1"/>
  <c r="N3066" i="1"/>
  <c r="O3066" i="1"/>
  <c r="P3066" i="1"/>
  <c r="Q3066" i="1"/>
  <c r="R3066" i="1"/>
  <c r="S3066" i="1"/>
  <c r="T3066" i="1"/>
  <c r="U3066" i="1"/>
  <c r="K3067" i="1"/>
  <c r="L3067" i="1"/>
  <c r="M3067" i="1"/>
  <c r="N3067" i="1"/>
  <c r="O3067" i="1"/>
  <c r="P3067" i="1"/>
  <c r="Q3067" i="1"/>
  <c r="R3067" i="1"/>
  <c r="S3067" i="1"/>
  <c r="T3067" i="1"/>
  <c r="U3067" i="1"/>
  <c r="K3068" i="1"/>
  <c r="L3068" i="1"/>
  <c r="M3068" i="1"/>
  <c r="N3068" i="1"/>
  <c r="O3068" i="1"/>
  <c r="P3068" i="1"/>
  <c r="Q3068" i="1"/>
  <c r="R3068" i="1"/>
  <c r="S3068" i="1"/>
  <c r="T3068" i="1"/>
  <c r="U3068" i="1"/>
  <c r="K3069" i="1"/>
  <c r="L3069" i="1"/>
  <c r="M3069" i="1"/>
  <c r="N3069" i="1"/>
  <c r="O3069" i="1"/>
  <c r="P3069" i="1"/>
  <c r="Q3069" i="1"/>
  <c r="R3069" i="1"/>
  <c r="S3069" i="1"/>
  <c r="T3069" i="1"/>
  <c r="U3069" i="1"/>
  <c r="K3070" i="1"/>
  <c r="L3070" i="1"/>
  <c r="M3070" i="1"/>
  <c r="N3070" i="1"/>
  <c r="O3070" i="1"/>
  <c r="P3070" i="1"/>
  <c r="Q3070" i="1"/>
  <c r="R3070" i="1"/>
  <c r="S3070" i="1"/>
  <c r="T3070" i="1"/>
  <c r="U3070" i="1"/>
  <c r="K3071" i="1"/>
  <c r="L3071" i="1"/>
  <c r="M3071" i="1"/>
  <c r="N3071" i="1"/>
  <c r="O3071" i="1"/>
  <c r="P3071" i="1"/>
  <c r="Q3071" i="1"/>
  <c r="R3071" i="1"/>
  <c r="S3071" i="1"/>
  <c r="T3071" i="1"/>
  <c r="U3071" i="1"/>
  <c r="K3072" i="1"/>
  <c r="L3072" i="1"/>
  <c r="M3072" i="1"/>
  <c r="N3072" i="1"/>
  <c r="O3072" i="1"/>
  <c r="P3072" i="1"/>
  <c r="Q3072" i="1"/>
  <c r="R3072" i="1"/>
  <c r="S3072" i="1"/>
  <c r="T3072" i="1"/>
  <c r="U3072" i="1"/>
  <c r="K3073" i="1"/>
  <c r="L3073" i="1"/>
  <c r="M3073" i="1"/>
  <c r="N3073" i="1"/>
  <c r="O3073" i="1"/>
  <c r="P3073" i="1"/>
  <c r="Q3073" i="1"/>
  <c r="R3073" i="1"/>
  <c r="S3073" i="1"/>
  <c r="T3073" i="1"/>
  <c r="U3073" i="1"/>
  <c r="K3074" i="1"/>
  <c r="L3074" i="1"/>
  <c r="M3074" i="1"/>
  <c r="N3074" i="1"/>
  <c r="O3074" i="1"/>
  <c r="P3074" i="1"/>
  <c r="Q3074" i="1"/>
  <c r="R3074" i="1"/>
  <c r="S3074" i="1"/>
  <c r="T3074" i="1"/>
  <c r="U3074" i="1"/>
  <c r="K3075" i="1"/>
  <c r="L3075" i="1"/>
  <c r="M3075" i="1"/>
  <c r="N3075" i="1"/>
  <c r="O3075" i="1"/>
  <c r="P3075" i="1"/>
  <c r="Q3075" i="1"/>
  <c r="R3075" i="1"/>
  <c r="S3075" i="1"/>
  <c r="T3075" i="1"/>
  <c r="U3075" i="1"/>
  <c r="K3076" i="1"/>
  <c r="L3076" i="1"/>
  <c r="M3076" i="1"/>
  <c r="N3076" i="1"/>
  <c r="O3076" i="1"/>
  <c r="P3076" i="1"/>
  <c r="Q3076" i="1"/>
  <c r="R3076" i="1"/>
  <c r="S3076" i="1"/>
  <c r="T3076" i="1"/>
  <c r="U3076" i="1"/>
  <c r="K3077" i="1"/>
  <c r="L3077" i="1"/>
  <c r="M3077" i="1"/>
  <c r="N3077" i="1"/>
  <c r="O3077" i="1"/>
  <c r="P3077" i="1"/>
  <c r="Q3077" i="1"/>
  <c r="R3077" i="1"/>
  <c r="S3077" i="1"/>
  <c r="T3077" i="1"/>
  <c r="U3077" i="1"/>
  <c r="K3078" i="1"/>
  <c r="L3078" i="1"/>
  <c r="M3078" i="1"/>
  <c r="N3078" i="1"/>
  <c r="O3078" i="1"/>
  <c r="P3078" i="1"/>
  <c r="Q3078" i="1"/>
  <c r="R3078" i="1"/>
  <c r="S3078" i="1"/>
  <c r="T3078" i="1"/>
  <c r="U3078" i="1"/>
  <c r="K3079" i="1"/>
  <c r="L3079" i="1"/>
  <c r="M3079" i="1"/>
  <c r="N3079" i="1"/>
  <c r="O3079" i="1"/>
  <c r="P3079" i="1"/>
  <c r="Q3079" i="1"/>
  <c r="R3079" i="1"/>
  <c r="S3079" i="1"/>
  <c r="T3079" i="1"/>
  <c r="U3079" i="1"/>
  <c r="K3080" i="1"/>
  <c r="L3080" i="1"/>
  <c r="M3080" i="1"/>
  <c r="N3080" i="1"/>
  <c r="O3080" i="1"/>
  <c r="P3080" i="1"/>
  <c r="Q3080" i="1"/>
  <c r="R3080" i="1"/>
  <c r="S3080" i="1"/>
  <c r="T3080" i="1"/>
  <c r="U3080" i="1"/>
  <c r="K3081" i="1"/>
  <c r="L3081" i="1"/>
  <c r="M3081" i="1"/>
  <c r="N3081" i="1"/>
  <c r="O3081" i="1"/>
  <c r="P3081" i="1"/>
  <c r="Q3081" i="1"/>
  <c r="R3081" i="1"/>
  <c r="S3081" i="1"/>
  <c r="T3081" i="1"/>
  <c r="U3081" i="1"/>
  <c r="K3082" i="1"/>
  <c r="L3082" i="1"/>
  <c r="M3082" i="1"/>
  <c r="N3082" i="1"/>
  <c r="O3082" i="1"/>
  <c r="P3082" i="1"/>
  <c r="Q3082" i="1"/>
  <c r="R3082" i="1"/>
  <c r="S3082" i="1"/>
  <c r="T3082" i="1"/>
  <c r="U3082" i="1"/>
  <c r="K3083" i="1"/>
  <c r="L3083" i="1"/>
  <c r="M3083" i="1"/>
  <c r="N3083" i="1"/>
  <c r="O3083" i="1"/>
  <c r="P3083" i="1"/>
  <c r="Q3083" i="1"/>
  <c r="R3083" i="1"/>
  <c r="S3083" i="1"/>
  <c r="T3083" i="1"/>
  <c r="U3083" i="1"/>
  <c r="K3084" i="1"/>
  <c r="L3084" i="1"/>
  <c r="M3084" i="1"/>
  <c r="N3084" i="1"/>
  <c r="O3084" i="1"/>
  <c r="P3084" i="1"/>
  <c r="Q3084" i="1"/>
  <c r="R3084" i="1"/>
  <c r="S3084" i="1"/>
  <c r="T3084" i="1"/>
  <c r="U3084" i="1"/>
  <c r="K3085" i="1"/>
  <c r="L3085" i="1"/>
  <c r="M3085" i="1"/>
  <c r="N3085" i="1"/>
  <c r="O3085" i="1"/>
  <c r="P3085" i="1"/>
  <c r="Q3085" i="1"/>
  <c r="R3085" i="1"/>
  <c r="S3085" i="1"/>
  <c r="T3085" i="1"/>
  <c r="U3085" i="1"/>
  <c r="K3086" i="1"/>
  <c r="L3086" i="1"/>
  <c r="M3086" i="1"/>
  <c r="N3086" i="1"/>
  <c r="O3086" i="1"/>
  <c r="P3086" i="1"/>
  <c r="Q3086" i="1"/>
  <c r="R3086" i="1"/>
  <c r="S3086" i="1"/>
  <c r="T3086" i="1"/>
  <c r="U3086" i="1"/>
  <c r="K3087" i="1"/>
  <c r="L3087" i="1"/>
  <c r="M3087" i="1"/>
  <c r="N3087" i="1"/>
  <c r="O3087" i="1"/>
  <c r="P3087" i="1"/>
  <c r="Q3087" i="1"/>
  <c r="R3087" i="1"/>
  <c r="S3087" i="1"/>
  <c r="T3087" i="1"/>
  <c r="U3087" i="1"/>
  <c r="K3088" i="1"/>
  <c r="L3088" i="1"/>
  <c r="M3088" i="1"/>
  <c r="N3088" i="1"/>
  <c r="O3088" i="1"/>
  <c r="P3088" i="1"/>
  <c r="Q3088" i="1"/>
  <c r="R3088" i="1"/>
  <c r="S3088" i="1"/>
  <c r="T3088" i="1"/>
  <c r="U3088" i="1"/>
  <c r="K3089" i="1"/>
  <c r="L3089" i="1"/>
  <c r="M3089" i="1"/>
  <c r="N3089" i="1"/>
  <c r="O3089" i="1"/>
  <c r="P3089" i="1"/>
  <c r="Q3089" i="1"/>
  <c r="R3089" i="1"/>
  <c r="S3089" i="1"/>
  <c r="T3089" i="1"/>
  <c r="U3089" i="1"/>
  <c r="K3090" i="1"/>
  <c r="L3090" i="1"/>
  <c r="M3090" i="1"/>
  <c r="N3090" i="1"/>
  <c r="O3090" i="1"/>
  <c r="P3090" i="1"/>
  <c r="Q3090" i="1"/>
  <c r="R3090" i="1"/>
  <c r="S3090" i="1"/>
  <c r="T3090" i="1"/>
  <c r="U3090" i="1"/>
  <c r="K3091" i="1"/>
  <c r="L3091" i="1"/>
  <c r="M3091" i="1"/>
  <c r="N3091" i="1"/>
  <c r="O3091" i="1"/>
  <c r="P3091" i="1"/>
  <c r="Q3091" i="1"/>
  <c r="R3091" i="1"/>
  <c r="S3091" i="1"/>
  <c r="T3091" i="1"/>
  <c r="U3091" i="1"/>
  <c r="K3092" i="1"/>
  <c r="L3092" i="1"/>
  <c r="M3092" i="1"/>
  <c r="N3092" i="1"/>
  <c r="O3092" i="1"/>
  <c r="P3092" i="1"/>
  <c r="Q3092" i="1"/>
  <c r="R3092" i="1"/>
  <c r="S3092" i="1"/>
  <c r="T3092" i="1"/>
  <c r="U3092" i="1"/>
  <c r="K3093" i="1"/>
  <c r="L3093" i="1"/>
  <c r="M3093" i="1"/>
  <c r="N3093" i="1"/>
  <c r="O3093" i="1"/>
  <c r="P3093" i="1"/>
  <c r="Q3093" i="1"/>
  <c r="R3093" i="1"/>
  <c r="S3093" i="1"/>
  <c r="T3093" i="1"/>
  <c r="U3093" i="1"/>
  <c r="K3094" i="1"/>
  <c r="L3094" i="1"/>
  <c r="M3094" i="1"/>
  <c r="N3094" i="1"/>
  <c r="O3094" i="1"/>
  <c r="P3094" i="1"/>
  <c r="Q3094" i="1"/>
  <c r="R3094" i="1"/>
  <c r="S3094" i="1"/>
  <c r="T3094" i="1"/>
  <c r="U3094" i="1"/>
  <c r="K3095" i="1"/>
  <c r="L3095" i="1"/>
  <c r="M3095" i="1"/>
  <c r="N3095" i="1"/>
  <c r="O3095" i="1"/>
  <c r="P3095" i="1"/>
  <c r="Q3095" i="1"/>
  <c r="R3095" i="1"/>
  <c r="S3095" i="1"/>
  <c r="T3095" i="1"/>
  <c r="U3095" i="1"/>
  <c r="K3096" i="1"/>
  <c r="L3096" i="1"/>
  <c r="M3096" i="1"/>
  <c r="N3096" i="1"/>
  <c r="O3096" i="1"/>
  <c r="P3096" i="1"/>
  <c r="Q3096" i="1"/>
  <c r="R3096" i="1"/>
  <c r="S3096" i="1"/>
  <c r="T3096" i="1"/>
  <c r="U3096" i="1"/>
  <c r="K3097" i="1"/>
  <c r="L3097" i="1"/>
  <c r="M3097" i="1"/>
  <c r="N3097" i="1"/>
  <c r="O3097" i="1"/>
  <c r="P3097" i="1"/>
  <c r="Q3097" i="1"/>
  <c r="R3097" i="1"/>
  <c r="S3097" i="1"/>
  <c r="T3097" i="1"/>
  <c r="U3097" i="1"/>
  <c r="K3098" i="1"/>
  <c r="L3098" i="1"/>
  <c r="M3098" i="1"/>
  <c r="N3098" i="1"/>
  <c r="O3098" i="1"/>
  <c r="P3098" i="1"/>
  <c r="Q3098" i="1"/>
  <c r="R3098" i="1"/>
  <c r="S3098" i="1"/>
  <c r="T3098" i="1"/>
  <c r="U3098" i="1"/>
  <c r="K3099" i="1"/>
  <c r="L3099" i="1"/>
  <c r="M3099" i="1"/>
  <c r="N3099" i="1"/>
  <c r="O3099" i="1"/>
  <c r="P3099" i="1"/>
  <c r="Q3099" i="1"/>
  <c r="R3099" i="1"/>
  <c r="S3099" i="1"/>
  <c r="T3099" i="1"/>
  <c r="U3099" i="1"/>
  <c r="K3100" i="1"/>
  <c r="L3100" i="1"/>
  <c r="M3100" i="1"/>
  <c r="N3100" i="1"/>
  <c r="O3100" i="1"/>
  <c r="P3100" i="1"/>
  <c r="Q3100" i="1"/>
  <c r="R3100" i="1"/>
  <c r="S3100" i="1"/>
  <c r="T3100" i="1"/>
  <c r="U3100" i="1"/>
  <c r="K3101" i="1"/>
  <c r="L3101" i="1"/>
  <c r="M3101" i="1"/>
  <c r="N3101" i="1"/>
  <c r="O3101" i="1"/>
  <c r="P3101" i="1"/>
  <c r="Q3101" i="1"/>
  <c r="R3101" i="1"/>
  <c r="S3101" i="1"/>
  <c r="T3101" i="1"/>
  <c r="U3101" i="1"/>
  <c r="K3102" i="1"/>
  <c r="L3102" i="1"/>
  <c r="M3102" i="1"/>
  <c r="N3102" i="1"/>
  <c r="O3102" i="1"/>
  <c r="P3102" i="1"/>
  <c r="Q3102" i="1"/>
  <c r="R3102" i="1"/>
  <c r="S3102" i="1"/>
  <c r="T3102" i="1"/>
  <c r="U3102" i="1"/>
  <c r="K3103" i="1"/>
  <c r="L3103" i="1"/>
  <c r="M3103" i="1"/>
  <c r="N3103" i="1"/>
  <c r="O3103" i="1"/>
  <c r="P3103" i="1"/>
  <c r="Q3103" i="1"/>
  <c r="R3103" i="1"/>
  <c r="S3103" i="1"/>
  <c r="T3103" i="1"/>
  <c r="U3103" i="1"/>
  <c r="K3104" i="1"/>
  <c r="L3104" i="1"/>
  <c r="M3104" i="1"/>
  <c r="N3104" i="1"/>
  <c r="O3104" i="1"/>
  <c r="P3104" i="1"/>
  <c r="Q3104" i="1"/>
  <c r="R3104" i="1"/>
  <c r="S3104" i="1"/>
  <c r="T3104" i="1"/>
  <c r="U3104" i="1"/>
  <c r="K3105" i="1"/>
  <c r="L3105" i="1"/>
  <c r="M3105" i="1"/>
  <c r="N3105" i="1"/>
  <c r="O3105" i="1"/>
  <c r="P3105" i="1"/>
  <c r="Q3105" i="1"/>
  <c r="R3105" i="1"/>
  <c r="S3105" i="1"/>
  <c r="T3105" i="1"/>
  <c r="U3105" i="1"/>
  <c r="K3106" i="1"/>
  <c r="L3106" i="1"/>
  <c r="M3106" i="1"/>
  <c r="N3106" i="1"/>
  <c r="O3106" i="1"/>
  <c r="P3106" i="1"/>
  <c r="Q3106" i="1"/>
  <c r="R3106" i="1"/>
  <c r="S3106" i="1"/>
  <c r="T3106" i="1"/>
  <c r="U3106" i="1"/>
  <c r="K3107" i="1"/>
  <c r="L3107" i="1"/>
  <c r="M3107" i="1"/>
  <c r="N3107" i="1"/>
  <c r="O3107" i="1"/>
  <c r="P3107" i="1"/>
  <c r="Q3107" i="1"/>
  <c r="R3107" i="1"/>
  <c r="S3107" i="1"/>
  <c r="T3107" i="1"/>
  <c r="U3107" i="1"/>
  <c r="K3108" i="1"/>
  <c r="L3108" i="1"/>
  <c r="M3108" i="1"/>
  <c r="N3108" i="1"/>
  <c r="O3108" i="1"/>
  <c r="P3108" i="1"/>
  <c r="Q3108" i="1"/>
  <c r="R3108" i="1"/>
  <c r="S3108" i="1"/>
  <c r="T3108" i="1"/>
  <c r="U3108" i="1"/>
  <c r="K3109" i="1"/>
  <c r="L3109" i="1"/>
  <c r="M3109" i="1"/>
  <c r="N3109" i="1"/>
  <c r="O3109" i="1"/>
  <c r="P3109" i="1"/>
  <c r="Q3109" i="1"/>
  <c r="R3109" i="1"/>
  <c r="S3109" i="1"/>
  <c r="T3109" i="1"/>
  <c r="U3109" i="1"/>
  <c r="K3110" i="1"/>
  <c r="L3110" i="1"/>
  <c r="M3110" i="1"/>
  <c r="N3110" i="1"/>
  <c r="O3110" i="1"/>
  <c r="P3110" i="1"/>
  <c r="Q3110" i="1"/>
  <c r="R3110" i="1"/>
  <c r="S3110" i="1"/>
  <c r="T3110" i="1"/>
  <c r="U3110" i="1"/>
  <c r="K3111" i="1"/>
  <c r="L3111" i="1"/>
  <c r="M3111" i="1"/>
  <c r="N3111" i="1"/>
  <c r="O3111" i="1"/>
  <c r="P3111" i="1"/>
  <c r="Q3111" i="1"/>
  <c r="R3111" i="1"/>
  <c r="S3111" i="1"/>
  <c r="T3111" i="1"/>
  <c r="U3111" i="1"/>
  <c r="K3112" i="1"/>
  <c r="L3112" i="1"/>
  <c r="M3112" i="1"/>
  <c r="N3112" i="1"/>
  <c r="O3112" i="1"/>
  <c r="P3112" i="1"/>
  <c r="Q3112" i="1"/>
  <c r="R3112" i="1"/>
  <c r="S3112" i="1"/>
  <c r="T3112" i="1"/>
  <c r="U3112" i="1"/>
  <c r="K3113" i="1"/>
  <c r="L3113" i="1"/>
  <c r="M3113" i="1"/>
  <c r="N3113" i="1"/>
  <c r="O3113" i="1"/>
  <c r="P3113" i="1"/>
  <c r="Q3113" i="1"/>
  <c r="R3113" i="1"/>
  <c r="S3113" i="1"/>
  <c r="T3113" i="1"/>
  <c r="U3113" i="1"/>
  <c r="K3114" i="1"/>
  <c r="L3114" i="1"/>
  <c r="M3114" i="1"/>
  <c r="N3114" i="1"/>
  <c r="O3114" i="1"/>
  <c r="P3114" i="1"/>
  <c r="Q3114" i="1"/>
  <c r="R3114" i="1"/>
  <c r="S3114" i="1"/>
  <c r="T3114" i="1"/>
  <c r="U3114" i="1"/>
  <c r="K3115" i="1"/>
  <c r="L3115" i="1"/>
  <c r="M3115" i="1"/>
  <c r="N3115" i="1"/>
  <c r="O3115" i="1"/>
  <c r="P3115" i="1"/>
  <c r="Q3115" i="1"/>
  <c r="R3115" i="1"/>
  <c r="S3115" i="1"/>
  <c r="T3115" i="1"/>
  <c r="U3115" i="1"/>
  <c r="K3116" i="1"/>
  <c r="L3116" i="1"/>
  <c r="M3116" i="1"/>
  <c r="N3116" i="1"/>
  <c r="O3116" i="1"/>
  <c r="P3116" i="1"/>
  <c r="Q3116" i="1"/>
  <c r="R3116" i="1"/>
  <c r="S3116" i="1"/>
  <c r="T3116" i="1"/>
  <c r="U3116" i="1"/>
  <c r="K3117" i="1"/>
  <c r="L3117" i="1"/>
  <c r="M3117" i="1"/>
  <c r="N3117" i="1"/>
  <c r="O3117" i="1"/>
  <c r="P3117" i="1"/>
  <c r="Q3117" i="1"/>
  <c r="R3117" i="1"/>
  <c r="S3117" i="1"/>
  <c r="T3117" i="1"/>
  <c r="U3117" i="1"/>
  <c r="K3118" i="1"/>
  <c r="L3118" i="1"/>
  <c r="M3118" i="1"/>
  <c r="N3118" i="1"/>
  <c r="O3118" i="1"/>
  <c r="P3118" i="1"/>
  <c r="Q3118" i="1"/>
  <c r="R3118" i="1"/>
  <c r="S3118" i="1"/>
  <c r="T3118" i="1"/>
  <c r="U3118" i="1"/>
  <c r="K3119" i="1"/>
  <c r="L3119" i="1"/>
  <c r="M3119" i="1"/>
  <c r="N3119" i="1"/>
  <c r="O3119" i="1"/>
  <c r="P3119" i="1"/>
  <c r="Q3119" i="1"/>
  <c r="R3119" i="1"/>
  <c r="S3119" i="1"/>
  <c r="T3119" i="1"/>
  <c r="U3119" i="1"/>
  <c r="K3120" i="1"/>
  <c r="L3120" i="1"/>
  <c r="M3120" i="1"/>
  <c r="N3120" i="1"/>
  <c r="O3120" i="1"/>
  <c r="P3120" i="1"/>
  <c r="Q3120" i="1"/>
  <c r="R3120" i="1"/>
  <c r="S3120" i="1"/>
  <c r="T3120" i="1"/>
  <c r="U3120" i="1"/>
  <c r="K3121" i="1"/>
  <c r="L3121" i="1"/>
  <c r="M3121" i="1"/>
  <c r="N3121" i="1"/>
  <c r="O3121" i="1"/>
  <c r="P3121" i="1"/>
  <c r="Q3121" i="1"/>
  <c r="R3121" i="1"/>
  <c r="S3121" i="1"/>
  <c r="T3121" i="1"/>
  <c r="U3121" i="1"/>
  <c r="K3122" i="1"/>
  <c r="L3122" i="1"/>
  <c r="M3122" i="1"/>
  <c r="N3122" i="1"/>
  <c r="O3122" i="1"/>
  <c r="P3122" i="1"/>
  <c r="Q3122" i="1"/>
  <c r="R3122" i="1"/>
  <c r="S3122" i="1"/>
  <c r="T3122" i="1"/>
  <c r="U3122" i="1"/>
  <c r="K3123" i="1"/>
  <c r="L3123" i="1"/>
  <c r="M3123" i="1"/>
  <c r="N3123" i="1"/>
  <c r="O3123" i="1"/>
  <c r="P3123" i="1"/>
  <c r="Q3123" i="1"/>
  <c r="R3123" i="1"/>
  <c r="S3123" i="1"/>
  <c r="T3123" i="1"/>
  <c r="U3123" i="1"/>
  <c r="K3124" i="1"/>
  <c r="L3124" i="1"/>
  <c r="M3124" i="1"/>
  <c r="N3124" i="1"/>
  <c r="O3124" i="1"/>
  <c r="P3124" i="1"/>
  <c r="Q3124" i="1"/>
  <c r="R3124" i="1"/>
  <c r="S3124" i="1"/>
  <c r="T3124" i="1"/>
  <c r="U3124" i="1"/>
  <c r="K3125" i="1"/>
  <c r="L3125" i="1"/>
  <c r="M3125" i="1"/>
  <c r="N3125" i="1"/>
  <c r="O3125" i="1"/>
  <c r="P3125" i="1"/>
  <c r="Q3125" i="1"/>
  <c r="R3125" i="1"/>
  <c r="S3125" i="1"/>
  <c r="T3125" i="1"/>
  <c r="U3125" i="1"/>
  <c r="K3126" i="1"/>
  <c r="L3126" i="1"/>
  <c r="M3126" i="1"/>
  <c r="N3126" i="1"/>
  <c r="O3126" i="1"/>
  <c r="P3126" i="1"/>
  <c r="Q3126" i="1"/>
  <c r="R3126" i="1"/>
  <c r="S3126" i="1"/>
  <c r="T3126" i="1"/>
  <c r="U3126" i="1"/>
  <c r="K3127" i="1"/>
  <c r="L3127" i="1"/>
  <c r="M3127" i="1"/>
  <c r="N3127" i="1"/>
  <c r="O3127" i="1"/>
  <c r="P3127" i="1"/>
  <c r="Q3127" i="1"/>
  <c r="R3127" i="1"/>
  <c r="S3127" i="1"/>
  <c r="T3127" i="1"/>
  <c r="U3127" i="1"/>
  <c r="K3128" i="1"/>
  <c r="L3128" i="1"/>
  <c r="M3128" i="1"/>
  <c r="N3128" i="1"/>
  <c r="O3128" i="1"/>
  <c r="P3128" i="1"/>
  <c r="Q3128" i="1"/>
  <c r="R3128" i="1"/>
  <c r="S3128" i="1"/>
  <c r="T3128" i="1"/>
  <c r="U3128" i="1"/>
  <c r="K3129" i="1"/>
  <c r="L3129" i="1"/>
  <c r="M3129" i="1"/>
  <c r="N3129" i="1"/>
  <c r="O3129" i="1"/>
  <c r="P3129" i="1"/>
  <c r="Q3129" i="1"/>
  <c r="R3129" i="1"/>
  <c r="S3129" i="1"/>
  <c r="T3129" i="1"/>
  <c r="U3129" i="1"/>
  <c r="K3130" i="1"/>
  <c r="L3130" i="1"/>
  <c r="M3130" i="1"/>
  <c r="N3130" i="1"/>
  <c r="O3130" i="1"/>
  <c r="P3130" i="1"/>
  <c r="Q3130" i="1"/>
  <c r="R3130" i="1"/>
  <c r="S3130" i="1"/>
  <c r="T3130" i="1"/>
  <c r="U3130" i="1"/>
  <c r="K3131" i="1"/>
  <c r="L3131" i="1"/>
  <c r="M3131" i="1"/>
  <c r="N3131" i="1"/>
  <c r="O3131" i="1"/>
  <c r="P3131" i="1"/>
  <c r="Q3131" i="1"/>
  <c r="R3131" i="1"/>
  <c r="S3131" i="1"/>
  <c r="T3131" i="1"/>
  <c r="U3131" i="1"/>
  <c r="K3132" i="1"/>
  <c r="L3132" i="1"/>
  <c r="M3132" i="1"/>
  <c r="N3132" i="1"/>
  <c r="O3132" i="1"/>
  <c r="P3132" i="1"/>
  <c r="Q3132" i="1"/>
  <c r="R3132" i="1"/>
  <c r="S3132" i="1"/>
  <c r="T3132" i="1"/>
  <c r="U3132" i="1"/>
  <c r="K3133" i="1"/>
  <c r="L3133" i="1"/>
  <c r="M3133" i="1"/>
  <c r="N3133" i="1"/>
  <c r="O3133" i="1"/>
  <c r="P3133" i="1"/>
  <c r="Q3133" i="1"/>
  <c r="R3133" i="1"/>
  <c r="S3133" i="1"/>
  <c r="T3133" i="1"/>
  <c r="U3133" i="1"/>
  <c r="K3134" i="1"/>
  <c r="L3134" i="1"/>
  <c r="M3134" i="1"/>
  <c r="N3134" i="1"/>
  <c r="O3134" i="1"/>
  <c r="P3134" i="1"/>
  <c r="Q3134" i="1"/>
  <c r="R3134" i="1"/>
  <c r="S3134" i="1"/>
  <c r="T3134" i="1"/>
  <c r="U3134" i="1"/>
  <c r="K3135" i="1"/>
  <c r="L3135" i="1"/>
  <c r="M3135" i="1"/>
  <c r="N3135" i="1"/>
  <c r="O3135" i="1"/>
  <c r="P3135" i="1"/>
  <c r="Q3135" i="1"/>
  <c r="R3135" i="1"/>
  <c r="S3135" i="1"/>
  <c r="T3135" i="1"/>
  <c r="U3135" i="1"/>
  <c r="K3136" i="1"/>
  <c r="L3136" i="1"/>
  <c r="M3136" i="1"/>
  <c r="N3136" i="1"/>
  <c r="O3136" i="1"/>
  <c r="P3136" i="1"/>
  <c r="Q3136" i="1"/>
  <c r="R3136" i="1"/>
  <c r="S3136" i="1"/>
  <c r="T3136" i="1"/>
  <c r="U3136" i="1"/>
  <c r="K3137" i="1"/>
  <c r="L3137" i="1"/>
  <c r="M3137" i="1"/>
  <c r="N3137" i="1"/>
  <c r="O3137" i="1"/>
  <c r="P3137" i="1"/>
  <c r="Q3137" i="1"/>
  <c r="R3137" i="1"/>
  <c r="S3137" i="1"/>
  <c r="T3137" i="1"/>
  <c r="U3137" i="1"/>
  <c r="K3138" i="1"/>
  <c r="L3138" i="1"/>
  <c r="M3138" i="1"/>
  <c r="N3138" i="1"/>
  <c r="O3138" i="1"/>
  <c r="P3138" i="1"/>
  <c r="Q3138" i="1"/>
  <c r="R3138" i="1"/>
  <c r="S3138" i="1"/>
  <c r="T3138" i="1"/>
  <c r="U3138" i="1"/>
  <c r="K3139" i="1"/>
  <c r="L3139" i="1"/>
  <c r="M3139" i="1"/>
  <c r="N3139" i="1"/>
  <c r="O3139" i="1"/>
  <c r="P3139" i="1"/>
  <c r="Q3139" i="1"/>
  <c r="R3139" i="1"/>
  <c r="S3139" i="1"/>
  <c r="T3139" i="1"/>
  <c r="U3139" i="1"/>
  <c r="K3140" i="1"/>
  <c r="L3140" i="1"/>
  <c r="M3140" i="1"/>
  <c r="N3140" i="1"/>
  <c r="O3140" i="1"/>
  <c r="P3140" i="1"/>
  <c r="Q3140" i="1"/>
  <c r="R3140" i="1"/>
  <c r="S3140" i="1"/>
  <c r="T3140" i="1"/>
  <c r="U3140" i="1"/>
  <c r="K3141" i="1"/>
  <c r="L3141" i="1"/>
  <c r="M3141" i="1"/>
  <c r="N3141" i="1"/>
  <c r="O3141" i="1"/>
  <c r="P3141" i="1"/>
  <c r="Q3141" i="1"/>
  <c r="R3141" i="1"/>
  <c r="S3141" i="1"/>
  <c r="T3141" i="1"/>
  <c r="U3141" i="1"/>
  <c r="K3142" i="1"/>
  <c r="L3142" i="1"/>
  <c r="M3142" i="1"/>
  <c r="N3142" i="1"/>
  <c r="O3142" i="1"/>
  <c r="P3142" i="1"/>
  <c r="Q3142" i="1"/>
  <c r="R3142" i="1"/>
  <c r="S3142" i="1"/>
  <c r="T3142" i="1"/>
  <c r="U3142" i="1"/>
  <c r="K3143" i="1"/>
  <c r="L3143" i="1"/>
  <c r="M3143" i="1"/>
  <c r="N3143" i="1"/>
  <c r="O3143" i="1"/>
  <c r="P3143" i="1"/>
  <c r="Q3143" i="1"/>
  <c r="R3143" i="1"/>
  <c r="S3143" i="1"/>
  <c r="T3143" i="1"/>
  <c r="U3143" i="1"/>
  <c r="K3144" i="1"/>
  <c r="L3144" i="1"/>
  <c r="M3144" i="1"/>
  <c r="N3144" i="1"/>
  <c r="O3144" i="1"/>
  <c r="P3144" i="1"/>
  <c r="Q3144" i="1"/>
  <c r="R3144" i="1"/>
  <c r="S3144" i="1"/>
  <c r="T3144" i="1"/>
  <c r="U3144" i="1"/>
  <c r="K3145" i="1"/>
  <c r="L3145" i="1"/>
  <c r="M3145" i="1"/>
  <c r="N3145" i="1"/>
  <c r="O3145" i="1"/>
  <c r="P3145" i="1"/>
  <c r="Q3145" i="1"/>
  <c r="R3145" i="1"/>
  <c r="S3145" i="1"/>
  <c r="T3145" i="1"/>
  <c r="U3145" i="1"/>
  <c r="K3146" i="1"/>
  <c r="L3146" i="1"/>
  <c r="M3146" i="1"/>
  <c r="N3146" i="1"/>
  <c r="O3146" i="1"/>
  <c r="P3146" i="1"/>
  <c r="Q3146" i="1"/>
  <c r="R3146" i="1"/>
  <c r="S3146" i="1"/>
  <c r="T3146" i="1"/>
  <c r="U3146" i="1"/>
  <c r="K3147" i="1"/>
  <c r="L3147" i="1"/>
  <c r="M3147" i="1"/>
  <c r="N3147" i="1"/>
  <c r="O3147" i="1"/>
  <c r="P3147" i="1"/>
  <c r="Q3147" i="1"/>
  <c r="R3147" i="1"/>
  <c r="S3147" i="1"/>
  <c r="T3147" i="1"/>
  <c r="U3147" i="1"/>
  <c r="K3148" i="1"/>
  <c r="L3148" i="1"/>
  <c r="M3148" i="1"/>
  <c r="N3148" i="1"/>
  <c r="O3148" i="1"/>
  <c r="P3148" i="1"/>
  <c r="Q3148" i="1"/>
  <c r="R3148" i="1"/>
  <c r="S3148" i="1"/>
  <c r="T3148" i="1"/>
  <c r="U3148" i="1"/>
  <c r="K3149" i="1"/>
  <c r="L3149" i="1"/>
  <c r="M3149" i="1"/>
  <c r="N3149" i="1"/>
  <c r="O3149" i="1"/>
  <c r="P3149" i="1"/>
  <c r="Q3149" i="1"/>
  <c r="R3149" i="1"/>
  <c r="S3149" i="1"/>
  <c r="T3149" i="1"/>
  <c r="U3149" i="1"/>
  <c r="K3150" i="1"/>
  <c r="L3150" i="1"/>
  <c r="M3150" i="1"/>
  <c r="N3150" i="1"/>
  <c r="O3150" i="1"/>
  <c r="P3150" i="1"/>
  <c r="Q3150" i="1"/>
  <c r="R3150" i="1"/>
  <c r="S3150" i="1"/>
  <c r="T3150" i="1"/>
  <c r="U3150" i="1"/>
  <c r="K3151" i="1"/>
  <c r="L3151" i="1"/>
  <c r="M3151" i="1"/>
  <c r="N3151" i="1"/>
  <c r="O3151" i="1"/>
  <c r="P3151" i="1"/>
  <c r="Q3151" i="1"/>
  <c r="R3151" i="1"/>
  <c r="S3151" i="1"/>
  <c r="T3151" i="1"/>
  <c r="U3151" i="1"/>
  <c r="K3152" i="1"/>
  <c r="L3152" i="1"/>
  <c r="M3152" i="1"/>
  <c r="N3152" i="1"/>
  <c r="O3152" i="1"/>
  <c r="P3152" i="1"/>
  <c r="Q3152" i="1"/>
  <c r="R3152" i="1"/>
  <c r="S3152" i="1"/>
  <c r="T3152" i="1"/>
  <c r="U3152" i="1"/>
  <c r="K3153" i="1"/>
  <c r="L3153" i="1"/>
  <c r="M3153" i="1"/>
  <c r="N3153" i="1"/>
  <c r="O3153" i="1"/>
  <c r="P3153" i="1"/>
  <c r="Q3153" i="1"/>
  <c r="R3153" i="1"/>
  <c r="S3153" i="1"/>
  <c r="T3153" i="1"/>
  <c r="U3153" i="1"/>
  <c r="K3154" i="1"/>
  <c r="L3154" i="1"/>
  <c r="M3154" i="1"/>
  <c r="N3154" i="1"/>
  <c r="O3154" i="1"/>
  <c r="P3154" i="1"/>
  <c r="Q3154" i="1"/>
  <c r="R3154" i="1"/>
  <c r="S3154" i="1"/>
  <c r="T3154" i="1"/>
  <c r="U3154" i="1"/>
  <c r="K3155" i="1"/>
  <c r="L3155" i="1"/>
  <c r="M3155" i="1"/>
  <c r="N3155" i="1"/>
  <c r="O3155" i="1"/>
  <c r="P3155" i="1"/>
  <c r="Q3155" i="1"/>
  <c r="R3155" i="1"/>
  <c r="S3155" i="1"/>
  <c r="T3155" i="1"/>
  <c r="U3155" i="1"/>
  <c r="K3156" i="1"/>
  <c r="L3156" i="1"/>
  <c r="M3156" i="1"/>
  <c r="N3156" i="1"/>
  <c r="O3156" i="1"/>
  <c r="P3156" i="1"/>
  <c r="Q3156" i="1"/>
  <c r="R3156" i="1"/>
  <c r="S3156" i="1"/>
  <c r="T3156" i="1"/>
  <c r="U3156" i="1"/>
  <c r="K3157" i="1"/>
  <c r="L3157" i="1"/>
  <c r="M3157" i="1"/>
  <c r="N3157" i="1"/>
  <c r="O3157" i="1"/>
  <c r="P3157" i="1"/>
  <c r="Q3157" i="1"/>
  <c r="R3157" i="1"/>
  <c r="S3157" i="1"/>
  <c r="T3157" i="1"/>
  <c r="U3157" i="1"/>
  <c r="K3158" i="1"/>
  <c r="L3158" i="1"/>
  <c r="M3158" i="1"/>
  <c r="N3158" i="1"/>
  <c r="O3158" i="1"/>
  <c r="P3158" i="1"/>
  <c r="Q3158" i="1"/>
  <c r="R3158" i="1"/>
  <c r="S3158" i="1"/>
  <c r="T3158" i="1"/>
  <c r="U3158" i="1"/>
  <c r="K3159" i="1"/>
  <c r="L3159" i="1"/>
  <c r="M3159" i="1"/>
  <c r="N3159" i="1"/>
  <c r="O3159" i="1"/>
  <c r="P3159" i="1"/>
  <c r="Q3159" i="1"/>
  <c r="R3159" i="1"/>
  <c r="S3159" i="1"/>
  <c r="T3159" i="1"/>
  <c r="U3159" i="1"/>
  <c r="K3160" i="1"/>
  <c r="L3160" i="1"/>
  <c r="M3160" i="1"/>
  <c r="N3160" i="1"/>
  <c r="O3160" i="1"/>
  <c r="P3160" i="1"/>
  <c r="Q3160" i="1"/>
  <c r="R3160" i="1"/>
  <c r="S3160" i="1"/>
  <c r="T3160" i="1"/>
  <c r="U3160" i="1"/>
  <c r="K3161" i="1"/>
  <c r="L3161" i="1"/>
  <c r="M3161" i="1"/>
  <c r="N3161" i="1"/>
  <c r="O3161" i="1"/>
  <c r="P3161" i="1"/>
  <c r="Q3161" i="1"/>
  <c r="R3161" i="1"/>
  <c r="S3161" i="1"/>
  <c r="T3161" i="1"/>
  <c r="U3161" i="1"/>
  <c r="K3162" i="1"/>
  <c r="L3162" i="1"/>
  <c r="M3162" i="1"/>
  <c r="N3162" i="1"/>
  <c r="O3162" i="1"/>
  <c r="P3162" i="1"/>
  <c r="Q3162" i="1"/>
  <c r="R3162" i="1"/>
  <c r="S3162" i="1"/>
  <c r="T3162" i="1"/>
  <c r="U3162" i="1"/>
  <c r="K3163" i="1"/>
  <c r="L3163" i="1"/>
  <c r="M3163" i="1"/>
  <c r="N3163" i="1"/>
  <c r="O3163" i="1"/>
  <c r="P3163" i="1"/>
  <c r="Q3163" i="1"/>
  <c r="R3163" i="1"/>
  <c r="S3163" i="1"/>
  <c r="T3163" i="1"/>
  <c r="U3163" i="1"/>
  <c r="K3164" i="1"/>
  <c r="L3164" i="1"/>
  <c r="M3164" i="1"/>
  <c r="N3164" i="1"/>
  <c r="O3164" i="1"/>
  <c r="P3164" i="1"/>
  <c r="Q3164" i="1"/>
  <c r="R3164" i="1"/>
  <c r="S3164" i="1"/>
  <c r="T3164" i="1"/>
  <c r="U3164" i="1"/>
  <c r="K3165" i="1"/>
  <c r="L3165" i="1"/>
  <c r="M3165" i="1"/>
  <c r="N3165" i="1"/>
  <c r="O3165" i="1"/>
  <c r="P3165" i="1"/>
  <c r="Q3165" i="1"/>
  <c r="R3165" i="1"/>
  <c r="S3165" i="1"/>
  <c r="T3165" i="1"/>
  <c r="U3165" i="1"/>
  <c r="K3166" i="1"/>
  <c r="L3166" i="1"/>
  <c r="M3166" i="1"/>
  <c r="N3166" i="1"/>
  <c r="O3166" i="1"/>
  <c r="P3166" i="1"/>
  <c r="Q3166" i="1"/>
  <c r="R3166" i="1"/>
  <c r="S3166" i="1"/>
  <c r="T3166" i="1"/>
  <c r="U3166" i="1"/>
  <c r="K3167" i="1"/>
  <c r="L3167" i="1"/>
  <c r="M3167" i="1"/>
  <c r="N3167" i="1"/>
  <c r="O3167" i="1"/>
  <c r="P3167" i="1"/>
  <c r="Q3167" i="1"/>
  <c r="R3167" i="1"/>
  <c r="S3167" i="1"/>
  <c r="T3167" i="1"/>
  <c r="U3167" i="1"/>
  <c r="K3168" i="1"/>
  <c r="L3168" i="1"/>
  <c r="M3168" i="1"/>
  <c r="N3168" i="1"/>
  <c r="O3168" i="1"/>
  <c r="P3168" i="1"/>
  <c r="Q3168" i="1"/>
  <c r="R3168" i="1"/>
  <c r="S3168" i="1"/>
  <c r="T3168" i="1"/>
  <c r="U3168" i="1"/>
  <c r="K3169" i="1"/>
  <c r="L3169" i="1"/>
  <c r="M3169" i="1"/>
  <c r="N3169" i="1"/>
  <c r="O3169" i="1"/>
  <c r="P3169" i="1"/>
  <c r="Q3169" i="1"/>
  <c r="R3169" i="1"/>
  <c r="S3169" i="1"/>
  <c r="T3169" i="1"/>
  <c r="U3169" i="1"/>
  <c r="K3170" i="1"/>
  <c r="L3170" i="1"/>
  <c r="M3170" i="1"/>
  <c r="N3170" i="1"/>
  <c r="O3170" i="1"/>
  <c r="P3170" i="1"/>
  <c r="Q3170" i="1"/>
  <c r="R3170" i="1"/>
  <c r="S3170" i="1"/>
  <c r="T3170" i="1"/>
  <c r="U3170" i="1"/>
  <c r="K3171" i="1"/>
  <c r="L3171" i="1"/>
  <c r="M3171" i="1"/>
  <c r="N3171" i="1"/>
  <c r="O3171" i="1"/>
  <c r="P3171" i="1"/>
  <c r="Q3171" i="1"/>
  <c r="R3171" i="1"/>
  <c r="S3171" i="1"/>
  <c r="T3171" i="1"/>
  <c r="U3171" i="1"/>
  <c r="K3172" i="1"/>
  <c r="L3172" i="1"/>
  <c r="M3172" i="1"/>
  <c r="N3172" i="1"/>
  <c r="O3172" i="1"/>
  <c r="P3172" i="1"/>
  <c r="Q3172" i="1"/>
  <c r="R3172" i="1"/>
  <c r="S3172" i="1"/>
  <c r="T3172" i="1"/>
  <c r="U3172" i="1"/>
  <c r="K3173" i="1"/>
  <c r="L3173" i="1"/>
  <c r="M3173" i="1"/>
  <c r="N3173" i="1"/>
  <c r="O3173" i="1"/>
  <c r="P3173" i="1"/>
  <c r="Q3173" i="1"/>
  <c r="R3173" i="1"/>
  <c r="S3173" i="1"/>
  <c r="T3173" i="1"/>
  <c r="U3173" i="1"/>
  <c r="K3174" i="1"/>
  <c r="L3174" i="1"/>
  <c r="M3174" i="1"/>
  <c r="N3174" i="1"/>
  <c r="O3174" i="1"/>
  <c r="P3174" i="1"/>
  <c r="Q3174" i="1"/>
  <c r="R3174" i="1"/>
  <c r="S3174" i="1"/>
  <c r="T3174" i="1"/>
  <c r="U3174" i="1"/>
  <c r="K3175" i="1"/>
  <c r="L3175" i="1"/>
  <c r="M3175" i="1"/>
  <c r="N3175" i="1"/>
  <c r="O3175" i="1"/>
  <c r="P3175" i="1"/>
  <c r="Q3175" i="1"/>
  <c r="R3175" i="1"/>
  <c r="S3175" i="1"/>
  <c r="T3175" i="1"/>
  <c r="U3175" i="1"/>
  <c r="K3176" i="1"/>
  <c r="L3176" i="1"/>
  <c r="M3176" i="1"/>
  <c r="N3176" i="1"/>
  <c r="O3176" i="1"/>
  <c r="P3176" i="1"/>
  <c r="Q3176" i="1"/>
  <c r="R3176" i="1"/>
  <c r="S3176" i="1"/>
  <c r="T3176" i="1"/>
  <c r="U3176" i="1"/>
  <c r="K3177" i="1"/>
  <c r="L3177" i="1"/>
  <c r="M3177" i="1"/>
  <c r="N3177" i="1"/>
  <c r="O3177" i="1"/>
  <c r="P3177" i="1"/>
  <c r="Q3177" i="1"/>
  <c r="R3177" i="1"/>
  <c r="S3177" i="1"/>
  <c r="T3177" i="1"/>
  <c r="U3177" i="1"/>
  <c r="K3178" i="1"/>
  <c r="L3178" i="1"/>
  <c r="M3178" i="1"/>
  <c r="N3178" i="1"/>
  <c r="O3178" i="1"/>
  <c r="P3178" i="1"/>
  <c r="Q3178" i="1"/>
  <c r="R3178" i="1"/>
  <c r="S3178" i="1"/>
  <c r="T3178" i="1"/>
  <c r="U3178" i="1"/>
  <c r="K3179" i="1"/>
  <c r="L3179" i="1"/>
  <c r="M3179" i="1"/>
  <c r="N3179" i="1"/>
  <c r="O3179" i="1"/>
  <c r="P3179" i="1"/>
  <c r="Q3179" i="1"/>
  <c r="R3179" i="1"/>
  <c r="S3179" i="1"/>
  <c r="T3179" i="1"/>
  <c r="U3179" i="1"/>
  <c r="K3180" i="1"/>
  <c r="L3180" i="1"/>
  <c r="M3180" i="1"/>
  <c r="N3180" i="1"/>
  <c r="O3180" i="1"/>
  <c r="P3180" i="1"/>
  <c r="Q3180" i="1"/>
  <c r="R3180" i="1"/>
  <c r="S3180" i="1"/>
  <c r="T3180" i="1"/>
  <c r="U3180" i="1"/>
  <c r="K3181" i="1"/>
  <c r="L3181" i="1"/>
  <c r="M3181" i="1"/>
  <c r="N3181" i="1"/>
  <c r="O3181" i="1"/>
  <c r="P3181" i="1"/>
  <c r="Q3181" i="1"/>
  <c r="R3181" i="1"/>
  <c r="S3181" i="1"/>
  <c r="T3181" i="1"/>
  <c r="U3181" i="1"/>
  <c r="K3182" i="1"/>
  <c r="L3182" i="1"/>
  <c r="M3182" i="1"/>
  <c r="N3182" i="1"/>
  <c r="O3182" i="1"/>
  <c r="P3182" i="1"/>
  <c r="Q3182" i="1"/>
  <c r="R3182" i="1"/>
  <c r="S3182" i="1"/>
  <c r="T3182" i="1"/>
  <c r="U3182" i="1"/>
  <c r="K3183" i="1"/>
  <c r="L3183" i="1"/>
  <c r="M3183" i="1"/>
  <c r="N3183" i="1"/>
  <c r="O3183" i="1"/>
  <c r="P3183" i="1"/>
  <c r="Q3183" i="1"/>
  <c r="R3183" i="1"/>
  <c r="S3183" i="1"/>
  <c r="T3183" i="1"/>
  <c r="U3183" i="1"/>
  <c r="K3184" i="1"/>
  <c r="L3184" i="1"/>
  <c r="M3184" i="1"/>
  <c r="N3184" i="1"/>
  <c r="O3184" i="1"/>
  <c r="P3184" i="1"/>
  <c r="Q3184" i="1"/>
  <c r="R3184" i="1"/>
  <c r="S3184" i="1"/>
  <c r="T3184" i="1"/>
  <c r="U3184" i="1"/>
  <c r="K3185" i="1"/>
  <c r="L3185" i="1"/>
  <c r="M3185" i="1"/>
  <c r="N3185" i="1"/>
  <c r="O3185" i="1"/>
  <c r="P3185" i="1"/>
  <c r="Q3185" i="1"/>
  <c r="R3185" i="1"/>
  <c r="S3185" i="1"/>
  <c r="T3185" i="1"/>
  <c r="U3185" i="1"/>
  <c r="K3186" i="1"/>
  <c r="L3186" i="1"/>
  <c r="M3186" i="1"/>
  <c r="N3186" i="1"/>
  <c r="O3186" i="1"/>
  <c r="P3186" i="1"/>
  <c r="Q3186" i="1"/>
  <c r="R3186" i="1"/>
  <c r="S3186" i="1"/>
  <c r="T3186" i="1"/>
  <c r="U3186" i="1"/>
  <c r="K3187" i="1"/>
  <c r="L3187" i="1"/>
  <c r="M3187" i="1"/>
  <c r="N3187" i="1"/>
  <c r="O3187" i="1"/>
  <c r="P3187" i="1"/>
  <c r="Q3187" i="1"/>
  <c r="R3187" i="1"/>
  <c r="S3187" i="1"/>
  <c r="T3187" i="1"/>
  <c r="U3187" i="1"/>
  <c r="K3188" i="1"/>
  <c r="L3188" i="1"/>
  <c r="M3188" i="1"/>
  <c r="N3188" i="1"/>
  <c r="O3188" i="1"/>
  <c r="P3188" i="1"/>
  <c r="Q3188" i="1"/>
  <c r="R3188" i="1"/>
  <c r="S3188" i="1"/>
  <c r="T3188" i="1"/>
  <c r="U3188" i="1"/>
  <c r="K3189" i="1"/>
  <c r="L3189" i="1"/>
  <c r="M3189" i="1"/>
  <c r="N3189" i="1"/>
  <c r="O3189" i="1"/>
  <c r="P3189" i="1"/>
  <c r="Q3189" i="1"/>
  <c r="R3189" i="1"/>
  <c r="S3189" i="1"/>
  <c r="T3189" i="1"/>
  <c r="U3189" i="1"/>
  <c r="K3190" i="1"/>
  <c r="L3190" i="1"/>
  <c r="M3190" i="1"/>
  <c r="N3190" i="1"/>
  <c r="O3190" i="1"/>
  <c r="P3190" i="1"/>
  <c r="Q3190" i="1"/>
  <c r="R3190" i="1"/>
  <c r="S3190" i="1"/>
  <c r="T3190" i="1"/>
  <c r="U3190" i="1"/>
  <c r="K3191" i="1"/>
  <c r="L3191" i="1"/>
  <c r="M3191" i="1"/>
  <c r="N3191" i="1"/>
  <c r="O3191" i="1"/>
  <c r="P3191" i="1"/>
  <c r="Q3191" i="1"/>
  <c r="R3191" i="1"/>
  <c r="S3191" i="1"/>
  <c r="T3191" i="1"/>
  <c r="U3191" i="1"/>
  <c r="K3192" i="1"/>
  <c r="L3192" i="1"/>
  <c r="M3192" i="1"/>
  <c r="N3192" i="1"/>
  <c r="O3192" i="1"/>
  <c r="P3192" i="1"/>
  <c r="Q3192" i="1"/>
  <c r="R3192" i="1"/>
  <c r="S3192" i="1"/>
  <c r="T3192" i="1"/>
  <c r="U3192" i="1"/>
  <c r="K3193" i="1"/>
  <c r="L3193" i="1"/>
  <c r="M3193" i="1"/>
  <c r="N3193" i="1"/>
  <c r="O3193" i="1"/>
  <c r="P3193" i="1"/>
  <c r="Q3193" i="1"/>
  <c r="R3193" i="1"/>
  <c r="S3193" i="1"/>
  <c r="T3193" i="1"/>
  <c r="U3193" i="1"/>
  <c r="K3194" i="1"/>
  <c r="L3194" i="1"/>
  <c r="M3194" i="1"/>
  <c r="N3194" i="1"/>
  <c r="O3194" i="1"/>
  <c r="P3194" i="1"/>
  <c r="Q3194" i="1"/>
  <c r="R3194" i="1"/>
  <c r="S3194" i="1"/>
  <c r="T3194" i="1"/>
  <c r="U3194" i="1"/>
  <c r="K3195" i="1"/>
  <c r="L3195" i="1"/>
  <c r="M3195" i="1"/>
  <c r="N3195" i="1"/>
  <c r="O3195" i="1"/>
  <c r="P3195" i="1"/>
  <c r="Q3195" i="1"/>
  <c r="R3195" i="1"/>
  <c r="S3195" i="1"/>
  <c r="T3195" i="1"/>
  <c r="U3195" i="1"/>
  <c r="K3196" i="1"/>
  <c r="L3196" i="1"/>
  <c r="M3196" i="1"/>
  <c r="N3196" i="1"/>
  <c r="O3196" i="1"/>
  <c r="P3196" i="1"/>
  <c r="Q3196" i="1"/>
  <c r="R3196" i="1"/>
  <c r="S3196" i="1"/>
  <c r="T3196" i="1"/>
  <c r="U3196" i="1"/>
  <c r="K3197" i="1"/>
  <c r="L3197" i="1"/>
  <c r="M3197" i="1"/>
  <c r="N3197" i="1"/>
  <c r="O3197" i="1"/>
  <c r="P3197" i="1"/>
  <c r="Q3197" i="1"/>
  <c r="R3197" i="1"/>
  <c r="S3197" i="1"/>
  <c r="T3197" i="1"/>
  <c r="U3197" i="1"/>
  <c r="K3198" i="1"/>
  <c r="L3198" i="1"/>
  <c r="M3198" i="1"/>
  <c r="N3198" i="1"/>
  <c r="O3198" i="1"/>
  <c r="P3198" i="1"/>
  <c r="Q3198" i="1"/>
  <c r="R3198" i="1"/>
  <c r="S3198" i="1"/>
  <c r="T3198" i="1"/>
  <c r="U3198" i="1"/>
  <c r="K3199" i="1"/>
  <c r="L3199" i="1"/>
  <c r="M3199" i="1"/>
  <c r="N3199" i="1"/>
  <c r="O3199" i="1"/>
  <c r="P3199" i="1"/>
  <c r="Q3199" i="1"/>
  <c r="R3199" i="1"/>
  <c r="S3199" i="1"/>
  <c r="T3199" i="1"/>
  <c r="U3199" i="1"/>
  <c r="K3200" i="1"/>
  <c r="L3200" i="1"/>
  <c r="M3200" i="1"/>
  <c r="N3200" i="1"/>
  <c r="O3200" i="1"/>
  <c r="P3200" i="1"/>
  <c r="Q3200" i="1"/>
  <c r="R3200" i="1"/>
  <c r="S3200" i="1"/>
  <c r="T3200" i="1"/>
  <c r="U3200" i="1"/>
  <c r="K3201" i="1"/>
  <c r="L3201" i="1"/>
  <c r="M3201" i="1"/>
  <c r="N3201" i="1"/>
  <c r="O3201" i="1"/>
  <c r="P3201" i="1"/>
  <c r="Q3201" i="1"/>
  <c r="R3201" i="1"/>
  <c r="S3201" i="1"/>
  <c r="T3201" i="1"/>
  <c r="U3201" i="1"/>
  <c r="K3202" i="1"/>
  <c r="L3202" i="1"/>
  <c r="M3202" i="1"/>
  <c r="N3202" i="1"/>
  <c r="O3202" i="1"/>
  <c r="P3202" i="1"/>
  <c r="Q3202" i="1"/>
  <c r="R3202" i="1"/>
  <c r="S3202" i="1"/>
  <c r="T3202" i="1"/>
  <c r="U3202" i="1"/>
  <c r="K3203" i="1"/>
  <c r="L3203" i="1"/>
  <c r="M3203" i="1"/>
  <c r="N3203" i="1"/>
  <c r="O3203" i="1"/>
  <c r="P3203" i="1"/>
  <c r="Q3203" i="1"/>
  <c r="R3203" i="1"/>
  <c r="S3203" i="1"/>
  <c r="T3203" i="1"/>
  <c r="U3203" i="1"/>
  <c r="K3204" i="1"/>
  <c r="L3204" i="1"/>
  <c r="M3204" i="1"/>
  <c r="N3204" i="1"/>
  <c r="O3204" i="1"/>
  <c r="P3204" i="1"/>
  <c r="Q3204" i="1"/>
  <c r="R3204" i="1"/>
  <c r="S3204" i="1"/>
  <c r="T3204" i="1"/>
  <c r="U3204" i="1"/>
  <c r="K3205" i="1"/>
  <c r="L3205" i="1"/>
  <c r="M3205" i="1"/>
  <c r="N3205" i="1"/>
  <c r="O3205" i="1"/>
  <c r="P3205" i="1"/>
  <c r="Q3205" i="1"/>
  <c r="R3205" i="1"/>
  <c r="S3205" i="1"/>
  <c r="T3205" i="1"/>
  <c r="U3205" i="1"/>
  <c r="K3206" i="1"/>
  <c r="L3206" i="1"/>
  <c r="M3206" i="1"/>
  <c r="N3206" i="1"/>
  <c r="O3206" i="1"/>
  <c r="P3206" i="1"/>
  <c r="Q3206" i="1"/>
  <c r="R3206" i="1"/>
  <c r="S3206" i="1"/>
  <c r="T3206" i="1"/>
  <c r="U3206" i="1"/>
  <c r="K3207" i="1"/>
  <c r="L3207" i="1"/>
  <c r="M3207" i="1"/>
  <c r="N3207" i="1"/>
  <c r="O3207" i="1"/>
  <c r="P3207" i="1"/>
  <c r="Q3207" i="1"/>
  <c r="R3207" i="1"/>
  <c r="S3207" i="1"/>
  <c r="T3207" i="1"/>
  <c r="U3207" i="1"/>
  <c r="K3208" i="1"/>
  <c r="L3208" i="1"/>
  <c r="M3208" i="1"/>
  <c r="N3208" i="1"/>
  <c r="O3208" i="1"/>
  <c r="P3208" i="1"/>
  <c r="Q3208" i="1"/>
  <c r="R3208" i="1"/>
  <c r="S3208" i="1"/>
  <c r="T3208" i="1"/>
  <c r="U3208" i="1"/>
  <c r="K3209" i="1"/>
  <c r="L3209" i="1"/>
  <c r="M3209" i="1"/>
  <c r="N3209" i="1"/>
  <c r="O3209" i="1"/>
  <c r="P3209" i="1"/>
  <c r="Q3209" i="1"/>
  <c r="R3209" i="1"/>
  <c r="S3209" i="1"/>
  <c r="T3209" i="1"/>
  <c r="U3209" i="1"/>
  <c r="K3210" i="1"/>
  <c r="L3210" i="1"/>
  <c r="M3210" i="1"/>
  <c r="N3210" i="1"/>
  <c r="O3210" i="1"/>
  <c r="P3210" i="1"/>
  <c r="Q3210" i="1"/>
  <c r="R3210" i="1"/>
  <c r="S3210" i="1"/>
  <c r="T3210" i="1"/>
  <c r="U3210" i="1"/>
  <c r="K3211" i="1"/>
  <c r="L3211" i="1"/>
  <c r="M3211" i="1"/>
  <c r="N3211" i="1"/>
  <c r="O3211" i="1"/>
  <c r="P3211" i="1"/>
  <c r="Q3211" i="1"/>
  <c r="R3211" i="1"/>
  <c r="S3211" i="1"/>
  <c r="T3211" i="1"/>
  <c r="U3211" i="1"/>
  <c r="K3212" i="1"/>
  <c r="L3212" i="1"/>
  <c r="M3212" i="1"/>
  <c r="N3212" i="1"/>
  <c r="O3212" i="1"/>
  <c r="P3212" i="1"/>
  <c r="Q3212" i="1"/>
  <c r="R3212" i="1"/>
  <c r="S3212" i="1"/>
  <c r="T3212" i="1"/>
  <c r="U3212" i="1"/>
  <c r="K3213" i="1"/>
  <c r="L3213" i="1"/>
  <c r="M3213" i="1"/>
  <c r="N3213" i="1"/>
  <c r="O3213" i="1"/>
  <c r="P3213" i="1"/>
  <c r="Q3213" i="1"/>
  <c r="R3213" i="1"/>
  <c r="S3213" i="1"/>
  <c r="T3213" i="1"/>
  <c r="U3213" i="1"/>
  <c r="K3214" i="1"/>
  <c r="L3214" i="1"/>
  <c r="M3214" i="1"/>
  <c r="N3214" i="1"/>
  <c r="O3214" i="1"/>
  <c r="P3214" i="1"/>
  <c r="Q3214" i="1"/>
  <c r="R3214" i="1"/>
  <c r="S3214" i="1"/>
  <c r="T3214" i="1"/>
  <c r="U3214" i="1"/>
  <c r="K3215" i="1"/>
  <c r="L3215" i="1"/>
  <c r="M3215" i="1"/>
  <c r="N3215" i="1"/>
  <c r="O3215" i="1"/>
  <c r="P3215" i="1"/>
  <c r="Q3215" i="1"/>
  <c r="R3215" i="1"/>
  <c r="S3215" i="1"/>
  <c r="T3215" i="1"/>
  <c r="U3215" i="1"/>
  <c r="K3216" i="1"/>
  <c r="L3216" i="1"/>
  <c r="M3216" i="1"/>
  <c r="N3216" i="1"/>
  <c r="O3216" i="1"/>
  <c r="P3216" i="1"/>
  <c r="Q3216" i="1"/>
  <c r="R3216" i="1"/>
  <c r="S3216" i="1"/>
  <c r="T3216" i="1"/>
  <c r="U3216" i="1"/>
  <c r="K3217" i="1"/>
  <c r="L3217" i="1"/>
  <c r="M3217" i="1"/>
  <c r="N3217" i="1"/>
  <c r="O3217" i="1"/>
  <c r="P3217" i="1"/>
  <c r="Q3217" i="1"/>
  <c r="R3217" i="1"/>
  <c r="S3217" i="1"/>
  <c r="T3217" i="1"/>
  <c r="U3217" i="1"/>
  <c r="K3218" i="1"/>
  <c r="L3218" i="1"/>
  <c r="M3218" i="1"/>
  <c r="N3218" i="1"/>
  <c r="O3218" i="1"/>
  <c r="P3218" i="1"/>
  <c r="Q3218" i="1"/>
  <c r="R3218" i="1"/>
  <c r="S3218" i="1"/>
  <c r="T3218" i="1"/>
  <c r="U3218" i="1"/>
  <c r="K3219" i="1"/>
  <c r="L3219" i="1"/>
  <c r="M3219" i="1"/>
  <c r="N3219" i="1"/>
  <c r="O3219" i="1"/>
  <c r="P3219" i="1"/>
  <c r="Q3219" i="1"/>
  <c r="R3219" i="1"/>
  <c r="S3219" i="1"/>
  <c r="T3219" i="1"/>
  <c r="U3219" i="1"/>
  <c r="K3220" i="1"/>
  <c r="L3220" i="1"/>
  <c r="M3220" i="1"/>
  <c r="N3220" i="1"/>
  <c r="O3220" i="1"/>
  <c r="P3220" i="1"/>
  <c r="Q3220" i="1"/>
  <c r="R3220" i="1"/>
  <c r="S3220" i="1"/>
  <c r="T3220" i="1"/>
  <c r="U3220" i="1"/>
  <c r="K3221" i="1"/>
  <c r="L3221" i="1"/>
  <c r="M3221" i="1"/>
  <c r="N3221" i="1"/>
  <c r="O3221" i="1"/>
  <c r="P3221" i="1"/>
  <c r="Q3221" i="1"/>
  <c r="R3221" i="1"/>
  <c r="S3221" i="1"/>
  <c r="T3221" i="1"/>
  <c r="U3221" i="1"/>
  <c r="K3222" i="1"/>
  <c r="L3222" i="1"/>
  <c r="M3222" i="1"/>
  <c r="N3222" i="1"/>
  <c r="O3222" i="1"/>
  <c r="P3222" i="1"/>
  <c r="Q3222" i="1"/>
  <c r="R3222" i="1"/>
  <c r="S3222" i="1"/>
  <c r="T3222" i="1"/>
  <c r="U3222" i="1"/>
  <c r="K3223" i="1"/>
  <c r="L3223" i="1"/>
  <c r="M3223" i="1"/>
  <c r="N3223" i="1"/>
  <c r="O3223" i="1"/>
  <c r="P3223" i="1"/>
  <c r="Q3223" i="1"/>
  <c r="R3223" i="1"/>
  <c r="S3223" i="1"/>
  <c r="T3223" i="1"/>
  <c r="U3223" i="1"/>
  <c r="K3224" i="1"/>
  <c r="L3224" i="1"/>
  <c r="M3224" i="1"/>
  <c r="N3224" i="1"/>
  <c r="O3224" i="1"/>
  <c r="P3224" i="1"/>
  <c r="Q3224" i="1"/>
  <c r="R3224" i="1"/>
  <c r="S3224" i="1"/>
  <c r="T3224" i="1"/>
  <c r="U3224" i="1"/>
  <c r="K3225" i="1"/>
  <c r="L3225" i="1"/>
  <c r="M3225" i="1"/>
  <c r="N3225" i="1"/>
  <c r="O3225" i="1"/>
  <c r="P3225" i="1"/>
  <c r="Q3225" i="1"/>
  <c r="R3225" i="1"/>
  <c r="S3225" i="1"/>
  <c r="T3225" i="1"/>
  <c r="U3225" i="1"/>
  <c r="K3226" i="1"/>
  <c r="L3226" i="1"/>
  <c r="M3226" i="1"/>
  <c r="N3226" i="1"/>
  <c r="O3226" i="1"/>
  <c r="P3226" i="1"/>
  <c r="Q3226" i="1"/>
  <c r="R3226" i="1"/>
  <c r="S3226" i="1"/>
  <c r="T3226" i="1"/>
  <c r="U3226" i="1"/>
  <c r="K3227" i="1"/>
  <c r="L3227" i="1"/>
  <c r="M3227" i="1"/>
  <c r="N3227" i="1"/>
  <c r="O3227" i="1"/>
  <c r="P3227" i="1"/>
  <c r="Q3227" i="1"/>
  <c r="R3227" i="1"/>
  <c r="S3227" i="1"/>
  <c r="T3227" i="1"/>
  <c r="U3227" i="1"/>
  <c r="K3228" i="1"/>
  <c r="L3228" i="1"/>
  <c r="M3228" i="1"/>
  <c r="N3228" i="1"/>
  <c r="O3228" i="1"/>
  <c r="P3228" i="1"/>
  <c r="Q3228" i="1"/>
  <c r="R3228" i="1"/>
  <c r="S3228" i="1"/>
  <c r="T3228" i="1"/>
  <c r="U3228" i="1"/>
  <c r="K3229" i="1"/>
  <c r="L3229" i="1"/>
  <c r="M3229" i="1"/>
  <c r="N3229" i="1"/>
  <c r="O3229" i="1"/>
  <c r="P3229" i="1"/>
  <c r="Q3229" i="1"/>
  <c r="R3229" i="1"/>
  <c r="S3229" i="1"/>
  <c r="T3229" i="1"/>
  <c r="U3229" i="1"/>
  <c r="K3230" i="1"/>
  <c r="L3230" i="1"/>
  <c r="M3230" i="1"/>
  <c r="N3230" i="1"/>
  <c r="O3230" i="1"/>
  <c r="P3230" i="1"/>
  <c r="Q3230" i="1"/>
  <c r="R3230" i="1"/>
  <c r="S3230" i="1"/>
  <c r="T3230" i="1"/>
  <c r="U3230" i="1"/>
  <c r="K3231" i="1"/>
  <c r="L3231" i="1"/>
  <c r="M3231" i="1"/>
  <c r="N3231" i="1"/>
  <c r="O3231" i="1"/>
  <c r="P3231" i="1"/>
  <c r="Q3231" i="1"/>
  <c r="R3231" i="1"/>
  <c r="S3231" i="1"/>
  <c r="T3231" i="1"/>
  <c r="U3231" i="1"/>
  <c r="K3232" i="1"/>
  <c r="L3232" i="1"/>
  <c r="M3232" i="1"/>
  <c r="N3232" i="1"/>
  <c r="O3232" i="1"/>
  <c r="P3232" i="1"/>
  <c r="Q3232" i="1"/>
  <c r="R3232" i="1"/>
  <c r="S3232" i="1"/>
  <c r="T3232" i="1"/>
  <c r="U3232" i="1"/>
  <c r="K3233" i="1"/>
  <c r="L3233" i="1"/>
  <c r="M3233" i="1"/>
  <c r="N3233" i="1"/>
  <c r="O3233" i="1"/>
  <c r="P3233" i="1"/>
  <c r="Q3233" i="1"/>
  <c r="R3233" i="1"/>
  <c r="S3233" i="1"/>
  <c r="T3233" i="1"/>
  <c r="U3233" i="1"/>
  <c r="K3234" i="1"/>
  <c r="L3234" i="1"/>
  <c r="M3234" i="1"/>
  <c r="N3234" i="1"/>
  <c r="O3234" i="1"/>
  <c r="P3234" i="1"/>
  <c r="Q3234" i="1"/>
  <c r="R3234" i="1"/>
  <c r="S3234" i="1"/>
  <c r="T3234" i="1"/>
  <c r="U3234" i="1"/>
  <c r="K3235" i="1"/>
  <c r="L3235" i="1"/>
  <c r="M3235" i="1"/>
  <c r="N3235" i="1"/>
  <c r="O3235" i="1"/>
  <c r="P3235" i="1"/>
  <c r="Q3235" i="1"/>
  <c r="R3235" i="1"/>
  <c r="S3235" i="1"/>
  <c r="T3235" i="1"/>
  <c r="U3235" i="1"/>
  <c r="K3236" i="1"/>
  <c r="L3236" i="1"/>
  <c r="M3236" i="1"/>
  <c r="N3236" i="1"/>
  <c r="O3236" i="1"/>
  <c r="P3236" i="1"/>
  <c r="Q3236" i="1"/>
  <c r="R3236" i="1"/>
  <c r="S3236" i="1"/>
  <c r="T3236" i="1"/>
  <c r="U3236" i="1"/>
  <c r="K3237" i="1"/>
  <c r="L3237" i="1"/>
  <c r="M3237" i="1"/>
  <c r="N3237" i="1"/>
  <c r="O3237" i="1"/>
  <c r="P3237" i="1"/>
  <c r="Q3237" i="1"/>
  <c r="R3237" i="1"/>
  <c r="S3237" i="1"/>
  <c r="T3237" i="1"/>
  <c r="U3237" i="1"/>
  <c r="K3238" i="1"/>
  <c r="L3238" i="1"/>
  <c r="M3238" i="1"/>
  <c r="N3238" i="1"/>
  <c r="O3238" i="1"/>
  <c r="P3238" i="1"/>
  <c r="Q3238" i="1"/>
  <c r="R3238" i="1"/>
  <c r="S3238" i="1"/>
  <c r="T3238" i="1"/>
  <c r="U3238" i="1"/>
  <c r="K3239" i="1"/>
  <c r="L3239" i="1"/>
  <c r="M3239" i="1"/>
  <c r="N3239" i="1"/>
  <c r="O3239" i="1"/>
  <c r="P3239" i="1"/>
  <c r="Q3239" i="1"/>
  <c r="R3239" i="1"/>
  <c r="S3239" i="1"/>
  <c r="T3239" i="1"/>
  <c r="U3239" i="1"/>
  <c r="K3240" i="1"/>
  <c r="L3240" i="1"/>
  <c r="M3240" i="1"/>
  <c r="N3240" i="1"/>
  <c r="O3240" i="1"/>
  <c r="P3240" i="1"/>
  <c r="Q3240" i="1"/>
  <c r="R3240" i="1"/>
  <c r="S3240" i="1"/>
  <c r="T3240" i="1"/>
  <c r="U3240" i="1"/>
  <c r="K3241" i="1"/>
  <c r="L3241" i="1"/>
  <c r="M3241" i="1"/>
  <c r="N3241" i="1"/>
  <c r="O3241" i="1"/>
  <c r="P3241" i="1"/>
  <c r="Q3241" i="1"/>
  <c r="R3241" i="1"/>
  <c r="S3241" i="1"/>
  <c r="T3241" i="1"/>
  <c r="U3241" i="1"/>
  <c r="K3242" i="1"/>
  <c r="L3242" i="1"/>
  <c r="M3242" i="1"/>
  <c r="N3242" i="1"/>
  <c r="O3242" i="1"/>
  <c r="P3242" i="1"/>
  <c r="Q3242" i="1"/>
  <c r="R3242" i="1"/>
  <c r="S3242" i="1"/>
  <c r="T3242" i="1"/>
  <c r="U3242" i="1"/>
  <c r="K3243" i="1"/>
  <c r="L3243" i="1"/>
  <c r="M3243" i="1"/>
  <c r="N3243" i="1"/>
  <c r="O3243" i="1"/>
  <c r="P3243" i="1"/>
  <c r="Q3243" i="1"/>
  <c r="R3243" i="1"/>
  <c r="S3243" i="1"/>
  <c r="T3243" i="1"/>
  <c r="U3243" i="1"/>
  <c r="K3244" i="1"/>
  <c r="L3244" i="1"/>
  <c r="M3244" i="1"/>
  <c r="N3244" i="1"/>
  <c r="O3244" i="1"/>
  <c r="P3244" i="1"/>
  <c r="Q3244" i="1"/>
  <c r="R3244" i="1"/>
  <c r="S3244" i="1"/>
  <c r="T3244" i="1"/>
  <c r="U3244" i="1"/>
  <c r="K3245" i="1"/>
  <c r="L3245" i="1"/>
  <c r="M3245" i="1"/>
  <c r="N3245" i="1"/>
  <c r="O3245" i="1"/>
  <c r="P3245" i="1"/>
  <c r="Q3245" i="1"/>
  <c r="R3245" i="1"/>
  <c r="S3245" i="1"/>
  <c r="T3245" i="1"/>
  <c r="U3245" i="1"/>
  <c r="K3246" i="1"/>
  <c r="L3246" i="1"/>
  <c r="M3246" i="1"/>
  <c r="N3246" i="1"/>
  <c r="O3246" i="1"/>
  <c r="P3246" i="1"/>
  <c r="Q3246" i="1"/>
  <c r="R3246" i="1"/>
  <c r="S3246" i="1"/>
  <c r="T3246" i="1"/>
  <c r="U3246" i="1"/>
  <c r="K3247" i="1"/>
  <c r="L3247" i="1"/>
  <c r="M3247" i="1"/>
  <c r="N3247" i="1"/>
  <c r="O3247" i="1"/>
  <c r="P3247" i="1"/>
  <c r="Q3247" i="1"/>
  <c r="R3247" i="1"/>
  <c r="S3247" i="1"/>
  <c r="T3247" i="1"/>
  <c r="U3247" i="1"/>
  <c r="K3248" i="1"/>
  <c r="L3248" i="1"/>
  <c r="M3248" i="1"/>
  <c r="N3248" i="1"/>
  <c r="O3248" i="1"/>
  <c r="P3248" i="1"/>
  <c r="Q3248" i="1"/>
  <c r="R3248" i="1"/>
  <c r="S3248" i="1"/>
  <c r="T3248" i="1"/>
  <c r="U3248" i="1"/>
  <c r="K3249" i="1"/>
  <c r="L3249" i="1"/>
  <c r="M3249" i="1"/>
  <c r="N3249" i="1"/>
  <c r="O3249" i="1"/>
  <c r="P3249" i="1"/>
  <c r="Q3249" i="1"/>
  <c r="R3249" i="1"/>
  <c r="S3249" i="1"/>
  <c r="T3249" i="1"/>
  <c r="U3249" i="1"/>
  <c r="K3250" i="1"/>
  <c r="L3250" i="1"/>
  <c r="M3250" i="1"/>
  <c r="N3250" i="1"/>
  <c r="O3250" i="1"/>
  <c r="P3250" i="1"/>
  <c r="Q3250" i="1"/>
  <c r="R3250" i="1"/>
  <c r="S3250" i="1"/>
  <c r="T3250" i="1"/>
  <c r="U3250" i="1"/>
  <c r="K3251" i="1"/>
  <c r="L3251" i="1"/>
  <c r="M3251" i="1"/>
  <c r="N3251" i="1"/>
  <c r="O3251" i="1"/>
  <c r="P3251" i="1"/>
  <c r="Q3251" i="1"/>
  <c r="R3251" i="1"/>
  <c r="S3251" i="1"/>
  <c r="T3251" i="1"/>
  <c r="U3251" i="1"/>
  <c r="K3252" i="1"/>
  <c r="L3252" i="1"/>
  <c r="M3252" i="1"/>
  <c r="N3252" i="1"/>
  <c r="O3252" i="1"/>
  <c r="P3252" i="1"/>
  <c r="Q3252" i="1"/>
  <c r="R3252" i="1"/>
  <c r="S3252" i="1"/>
  <c r="T3252" i="1"/>
  <c r="U3252" i="1"/>
  <c r="K3253" i="1"/>
  <c r="L3253" i="1"/>
  <c r="M3253" i="1"/>
  <c r="N3253" i="1"/>
  <c r="O3253" i="1"/>
  <c r="P3253" i="1"/>
  <c r="Q3253" i="1"/>
  <c r="R3253" i="1"/>
  <c r="S3253" i="1"/>
  <c r="T3253" i="1"/>
  <c r="U3253" i="1"/>
  <c r="K3254" i="1"/>
  <c r="L3254" i="1"/>
  <c r="M3254" i="1"/>
  <c r="N3254" i="1"/>
  <c r="O3254" i="1"/>
  <c r="P3254" i="1"/>
  <c r="Q3254" i="1"/>
  <c r="R3254" i="1"/>
  <c r="S3254" i="1"/>
  <c r="T3254" i="1"/>
  <c r="U3254" i="1"/>
  <c r="K3255" i="1"/>
  <c r="L3255" i="1"/>
  <c r="M3255" i="1"/>
  <c r="N3255" i="1"/>
  <c r="O3255" i="1"/>
  <c r="P3255" i="1"/>
  <c r="Q3255" i="1"/>
  <c r="R3255" i="1"/>
  <c r="S3255" i="1"/>
  <c r="T3255" i="1"/>
  <c r="U3255" i="1"/>
  <c r="K3256" i="1"/>
  <c r="L3256" i="1"/>
  <c r="M3256" i="1"/>
  <c r="N3256" i="1"/>
  <c r="O3256" i="1"/>
  <c r="P3256" i="1"/>
  <c r="Q3256" i="1"/>
  <c r="R3256" i="1"/>
  <c r="S3256" i="1"/>
  <c r="T3256" i="1"/>
  <c r="U3256" i="1"/>
  <c r="K3257" i="1"/>
  <c r="L3257" i="1"/>
  <c r="M3257" i="1"/>
  <c r="N3257" i="1"/>
  <c r="O3257" i="1"/>
  <c r="P3257" i="1"/>
  <c r="Q3257" i="1"/>
  <c r="R3257" i="1"/>
  <c r="S3257" i="1"/>
  <c r="T3257" i="1"/>
  <c r="U3257" i="1"/>
  <c r="K3258" i="1"/>
  <c r="L3258" i="1"/>
  <c r="M3258" i="1"/>
  <c r="N3258" i="1"/>
  <c r="O3258" i="1"/>
  <c r="P3258" i="1"/>
  <c r="Q3258" i="1"/>
  <c r="R3258" i="1"/>
  <c r="S3258" i="1"/>
  <c r="T3258" i="1"/>
  <c r="U3258" i="1"/>
  <c r="K3259" i="1"/>
  <c r="L3259" i="1"/>
  <c r="M3259" i="1"/>
  <c r="N3259" i="1"/>
  <c r="O3259" i="1"/>
  <c r="P3259" i="1"/>
  <c r="Q3259" i="1"/>
  <c r="R3259" i="1"/>
  <c r="S3259" i="1"/>
  <c r="T3259" i="1"/>
  <c r="U3259" i="1"/>
  <c r="K3260" i="1"/>
  <c r="L3260" i="1"/>
  <c r="M3260" i="1"/>
  <c r="N3260" i="1"/>
  <c r="O3260" i="1"/>
  <c r="P3260" i="1"/>
  <c r="Q3260" i="1"/>
  <c r="R3260" i="1"/>
  <c r="S3260" i="1"/>
  <c r="T3260" i="1"/>
  <c r="U3260" i="1"/>
  <c r="K3261" i="1"/>
  <c r="L3261" i="1"/>
  <c r="M3261" i="1"/>
  <c r="N3261" i="1"/>
  <c r="O3261" i="1"/>
  <c r="P3261" i="1"/>
  <c r="Q3261" i="1"/>
  <c r="R3261" i="1"/>
  <c r="S3261" i="1"/>
  <c r="T3261" i="1"/>
  <c r="U3261" i="1"/>
  <c r="K3262" i="1"/>
  <c r="L3262" i="1"/>
  <c r="M3262" i="1"/>
  <c r="N3262" i="1"/>
  <c r="O3262" i="1"/>
  <c r="P3262" i="1"/>
  <c r="Q3262" i="1"/>
  <c r="R3262" i="1"/>
  <c r="S3262" i="1"/>
  <c r="T3262" i="1"/>
  <c r="U3262" i="1"/>
  <c r="K3263" i="1"/>
  <c r="L3263" i="1"/>
  <c r="M3263" i="1"/>
  <c r="N3263" i="1"/>
  <c r="O3263" i="1"/>
  <c r="P3263" i="1"/>
  <c r="Q3263" i="1"/>
  <c r="R3263" i="1"/>
  <c r="S3263" i="1"/>
  <c r="T3263" i="1"/>
  <c r="U3263" i="1"/>
  <c r="K3264" i="1"/>
  <c r="L3264" i="1"/>
  <c r="M3264" i="1"/>
  <c r="N3264" i="1"/>
  <c r="O3264" i="1"/>
  <c r="P3264" i="1"/>
  <c r="Q3264" i="1"/>
  <c r="R3264" i="1"/>
  <c r="S3264" i="1"/>
  <c r="T3264" i="1"/>
  <c r="U3264" i="1"/>
  <c r="K3265" i="1"/>
  <c r="L3265" i="1"/>
  <c r="M3265" i="1"/>
  <c r="N3265" i="1"/>
  <c r="O3265" i="1"/>
  <c r="P3265" i="1"/>
  <c r="Q3265" i="1"/>
  <c r="R3265" i="1"/>
  <c r="S3265" i="1"/>
  <c r="T3265" i="1"/>
  <c r="U3265" i="1"/>
  <c r="K3266" i="1"/>
  <c r="L3266" i="1"/>
  <c r="M3266" i="1"/>
  <c r="N3266" i="1"/>
  <c r="O3266" i="1"/>
  <c r="P3266" i="1"/>
  <c r="Q3266" i="1"/>
  <c r="R3266" i="1"/>
  <c r="S3266" i="1"/>
  <c r="T3266" i="1"/>
  <c r="U3266" i="1"/>
  <c r="K3267" i="1"/>
  <c r="L3267" i="1"/>
  <c r="M3267" i="1"/>
  <c r="N3267" i="1"/>
  <c r="O3267" i="1"/>
  <c r="P3267" i="1"/>
  <c r="Q3267" i="1"/>
  <c r="R3267" i="1"/>
  <c r="S3267" i="1"/>
  <c r="T3267" i="1"/>
  <c r="U3267" i="1"/>
  <c r="K3268" i="1"/>
  <c r="L3268" i="1"/>
  <c r="M3268" i="1"/>
  <c r="N3268" i="1"/>
  <c r="O3268" i="1"/>
  <c r="P3268" i="1"/>
  <c r="Q3268" i="1"/>
  <c r="R3268" i="1"/>
  <c r="S3268" i="1"/>
  <c r="T3268" i="1"/>
  <c r="U3268" i="1"/>
  <c r="K3269" i="1"/>
  <c r="L3269" i="1"/>
  <c r="M3269" i="1"/>
  <c r="N3269" i="1"/>
  <c r="O3269" i="1"/>
  <c r="P3269" i="1"/>
  <c r="Q3269" i="1"/>
  <c r="R3269" i="1"/>
  <c r="S3269" i="1"/>
  <c r="T3269" i="1"/>
  <c r="U3269" i="1"/>
  <c r="K3270" i="1"/>
  <c r="L3270" i="1"/>
  <c r="M3270" i="1"/>
  <c r="N3270" i="1"/>
  <c r="O3270" i="1"/>
  <c r="P3270" i="1"/>
  <c r="Q3270" i="1"/>
  <c r="R3270" i="1"/>
  <c r="S3270" i="1"/>
  <c r="T3270" i="1"/>
  <c r="U3270" i="1"/>
  <c r="K3271" i="1"/>
  <c r="L3271" i="1"/>
  <c r="M3271" i="1"/>
  <c r="N3271" i="1"/>
  <c r="O3271" i="1"/>
  <c r="P3271" i="1"/>
  <c r="Q3271" i="1"/>
  <c r="R3271" i="1"/>
  <c r="S3271" i="1"/>
  <c r="T3271" i="1"/>
  <c r="U3271" i="1"/>
  <c r="K3272" i="1"/>
  <c r="L3272" i="1"/>
  <c r="M3272" i="1"/>
  <c r="N3272" i="1"/>
  <c r="O3272" i="1"/>
  <c r="P3272" i="1"/>
  <c r="Q3272" i="1"/>
  <c r="R3272" i="1"/>
  <c r="S3272" i="1"/>
  <c r="T3272" i="1"/>
  <c r="U3272" i="1"/>
  <c r="K3273" i="1"/>
  <c r="L3273" i="1"/>
  <c r="M3273" i="1"/>
  <c r="N3273" i="1"/>
  <c r="O3273" i="1"/>
  <c r="P3273" i="1"/>
  <c r="Q3273" i="1"/>
  <c r="R3273" i="1"/>
  <c r="S3273" i="1"/>
  <c r="T3273" i="1"/>
  <c r="U3273" i="1"/>
  <c r="K3274" i="1"/>
  <c r="L3274" i="1"/>
  <c r="M3274" i="1"/>
  <c r="N3274" i="1"/>
  <c r="O3274" i="1"/>
  <c r="P3274" i="1"/>
  <c r="Q3274" i="1"/>
  <c r="R3274" i="1"/>
  <c r="S3274" i="1"/>
  <c r="T3274" i="1"/>
  <c r="U3274" i="1"/>
  <c r="K3275" i="1"/>
  <c r="L3275" i="1"/>
  <c r="M3275" i="1"/>
  <c r="N3275" i="1"/>
  <c r="O3275" i="1"/>
  <c r="P3275" i="1"/>
  <c r="Q3275" i="1"/>
  <c r="R3275" i="1"/>
  <c r="S3275" i="1"/>
  <c r="T3275" i="1"/>
  <c r="U3275" i="1"/>
  <c r="K3276" i="1"/>
  <c r="L3276" i="1"/>
  <c r="M3276" i="1"/>
  <c r="N3276" i="1"/>
  <c r="O3276" i="1"/>
  <c r="P3276" i="1"/>
  <c r="Q3276" i="1"/>
  <c r="R3276" i="1"/>
  <c r="S3276" i="1"/>
  <c r="T3276" i="1"/>
  <c r="U3276" i="1"/>
  <c r="K3277" i="1"/>
  <c r="L3277" i="1"/>
  <c r="M3277" i="1"/>
  <c r="N3277" i="1"/>
  <c r="O3277" i="1"/>
  <c r="P3277" i="1"/>
  <c r="Q3277" i="1"/>
  <c r="R3277" i="1"/>
  <c r="S3277" i="1"/>
  <c r="T3277" i="1"/>
  <c r="U3277" i="1"/>
  <c r="K3278" i="1"/>
  <c r="L3278" i="1"/>
  <c r="M3278" i="1"/>
  <c r="N3278" i="1"/>
  <c r="O3278" i="1"/>
  <c r="P3278" i="1"/>
  <c r="Q3278" i="1"/>
  <c r="R3278" i="1"/>
  <c r="S3278" i="1"/>
  <c r="T3278" i="1"/>
  <c r="U3278" i="1"/>
  <c r="K3279" i="1"/>
  <c r="L3279" i="1"/>
  <c r="M3279" i="1"/>
  <c r="N3279" i="1"/>
  <c r="O3279" i="1"/>
  <c r="P3279" i="1"/>
  <c r="Q3279" i="1"/>
  <c r="R3279" i="1"/>
  <c r="S3279" i="1"/>
  <c r="T3279" i="1"/>
  <c r="U3279" i="1"/>
  <c r="K3280" i="1"/>
  <c r="L3280" i="1"/>
  <c r="M3280" i="1"/>
  <c r="N3280" i="1"/>
  <c r="O3280" i="1"/>
  <c r="P3280" i="1"/>
  <c r="Q3280" i="1"/>
  <c r="R3280" i="1"/>
  <c r="S3280" i="1"/>
  <c r="T3280" i="1"/>
  <c r="U3280" i="1"/>
  <c r="K3281" i="1"/>
  <c r="L3281" i="1"/>
  <c r="M3281" i="1"/>
  <c r="N3281" i="1"/>
  <c r="O3281" i="1"/>
  <c r="P3281" i="1"/>
  <c r="Q3281" i="1"/>
  <c r="R3281" i="1"/>
  <c r="S3281" i="1"/>
  <c r="T3281" i="1"/>
  <c r="U3281" i="1"/>
  <c r="K3282" i="1"/>
  <c r="L3282" i="1"/>
  <c r="M3282" i="1"/>
  <c r="N3282" i="1"/>
  <c r="O3282" i="1"/>
  <c r="P3282" i="1"/>
  <c r="Q3282" i="1"/>
  <c r="R3282" i="1"/>
  <c r="S3282" i="1"/>
  <c r="T3282" i="1"/>
  <c r="U3282" i="1"/>
  <c r="K3283" i="1"/>
  <c r="L3283" i="1"/>
  <c r="M3283" i="1"/>
  <c r="N3283" i="1"/>
  <c r="O3283" i="1"/>
  <c r="P3283" i="1"/>
  <c r="Q3283" i="1"/>
  <c r="R3283" i="1"/>
  <c r="S3283" i="1"/>
  <c r="T3283" i="1"/>
  <c r="U3283" i="1"/>
  <c r="K3284" i="1"/>
  <c r="L3284" i="1"/>
  <c r="M3284" i="1"/>
  <c r="N3284" i="1"/>
  <c r="O3284" i="1"/>
  <c r="P3284" i="1"/>
  <c r="Q3284" i="1"/>
  <c r="R3284" i="1"/>
  <c r="S3284" i="1"/>
  <c r="T3284" i="1"/>
  <c r="U3284" i="1"/>
  <c r="K3285" i="1"/>
  <c r="L3285" i="1"/>
  <c r="M3285" i="1"/>
  <c r="N3285" i="1"/>
  <c r="O3285" i="1"/>
  <c r="P3285" i="1"/>
  <c r="Q3285" i="1"/>
  <c r="R3285" i="1"/>
  <c r="S3285" i="1"/>
  <c r="T3285" i="1"/>
  <c r="U3285" i="1"/>
  <c r="K3286" i="1"/>
  <c r="L3286" i="1"/>
  <c r="M3286" i="1"/>
  <c r="N3286" i="1"/>
  <c r="O3286" i="1"/>
  <c r="P3286" i="1"/>
  <c r="Q3286" i="1"/>
  <c r="R3286" i="1"/>
  <c r="S3286" i="1"/>
  <c r="T3286" i="1"/>
  <c r="U3286" i="1"/>
  <c r="K3287" i="1"/>
  <c r="L3287" i="1"/>
  <c r="M3287" i="1"/>
  <c r="N3287" i="1"/>
  <c r="O3287" i="1"/>
  <c r="P3287" i="1"/>
  <c r="Q3287" i="1"/>
  <c r="R3287" i="1"/>
  <c r="S3287" i="1"/>
  <c r="T3287" i="1"/>
  <c r="U3287" i="1"/>
  <c r="K3288" i="1"/>
  <c r="L3288" i="1"/>
  <c r="M3288" i="1"/>
  <c r="N3288" i="1"/>
  <c r="O3288" i="1"/>
  <c r="P3288" i="1"/>
  <c r="Q3288" i="1"/>
  <c r="R3288" i="1"/>
  <c r="S3288" i="1"/>
  <c r="T3288" i="1"/>
  <c r="U3288" i="1"/>
  <c r="K3289" i="1"/>
  <c r="L3289" i="1"/>
  <c r="M3289" i="1"/>
  <c r="N3289" i="1"/>
  <c r="O3289" i="1"/>
  <c r="P3289" i="1"/>
  <c r="Q3289" i="1"/>
  <c r="R3289" i="1"/>
  <c r="S3289" i="1"/>
  <c r="T3289" i="1"/>
  <c r="U3289" i="1"/>
  <c r="K3290" i="1"/>
  <c r="L3290" i="1"/>
  <c r="M3290" i="1"/>
  <c r="N3290" i="1"/>
  <c r="O3290" i="1"/>
  <c r="P3290" i="1"/>
  <c r="Q3290" i="1"/>
  <c r="R3290" i="1"/>
  <c r="S3290" i="1"/>
  <c r="T3290" i="1"/>
  <c r="U3290" i="1"/>
  <c r="K3291" i="1"/>
  <c r="L3291" i="1"/>
  <c r="M3291" i="1"/>
  <c r="N3291" i="1"/>
  <c r="O3291" i="1"/>
  <c r="P3291" i="1"/>
  <c r="Q3291" i="1"/>
  <c r="R3291" i="1"/>
  <c r="S3291" i="1"/>
  <c r="T3291" i="1"/>
  <c r="U3291" i="1"/>
  <c r="K3292" i="1"/>
  <c r="L3292" i="1"/>
  <c r="M3292" i="1"/>
  <c r="N3292" i="1"/>
  <c r="O3292" i="1"/>
  <c r="P3292" i="1"/>
  <c r="Q3292" i="1"/>
  <c r="R3292" i="1"/>
  <c r="S3292" i="1"/>
  <c r="T3292" i="1"/>
  <c r="U3292" i="1"/>
  <c r="K3293" i="1"/>
  <c r="L3293" i="1"/>
  <c r="M3293" i="1"/>
  <c r="N3293" i="1"/>
  <c r="O3293" i="1"/>
  <c r="P3293" i="1"/>
  <c r="Q3293" i="1"/>
  <c r="R3293" i="1"/>
  <c r="S3293" i="1"/>
  <c r="T3293" i="1"/>
  <c r="U3293" i="1"/>
  <c r="K3294" i="1"/>
  <c r="L3294" i="1"/>
  <c r="M3294" i="1"/>
  <c r="N3294" i="1"/>
  <c r="O3294" i="1"/>
  <c r="P3294" i="1"/>
  <c r="Q3294" i="1"/>
  <c r="R3294" i="1"/>
  <c r="S3294" i="1"/>
  <c r="T3294" i="1"/>
  <c r="U3294" i="1"/>
  <c r="K3295" i="1"/>
  <c r="L3295" i="1"/>
  <c r="M3295" i="1"/>
  <c r="N3295" i="1"/>
  <c r="O3295" i="1"/>
  <c r="P3295" i="1"/>
  <c r="Q3295" i="1"/>
  <c r="R3295" i="1"/>
  <c r="S3295" i="1"/>
  <c r="T3295" i="1"/>
  <c r="U3295" i="1"/>
  <c r="K3296" i="1"/>
  <c r="L3296" i="1"/>
  <c r="M3296" i="1"/>
  <c r="N3296" i="1"/>
  <c r="O3296" i="1"/>
  <c r="P3296" i="1"/>
  <c r="Q3296" i="1"/>
  <c r="R3296" i="1"/>
  <c r="S3296" i="1"/>
  <c r="T3296" i="1"/>
  <c r="U3296" i="1"/>
  <c r="K3297" i="1"/>
  <c r="L3297" i="1"/>
  <c r="M3297" i="1"/>
  <c r="N3297" i="1"/>
  <c r="O3297" i="1"/>
  <c r="P3297" i="1"/>
  <c r="Q3297" i="1"/>
  <c r="R3297" i="1"/>
  <c r="S3297" i="1"/>
  <c r="T3297" i="1"/>
  <c r="U3297" i="1"/>
  <c r="K3298" i="1"/>
  <c r="L3298" i="1"/>
  <c r="M3298" i="1"/>
  <c r="N3298" i="1"/>
  <c r="O3298" i="1"/>
  <c r="P3298" i="1"/>
  <c r="Q3298" i="1"/>
  <c r="R3298" i="1"/>
  <c r="S3298" i="1"/>
  <c r="T3298" i="1"/>
  <c r="U3298" i="1"/>
  <c r="K3299" i="1"/>
  <c r="L3299" i="1"/>
  <c r="M3299" i="1"/>
  <c r="N3299" i="1"/>
  <c r="O3299" i="1"/>
  <c r="P3299" i="1"/>
  <c r="Q3299" i="1"/>
  <c r="R3299" i="1"/>
  <c r="S3299" i="1"/>
  <c r="T3299" i="1"/>
  <c r="U3299" i="1"/>
  <c r="K3300" i="1"/>
  <c r="L3300" i="1"/>
  <c r="M3300" i="1"/>
  <c r="N3300" i="1"/>
  <c r="O3300" i="1"/>
  <c r="P3300" i="1"/>
  <c r="Q3300" i="1"/>
  <c r="R3300" i="1"/>
  <c r="S3300" i="1"/>
  <c r="T3300" i="1"/>
  <c r="U3300" i="1"/>
  <c r="K3301" i="1"/>
  <c r="L3301" i="1"/>
  <c r="M3301" i="1"/>
  <c r="N3301" i="1"/>
  <c r="O3301" i="1"/>
  <c r="P3301" i="1"/>
  <c r="Q3301" i="1"/>
  <c r="R3301" i="1"/>
  <c r="S3301" i="1"/>
  <c r="T3301" i="1"/>
  <c r="U3301" i="1"/>
  <c r="K3302" i="1"/>
  <c r="L3302" i="1"/>
  <c r="M3302" i="1"/>
  <c r="N3302" i="1"/>
  <c r="O3302" i="1"/>
  <c r="P3302" i="1"/>
  <c r="Q3302" i="1"/>
  <c r="R3302" i="1"/>
  <c r="S3302" i="1"/>
  <c r="T3302" i="1"/>
  <c r="U3302" i="1"/>
  <c r="K3303" i="1"/>
  <c r="L3303" i="1"/>
  <c r="M3303" i="1"/>
  <c r="N3303" i="1"/>
  <c r="O3303" i="1"/>
  <c r="P3303" i="1"/>
  <c r="Q3303" i="1"/>
  <c r="R3303" i="1"/>
  <c r="S3303" i="1"/>
  <c r="T3303" i="1"/>
  <c r="U3303" i="1"/>
  <c r="K3304" i="1"/>
  <c r="L3304" i="1"/>
  <c r="M3304" i="1"/>
  <c r="N3304" i="1"/>
  <c r="O3304" i="1"/>
  <c r="P3304" i="1"/>
  <c r="Q3304" i="1"/>
  <c r="R3304" i="1"/>
  <c r="S3304" i="1"/>
  <c r="T3304" i="1"/>
  <c r="U3304" i="1"/>
  <c r="K3305" i="1"/>
  <c r="L3305" i="1"/>
  <c r="M3305" i="1"/>
  <c r="N3305" i="1"/>
  <c r="O3305" i="1"/>
  <c r="P3305" i="1"/>
  <c r="Q3305" i="1"/>
  <c r="R3305" i="1"/>
  <c r="S3305" i="1"/>
  <c r="T3305" i="1"/>
  <c r="U3305" i="1"/>
  <c r="K3306" i="1"/>
  <c r="L3306" i="1"/>
  <c r="M3306" i="1"/>
  <c r="N3306" i="1"/>
  <c r="O3306" i="1"/>
  <c r="P3306" i="1"/>
  <c r="Q3306" i="1"/>
  <c r="R3306" i="1"/>
  <c r="S3306" i="1"/>
  <c r="T3306" i="1"/>
  <c r="U3306" i="1"/>
  <c r="K3307" i="1"/>
  <c r="L3307" i="1"/>
  <c r="M3307" i="1"/>
  <c r="N3307" i="1"/>
  <c r="O3307" i="1"/>
  <c r="P3307" i="1"/>
  <c r="Q3307" i="1"/>
  <c r="R3307" i="1"/>
  <c r="S3307" i="1"/>
  <c r="T3307" i="1"/>
  <c r="U3307" i="1"/>
  <c r="K3308" i="1"/>
  <c r="L3308" i="1"/>
  <c r="M3308" i="1"/>
  <c r="N3308" i="1"/>
  <c r="O3308" i="1"/>
  <c r="P3308" i="1"/>
  <c r="Q3308" i="1"/>
  <c r="R3308" i="1"/>
  <c r="S3308" i="1"/>
  <c r="T3308" i="1"/>
  <c r="U3308" i="1"/>
  <c r="K3309" i="1"/>
  <c r="L3309" i="1"/>
  <c r="M3309" i="1"/>
  <c r="N3309" i="1"/>
  <c r="O3309" i="1"/>
  <c r="P3309" i="1"/>
  <c r="Q3309" i="1"/>
  <c r="R3309" i="1"/>
  <c r="S3309" i="1"/>
  <c r="T3309" i="1"/>
  <c r="U3309" i="1"/>
  <c r="K3310" i="1"/>
  <c r="L3310" i="1"/>
  <c r="M3310" i="1"/>
  <c r="N3310" i="1"/>
  <c r="O3310" i="1"/>
  <c r="P3310" i="1"/>
  <c r="Q3310" i="1"/>
  <c r="R3310" i="1"/>
  <c r="S3310" i="1"/>
  <c r="T3310" i="1"/>
  <c r="U3310" i="1"/>
  <c r="K3311" i="1"/>
  <c r="L3311" i="1"/>
  <c r="M3311" i="1"/>
  <c r="N3311" i="1"/>
  <c r="O3311" i="1"/>
  <c r="P3311" i="1"/>
  <c r="Q3311" i="1"/>
  <c r="R3311" i="1"/>
  <c r="S3311" i="1"/>
  <c r="T3311" i="1"/>
  <c r="U3311" i="1"/>
  <c r="K3312" i="1"/>
  <c r="L3312" i="1"/>
  <c r="M3312" i="1"/>
  <c r="N3312" i="1"/>
  <c r="O3312" i="1"/>
  <c r="P3312" i="1"/>
  <c r="Q3312" i="1"/>
  <c r="R3312" i="1"/>
  <c r="S3312" i="1"/>
  <c r="T3312" i="1"/>
  <c r="U3312" i="1"/>
  <c r="K3313" i="1"/>
  <c r="L3313" i="1"/>
  <c r="M3313" i="1"/>
  <c r="N3313" i="1"/>
  <c r="O3313" i="1"/>
  <c r="P3313" i="1"/>
  <c r="Q3313" i="1"/>
  <c r="R3313" i="1"/>
  <c r="S3313" i="1"/>
  <c r="T3313" i="1"/>
  <c r="U3313" i="1"/>
  <c r="K3314" i="1"/>
  <c r="L3314" i="1"/>
  <c r="M3314" i="1"/>
  <c r="N3314" i="1"/>
  <c r="O3314" i="1"/>
  <c r="P3314" i="1"/>
  <c r="Q3314" i="1"/>
  <c r="R3314" i="1"/>
  <c r="S3314" i="1"/>
  <c r="T3314" i="1"/>
  <c r="U3314" i="1"/>
  <c r="K3315" i="1"/>
  <c r="L3315" i="1"/>
  <c r="M3315" i="1"/>
  <c r="N3315" i="1"/>
  <c r="O3315" i="1"/>
  <c r="P3315" i="1"/>
  <c r="Q3315" i="1"/>
  <c r="R3315" i="1"/>
  <c r="S3315" i="1"/>
  <c r="T3315" i="1"/>
  <c r="U3315" i="1"/>
  <c r="K3316" i="1"/>
  <c r="L3316" i="1"/>
  <c r="M3316" i="1"/>
  <c r="N3316" i="1"/>
  <c r="O3316" i="1"/>
  <c r="P3316" i="1"/>
  <c r="Q3316" i="1"/>
  <c r="R3316" i="1"/>
  <c r="S3316" i="1"/>
  <c r="T3316" i="1"/>
  <c r="U3316" i="1"/>
  <c r="K3317" i="1"/>
  <c r="L3317" i="1"/>
  <c r="M3317" i="1"/>
  <c r="N3317" i="1"/>
  <c r="O3317" i="1"/>
  <c r="P3317" i="1"/>
  <c r="Q3317" i="1"/>
  <c r="R3317" i="1"/>
  <c r="S3317" i="1"/>
  <c r="T3317" i="1"/>
  <c r="U3317" i="1"/>
  <c r="K3318" i="1"/>
  <c r="L3318" i="1"/>
  <c r="M3318" i="1"/>
  <c r="N3318" i="1"/>
  <c r="O3318" i="1"/>
  <c r="P3318" i="1"/>
  <c r="Q3318" i="1"/>
  <c r="R3318" i="1"/>
  <c r="S3318" i="1"/>
  <c r="T3318" i="1"/>
  <c r="U3318" i="1"/>
  <c r="K3319" i="1"/>
  <c r="L3319" i="1"/>
  <c r="M3319" i="1"/>
  <c r="N3319" i="1"/>
  <c r="O3319" i="1"/>
  <c r="P3319" i="1"/>
  <c r="Q3319" i="1"/>
  <c r="R3319" i="1"/>
  <c r="S3319" i="1"/>
  <c r="T3319" i="1"/>
  <c r="U3319" i="1"/>
  <c r="K3320" i="1"/>
  <c r="L3320" i="1"/>
  <c r="M3320" i="1"/>
  <c r="N3320" i="1"/>
  <c r="O3320" i="1"/>
  <c r="P3320" i="1"/>
  <c r="Q3320" i="1"/>
  <c r="R3320" i="1"/>
  <c r="S3320" i="1"/>
  <c r="T3320" i="1"/>
  <c r="U3320" i="1"/>
  <c r="K3321" i="1"/>
  <c r="L3321" i="1"/>
  <c r="M3321" i="1"/>
  <c r="N3321" i="1"/>
  <c r="O3321" i="1"/>
  <c r="P3321" i="1"/>
  <c r="Q3321" i="1"/>
  <c r="R3321" i="1"/>
  <c r="S3321" i="1"/>
  <c r="T3321" i="1"/>
  <c r="U3321" i="1"/>
  <c r="K3322" i="1"/>
  <c r="L3322" i="1"/>
  <c r="M3322" i="1"/>
  <c r="N3322" i="1"/>
  <c r="O3322" i="1"/>
  <c r="P3322" i="1"/>
  <c r="Q3322" i="1"/>
  <c r="R3322" i="1"/>
  <c r="S3322" i="1"/>
  <c r="T3322" i="1"/>
  <c r="U3322" i="1"/>
  <c r="K3323" i="1"/>
  <c r="L3323" i="1"/>
  <c r="M3323" i="1"/>
  <c r="N3323" i="1"/>
  <c r="O3323" i="1"/>
  <c r="P3323" i="1"/>
  <c r="Q3323" i="1"/>
  <c r="R3323" i="1"/>
  <c r="S3323" i="1"/>
  <c r="T3323" i="1"/>
  <c r="U3323" i="1"/>
  <c r="K3324" i="1"/>
  <c r="L3324" i="1"/>
  <c r="M3324" i="1"/>
  <c r="N3324" i="1"/>
  <c r="O3324" i="1"/>
  <c r="P3324" i="1"/>
  <c r="Q3324" i="1"/>
  <c r="R3324" i="1"/>
  <c r="S3324" i="1"/>
  <c r="T3324" i="1"/>
  <c r="U3324" i="1"/>
  <c r="K3325" i="1"/>
  <c r="L3325" i="1"/>
  <c r="M3325" i="1"/>
  <c r="N3325" i="1"/>
  <c r="O3325" i="1"/>
  <c r="P3325" i="1"/>
  <c r="Q3325" i="1"/>
  <c r="R3325" i="1"/>
  <c r="S3325" i="1"/>
  <c r="T3325" i="1"/>
  <c r="U3325" i="1"/>
  <c r="K3326" i="1"/>
  <c r="L3326" i="1"/>
  <c r="M3326" i="1"/>
  <c r="N3326" i="1"/>
  <c r="O3326" i="1"/>
  <c r="P3326" i="1"/>
  <c r="Q3326" i="1"/>
  <c r="R3326" i="1"/>
  <c r="S3326" i="1"/>
  <c r="T3326" i="1"/>
  <c r="U3326" i="1"/>
  <c r="K3327" i="1"/>
  <c r="L3327" i="1"/>
  <c r="M3327" i="1"/>
  <c r="N3327" i="1"/>
  <c r="O3327" i="1"/>
  <c r="P3327" i="1"/>
  <c r="Q3327" i="1"/>
  <c r="R3327" i="1"/>
  <c r="S3327" i="1"/>
  <c r="T3327" i="1"/>
  <c r="U3327" i="1"/>
  <c r="K3328" i="1"/>
  <c r="L3328" i="1"/>
  <c r="M3328" i="1"/>
  <c r="N3328" i="1"/>
  <c r="O3328" i="1"/>
  <c r="P3328" i="1"/>
  <c r="Q3328" i="1"/>
  <c r="R3328" i="1"/>
  <c r="S3328" i="1"/>
  <c r="T3328" i="1"/>
  <c r="U3328" i="1"/>
  <c r="K3329" i="1"/>
  <c r="L3329" i="1"/>
  <c r="M3329" i="1"/>
  <c r="N3329" i="1"/>
  <c r="O3329" i="1"/>
  <c r="P3329" i="1"/>
  <c r="Q3329" i="1"/>
  <c r="R3329" i="1"/>
  <c r="S3329" i="1"/>
  <c r="T3329" i="1"/>
  <c r="U3329" i="1"/>
  <c r="K3330" i="1"/>
  <c r="L3330" i="1"/>
  <c r="M3330" i="1"/>
  <c r="N3330" i="1"/>
  <c r="O3330" i="1"/>
  <c r="P3330" i="1"/>
  <c r="Q3330" i="1"/>
  <c r="R3330" i="1"/>
  <c r="S3330" i="1"/>
  <c r="T3330" i="1"/>
  <c r="U3330" i="1"/>
  <c r="K3331" i="1"/>
  <c r="L3331" i="1"/>
  <c r="M3331" i="1"/>
  <c r="N3331" i="1"/>
  <c r="O3331" i="1"/>
  <c r="P3331" i="1"/>
  <c r="Q3331" i="1"/>
  <c r="R3331" i="1"/>
  <c r="S3331" i="1"/>
  <c r="T3331" i="1"/>
  <c r="U3331" i="1"/>
  <c r="K3332" i="1"/>
  <c r="L3332" i="1"/>
  <c r="M3332" i="1"/>
  <c r="N3332" i="1"/>
  <c r="O3332" i="1"/>
  <c r="P3332" i="1"/>
  <c r="Q3332" i="1"/>
  <c r="R3332" i="1"/>
  <c r="S3332" i="1"/>
  <c r="T3332" i="1"/>
  <c r="U3332" i="1"/>
  <c r="K3333" i="1"/>
  <c r="L3333" i="1"/>
  <c r="M3333" i="1"/>
  <c r="N3333" i="1"/>
  <c r="O3333" i="1"/>
  <c r="P3333" i="1"/>
  <c r="Q3333" i="1"/>
  <c r="R3333" i="1"/>
  <c r="S3333" i="1"/>
  <c r="T3333" i="1"/>
  <c r="U3333" i="1"/>
  <c r="K3334" i="1"/>
  <c r="L3334" i="1"/>
  <c r="M3334" i="1"/>
  <c r="N3334" i="1"/>
  <c r="O3334" i="1"/>
  <c r="P3334" i="1"/>
  <c r="Q3334" i="1"/>
  <c r="R3334" i="1"/>
  <c r="S3334" i="1"/>
  <c r="T3334" i="1"/>
  <c r="U3334" i="1"/>
  <c r="K3335" i="1"/>
  <c r="L3335" i="1"/>
  <c r="M3335" i="1"/>
  <c r="N3335" i="1"/>
  <c r="O3335" i="1"/>
  <c r="P3335" i="1"/>
  <c r="Q3335" i="1"/>
  <c r="R3335" i="1"/>
  <c r="S3335" i="1"/>
  <c r="T3335" i="1"/>
  <c r="U3335" i="1"/>
  <c r="K3336" i="1"/>
  <c r="L3336" i="1"/>
  <c r="M3336" i="1"/>
  <c r="N3336" i="1"/>
  <c r="O3336" i="1"/>
  <c r="P3336" i="1"/>
  <c r="Q3336" i="1"/>
  <c r="R3336" i="1"/>
  <c r="S3336" i="1"/>
  <c r="T3336" i="1"/>
  <c r="U3336" i="1"/>
  <c r="K3337" i="1"/>
  <c r="L3337" i="1"/>
  <c r="M3337" i="1"/>
  <c r="N3337" i="1"/>
  <c r="O3337" i="1"/>
  <c r="P3337" i="1"/>
  <c r="Q3337" i="1"/>
  <c r="R3337" i="1"/>
  <c r="S3337" i="1"/>
  <c r="T3337" i="1"/>
  <c r="U3337" i="1"/>
  <c r="K3338" i="1"/>
  <c r="L3338" i="1"/>
  <c r="M3338" i="1"/>
  <c r="N3338" i="1"/>
  <c r="O3338" i="1"/>
  <c r="P3338" i="1"/>
  <c r="Q3338" i="1"/>
  <c r="R3338" i="1"/>
  <c r="S3338" i="1"/>
  <c r="T3338" i="1"/>
  <c r="U3338" i="1"/>
  <c r="K3339" i="1"/>
  <c r="L3339" i="1"/>
  <c r="M3339" i="1"/>
  <c r="N3339" i="1"/>
  <c r="O3339" i="1"/>
  <c r="P3339" i="1"/>
  <c r="Q3339" i="1"/>
  <c r="R3339" i="1"/>
  <c r="S3339" i="1"/>
  <c r="T3339" i="1"/>
  <c r="U3339" i="1"/>
  <c r="K3340" i="1"/>
  <c r="L3340" i="1"/>
  <c r="M3340" i="1"/>
  <c r="N3340" i="1"/>
  <c r="O3340" i="1"/>
  <c r="P3340" i="1"/>
  <c r="Q3340" i="1"/>
  <c r="R3340" i="1"/>
  <c r="S3340" i="1"/>
  <c r="T3340" i="1"/>
  <c r="U3340" i="1"/>
  <c r="K3341" i="1"/>
  <c r="L3341" i="1"/>
  <c r="M3341" i="1"/>
  <c r="N3341" i="1"/>
  <c r="O3341" i="1"/>
  <c r="P3341" i="1"/>
  <c r="Q3341" i="1"/>
  <c r="R3341" i="1"/>
  <c r="S3341" i="1"/>
  <c r="T3341" i="1"/>
  <c r="U3341" i="1"/>
  <c r="K3342" i="1"/>
  <c r="L3342" i="1"/>
  <c r="M3342" i="1"/>
  <c r="N3342" i="1"/>
  <c r="O3342" i="1"/>
  <c r="P3342" i="1"/>
  <c r="Q3342" i="1"/>
  <c r="R3342" i="1"/>
  <c r="S3342" i="1"/>
  <c r="T3342" i="1"/>
  <c r="U3342" i="1"/>
  <c r="K3343" i="1"/>
  <c r="L3343" i="1"/>
  <c r="M3343" i="1"/>
  <c r="N3343" i="1"/>
  <c r="O3343" i="1"/>
  <c r="P3343" i="1"/>
  <c r="Q3343" i="1"/>
  <c r="R3343" i="1"/>
  <c r="S3343" i="1"/>
  <c r="T3343" i="1"/>
  <c r="U3343" i="1"/>
  <c r="K3344" i="1"/>
  <c r="L3344" i="1"/>
  <c r="M3344" i="1"/>
  <c r="N3344" i="1"/>
  <c r="O3344" i="1"/>
  <c r="P3344" i="1"/>
  <c r="Q3344" i="1"/>
  <c r="R3344" i="1"/>
  <c r="S3344" i="1"/>
  <c r="T3344" i="1"/>
  <c r="U3344" i="1"/>
  <c r="K3345" i="1"/>
  <c r="L3345" i="1"/>
  <c r="M3345" i="1"/>
  <c r="N3345" i="1"/>
  <c r="O3345" i="1"/>
  <c r="P3345" i="1"/>
  <c r="Q3345" i="1"/>
  <c r="R3345" i="1"/>
  <c r="S3345" i="1"/>
  <c r="T3345" i="1"/>
  <c r="U3345" i="1"/>
  <c r="K3346" i="1"/>
  <c r="L3346" i="1"/>
  <c r="M3346" i="1"/>
  <c r="N3346" i="1"/>
  <c r="O3346" i="1"/>
  <c r="P3346" i="1"/>
  <c r="Q3346" i="1"/>
  <c r="R3346" i="1"/>
  <c r="S3346" i="1"/>
  <c r="T3346" i="1"/>
  <c r="U3346" i="1"/>
  <c r="K3347" i="1"/>
  <c r="L3347" i="1"/>
  <c r="M3347" i="1"/>
  <c r="N3347" i="1"/>
  <c r="O3347" i="1"/>
  <c r="P3347" i="1"/>
  <c r="Q3347" i="1"/>
  <c r="R3347" i="1"/>
  <c r="S3347" i="1"/>
  <c r="T3347" i="1"/>
  <c r="U3347" i="1"/>
  <c r="K3348" i="1"/>
  <c r="L3348" i="1"/>
  <c r="M3348" i="1"/>
  <c r="N3348" i="1"/>
  <c r="O3348" i="1"/>
  <c r="P3348" i="1"/>
  <c r="Q3348" i="1"/>
  <c r="R3348" i="1"/>
  <c r="S3348" i="1"/>
  <c r="T3348" i="1"/>
  <c r="U3348" i="1"/>
  <c r="K3349" i="1"/>
  <c r="L3349" i="1"/>
  <c r="M3349" i="1"/>
  <c r="N3349" i="1"/>
  <c r="O3349" i="1"/>
  <c r="P3349" i="1"/>
  <c r="Q3349" i="1"/>
  <c r="R3349" i="1"/>
  <c r="S3349" i="1"/>
  <c r="T3349" i="1"/>
  <c r="U3349" i="1"/>
  <c r="K3350" i="1"/>
  <c r="L3350" i="1"/>
  <c r="M3350" i="1"/>
  <c r="N3350" i="1"/>
  <c r="O3350" i="1"/>
  <c r="P3350" i="1"/>
  <c r="Q3350" i="1"/>
  <c r="R3350" i="1"/>
  <c r="S3350" i="1"/>
  <c r="T3350" i="1"/>
  <c r="U3350" i="1"/>
  <c r="K3351" i="1"/>
  <c r="L3351" i="1"/>
  <c r="M3351" i="1"/>
  <c r="N3351" i="1"/>
  <c r="O3351" i="1"/>
  <c r="P3351" i="1"/>
  <c r="Q3351" i="1"/>
  <c r="R3351" i="1"/>
  <c r="S3351" i="1"/>
  <c r="T3351" i="1"/>
  <c r="U3351" i="1"/>
  <c r="K3352" i="1"/>
  <c r="L3352" i="1"/>
  <c r="M3352" i="1"/>
  <c r="N3352" i="1"/>
  <c r="O3352" i="1"/>
  <c r="P3352" i="1"/>
  <c r="Q3352" i="1"/>
  <c r="R3352" i="1"/>
  <c r="S3352" i="1"/>
  <c r="T3352" i="1"/>
  <c r="U3352" i="1"/>
  <c r="K3353" i="1"/>
  <c r="L3353" i="1"/>
  <c r="M3353" i="1"/>
  <c r="N3353" i="1"/>
  <c r="O3353" i="1"/>
  <c r="P3353" i="1"/>
  <c r="Q3353" i="1"/>
  <c r="R3353" i="1"/>
  <c r="S3353" i="1"/>
  <c r="T3353" i="1"/>
  <c r="U3353" i="1"/>
  <c r="K3354" i="1"/>
  <c r="L3354" i="1"/>
  <c r="M3354" i="1"/>
  <c r="N3354" i="1"/>
  <c r="O3354" i="1"/>
  <c r="P3354" i="1"/>
  <c r="Q3354" i="1"/>
  <c r="R3354" i="1"/>
  <c r="S3354" i="1"/>
  <c r="T3354" i="1"/>
  <c r="U3354" i="1"/>
  <c r="K3355" i="1"/>
  <c r="L3355" i="1"/>
  <c r="M3355" i="1"/>
  <c r="N3355" i="1"/>
  <c r="O3355" i="1"/>
  <c r="P3355" i="1"/>
  <c r="Q3355" i="1"/>
  <c r="R3355" i="1"/>
  <c r="S3355" i="1"/>
  <c r="T3355" i="1"/>
  <c r="U3355" i="1"/>
  <c r="K3356" i="1"/>
  <c r="L3356" i="1"/>
  <c r="M3356" i="1"/>
  <c r="N3356" i="1"/>
  <c r="O3356" i="1"/>
  <c r="P3356" i="1"/>
  <c r="Q3356" i="1"/>
  <c r="R3356" i="1"/>
  <c r="S3356" i="1"/>
  <c r="T3356" i="1"/>
  <c r="U3356" i="1"/>
  <c r="K3357" i="1"/>
  <c r="L3357" i="1"/>
  <c r="M3357" i="1"/>
  <c r="N3357" i="1"/>
  <c r="O3357" i="1"/>
  <c r="P3357" i="1"/>
  <c r="Q3357" i="1"/>
  <c r="R3357" i="1"/>
  <c r="S3357" i="1"/>
  <c r="T3357" i="1"/>
  <c r="U3357" i="1"/>
  <c r="K3358" i="1"/>
  <c r="L3358" i="1"/>
  <c r="M3358" i="1"/>
  <c r="N3358" i="1"/>
  <c r="O3358" i="1"/>
  <c r="P3358" i="1"/>
  <c r="Q3358" i="1"/>
  <c r="R3358" i="1"/>
  <c r="S3358" i="1"/>
  <c r="T3358" i="1"/>
  <c r="U3358" i="1"/>
  <c r="K3359" i="1"/>
  <c r="L3359" i="1"/>
  <c r="M3359" i="1"/>
  <c r="N3359" i="1"/>
  <c r="O3359" i="1"/>
  <c r="P3359" i="1"/>
  <c r="Q3359" i="1"/>
  <c r="R3359" i="1"/>
  <c r="S3359" i="1"/>
  <c r="T3359" i="1"/>
  <c r="U3359" i="1"/>
  <c r="K3360" i="1"/>
  <c r="L3360" i="1"/>
  <c r="M3360" i="1"/>
  <c r="N3360" i="1"/>
  <c r="O3360" i="1"/>
  <c r="P3360" i="1"/>
  <c r="Q3360" i="1"/>
  <c r="R3360" i="1"/>
  <c r="S3360" i="1"/>
  <c r="T3360" i="1"/>
  <c r="U3360" i="1"/>
  <c r="K3361" i="1"/>
  <c r="L3361" i="1"/>
  <c r="M3361" i="1"/>
  <c r="N3361" i="1"/>
  <c r="O3361" i="1"/>
  <c r="P3361" i="1"/>
  <c r="Q3361" i="1"/>
  <c r="R3361" i="1"/>
  <c r="S3361" i="1"/>
  <c r="T3361" i="1"/>
  <c r="U3361" i="1"/>
  <c r="K3362" i="1"/>
  <c r="L3362" i="1"/>
  <c r="M3362" i="1"/>
  <c r="N3362" i="1"/>
  <c r="O3362" i="1"/>
  <c r="P3362" i="1"/>
  <c r="Q3362" i="1"/>
  <c r="R3362" i="1"/>
  <c r="S3362" i="1"/>
  <c r="T3362" i="1"/>
  <c r="U3362" i="1"/>
  <c r="K3363" i="1"/>
  <c r="L3363" i="1"/>
  <c r="M3363" i="1"/>
  <c r="N3363" i="1"/>
  <c r="O3363" i="1"/>
  <c r="P3363" i="1"/>
  <c r="Q3363" i="1"/>
  <c r="R3363" i="1"/>
  <c r="S3363" i="1"/>
  <c r="T3363" i="1"/>
  <c r="U3363" i="1"/>
  <c r="K3364" i="1"/>
  <c r="L3364" i="1"/>
  <c r="M3364" i="1"/>
  <c r="N3364" i="1"/>
  <c r="O3364" i="1"/>
  <c r="P3364" i="1"/>
  <c r="Q3364" i="1"/>
  <c r="R3364" i="1"/>
  <c r="S3364" i="1"/>
  <c r="T3364" i="1"/>
  <c r="U3364" i="1"/>
  <c r="K3365" i="1"/>
  <c r="L3365" i="1"/>
  <c r="M3365" i="1"/>
  <c r="N3365" i="1"/>
  <c r="O3365" i="1"/>
  <c r="P3365" i="1"/>
  <c r="Q3365" i="1"/>
  <c r="R3365" i="1"/>
  <c r="S3365" i="1"/>
  <c r="T3365" i="1"/>
  <c r="U3365" i="1"/>
  <c r="K3366" i="1"/>
  <c r="L3366" i="1"/>
  <c r="M3366" i="1"/>
  <c r="N3366" i="1"/>
  <c r="O3366" i="1"/>
  <c r="P3366" i="1"/>
  <c r="Q3366" i="1"/>
  <c r="R3366" i="1"/>
  <c r="S3366" i="1"/>
  <c r="T3366" i="1"/>
  <c r="U3366" i="1"/>
  <c r="K3367" i="1"/>
  <c r="L3367" i="1"/>
  <c r="M3367" i="1"/>
  <c r="N3367" i="1"/>
  <c r="O3367" i="1"/>
  <c r="P3367" i="1"/>
  <c r="Q3367" i="1"/>
  <c r="R3367" i="1"/>
  <c r="S3367" i="1"/>
  <c r="T3367" i="1"/>
  <c r="U3367" i="1"/>
  <c r="K3368" i="1"/>
  <c r="L3368" i="1"/>
  <c r="M3368" i="1"/>
  <c r="N3368" i="1"/>
  <c r="O3368" i="1"/>
  <c r="P3368" i="1"/>
  <c r="Q3368" i="1"/>
  <c r="R3368" i="1"/>
  <c r="S3368" i="1"/>
  <c r="T3368" i="1"/>
  <c r="U3368" i="1"/>
  <c r="K3369" i="1"/>
  <c r="L3369" i="1"/>
  <c r="M3369" i="1"/>
  <c r="N3369" i="1"/>
  <c r="O3369" i="1"/>
  <c r="P3369" i="1"/>
  <c r="Q3369" i="1"/>
  <c r="R3369" i="1"/>
  <c r="S3369" i="1"/>
  <c r="T3369" i="1"/>
  <c r="U3369" i="1"/>
  <c r="K3370" i="1"/>
  <c r="L3370" i="1"/>
  <c r="M3370" i="1"/>
  <c r="N3370" i="1"/>
  <c r="O3370" i="1"/>
  <c r="P3370" i="1"/>
  <c r="Q3370" i="1"/>
  <c r="R3370" i="1"/>
  <c r="S3370" i="1"/>
  <c r="T3370" i="1"/>
  <c r="U3370" i="1"/>
  <c r="K3371" i="1"/>
  <c r="L3371" i="1"/>
  <c r="M3371" i="1"/>
  <c r="N3371" i="1"/>
  <c r="O3371" i="1"/>
  <c r="P3371" i="1"/>
  <c r="Q3371" i="1"/>
  <c r="R3371" i="1"/>
  <c r="S3371" i="1"/>
  <c r="T3371" i="1"/>
  <c r="U3371" i="1"/>
  <c r="K3372" i="1"/>
  <c r="L3372" i="1"/>
  <c r="M3372" i="1"/>
  <c r="N3372" i="1"/>
  <c r="O3372" i="1"/>
  <c r="P3372" i="1"/>
  <c r="Q3372" i="1"/>
  <c r="R3372" i="1"/>
  <c r="S3372" i="1"/>
  <c r="T3372" i="1"/>
  <c r="U3372" i="1"/>
  <c r="K3373" i="1"/>
  <c r="L3373" i="1"/>
  <c r="M3373" i="1"/>
  <c r="N3373" i="1"/>
  <c r="O3373" i="1"/>
  <c r="P3373" i="1"/>
  <c r="Q3373" i="1"/>
  <c r="R3373" i="1"/>
  <c r="S3373" i="1"/>
  <c r="T3373" i="1"/>
  <c r="U3373" i="1"/>
  <c r="K3374" i="1"/>
  <c r="L3374" i="1"/>
  <c r="M3374" i="1"/>
  <c r="N3374" i="1"/>
  <c r="O3374" i="1"/>
  <c r="P3374" i="1"/>
  <c r="Q3374" i="1"/>
  <c r="R3374" i="1"/>
  <c r="S3374" i="1"/>
  <c r="T3374" i="1"/>
  <c r="U3374" i="1"/>
  <c r="K3375" i="1"/>
  <c r="L3375" i="1"/>
  <c r="M3375" i="1"/>
  <c r="N3375" i="1"/>
  <c r="O3375" i="1"/>
  <c r="P3375" i="1"/>
  <c r="Q3375" i="1"/>
  <c r="R3375" i="1"/>
  <c r="S3375" i="1"/>
  <c r="T3375" i="1"/>
  <c r="U3375" i="1"/>
  <c r="K3376" i="1"/>
  <c r="L3376" i="1"/>
  <c r="M3376" i="1"/>
  <c r="N3376" i="1"/>
  <c r="O3376" i="1"/>
  <c r="P3376" i="1"/>
  <c r="Q3376" i="1"/>
  <c r="R3376" i="1"/>
  <c r="S3376" i="1"/>
  <c r="T3376" i="1"/>
  <c r="U3376" i="1"/>
  <c r="K3377" i="1"/>
  <c r="L3377" i="1"/>
  <c r="M3377" i="1"/>
  <c r="N3377" i="1"/>
  <c r="O3377" i="1"/>
  <c r="P3377" i="1"/>
  <c r="Q3377" i="1"/>
  <c r="R3377" i="1"/>
  <c r="S3377" i="1"/>
  <c r="T3377" i="1"/>
  <c r="U3377" i="1"/>
  <c r="K3378" i="1"/>
  <c r="L3378" i="1"/>
  <c r="M3378" i="1"/>
  <c r="N3378" i="1"/>
  <c r="O3378" i="1"/>
  <c r="P3378" i="1"/>
  <c r="Q3378" i="1"/>
  <c r="R3378" i="1"/>
  <c r="S3378" i="1"/>
  <c r="T3378" i="1"/>
  <c r="U3378" i="1"/>
  <c r="K3379" i="1"/>
  <c r="L3379" i="1"/>
  <c r="M3379" i="1"/>
  <c r="N3379" i="1"/>
  <c r="O3379" i="1"/>
  <c r="P3379" i="1"/>
  <c r="Q3379" i="1"/>
  <c r="R3379" i="1"/>
  <c r="S3379" i="1"/>
  <c r="T3379" i="1"/>
  <c r="U3379" i="1"/>
  <c r="K3380" i="1"/>
  <c r="L3380" i="1"/>
  <c r="M3380" i="1"/>
  <c r="N3380" i="1"/>
  <c r="O3380" i="1"/>
  <c r="P3380" i="1"/>
  <c r="Q3380" i="1"/>
  <c r="R3380" i="1"/>
  <c r="S3380" i="1"/>
  <c r="T3380" i="1"/>
  <c r="U3380" i="1"/>
  <c r="K3381" i="1"/>
  <c r="L3381" i="1"/>
  <c r="M3381" i="1"/>
  <c r="N3381" i="1"/>
  <c r="O3381" i="1"/>
  <c r="P3381" i="1"/>
  <c r="Q3381" i="1"/>
  <c r="R3381" i="1"/>
  <c r="S3381" i="1"/>
  <c r="T3381" i="1"/>
  <c r="U3381" i="1"/>
  <c r="K3382" i="1"/>
  <c r="L3382" i="1"/>
  <c r="M3382" i="1"/>
  <c r="N3382" i="1"/>
  <c r="O3382" i="1"/>
  <c r="P3382" i="1"/>
  <c r="Q3382" i="1"/>
  <c r="R3382" i="1"/>
  <c r="S3382" i="1"/>
  <c r="T3382" i="1"/>
  <c r="U3382" i="1"/>
  <c r="K3383" i="1"/>
  <c r="L3383" i="1"/>
  <c r="M3383" i="1"/>
  <c r="N3383" i="1"/>
  <c r="O3383" i="1"/>
  <c r="P3383" i="1"/>
  <c r="Q3383" i="1"/>
  <c r="R3383" i="1"/>
  <c r="S3383" i="1"/>
  <c r="T3383" i="1"/>
  <c r="U3383" i="1"/>
  <c r="K3384" i="1"/>
  <c r="L3384" i="1"/>
  <c r="M3384" i="1"/>
  <c r="N3384" i="1"/>
  <c r="O3384" i="1"/>
  <c r="P3384" i="1"/>
  <c r="Q3384" i="1"/>
  <c r="R3384" i="1"/>
  <c r="S3384" i="1"/>
  <c r="T3384" i="1"/>
  <c r="U3384" i="1"/>
  <c r="K3385" i="1"/>
  <c r="L3385" i="1"/>
  <c r="M3385" i="1"/>
  <c r="N3385" i="1"/>
  <c r="O3385" i="1"/>
  <c r="P3385" i="1"/>
  <c r="Q3385" i="1"/>
  <c r="R3385" i="1"/>
  <c r="S3385" i="1"/>
  <c r="T3385" i="1"/>
  <c r="U3385" i="1"/>
  <c r="K3386" i="1"/>
  <c r="L3386" i="1"/>
  <c r="M3386" i="1"/>
  <c r="N3386" i="1"/>
  <c r="O3386" i="1"/>
  <c r="P3386" i="1"/>
  <c r="Q3386" i="1"/>
  <c r="R3386" i="1"/>
  <c r="S3386" i="1"/>
  <c r="T3386" i="1"/>
  <c r="U3386" i="1"/>
  <c r="K3387" i="1"/>
  <c r="L3387" i="1"/>
  <c r="M3387" i="1"/>
  <c r="N3387" i="1"/>
  <c r="O3387" i="1"/>
  <c r="P3387" i="1"/>
  <c r="Q3387" i="1"/>
  <c r="R3387" i="1"/>
  <c r="S3387" i="1"/>
  <c r="T3387" i="1"/>
  <c r="U3387" i="1"/>
  <c r="K3388" i="1"/>
  <c r="L3388" i="1"/>
  <c r="M3388" i="1"/>
  <c r="N3388" i="1"/>
  <c r="O3388" i="1"/>
  <c r="P3388" i="1"/>
  <c r="Q3388" i="1"/>
  <c r="R3388" i="1"/>
  <c r="S3388" i="1"/>
  <c r="T3388" i="1"/>
  <c r="U3388" i="1"/>
  <c r="K3389" i="1"/>
  <c r="L3389" i="1"/>
  <c r="M3389" i="1"/>
  <c r="N3389" i="1"/>
  <c r="O3389" i="1"/>
  <c r="P3389" i="1"/>
  <c r="Q3389" i="1"/>
  <c r="R3389" i="1"/>
  <c r="S3389" i="1"/>
  <c r="T3389" i="1"/>
  <c r="U3389" i="1"/>
  <c r="K3390" i="1"/>
  <c r="L3390" i="1"/>
  <c r="M3390" i="1"/>
  <c r="N3390" i="1"/>
  <c r="O3390" i="1"/>
  <c r="P3390" i="1"/>
  <c r="Q3390" i="1"/>
  <c r="R3390" i="1"/>
  <c r="S3390" i="1"/>
  <c r="T3390" i="1"/>
  <c r="U3390" i="1"/>
  <c r="K3391" i="1"/>
  <c r="L3391" i="1"/>
  <c r="M3391" i="1"/>
  <c r="N3391" i="1"/>
  <c r="O3391" i="1"/>
  <c r="P3391" i="1"/>
  <c r="Q3391" i="1"/>
  <c r="R3391" i="1"/>
  <c r="S3391" i="1"/>
  <c r="T3391" i="1"/>
  <c r="U3391" i="1"/>
  <c r="K3392" i="1"/>
  <c r="L3392" i="1"/>
  <c r="M3392" i="1"/>
  <c r="N3392" i="1"/>
  <c r="O3392" i="1"/>
  <c r="P3392" i="1"/>
  <c r="Q3392" i="1"/>
  <c r="R3392" i="1"/>
  <c r="S3392" i="1"/>
  <c r="T3392" i="1"/>
  <c r="U3392" i="1"/>
  <c r="K3393" i="1"/>
  <c r="L3393" i="1"/>
  <c r="M3393" i="1"/>
  <c r="N3393" i="1"/>
  <c r="O3393" i="1"/>
  <c r="P3393" i="1"/>
  <c r="Q3393" i="1"/>
  <c r="R3393" i="1"/>
  <c r="S3393" i="1"/>
  <c r="T3393" i="1"/>
  <c r="U3393" i="1"/>
  <c r="K3394" i="1"/>
  <c r="L3394" i="1"/>
  <c r="M3394" i="1"/>
  <c r="N3394" i="1"/>
  <c r="O3394" i="1"/>
  <c r="P3394" i="1"/>
  <c r="Q3394" i="1"/>
  <c r="R3394" i="1"/>
  <c r="S3394" i="1"/>
  <c r="T3394" i="1"/>
  <c r="U3394" i="1"/>
  <c r="K3395" i="1"/>
  <c r="L3395" i="1"/>
  <c r="M3395" i="1"/>
  <c r="N3395" i="1"/>
  <c r="O3395" i="1"/>
  <c r="P3395" i="1"/>
  <c r="Q3395" i="1"/>
  <c r="R3395" i="1"/>
  <c r="S3395" i="1"/>
  <c r="T3395" i="1"/>
  <c r="U3395" i="1"/>
  <c r="K3396" i="1"/>
  <c r="L3396" i="1"/>
  <c r="M3396" i="1"/>
  <c r="N3396" i="1"/>
  <c r="O3396" i="1"/>
  <c r="P3396" i="1"/>
  <c r="Q3396" i="1"/>
  <c r="R3396" i="1"/>
  <c r="S3396" i="1"/>
  <c r="T3396" i="1"/>
  <c r="U3396" i="1"/>
  <c r="K3397" i="1"/>
  <c r="L3397" i="1"/>
  <c r="M3397" i="1"/>
  <c r="N3397" i="1"/>
  <c r="O3397" i="1"/>
  <c r="P3397" i="1"/>
  <c r="Q3397" i="1"/>
  <c r="R3397" i="1"/>
  <c r="S3397" i="1"/>
  <c r="T3397" i="1"/>
  <c r="U3397" i="1"/>
  <c r="K3398" i="1"/>
  <c r="L3398" i="1"/>
  <c r="M3398" i="1"/>
  <c r="N3398" i="1"/>
  <c r="O3398" i="1"/>
  <c r="P3398" i="1"/>
  <c r="Q3398" i="1"/>
  <c r="R3398" i="1"/>
  <c r="S3398" i="1"/>
  <c r="T3398" i="1"/>
  <c r="U3398" i="1"/>
  <c r="K3399" i="1"/>
  <c r="L3399" i="1"/>
  <c r="M3399" i="1"/>
  <c r="N3399" i="1"/>
  <c r="O3399" i="1"/>
  <c r="P3399" i="1"/>
  <c r="Q3399" i="1"/>
  <c r="R3399" i="1"/>
  <c r="S3399" i="1"/>
  <c r="T3399" i="1"/>
  <c r="U3399" i="1"/>
  <c r="K3400" i="1"/>
  <c r="L3400" i="1"/>
  <c r="M3400" i="1"/>
  <c r="N3400" i="1"/>
  <c r="O3400" i="1"/>
  <c r="P3400" i="1"/>
  <c r="Q3400" i="1"/>
  <c r="R3400" i="1"/>
  <c r="S3400" i="1"/>
  <c r="T3400" i="1"/>
  <c r="U3400" i="1"/>
  <c r="K3401" i="1"/>
  <c r="L3401" i="1"/>
  <c r="M3401" i="1"/>
  <c r="N3401" i="1"/>
  <c r="O3401" i="1"/>
  <c r="P3401" i="1"/>
  <c r="Q3401" i="1"/>
  <c r="R3401" i="1"/>
  <c r="S3401" i="1"/>
  <c r="T3401" i="1"/>
  <c r="U3401" i="1"/>
  <c r="K3402" i="1"/>
  <c r="L3402" i="1"/>
  <c r="M3402" i="1"/>
  <c r="N3402" i="1"/>
  <c r="O3402" i="1"/>
  <c r="P3402" i="1"/>
  <c r="Q3402" i="1"/>
  <c r="R3402" i="1"/>
  <c r="S3402" i="1"/>
  <c r="T3402" i="1"/>
  <c r="U3402" i="1"/>
  <c r="K3403" i="1"/>
  <c r="L3403" i="1"/>
  <c r="M3403" i="1"/>
  <c r="N3403" i="1"/>
  <c r="O3403" i="1"/>
  <c r="P3403" i="1"/>
  <c r="Q3403" i="1"/>
  <c r="R3403" i="1"/>
  <c r="S3403" i="1"/>
  <c r="T3403" i="1"/>
  <c r="U3403" i="1"/>
  <c r="K3404" i="1"/>
  <c r="L3404" i="1"/>
  <c r="M3404" i="1"/>
  <c r="N3404" i="1"/>
  <c r="O3404" i="1"/>
  <c r="P3404" i="1"/>
  <c r="Q3404" i="1"/>
  <c r="R3404" i="1"/>
  <c r="S3404" i="1"/>
  <c r="T3404" i="1"/>
  <c r="U3404" i="1"/>
  <c r="K3405" i="1"/>
  <c r="L3405" i="1"/>
  <c r="M3405" i="1"/>
  <c r="N3405" i="1"/>
  <c r="O3405" i="1"/>
  <c r="P3405" i="1"/>
  <c r="Q3405" i="1"/>
  <c r="R3405" i="1"/>
  <c r="S3405" i="1"/>
  <c r="T3405" i="1"/>
  <c r="U3405" i="1"/>
  <c r="K3406" i="1"/>
  <c r="L3406" i="1"/>
  <c r="M3406" i="1"/>
  <c r="N3406" i="1"/>
  <c r="O3406" i="1"/>
  <c r="P3406" i="1"/>
  <c r="Q3406" i="1"/>
  <c r="R3406" i="1"/>
  <c r="S3406" i="1"/>
  <c r="T3406" i="1"/>
  <c r="U3406" i="1"/>
  <c r="K3407" i="1"/>
  <c r="L3407" i="1"/>
  <c r="M3407" i="1"/>
  <c r="N3407" i="1"/>
  <c r="O3407" i="1"/>
  <c r="P3407" i="1"/>
  <c r="Q3407" i="1"/>
  <c r="R3407" i="1"/>
  <c r="S3407" i="1"/>
  <c r="T3407" i="1"/>
  <c r="U3407" i="1"/>
  <c r="K3408" i="1"/>
  <c r="L3408" i="1"/>
  <c r="M3408" i="1"/>
  <c r="N3408" i="1"/>
  <c r="O3408" i="1"/>
  <c r="P3408" i="1"/>
  <c r="Q3408" i="1"/>
  <c r="R3408" i="1"/>
  <c r="S3408" i="1"/>
  <c r="T3408" i="1"/>
  <c r="U3408" i="1"/>
  <c r="K3409" i="1"/>
  <c r="L3409" i="1"/>
  <c r="M3409" i="1"/>
  <c r="N3409" i="1"/>
  <c r="O3409" i="1"/>
  <c r="P3409" i="1"/>
  <c r="Q3409" i="1"/>
  <c r="R3409" i="1"/>
  <c r="S3409" i="1"/>
  <c r="T3409" i="1"/>
  <c r="U3409" i="1"/>
  <c r="K3410" i="1"/>
  <c r="L3410" i="1"/>
  <c r="M3410" i="1"/>
  <c r="N3410" i="1"/>
  <c r="O3410" i="1"/>
  <c r="P3410" i="1"/>
  <c r="Q3410" i="1"/>
  <c r="R3410" i="1"/>
  <c r="S3410" i="1"/>
  <c r="T3410" i="1"/>
  <c r="U3410" i="1"/>
  <c r="K3411" i="1"/>
  <c r="L3411" i="1"/>
  <c r="M3411" i="1"/>
  <c r="N3411" i="1"/>
  <c r="O3411" i="1"/>
  <c r="P3411" i="1"/>
  <c r="Q3411" i="1"/>
  <c r="R3411" i="1"/>
  <c r="S3411" i="1"/>
  <c r="T3411" i="1"/>
  <c r="U3411" i="1"/>
  <c r="K3412" i="1"/>
  <c r="L3412" i="1"/>
  <c r="M3412" i="1"/>
  <c r="N3412" i="1"/>
  <c r="O3412" i="1"/>
  <c r="P3412" i="1"/>
  <c r="Q3412" i="1"/>
  <c r="R3412" i="1"/>
  <c r="S3412" i="1"/>
  <c r="T3412" i="1"/>
  <c r="U3412" i="1"/>
  <c r="K3413" i="1"/>
  <c r="L3413" i="1"/>
  <c r="M3413" i="1"/>
  <c r="N3413" i="1"/>
  <c r="O3413" i="1"/>
  <c r="P3413" i="1"/>
  <c r="Q3413" i="1"/>
  <c r="R3413" i="1"/>
  <c r="S3413" i="1"/>
  <c r="T3413" i="1"/>
  <c r="U3413" i="1"/>
  <c r="K3414" i="1"/>
  <c r="L3414" i="1"/>
  <c r="M3414" i="1"/>
  <c r="N3414" i="1"/>
  <c r="O3414" i="1"/>
  <c r="P3414" i="1"/>
  <c r="Q3414" i="1"/>
  <c r="R3414" i="1"/>
  <c r="S3414" i="1"/>
  <c r="T3414" i="1"/>
  <c r="U3414" i="1"/>
  <c r="K3415" i="1"/>
  <c r="L3415" i="1"/>
  <c r="M3415" i="1"/>
  <c r="N3415" i="1"/>
  <c r="O3415" i="1"/>
  <c r="P3415" i="1"/>
  <c r="Q3415" i="1"/>
  <c r="R3415" i="1"/>
  <c r="S3415" i="1"/>
  <c r="T3415" i="1"/>
  <c r="U3415" i="1"/>
  <c r="K3416" i="1"/>
  <c r="L3416" i="1"/>
  <c r="M3416" i="1"/>
  <c r="N3416" i="1"/>
  <c r="O3416" i="1"/>
  <c r="P3416" i="1"/>
  <c r="Q3416" i="1"/>
  <c r="R3416" i="1"/>
  <c r="S3416" i="1"/>
  <c r="T3416" i="1"/>
  <c r="U3416" i="1"/>
  <c r="K3417" i="1"/>
  <c r="L3417" i="1"/>
  <c r="M3417" i="1"/>
  <c r="N3417" i="1"/>
  <c r="O3417" i="1"/>
  <c r="P3417" i="1"/>
  <c r="Q3417" i="1"/>
  <c r="R3417" i="1"/>
  <c r="S3417" i="1"/>
  <c r="T3417" i="1"/>
  <c r="U3417" i="1"/>
  <c r="K3418" i="1"/>
  <c r="L3418" i="1"/>
  <c r="M3418" i="1"/>
  <c r="N3418" i="1"/>
  <c r="O3418" i="1"/>
  <c r="P3418" i="1"/>
  <c r="Q3418" i="1"/>
  <c r="R3418" i="1"/>
  <c r="S3418" i="1"/>
  <c r="T3418" i="1"/>
  <c r="U3418" i="1"/>
  <c r="K3419" i="1"/>
  <c r="L3419" i="1"/>
  <c r="M3419" i="1"/>
  <c r="N3419" i="1"/>
  <c r="O3419" i="1"/>
  <c r="P3419" i="1"/>
  <c r="Q3419" i="1"/>
  <c r="R3419" i="1"/>
  <c r="S3419" i="1"/>
  <c r="T3419" i="1"/>
  <c r="U3419" i="1"/>
  <c r="K3420" i="1"/>
  <c r="L3420" i="1"/>
  <c r="M3420" i="1"/>
  <c r="N3420" i="1"/>
  <c r="O3420" i="1"/>
  <c r="P3420" i="1"/>
  <c r="Q3420" i="1"/>
  <c r="R3420" i="1"/>
  <c r="S3420" i="1"/>
  <c r="T3420" i="1"/>
  <c r="U3420" i="1"/>
  <c r="K3421" i="1"/>
  <c r="L3421" i="1"/>
  <c r="M3421" i="1"/>
  <c r="N3421" i="1"/>
  <c r="O3421" i="1"/>
  <c r="P3421" i="1"/>
  <c r="Q3421" i="1"/>
  <c r="R3421" i="1"/>
  <c r="S3421" i="1"/>
  <c r="T3421" i="1"/>
  <c r="U3421" i="1"/>
  <c r="K3422" i="1"/>
  <c r="L3422" i="1"/>
  <c r="M3422" i="1"/>
  <c r="N3422" i="1"/>
  <c r="O3422" i="1"/>
  <c r="P3422" i="1"/>
  <c r="Q3422" i="1"/>
  <c r="R3422" i="1"/>
  <c r="S3422" i="1"/>
  <c r="T3422" i="1"/>
  <c r="U3422" i="1"/>
  <c r="K3423" i="1"/>
  <c r="L3423" i="1"/>
  <c r="M3423" i="1"/>
  <c r="N3423" i="1"/>
  <c r="O3423" i="1"/>
  <c r="P3423" i="1"/>
  <c r="Q3423" i="1"/>
  <c r="R3423" i="1"/>
  <c r="S3423" i="1"/>
  <c r="T3423" i="1"/>
  <c r="U3423" i="1"/>
  <c r="K3424" i="1"/>
  <c r="L3424" i="1"/>
  <c r="M3424" i="1"/>
  <c r="N3424" i="1"/>
  <c r="O3424" i="1"/>
  <c r="P3424" i="1"/>
  <c r="Q3424" i="1"/>
  <c r="R3424" i="1"/>
  <c r="S3424" i="1"/>
  <c r="T3424" i="1"/>
  <c r="U3424" i="1"/>
  <c r="K3425" i="1"/>
  <c r="L3425" i="1"/>
  <c r="M3425" i="1"/>
  <c r="N3425" i="1"/>
  <c r="O3425" i="1"/>
  <c r="P3425" i="1"/>
  <c r="Q3425" i="1"/>
  <c r="R3425" i="1"/>
  <c r="S3425" i="1"/>
  <c r="T3425" i="1"/>
  <c r="U3425" i="1"/>
  <c r="K3426" i="1"/>
  <c r="L3426" i="1"/>
  <c r="M3426" i="1"/>
  <c r="N3426" i="1"/>
  <c r="O3426" i="1"/>
  <c r="P3426" i="1"/>
  <c r="Q3426" i="1"/>
  <c r="R3426" i="1"/>
  <c r="S3426" i="1"/>
  <c r="T3426" i="1"/>
  <c r="U3426" i="1"/>
  <c r="K3427" i="1"/>
  <c r="L3427" i="1"/>
  <c r="M3427" i="1"/>
  <c r="N3427" i="1"/>
  <c r="O3427" i="1"/>
  <c r="P3427" i="1"/>
  <c r="Q3427" i="1"/>
  <c r="R3427" i="1"/>
  <c r="S3427" i="1"/>
  <c r="T3427" i="1"/>
  <c r="U3427" i="1"/>
  <c r="K3428" i="1"/>
  <c r="L3428" i="1"/>
  <c r="M3428" i="1"/>
  <c r="N3428" i="1"/>
  <c r="O3428" i="1"/>
  <c r="P3428" i="1"/>
  <c r="Q3428" i="1"/>
  <c r="R3428" i="1"/>
  <c r="S3428" i="1"/>
  <c r="T3428" i="1"/>
  <c r="U3428" i="1"/>
  <c r="K3429" i="1"/>
  <c r="L3429" i="1"/>
  <c r="M3429" i="1"/>
  <c r="N3429" i="1"/>
  <c r="O3429" i="1"/>
  <c r="P3429" i="1"/>
  <c r="Q3429" i="1"/>
  <c r="R3429" i="1"/>
  <c r="S3429" i="1"/>
  <c r="T3429" i="1"/>
  <c r="U3429" i="1"/>
  <c r="K3430" i="1"/>
  <c r="L3430" i="1"/>
  <c r="M3430" i="1"/>
  <c r="N3430" i="1"/>
  <c r="O3430" i="1"/>
  <c r="P3430" i="1"/>
  <c r="Q3430" i="1"/>
  <c r="R3430" i="1"/>
  <c r="S3430" i="1"/>
  <c r="T3430" i="1"/>
  <c r="U3430" i="1"/>
  <c r="K3431" i="1"/>
  <c r="L3431" i="1"/>
  <c r="M3431" i="1"/>
  <c r="N3431" i="1"/>
  <c r="O3431" i="1"/>
  <c r="P3431" i="1"/>
  <c r="Q3431" i="1"/>
  <c r="R3431" i="1"/>
  <c r="S3431" i="1"/>
  <c r="T3431" i="1"/>
  <c r="U3431" i="1"/>
  <c r="K3432" i="1"/>
  <c r="L3432" i="1"/>
  <c r="M3432" i="1"/>
  <c r="N3432" i="1"/>
  <c r="O3432" i="1"/>
  <c r="P3432" i="1"/>
  <c r="Q3432" i="1"/>
  <c r="R3432" i="1"/>
  <c r="S3432" i="1"/>
  <c r="T3432" i="1"/>
  <c r="U3432" i="1"/>
  <c r="K3433" i="1"/>
  <c r="L3433" i="1"/>
  <c r="M3433" i="1"/>
  <c r="N3433" i="1"/>
  <c r="O3433" i="1"/>
  <c r="P3433" i="1"/>
  <c r="Q3433" i="1"/>
  <c r="R3433" i="1"/>
  <c r="S3433" i="1"/>
  <c r="T3433" i="1"/>
  <c r="U3433" i="1"/>
  <c r="K3434" i="1"/>
  <c r="L3434" i="1"/>
  <c r="M3434" i="1"/>
  <c r="N3434" i="1"/>
  <c r="O3434" i="1"/>
  <c r="P3434" i="1"/>
  <c r="Q3434" i="1"/>
  <c r="R3434" i="1"/>
  <c r="S3434" i="1"/>
  <c r="T3434" i="1"/>
  <c r="U3434" i="1"/>
  <c r="K3435" i="1"/>
  <c r="L3435" i="1"/>
  <c r="M3435" i="1"/>
  <c r="N3435" i="1"/>
  <c r="O3435" i="1"/>
  <c r="P3435" i="1"/>
  <c r="Q3435" i="1"/>
  <c r="R3435" i="1"/>
  <c r="S3435" i="1"/>
  <c r="T3435" i="1"/>
  <c r="U3435" i="1"/>
  <c r="K3436" i="1"/>
  <c r="L3436" i="1"/>
  <c r="M3436" i="1"/>
  <c r="N3436" i="1"/>
  <c r="O3436" i="1"/>
  <c r="P3436" i="1"/>
  <c r="Q3436" i="1"/>
  <c r="R3436" i="1"/>
  <c r="S3436" i="1"/>
  <c r="T3436" i="1"/>
  <c r="U3436" i="1"/>
  <c r="K3437" i="1"/>
  <c r="L3437" i="1"/>
  <c r="M3437" i="1"/>
  <c r="N3437" i="1"/>
  <c r="O3437" i="1"/>
  <c r="P3437" i="1"/>
  <c r="Q3437" i="1"/>
  <c r="R3437" i="1"/>
  <c r="S3437" i="1"/>
  <c r="T3437" i="1"/>
  <c r="U3437" i="1"/>
  <c r="K3438" i="1"/>
  <c r="L3438" i="1"/>
  <c r="M3438" i="1"/>
  <c r="N3438" i="1"/>
  <c r="O3438" i="1"/>
  <c r="P3438" i="1"/>
  <c r="Q3438" i="1"/>
  <c r="R3438" i="1"/>
  <c r="S3438" i="1"/>
  <c r="T3438" i="1"/>
  <c r="U3438" i="1"/>
  <c r="K3439" i="1"/>
  <c r="L3439" i="1"/>
  <c r="M3439" i="1"/>
  <c r="N3439" i="1"/>
  <c r="O3439" i="1"/>
  <c r="P3439" i="1"/>
  <c r="Q3439" i="1"/>
  <c r="R3439" i="1"/>
  <c r="S3439" i="1"/>
  <c r="T3439" i="1"/>
  <c r="U3439" i="1"/>
  <c r="K3440" i="1"/>
  <c r="L3440" i="1"/>
  <c r="M3440" i="1"/>
  <c r="N3440" i="1"/>
  <c r="O3440" i="1"/>
  <c r="P3440" i="1"/>
  <c r="Q3440" i="1"/>
  <c r="R3440" i="1"/>
  <c r="S3440" i="1"/>
  <c r="T3440" i="1"/>
  <c r="U3440" i="1"/>
  <c r="K3441" i="1"/>
  <c r="L3441" i="1"/>
  <c r="M3441" i="1"/>
  <c r="N3441" i="1"/>
  <c r="O3441" i="1"/>
  <c r="P3441" i="1"/>
  <c r="Q3441" i="1"/>
  <c r="R3441" i="1"/>
  <c r="S3441" i="1"/>
  <c r="T3441" i="1"/>
  <c r="U3441" i="1"/>
  <c r="K3442" i="1"/>
  <c r="L3442" i="1"/>
  <c r="M3442" i="1"/>
  <c r="N3442" i="1"/>
  <c r="O3442" i="1"/>
  <c r="P3442" i="1"/>
  <c r="Q3442" i="1"/>
  <c r="R3442" i="1"/>
  <c r="S3442" i="1"/>
  <c r="T3442" i="1"/>
  <c r="U3442" i="1"/>
  <c r="K3443" i="1"/>
  <c r="L3443" i="1"/>
  <c r="M3443" i="1"/>
  <c r="N3443" i="1"/>
  <c r="O3443" i="1"/>
  <c r="P3443" i="1"/>
  <c r="Q3443" i="1"/>
  <c r="R3443" i="1"/>
  <c r="S3443" i="1"/>
  <c r="T3443" i="1"/>
  <c r="U3443" i="1"/>
  <c r="K3444" i="1"/>
  <c r="L3444" i="1"/>
  <c r="M3444" i="1"/>
  <c r="N3444" i="1"/>
  <c r="O3444" i="1"/>
  <c r="P3444" i="1"/>
  <c r="Q3444" i="1"/>
  <c r="R3444" i="1"/>
  <c r="S3444" i="1"/>
  <c r="T3444" i="1"/>
  <c r="U3444" i="1"/>
  <c r="K3445" i="1"/>
  <c r="L3445" i="1"/>
  <c r="M3445" i="1"/>
  <c r="N3445" i="1"/>
  <c r="O3445" i="1"/>
  <c r="P3445" i="1"/>
  <c r="Q3445" i="1"/>
  <c r="R3445" i="1"/>
  <c r="S3445" i="1"/>
  <c r="T3445" i="1"/>
  <c r="U3445" i="1"/>
  <c r="K3446" i="1"/>
  <c r="L3446" i="1"/>
  <c r="M3446" i="1"/>
  <c r="N3446" i="1"/>
  <c r="O3446" i="1"/>
  <c r="P3446" i="1"/>
  <c r="Q3446" i="1"/>
  <c r="R3446" i="1"/>
  <c r="S3446" i="1"/>
  <c r="T3446" i="1"/>
  <c r="U3446" i="1"/>
  <c r="K3447" i="1"/>
  <c r="L3447" i="1"/>
  <c r="M3447" i="1"/>
  <c r="N3447" i="1"/>
  <c r="O3447" i="1"/>
  <c r="P3447" i="1"/>
  <c r="Q3447" i="1"/>
  <c r="R3447" i="1"/>
  <c r="S3447" i="1"/>
  <c r="T3447" i="1"/>
  <c r="U3447" i="1"/>
  <c r="K3448" i="1"/>
  <c r="L3448" i="1"/>
  <c r="M3448" i="1"/>
  <c r="N3448" i="1"/>
  <c r="O3448" i="1"/>
  <c r="P3448" i="1"/>
  <c r="Q3448" i="1"/>
  <c r="R3448" i="1"/>
  <c r="S3448" i="1"/>
  <c r="T3448" i="1"/>
  <c r="U3448" i="1"/>
  <c r="K3449" i="1"/>
  <c r="L3449" i="1"/>
  <c r="M3449" i="1"/>
  <c r="N3449" i="1"/>
  <c r="O3449" i="1"/>
  <c r="P3449" i="1"/>
  <c r="Q3449" i="1"/>
  <c r="R3449" i="1"/>
  <c r="S3449" i="1"/>
  <c r="T3449" i="1"/>
  <c r="U3449" i="1"/>
  <c r="K3450" i="1"/>
  <c r="L3450" i="1"/>
  <c r="M3450" i="1"/>
  <c r="N3450" i="1"/>
  <c r="O3450" i="1"/>
  <c r="P3450" i="1"/>
  <c r="Q3450" i="1"/>
  <c r="R3450" i="1"/>
  <c r="S3450" i="1"/>
  <c r="T3450" i="1"/>
  <c r="U3450" i="1"/>
  <c r="K3451" i="1"/>
  <c r="L3451" i="1"/>
  <c r="M3451" i="1"/>
  <c r="N3451" i="1"/>
  <c r="O3451" i="1"/>
  <c r="P3451" i="1"/>
  <c r="Q3451" i="1"/>
  <c r="R3451" i="1"/>
  <c r="S3451" i="1"/>
  <c r="T3451" i="1"/>
  <c r="U3451" i="1"/>
  <c r="K3452" i="1"/>
  <c r="L3452" i="1"/>
  <c r="M3452" i="1"/>
  <c r="N3452" i="1"/>
  <c r="O3452" i="1"/>
  <c r="P3452" i="1"/>
  <c r="Q3452" i="1"/>
  <c r="R3452" i="1"/>
  <c r="S3452" i="1"/>
  <c r="T3452" i="1"/>
  <c r="U3452" i="1"/>
  <c r="K3453" i="1"/>
  <c r="L3453" i="1"/>
  <c r="M3453" i="1"/>
  <c r="N3453" i="1"/>
  <c r="O3453" i="1"/>
  <c r="P3453" i="1"/>
  <c r="Q3453" i="1"/>
  <c r="R3453" i="1"/>
  <c r="S3453" i="1"/>
  <c r="T3453" i="1"/>
  <c r="U3453" i="1"/>
  <c r="K3454" i="1"/>
  <c r="L3454" i="1"/>
  <c r="M3454" i="1"/>
  <c r="N3454" i="1"/>
  <c r="O3454" i="1"/>
  <c r="P3454" i="1"/>
  <c r="Q3454" i="1"/>
  <c r="R3454" i="1"/>
  <c r="S3454" i="1"/>
  <c r="T3454" i="1"/>
  <c r="U3454" i="1"/>
  <c r="K3455" i="1"/>
  <c r="L3455" i="1"/>
  <c r="M3455" i="1"/>
  <c r="N3455" i="1"/>
  <c r="O3455" i="1"/>
  <c r="P3455" i="1"/>
  <c r="Q3455" i="1"/>
  <c r="R3455" i="1"/>
  <c r="S3455" i="1"/>
  <c r="T3455" i="1"/>
  <c r="U3455" i="1"/>
  <c r="K3456" i="1"/>
  <c r="L3456" i="1"/>
  <c r="M3456" i="1"/>
  <c r="N3456" i="1"/>
  <c r="O3456" i="1"/>
  <c r="P3456" i="1"/>
  <c r="Q3456" i="1"/>
  <c r="R3456" i="1"/>
  <c r="S3456" i="1"/>
  <c r="T3456" i="1"/>
  <c r="U3456" i="1"/>
  <c r="K3457" i="1"/>
  <c r="L3457" i="1"/>
  <c r="M3457" i="1"/>
  <c r="N3457" i="1"/>
  <c r="O3457" i="1"/>
  <c r="P3457" i="1"/>
  <c r="Q3457" i="1"/>
  <c r="R3457" i="1"/>
  <c r="S3457" i="1"/>
  <c r="T3457" i="1"/>
  <c r="U3457" i="1"/>
  <c r="K3458" i="1"/>
  <c r="L3458" i="1"/>
  <c r="M3458" i="1"/>
  <c r="N3458" i="1"/>
  <c r="O3458" i="1"/>
  <c r="P3458" i="1"/>
  <c r="Q3458" i="1"/>
  <c r="R3458" i="1"/>
  <c r="S3458" i="1"/>
  <c r="T3458" i="1"/>
  <c r="U3458" i="1"/>
  <c r="K3459" i="1"/>
  <c r="L3459" i="1"/>
  <c r="M3459" i="1"/>
  <c r="N3459" i="1"/>
  <c r="O3459" i="1"/>
  <c r="P3459" i="1"/>
  <c r="Q3459" i="1"/>
  <c r="R3459" i="1"/>
  <c r="S3459" i="1"/>
  <c r="T3459" i="1"/>
  <c r="U3459" i="1"/>
  <c r="K3460" i="1"/>
  <c r="L3460" i="1"/>
  <c r="M3460" i="1"/>
  <c r="N3460" i="1"/>
  <c r="O3460" i="1"/>
  <c r="P3460" i="1"/>
  <c r="Q3460" i="1"/>
  <c r="R3460" i="1"/>
  <c r="S3460" i="1"/>
  <c r="T3460" i="1"/>
  <c r="U3460" i="1"/>
  <c r="K3461" i="1"/>
  <c r="L3461" i="1"/>
  <c r="M3461" i="1"/>
  <c r="N3461" i="1"/>
  <c r="O3461" i="1"/>
  <c r="P3461" i="1"/>
  <c r="Q3461" i="1"/>
  <c r="R3461" i="1"/>
  <c r="S3461" i="1"/>
  <c r="T3461" i="1"/>
  <c r="U3461" i="1"/>
  <c r="K3462" i="1"/>
  <c r="L3462" i="1"/>
  <c r="M3462" i="1"/>
  <c r="N3462" i="1"/>
  <c r="O3462" i="1"/>
  <c r="P3462" i="1"/>
  <c r="Q3462" i="1"/>
  <c r="R3462" i="1"/>
  <c r="S3462" i="1"/>
  <c r="T3462" i="1"/>
  <c r="U3462" i="1"/>
  <c r="K3463" i="1"/>
  <c r="L3463" i="1"/>
  <c r="M3463" i="1"/>
  <c r="N3463" i="1"/>
  <c r="O3463" i="1"/>
  <c r="P3463" i="1"/>
  <c r="Q3463" i="1"/>
  <c r="R3463" i="1"/>
  <c r="S3463" i="1"/>
  <c r="T3463" i="1"/>
  <c r="U3463" i="1"/>
  <c r="K3464" i="1"/>
  <c r="L3464" i="1"/>
  <c r="M3464" i="1"/>
  <c r="N3464" i="1"/>
  <c r="O3464" i="1"/>
  <c r="P3464" i="1"/>
  <c r="Q3464" i="1"/>
  <c r="R3464" i="1"/>
  <c r="S3464" i="1"/>
  <c r="T3464" i="1"/>
  <c r="U3464" i="1"/>
  <c r="K3465" i="1"/>
  <c r="L3465" i="1"/>
  <c r="M3465" i="1"/>
  <c r="N3465" i="1"/>
  <c r="O3465" i="1"/>
  <c r="P3465" i="1"/>
  <c r="Q3465" i="1"/>
  <c r="R3465" i="1"/>
  <c r="S3465" i="1"/>
  <c r="T3465" i="1"/>
  <c r="U3465" i="1"/>
  <c r="K3466" i="1"/>
  <c r="L3466" i="1"/>
  <c r="M3466" i="1"/>
  <c r="N3466" i="1"/>
  <c r="O3466" i="1"/>
  <c r="P3466" i="1"/>
  <c r="Q3466" i="1"/>
  <c r="R3466" i="1"/>
  <c r="S3466" i="1"/>
  <c r="T3466" i="1"/>
  <c r="U3466" i="1"/>
  <c r="K3467" i="1"/>
  <c r="L3467" i="1"/>
  <c r="M3467" i="1"/>
  <c r="N3467" i="1"/>
  <c r="O3467" i="1"/>
  <c r="P3467" i="1"/>
  <c r="Q3467" i="1"/>
  <c r="R3467" i="1"/>
  <c r="S3467" i="1"/>
  <c r="T3467" i="1"/>
  <c r="U3467" i="1"/>
  <c r="K3468" i="1"/>
  <c r="L3468" i="1"/>
  <c r="M3468" i="1"/>
  <c r="N3468" i="1"/>
  <c r="O3468" i="1"/>
  <c r="P3468" i="1"/>
  <c r="Q3468" i="1"/>
  <c r="R3468" i="1"/>
  <c r="S3468" i="1"/>
  <c r="T3468" i="1"/>
  <c r="U3468" i="1"/>
  <c r="K3469" i="1"/>
  <c r="L3469" i="1"/>
  <c r="M3469" i="1"/>
  <c r="N3469" i="1"/>
  <c r="O3469" i="1"/>
  <c r="P3469" i="1"/>
  <c r="Q3469" i="1"/>
  <c r="R3469" i="1"/>
  <c r="S3469" i="1"/>
  <c r="T3469" i="1"/>
  <c r="U3469" i="1"/>
  <c r="K3470" i="1"/>
  <c r="L3470" i="1"/>
  <c r="M3470" i="1"/>
  <c r="N3470" i="1"/>
  <c r="O3470" i="1"/>
  <c r="P3470" i="1"/>
  <c r="Q3470" i="1"/>
  <c r="R3470" i="1"/>
  <c r="S3470" i="1"/>
  <c r="T3470" i="1"/>
  <c r="U3470" i="1"/>
  <c r="K3471" i="1"/>
  <c r="L3471" i="1"/>
  <c r="M3471" i="1"/>
  <c r="N3471" i="1"/>
  <c r="O3471" i="1"/>
  <c r="P3471" i="1"/>
  <c r="Q3471" i="1"/>
  <c r="R3471" i="1"/>
  <c r="S3471" i="1"/>
  <c r="T3471" i="1"/>
  <c r="U3471" i="1"/>
  <c r="K3472" i="1"/>
  <c r="L3472" i="1"/>
  <c r="M3472" i="1"/>
  <c r="N3472" i="1"/>
  <c r="O3472" i="1"/>
  <c r="P3472" i="1"/>
  <c r="Q3472" i="1"/>
  <c r="R3472" i="1"/>
  <c r="S3472" i="1"/>
  <c r="T3472" i="1"/>
  <c r="U3472" i="1"/>
  <c r="K3473" i="1"/>
  <c r="L3473" i="1"/>
  <c r="M3473" i="1"/>
  <c r="N3473" i="1"/>
  <c r="O3473" i="1"/>
  <c r="P3473" i="1"/>
  <c r="Q3473" i="1"/>
  <c r="R3473" i="1"/>
  <c r="S3473" i="1"/>
  <c r="T3473" i="1"/>
  <c r="U3473" i="1"/>
  <c r="K3474" i="1"/>
  <c r="L3474" i="1"/>
  <c r="M3474" i="1"/>
  <c r="N3474" i="1"/>
  <c r="O3474" i="1"/>
  <c r="P3474" i="1"/>
  <c r="Q3474" i="1"/>
  <c r="R3474" i="1"/>
  <c r="S3474" i="1"/>
  <c r="T3474" i="1"/>
  <c r="U3474" i="1"/>
  <c r="K3475" i="1"/>
  <c r="L3475" i="1"/>
  <c r="M3475" i="1"/>
  <c r="N3475" i="1"/>
  <c r="O3475" i="1"/>
  <c r="P3475" i="1"/>
  <c r="Q3475" i="1"/>
  <c r="R3475" i="1"/>
  <c r="S3475" i="1"/>
  <c r="T3475" i="1"/>
  <c r="U3475" i="1"/>
  <c r="K3476" i="1"/>
  <c r="L3476" i="1"/>
  <c r="M3476" i="1"/>
  <c r="N3476" i="1"/>
  <c r="O3476" i="1"/>
  <c r="P3476" i="1"/>
  <c r="Q3476" i="1"/>
  <c r="R3476" i="1"/>
  <c r="S3476" i="1"/>
  <c r="T3476" i="1"/>
  <c r="U3476" i="1"/>
  <c r="K3477" i="1"/>
  <c r="L3477" i="1"/>
  <c r="M3477" i="1"/>
  <c r="N3477" i="1"/>
  <c r="O3477" i="1"/>
  <c r="P3477" i="1"/>
  <c r="Q3477" i="1"/>
  <c r="R3477" i="1"/>
  <c r="S3477" i="1"/>
  <c r="T3477" i="1"/>
  <c r="U3477" i="1"/>
  <c r="K3478" i="1"/>
  <c r="L3478" i="1"/>
  <c r="M3478" i="1"/>
  <c r="N3478" i="1"/>
  <c r="O3478" i="1"/>
  <c r="P3478" i="1"/>
  <c r="Q3478" i="1"/>
  <c r="R3478" i="1"/>
  <c r="S3478" i="1"/>
  <c r="T3478" i="1"/>
  <c r="U3478" i="1"/>
  <c r="K3479" i="1"/>
  <c r="L3479" i="1"/>
  <c r="M3479" i="1"/>
  <c r="N3479" i="1"/>
  <c r="O3479" i="1"/>
  <c r="P3479" i="1"/>
  <c r="Q3479" i="1"/>
  <c r="R3479" i="1"/>
  <c r="S3479" i="1"/>
  <c r="T3479" i="1"/>
  <c r="U3479" i="1"/>
  <c r="K3480" i="1"/>
  <c r="L3480" i="1"/>
  <c r="M3480" i="1"/>
  <c r="N3480" i="1"/>
  <c r="O3480" i="1"/>
  <c r="P3480" i="1"/>
  <c r="Q3480" i="1"/>
  <c r="R3480" i="1"/>
  <c r="S3480" i="1"/>
  <c r="T3480" i="1"/>
  <c r="U3480" i="1"/>
  <c r="K3481" i="1"/>
  <c r="L3481" i="1"/>
  <c r="M3481" i="1"/>
  <c r="N3481" i="1"/>
  <c r="O3481" i="1"/>
  <c r="P3481" i="1"/>
  <c r="Q3481" i="1"/>
  <c r="R3481" i="1"/>
  <c r="S3481" i="1"/>
  <c r="T3481" i="1"/>
  <c r="U3481" i="1"/>
  <c r="K3482" i="1"/>
  <c r="L3482" i="1"/>
  <c r="M3482" i="1"/>
  <c r="N3482" i="1"/>
  <c r="O3482" i="1"/>
  <c r="P3482" i="1"/>
  <c r="Q3482" i="1"/>
  <c r="R3482" i="1"/>
  <c r="S3482" i="1"/>
  <c r="T3482" i="1"/>
  <c r="U3482" i="1"/>
  <c r="K3483" i="1"/>
  <c r="L3483" i="1"/>
  <c r="M3483" i="1"/>
  <c r="N3483" i="1"/>
  <c r="O3483" i="1"/>
  <c r="P3483" i="1"/>
  <c r="Q3483" i="1"/>
  <c r="R3483" i="1"/>
  <c r="S3483" i="1"/>
  <c r="T3483" i="1"/>
  <c r="U3483" i="1"/>
  <c r="K3484" i="1"/>
  <c r="L3484" i="1"/>
  <c r="M3484" i="1"/>
  <c r="N3484" i="1"/>
  <c r="O3484" i="1"/>
  <c r="P3484" i="1"/>
  <c r="Q3484" i="1"/>
  <c r="R3484" i="1"/>
  <c r="S3484" i="1"/>
  <c r="T3484" i="1"/>
  <c r="U3484" i="1"/>
  <c r="K3485" i="1"/>
  <c r="L3485" i="1"/>
  <c r="M3485" i="1"/>
  <c r="N3485" i="1"/>
  <c r="O3485" i="1"/>
  <c r="P3485" i="1"/>
  <c r="Q3485" i="1"/>
  <c r="R3485" i="1"/>
  <c r="S3485" i="1"/>
  <c r="T3485" i="1"/>
  <c r="U3485" i="1"/>
  <c r="K3486" i="1"/>
  <c r="L3486" i="1"/>
  <c r="M3486" i="1"/>
  <c r="N3486" i="1"/>
  <c r="O3486" i="1"/>
  <c r="P3486" i="1"/>
  <c r="Q3486" i="1"/>
  <c r="R3486" i="1"/>
  <c r="S3486" i="1"/>
  <c r="T3486" i="1"/>
  <c r="U3486" i="1"/>
  <c r="K3487" i="1"/>
  <c r="L3487" i="1"/>
  <c r="M3487" i="1"/>
  <c r="N3487" i="1"/>
  <c r="O3487" i="1"/>
  <c r="P3487" i="1"/>
  <c r="Q3487" i="1"/>
  <c r="R3487" i="1"/>
  <c r="S3487" i="1"/>
  <c r="T3487" i="1"/>
  <c r="U3487" i="1"/>
  <c r="K3488" i="1"/>
  <c r="L3488" i="1"/>
  <c r="M3488" i="1"/>
  <c r="N3488" i="1"/>
  <c r="O3488" i="1"/>
  <c r="P3488" i="1"/>
  <c r="Q3488" i="1"/>
  <c r="R3488" i="1"/>
  <c r="S3488" i="1"/>
  <c r="T3488" i="1"/>
  <c r="U3488" i="1"/>
  <c r="K3489" i="1"/>
  <c r="L3489" i="1"/>
  <c r="M3489" i="1"/>
  <c r="N3489" i="1"/>
  <c r="O3489" i="1"/>
  <c r="P3489" i="1"/>
  <c r="Q3489" i="1"/>
  <c r="R3489" i="1"/>
  <c r="S3489" i="1"/>
  <c r="T3489" i="1"/>
  <c r="U3489" i="1"/>
  <c r="K3490" i="1"/>
  <c r="L3490" i="1"/>
  <c r="M3490" i="1"/>
  <c r="N3490" i="1"/>
  <c r="O3490" i="1"/>
  <c r="P3490" i="1"/>
  <c r="Q3490" i="1"/>
  <c r="R3490" i="1"/>
  <c r="S3490" i="1"/>
  <c r="T3490" i="1"/>
  <c r="U3490" i="1"/>
  <c r="K3491" i="1"/>
  <c r="L3491" i="1"/>
  <c r="M3491" i="1"/>
  <c r="N3491" i="1"/>
  <c r="O3491" i="1"/>
  <c r="P3491" i="1"/>
  <c r="Q3491" i="1"/>
  <c r="R3491" i="1"/>
  <c r="S3491" i="1"/>
  <c r="T3491" i="1"/>
  <c r="U3491" i="1"/>
  <c r="K3492" i="1"/>
  <c r="L3492" i="1"/>
  <c r="M3492" i="1"/>
  <c r="N3492" i="1"/>
  <c r="O3492" i="1"/>
  <c r="P3492" i="1"/>
  <c r="Q3492" i="1"/>
  <c r="R3492" i="1"/>
  <c r="S3492" i="1"/>
  <c r="T3492" i="1"/>
  <c r="U3492" i="1"/>
  <c r="K3493" i="1"/>
  <c r="L3493" i="1"/>
  <c r="M3493" i="1"/>
  <c r="N3493" i="1"/>
  <c r="O3493" i="1"/>
  <c r="P3493" i="1"/>
  <c r="Q3493" i="1"/>
  <c r="R3493" i="1"/>
  <c r="S3493" i="1"/>
  <c r="T3493" i="1"/>
  <c r="U3493" i="1"/>
  <c r="K3494" i="1"/>
  <c r="L3494" i="1"/>
  <c r="M3494" i="1"/>
  <c r="N3494" i="1"/>
  <c r="O3494" i="1"/>
  <c r="P3494" i="1"/>
  <c r="Q3494" i="1"/>
  <c r="R3494" i="1"/>
  <c r="S3494" i="1"/>
  <c r="T3494" i="1"/>
  <c r="U3494" i="1"/>
  <c r="K3495" i="1"/>
  <c r="L3495" i="1"/>
  <c r="M3495" i="1"/>
  <c r="N3495" i="1"/>
  <c r="O3495" i="1"/>
  <c r="P3495" i="1"/>
  <c r="Q3495" i="1"/>
  <c r="R3495" i="1"/>
  <c r="S3495" i="1"/>
  <c r="T3495" i="1"/>
  <c r="U3495" i="1"/>
  <c r="K3496" i="1"/>
  <c r="L3496" i="1"/>
  <c r="M3496" i="1"/>
  <c r="N3496" i="1"/>
  <c r="O3496" i="1"/>
  <c r="P3496" i="1"/>
  <c r="Q3496" i="1"/>
  <c r="R3496" i="1"/>
  <c r="S3496" i="1"/>
  <c r="T3496" i="1"/>
  <c r="U3496" i="1"/>
  <c r="K3497" i="1"/>
  <c r="L3497" i="1"/>
  <c r="M3497" i="1"/>
  <c r="N3497" i="1"/>
  <c r="O3497" i="1"/>
  <c r="P3497" i="1"/>
  <c r="Q3497" i="1"/>
  <c r="R3497" i="1"/>
  <c r="S3497" i="1"/>
  <c r="T3497" i="1"/>
  <c r="U3497" i="1"/>
  <c r="K3498" i="1"/>
  <c r="L3498" i="1"/>
  <c r="M3498" i="1"/>
  <c r="N3498" i="1"/>
  <c r="O3498" i="1"/>
  <c r="P3498" i="1"/>
  <c r="Q3498" i="1"/>
  <c r="R3498" i="1"/>
  <c r="S3498" i="1"/>
  <c r="T3498" i="1"/>
  <c r="U3498" i="1"/>
  <c r="K3499" i="1"/>
  <c r="L3499" i="1"/>
  <c r="M3499" i="1"/>
  <c r="N3499" i="1"/>
  <c r="O3499" i="1"/>
  <c r="P3499" i="1"/>
  <c r="Q3499" i="1"/>
  <c r="R3499" i="1"/>
  <c r="S3499" i="1"/>
  <c r="T3499" i="1"/>
  <c r="U3499" i="1"/>
  <c r="K3500" i="1"/>
  <c r="L3500" i="1"/>
  <c r="M3500" i="1"/>
  <c r="N3500" i="1"/>
  <c r="O3500" i="1"/>
  <c r="P3500" i="1"/>
  <c r="Q3500" i="1"/>
  <c r="R3500" i="1"/>
  <c r="S3500" i="1"/>
  <c r="T3500" i="1"/>
  <c r="U3500" i="1"/>
  <c r="K3501" i="1"/>
  <c r="L3501" i="1"/>
  <c r="M3501" i="1"/>
  <c r="N3501" i="1"/>
  <c r="O3501" i="1"/>
  <c r="P3501" i="1"/>
  <c r="Q3501" i="1"/>
  <c r="R3501" i="1"/>
  <c r="S3501" i="1"/>
  <c r="T3501" i="1"/>
  <c r="U3501" i="1"/>
  <c r="K3502" i="1"/>
  <c r="L3502" i="1"/>
  <c r="M3502" i="1"/>
  <c r="N3502" i="1"/>
  <c r="O3502" i="1"/>
  <c r="P3502" i="1"/>
  <c r="Q3502" i="1"/>
  <c r="R3502" i="1"/>
  <c r="S3502" i="1"/>
  <c r="T3502" i="1"/>
  <c r="U3502" i="1"/>
  <c r="K3503" i="1"/>
  <c r="L3503" i="1"/>
  <c r="M3503" i="1"/>
  <c r="N3503" i="1"/>
  <c r="O3503" i="1"/>
  <c r="P3503" i="1"/>
  <c r="Q3503" i="1"/>
  <c r="R3503" i="1"/>
  <c r="S3503" i="1"/>
  <c r="T3503" i="1"/>
  <c r="U3503" i="1"/>
  <c r="K3504" i="1"/>
  <c r="L3504" i="1"/>
  <c r="M3504" i="1"/>
  <c r="N3504" i="1"/>
  <c r="O3504" i="1"/>
  <c r="P3504" i="1"/>
  <c r="Q3504" i="1"/>
  <c r="R3504" i="1"/>
  <c r="S3504" i="1"/>
  <c r="T3504" i="1"/>
  <c r="U3504" i="1"/>
  <c r="K3505" i="1"/>
  <c r="L3505" i="1"/>
  <c r="M3505" i="1"/>
  <c r="N3505" i="1"/>
  <c r="O3505" i="1"/>
  <c r="P3505" i="1"/>
  <c r="Q3505" i="1"/>
  <c r="R3505" i="1"/>
  <c r="S3505" i="1"/>
  <c r="T3505" i="1"/>
  <c r="U3505" i="1"/>
  <c r="K3506" i="1"/>
  <c r="L3506" i="1"/>
  <c r="M3506" i="1"/>
  <c r="N3506" i="1"/>
  <c r="O3506" i="1"/>
  <c r="P3506" i="1"/>
  <c r="Q3506" i="1"/>
  <c r="R3506" i="1"/>
  <c r="S3506" i="1"/>
  <c r="T3506" i="1"/>
  <c r="U3506" i="1"/>
  <c r="K3507" i="1"/>
  <c r="L3507" i="1"/>
  <c r="M3507" i="1"/>
  <c r="N3507" i="1"/>
  <c r="O3507" i="1"/>
  <c r="P3507" i="1"/>
  <c r="Q3507" i="1"/>
  <c r="R3507" i="1"/>
  <c r="S3507" i="1"/>
  <c r="T3507" i="1"/>
  <c r="U3507" i="1"/>
  <c r="K3508" i="1"/>
  <c r="L3508" i="1"/>
  <c r="M3508" i="1"/>
  <c r="N3508" i="1"/>
  <c r="O3508" i="1"/>
  <c r="P3508" i="1"/>
  <c r="Q3508" i="1"/>
  <c r="R3508" i="1"/>
  <c r="S3508" i="1"/>
  <c r="T3508" i="1"/>
  <c r="U3508" i="1"/>
  <c r="K3509" i="1"/>
  <c r="L3509" i="1"/>
  <c r="M3509" i="1"/>
  <c r="N3509" i="1"/>
  <c r="O3509" i="1"/>
  <c r="P3509" i="1"/>
  <c r="Q3509" i="1"/>
  <c r="R3509" i="1"/>
  <c r="S3509" i="1"/>
  <c r="T3509" i="1"/>
  <c r="U3509" i="1"/>
  <c r="K3510" i="1"/>
  <c r="L3510" i="1"/>
  <c r="M3510" i="1"/>
  <c r="N3510" i="1"/>
  <c r="O3510" i="1"/>
  <c r="P3510" i="1"/>
  <c r="Q3510" i="1"/>
  <c r="R3510" i="1"/>
  <c r="S3510" i="1"/>
  <c r="T3510" i="1"/>
  <c r="U3510" i="1"/>
  <c r="K3511" i="1"/>
  <c r="L3511" i="1"/>
  <c r="M3511" i="1"/>
  <c r="N3511" i="1"/>
  <c r="O3511" i="1"/>
  <c r="P3511" i="1"/>
  <c r="Q3511" i="1"/>
  <c r="R3511" i="1"/>
  <c r="S3511" i="1"/>
  <c r="T3511" i="1"/>
  <c r="U3511" i="1"/>
  <c r="K3512" i="1"/>
  <c r="L3512" i="1"/>
  <c r="M3512" i="1"/>
  <c r="N3512" i="1"/>
  <c r="O3512" i="1"/>
  <c r="P3512" i="1"/>
  <c r="Q3512" i="1"/>
  <c r="R3512" i="1"/>
  <c r="S3512" i="1"/>
  <c r="T3512" i="1"/>
  <c r="U3512" i="1"/>
  <c r="K3513" i="1"/>
  <c r="L3513" i="1"/>
  <c r="M3513" i="1"/>
  <c r="N3513" i="1"/>
  <c r="O3513" i="1"/>
  <c r="P3513" i="1"/>
  <c r="Q3513" i="1"/>
  <c r="R3513" i="1"/>
  <c r="S3513" i="1"/>
  <c r="T3513" i="1"/>
  <c r="U3513" i="1"/>
  <c r="K3514" i="1"/>
  <c r="L3514" i="1"/>
  <c r="M3514" i="1"/>
  <c r="N3514" i="1"/>
  <c r="O3514" i="1"/>
  <c r="P3514" i="1"/>
  <c r="Q3514" i="1"/>
  <c r="R3514" i="1"/>
  <c r="S3514" i="1"/>
  <c r="T3514" i="1"/>
  <c r="U3514" i="1"/>
  <c r="K3515" i="1"/>
  <c r="L3515" i="1"/>
  <c r="M3515" i="1"/>
  <c r="N3515" i="1"/>
  <c r="O3515" i="1"/>
  <c r="P3515" i="1"/>
  <c r="Q3515" i="1"/>
  <c r="R3515" i="1"/>
  <c r="S3515" i="1"/>
  <c r="T3515" i="1"/>
  <c r="U3515" i="1"/>
  <c r="K3516" i="1"/>
  <c r="L3516" i="1"/>
  <c r="M3516" i="1"/>
  <c r="N3516" i="1"/>
  <c r="O3516" i="1"/>
  <c r="P3516" i="1"/>
  <c r="Q3516" i="1"/>
  <c r="R3516" i="1"/>
  <c r="S3516" i="1"/>
  <c r="T3516" i="1"/>
  <c r="U3516" i="1"/>
  <c r="K3517" i="1"/>
  <c r="L3517" i="1"/>
  <c r="M3517" i="1"/>
  <c r="N3517" i="1"/>
  <c r="O3517" i="1"/>
  <c r="P3517" i="1"/>
  <c r="Q3517" i="1"/>
  <c r="R3517" i="1"/>
  <c r="S3517" i="1"/>
  <c r="T3517" i="1"/>
  <c r="U3517" i="1"/>
  <c r="K3518" i="1"/>
  <c r="L3518" i="1"/>
  <c r="M3518" i="1"/>
  <c r="N3518" i="1"/>
  <c r="O3518" i="1"/>
  <c r="P3518" i="1"/>
  <c r="Q3518" i="1"/>
  <c r="R3518" i="1"/>
  <c r="S3518" i="1"/>
  <c r="T3518" i="1"/>
  <c r="U3518" i="1"/>
  <c r="K3519" i="1"/>
  <c r="L3519" i="1"/>
  <c r="M3519" i="1"/>
  <c r="N3519" i="1"/>
  <c r="O3519" i="1"/>
  <c r="P3519" i="1"/>
  <c r="Q3519" i="1"/>
  <c r="R3519" i="1"/>
  <c r="S3519" i="1"/>
  <c r="T3519" i="1"/>
  <c r="U3519" i="1"/>
  <c r="K3520" i="1"/>
  <c r="L3520" i="1"/>
  <c r="M3520" i="1"/>
  <c r="N3520" i="1"/>
  <c r="O3520" i="1"/>
  <c r="P3520" i="1"/>
  <c r="Q3520" i="1"/>
  <c r="R3520" i="1"/>
  <c r="S3520" i="1"/>
  <c r="T3520" i="1"/>
  <c r="U3520" i="1"/>
  <c r="K3521" i="1"/>
  <c r="L3521" i="1"/>
  <c r="M3521" i="1"/>
  <c r="N3521" i="1"/>
  <c r="O3521" i="1"/>
  <c r="P3521" i="1"/>
  <c r="Q3521" i="1"/>
  <c r="R3521" i="1"/>
  <c r="S3521" i="1"/>
  <c r="T3521" i="1"/>
  <c r="U3521" i="1"/>
  <c r="K3522" i="1"/>
  <c r="L3522" i="1"/>
  <c r="M3522" i="1"/>
  <c r="N3522" i="1"/>
  <c r="O3522" i="1"/>
  <c r="P3522" i="1"/>
  <c r="Q3522" i="1"/>
  <c r="R3522" i="1"/>
  <c r="S3522" i="1"/>
  <c r="T3522" i="1"/>
  <c r="U3522" i="1"/>
  <c r="K3523" i="1"/>
  <c r="L3523" i="1"/>
  <c r="M3523" i="1"/>
  <c r="N3523" i="1"/>
  <c r="O3523" i="1"/>
  <c r="P3523" i="1"/>
  <c r="Q3523" i="1"/>
  <c r="R3523" i="1"/>
  <c r="S3523" i="1"/>
  <c r="T3523" i="1"/>
  <c r="U3523" i="1"/>
  <c r="K3524" i="1"/>
  <c r="L3524" i="1"/>
  <c r="M3524" i="1"/>
  <c r="N3524" i="1"/>
  <c r="O3524" i="1"/>
  <c r="P3524" i="1"/>
  <c r="Q3524" i="1"/>
  <c r="R3524" i="1"/>
  <c r="S3524" i="1"/>
  <c r="T3524" i="1"/>
  <c r="U3524" i="1"/>
  <c r="K3525" i="1"/>
  <c r="L3525" i="1"/>
  <c r="M3525" i="1"/>
  <c r="N3525" i="1"/>
  <c r="O3525" i="1"/>
  <c r="P3525" i="1"/>
  <c r="Q3525" i="1"/>
  <c r="R3525" i="1"/>
  <c r="S3525" i="1"/>
  <c r="T3525" i="1"/>
  <c r="U3525" i="1"/>
  <c r="K3526" i="1"/>
  <c r="L3526" i="1"/>
  <c r="M3526" i="1"/>
  <c r="N3526" i="1"/>
  <c r="O3526" i="1"/>
  <c r="P3526" i="1"/>
  <c r="Q3526" i="1"/>
  <c r="R3526" i="1"/>
  <c r="S3526" i="1"/>
  <c r="T3526" i="1"/>
  <c r="U3526" i="1"/>
  <c r="K3527" i="1"/>
  <c r="L3527" i="1"/>
  <c r="M3527" i="1"/>
  <c r="N3527" i="1"/>
  <c r="O3527" i="1"/>
  <c r="P3527" i="1"/>
  <c r="Q3527" i="1"/>
  <c r="R3527" i="1"/>
  <c r="S3527" i="1"/>
  <c r="T3527" i="1"/>
  <c r="U3527" i="1"/>
  <c r="K3528" i="1"/>
  <c r="L3528" i="1"/>
  <c r="M3528" i="1"/>
  <c r="N3528" i="1"/>
  <c r="O3528" i="1"/>
  <c r="P3528" i="1"/>
  <c r="Q3528" i="1"/>
  <c r="R3528" i="1"/>
  <c r="S3528" i="1"/>
  <c r="T3528" i="1"/>
  <c r="U3528" i="1"/>
  <c r="K3529" i="1"/>
  <c r="L3529" i="1"/>
  <c r="M3529" i="1"/>
  <c r="N3529" i="1"/>
  <c r="O3529" i="1"/>
  <c r="P3529" i="1"/>
  <c r="Q3529" i="1"/>
  <c r="R3529" i="1"/>
  <c r="S3529" i="1"/>
  <c r="T3529" i="1"/>
  <c r="U3529" i="1"/>
  <c r="K3530" i="1"/>
  <c r="L3530" i="1"/>
  <c r="M3530" i="1"/>
  <c r="N3530" i="1"/>
  <c r="O3530" i="1"/>
  <c r="P3530" i="1"/>
  <c r="Q3530" i="1"/>
  <c r="R3530" i="1"/>
  <c r="S3530" i="1"/>
  <c r="T3530" i="1"/>
  <c r="U3530" i="1"/>
  <c r="K3531" i="1"/>
  <c r="L3531" i="1"/>
  <c r="M3531" i="1"/>
  <c r="N3531" i="1"/>
  <c r="O3531" i="1"/>
  <c r="P3531" i="1"/>
  <c r="Q3531" i="1"/>
  <c r="R3531" i="1"/>
  <c r="S3531" i="1"/>
  <c r="T3531" i="1"/>
  <c r="U3531" i="1"/>
  <c r="K3532" i="1"/>
  <c r="L3532" i="1"/>
  <c r="M3532" i="1"/>
  <c r="N3532" i="1"/>
  <c r="O3532" i="1"/>
  <c r="P3532" i="1"/>
  <c r="Q3532" i="1"/>
  <c r="R3532" i="1"/>
  <c r="S3532" i="1"/>
  <c r="T3532" i="1"/>
  <c r="U3532" i="1"/>
  <c r="K3533" i="1"/>
  <c r="L3533" i="1"/>
  <c r="M3533" i="1"/>
  <c r="N3533" i="1"/>
  <c r="O3533" i="1"/>
  <c r="P3533" i="1"/>
  <c r="Q3533" i="1"/>
  <c r="R3533" i="1"/>
  <c r="S3533" i="1"/>
  <c r="T3533" i="1"/>
  <c r="U3533" i="1"/>
  <c r="K3534" i="1"/>
  <c r="L3534" i="1"/>
  <c r="M3534" i="1"/>
  <c r="N3534" i="1"/>
  <c r="O3534" i="1"/>
  <c r="P3534" i="1"/>
  <c r="Q3534" i="1"/>
  <c r="R3534" i="1"/>
  <c r="S3534" i="1"/>
  <c r="T3534" i="1"/>
  <c r="U3534" i="1"/>
  <c r="K3535" i="1"/>
  <c r="L3535" i="1"/>
  <c r="M3535" i="1"/>
  <c r="N3535" i="1"/>
  <c r="O3535" i="1"/>
  <c r="P3535" i="1"/>
  <c r="Q3535" i="1"/>
  <c r="R3535" i="1"/>
  <c r="S3535" i="1"/>
  <c r="T3535" i="1"/>
  <c r="U3535" i="1"/>
  <c r="K3536" i="1"/>
  <c r="L3536" i="1"/>
  <c r="M3536" i="1"/>
  <c r="N3536" i="1"/>
  <c r="O3536" i="1"/>
  <c r="P3536" i="1"/>
  <c r="Q3536" i="1"/>
  <c r="R3536" i="1"/>
  <c r="S3536" i="1"/>
  <c r="T3536" i="1"/>
  <c r="U3536" i="1"/>
  <c r="K3537" i="1"/>
  <c r="L3537" i="1"/>
  <c r="M3537" i="1"/>
  <c r="N3537" i="1"/>
  <c r="O3537" i="1"/>
  <c r="P3537" i="1"/>
  <c r="Q3537" i="1"/>
  <c r="R3537" i="1"/>
  <c r="S3537" i="1"/>
  <c r="T3537" i="1"/>
  <c r="U3537" i="1"/>
  <c r="K3538" i="1"/>
  <c r="L3538" i="1"/>
  <c r="M3538" i="1"/>
  <c r="N3538" i="1"/>
  <c r="O3538" i="1"/>
  <c r="P3538" i="1"/>
  <c r="Q3538" i="1"/>
  <c r="R3538" i="1"/>
  <c r="S3538" i="1"/>
  <c r="T3538" i="1"/>
  <c r="U3538" i="1"/>
  <c r="K3539" i="1"/>
  <c r="L3539" i="1"/>
  <c r="M3539" i="1"/>
  <c r="N3539" i="1"/>
  <c r="O3539" i="1"/>
  <c r="P3539" i="1"/>
  <c r="Q3539" i="1"/>
  <c r="R3539" i="1"/>
  <c r="S3539" i="1"/>
  <c r="T3539" i="1"/>
  <c r="U3539" i="1"/>
  <c r="K3540" i="1"/>
  <c r="L3540" i="1"/>
  <c r="M3540" i="1"/>
  <c r="N3540" i="1"/>
  <c r="O3540" i="1"/>
  <c r="P3540" i="1"/>
  <c r="Q3540" i="1"/>
  <c r="R3540" i="1"/>
  <c r="S3540" i="1"/>
  <c r="T3540" i="1"/>
  <c r="U3540" i="1"/>
  <c r="K3541" i="1"/>
  <c r="L3541" i="1"/>
  <c r="M3541" i="1"/>
  <c r="N3541" i="1"/>
  <c r="O3541" i="1"/>
  <c r="P3541" i="1"/>
  <c r="Q3541" i="1"/>
  <c r="R3541" i="1"/>
  <c r="S3541" i="1"/>
  <c r="T3541" i="1"/>
  <c r="U3541" i="1"/>
  <c r="K3542" i="1"/>
  <c r="L3542" i="1"/>
  <c r="M3542" i="1"/>
  <c r="N3542" i="1"/>
  <c r="O3542" i="1"/>
  <c r="P3542" i="1"/>
  <c r="Q3542" i="1"/>
  <c r="R3542" i="1"/>
  <c r="S3542" i="1"/>
  <c r="T3542" i="1"/>
  <c r="U3542" i="1"/>
  <c r="K3543" i="1"/>
  <c r="L3543" i="1"/>
  <c r="M3543" i="1"/>
  <c r="N3543" i="1"/>
  <c r="O3543" i="1"/>
  <c r="P3543" i="1"/>
  <c r="Q3543" i="1"/>
  <c r="R3543" i="1"/>
  <c r="S3543" i="1"/>
  <c r="T3543" i="1"/>
  <c r="U3543" i="1"/>
  <c r="K3544" i="1"/>
  <c r="L3544" i="1"/>
  <c r="M3544" i="1"/>
  <c r="N3544" i="1"/>
  <c r="O3544" i="1"/>
  <c r="P3544" i="1"/>
  <c r="Q3544" i="1"/>
  <c r="R3544" i="1"/>
  <c r="S3544" i="1"/>
  <c r="T3544" i="1"/>
  <c r="U3544" i="1"/>
  <c r="K3545" i="1"/>
  <c r="L3545" i="1"/>
  <c r="M3545" i="1"/>
  <c r="N3545" i="1"/>
  <c r="O3545" i="1"/>
  <c r="P3545" i="1"/>
  <c r="Q3545" i="1"/>
  <c r="R3545" i="1"/>
  <c r="S3545" i="1"/>
  <c r="T3545" i="1"/>
  <c r="U3545" i="1"/>
  <c r="K3546" i="1"/>
  <c r="L3546" i="1"/>
  <c r="M3546" i="1"/>
  <c r="N3546" i="1"/>
  <c r="O3546" i="1"/>
  <c r="P3546" i="1"/>
  <c r="Q3546" i="1"/>
  <c r="R3546" i="1"/>
  <c r="S3546" i="1"/>
  <c r="T3546" i="1"/>
  <c r="U3546" i="1"/>
  <c r="K3547" i="1"/>
  <c r="L3547" i="1"/>
  <c r="M3547" i="1"/>
  <c r="N3547" i="1"/>
  <c r="O3547" i="1"/>
  <c r="P3547" i="1"/>
  <c r="Q3547" i="1"/>
  <c r="R3547" i="1"/>
  <c r="S3547" i="1"/>
  <c r="T3547" i="1"/>
  <c r="U3547" i="1"/>
  <c r="K3548" i="1"/>
  <c r="L3548" i="1"/>
  <c r="M3548" i="1"/>
  <c r="N3548" i="1"/>
  <c r="O3548" i="1"/>
  <c r="P3548" i="1"/>
  <c r="Q3548" i="1"/>
  <c r="R3548" i="1"/>
  <c r="S3548" i="1"/>
  <c r="T3548" i="1"/>
  <c r="U3548" i="1"/>
  <c r="K3549" i="1"/>
  <c r="L3549" i="1"/>
  <c r="M3549" i="1"/>
  <c r="N3549" i="1"/>
  <c r="O3549" i="1"/>
  <c r="P3549" i="1"/>
  <c r="Q3549" i="1"/>
  <c r="R3549" i="1"/>
  <c r="S3549" i="1"/>
  <c r="T3549" i="1"/>
  <c r="U3549" i="1"/>
  <c r="K3550" i="1"/>
  <c r="L3550" i="1"/>
  <c r="M3550" i="1"/>
  <c r="N3550" i="1"/>
  <c r="O3550" i="1"/>
  <c r="P3550" i="1"/>
  <c r="Q3550" i="1"/>
  <c r="R3550" i="1"/>
  <c r="S3550" i="1"/>
  <c r="T3550" i="1"/>
  <c r="U3550" i="1"/>
  <c r="K3551" i="1"/>
  <c r="L3551" i="1"/>
  <c r="M3551" i="1"/>
  <c r="N3551" i="1"/>
  <c r="O3551" i="1"/>
  <c r="P3551" i="1"/>
  <c r="Q3551" i="1"/>
  <c r="R3551" i="1"/>
  <c r="S3551" i="1"/>
  <c r="T3551" i="1"/>
  <c r="U3551" i="1"/>
  <c r="K3552" i="1"/>
  <c r="L3552" i="1"/>
  <c r="M3552" i="1"/>
  <c r="N3552" i="1"/>
  <c r="O3552" i="1"/>
  <c r="P3552" i="1"/>
  <c r="Q3552" i="1"/>
  <c r="R3552" i="1"/>
  <c r="S3552" i="1"/>
  <c r="T3552" i="1"/>
  <c r="U3552" i="1"/>
  <c r="K3553" i="1"/>
  <c r="L3553" i="1"/>
  <c r="M3553" i="1"/>
  <c r="N3553" i="1"/>
  <c r="O3553" i="1"/>
  <c r="P3553" i="1"/>
  <c r="Q3553" i="1"/>
  <c r="R3553" i="1"/>
  <c r="S3553" i="1"/>
  <c r="T3553" i="1"/>
  <c r="U3553" i="1"/>
  <c r="K3554" i="1"/>
  <c r="L3554" i="1"/>
  <c r="M3554" i="1"/>
  <c r="N3554" i="1"/>
  <c r="O3554" i="1"/>
  <c r="P3554" i="1"/>
  <c r="Q3554" i="1"/>
  <c r="R3554" i="1"/>
  <c r="S3554" i="1"/>
  <c r="T3554" i="1"/>
  <c r="U3554" i="1"/>
  <c r="K3555" i="1"/>
  <c r="L3555" i="1"/>
  <c r="M3555" i="1"/>
  <c r="N3555" i="1"/>
  <c r="O3555" i="1"/>
  <c r="P3555" i="1"/>
  <c r="Q3555" i="1"/>
  <c r="R3555" i="1"/>
  <c r="S3555" i="1"/>
  <c r="T3555" i="1"/>
  <c r="U3555" i="1"/>
  <c r="K3556" i="1"/>
  <c r="L3556" i="1"/>
  <c r="M3556" i="1"/>
  <c r="N3556" i="1"/>
  <c r="O3556" i="1"/>
  <c r="P3556" i="1"/>
  <c r="Q3556" i="1"/>
  <c r="R3556" i="1"/>
  <c r="S3556" i="1"/>
  <c r="T3556" i="1"/>
  <c r="U3556" i="1"/>
  <c r="K3557" i="1"/>
  <c r="L3557" i="1"/>
  <c r="M3557" i="1"/>
  <c r="N3557" i="1"/>
  <c r="O3557" i="1"/>
  <c r="P3557" i="1"/>
  <c r="Q3557" i="1"/>
  <c r="R3557" i="1"/>
  <c r="S3557" i="1"/>
  <c r="T3557" i="1"/>
  <c r="U3557" i="1"/>
  <c r="K3558" i="1"/>
  <c r="L3558" i="1"/>
  <c r="M3558" i="1"/>
  <c r="N3558" i="1"/>
  <c r="O3558" i="1"/>
  <c r="P3558" i="1"/>
  <c r="Q3558" i="1"/>
  <c r="R3558" i="1"/>
  <c r="S3558" i="1"/>
  <c r="T3558" i="1"/>
  <c r="U3558" i="1"/>
  <c r="K3559" i="1"/>
  <c r="L3559" i="1"/>
  <c r="M3559" i="1"/>
  <c r="N3559" i="1"/>
  <c r="O3559" i="1"/>
  <c r="P3559" i="1"/>
  <c r="Q3559" i="1"/>
  <c r="R3559" i="1"/>
  <c r="S3559" i="1"/>
  <c r="T3559" i="1"/>
  <c r="U3559" i="1"/>
  <c r="K3560" i="1"/>
  <c r="L3560" i="1"/>
  <c r="M3560" i="1"/>
  <c r="N3560" i="1"/>
  <c r="O3560" i="1"/>
  <c r="P3560" i="1"/>
  <c r="Q3560" i="1"/>
  <c r="R3560" i="1"/>
  <c r="S3560" i="1"/>
  <c r="T3560" i="1"/>
  <c r="U3560" i="1"/>
  <c r="K3561" i="1"/>
  <c r="L3561" i="1"/>
  <c r="M3561" i="1"/>
  <c r="N3561" i="1"/>
  <c r="O3561" i="1"/>
  <c r="P3561" i="1"/>
  <c r="Q3561" i="1"/>
  <c r="R3561" i="1"/>
  <c r="S3561" i="1"/>
  <c r="T3561" i="1"/>
  <c r="U3561" i="1"/>
  <c r="K3562" i="1"/>
  <c r="L3562" i="1"/>
  <c r="M3562" i="1"/>
  <c r="N3562" i="1"/>
  <c r="O3562" i="1"/>
  <c r="P3562" i="1"/>
  <c r="Q3562" i="1"/>
  <c r="R3562" i="1"/>
  <c r="S3562" i="1"/>
  <c r="T3562" i="1"/>
  <c r="U3562" i="1"/>
  <c r="K3563" i="1"/>
  <c r="L3563" i="1"/>
  <c r="M3563" i="1"/>
  <c r="N3563" i="1"/>
  <c r="O3563" i="1"/>
  <c r="P3563" i="1"/>
  <c r="Q3563" i="1"/>
  <c r="R3563" i="1"/>
  <c r="S3563" i="1"/>
  <c r="T3563" i="1"/>
  <c r="U3563" i="1"/>
  <c r="K3564" i="1"/>
  <c r="L3564" i="1"/>
  <c r="M3564" i="1"/>
  <c r="N3564" i="1"/>
  <c r="O3564" i="1"/>
  <c r="P3564" i="1"/>
  <c r="Q3564" i="1"/>
  <c r="R3564" i="1"/>
  <c r="S3564" i="1"/>
  <c r="T3564" i="1"/>
  <c r="U3564" i="1"/>
  <c r="K3565" i="1"/>
  <c r="L3565" i="1"/>
  <c r="M3565" i="1"/>
  <c r="N3565" i="1"/>
  <c r="O3565" i="1"/>
  <c r="P3565" i="1"/>
  <c r="Q3565" i="1"/>
  <c r="R3565" i="1"/>
  <c r="S3565" i="1"/>
  <c r="T3565" i="1"/>
  <c r="U3565" i="1"/>
  <c r="K3566" i="1"/>
  <c r="L3566" i="1"/>
  <c r="M3566" i="1"/>
  <c r="N3566" i="1"/>
  <c r="O3566" i="1"/>
  <c r="P3566" i="1"/>
  <c r="Q3566" i="1"/>
  <c r="R3566" i="1"/>
  <c r="S3566" i="1"/>
  <c r="T3566" i="1"/>
  <c r="U3566" i="1"/>
  <c r="K3567" i="1"/>
  <c r="L3567" i="1"/>
  <c r="M3567" i="1"/>
  <c r="N3567" i="1"/>
  <c r="O3567" i="1"/>
  <c r="P3567" i="1"/>
  <c r="Q3567" i="1"/>
  <c r="R3567" i="1"/>
  <c r="S3567" i="1"/>
  <c r="T3567" i="1"/>
  <c r="U3567" i="1"/>
  <c r="K3568" i="1"/>
  <c r="L3568" i="1"/>
  <c r="M3568" i="1"/>
  <c r="N3568" i="1"/>
  <c r="O3568" i="1"/>
  <c r="P3568" i="1"/>
  <c r="Q3568" i="1"/>
  <c r="R3568" i="1"/>
  <c r="S3568" i="1"/>
  <c r="T3568" i="1"/>
  <c r="U3568" i="1"/>
  <c r="K3569" i="1"/>
  <c r="L3569" i="1"/>
  <c r="M3569" i="1"/>
  <c r="N3569" i="1"/>
  <c r="O3569" i="1"/>
  <c r="P3569" i="1"/>
  <c r="Q3569" i="1"/>
  <c r="R3569" i="1"/>
  <c r="S3569" i="1"/>
  <c r="T3569" i="1"/>
  <c r="U3569" i="1"/>
  <c r="K3570" i="1"/>
  <c r="L3570" i="1"/>
  <c r="M3570" i="1"/>
  <c r="N3570" i="1"/>
  <c r="O3570" i="1"/>
  <c r="P3570" i="1"/>
  <c r="Q3570" i="1"/>
  <c r="R3570" i="1"/>
  <c r="S3570" i="1"/>
  <c r="T3570" i="1"/>
  <c r="U3570" i="1"/>
  <c r="K3571" i="1"/>
  <c r="L3571" i="1"/>
  <c r="M3571" i="1"/>
  <c r="N3571" i="1"/>
  <c r="O3571" i="1"/>
  <c r="P3571" i="1"/>
  <c r="Q3571" i="1"/>
  <c r="R3571" i="1"/>
  <c r="S3571" i="1"/>
  <c r="T3571" i="1"/>
  <c r="U3571" i="1"/>
  <c r="K3572" i="1"/>
  <c r="L3572" i="1"/>
  <c r="M3572" i="1"/>
  <c r="N3572" i="1"/>
  <c r="O3572" i="1"/>
  <c r="P3572" i="1"/>
  <c r="Q3572" i="1"/>
  <c r="R3572" i="1"/>
  <c r="S3572" i="1"/>
  <c r="T3572" i="1"/>
  <c r="U3572" i="1"/>
  <c r="K3573" i="1"/>
  <c r="L3573" i="1"/>
  <c r="M3573" i="1"/>
  <c r="N3573" i="1"/>
  <c r="O3573" i="1"/>
  <c r="P3573" i="1"/>
  <c r="Q3573" i="1"/>
  <c r="R3573" i="1"/>
  <c r="S3573" i="1"/>
  <c r="T3573" i="1"/>
  <c r="U3573" i="1"/>
  <c r="K3574" i="1"/>
  <c r="L3574" i="1"/>
  <c r="M3574" i="1"/>
  <c r="N3574" i="1"/>
  <c r="O3574" i="1"/>
  <c r="P3574" i="1"/>
  <c r="Q3574" i="1"/>
  <c r="R3574" i="1"/>
  <c r="S3574" i="1"/>
  <c r="T3574" i="1"/>
  <c r="U3574" i="1"/>
  <c r="K3575" i="1"/>
  <c r="L3575" i="1"/>
  <c r="M3575" i="1"/>
  <c r="N3575" i="1"/>
  <c r="O3575" i="1"/>
  <c r="P3575" i="1"/>
  <c r="Q3575" i="1"/>
  <c r="R3575" i="1"/>
  <c r="S3575" i="1"/>
  <c r="T3575" i="1"/>
  <c r="U3575" i="1"/>
  <c r="K3576" i="1"/>
  <c r="L3576" i="1"/>
  <c r="M3576" i="1"/>
  <c r="N3576" i="1"/>
  <c r="O3576" i="1"/>
  <c r="P3576" i="1"/>
  <c r="Q3576" i="1"/>
  <c r="R3576" i="1"/>
  <c r="S3576" i="1"/>
  <c r="T3576" i="1"/>
  <c r="U3576" i="1"/>
  <c r="K3577" i="1"/>
  <c r="L3577" i="1"/>
  <c r="M3577" i="1"/>
  <c r="N3577" i="1"/>
  <c r="O3577" i="1"/>
  <c r="P3577" i="1"/>
  <c r="Q3577" i="1"/>
  <c r="R3577" i="1"/>
  <c r="S3577" i="1"/>
  <c r="T3577" i="1"/>
  <c r="U3577" i="1"/>
  <c r="K3578" i="1"/>
  <c r="L3578" i="1"/>
  <c r="M3578" i="1"/>
  <c r="N3578" i="1"/>
  <c r="O3578" i="1"/>
  <c r="P3578" i="1"/>
  <c r="Q3578" i="1"/>
  <c r="R3578" i="1"/>
  <c r="S3578" i="1"/>
  <c r="T3578" i="1"/>
  <c r="U3578" i="1"/>
  <c r="K3579" i="1"/>
  <c r="L3579" i="1"/>
  <c r="M3579" i="1"/>
  <c r="N3579" i="1"/>
  <c r="O3579" i="1"/>
  <c r="P3579" i="1"/>
  <c r="Q3579" i="1"/>
  <c r="R3579" i="1"/>
  <c r="S3579" i="1"/>
  <c r="T3579" i="1"/>
  <c r="U3579" i="1"/>
  <c r="K3580" i="1"/>
  <c r="L3580" i="1"/>
  <c r="M3580" i="1"/>
  <c r="N3580" i="1"/>
  <c r="O3580" i="1"/>
  <c r="P3580" i="1"/>
  <c r="Q3580" i="1"/>
  <c r="R3580" i="1"/>
  <c r="S3580" i="1"/>
  <c r="T3580" i="1"/>
  <c r="U3580" i="1"/>
  <c r="K3581" i="1"/>
  <c r="L3581" i="1"/>
  <c r="M3581" i="1"/>
  <c r="N3581" i="1"/>
  <c r="O3581" i="1"/>
  <c r="P3581" i="1"/>
  <c r="Q3581" i="1"/>
  <c r="R3581" i="1"/>
  <c r="S3581" i="1"/>
  <c r="T3581" i="1"/>
  <c r="U3581" i="1"/>
  <c r="K3582" i="1"/>
  <c r="L3582" i="1"/>
  <c r="M3582" i="1"/>
  <c r="N3582" i="1"/>
  <c r="O3582" i="1"/>
  <c r="P3582" i="1"/>
  <c r="Q3582" i="1"/>
  <c r="R3582" i="1"/>
  <c r="S3582" i="1"/>
  <c r="T3582" i="1"/>
  <c r="U3582" i="1"/>
  <c r="K3583" i="1"/>
  <c r="L3583" i="1"/>
  <c r="M3583" i="1"/>
  <c r="N3583" i="1"/>
  <c r="O3583" i="1"/>
  <c r="P3583" i="1"/>
  <c r="Q3583" i="1"/>
  <c r="R3583" i="1"/>
  <c r="S3583" i="1"/>
  <c r="T3583" i="1"/>
  <c r="U3583" i="1"/>
  <c r="K3584" i="1"/>
  <c r="L3584" i="1"/>
  <c r="M3584" i="1"/>
  <c r="N3584" i="1"/>
  <c r="O3584" i="1"/>
  <c r="P3584" i="1"/>
  <c r="Q3584" i="1"/>
  <c r="R3584" i="1"/>
  <c r="S3584" i="1"/>
  <c r="T3584" i="1"/>
  <c r="U3584" i="1"/>
  <c r="K3585" i="1"/>
  <c r="L3585" i="1"/>
  <c r="M3585" i="1"/>
  <c r="N3585" i="1"/>
  <c r="O3585" i="1"/>
  <c r="P3585" i="1"/>
  <c r="Q3585" i="1"/>
  <c r="R3585" i="1"/>
  <c r="S3585" i="1"/>
  <c r="T3585" i="1"/>
  <c r="U3585" i="1"/>
  <c r="K3586" i="1"/>
  <c r="L3586" i="1"/>
  <c r="M3586" i="1"/>
  <c r="N3586" i="1"/>
  <c r="O3586" i="1"/>
  <c r="P3586" i="1"/>
  <c r="Q3586" i="1"/>
  <c r="R3586" i="1"/>
  <c r="S3586" i="1"/>
  <c r="T3586" i="1"/>
  <c r="U3586" i="1"/>
  <c r="K3587" i="1"/>
  <c r="L3587" i="1"/>
  <c r="M3587" i="1"/>
  <c r="N3587" i="1"/>
  <c r="O3587" i="1"/>
  <c r="P3587" i="1"/>
  <c r="Q3587" i="1"/>
  <c r="R3587" i="1"/>
  <c r="S3587" i="1"/>
  <c r="T3587" i="1"/>
  <c r="U3587" i="1"/>
  <c r="K3588" i="1"/>
  <c r="L3588" i="1"/>
  <c r="M3588" i="1"/>
  <c r="N3588" i="1"/>
  <c r="O3588" i="1"/>
  <c r="P3588" i="1"/>
  <c r="Q3588" i="1"/>
  <c r="R3588" i="1"/>
  <c r="S3588" i="1"/>
  <c r="T3588" i="1"/>
  <c r="U3588" i="1"/>
  <c r="K3589" i="1"/>
  <c r="L3589" i="1"/>
  <c r="M3589" i="1"/>
  <c r="N3589" i="1"/>
  <c r="O3589" i="1"/>
  <c r="P3589" i="1"/>
  <c r="Q3589" i="1"/>
  <c r="R3589" i="1"/>
  <c r="S3589" i="1"/>
  <c r="T3589" i="1"/>
  <c r="U3589" i="1"/>
  <c r="K3590" i="1"/>
  <c r="L3590" i="1"/>
  <c r="M3590" i="1"/>
  <c r="N3590" i="1"/>
  <c r="O3590" i="1"/>
  <c r="P3590" i="1"/>
  <c r="Q3590" i="1"/>
  <c r="R3590" i="1"/>
  <c r="S3590" i="1"/>
  <c r="T3590" i="1"/>
  <c r="U3590" i="1"/>
  <c r="K3591" i="1"/>
  <c r="L3591" i="1"/>
  <c r="M3591" i="1"/>
  <c r="N3591" i="1"/>
  <c r="O3591" i="1"/>
  <c r="P3591" i="1"/>
  <c r="Q3591" i="1"/>
  <c r="R3591" i="1"/>
  <c r="S3591" i="1"/>
  <c r="T3591" i="1"/>
  <c r="U3591" i="1"/>
  <c r="K3592" i="1"/>
  <c r="L3592" i="1"/>
  <c r="M3592" i="1"/>
  <c r="N3592" i="1"/>
  <c r="O3592" i="1"/>
  <c r="P3592" i="1"/>
  <c r="Q3592" i="1"/>
  <c r="R3592" i="1"/>
  <c r="S3592" i="1"/>
  <c r="T3592" i="1"/>
  <c r="U3592" i="1"/>
  <c r="K3593" i="1"/>
  <c r="L3593" i="1"/>
  <c r="M3593" i="1"/>
  <c r="N3593" i="1"/>
  <c r="O3593" i="1"/>
  <c r="P3593" i="1"/>
  <c r="Q3593" i="1"/>
  <c r="R3593" i="1"/>
  <c r="S3593" i="1"/>
  <c r="T3593" i="1"/>
  <c r="U3593" i="1"/>
  <c r="K3594" i="1"/>
  <c r="L3594" i="1"/>
  <c r="M3594" i="1"/>
  <c r="N3594" i="1"/>
  <c r="O3594" i="1"/>
  <c r="P3594" i="1"/>
  <c r="Q3594" i="1"/>
  <c r="R3594" i="1"/>
  <c r="S3594" i="1"/>
  <c r="T3594" i="1"/>
  <c r="U3594" i="1"/>
  <c r="K3595" i="1"/>
  <c r="L3595" i="1"/>
  <c r="M3595" i="1"/>
  <c r="N3595" i="1"/>
  <c r="O3595" i="1"/>
  <c r="P3595" i="1"/>
  <c r="Q3595" i="1"/>
  <c r="R3595" i="1"/>
  <c r="S3595" i="1"/>
  <c r="T3595" i="1"/>
  <c r="U3595" i="1"/>
  <c r="K3596" i="1"/>
  <c r="L3596" i="1"/>
  <c r="M3596" i="1"/>
  <c r="N3596" i="1"/>
  <c r="O3596" i="1"/>
  <c r="P3596" i="1"/>
  <c r="Q3596" i="1"/>
  <c r="R3596" i="1"/>
  <c r="S3596" i="1"/>
  <c r="T3596" i="1"/>
  <c r="U3596" i="1"/>
  <c r="K3597" i="1"/>
  <c r="L3597" i="1"/>
  <c r="M3597" i="1"/>
  <c r="N3597" i="1"/>
  <c r="O3597" i="1"/>
  <c r="P3597" i="1"/>
  <c r="Q3597" i="1"/>
  <c r="R3597" i="1"/>
  <c r="S3597" i="1"/>
  <c r="T3597" i="1"/>
  <c r="U3597" i="1"/>
  <c r="K3598" i="1"/>
  <c r="L3598" i="1"/>
  <c r="M3598" i="1"/>
  <c r="N3598" i="1"/>
  <c r="O3598" i="1"/>
  <c r="P3598" i="1"/>
  <c r="Q3598" i="1"/>
  <c r="R3598" i="1"/>
  <c r="S3598" i="1"/>
  <c r="T3598" i="1"/>
  <c r="U3598" i="1"/>
  <c r="K3599" i="1"/>
  <c r="L3599" i="1"/>
  <c r="M3599" i="1"/>
  <c r="N3599" i="1"/>
  <c r="O3599" i="1"/>
  <c r="P3599" i="1"/>
  <c r="Q3599" i="1"/>
  <c r="R3599" i="1"/>
  <c r="S3599" i="1"/>
  <c r="T3599" i="1"/>
  <c r="U3599" i="1"/>
  <c r="K3600" i="1"/>
  <c r="L3600" i="1"/>
  <c r="M3600" i="1"/>
  <c r="N3600" i="1"/>
  <c r="O3600" i="1"/>
  <c r="P3600" i="1"/>
  <c r="Q3600" i="1"/>
  <c r="R3600" i="1"/>
  <c r="S3600" i="1"/>
  <c r="T3600" i="1"/>
  <c r="U3600" i="1"/>
  <c r="K3601" i="1"/>
  <c r="L3601" i="1"/>
  <c r="M3601" i="1"/>
  <c r="N3601" i="1"/>
  <c r="O3601" i="1"/>
  <c r="P3601" i="1"/>
  <c r="Q3601" i="1"/>
  <c r="R3601" i="1"/>
  <c r="S3601" i="1"/>
  <c r="T3601" i="1"/>
  <c r="U3601" i="1"/>
  <c r="K3602" i="1"/>
  <c r="L3602" i="1"/>
  <c r="M3602" i="1"/>
  <c r="N3602" i="1"/>
  <c r="O3602" i="1"/>
  <c r="P3602" i="1"/>
  <c r="Q3602" i="1"/>
  <c r="R3602" i="1"/>
  <c r="S3602" i="1"/>
  <c r="T3602" i="1"/>
  <c r="U3602" i="1"/>
  <c r="K3603" i="1"/>
  <c r="L3603" i="1"/>
  <c r="M3603" i="1"/>
  <c r="N3603" i="1"/>
  <c r="O3603" i="1"/>
  <c r="P3603" i="1"/>
  <c r="Q3603" i="1"/>
  <c r="R3603" i="1"/>
  <c r="S3603" i="1"/>
  <c r="T3603" i="1"/>
  <c r="U3603" i="1"/>
  <c r="K3604" i="1"/>
  <c r="L3604" i="1"/>
  <c r="M3604" i="1"/>
  <c r="N3604" i="1"/>
  <c r="O3604" i="1"/>
  <c r="P3604" i="1"/>
  <c r="Q3604" i="1"/>
  <c r="R3604" i="1"/>
  <c r="S3604" i="1"/>
  <c r="T3604" i="1"/>
  <c r="U3604" i="1"/>
  <c r="K3605" i="1"/>
  <c r="L3605" i="1"/>
  <c r="M3605" i="1"/>
  <c r="N3605" i="1"/>
  <c r="O3605" i="1"/>
  <c r="P3605" i="1"/>
  <c r="Q3605" i="1"/>
  <c r="R3605" i="1"/>
  <c r="S3605" i="1"/>
  <c r="T3605" i="1"/>
  <c r="U3605" i="1"/>
  <c r="K3606" i="1"/>
  <c r="L3606" i="1"/>
  <c r="M3606" i="1"/>
  <c r="N3606" i="1"/>
  <c r="O3606" i="1"/>
  <c r="P3606" i="1"/>
  <c r="Q3606" i="1"/>
  <c r="R3606" i="1"/>
  <c r="S3606" i="1"/>
  <c r="T3606" i="1"/>
  <c r="U3606" i="1"/>
  <c r="K3607" i="1"/>
  <c r="L3607" i="1"/>
  <c r="M3607" i="1"/>
  <c r="N3607" i="1"/>
  <c r="O3607" i="1"/>
  <c r="P3607" i="1"/>
  <c r="Q3607" i="1"/>
  <c r="R3607" i="1"/>
  <c r="S3607" i="1"/>
  <c r="T3607" i="1"/>
  <c r="U3607" i="1"/>
  <c r="K3608" i="1"/>
  <c r="L3608" i="1"/>
  <c r="M3608" i="1"/>
  <c r="N3608" i="1"/>
  <c r="O3608" i="1"/>
  <c r="P3608" i="1"/>
  <c r="Q3608" i="1"/>
  <c r="R3608" i="1"/>
  <c r="S3608" i="1"/>
  <c r="T3608" i="1"/>
  <c r="U3608" i="1"/>
  <c r="K3609" i="1"/>
  <c r="L3609" i="1"/>
  <c r="M3609" i="1"/>
  <c r="N3609" i="1"/>
  <c r="O3609" i="1"/>
  <c r="P3609" i="1"/>
  <c r="Q3609" i="1"/>
  <c r="R3609" i="1"/>
  <c r="S3609" i="1"/>
  <c r="T3609" i="1"/>
  <c r="U3609" i="1"/>
  <c r="K3610" i="1"/>
  <c r="L3610" i="1"/>
  <c r="M3610" i="1"/>
  <c r="N3610" i="1"/>
  <c r="O3610" i="1"/>
  <c r="P3610" i="1"/>
  <c r="Q3610" i="1"/>
  <c r="R3610" i="1"/>
  <c r="S3610" i="1"/>
  <c r="T3610" i="1"/>
  <c r="U3610" i="1"/>
  <c r="K3611" i="1"/>
  <c r="L3611" i="1"/>
  <c r="M3611" i="1"/>
  <c r="N3611" i="1"/>
  <c r="O3611" i="1"/>
  <c r="P3611" i="1"/>
  <c r="Q3611" i="1"/>
  <c r="R3611" i="1"/>
  <c r="S3611" i="1"/>
  <c r="T3611" i="1"/>
  <c r="U3611" i="1"/>
  <c r="K3612" i="1"/>
  <c r="L3612" i="1"/>
  <c r="M3612" i="1"/>
  <c r="N3612" i="1"/>
  <c r="O3612" i="1"/>
  <c r="P3612" i="1"/>
  <c r="Q3612" i="1"/>
  <c r="R3612" i="1"/>
  <c r="S3612" i="1"/>
  <c r="T3612" i="1"/>
  <c r="U3612" i="1"/>
  <c r="K3613" i="1"/>
  <c r="L3613" i="1"/>
  <c r="M3613" i="1"/>
  <c r="N3613" i="1"/>
  <c r="O3613" i="1"/>
  <c r="P3613" i="1"/>
  <c r="Q3613" i="1"/>
  <c r="R3613" i="1"/>
  <c r="S3613" i="1"/>
  <c r="T3613" i="1"/>
  <c r="U3613" i="1"/>
  <c r="K3614" i="1"/>
  <c r="L3614" i="1"/>
  <c r="M3614" i="1"/>
  <c r="N3614" i="1"/>
  <c r="O3614" i="1"/>
  <c r="P3614" i="1"/>
  <c r="Q3614" i="1"/>
  <c r="R3614" i="1"/>
  <c r="S3614" i="1"/>
  <c r="T3614" i="1"/>
  <c r="U3614" i="1"/>
  <c r="K3615" i="1"/>
  <c r="L3615" i="1"/>
  <c r="M3615" i="1"/>
  <c r="N3615" i="1"/>
  <c r="O3615" i="1"/>
  <c r="P3615" i="1"/>
  <c r="Q3615" i="1"/>
  <c r="R3615" i="1"/>
  <c r="S3615" i="1"/>
  <c r="T3615" i="1"/>
  <c r="U3615" i="1"/>
  <c r="K3616" i="1"/>
  <c r="L3616" i="1"/>
  <c r="M3616" i="1"/>
  <c r="N3616" i="1"/>
  <c r="O3616" i="1"/>
  <c r="P3616" i="1"/>
  <c r="Q3616" i="1"/>
  <c r="R3616" i="1"/>
  <c r="S3616" i="1"/>
  <c r="T3616" i="1"/>
  <c r="U3616" i="1"/>
  <c r="K3617" i="1"/>
  <c r="L3617" i="1"/>
  <c r="M3617" i="1"/>
  <c r="N3617" i="1"/>
  <c r="O3617" i="1"/>
  <c r="P3617" i="1"/>
  <c r="Q3617" i="1"/>
  <c r="R3617" i="1"/>
  <c r="S3617" i="1"/>
  <c r="T3617" i="1"/>
  <c r="U3617" i="1"/>
  <c r="K3618" i="1"/>
  <c r="L3618" i="1"/>
  <c r="M3618" i="1"/>
  <c r="N3618" i="1"/>
  <c r="O3618" i="1"/>
  <c r="P3618" i="1"/>
  <c r="Q3618" i="1"/>
  <c r="R3618" i="1"/>
  <c r="S3618" i="1"/>
  <c r="T3618" i="1"/>
  <c r="U3618" i="1"/>
  <c r="K3619" i="1"/>
  <c r="L3619" i="1"/>
  <c r="M3619" i="1"/>
  <c r="N3619" i="1"/>
  <c r="O3619" i="1"/>
  <c r="P3619" i="1"/>
  <c r="Q3619" i="1"/>
  <c r="R3619" i="1"/>
  <c r="S3619" i="1"/>
  <c r="T3619" i="1"/>
  <c r="U3619" i="1"/>
  <c r="K3620" i="1"/>
  <c r="L3620" i="1"/>
  <c r="M3620" i="1"/>
  <c r="N3620" i="1"/>
  <c r="O3620" i="1"/>
  <c r="P3620" i="1"/>
  <c r="Q3620" i="1"/>
  <c r="R3620" i="1"/>
  <c r="S3620" i="1"/>
  <c r="T3620" i="1"/>
  <c r="U3620" i="1"/>
  <c r="K3621" i="1"/>
  <c r="L3621" i="1"/>
  <c r="M3621" i="1"/>
  <c r="N3621" i="1"/>
  <c r="O3621" i="1"/>
  <c r="P3621" i="1"/>
  <c r="Q3621" i="1"/>
  <c r="R3621" i="1"/>
  <c r="S3621" i="1"/>
  <c r="T3621" i="1"/>
  <c r="U3621" i="1"/>
  <c r="K3622" i="1"/>
  <c r="L3622" i="1"/>
  <c r="M3622" i="1"/>
  <c r="N3622" i="1"/>
  <c r="O3622" i="1"/>
  <c r="P3622" i="1"/>
  <c r="Q3622" i="1"/>
  <c r="R3622" i="1"/>
  <c r="S3622" i="1"/>
  <c r="T3622" i="1"/>
  <c r="U3622" i="1"/>
  <c r="K3623" i="1"/>
  <c r="L3623" i="1"/>
  <c r="M3623" i="1"/>
  <c r="N3623" i="1"/>
  <c r="O3623" i="1"/>
  <c r="P3623" i="1"/>
  <c r="Q3623" i="1"/>
  <c r="R3623" i="1"/>
  <c r="S3623" i="1"/>
  <c r="T3623" i="1"/>
  <c r="U3623" i="1"/>
  <c r="K3624" i="1"/>
  <c r="L3624" i="1"/>
  <c r="M3624" i="1"/>
  <c r="N3624" i="1"/>
  <c r="O3624" i="1"/>
  <c r="P3624" i="1"/>
  <c r="Q3624" i="1"/>
  <c r="R3624" i="1"/>
  <c r="S3624" i="1"/>
  <c r="T3624" i="1"/>
  <c r="U3624" i="1"/>
  <c r="K3625" i="1"/>
  <c r="L3625" i="1"/>
  <c r="M3625" i="1"/>
  <c r="N3625" i="1"/>
  <c r="O3625" i="1"/>
  <c r="P3625" i="1"/>
  <c r="Q3625" i="1"/>
  <c r="R3625" i="1"/>
  <c r="S3625" i="1"/>
  <c r="T3625" i="1"/>
  <c r="U3625" i="1"/>
  <c r="K3626" i="1"/>
  <c r="L3626" i="1"/>
  <c r="M3626" i="1"/>
  <c r="N3626" i="1"/>
  <c r="O3626" i="1"/>
  <c r="P3626" i="1"/>
  <c r="Q3626" i="1"/>
  <c r="R3626" i="1"/>
  <c r="S3626" i="1"/>
  <c r="T3626" i="1"/>
  <c r="U3626" i="1"/>
  <c r="K3627" i="1"/>
  <c r="L3627" i="1"/>
  <c r="M3627" i="1"/>
  <c r="N3627" i="1"/>
  <c r="O3627" i="1"/>
  <c r="P3627" i="1"/>
  <c r="Q3627" i="1"/>
  <c r="R3627" i="1"/>
  <c r="S3627" i="1"/>
  <c r="T3627" i="1"/>
  <c r="U3627" i="1"/>
  <c r="K3628" i="1"/>
  <c r="L3628" i="1"/>
  <c r="M3628" i="1"/>
  <c r="N3628" i="1"/>
  <c r="O3628" i="1"/>
  <c r="P3628" i="1"/>
  <c r="Q3628" i="1"/>
  <c r="R3628" i="1"/>
  <c r="S3628" i="1"/>
  <c r="T3628" i="1"/>
  <c r="U3628" i="1"/>
  <c r="K3629" i="1"/>
  <c r="L3629" i="1"/>
  <c r="M3629" i="1"/>
  <c r="N3629" i="1"/>
  <c r="O3629" i="1"/>
  <c r="P3629" i="1"/>
  <c r="Q3629" i="1"/>
  <c r="R3629" i="1"/>
  <c r="S3629" i="1"/>
  <c r="T3629" i="1"/>
  <c r="U3629" i="1"/>
  <c r="K3630" i="1"/>
  <c r="L3630" i="1"/>
  <c r="M3630" i="1"/>
  <c r="N3630" i="1"/>
  <c r="O3630" i="1"/>
  <c r="P3630" i="1"/>
  <c r="Q3630" i="1"/>
  <c r="R3630" i="1"/>
  <c r="S3630" i="1"/>
  <c r="T3630" i="1"/>
  <c r="U3630" i="1"/>
  <c r="K3631" i="1"/>
  <c r="L3631" i="1"/>
  <c r="M3631" i="1"/>
  <c r="N3631" i="1"/>
  <c r="O3631" i="1"/>
  <c r="P3631" i="1"/>
  <c r="Q3631" i="1"/>
  <c r="R3631" i="1"/>
  <c r="S3631" i="1"/>
  <c r="T3631" i="1"/>
  <c r="U3631" i="1"/>
  <c r="K3632" i="1"/>
  <c r="L3632" i="1"/>
  <c r="M3632" i="1"/>
  <c r="N3632" i="1"/>
  <c r="O3632" i="1"/>
  <c r="P3632" i="1"/>
  <c r="Q3632" i="1"/>
  <c r="R3632" i="1"/>
  <c r="S3632" i="1"/>
  <c r="T3632" i="1"/>
  <c r="U3632" i="1"/>
  <c r="K3633" i="1"/>
  <c r="L3633" i="1"/>
  <c r="M3633" i="1"/>
  <c r="N3633" i="1"/>
  <c r="O3633" i="1"/>
  <c r="P3633" i="1"/>
  <c r="Q3633" i="1"/>
  <c r="R3633" i="1"/>
  <c r="S3633" i="1"/>
  <c r="T3633" i="1"/>
  <c r="U3633" i="1"/>
  <c r="K3634" i="1"/>
  <c r="L3634" i="1"/>
  <c r="M3634" i="1"/>
  <c r="N3634" i="1"/>
  <c r="O3634" i="1"/>
  <c r="P3634" i="1"/>
  <c r="Q3634" i="1"/>
  <c r="R3634" i="1"/>
  <c r="S3634" i="1"/>
  <c r="T3634" i="1"/>
  <c r="U3634" i="1"/>
  <c r="K3635" i="1"/>
  <c r="L3635" i="1"/>
  <c r="M3635" i="1"/>
  <c r="N3635" i="1"/>
  <c r="O3635" i="1"/>
  <c r="P3635" i="1"/>
  <c r="Q3635" i="1"/>
  <c r="R3635" i="1"/>
  <c r="S3635" i="1"/>
  <c r="T3635" i="1"/>
  <c r="U3635" i="1"/>
  <c r="K3636" i="1"/>
  <c r="L3636" i="1"/>
  <c r="M3636" i="1"/>
  <c r="N3636" i="1"/>
  <c r="O3636" i="1"/>
  <c r="P3636" i="1"/>
  <c r="Q3636" i="1"/>
  <c r="R3636" i="1"/>
  <c r="S3636" i="1"/>
  <c r="T3636" i="1"/>
  <c r="U3636" i="1"/>
  <c r="K3637" i="1"/>
  <c r="L3637" i="1"/>
  <c r="M3637" i="1"/>
  <c r="N3637" i="1"/>
  <c r="O3637" i="1"/>
  <c r="P3637" i="1"/>
  <c r="Q3637" i="1"/>
  <c r="R3637" i="1"/>
  <c r="S3637" i="1"/>
  <c r="T3637" i="1"/>
  <c r="U3637" i="1"/>
  <c r="K3638" i="1"/>
  <c r="L3638" i="1"/>
  <c r="M3638" i="1"/>
  <c r="N3638" i="1"/>
  <c r="O3638" i="1"/>
  <c r="P3638" i="1"/>
  <c r="Q3638" i="1"/>
  <c r="R3638" i="1"/>
  <c r="S3638" i="1"/>
  <c r="T3638" i="1"/>
  <c r="U3638" i="1"/>
  <c r="K3639" i="1"/>
  <c r="L3639" i="1"/>
  <c r="M3639" i="1"/>
  <c r="N3639" i="1"/>
  <c r="O3639" i="1"/>
  <c r="P3639" i="1"/>
  <c r="Q3639" i="1"/>
  <c r="R3639" i="1"/>
  <c r="S3639" i="1"/>
  <c r="T3639" i="1"/>
  <c r="U3639" i="1"/>
  <c r="K3640" i="1"/>
  <c r="L3640" i="1"/>
  <c r="M3640" i="1"/>
  <c r="N3640" i="1"/>
  <c r="O3640" i="1"/>
  <c r="P3640" i="1"/>
  <c r="Q3640" i="1"/>
  <c r="R3640" i="1"/>
  <c r="S3640" i="1"/>
  <c r="T3640" i="1"/>
  <c r="U3640" i="1"/>
  <c r="K3641" i="1"/>
  <c r="L3641" i="1"/>
  <c r="M3641" i="1"/>
  <c r="N3641" i="1"/>
  <c r="O3641" i="1"/>
  <c r="P3641" i="1"/>
  <c r="Q3641" i="1"/>
  <c r="R3641" i="1"/>
  <c r="S3641" i="1"/>
  <c r="T3641" i="1"/>
  <c r="U3641" i="1"/>
  <c r="K3642" i="1"/>
  <c r="L3642" i="1"/>
  <c r="M3642" i="1"/>
  <c r="N3642" i="1"/>
  <c r="O3642" i="1"/>
  <c r="P3642" i="1"/>
  <c r="Q3642" i="1"/>
  <c r="R3642" i="1"/>
  <c r="S3642" i="1"/>
  <c r="T3642" i="1"/>
  <c r="U3642" i="1"/>
  <c r="K3643" i="1"/>
  <c r="L3643" i="1"/>
  <c r="M3643" i="1"/>
  <c r="N3643" i="1"/>
  <c r="O3643" i="1"/>
  <c r="P3643" i="1"/>
  <c r="Q3643" i="1"/>
  <c r="R3643" i="1"/>
  <c r="S3643" i="1"/>
  <c r="T3643" i="1"/>
  <c r="U3643" i="1"/>
  <c r="K3644" i="1"/>
  <c r="L3644" i="1"/>
  <c r="M3644" i="1"/>
  <c r="N3644" i="1"/>
  <c r="O3644" i="1"/>
  <c r="P3644" i="1"/>
  <c r="Q3644" i="1"/>
  <c r="R3644" i="1"/>
  <c r="S3644" i="1"/>
  <c r="T3644" i="1"/>
  <c r="U3644" i="1"/>
  <c r="K3645" i="1"/>
  <c r="L3645" i="1"/>
  <c r="M3645" i="1"/>
  <c r="N3645" i="1"/>
  <c r="O3645" i="1"/>
  <c r="P3645" i="1"/>
  <c r="Q3645" i="1"/>
  <c r="R3645" i="1"/>
  <c r="S3645" i="1"/>
  <c r="T3645" i="1"/>
  <c r="U3645" i="1"/>
  <c r="K3646" i="1"/>
  <c r="L3646" i="1"/>
  <c r="M3646" i="1"/>
  <c r="N3646" i="1"/>
  <c r="O3646" i="1"/>
  <c r="P3646" i="1"/>
  <c r="Q3646" i="1"/>
  <c r="R3646" i="1"/>
  <c r="S3646" i="1"/>
  <c r="T3646" i="1"/>
  <c r="U3646" i="1"/>
  <c r="K3647" i="1"/>
  <c r="L3647" i="1"/>
  <c r="M3647" i="1"/>
  <c r="N3647" i="1"/>
  <c r="O3647" i="1"/>
  <c r="P3647" i="1"/>
  <c r="Q3647" i="1"/>
  <c r="R3647" i="1"/>
  <c r="S3647" i="1"/>
  <c r="T3647" i="1"/>
  <c r="U3647" i="1"/>
  <c r="K3648" i="1"/>
  <c r="L3648" i="1"/>
  <c r="M3648" i="1"/>
  <c r="N3648" i="1"/>
  <c r="O3648" i="1"/>
  <c r="P3648" i="1"/>
  <c r="Q3648" i="1"/>
  <c r="R3648" i="1"/>
  <c r="S3648" i="1"/>
  <c r="T3648" i="1"/>
  <c r="U3648" i="1"/>
  <c r="K3649" i="1"/>
  <c r="L3649" i="1"/>
  <c r="M3649" i="1"/>
  <c r="N3649" i="1"/>
  <c r="O3649" i="1"/>
  <c r="P3649" i="1"/>
  <c r="Q3649" i="1"/>
  <c r="R3649" i="1"/>
  <c r="S3649" i="1"/>
  <c r="T3649" i="1"/>
  <c r="U3649" i="1"/>
  <c r="K3650" i="1"/>
  <c r="L3650" i="1"/>
  <c r="M3650" i="1"/>
  <c r="N3650" i="1"/>
  <c r="O3650" i="1"/>
  <c r="P3650" i="1"/>
  <c r="Q3650" i="1"/>
  <c r="R3650" i="1"/>
  <c r="S3650" i="1"/>
  <c r="T3650" i="1"/>
  <c r="U3650" i="1"/>
  <c r="K3651" i="1"/>
  <c r="L3651" i="1"/>
  <c r="M3651" i="1"/>
  <c r="N3651" i="1"/>
  <c r="O3651" i="1"/>
  <c r="P3651" i="1"/>
  <c r="Q3651" i="1"/>
  <c r="R3651" i="1"/>
  <c r="S3651" i="1"/>
  <c r="T3651" i="1"/>
  <c r="U3651" i="1"/>
  <c r="K3652" i="1"/>
  <c r="L3652" i="1"/>
  <c r="M3652" i="1"/>
  <c r="N3652" i="1"/>
  <c r="O3652" i="1"/>
  <c r="P3652" i="1"/>
  <c r="Q3652" i="1"/>
  <c r="R3652" i="1"/>
  <c r="S3652" i="1"/>
  <c r="T3652" i="1"/>
  <c r="U3652" i="1"/>
  <c r="K3653" i="1"/>
  <c r="L3653" i="1"/>
  <c r="M3653" i="1"/>
  <c r="N3653" i="1"/>
  <c r="O3653" i="1"/>
  <c r="P3653" i="1"/>
  <c r="Q3653" i="1"/>
  <c r="R3653" i="1"/>
  <c r="S3653" i="1"/>
  <c r="T3653" i="1"/>
  <c r="U3653" i="1"/>
  <c r="K3654" i="1"/>
  <c r="L3654" i="1"/>
  <c r="M3654" i="1"/>
  <c r="N3654" i="1"/>
  <c r="O3654" i="1"/>
  <c r="P3654" i="1"/>
  <c r="Q3654" i="1"/>
  <c r="R3654" i="1"/>
  <c r="S3654" i="1"/>
  <c r="T3654" i="1"/>
  <c r="U3654" i="1"/>
  <c r="K3655" i="1"/>
  <c r="L3655" i="1"/>
  <c r="M3655" i="1"/>
  <c r="N3655" i="1"/>
  <c r="O3655" i="1"/>
  <c r="P3655" i="1"/>
  <c r="Q3655" i="1"/>
  <c r="R3655" i="1"/>
  <c r="S3655" i="1"/>
  <c r="T3655" i="1"/>
  <c r="U3655" i="1"/>
  <c r="K3656" i="1"/>
  <c r="L3656" i="1"/>
  <c r="M3656" i="1"/>
  <c r="N3656" i="1"/>
  <c r="O3656" i="1"/>
  <c r="P3656" i="1"/>
  <c r="Q3656" i="1"/>
  <c r="R3656" i="1"/>
  <c r="S3656" i="1"/>
  <c r="T3656" i="1"/>
  <c r="U3656" i="1"/>
  <c r="K3657" i="1"/>
  <c r="L3657" i="1"/>
  <c r="M3657" i="1"/>
  <c r="N3657" i="1"/>
  <c r="O3657" i="1"/>
  <c r="P3657" i="1"/>
  <c r="Q3657" i="1"/>
  <c r="R3657" i="1"/>
  <c r="S3657" i="1"/>
  <c r="T3657" i="1"/>
  <c r="U3657" i="1"/>
  <c r="K3658" i="1"/>
  <c r="L3658" i="1"/>
  <c r="M3658" i="1"/>
  <c r="N3658" i="1"/>
  <c r="O3658" i="1"/>
  <c r="P3658" i="1"/>
  <c r="Q3658" i="1"/>
  <c r="R3658" i="1"/>
  <c r="S3658" i="1"/>
  <c r="T3658" i="1"/>
  <c r="U3658" i="1"/>
  <c r="K3659" i="1"/>
  <c r="L3659" i="1"/>
  <c r="M3659" i="1"/>
  <c r="N3659" i="1"/>
  <c r="O3659" i="1"/>
  <c r="P3659" i="1"/>
  <c r="Q3659" i="1"/>
  <c r="R3659" i="1"/>
  <c r="S3659" i="1"/>
  <c r="T3659" i="1"/>
  <c r="U3659" i="1"/>
  <c r="K3660" i="1"/>
  <c r="L3660" i="1"/>
  <c r="M3660" i="1"/>
  <c r="N3660" i="1"/>
  <c r="O3660" i="1"/>
  <c r="P3660" i="1"/>
  <c r="Q3660" i="1"/>
  <c r="R3660" i="1"/>
  <c r="S3660" i="1"/>
  <c r="T3660" i="1"/>
  <c r="U3660" i="1"/>
  <c r="K3661" i="1"/>
  <c r="L3661" i="1"/>
  <c r="M3661" i="1"/>
  <c r="N3661" i="1"/>
  <c r="O3661" i="1"/>
  <c r="P3661" i="1"/>
  <c r="Q3661" i="1"/>
  <c r="R3661" i="1"/>
  <c r="S3661" i="1"/>
  <c r="T3661" i="1"/>
  <c r="U3661" i="1"/>
  <c r="K3662" i="1"/>
  <c r="L3662" i="1"/>
  <c r="M3662" i="1"/>
  <c r="N3662" i="1"/>
  <c r="O3662" i="1"/>
  <c r="P3662" i="1"/>
  <c r="Q3662" i="1"/>
  <c r="R3662" i="1"/>
  <c r="S3662" i="1"/>
  <c r="T3662" i="1"/>
  <c r="U3662" i="1"/>
  <c r="K3663" i="1"/>
  <c r="L3663" i="1"/>
  <c r="M3663" i="1"/>
  <c r="N3663" i="1"/>
  <c r="O3663" i="1"/>
  <c r="P3663" i="1"/>
  <c r="Q3663" i="1"/>
  <c r="R3663" i="1"/>
  <c r="S3663" i="1"/>
  <c r="T3663" i="1"/>
  <c r="U3663" i="1"/>
  <c r="K3664" i="1"/>
  <c r="L3664" i="1"/>
  <c r="M3664" i="1"/>
  <c r="N3664" i="1"/>
  <c r="O3664" i="1"/>
  <c r="P3664" i="1"/>
  <c r="Q3664" i="1"/>
  <c r="R3664" i="1"/>
  <c r="S3664" i="1"/>
  <c r="T3664" i="1"/>
  <c r="U3664" i="1"/>
  <c r="K3665" i="1"/>
  <c r="L3665" i="1"/>
  <c r="M3665" i="1"/>
  <c r="N3665" i="1"/>
  <c r="O3665" i="1"/>
  <c r="P3665" i="1"/>
  <c r="Q3665" i="1"/>
  <c r="R3665" i="1"/>
  <c r="S3665" i="1"/>
  <c r="T3665" i="1"/>
  <c r="U3665" i="1"/>
  <c r="K3666" i="1"/>
  <c r="L3666" i="1"/>
  <c r="M3666" i="1"/>
  <c r="N3666" i="1"/>
  <c r="O3666" i="1"/>
  <c r="P3666" i="1"/>
  <c r="Q3666" i="1"/>
  <c r="R3666" i="1"/>
  <c r="S3666" i="1"/>
  <c r="T3666" i="1"/>
  <c r="U3666" i="1"/>
  <c r="K3667" i="1"/>
  <c r="L3667" i="1"/>
  <c r="M3667" i="1"/>
  <c r="N3667" i="1"/>
  <c r="O3667" i="1"/>
  <c r="P3667" i="1"/>
  <c r="Q3667" i="1"/>
  <c r="R3667" i="1"/>
  <c r="S3667" i="1"/>
  <c r="T3667" i="1"/>
  <c r="U3667" i="1"/>
  <c r="K3668" i="1"/>
  <c r="L3668" i="1"/>
  <c r="M3668" i="1"/>
  <c r="N3668" i="1"/>
  <c r="O3668" i="1"/>
  <c r="P3668" i="1"/>
  <c r="Q3668" i="1"/>
  <c r="R3668" i="1"/>
  <c r="S3668" i="1"/>
  <c r="T3668" i="1"/>
  <c r="U3668" i="1"/>
  <c r="K3669" i="1"/>
  <c r="L3669" i="1"/>
  <c r="M3669" i="1"/>
  <c r="N3669" i="1"/>
  <c r="O3669" i="1"/>
  <c r="P3669" i="1"/>
  <c r="Q3669" i="1"/>
  <c r="R3669" i="1"/>
  <c r="S3669" i="1"/>
  <c r="T3669" i="1"/>
  <c r="U3669" i="1"/>
  <c r="K3670" i="1"/>
  <c r="L3670" i="1"/>
  <c r="M3670" i="1"/>
  <c r="N3670" i="1"/>
  <c r="O3670" i="1"/>
  <c r="P3670" i="1"/>
  <c r="Q3670" i="1"/>
  <c r="R3670" i="1"/>
  <c r="S3670" i="1"/>
  <c r="T3670" i="1"/>
  <c r="U3670" i="1"/>
  <c r="K3671" i="1"/>
  <c r="L3671" i="1"/>
  <c r="M3671" i="1"/>
  <c r="N3671" i="1"/>
  <c r="O3671" i="1"/>
  <c r="P3671" i="1"/>
  <c r="Q3671" i="1"/>
  <c r="R3671" i="1"/>
  <c r="S3671" i="1"/>
  <c r="T3671" i="1"/>
  <c r="U3671" i="1"/>
  <c r="K3672" i="1"/>
  <c r="L3672" i="1"/>
  <c r="M3672" i="1"/>
  <c r="N3672" i="1"/>
  <c r="O3672" i="1"/>
  <c r="P3672" i="1"/>
  <c r="Q3672" i="1"/>
  <c r="R3672" i="1"/>
  <c r="S3672" i="1"/>
  <c r="T3672" i="1"/>
  <c r="U3672" i="1"/>
  <c r="K3673" i="1"/>
  <c r="L3673" i="1"/>
  <c r="M3673" i="1"/>
  <c r="N3673" i="1"/>
  <c r="O3673" i="1"/>
  <c r="P3673" i="1"/>
  <c r="Q3673" i="1"/>
  <c r="R3673" i="1"/>
  <c r="S3673" i="1"/>
  <c r="T3673" i="1"/>
  <c r="U3673" i="1"/>
  <c r="K3674" i="1"/>
  <c r="L3674" i="1"/>
  <c r="M3674" i="1"/>
  <c r="N3674" i="1"/>
  <c r="O3674" i="1"/>
  <c r="P3674" i="1"/>
  <c r="Q3674" i="1"/>
  <c r="R3674" i="1"/>
  <c r="S3674" i="1"/>
  <c r="T3674" i="1"/>
  <c r="U3674" i="1"/>
  <c r="K3675" i="1"/>
  <c r="L3675" i="1"/>
  <c r="M3675" i="1"/>
  <c r="N3675" i="1"/>
  <c r="O3675" i="1"/>
  <c r="P3675" i="1"/>
  <c r="Q3675" i="1"/>
  <c r="R3675" i="1"/>
  <c r="S3675" i="1"/>
  <c r="T3675" i="1"/>
  <c r="U3675" i="1"/>
  <c r="K3676" i="1"/>
  <c r="L3676" i="1"/>
  <c r="M3676" i="1"/>
  <c r="N3676" i="1"/>
  <c r="O3676" i="1"/>
  <c r="P3676" i="1"/>
  <c r="Q3676" i="1"/>
  <c r="R3676" i="1"/>
  <c r="S3676" i="1"/>
  <c r="T3676" i="1"/>
  <c r="U3676" i="1"/>
  <c r="K3677" i="1"/>
  <c r="L3677" i="1"/>
  <c r="M3677" i="1"/>
  <c r="N3677" i="1"/>
  <c r="O3677" i="1"/>
  <c r="P3677" i="1"/>
  <c r="Q3677" i="1"/>
  <c r="R3677" i="1"/>
  <c r="S3677" i="1"/>
  <c r="T3677" i="1"/>
  <c r="U3677" i="1"/>
  <c r="K3678" i="1"/>
  <c r="L3678" i="1"/>
  <c r="M3678" i="1"/>
  <c r="N3678" i="1"/>
  <c r="O3678" i="1"/>
  <c r="P3678" i="1"/>
  <c r="Q3678" i="1"/>
  <c r="R3678" i="1"/>
  <c r="S3678" i="1"/>
  <c r="T3678" i="1"/>
  <c r="U3678" i="1"/>
  <c r="K3679" i="1"/>
  <c r="L3679" i="1"/>
  <c r="M3679" i="1"/>
  <c r="N3679" i="1"/>
  <c r="O3679" i="1"/>
  <c r="P3679" i="1"/>
  <c r="Q3679" i="1"/>
  <c r="R3679" i="1"/>
  <c r="S3679" i="1"/>
  <c r="T3679" i="1"/>
  <c r="U3679" i="1"/>
  <c r="K3680" i="1"/>
  <c r="L3680" i="1"/>
  <c r="M3680" i="1"/>
  <c r="N3680" i="1"/>
  <c r="O3680" i="1"/>
  <c r="P3680" i="1"/>
  <c r="Q3680" i="1"/>
  <c r="R3680" i="1"/>
  <c r="S3680" i="1"/>
  <c r="T3680" i="1"/>
  <c r="U3680" i="1"/>
  <c r="K3681" i="1"/>
  <c r="L3681" i="1"/>
  <c r="M3681" i="1"/>
  <c r="N3681" i="1"/>
  <c r="O3681" i="1"/>
  <c r="P3681" i="1"/>
  <c r="Q3681" i="1"/>
  <c r="R3681" i="1"/>
  <c r="S3681" i="1"/>
  <c r="T3681" i="1"/>
  <c r="U3681" i="1"/>
  <c r="K3682" i="1"/>
  <c r="L3682" i="1"/>
  <c r="M3682" i="1"/>
  <c r="N3682" i="1"/>
  <c r="O3682" i="1"/>
  <c r="P3682" i="1"/>
  <c r="Q3682" i="1"/>
  <c r="R3682" i="1"/>
  <c r="S3682" i="1"/>
  <c r="T3682" i="1"/>
  <c r="U3682" i="1"/>
  <c r="K3683" i="1"/>
  <c r="L3683" i="1"/>
  <c r="M3683" i="1"/>
  <c r="N3683" i="1"/>
  <c r="O3683" i="1"/>
  <c r="P3683" i="1"/>
  <c r="Q3683" i="1"/>
  <c r="R3683" i="1"/>
  <c r="S3683" i="1"/>
  <c r="T3683" i="1"/>
  <c r="U3683" i="1"/>
  <c r="K3684" i="1"/>
  <c r="L3684" i="1"/>
  <c r="M3684" i="1"/>
  <c r="N3684" i="1"/>
  <c r="O3684" i="1"/>
  <c r="P3684" i="1"/>
  <c r="Q3684" i="1"/>
  <c r="R3684" i="1"/>
  <c r="S3684" i="1"/>
  <c r="T3684" i="1"/>
  <c r="U3684" i="1"/>
  <c r="K3685" i="1"/>
  <c r="L3685" i="1"/>
  <c r="M3685" i="1"/>
  <c r="N3685" i="1"/>
  <c r="O3685" i="1"/>
  <c r="P3685" i="1"/>
  <c r="Q3685" i="1"/>
  <c r="R3685" i="1"/>
  <c r="S3685" i="1"/>
  <c r="T3685" i="1"/>
  <c r="U3685" i="1"/>
  <c r="K3686" i="1"/>
  <c r="L3686" i="1"/>
  <c r="M3686" i="1"/>
  <c r="N3686" i="1"/>
  <c r="O3686" i="1"/>
  <c r="P3686" i="1"/>
  <c r="Q3686" i="1"/>
  <c r="R3686" i="1"/>
  <c r="S3686" i="1"/>
  <c r="T3686" i="1"/>
  <c r="U3686" i="1"/>
  <c r="K3687" i="1"/>
  <c r="L3687" i="1"/>
  <c r="M3687" i="1"/>
  <c r="N3687" i="1"/>
  <c r="O3687" i="1"/>
  <c r="P3687" i="1"/>
  <c r="Q3687" i="1"/>
  <c r="R3687" i="1"/>
  <c r="S3687" i="1"/>
  <c r="T3687" i="1"/>
  <c r="U3687" i="1"/>
  <c r="K3688" i="1"/>
  <c r="L3688" i="1"/>
  <c r="M3688" i="1"/>
  <c r="N3688" i="1"/>
  <c r="O3688" i="1"/>
  <c r="P3688" i="1"/>
  <c r="Q3688" i="1"/>
  <c r="R3688" i="1"/>
  <c r="S3688" i="1"/>
  <c r="T3688" i="1"/>
  <c r="U3688" i="1"/>
  <c r="K3689" i="1"/>
  <c r="L3689" i="1"/>
  <c r="M3689" i="1"/>
  <c r="N3689" i="1"/>
  <c r="O3689" i="1"/>
  <c r="P3689" i="1"/>
  <c r="Q3689" i="1"/>
  <c r="R3689" i="1"/>
  <c r="S3689" i="1"/>
  <c r="T3689" i="1"/>
  <c r="U3689" i="1"/>
  <c r="K3690" i="1"/>
  <c r="L3690" i="1"/>
  <c r="M3690" i="1"/>
  <c r="N3690" i="1"/>
  <c r="O3690" i="1"/>
  <c r="P3690" i="1"/>
  <c r="Q3690" i="1"/>
  <c r="R3690" i="1"/>
  <c r="S3690" i="1"/>
  <c r="T3690" i="1"/>
  <c r="U3690" i="1"/>
  <c r="K3691" i="1"/>
  <c r="L3691" i="1"/>
  <c r="M3691" i="1"/>
  <c r="N3691" i="1"/>
  <c r="O3691" i="1"/>
  <c r="P3691" i="1"/>
  <c r="Q3691" i="1"/>
  <c r="R3691" i="1"/>
  <c r="S3691" i="1"/>
  <c r="T3691" i="1"/>
  <c r="U3691" i="1"/>
  <c r="K3692" i="1"/>
  <c r="L3692" i="1"/>
  <c r="M3692" i="1"/>
  <c r="N3692" i="1"/>
  <c r="O3692" i="1"/>
  <c r="P3692" i="1"/>
  <c r="Q3692" i="1"/>
  <c r="R3692" i="1"/>
  <c r="S3692" i="1"/>
  <c r="T3692" i="1"/>
  <c r="U3692" i="1"/>
  <c r="K3693" i="1"/>
  <c r="L3693" i="1"/>
  <c r="M3693" i="1"/>
  <c r="N3693" i="1"/>
  <c r="O3693" i="1"/>
  <c r="P3693" i="1"/>
  <c r="Q3693" i="1"/>
  <c r="R3693" i="1"/>
  <c r="S3693" i="1"/>
  <c r="T3693" i="1"/>
  <c r="U3693" i="1"/>
  <c r="K3694" i="1"/>
  <c r="L3694" i="1"/>
  <c r="M3694" i="1"/>
  <c r="N3694" i="1"/>
  <c r="O3694" i="1"/>
  <c r="P3694" i="1"/>
  <c r="Q3694" i="1"/>
  <c r="R3694" i="1"/>
  <c r="S3694" i="1"/>
  <c r="T3694" i="1"/>
  <c r="U3694" i="1"/>
  <c r="K3695" i="1"/>
  <c r="L3695" i="1"/>
  <c r="M3695" i="1"/>
  <c r="N3695" i="1"/>
  <c r="O3695" i="1"/>
  <c r="P3695" i="1"/>
  <c r="Q3695" i="1"/>
  <c r="R3695" i="1"/>
  <c r="S3695" i="1"/>
  <c r="T3695" i="1"/>
  <c r="U3695" i="1"/>
  <c r="K3696" i="1"/>
  <c r="L3696" i="1"/>
  <c r="M3696" i="1"/>
  <c r="N3696" i="1"/>
  <c r="O3696" i="1"/>
  <c r="P3696" i="1"/>
  <c r="Q3696" i="1"/>
  <c r="R3696" i="1"/>
  <c r="S3696" i="1"/>
  <c r="T3696" i="1"/>
  <c r="U3696" i="1"/>
  <c r="K3697" i="1"/>
  <c r="L3697" i="1"/>
  <c r="M3697" i="1"/>
  <c r="N3697" i="1"/>
  <c r="O3697" i="1"/>
  <c r="P3697" i="1"/>
  <c r="Q3697" i="1"/>
  <c r="R3697" i="1"/>
  <c r="S3697" i="1"/>
  <c r="T3697" i="1"/>
  <c r="U3697" i="1"/>
  <c r="K3698" i="1"/>
  <c r="L3698" i="1"/>
  <c r="M3698" i="1"/>
  <c r="N3698" i="1"/>
  <c r="O3698" i="1"/>
  <c r="P3698" i="1"/>
  <c r="Q3698" i="1"/>
  <c r="R3698" i="1"/>
  <c r="S3698" i="1"/>
  <c r="T3698" i="1"/>
  <c r="U3698" i="1"/>
  <c r="K3699" i="1"/>
  <c r="L3699" i="1"/>
  <c r="M3699" i="1"/>
  <c r="N3699" i="1"/>
  <c r="O3699" i="1"/>
  <c r="P3699" i="1"/>
  <c r="Q3699" i="1"/>
  <c r="R3699" i="1"/>
  <c r="S3699" i="1"/>
  <c r="T3699" i="1"/>
  <c r="U3699" i="1"/>
  <c r="K3700" i="1"/>
  <c r="L3700" i="1"/>
  <c r="M3700" i="1"/>
  <c r="N3700" i="1"/>
  <c r="O3700" i="1"/>
  <c r="P3700" i="1"/>
  <c r="Q3700" i="1"/>
  <c r="R3700" i="1"/>
  <c r="S3700" i="1"/>
  <c r="T3700" i="1"/>
  <c r="U3700" i="1"/>
  <c r="K3701" i="1"/>
  <c r="L3701" i="1"/>
  <c r="M3701" i="1"/>
  <c r="N3701" i="1"/>
  <c r="O3701" i="1"/>
  <c r="P3701" i="1"/>
  <c r="Q3701" i="1"/>
  <c r="R3701" i="1"/>
  <c r="S3701" i="1"/>
  <c r="T3701" i="1"/>
  <c r="U3701" i="1"/>
  <c r="K3702" i="1"/>
  <c r="L3702" i="1"/>
  <c r="M3702" i="1"/>
  <c r="N3702" i="1"/>
  <c r="O3702" i="1"/>
  <c r="P3702" i="1"/>
  <c r="Q3702" i="1"/>
  <c r="R3702" i="1"/>
  <c r="S3702" i="1"/>
  <c r="T3702" i="1"/>
  <c r="U3702" i="1"/>
  <c r="K3703" i="1"/>
  <c r="L3703" i="1"/>
  <c r="M3703" i="1"/>
  <c r="N3703" i="1"/>
  <c r="O3703" i="1"/>
  <c r="P3703" i="1"/>
  <c r="Q3703" i="1"/>
  <c r="R3703" i="1"/>
  <c r="S3703" i="1"/>
  <c r="T3703" i="1"/>
  <c r="U3703" i="1"/>
  <c r="K3704" i="1"/>
  <c r="L3704" i="1"/>
  <c r="M3704" i="1"/>
  <c r="N3704" i="1"/>
  <c r="O3704" i="1"/>
  <c r="P3704" i="1"/>
  <c r="Q3704" i="1"/>
  <c r="R3704" i="1"/>
  <c r="S3704" i="1"/>
  <c r="T3704" i="1"/>
  <c r="U3704" i="1"/>
  <c r="K3705" i="1"/>
  <c r="L3705" i="1"/>
  <c r="M3705" i="1"/>
  <c r="N3705" i="1"/>
  <c r="O3705" i="1"/>
  <c r="P3705" i="1"/>
  <c r="Q3705" i="1"/>
  <c r="R3705" i="1"/>
  <c r="S3705" i="1"/>
  <c r="T3705" i="1"/>
  <c r="U3705" i="1"/>
  <c r="K3706" i="1"/>
  <c r="L3706" i="1"/>
  <c r="M3706" i="1"/>
  <c r="N3706" i="1"/>
  <c r="O3706" i="1"/>
  <c r="P3706" i="1"/>
  <c r="Q3706" i="1"/>
  <c r="R3706" i="1"/>
  <c r="S3706" i="1"/>
  <c r="T3706" i="1"/>
  <c r="U3706" i="1"/>
  <c r="K3707" i="1"/>
  <c r="L3707" i="1"/>
  <c r="M3707" i="1"/>
  <c r="N3707" i="1"/>
  <c r="O3707" i="1"/>
  <c r="P3707" i="1"/>
  <c r="Q3707" i="1"/>
  <c r="R3707" i="1"/>
  <c r="S3707" i="1"/>
  <c r="T3707" i="1"/>
  <c r="U3707" i="1"/>
  <c r="K3708" i="1"/>
  <c r="L3708" i="1"/>
  <c r="M3708" i="1"/>
  <c r="N3708" i="1"/>
  <c r="O3708" i="1"/>
  <c r="P3708" i="1"/>
  <c r="Q3708" i="1"/>
  <c r="R3708" i="1"/>
  <c r="S3708" i="1"/>
  <c r="T3708" i="1"/>
  <c r="U3708" i="1"/>
  <c r="K3709" i="1"/>
  <c r="L3709" i="1"/>
  <c r="M3709" i="1"/>
  <c r="N3709" i="1"/>
  <c r="O3709" i="1"/>
  <c r="P3709" i="1"/>
  <c r="Q3709" i="1"/>
  <c r="R3709" i="1"/>
  <c r="S3709" i="1"/>
  <c r="T3709" i="1"/>
  <c r="U3709" i="1"/>
  <c r="K3710" i="1"/>
  <c r="L3710" i="1"/>
  <c r="M3710" i="1"/>
  <c r="N3710" i="1"/>
  <c r="O3710" i="1"/>
  <c r="P3710" i="1"/>
  <c r="Q3710" i="1"/>
  <c r="R3710" i="1"/>
  <c r="S3710" i="1"/>
  <c r="T3710" i="1"/>
  <c r="U3710" i="1"/>
  <c r="K3711" i="1"/>
  <c r="L3711" i="1"/>
  <c r="M3711" i="1"/>
  <c r="N3711" i="1"/>
  <c r="O3711" i="1"/>
  <c r="P3711" i="1"/>
  <c r="Q3711" i="1"/>
  <c r="R3711" i="1"/>
  <c r="S3711" i="1"/>
  <c r="T3711" i="1"/>
  <c r="U3711" i="1"/>
  <c r="K3712" i="1"/>
  <c r="L3712" i="1"/>
  <c r="M3712" i="1"/>
  <c r="N3712" i="1"/>
  <c r="O3712" i="1"/>
  <c r="P3712" i="1"/>
  <c r="Q3712" i="1"/>
  <c r="R3712" i="1"/>
  <c r="S3712" i="1"/>
  <c r="T3712" i="1"/>
  <c r="U3712" i="1"/>
  <c r="K3713" i="1"/>
  <c r="L3713" i="1"/>
  <c r="M3713" i="1"/>
  <c r="N3713" i="1"/>
  <c r="O3713" i="1"/>
  <c r="P3713" i="1"/>
  <c r="Q3713" i="1"/>
  <c r="R3713" i="1"/>
  <c r="S3713" i="1"/>
  <c r="T3713" i="1"/>
  <c r="U3713" i="1"/>
  <c r="K3714" i="1"/>
  <c r="L3714" i="1"/>
  <c r="M3714" i="1"/>
  <c r="N3714" i="1"/>
  <c r="O3714" i="1"/>
  <c r="P3714" i="1"/>
  <c r="Q3714" i="1"/>
  <c r="R3714" i="1"/>
  <c r="S3714" i="1"/>
  <c r="T3714" i="1"/>
  <c r="U3714" i="1"/>
  <c r="K3715" i="1"/>
  <c r="L3715" i="1"/>
  <c r="M3715" i="1"/>
  <c r="N3715" i="1"/>
  <c r="O3715" i="1"/>
  <c r="P3715" i="1"/>
  <c r="Q3715" i="1"/>
  <c r="R3715" i="1"/>
  <c r="S3715" i="1"/>
  <c r="T3715" i="1"/>
  <c r="U3715" i="1"/>
  <c r="K3716" i="1"/>
  <c r="L3716" i="1"/>
  <c r="M3716" i="1"/>
  <c r="N3716" i="1"/>
  <c r="O3716" i="1"/>
  <c r="P3716" i="1"/>
  <c r="Q3716" i="1"/>
  <c r="R3716" i="1"/>
  <c r="S3716" i="1"/>
  <c r="T3716" i="1"/>
  <c r="U3716" i="1"/>
  <c r="K3717" i="1"/>
  <c r="L3717" i="1"/>
  <c r="M3717" i="1"/>
  <c r="N3717" i="1"/>
  <c r="O3717" i="1"/>
  <c r="P3717" i="1"/>
  <c r="Q3717" i="1"/>
  <c r="R3717" i="1"/>
  <c r="S3717" i="1"/>
  <c r="T3717" i="1"/>
  <c r="U3717" i="1"/>
  <c r="K3718" i="1"/>
  <c r="L3718" i="1"/>
  <c r="M3718" i="1"/>
  <c r="N3718" i="1"/>
  <c r="O3718" i="1"/>
  <c r="P3718" i="1"/>
  <c r="Q3718" i="1"/>
  <c r="R3718" i="1"/>
  <c r="S3718" i="1"/>
  <c r="T3718" i="1"/>
  <c r="U3718" i="1"/>
  <c r="K3719" i="1"/>
  <c r="L3719" i="1"/>
  <c r="M3719" i="1"/>
  <c r="N3719" i="1"/>
  <c r="O3719" i="1"/>
  <c r="P3719" i="1"/>
  <c r="Q3719" i="1"/>
  <c r="R3719" i="1"/>
  <c r="S3719" i="1"/>
  <c r="T3719" i="1"/>
  <c r="U3719" i="1"/>
  <c r="K3720" i="1"/>
  <c r="L3720" i="1"/>
  <c r="M3720" i="1"/>
  <c r="N3720" i="1"/>
  <c r="O3720" i="1"/>
  <c r="P3720" i="1"/>
  <c r="Q3720" i="1"/>
  <c r="R3720" i="1"/>
  <c r="S3720" i="1"/>
  <c r="T3720" i="1"/>
  <c r="U3720" i="1"/>
  <c r="K3721" i="1"/>
  <c r="L3721" i="1"/>
  <c r="M3721" i="1"/>
  <c r="N3721" i="1"/>
  <c r="O3721" i="1"/>
  <c r="P3721" i="1"/>
  <c r="Q3721" i="1"/>
  <c r="R3721" i="1"/>
  <c r="S3721" i="1"/>
  <c r="T3721" i="1"/>
  <c r="U3721" i="1"/>
  <c r="K3722" i="1"/>
  <c r="L3722" i="1"/>
  <c r="M3722" i="1"/>
  <c r="N3722" i="1"/>
  <c r="O3722" i="1"/>
  <c r="P3722" i="1"/>
  <c r="Q3722" i="1"/>
  <c r="R3722" i="1"/>
  <c r="S3722" i="1"/>
  <c r="T3722" i="1"/>
  <c r="U3722" i="1"/>
  <c r="K3723" i="1"/>
  <c r="L3723" i="1"/>
  <c r="M3723" i="1"/>
  <c r="N3723" i="1"/>
  <c r="O3723" i="1"/>
  <c r="P3723" i="1"/>
  <c r="Q3723" i="1"/>
  <c r="R3723" i="1"/>
  <c r="S3723" i="1"/>
  <c r="T3723" i="1"/>
  <c r="U3723" i="1"/>
  <c r="K3724" i="1"/>
  <c r="L3724" i="1"/>
  <c r="M3724" i="1"/>
  <c r="N3724" i="1"/>
  <c r="O3724" i="1"/>
  <c r="P3724" i="1"/>
  <c r="Q3724" i="1"/>
  <c r="R3724" i="1"/>
  <c r="S3724" i="1"/>
  <c r="T3724" i="1"/>
  <c r="U3724" i="1"/>
  <c r="K3725" i="1"/>
  <c r="L3725" i="1"/>
  <c r="M3725" i="1"/>
  <c r="N3725" i="1"/>
  <c r="O3725" i="1"/>
  <c r="P3725" i="1"/>
  <c r="Q3725" i="1"/>
  <c r="R3725" i="1"/>
  <c r="S3725" i="1"/>
  <c r="T3725" i="1"/>
  <c r="U3725" i="1"/>
  <c r="K3726" i="1"/>
  <c r="L3726" i="1"/>
  <c r="M3726" i="1"/>
  <c r="N3726" i="1"/>
  <c r="O3726" i="1"/>
  <c r="P3726" i="1"/>
  <c r="Q3726" i="1"/>
  <c r="R3726" i="1"/>
  <c r="S3726" i="1"/>
  <c r="T3726" i="1"/>
  <c r="U3726" i="1"/>
  <c r="K3727" i="1"/>
  <c r="L3727" i="1"/>
  <c r="M3727" i="1"/>
  <c r="N3727" i="1"/>
  <c r="O3727" i="1"/>
  <c r="P3727" i="1"/>
  <c r="Q3727" i="1"/>
  <c r="R3727" i="1"/>
  <c r="S3727" i="1"/>
  <c r="T3727" i="1"/>
  <c r="U3727" i="1"/>
  <c r="K3728" i="1"/>
  <c r="L3728" i="1"/>
  <c r="M3728" i="1"/>
  <c r="N3728" i="1"/>
  <c r="O3728" i="1"/>
  <c r="P3728" i="1"/>
  <c r="Q3728" i="1"/>
  <c r="R3728" i="1"/>
  <c r="S3728" i="1"/>
  <c r="T3728" i="1"/>
  <c r="U3728" i="1"/>
  <c r="K3729" i="1"/>
  <c r="L3729" i="1"/>
  <c r="M3729" i="1"/>
  <c r="N3729" i="1"/>
  <c r="O3729" i="1"/>
  <c r="P3729" i="1"/>
  <c r="Q3729" i="1"/>
  <c r="R3729" i="1"/>
  <c r="S3729" i="1"/>
  <c r="T3729" i="1"/>
  <c r="U3729" i="1"/>
  <c r="K3730" i="1"/>
  <c r="L3730" i="1"/>
  <c r="M3730" i="1"/>
  <c r="N3730" i="1"/>
  <c r="O3730" i="1"/>
  <c r="P3730" i="1"/>
  <c r="Q3730" i="1"/>
  <c r="R3730" i="1"/>
  <c r="S3730" i="1"/>
  <c r="T3730" i="1"/>
  <c r="U3730" i="1"/>
  <c r="K3731" i="1"/>
  <c r="L3731" i="1"/>
  <c r="M3731" i="1"/>
  <c r="N3731" i="1"/>
  <c r="O3731" i="1"/>
  <c r="P3731" i="1"/>
  <c r="Q3731" i="1"/>
  <c r="R3731" i="1"/>
  <c r="S3731" i="1"/>
  <c r="T3731" i="1"/>
  <c r="U3731" i="1"/>
  <c r="K3732" i="1"/>
  <c r="L3732" i="1"/>
  <c r="M3732" i="1"/>
  <c r="N3732" i="1"/>
  <c r="O3732" i="1"/>
  <c r="P3732" i="1"/>
  <c r="Q3732" i="1"/>
  <c r="R3732" i="1"/>
  <c r="S3732" i="1"/>
  <c r="T3732" i="1"/>
  <c r="U3732" i="1"/>
  <c r="K3733" i="1"/>
  <c r="L3733" i="1"/>
  <c r="M3733" i="1"/>
  <c r="N3733" i="1"/>
  <c r="O3733" i="1"/>
  <c r="P3733" i="1"/>
  <c r="Q3733" i="1"/>
  <c r="R3733" i="1"/>
  <c r="S3733" i="1"/>
  <c r="T3733" i="1"/>
  <c r="U3733" i="1"/>
  <c r="K3734" i="1"/>
  <c r="L3734" i="1"/>
  <c r="M3734" i="1"/>
  <c r="N3734" i="1"/>
  <c r="O3734" i="1"/>
  <c r="P3734" i="1"/>
  <c r="Q3734" i="1"/>
  <c r="R3734" i="1"/>
  <c r="S3734" i="1"/>
  <c r="T3734" i="1"/>
  <c r="U3734" i="1"/>
  <c r="K3735" i="1"/>
  <c r="L3735" i="1"/>
  <c r="M3735" i="1"/>
  <c r="N3735" i="1"/>
  <c r="O3735" i="1"/>
  <c r="P3735" i="1"/>
  <c r="Q3735" i="1"/>
  <c r="R3735" i="1"/>
  <c r="S3735" i="1"/>
  <c r="T3735" i="1"/>
  <c r="U3735" i="1"/>
  <c r="K3736" i="1"/>
  <c r="L3736" i="1"/>
  <c r="M3736" i="1"/>
  <c r="N3736" i="1"/>
  <c r="O3736" i="1"/>
  <c r="P3736" i="1"/>
  <c r="Q3736" i="1"/>
  <c r="R3736" i="1"/>
  <c r="S3736" i="1"/>
  <c r="T3736" i="1"/>
  <c r="U3736" i="1"/>
  <c r="K3737" i="1"/>
  <c r="L3737" i="1"/>
  <c r="M3737" i="1"/>
  <c r="N3737" i="1"/>
  <c r="O3737" i="1"/>
  <c r="P3737" i="1"/>
  <c r="Q3737" i="1"/>
  <c r="R3737" i="1"/>
  <c r="S3737" i="1"/>
  <c r="T3737" i="1"/>
  <c r="U3737" i="1"/>
  <c r="K3738" i="1"/>
  <c r="L3738" i="1"/>
  <c r="M3738" i="1"/>
  <c r="N3738" i="1"/>
  <c r="O3738" i="1"/>
  <c r="P3738" i="1"/>
  <c r="Q3738" i="1"/>
  <c r="R3738" i="1"/>
  <c r="S3738" i="1"/>
  <c r="T3738" i="1"/>
  <c r="U3738" i="1"/>
  <c r="K3739" i="1"/>
  <c r="L3739" i="1"/>
  <c r="M3739" i="1"/>
  <c r="N3739" i="1"/>
  <c r="O3739" i="1"/>
  <c r="P3739" i="1"/>
  <c r="Q3739" i="1"/>
  <c r="R3739" i="1"/>
  <c r="S3739" i="1"/>
  <c r="T3739" i="1"/>
  <c r="U3739" i="1"/>
  <c r="K3740" i="1"/>
  <c r="L3740" i="1"/>
  <c r="M3740" i="1"/>
  <c r="N3740" i="1"/>
  <c r="O3740" i="1"/>
  <c r="P3740" i="1"/>
  <c r="Q3740" i="1"/>
  <c r="R3740" i="1"/>
  <c r="S3740" i="1"/>
  <c r="T3740" i="1"/>
  <c r="U3740" i="1"/>
  <c r="K3741" i="1"/>
  <c r="L3741" i="1"/>
  <c r="M3741" i="1"/>
  <c r="N3741" i="1"/>
  <c r="O3741" i="1"/>
  <c r="P3741" i="1"/>
  <c r="Q3741" i="1"/>
  <c r="R3741" i="1"/>
  <c r="S3741" i="1"/>
  <c r="T3741" i="1"/>
  <c r="U3741" i="1"/>
  <c r="K3742" i="1"/>
  <c r="L3742" i="1"/>
  <c r="M3742" i="1"/>
  <c r="N3742" i="1"/>
  <c r="O3742" i="1"/>
  <c r="P3742" i="1"/>
  <c r="Q3742" i="1"/>
  <c r="R3742" i="1"/>
  <c r="S3742" i="1"/>
  <c r="T3742" i="1"/>
  <c r="U3742" i="1"/>
  <c r="K3743" i="1"/>
  <c r="L3743" i="1"/>
  <c r="M3743" i="1"/>
  <c r="N3743" i="1"/>
  <c r="O3743" i="1"/>
  <c r="P3743" i="1"/>
  <c r="Q3743" i="1"/>
  <c r="R3743" i="1"/>
  <c r="S3743" i="1"/>
  <c r="T3743" i="1"/>
  <c r="U3743" i="1"/>
  <c r="K3744" i="1"/>
  <c r="L3744" i="1"/>
  <c r="M3744" i="1"/>
  <c r="N3744" i="1"/>
  <c r="O3744" i="1"/>
  <c r="P3744" i="1"/>
  <c r="Q3744" i="1"/>
  <c r="R3744" i="1"/>
  <c r="S3744" i="1"/>
  <c r="T3744" i="1"/>
  <c r="U3744" i="1"/>
  <c r="K3745" i="1"/>
  <c r="L3745" i="1"/>
  <c r="M3745" i="1"/>
  <c r="N3745" i="1"/>
  <c r="O3745" i="1"/>
  <c r="P3745" i="1"/>
  <c r="Q3745" i="1"/>
  <c r="R3745" i="1"/>
  <c r="S3745" i="1"/>
  <c r="T3745" i="1"/>
  <c r="U3745" i="1"/>
  <c r="K3746" i="1"/>
  <c r="L3746" i="1"/>
  <c r="M3746" i="1"/>
  <c r="N3746" i="1"/>
  <c r="O3746" i="1"/>
  <c r="P3746" i="1"/>
  <c r="Q3746" i="1"/>
  <c r="R3746" i="1"/>
  <c r="S3746" i="1"/>
  <c r="T3746" i="1"/>
  <c r="U3746" i="1"/>
  <c r="K3747" i="1"/>
  <c r="L3747" i="1"/>
  <c r="M3747" i="1"/>
  <c r="N3747" i="1"/>
  <c r="O3747" i="1"/>
  <c r="P3747" i="1"/>
  <c r="Q3747" i="1"/>
  <c r="R3747" i="1"/>
  <c r="S3747" i="1"/>
  <c r="T3747" i="1"/>
  <c r="U3747" i="1"/>
  <c r="K3748" i="1"/>
  <c r="L3748" i="1"/>
  <c r="M3748" i="1"/>
  <c r="N3748" i="1"/>
  <c r="O3748" i="1"/>
  <c r="P3748" i="1"/>
  <c r="Q3748" i="1"/>
  <c r="R3748" i="1"/>
  <c r="S3748" i="1"/>
  <c r="T3748" i="1"/>
  <c r="U3748" i="1"/>
  <c r="K3749" i="1"/>
  <c r="L3749" i="1"/>
  <c r="M3749" i="1"/>
  <c r="N3749" i="1"/>
  <c r="O3749" i="1"/>
  <c r="P3749" i="1"/>
  <c r="Q3749" i="1"/>
  <c r="R3749" i="1"/>
  <c r="S3749" i="1"/>
  <c r="T3749" i="1"/>
  <c r="U3749" i="1"/>
  <c r="K3750" i="1"/>
  <c r="L3750" i="1"/>
  <c r="M3750" i="1"/>
  <c r="N3750" i="1"/>
  <c r="O3750" i="1"/>
  <c r="P3750" i="1"/>
  <c r="Q3750" i="1"/>
  <c r="R3750" i="1"/>
  <c r="S3750" i="1"/>
  <c r="T3750" i="1"/>
  <c r="U3750" i="1"/>
  <c r="K3751" i="1"/>
  <c r="L3751" i="1"/>
  <c r="M3751" i="1"/>
  <c r="N3751" i="1"/>
  <c r="O3751" i="1"/>
  <c r="P3751" i="1"/>
  <c r="Q3751" i="1"/>
  <c r="R3751" i="1"/>
  <c r="S3751" i="1"/>
  <c r="T3751" i="1"/>
  <c r="U3751" i="1"/>
  <c r="K3752" i="1"/>
  <c r="L3752" i="1"/>
  <c r="M3752" i="1"/>
  <c r="N3752" i="1"/>
  <c r="O3752" i="1"/>
  <c r="P3752" i="1"/>
  <c r="Q3752" i="1"/>
  <c r="R3752" i="1"/>
  <c r="S3752" i="1"/>
  <c r="T3752" i="1"/>
  <c r="U3752" i="1"/>
  <c r="K3753" i="1"/>
  <c r="L3753" i="1"/>
  <c r="M3753" i="1"/>
  <c r="N3753" i="1"/>
  <c r="O3753" i="1"/>
  <c r="P3753" i="1"/>
  <c r="Q3753" i="1"/>
  <c r="R3753" i="1"/>
  <c r="S3753" i="1"/>
  <c r="T3753" i="1"/>
  <c r="U3753" i="1"/>
  <c r="K3754" i="1"/>
  <c r="L3754" i="1"/>
  <c r="M3754" i="1"/>
  <c r="N3754" i="1"/>
  <c r="O3754" i="1"/>
  <c r="P3754" i="1"/>
  <c r="Q3754" i="1"/>
  <c r="R3754" i="1"/>
  <c r="S3754" i="1"/>
  <c r="T3754" i="1"/>
  <c r="U3754" i="1"/>
  <c r="K3755" i="1"/>
  <c r="L3755" i="1"/>
  <c r="M3755" i="1"/>
  <c r="N3755" i="1"/>
  <c r="O3755" i="1"/>
  <c r="P3755" i="1"/>
  <c r="Q3755" i="1"/>
  <c r="R3755" i="1"/>
  <c r="S3755" i="1"/>
  <c r="T3755" i="1"/>
  <c r="U3755" i="1"/>
  <c r="K3756" i="1"/>
  <c r="L3756" i="1"/>
  <c r="M3756" i="1"/>
  <c r="N3756" i="1"/>
  <c r="O3756" i="1"/>
  <c r="P3756" i="1"/>
  <c r="Q3756" i="1"/>
  <c r="R3756" i="1"/>
  <c r="S3756" i="1"/>
  <c r="T3756" i="1"/>
  <c r="U3756" i="1"/>
  <c r="K3757" i="1"/>
  <c r="L3757" i="1"/>
  <c r="M3757" i="1"/>
  <c r="N3757" i="1"/>
  <c r="O3757" i="1"/>
  <c r="P3757" i="1"/>
  <c r="Q3757" i="1"/>
  <c r="R3757" i="1"/>
  <c r="S3757" i="1"/>
  <c r="T3757" i="1"/>
  <c r="U3757" i="1"/>
  <c r="K3758" i="1"/>
  <c r="L3758" i="1"/>
  <c r="M3758" i="1"/>
  <c r="N3758" i="1"/>
  <c r="O3758" i="1"/>
  <c r="P3758" i="1"/>
  <c r="Q3758" i="1"/>
  <c r="R3758" i="1"/>
  <c r="S3758" i="1"/>
  <c r="T3758" i="1"/>
  <c r="U3758" i="1"/>
  <c r="K3759" i="1"/>
  <c r="L3759" i="1"/>
  <c r="M3759" i="1"/>
  <c r="N3759" i="1"/>
  <c r="O3759" i="1"/>
  <c r="P3759" i="1"/>
  <c r="Q3759" i="1"/>
  <c r="R3759" i="1"/>
  <c r="S3759" i="1"/>
  <c r="T3759" i="1"/>
  <c r="U3759" i="1"/>
  <c r="K3760" i="1"/>
  <c r="L3760" i="1"/>
  <c r="M3760" i="1"/>
  <c r="N3760" i="1"/>
  <c r="O3760" i="1"/>
  <c r="P3760" i="1"/>
  <c r="Q3760" i="1"/>
  <c r="R3760" i="1"/>
  <c r="S3760" i="1"/>
  <c r="T3760" i="1"/>
  <c r="U3760" i="1"/>
  <c r="K3761" i="1"/>
  <c r="L3761" i="1"/>
  <c r="M3761" i="1"/>
  <c r="N3761" i="1"/>
  <c r="O3761" i="1"/>
  <c r="P3761" i="1"/>
  <c r="Q3761" i="1"/>
  <c r="R3761" i="1"/>
  <c r="S3761" i="1"/>
  <c r="T3761" i="1"/>
  <c r="U3761" i="1"/>
  <c r="K3762" i="1"/>
  <c r="L3762" i="1"/>
  <c r="M3762" i="1"/>
  <c r="N3762" i="1"/>
  <c r="O3762" i="1"/>
  <c r="P3762" i="1"/>
  <c r="Q3762" i="1"/>
  <c r="R3762" i="1"/>
  <c r="S3762" i="1"/>
  <c r="T3762" i="1"/>
  <c r="U3762" i="1"/>
  <c r="K3763" i="1"/>
  <c r="L3763" i="1"/>
  <c r="M3763" i="1"/>
  <c r="N3763" i="1"/>
  <c r="O3763" i="1"/>
  <c r="P3763" i="1"/>
  <c r="Q3763" i="1"/>
  <c r="R3763" i="1"/>
  <c r="S3763" i="1"/>
  <c r="T3763" i="1"/>
  <c r="U3763" i="1"/>
  <c r="K3764" i="1"/>
  <c r="L3764" i="1"/>
  <c r="M3764" i="1"/>
  <c r="N3764" i="1"/>
  <c r="O3764" i="1"/>
  <c r="P3764" i="1"/>
  <c r="Q3764" i="1"/>
  <c r="R3764" i="1"/>
  <c r="S3764" i="1"/>
  <c r="T3764" i="1"/>
  <c r="U3764" i="1"/>
  <c r="K3765" i="1"/>
  <c r="L3765" i="1"/>
  <c r="M3765" i="1"/>
  <c r="N3765" i="1"/>
  <c r="O3765" i="1"/>
  <c r="P3765" i="1"/>
  <c r="Q3765" i="1"/>
  <c r="R3765" i="1"/>
  <c r="S3765" i="1"/>
  <c r="T3765" i="1"/>
  <c r="U3765" i="1"/>
  <c r="K3766" i="1"/>
  <c r="L3766" i="1"/>
  <c r="M3766" i="1"/>
  <c r="N3766" i="1"/>
  <c r="O3766" i="1"/>
  <c r="P3766" i="1"/>
  <c r="Q3766" i="1"/>
  <c r="R3766" i="1"/>
  <c r="S3766" i="1"/>
  <c r="T3766" i="1"/>
  <c r="U3766" i="1"/>
  <c r="K3767" i="1"/>
  <c r="L3767" i="1"/>
  <c r="M3767" i="1"/>
  <c r="N3767" i="1"/>
  <c r="O3767" i="1"/>
  <c r="P3767" i="1"/>
  <c r="Q3767" i="1"/>
  <c r="R3767" i="1"/>
  <c r="S3767" i="1"/>
  <c r="T3767" i="1"/>
  <c r="U3767" i="1"/>
  <c r="K3768" i="1"/>
  <c r="L3768" i="1"/>
  <c r="M3768" i="1"/>
  <c r="N3768" i="1"/>
  <c r="O3768" i="1"/>
  <c r="P3768" i="1"/>
  <c r="Q3768" i="1"/>
  <c r="R3768" i="1"/>
  <c r="S3768" i="1"/>
  <c r="T3768" i="1"/>
  <c r="U3768" i="1"/>
  <c r="K3769" i="1"/>
  <c r="L3769" i="1"/>
  <c r="M3769" i="1"/>
  <c r="N3769" i="1"/>
  <c r="O3769" i="1"/>
  <c r="P3769" i="1"/>
  <c r="Q3769" i="1"/>
  <c r="R3769" i="1"/>
  <c r="S3769" i="1"/>
  <c r="T3769" i="1"/>
  <c r="U3769" i="1"/>
  <c r="K3770" i="1"/>
  <c r="L3770" i="1"/>
  <c r="M3770" i="1"/>
  <c r="N3770" i="1"/>
  <c r="O3770" i="1"/>
  <c r="P3770" i="1"/>
  <c r="Q3770" i="1"/>
  <c r="R3770" i="1"/>
  <c r="S3770" i="1"/>
  <c r="T3770" i="1"/>
  <c r="U3770" i="1"/>
  <c r="K3771" i="1"/>
  <c r="L3771" i="1"/>
  <c r="M3771" i="1"/>
  <c r="N3771" i="1"/>
  <c r="O3771" i="1"/>
  <c r="P3771" i="1"/>
  <c r="Q3771" i="1"/>
  <c r="R3771" i="1"/>
  <c r="S3771" i="1"/>
  <c r="T3771" i="1"/>
  <c r="U3771" i="1"/>
  <c r="K3772" i="1"/>
  <c r="L3772" i="1"/>
  <c r="M3772" i="1"/>
  <c r="N3772" i="1"/>
  <c r="O3772" i="1"/>
  <c r="P3772" i="1"/>
  <c r="Q3772" i="1"/>
  <c r="R3772" i="1"/>
  <c r="S3772" i="1"/>
  <c r="T3772" i="1"/>
  <c r="U3772" i="1"/>
  <c r="K3773" i="1"/>
  <c r="L3773" i="1"/>
  <c r="M3773" i="1"/>
  <c r="N3773" i="1"/>
  <c r="O3773" i="1"/>
  <c r="P3773" i="1"/>
  <c r="Q3773" i="1"/>
  <c r="R3773" i="1"/>
  <c r="S3773" i="1"/>
  <c r="T3773" i="1"/>
  <c r="U3773" i="1"/>
  <c r="K3774" i="1"/>
  <c r="L3774" i="1"/>
  <c r="M3774" i="1"/>
  <c r="N3774" i="1"/>
  <c r="O3774" i="1"/>
  <c r="P3774" i="1"/>
  <c r="Q3774" i="1"/>
  <c r="R3774" i="1"/>
  <c r="S3774" i="1"/>
  <c r="T3774" i="1"/>
  <c r="U3774" i="1"/>
  <c r="K3775" i="1"/>
  <c r="L3775" i="1"/>
  <c r="M3775" i="1"/>
  <c r="N3775" i="1"/>
  <c r="O3775" i="1"/>
  <c r="P3775" i="1"/>
  <c r="Q3775" i="1"/>
  <c r="R3775" i="1"/>
  <c r="S3775" i="1"/>
  <c r="T3775" i="1"/>
  <c r="U3775" i="1"/>
  <c r="K3776" i="1"/>
  <c r="L3776" i="1"/>
  <c r="M3776" i="1"/>
  <c r="N3776" i="1"/>
  <c r="O3776" i="1"/>
  <c r="P3776" i="1"/>
  <c r="Q3776" i="1"/>
  <c r="R3776" i="1"/>
  <c r="S3776" i="1"/>
  <c r="T3776" i="1"/>
  <c r="U3776" i="1"/>
  <c r="K3777" i="1"/>
  <c r="L3777" i="1"/>
  <c r="M3777" i="1"/>
  <c r="N3777" i="1"/>
  <c r="O3777" i="1"/>
  <c r="P3777" i="1"/>
  <c r="Q3777" i="1"/>
  <c r="R3777" i="1"/>
  <c r="S3777" i="1"/>
  <c r="T3777" i="1"/>
  <c r="U3777" i="1"/>
  <c r="K3778" i="1"/>
  <c r="L3778" i="1"/>
  <c r="M3778" i="1"/>
  <c r="N3778" i="1"/>
  <c r="O3778" i="1"/>
  <c r="P3778" i="1"/>
  <c r="Q3778" i="1"/>
  <c r="R3778" i="1"/>
  <c r="S3778" i="1"/>
  <c r="T3778" i="1"/>
  <c r="U3778" i="1"/>
  <c r="K3779" i="1"/>
  <c r="L3779" i="1"/>
  <c r="M3779" i="1"/>
  <c r="N3779" i="1"/>
  <c r="O3779" i="1"/>
  <c r="P3779" i="1"/>
  <c r="Q3779" i="1"/>
  <c r="R3779" i="1"/>
  <c r="S3779" i="1"/>
  <c r="T3779" i="1"/>
  <c r="U3779" i="1"/>
  <c r="K3780" i="1"/>
  <c r="L3780" i="1"/>
  <c r="M3780" i="1"/>
  <c r="N3780" i="1"/>
  <c r="O3780" i="1"/>
  <c r="P3780" i="1"/>
  <c r="Q3780" i="1"/>
  <c r="R3780" i="1"/>
  <c r="S3780" i="1"/>
  <c r="T3780" i="1"/>
  <c r="U3780" i="1"/>
  <c r="K3781" i="1"/>
  <c r="L3781" i="1"/>
  <c r="M3781" i="1"/>
  <c r="N3781" i="1"/>
  <c r="O3781" i="1"/>
  <c r="P3781" i="1"/>
  <c r="Q3781" i="1"/>
  <c r="R3781" i="1"/>
  <c r="S3781" i="1"/>
  <c r="T3781" i="1"/>
  <c r="U3781" i="1"/>
  <c r="K3782" i="1"/>
  <c r="L3782" i="1"/>
  <c r="M3782" i="1"/>
  <c r="N3782" i="1"/>
  <c r="O3782" i="1"/>
  <c r="P3782" i="1"/>
  <c r="Q3782" i="1"/>
  <c r="R3782" i="1"/>
  <c r="S3782" i="1"/>
  <c r="T3782" i="1"/>
  <c r="U3782" i="1"/>
  <c r="K3783" i="1"/>
  <c r="L3783" i="1"/>
  <c r="M3783" i="1"/>
  <c r="N3783" i="1"/>
  <c r="O3783" i="1"/>
  <c r="P3783" i="1"/>
  <c r="Q3783" i="1"/>
  <c r="R3783" i="1"/>
  <c r="S3783" i="1"/>
  <c r="T3783" i="1"/>
  <c r="U3783" i="1"/>
  <c r="K3784" i="1"/>
  <c r="L3784" i="1"/>
  <c r="M3784" i="1"/>
  <c r="N3784" i="1"/>
  <c r="O3784" i="1"/>
  <c r="P3784" i="1"/>
  <c r="Q3784" i="1"/>
  <c r="R3784" i="1"/>
  <c r="S3784" i="1"/>
  <c r="T3784" i="1"/>
  <c r="U3784" i="1"/>
  <c r="K3785" i="1"/>
  <c r="L3785" i="1"/>
  <c r="M3785" i="1"/>
  <c r="N3785" i="1"/>
  <c r="O3785" i="1"/>
  <c r="P3785" i="1"/>
  <c r="Q3785" i="1"/>
  <c r="R3785" i="1"/>
  <c r="S3785" i="1"/>
  <c r="T3785" i="1"/>
  <c r="U3785" i="1"/>
  <c r="K3786" i="1"/>
  <c r="L3786" i="1"/>
  <c r="M3786" i="1"/>
  <c r="N3786" i="1"/>
  <c r="O3786" i="1"/>
  <c r="P3786" i="1"/>
  <c r="Q3786" i="1"/>
  <c r="R3786" i="1"/>
  <c r="S3786" i="1"/>
  <c r="T3786" i="1"/>
  <c r="U3786" i="1"/>
  <c r="K3787" i="1"/>
  <c r="L3787" i="1"/>
  <c r="M3787" i="1"/>
  <c r="N3787" i="1"/>
  <c r="O3787" i="1"/>
  <c r="P3787" i="1"/>
  <c r="Q3787" i="1"/>
  <c r="R3787" i="1"/>
  <c r="S3787" i="1"/>
  <c r="T3787" i="1"/>
  <c r="U3787" i="1"/>
  <c r="K3788" i="1"/>
  <c r="L3788" i="1"/>
  <c r="M3788" i="1"/>
  <c r="N3788" i="1"/>
  <c r="O3788" i="1"/>
  <c r="P3788" i="1"/>
  <c r="Q3788" i="1"/>
  <c r="R3788" i="1"/>
  <c r="S3788" i="1"/>
  <c r="T3788" i="1"/>
  <c r="U3788" i="1"/>
  <c r="K3789" i="1"/>
  <c r="L3789" i="1"/>
  <c r="M3789" i="1"/>
  <c r="N3789" i="1"/>
  <c r="O3789" i="1"/>
  <c r="P3789" i="1"/>
  <c r="Q3789" i="1"/>
  <c r="R3789" i="1"/>
  <c r="S3789" i="1"/>
  <c r="T3789" i="1"/>
  <c r="U3789" i="1"/>
  <c r="K3790" i="1"/>
  <c r="L3790" i="1"/>
  <c r="M3790" i="1"/>
  <c r="N3790" i="1"/>
  <c r="O3790" i="1"/>
  <c r="P3790" i="1"/>
  <c r="Q3790" i="1"/>
  <c r="R3790" i="1"/>
  <c r="S3790" i="1"/>
  <c r="T3790" i="1"/>
  <c r="U3790" i="1"/>
  <c r="K3791" i="1"/>
  <c r="L3791" i="1"/>
  <c r="M3791" i="1"/>
  <c r="N3791" i="1"/>
  <c r="O3791" i="1"/>
  <c r="P3791" i="1"/>
  <c r="Q3791" i="1"/>
  <c r="R3791" i="1"/>
  <c r="S3791" i="1"/>
  <c r="T3791" i="1"/>
  <c r="U3791" i="1"/>
  <c r="K3792" i="1"/>
  <c r="L3792" i="1"/>
  <c r="M3792" i="1"/>
  <c r="N3792" i="1"/>
  <c r="O3792" i="1"/>
  <c r="P3792" i="1"/>
  <c r="Q3792" i="1"/>
  <c r="R3792" i="1"/>
  <c r="S3792" i="1"/>
  <c r="T3792" i="1"/>
  <c r="U3792" i="1"/>
  <c r="K3793" i="1"/>
  <c r="L3793" i="1"/>
  <c r="M3793" i="1"/>
  <c r="N3793" i="1"/>
  <c r="O3793" i="1"/>
  <c r="P3793" i="1"/>
  <c r="Q3793" i="1"/>
  <c r="R3793" i="1"/>
  <c r="S3793" i="1"/>
  <c r="T3793" i="1"/>
  <c r="U3793" i="1"/>
  <c r="K3794" i="1"/>
  <c r="L3794" i="1"/>
  <c r="M3794" i="1"/>
  <c r="N3794" i="1"/>
  <c r="O3794" i="1"/>
  <c r="P3794" i="1"/>
  <c r="Q3794" i="1"/>
  <c r="R3794" i="1"/>
  <c r="S3794" i="1"/>
  <c r="T3794" i="1"/>
  <c r="U3794" i="1"/>
  <c r="K3795" i="1"/>
  <c r="L3795" i="1"/>
  <c r="M3795" i="1"/>
  <c r="N3795" i="1"/>
  <c r="O3795" i="1"/>
  <c r="P3795" i="1"/>
  <c r="Q3795" i="1"/>
  <c r="R3795" i="1"/>
  <c r="S3795" i="1"/>
  <c r="T3795" i="1"/>
  <c r="U3795" i="1"/>
  <c r="K3796" i="1"/>
  <c r="L3796" i="1"/>
  <c r="M3796" i="1"/>
  <c r="N3796" i="1"/>
  <c r="O3796" i="1"/>
  <c r="P3796" i="1"/>
  <c r="Q3796" i="1"/>
  <c r="R3796" i="1"/>
  <c r="S3796" i="1"/>
  <c r="T3796" i="1"/>
  <c r="U3796" i="1"/>
  <c r="K3797" i="1"/>
  <c r="L3797" i="1"/>
  <c r="M3797" i="1"/>
  <c r="N3797" i="1"/>
  <c r="O3797" i="1"/>
  <c r="P3797" i="1"/>
  <c r="Q3797" i="1"/>
  <c r="R3797" i="1"/>
  <c r="S3797" i="1"/>
  <c r="T3797" i="1"/>
  <c r="U3797" i="1"/>
  <c r="K3798" i="1"/>
  <c r="L3798" i="1"/>
  <c r="M3798" i="1"/>
  <c r="N3798" i="1"/>
  <c r="O3798" i="1"/>
  <c r="P3798" i="1"/>
  <c r="Q3798" i="1"/>
  <c r="R3798" i="1"/>
  <c r="S3798" i="1"/>
  <c r="T3798" i="1"/>
  <c r="U3798" i="1"/>
  <c r="K3799" i="1"/>
  <c r="L3799" i="1"/>
  <c r="M3799" i="1"/>
  <c r="N3799" i="1"/>
  <c r="O3799" i="1"/>
  <c r="P3799" i="1"/>
  <c r="Q3799" i="1"/>
  <c r="R3799" i="1"/>
  <c r="S3799" i="1"/>
  <c r="T3799" i="1"/>
  <c r="U3799" i="1"/>
  <c r="K3800" i="1"/>
  <c r="L3800" i="1"/>
  <c r="M3800" i="1"/>
  <c r="N3800" i="1"/>
  <c r="O3800" i="1"/>
  <c r="P3800" i="1"/>
  <c r="Q3800" i="1"/>
  <c r="R3800" i="1"/>
  <c r="S3800" i="1"/>
  <c r="T3800" i="1"/>
  <c r="U3800" i="1"/>
  <c r="K3801" i="1"/>
  <c r="L3801" i="1"/>
  <c r="M3801" i="1"/>
  <c r="N3801" i="1"/>
  <c r="O3801" i="1"/>
  <c r="P3801" i="1"/>
  <c r="Q3801" i="1"/>
  <c r="R3801" i="1"/>
  <c r="S3801" i="1"/>
  <c r="T3801" i="1"/>
  <c r="U3801" i="1"/>
  <c r="K3802" i="1"/>
  <c r="L3802" i="1"/>
  <c r="M3802" i="1"/>
  <c r="N3802" i="1"/>
  <c r="O3802" i="1"/>
  <c r="P3802" i="1"/>
  <c r="Q3802" i="1"/>
  <c r="R3802" i="1"/>
  <c r="S3802" i="1"/>
  <c r="T3802" i="1"/>
  <c r="U3802" i="1"/>
  <c r="K3803" i="1"/>
  <c r="L3803" i="1"/>
  <c r="M3803" i="1"/>
  <c r="N3803" i="1"/>
  <c r="O3803" i="1"/>
  <c r="P3803" i="1"/>
  <c r="Q3803" i="1"/>
  <c r="R3803" i="1"/>
  <c r="S3803" i="1"/>
  <c r="T3803" i="1"/>
  <c r="U3803" i="1"/>
  <c r="K3804" i="1"/>
  <c r="L3804" i="1"/>
  <c r="M3804" i="1"/>
  <c r="N3804" i="1"/>
  <c r="O3804" i="1"/>
  <c r="P3804" i="1"/>
  <c r="Q3804" i="1"/>
  <c r="R3804" i="1"/>
  <c r="S3804" i="1"/>
  <c r="T3804" i="1"/>
  <c r="U3804" i="1"/>
  <c r="K3805" i="1"/>
  <c r="L3805" i="1"/>
  <c r="M3805" i="1"/>
  <c r="N3805" i="1"/>
  <c r="O3805" i="1"/>
  <c r="P3805" i="1"/>
  <c r="Q3805" i="1"/>
  <c r="R3805" i="1"/>
  <c r="S3805" i="1"/>
  <c r="T3805" i="1"/>
  <c r="U3805" i="1"/>
  <c r="K3806" i="1"/>
  <c r="L3806" i="1"/>
  <c r="M3806" i="1"/>
  <c r="N3806" i="1"/>
  <c r="O3806" i="1"/>
  <c r="P3806" i="1"/>
  <c r="Q3806" i="1"/>
  <c r="R3806" i="1"/>
  <c r="S3806" i="1"/>
  <c r="T3806" i="1"/>
  <c r="U3806" i="1"/>
  <c r="K3807" i="1"/>
  <c r="L3807" i="1"/>
  <c r="M3807" i="1"/>
  <c r="N3807" i="1"/>
  <c r="O3807" i="1"/>
  <c r="P3807" i="1"/>
  <c r="Q3807" i="1"/>
  <c r="R3807" i="1"/>
  <c r="S3807" i="1"/>
  <c r="T3807" i="1"/>
  <c r="U3807" i="1"/>
  <c r="K3808" i="1"/>
  <c r="L3808" i="1"/>
  <c r="M3808" i="1"/>
  <c r="N3808" i="1"/>
  <c r="O3808" i="1"/>
  <c r="P3808" i="1"/>
  <c r="Q3808" i="1"/>
  <c r="R3808" i="1"/>
  <c r="S3808" i="1"/>
  <c r="T3808" i="1"/>
  <c r="U3808" i="1"/>
  <c r="K3809" i="1"/>
  <c r="L3809" i="1"/>
  <c r="M3809" i="1"/>
  <c r="N3809" i="1"/>
  <c r="O3809" i="1"/>
  <c r="P3809" i="1"/>
  <c r="Q3809" i="1"/>
  <c r="R3809" i="1"/>
  <c r="S3809" i="1"/>
  <c r="T3809" i="1"/>
  <c r="U3809" i="1"/>
  <c r="K3810" i="1"/>
  <c r="L3810" i="1"/>
  <c r="M3810" i="1"/>
  <c r="N3810" i="1"/>
  <c r="O3810" i="1"/>
  <c r="P3810" i="1"/>
  <c r="Q3810" i="1"/>
  <c r="R3810" i="1"/>
  <c r="S3810" i="1"/>
  <c r="T3810" i="1"/>
  <c r="U3810" i="1"/>
  <c r="K3811" i="1"/>
  <c r="L3811" i="1"/>
  <c r="M3811" i="1"/>
  <c r="N3811" i="1"/>
  <c r="O3811" i="1"/>
  <c r="P3811" i="1"/>
  <c r="Q3811" i="1"/>
  <c r="R3811" i="1"/>
  <c r="S3811" i="1"/>
  <c r="T3811" i="1"/>
  <c r="U3811" i="1"/>
  <c r="K3812" i="1"/>
  <c r="L3812" i="1"/>
  <c r="M3812" i="1"/>
  <c r="N3812" i="1"/>
  <c r="O3812" i="1"/>
  <c r="P3812" i="1"/>
  <c r="Q3812" i="1"/>
  <c r="R3812" i="1"/>
  <c r="S3812" i="1"/>
  <c r="T3812" i="1"/>
  <c r="U3812" i="1"/>
  <c r="K3813" i="1"/>
  <c r="L3813" i="1"/>
  <c r="M3813" i="1"/>
  <c r="N3813" i="1"/>
  <c r="O3813" i="1"/>
  <c r="P3813" i="1"/>
  <c r="Q3813" i="1"/>
  <c r="R3813" i="1"/>
  <c r="S3813" i="1"/>
  <c r="T3813" i="1"/>
  <c r="U3813" i="1"/>
  <c r="K3814" i="1"/>
  <c r="L3814" i="1"/>
  <c r="M3814" i="1"/>
  <c r="N3814" i="1"/>
  <c r="O3814" i="1"/>
  <c r="P3814" i="1"/>
  <c r="Q3814" i="1"/>
  <c r="R3814" i="1"/>
  <c r="S3814" i="1"/>
  <c r="T3814" i="1"/>
  <c r="U3814" i="1"/>
  <c r="K3815" i="1"/>
  <c r="L3815" i="1"/>
  <c r="M3815" i="1"/>
  <c r="N3815" i="1"/>
  <c r="O3815" i="1"/>
  <c r="P3815" i="1"/>
  <c r="Q3815" i="1"/>
  <c r="R3815" i="1"/>
  <c r="S3815" i="1"/>
  <c r="T3815" i="1"/>
  <c r="U3815" i="1"/>
  <c r="K3816" i="1"/>
  <c r="L3816" i="1"/>
  <c r="M3816" i="1"/>
  <c r="N3816" i="1"/>
  <c r="O3816" i="1"/>
  <c r="P3816" i="1"/>
  <c r="Q3816" i="1"/>
  <c r="R3816" i="1"/>
  <c r="S3816" i="1"/>
  <c r="T3816" i="1"/>
  <c r="U3816" i="1"/>
  <c r="K3817" i="1"/>
  <c r="L3817" i="1"/>
  <c r="M3817" i="1"/>
  <c r="N3817" i="1"/>
  <c r="O3817" i="1"/>
  <c r="P3817" i="1"/>
  <c r="Q3817" i="1"/>
  <c r="R3817" i="1"/>
  <c r="S3817" i="1"/>
  <c r="T3817" i="1"/>
  <c r="U3817" i="1"/>
  <c r="K3818" i="1"/>
  <c r="L3818" i="1"/>
  <c r="M3818" i="1"/>
  <c r="N3818" i="1"/>
  <c r="O3818" i="1"/>
  <c r="P3818" i="1"/>
  <c r="Q3818" i="1"/>
  <c r="R3818" i="1"/>
  <c r="S3818" i="1"/>
  <c r="T3818" i="1"/>
  <c r="U3818" i="1"/>
  <c r="K3819" i="1"/>
  <c r="L3819" i="1"/>
  <c r="M3819" i="1"/>
  <c r="N3819" i="1"/>
  <c r="O3819" i="1"/>
  <c r="P3819" i="1"/>
  <c r="Q3819" i="1"/>
  <c r="R3819" i="1"/>
  <c r="S3819" i="1"/>
  <c r="T3819" i="1"/>
  <c r="U3819" i="1"/>
  <c r="K3820" i="1"/>
  <c r="L3820" i="1"/>
  <c r="M3820" i="1"/>
  <c r="N3820" i="1"/>
  <c r="O3820" i="1"/>
  <c r="P3820" i="1"/>
  <c r="Q3820" i="1"/>
  <c r="R3820" i="1"/>
  <c r="S3820" i="1"/>
  <c r="T3820" i="1"/>
  <c r="U3820" i="1"/>
  <c r="K3821" i="1"/>
  <c r="L3821" i="1"/>
  <c r="M3821" i="1"/>
  <c r="N3821" i="1"/>
  <c r="O3821" i="1"/>
  <c r="P3821" i="1"/>
  <c r="Q3821" i="1"/>
  <c r="R3821" i="1"/>
  <c r="S3821" i="1"/>
  <c r="T3821" i="1"/>
  <c r="U3821" i="1"/>
  <c r="K3822" i="1"/>
  <c r="L3822" i="1"/>
  <c r="M3822" i="1"/>
  <c r="N3822" i="1"/>
  <c r="O3822" i="1"/>
  <c r="P3822" i="1"/>
  <c r="Q3822" i="1"/>
  <c r="R3822" i="1"/>
  <c r="S3822" i="1"/>
  <c r="T3822" i="1"/>
  <c r="U3822" i="1"/>
  <c r="K3823" i="1"/>
  <c r="L3823" i="1"/>
  <c r="M3823" i="1"/>
  <c r="N3823" i="1"/>
  <c r="O3823" i="1"/>
  <c r="P3823" i="1"/>
  <c r="Q3823" i="1"/>
  <c r="R3823" i="1"/>
  <c r="S3823" i="1"/>
  <c r="T3823" i="1"/>
  <c r="U3823" i="1"/>
  <c r="K3824" i="1"/>
  <c r="L3824" i="1"/>
  <c r="M3824" i="1"/>
  <c r="N3824" i="1"/>
  <c r="O3824" i="1"/>
  <c r="P3824" i="1"/>
  <c r="Q3824" i="1"/>
  <c r="R3824" i="1"/>
  <c r="S3824" i="1"/>
  <c r="T3824" i="1"/>
  <c r="U3824" i="1"/>
  <c r="K3825" i="1"/>
  <c r="L3825" i="1"/>
  <c r="M3825" i="1"/>
  <c r="N3825" i="1"/>
  <c r="O3825" i="1"/>
  <c r="P3825" i="1"/>
  <c r="Q3825" i="1"/>
  <c r="R3825" i="1"/>
  <c r="S3825" i="1"/>
  <c r="T3825" i="1"/>
  <c r="U3825" i="1"/>
  <c r="K3826" i="1"/>
  <c r="L3826" i="1"/>
  <c r="M3826" i="1"/>
  <c r="N3826" i="1"/>
  <c r="O3826" i="1"/>
  <c r="P3826" i="1"/>
  <c r="Q3826" i="1"/>
  <c r="R3826" i="1"/>
  <c r="S3826" i="1"/>
  <c r="T3826" i="1"/>
  <c r="U3826" i="1"/>
  <c r="K3827" i="1"/>
  <c r="L3827" i="1"/>
  <c r="M3827" i="1"/>
  <c r="N3827" i="1"/>
  <c r="O3827" i="1"/>
  <c r="P3827" i="1"/>
  <c r="Q3827" i="1"/>
  <c r="R3827" i="1"/>
  <c r="S3827" i="1"/>
  <c r="T3827" i="1"/>
  <c r="U3827" i="1"/>
  <c r="K3828" i="1"/>
  <c r="L3828" i="1"/>
  <c r="M3828" i="1"/>
  <c r="N3828" i="1"/>
  <c r="O3828" i="1"/>
  <c r="P3828" i="1"/>
  <c r="Q3828" i="1"/>
  <c r="R3828" i="1"/>
  <c r="S3828" i="1"/>
  <c r="T3828" i="1"/>
  <c r="U3828" i="1"/>
  <c r="K3829" i="1"/>
  <c r="L3829" i="1"/>
  <c r="M3829" i="1"/>
  <c r="N3829" i="1"/>
  <c r="O3829" i="1"/>
  <c r="P3829" i="1"/>
  <c r="Q3829" i="1"/>
  <c r="R3829" i="1"/>
  <c r="S3829" i="1"/>
  <c r="T3829" i="1"/>
  <c r="U3829" i="1"/>
  <c r="K3830" i="1"/>
  <c r="L3830" i="1"/>
  <c r="M3830" i="1"/>
  <c r="N3830" i="1"/>
  <c r="O3830" i="1"/>
  <c r="P3830" i="1"/>
  <c r="Q3830" i="1"/>
  <c r="R3830" i="1"/>
  <c r="S3830" i="1"/>
  <c r="T3830" i="1"/>
  <c r="U3830" i="1"/>
  <c r="K3831" i="1"/>
  <c r="L3831" i="1"/>
  <c r="M3831" i="1"/>
  <c r="N3831" i="1"/>
  <c r="O3831" i="1"/>
  <c r="P3831" i="1"/>
  <c r="Q3831" i="1"/>
  <c r="R3831" i="1"/>
  <c r="S3831" i="1"/>
  <c r="T3831" i="1"/>
  <c r="U3831" i="1"/>
  <c r="K3832" i="1"/>
  <c r="L3832" i="1"/>
  <c r="M3832" i="1"/>
  <c r="N3832" i="1"/>
  <c r="O3832" i="1"/>
  <c r="P3832" i="1"/>
  <c r="Q3832" i="1"/>
  <c r="R3832" i="1"/>
  <c r="S3832" i="1"/>
  <c r="T3832" i="1"/>
  <c r="U3832" i="1"/>
  <c r="K3833" i="1"/>
  <c r="L3833" i="1"/>
  <c r="M3833" i="1"/>
  <c r="N3833" i="1"/>
  <c r="O3833" i="1"/>
  <c r="P3833" i="1"/>
  <c r="Q3833" i="1"/>
  <c r="R3833" i="1"/>
  <c r="S3833" i="1"/>
  <c r="T3833" i="1"/>
  <c r="U3833" i="1"/>
  <c r="K3834" i="1"/>
  <c r="L3834" i="1"/>
  <c r="M3834" i="1"/>
  <c r="N3834" i="1"/>
  <c r="O3834" i="1"/>
  <c r="P3834" i="1"/>
  <c r="Q3834" i="1"/>
  <c r="R3834" i="1"/>
  <c r="S3834" i="1"/>
  <c r="T3834" i="1"/>
  <c r="U3834" i="1"/>
  <c r="K3835" i="1"/>
  <c r="L3835" i="1"/>
  <c r="M3835" i="1"/>
  <c r="N3835" i="1"/>
  <c r="O3835" i="1"/>
  <c r="P3835" i="1"/>
  <c r="Q3835" i="1"/>
  <c r="R3835" i="1"/>
  <c r="S3835" i="1"/>
  <c r="T3835" i="1"/>
  <c r="U3835" i="1"/>
  <c r="K3836" i="1"/>
  <c r="L3836" i="1"/>
  <c r="M3836" i="1"/>
  <c r="N3836" i="1"/>
  <c r="O3836" i="1"/>
  <c r="P3836" i="1"/>
  <c r="Q3836" i="1"/>
  <c r="R3836" i="1"/>
  <c r="S3836" i="1"/>
  <c r="T3836" i="1"/>
  <c r="U3836" i="1"/>
  <c r="K3837" i="1"/>
  <c r="L3837" i="1"/>
  <c r="M3837" i="1"/>
  <c r="N3837" i="1"/>
  <c r="O3837" i="1"/>
  <c r="P3837" i="1"/>
  <c r="Q3837" i="1"/>
  <c r="R3837" i="1"/>
  <c r="S3837" i="1"/>
  <c r="T3837" i="1"/>
  <c r="U3837" i="1"/>
  <c r="K3838" i="1"/>
  <c r="L3838" i="1"/>
  <c r="M3838" i="1"/>
  <c r="N3838" i="1"/>
  <c r="O3838" i="1"/>
  <c r="P3838" i="1"/>
  <c r="Q3838" i="1"/>
  <c r="R3838" i="1"/>
  <c r="S3838" i="1"/>
  <c r="T3838" i="1"/>
  <c r="U3838" i="1"/>
  <c r="K3839" i="1"/>
  <c r="L3839" i="1"/>
  <c r="M3839" i="1"/>
  <c r="N3839" i="1"/>
  <c r="O3839" i="1"/>
  <c r="P3839" i="1"/>
  <c r="Q3839" i="1"/>
  <c r="R3839" i="1"/>
  <c r="S3839" i="1"/>
  <c r="T3839" i="1"/>
  <c r="U3839" i="1"/>
  <c r="K3840" i="1"/>
  <c r="L3840" i="1"/>
  <c r="M3840" i="1"/>
  <c r="N3840" i="1"/>
  <c r="O3840" i="1"/>
  <c r="P3840" i="1"/>
  <c r="Q3840" i="1"/>
  <c r="R3840" i="1"/>
  <c r="S3840" i="1"/>
  <c r="T3840" i="1"/>
  <c r="U3840" i="1"/>
  <c r="K3841" i="1"/>
  <c r="L3841" i="1"/>
  <c r="M3841" i="1"/>
  <c r="N3841" i="1"/>
  <c r="O3841" i="1"/>
  <c r="P3841" i="1"/>
  <c r="Q3841" i="1"/>
  <c r="R3841" i="1"/>
  <c r="S3841" i="1"/>
  <c r="T3841" i="1"/>
  <c r="U3841" i="1"/>
  <c r="K3842" i="1"/>
  <c r="L3842" i="1"/>
  <c r="M3842" i="1"/>
  <c r="N3842" i="1"/>
  <c r="O3842" i="1"/>
  <c r="P3842" i="1"/>
  <c r="Q3842" i="1"/>
  <c r="R3842" i="1"/>
  <c r="S3842" i="1"/>
  <c r="T3842" i="1"/>
  <c r="U3842" i="1"/>
  <c r="K3843" i="1"/>
  <c r="L3843" i="1"/>
  <c r="M3843" i="1"/>
  <c r="N3843" i="1"/>
  <c r="O3843" i="1"/>
  <c r="P3843" i="1"/>
  <c r="Q3843" i="1"/>
  <c r="R3843" i="1"/>
  <c r="S3843" i="1"/>
  <c r="T3843" i="1"/>
  <c r="U3843" i="1"/>
  <c r="K3844" i="1"/>
  <c r="L3844" i="1"/>
  <c r="M3844" i="1"/>
  <c r="N3844" i="1"/>
  <c r="O3844" i="1"/>
  <c r="P3844" i="1"/>
  <c r="Q3844" i="1"/>
  <c r="R3844" i="1"/>
  <c r="S3844" i="1"/>
  <c r="T3844" i="1"/>
  <c r="U3844" i="1"/>
  <c r="K3845" i="1"/>
  <c r="L3845" i="1"/>
  <c r="M3845" i="1"/>
  <c r="N3845" i="1"/>
  <c r="O3845" i="1"/>
  <c r="P3845" i="1"/>
  <c r="Q3845" i="1"/>
  <c r="R3845" i="1"/>
  <c r="S3845" i="1"/>
  <c r="T3845" i="1"/>
  <c r="U3845" i="1"/>
  <c r="K3846" i="1"/>
  <c r="L3846" i="1"/>
  <c r="M3846" i="1"/>
  <c r="N3846" i="1"/>
  <c r="O3846" i="1"/>
  <c r="P3846" i="1"/>
  <c r="Q3846" i="1"/>
  <c r="R3846" i="1"/>
  <c r="S3846" i="1"/>
  <c r="T3846" i="1"/>
  <c r="U3846" i="1"/>
  <c r="K3847" i="1"/>
  <c r="L3847" i="1"/>
  <c r="M3847" i="1"/>
  <c r="N3847" i="1"/>
  <c r="O3847" i="1"/>
  <c r="P3847" i="1"/>
  <c r="Q3847" i="1"/>
  <c r="R3847" i="1"/>
  <c r="S3847" i="1"/>
  <c r="T3847" i="1"/>
  <c r="U3847" i="1"/>
  <c r="K3848" i="1"/>
  <c r="L3848" i="1"/>
  <c r="M3848" i="1"/>
  <c r="N3848" i="1"/>
  <c r="O3848" i="1"/>
  <c r="P3848" i="1"/>
  <c r="Q3848" i="1"/>
  <c r="R3848" i="1"/>
  <c r="S3848" i="1"/>
  <c r="T3848" i="1"/>
  <c r="U3848" i="1"/>
  <c r="K3849" i="1"/>
  <c r="L3849" i="1"/>
  <c r="M3849" i="1"/>
  <c r="N3849" i="1"/>
  <c r="O3849" i="1"/>
  <c r="P3849" i="1"/>
  <c r="Q3849" i="1"/>
  <c r="R3849" i="1"/>
  <c r="S3849" i="1"/>
  <c r="T3849" i="1"/>
  <c r="U3849" i="1"/>
  <c r="K3850" i="1"/>
  <c r="L3850" i="1"/>
  <c r="M3850" i="1"/>
  <c r="N3850" i="1"/>
  <c r="O3850" i="1"/>
  <c r="P3850" i="1"/>
  <c r="Q3850" i="1"/>
  <c r="R3850" i="1"/>
  <c r="S3850" i="1"/>
  <c r="T3850" i="1"/>
  <c r="U3850" i="1"/>
  <c r="K3851" i="1"/>
  <c r="L3851" i="1"/>
  <c r="M3851" i="1"/>
  <c r="N3851" i="1"/>
  <c r="O3851" i="1"/>
  <c r="P3851" i="1"/>
  <c r="Q3851" i="1"/>
  <c r="R3851" i="1"/>
  <c r="S3851" i="1"/>
  <c r="T3851" i="1"/>
  <c r="U3851" i="1"/>
  <c r="K3852" i="1"/>
  <c r="L3852" i="1"/>
  <c r="M3852" i="1"/>
  <c r="N3852" i="1"/>
  <c r="O3852" i="1"/>
  <c r="P3852" i="1"/>
  <c r="Q3852" i="1"/>
  <c r="R3852" i="1"/>
  <c r="S3852" i="1"/>
  <c r="T3852" i="1"/>
  <c r="U3852" i="1"/>
  <c r="K3853" i="1"/>
  <c r="L3853" i="1"/>
  <c r="M3853" i="1"/>
  <c r="N3853" i="1"/>
  <c r="O3853" i="1"/>
  <c r="P3853" i="1"/>
  <c r="Q3853" i="1"/>
  <c r="R3853" i="1"/>
  <c r="S3853" i="1"/>
  <c r="T3853" i="1"/>
  <c r="U3853" i="1"/>
  <c r="K3854" i="1"/>
  <c r="L3854" i="1"/>
  <c r="M3854" i="1"/>
  <c r="N3854" i="1"/>
  <c r="O3854" i="1"/>
  <c r="P3854" i="1"/>
  <c r="Q3854" i="1"/>
  <c r="R3854" i="1"/>
  <c r="S3854" i="1"/>
  <c r="T3854" i="1"/>
  <c r="U3854" i="1"/>
  <c r="K3855" i="1"/>
  <c r="L3855" i="1"/>
  <c r="M3855" i="1"/>
  <c r="N3855" i="1"/>
  <c r="O3855" i="1"/>
  <c r="P3855" i="1"/>
  <c r="Q3855" i="1"/>
  <c r="R3855" i="1"/>
  <c r="S3855" i="1"/>
  <c r="T3855" i="1"/>
  <c r="U3855" i="1"/>
  <c r="K3856" i="1"/>
  <c r="L3856" i="1"/>
  <c r="M3856" i="1"/>
  <c r="N3856" i="1"/>
  <c r="O3856" i="1"/>
  <c r="P3856" i="1"/>
  <c r="Q3856" i="1"/>
  <c r="R3856" i="1"/>
  <c r="S3856" i="1"/>
  <c r="T3856" i="1"/>
  <c r="U3856" i="1"/>
  <c r="K3857" i="1"/>
  <c r="L3857" i="1"/>
  <c r="M3857" i="1"/>
  <c r="N3857" i="1"/>
  <c r="O3857" i="1"/>
  <c r="P3857" i="1"/>
  <c r="Q3857" i="1"/>
  <c r="R3857" i="1"/>
  <c r="S3857" i="1"/>
  <c r="T3857" i="1"/>
  <c r="U3857" i="1"/>
  <c r="K3858" i="1"/>
  <c r="L3858" i="1"/>
  <c r="M3858" i="1"/>
  <c r="N3858" i="1"/>
  <c r="O3858" i="1"/>
  <c r="P3858" i="1"/>
  <c r="Q3858" i="1"/>
  <c r="R3858" i="1"/>
  <c r="S3858" i="1"/>
  <c r="T3858" i="1"/>
  <c r="U3858" i="1"/>
  <c r="K3859" i="1"/>
  <c r="L3859" i="1"/>
  <c r="M3859" i="1"/>
  <c r="N3859" i="1"/>
  <c r="O3859" i="1"/>
  <c r="P3859" i="1"/>
  <c r="Q3859" i="1"/>
  <c r="R3859" i="1"/>
  <c r="S3859" i="1"/>
  <c r="T3859" i="1"/>
  <c r="U3859" i="1"/>
  <c r="K3860" i="1"/>
  <c r="L3860" i="1"/>
  <c r="M3860" i="1"/>
  <c r="N3860" i="1"/>
  <c r="O3860" i="1"/>
  <c r="P3860" i="1"/>
  <c r="Q3860" i="1"/>
  <c r="R3860" i="1"/>
  <c r="S3860" i="1"/>
  <c r="T3860" i="1"/>
  <c r="U3860" i="1"/>
  <c r="K3861" i="1"/>
  <c r="L3861" i="1"/>
  <c r="M3861" i="1"/>
  <c r="N3861" i="1"/>
  <c r="O3861" i="1"/>
  <c r="P3861" i="1"/>
  <c r="Q3861" i="1"/>
  <c r="R3861" i="1"/>
  <c r="S3861" i="1"/>
  <c r="T3861" i="1"/>
  <c r="U3861" i="1"/>
  <c r="K3862" i="1"/>
  <c r="L3862" i="1"/>
  <c r="M3862" i="1"/>
  <c r="N3862" i="1"/>
  <c r="O3862" i="1"/>
  <c r="P3862" i="1"/>
  <c r="Q3862" i="1"/>
  <c r="R3862" i="1"/>
  <c r="S3862" i="1"/>
  <c r="T3862" i="1"/>
  <c r="U3862" i="1"/>
  <c r="K3863" i="1"/>
  <c r="L3863" i="1"/>
  <c r="M3863" i="1"/>
  <c r="N3863" i="1"/>
  <c r="O3863" i="1"/>
  <c r="P3863" i="1"/>
  <c r="Q3863" i="1"/>
  <c r="R3863" i="1"/>
  <c r="S3863" i="1"/>
  <c r="T3863" i="1"/>
  <c r="U3863" i="1"/>
  <c r="K3864" i="1"/>
  <c r="L3864" i="1"/>
  <c r="M3864" i="1"/>
  <c r="N3864" i="1"/>
  <c r="O3864" i="1"/>
  <c r="P3864" i="1"/>
  <c r="Q3864" i="1"/>
  <c r="R3864" i="1"/>
  <c r="S3864" i="1"/>
  <c r="T3864" i="1"/>
  <c r="U3864" i="1"/>
  <c r="K3865" i="1"/>
  <c r="L3865" i="1"/>
  <c r="M3865" i="1"/>
  <c r="N3865" i="1"/>
  <c r="O3865" i="1"/>
  <c r="P3865" i="1"/>
  <c r="Q3865" i="1"/>
  <c r="R3865" i="1"/>
  <c r="S3865" i="1"/>
  <c r="T3865" i="1"/>
  <c r="U3865" i="1"/>
  <c r="K3866" i="1"/>
  <c r="L3866" i="1"/>
  <c r="M3866" i="1"/>
  <c r="N3866" i="1"/>
  <c r="O3866" i="1"/>
  <c r="P3866" i="1"/>
  <c r="Q3866" i="1"/>
  <c r="R3866" i="1"/>
  <c r="S3866" i="1"/>
  <c r="T3866" i="1"/>
  <c r="U3866" i="1"/>
  <c r="K3867" i="1"/>
  <c r="L3867" i="1"/>
  <c r="M3867" i="1"/>
  <c r="N3867" i="1"/>
  <c r="O3867" i="1"/>
  <c r="P3867" i="1"/>
  <c r="Q3867" i="1"/>
  <c r="R3867" i="1"/>
  <c r="S3867" i="1"/>
  <c r="T3867" i="1"/>
  <c r="U3867" i="1"/>
  <c r="K3868" i="1"/>
  <c r="L3868" i="1"/>
  <c r="M3868" i="1"/>
  <c r="N3868" i="1"/>
  <c r="O3868" i="1"/>
  <c r="P3868" i="1"/>
  <c r="Q3868" i="1"/>
  <c r="R3868" i="1"/>
  <c r="S3868" i="1"/>
  <c r="T3868" i="1"/>
  <c r="U3868" i="1"/>
  <c r="K3869" i="1"/>
  <c r="L3869" i="1"/>
  <c r="M3869" i="1"/>
  <c r="N3869" i="1"/>
  <c r="O3869" i="1"/>
  <c r="P3869" i="1"/>
  <c r="Q3869" i="1"/>
  <c r="R3869" i="1"/>
  <c r="S3869" i="1"/>
  <c r="T3869" i="1"/>
  <c r="U3869" i="1"/>
  <c r="K3870" i="1"/>
  <c r="L3870" i="1"/>
  <c r="M3870" i="1"/>
  <c r="N3870" i="1"/>
  <c r="O3870" i="1"/>
  <c r="P3870" i="1"/>
  <c r="Q3870" i="1"/>
  <c r="R3870" i="1"/>
  <c r="S3870" i="1"/>
  <c r="T3870" i="1"/>
  <c r="U3870" i="1"/>
  <c r="K3871" i="1"/>
  <c r="L3871" i="1"/>
  <c r="M3871" i="1"/>
  <c r="N3871" i="1"/>
  <c r="O3871" i="1"/>
  <c r="P3871" i="1"/>
  <c r="Q3871" i="1"/>
  <c r="R3871" i="1"/>
  <c r="S3871" i="1"/>
  <c r="T3871" i="1"/>
  <c r="U3871" i="1"/>
  <c r="K3872" i="1"/>
  <c r="L3872" i="1"/>
  <c r="M3872" i="1"/>
  <c r="N3872" i="1"/>
  <c r="O3872" i="1"/>
  <c r="P3872" i="1"/>
  <c r="Q3872" i="1"/>
  <c r="R3872" i="1"/>
  <c r="S3872" i="1"/>
  <c r="T3872" i="1"/>
  <c r="U3872" i="1"/>
  <c r="K3873" i="1"/>
  <c r="L3873" i="1"/>
  <c r="M3873" i="1"/>
  <c r="N3873" i="1"/>
  <c r="O3873" i="1"/>
  <c r="P3873" i="1"/>
  <c r="Q3873" i="1"/>
  <c r="R3873" i="1"/>
  <c r="S3873" i="1"/>
  <c r="T3873" i="1"/>
  <c r="U3873" i="1"/>
  <c r="K3874" i="1"/>
  <c r="L3874" i="1"/>
  <c r="M3874" i="1"/>
  <c r="N3874" i="1"/>
  <c r="O3874" i="1"/>
  <c r="P3874" i="1"/>
  <c r="Q3874" i="1"/>
  <c r="R3874" i="1"/>
  <c r="S3874" i="1"/>
  <c r="T3874" i="1"/>
  <c r="U3874" i="1"/>
  <c r="K3875" i="1"/>
  <c r="L3875" i="1"/>
  <c r="M3875" i="1"/>
  <c r="N3875" i="1"/>
  <c r="O3875" i="1"/>
  <c r="P3875" i="1"/>
  <c r="Q3875" i="1"/>
  <c r="R3875" i="1"/>
  <c r="S3875" i="1"/>
  <c r="T3875" i="1"/>
  <c r="U3875" i="1"/>
  <c r="K3876" i="1"/>
  <c r="L3876" i="1"/>
  <c r="M3876" i="1"/>
  <c r="N3876" i="1"/>
  <c r="O3876" i="1"/>
  <c r="P3876" i="1"/>
  <c r="Q3876" i="1"/>
  <c r="R3876" i="1"/>
  <c r="S3876" i="1"/>
  <c r="T3876" i="1"/>
  <c r="U3876" i="1"/>
  <c r="K3877" i="1"/>
  <c r="L3877" i="1"/>
  <c r="M3877" i="1"/>
  <c r="N3877" i="1"/>
  <c r="O3877" i="1"/>
  <c r="P3877" i="1"/>
  <c r="Q3877" i="1"/>
  <c r="R3877" i="1"/>
  <c r="S3877" i="1"/>
  <c r="T3877" i="1"/>
  <c r="U3877" i="1"/>
  <c r="K3878" i="1"/>
  <c r="L3878" i="1"/>
  <c r="M3878" i="1"/>
  <c r="N3878" i="1"/>
  <c r="O3878" i="1"/>
  <c r="P3878" i="1"/>
  <c r="Q3878" i="1"/>
  <c r="R3878" i="1"/>
  <c r="S3878" i="1"/>
  <c r="T3878" i="1"/>
  <c r="U3878" i="1"/>
  <c r="K3879" i="1"/>
  <c r="L3879" i="1"/>
  <c r="M3879" i="1"/>
  <c r="N3879" i="1"/>
  <c r="O3879" i="1"/>
  <c r="P3879" i="1"/>
  <c r="Q3879" i="1"/>
  <c r="R3879" i="1"/>
  <c r="S3879" i="1"/>
  <c r="T3879" i="1"/>
  <c r="U3879" i="1"/>
  <c r="K3880" i="1"/>
  <c r="L3880" i="1"/>
  <c r="M3880" i="1"/>
  <c r="N3880" i="1"/>
  <c r="O3880" i="1"/>
  <c r="P3880" i="1"/>
  <c r="Q3880" i="1"/>
  <c r="R3880" i="1"/>
  <c r="S3880" i="1"/>
  <c r="T3880" i="1"/>
  <c r="U3880" i="1"/>
  <c r="K3881" i="1"/>
  <c r="L3881" i="1"/>
  <c r="M3881" i="1"/>
  <c r="N3881" i="1"/>
  <c r="O3881" i="1"/>
  <c r="P3881" i="1"/>
  <c r="Q3881" i="1"/>
  <c r="R3881" i="1"/>
  <c r="S3881" i="1"/>
  <c r="T3881" i="1"/>
  <c r="U3881" i="1"/>
  <c r="K3882" i="1"/>
  <c r="L3882" i="1"/>
  <c r="M3882" i="1"/>
  <c r="N3882" i="1"/>
  <c r="O3882" i="1"/>
  <c r="P3882" i="1"/>
  <c r="Q3882" i="1"/>
  <c r="R3882" i="1"/>
  <c r="S3882" i="1"/>
  <c r="T3882" i="1"/>
  <c r="U3882" i="1"/>
  <c r="K3883" i="1"/>
  <c r="L3883" i="1"/>
  <c r="M3883" i="1"/>
  <c r="N3883" i="1"/>
  <c r="O3883" i="1"/>
  <c r="P3883" i="1"/>
  <c r="Q3883" i="1"/>
  <c r="R3883" i="1"/>
  <c r="S3883" i="1"/>
  <c r="T3883" i="1"/>
  <c r="U3883" i="1"/>
  <c r="K3884" i="1"/>
  <c r="L3884" i="1"/>
  <c r="M3884" i="1"/>
  <c r="N3884" i="1"/>
  <c r="O3884" i="1"/>
  <c r="P3884" i="1"/>
  <c r="Q3884" i="1"/>
  <c r="R3884" i="1"/>
  <c r="S3884" i="1"/>
  <c r="T3884" i="1"/>
  <c r="U3884" i="1"/>
  <c r="K3885" i="1"/>
  <c r="L3885" i="1"/>
  <c r="M3885" i="1"/>
  <c r="N3885" i="1"/>
  <c r="O3885" i="1"/>
  <c r="P3885" i="1"/>
  <c r="Q3885" i="1"/>
  <c r="R3885" i="1"/>
  <c r="S3885" i="1"/>
  <c r="T3885" i="1"/>
  <c r="U3885" i="1"/>
  <c r="K3886" i="1"/>
  <c r="L3886" i="1"/>
  <c r="M3886" i="1"/>
  <c r="N3886" i="1"/>
  <c r="O3886" i="1"/>
  <c r="P3886" i="1"/>
  <c r="Q3886" i="1"/>
  <c r="R3886" i="1"/>
  <c r="S3886" i="1"/>
  <c r="T3886" i="1"/>
  <c r="U3886" i="1"/>
  <c r="K3887" i="1"/>
  <c r="L3887" i="1"/>
  <c r="M3887" i="1"/>
  <c r="N3887" i="1"/>
  <c r="O3887" i="1"/>
  <c r="P3887" i="1"/>
  <c r="Q3887" i="1"/>
  <c r="R3887" i="1"/>
  <c r="S3887" i="1"/>
  <c r="T3887" i="1"/>
  <c r="U3887" i="1"/>
  <c r="K3888" i="1"/>
  <c r="L3888" i="1"/>
  <c r="M3888" i="1"/>
  <c r="N3888" i="1"/>
  <c r="O3888" i="1"/>
  <c r="P3888" i="1"/>
  <c r="Q3888" i="1"/>
  <c r="R3888" i="1"/>
  <c r="S3888" i="1"/>
  <c r="T3888" i="1"/>
  <c r="U3888" i="1"/>
  <c r="K3889" i="1"/>
  <c r="L3889" i="1"/>
  <c r="M3889" i="1"/>
  <c r="N3889" i="1"/>
  <c r="O3889" i="1"/>
  <c r="P3889" i="1"/>
  <c r="Q3889" i="1"/>
  <c r="R3889" i="1"/>
  <c r="S3889" i="1"/>
  <c r="T3889" i="1"/>
  <c r="U3889" i="1"/>
  <c r="K3890" i="1"/>
  <c r="L3890" i="1"/>
  <c r="M3890" i="1"/>
  <c r="N3890" i="1"/>
  <c r="O3890" i="1"/>
  <c r="P3890" i="1"/>
  <c r="Q3890" i="1"/>
  <c r="R3890" i="1"/>
  <c r="S3890" i="1"/>
  <c r="T3890" i="1"/>
  <c r="U3890" i="1"/>
  <c r="K3891" i="1"/>
  <c r="L3891" i="1"/>
  <c r="M3891" i="1"/>
  <c r="N3891" i="1"/>
  <c r="O3891" i="1"/>
  <c r="P3891" i="1"/>
  <c r="Q3891" i="1"/>
  <c r="R3891" i="1"/>
  <c r="S3891" i="1"/>
  <c r="T3891" i="1"/>
  <c r="U3891" i="1"/>
  <c r="K3892" i="1"/>
  <c r="L3892" i="1"/>
  <c r="M3892" i="1"/>
  <c r="N3892" i="1"/>
  <c r="O3892" i="1"/>
  <c r="P3892" i="1"/>
  <c r="Q3892" i="1"/>
  <c r="R3892" i="1"/>
  <c r="S3892" i="1"/>
  <c r="T3892" i="1"/>
  <c r="U3892" i="1"/>
  <c r="K3893" i="1"/>
  <c r="L3893" i="1"/>
  <c r="M3893" i="1"/>
  <c r="N3893" i="1"/>
  <c r="O3893" i="1"/>
  <c r="P3893" i="1"/>
  <c r="Q3893" i="1"/>
  <c r="R3893" i="1"/>
  <c r="S3893" i="1"/>
  <c r="T3893" i="1"/>
  <c r="U3893" i="1"/>
  <c r="K3894" i="1"/>
  <c r="L3894" i="1"/>
  <c r="M3894" i="1"/>
  <c r="N3894" i="1"/>
  <c r="O3894" i="1"/>
  <c r="P3894" i="1"/>
  <c r="Q3894" i="1"/>
  <c r="R3894" i="1"/>
  <c r="S3894" i="1"/>
  <c r="T3894" i="1"/>
  <c r="U3894" i="1"/>
  <c r="K3895" i="1"/>
  <c r="L3895" i="1"/>
  <c r="M3895" i="1"/>
  <c r="N3895" i="1"/>
  <c r="O3895" i="1"/>
  <c r="P3895" i="1"/>
  <c r="Q3895" i="1"/>
  <c r="R3895" i="1"/>
  <c r="S3895" i="1"/>
  <c r="T3895" i="1"/>
  <c r="U3895" i="1"/>
  <c r="K3896" i="1"/>
  <c r="L3896" i="1"/>
  <c r="M3896" i="1"/>
  <c r="N3896" i="1"/>
  <c r="O3896" i="1"/>
  <c r="P3896" i="1"/>
  <c r="Q3896" i="1"/>
  <c r="R3896" i="1"/>
  <c r="S3896" i="1"/>
  <c r="T3896" i="1"/>
  <c r="U3896" i="1"/>
  <c r="K3897" i="1"/>
  <c r="L3897" i="1"/>
  <c r="M3897" i="1"/>
  <c r="N3897" i="1"/>
  <c r="O3897" i="1"/>
  <c r="P3897" i="1"/>
  <c r="Q3897" i="1"/>
  <c r="R3897" i="1"/>
  <c r="S3897" i="1"/>
  <c r="T3897" i="1"/>
  <c r="U3897" i="1"/>
  <c r="K3898" i="1"/>
  <c r="L3898" i="1"/>
  <c r="M3898" i="1"/>
  <c r="N3898" i="1"/>
  <c r="O3898" i="1"/>
  <c r="P3898" i="1"/>
  <c r="Q3898" i="1"/>
  <c r="R3898" i="1"/>
  <c r="S3898" i="1"/>
  <c r="T3898" i="1"/>
  <c r="U3898" i="1"/>
  <c r="K3899" i="1"/>
  <c r="L3899" i="1"/>
  <c r="M3899" i="1"/>
  <c r="N3899" i="1"/>
  <c r="O3899" i="1"/>
  <c r="P3899" i="1"/>
  <c r="Q3899" i="1"/>
  <c r="R3899" i="1"/>
  <c r="S3899" i="1"/>
  <c r="T3899" i="1"/>
  <c r="U3899" i="1"/>
  <c r="K3900" i="1"/>
  <c r="L3900" i="1"/>
  <c r="M3900" i="1"/>
  <c r="N3900" i="1"/>
  <c r="O3900" i="1"/>
  <c r="P3900" i="1"/>
  <c r="Q3900" i="1"/>
  <c r="R3900" i="1"/>
  <c r="S3900" i="1"/>
  <c r="T3900" i="1"/>
  <c r="U3900" i="1"/>
  <c r="K3901" i="1"/>
  <c r="L3901" i="1"/>
  <c r="M3901" i="1"/>
  <c r="N3901" i="1"/>
  <c r="O3901" i="1"/>
  <c r="P3901" i="1"/>
  <c r="Q3901" i="1"/>
  <c r="R3901" i="1"/>
  <c r="S3901" i="1"/>
  <c r="T3901" i="1"/>
  <c r="U3901" i="1"/>
  <c r="K3902" i="1"/>
  <c r="L3902" i="1"/>
  <c r="M3902" i="1"/>
  <c r="N3902" i="1"/>
  <c r="O3902" i="1"/>
  <c r="P3902" i="1"/>
  <c r="Q3902" i="1"/>
  <c r="R3902" i="1"/>
  <c r="S3902" i="1"/>
  <c r="T3902" i="1"/>
  <c r="U3902" i="1"/>
  <c r="K3903" i="1"/>
  <c r="L3903" i="1"/>
  <c r="M3903" i="1"/>
  <c r="N3903" i="1"/>
  <c r="O3903" i="1"/>
  <c r="P3903" i="1"/>
  <c r="Q3903" i="1"/>
  <c r="R3903" i="1"/>
  <c r="S3903" i="1"/>
  <c r="T3903" i="1"/>
  <c r="U3903" i="1"/>
  <c r="K3904" i="1"/>
  <c r="L3904" i="1"/>
  <c r="M3904" i="1"/>
  <c r="N3904" i="1"/>
  <c r="O3904" i="1"/>
  <c r="P3904" i="1"/>
  <c r="Q3904" i="1"/>
  <c r="R3904" i="1"/>
  <c r="S3904" i="1"/>
  <c r="T3904" i="1"/>
  <c r="U3904" i="1"/>
  <c r="K3905" i="1"/>
  <c r="L3905" i="1"/>
  <c r="M3905" i="1"/>
  <c r="N3905" i="1"/>
  <c r="O3905" i="1"/>
  <c r="P3905" i="1"/>
  <c r="Q3905" i="1"/>
  <c r="R3905" i="1"/>
  <c r="S3905" i="1"/>
  <c r="T3905" i="1"/>
  <c r="U3905" i="1"/>
  <c r="K3906" i="1"/>
  <c r="L3906" i="1"/>
  <c r="M3906" i="1"/>
  <c r="N3906" i="1"/>
  <c r="O3906" i="1"/>
  <c r="P3906" i="1"/>
  <c r="Q3906" i="1"/>
  <c r="R3906" i="1"/>
  <c r="S3906" i="1"/>
  <c r="T3906" i="1"/>
  <c r="U3906" i="1"/>
  <c r="K3907" i="1"/>
  <c r="L3907" i="1"/>
  <c r="M3907" i="1"/>
  <c r="N3907" i="1"/>
  <c r="O3907" i="1"/>
  <c r="P3907" i="1"/>
  <c r="Q3907" i="1"/>
  <c r="R3907" i="1"/>
  <c r="S3907" i="1"/>
  <c r="T3907" i="1"/>
  <c r="U3907" i="1"/>
  <c r="K3908" i="1"/>
  <c r="L3908" i="1"/>
  <c r="M3908" i="1"/>
  <c r="N3908" i="1"/>
  <c r="O3908" i="1"/>
  <c r="P3908" i="1"/>
  <c r="Q3908" i="1"/>
  <c r="R3908" i="1"/>
  <c r="S3908" i="1"/>
  <c r="T3908" i="1"/>
  <c r="U3908" i="1"/>
  <c r="K3909" i="1"/>
  <c r="L3909" i="1"/>
  <c r="M3909" i="1"/>
  <c r="N3909" i="1"/>
  <c r="O3909" i="1"/>
  <c r="P3909" i="1"/>
  <c r="Q3909" i="1"/>
  <c r="R3909" i="1"/>
  <c r="S3909" i="1"/>
  <c r="T3909" i="1"/>
  <c r="U3909" i="1"/>
  <c r="K3910" i="1"/>
  <c r="L3910" i="1"/>
  <c r="M3910" i="1"/>
  <c r="N3910" i="1"/>
  <c r="O3910" i="1"/>
  <c r="P3910" i="1"/>
  <c r="Q3910" i="1"/>
  <c r="R3910" i="1"/>
  <c r="S3910" i="1"/>
  <c r="T3910" i="1"/>
  <c r="U3910" i="1"/>
  <c r="K3911" i="1"/>
  <c r="L3911" i="1"/>
  <c r="M3911" i="1"/>
  <c r="N3911" i="1"/>
  <c r="O3911" i="1"/>
  <c r="P3911" i="1"/>
  <c r="Q3911" i="1"/>
  <c r="R3911" i="1"/>
  <c r="S3911" i="1"/>
  <c r="T3911" i="1"/>
  <c r="U3911" i="1"/>
  <c r="K3912" i="1"/>
  <c r="L3912" i="1"/>
  <c r="M3912" i="1"/>
  <c r="N3912" i="1"/>
  <c r="O3912" i="1"/>
  <c r="P3912" i="1"/>
  <c r="Q3912" i="1"/>
  <c r="R3912" i="1"/>
  <c r="S3912" i="1"/>
  <c r="T3912" i="1"/>
  <c r="U3912" i="1"/>
  <c r="K3913" i="1"/>
  <c r="L3913" i="1"/>
  <c r="M3913" i="1"/>
  <c r="N3913" i="1"/>
  <c r="O3913" i="1"/>
  <c r="P3913" i="1"/>
  <c r="Q3913" i="1"/>
  <c r="R3913" i="1"/>
  <c r="S3913" i="1"/>
  <c r="T3913" i="1"/>
  <c r="U3913" i="1"/>
  <c r="K3914" i="1"/>
  <c r="L3914" i="1"/>
  <c r="M3914" i="1"/>
  <c r="N3914" i="1"/>
  <c r="O3914" i="1"/>
  <c r="P3914" i="1"/>
  <c r="Q3914" i="1"/>
  <c r="R3914" i="1"/>
  <c r="S3914" i="1"/>
  <c r="T3914" i="1"/>
  <c r="U3914" i="1"/>
  <c r="K3915" i="1"/>
  <c r="L3915" i="1"/>
  <c r="M3915" i="1"/>
  <c r="N3915" i="1"/>
  <c r="O3915" i="1"/>
  <c r="P3915" i="1"/>
  <c r="Q3915" i="1"/>
  <c r="R3915" i="1"/>
  <c r="S3915" i="1"/>
  <c r="T3915" i="1"/>
  <c r="U3915" i="1"/>
  <c r="K3916" i="1"/>
  <c r="L3916" i="1"/>
  <c r="M3916" i="1"/>
  <c r="N3916" i="1"/>
  <c r="O3916" i="1"/>
  <c r="P3916" i="1"/>
  <c r="Q3916" i="1"/>
  <c r="R3916" i="1"/>
  <c r="S3916" i="1"/>
  <c r="T3916" i="1"/>
  <c r="U3916" i="1"/>
  <c r="K3917" i="1"/>
  <c r="L3917" i="1"/>
  <c r="M3917" i="1"/>
  <c r="N3917" i="1"/>
  <c r="O3917" i="1"/>
  <c r="P3917" i="1"/>
  <c r="Q3917" i="1"/>
  <c r="R3917" i="1"/>
  <c r="S3917" i="1"/>
  <c r="T3917" i="1"/>
  <c r="U3917" i="1"/>
  <c r="K3918" i="1"/>
  <c r="L3918" i="1"/>
  <c r="M3918" i="1"/>
  <c r="N3918" i="1"/>
  <c r="O3918" i="1"/>
  <c r="P3918" i="1"/>
  <c r="Q3918" i="1"/>
  <c r="R3918" i="1"/>
  <c r="S3918" i="1"/>
  <c r="T3918" i="1"/>
  <c r="U3918" i="1"/>
  <c r="K3919" i="1"/>
  <c r="L3919" i="1"/>
  <c r="M3919" i="1"/>
  <c r="N3919" i="1"/>
  <c r="O3919" i="1"/>
  <c r="P3919" i="1"/>
  <c r="Q3919" i="1"/>
  <c r="R3919" i="1"/>
  <c r="S3919" i="1"/>
  <c r="T3919" i="1"/>
  <c r="U3919" i="1"/>
  <c r="K3920" i="1"/>
  <c r="L3920" i="1"/>
  <c r="M3920" i="1"/>
  <c r="N3920" i="1"/>
  <c r="O3920" i="1"/>
  <c r="P3920" i="1"/>
  <c r="Q3920" i="1"/>
  <c r="R3920" i="1"/>
  <c r="S3920" i="1"/>
  <c r="T3920" i="1"/>
  <c r="U3920" i="1"/>
  <c r="K3921" i="1"/>
  <c r="L3921" i="1"/>
  <c r="M3921" i="1"/>
  <c r="N3921" i="1"/>
  <c r="O3921" i="1"/>
  <c r="P3921" i="1"/>
  <c r="Q3921" i="1"/>
  <c r="R3921" i="1"/>
  <c r="S3921" i="1"/>
  <c r="T3921" i="1"/>
  <c r="U3921" i="1"/>
  <c r="K3922" i="1"/>
  <c r="L3922" i="1"/>
  <c r="M3922" i="1"/>
  <c r="N3922" i="1"/>
  <c r="O3922" i="1"/>
  <c r="P3922" i="1"/>
  <c r="Q3922" i="1"/>
  <c r="R3922" i="1"/>
  <c r="S3922" i="1"/>
  <c r="T3922" i="1"/>
  <c r="U3922" i="1"/>
  <c r="K3923" i="1"/>
  <c r="L3923" i="1"/>
  <c r="M3923" i="1"/>
  <c r="N3923" i="1"/>
  <c r="O3923" i="1"/>
  <c r="P3923" i="1"/>
  <c r="Q3923" i="1"/>
  <c r="R3923" i="1"/>
  <c r="S3923" i="1"/>
  <c r="T3923" i="1"/>
  <c r="U3923" i="1"/>
  <c r="K3924" i="1"/>
  <c r="L3924" i="1"/>
  <c r="M3924" i="1"/>
  <c r="N3924" i="1"/>
  <c r="O3924" i="1"/>
  <c r="P3924" i="1"/>
  <c r="Q3924" i="1"/>
  <c r="R3924" i="1"/>
  <c r="S3924" i="1"/>
  <c r="T3924" i="1"/>
  <c r="U3924" i="1"/>
  <c r="K3925" i="1"/>
  <c r="L3925" i="1"/>
  <c r="M3925" i="1"/>
  <c r="N3925" i="1"/>
  <c r="O3925" i="1"/>
  <c r="P3925" i="1"/>
  <c r="Q3925" i="1"/>
  <c r="R3925" i="1"/>
  <c r="S3925" i="1"/>
  <c r="T3925" i="1"/>
  <c r="U3925" i="1"/>
  <c r="K3926" i="1"/>
  <c r="L3926" i="1"/>
  <c r="M3926" i="1"/>
  <c r="N3926" i="1"/>
  <c r="O3926" i="1"/>
  <c r="P3926" i="1"/>
  <c r="Q3926" i="1"/>
  <c r="R3926" i="1"/>
  <c r="S3926" i="1"/>
  <c r="T3926" i="1"/>
  <c r="U3926" i="1"/>
  <c r="K3927" i="1"/>
  <c r="L3927" i="1"/>
  <c r="M3927" i="1"/>
  <c r="N3927" i="1"/>
  <c r="O3927" i="1"/>
  <c r="P3927" i="1"/>
  <c r="Q3927" i="1"/>
  <c r="R3927" i="1"/>
  <c r="S3927" i="1"/>
  <c r="T3927" i="1"/>
  <c r="U3927" i="1"/>
  <c r="K3928" i="1"/>
  <c r="L3928" i="1"/>
  <c r="M3928" i="1"/>
  <c r="N3928" i="1"/>
  <c r="O3928" i="1"/>
  <c r="P3928" i="1"/>
  <c r="Q3928" i="1"/>
  <c r="R3928" i="1"/>
  <c r="S3928" i="1"/>
  <c r="T3928" i="1"/>
  <c r="U3928" i="1"/>
  <c r="K3929" i="1"/>
  <c r="L3929" i="1"/>
  <c r="M3929" i="1"/>
  <c r="N3929" i="1"/>
  <c r="O3929" i="1"/>
  <c r="P3929" i="1"/>
  <c r="Q3929" i="1"/>
  <c r="R3929" i="1"/>
  <c r="S3929" i="1"/>
  <c r="T3929" i="1"/>
  <c r="U3929" i="1"/>
  <c r="K3930" i="1"/>
  <c r="L3930" i="1"/>
  <c r="M3930" i="1"/>
  <c r="N3930" i="1"/>
  <c r="O3930" i="1"/>
  <c r="P3930" i="1"/>
  <c r="Q3930" i="1"/>
  <c r="R3930" i="1"/>
  <c r="S3930" i="1"/>
  <c r="T3930" i="1"/>
  <c r="U3930" i="1"/>
  <c r="K3931" i="1"/>
  <c r="L3931" i="1"/>
  <c r="M3931" i="1"/>
  <c r="N3931" i="1"/>
  <c r="O3931" i="1"/>
  <c r="P3931" i="1"/>
  <c r="Q3931" i="1"/>
  <c r="R3931" i="1"/>
  <c r="S3931" i="1"/>
  <c r="T3931" i="1"/>
  <c r="U3931" i="1"/>
  <c r="K3932" i="1"/>
  <c r="L3932" i="1"/>
  <c r="M3932" i="1"/>
  <c r="N3932" i="1"/>
  <c r="O3932" i="1"/>
  <c r="P3932" i="1"/>
  <c r="Q3932" i="1"/>
  <c r="R3932" i="1"/>
  <c r="S3932" i="1"/>
  <c r="T3932" i="1"/>
  <c r="U3932" i="1"/>
  <c r="K3933" i="1"/>
  <c r="L3933" i="1"/>
  <c r="M3933" i="1"/>
  <c r="N3933" i="1"/>
  <c r="O3933" i="1"/>
  <c r="P3933" i="1"/>
  <c r="Q3933" i="1"/>
  <c r="R3933" i="1"/>
  <c r="S3933" i="1"/>
  <c r="T3933" i="1"/>
  <c r="U3933" i="1"/>
  <c r="K3934" i="1"/>
  <c r="L3934" i="1"/>
  <c r="M3934" i="1"/>
  <c r="N3934" i="1"/>
  <c r="O3934" i="1"/>
  <c r="P3934" i="1"/>
  <c r="Q3934" i="1"/>
  <c r="R3934" i="1"/>
  <c r="S3934" i="1"/>
  <c r="T3934" i="1"/>
  <c r="U3934" i="1"/>
  <c r="K3935" i="1"/>
  <c r="L3935" i="1"/>
  <c r="M3935" i="1"/>
  <c r="N3935" i="1"/>
  <c r="O3935" i="1"/>
  <c r="P3935" i="1"/>
  <c r="Q3935" i="1"/>
  <c r="R3935" i="1"/>
  <c r="S3935" i="1"/>
  <c r="T3935" i="1"/>
  <c r="U3935" i="1"/>
  <c r="K3936" i="1"/>
  <c r="L3936" i="1"/>
  <c r="M3936" i="1"/>
  <c r="N3936" i="1"/>
  <c r="O3936" i="1"/>
  <c r="P3936" i="1"/>
  <c r="Q3936" i="1"/>
  <c r="R3936" i="1"/>
  <c r="S3936" i="1"/>
  <c r="T3936" i="1"/>
  <c r="U3936" i="1"/>
  <c r="K3937" i="1"/>
  <c r="L3937" i="1"/>
  <c r="M3937" i="1"/>
  <c r="N3937" i="1"/>
  <c r="O3937" i="1"/>
  <c r="P3937" i="1"/>
  <c r="Q3937" i="1"/>
  <c r="R3937" i="1"/>
  <c r="S3937" i="1"/>
  <c r="T3937" i="1"/>
  <c r="U3937" i="1"/>
  <c r="K3938" i="1"/>
  <c r="L3938" i="1"/>
  <c r="M3938" i="1"/>
  <c r="N3938" i="1"/>
  <c r="O3938" i="1"/>
  <c r="P3938" i="1"/>
  <c r="Q3938" i="1"/>
  <c r="R3938" i="1"/>
  <c r="S3938" i="1"/>
  <c r="T3938" i="1"/>
  <c r="U3938" i="1"/>
  <c r="K3939" i="1"/>
  <c r="L3939" i="1"/>
  <c r="M3939" i="1"/>
  <c r="N3939" i="1"/>
  <c r="O3939" i="1"/>
  <c r="P3939" i="1"/>
  <c r="Q3939" i="1"/>
  <c r="R3939" i="1"/>
  <c r="S3939" i="1"/>
  <c r="T3939" i="1"/>
  <c r="U3939" i="1"/>
  <c r="K3940" i="1"/>
  <c r="L3940" i="1"/>
  <c r="M3940" i="1"/>
  <c r="N3940" i="1"/>
  <c r="O3940" i="1"/>
  <c r="P3940" i="1"/>
  <c r="Q3940" i="1"/>
  <c r="R3940" i="1"/>
  <c r="S3940" i="1"/>
  <c r="T3940" i="1"/>
  <c r="U3940" i="1"/>
  <c r="K3941" i="1"/>
  <c r="L3941" i="1"/>
  <c r="M3941" i="1"/>
  <c r="N3941" i="1"/>
  <c r="O3941" i="1"/>
  <c r="P3941" i="1"/>
  <c r="Q3941" i="1"/>
  <c r="R3941" i="1"/>
  <c r="S3941" i="1"/>
  <c r="T3941" i="1"/>
  <c r="U3941" i="1"/>
  <c r="K3942" i="1"/>
  <c r="L3942" i="1"/>
  <c r="M3942" i="1"/>
  <c r="N3942" i="1"/>
  <c r="O3942" i="1"/>
  <c r="P3942" i="1"/>
  <c r="Q3942" i="1"/>
  <c r="R3942" i="1"/>
  <c r="S3942" i="1"/>
  <c r="T3942" i="1"/>
  <c r="U3942" i="1"/>
  <c r="K3943" i="1"/>
  <c r="L3943" i="1"/>
  <c r="M3943" i="1"/>
  <c r="N3943" i="1"/>
  <c r="O3943" i="1"/>
  <c r="P3943" i="1"/>
  <c r="Q3943" i="1"/>
  <c r="R3943" i="1"/>
  <c r="S3943" i="1"/>
  <c r="T3943" i="1"/>
  <c r="U3943" i="1"/>
  <c r="K3944" i="1"/>
  <c r="L3944" i="1"/>
  <c r="M3944" i="1"/>
  <c r="N3944" i="1"/>
  <c r="O3944" i="1"/>
  <c r="P3944" i="1"/>
  <c r="Q3944" i="1"/>
  <c r="R3944" i="1"/>
  <c r="S3944" i="1"/>
  <c r="T3944" i="1"/>
  <c r="U3944" i="1"/>
  <c r="K3945" i="1"/>
  <c r="L3945" i="1"/>
  <c r="M3945" i="1"/>
  <c r="N3945" i="1"/>
  <c r="O3945" i="1"/>
  <c r="P3945" i="1"/>
  <c r="Q3945" i="1"/>
  <c r="R3945" i="1"/>
  <c r="S3945" i="1"/>
  <c r="T3945" i="1"/>
  <c r="U3945" i="1"/>
  <c r="K3946" i="1"/>
  <c r="L3946" i="1"/>
  <c r="M3946" i="1"/>
  <c r="N3946" i="1"/>
  <c r="O3946" i="1"/>
  <c r="P3946" i="1"/>
  <c r="Q3946" i="1"/>
  <c r="R3946" i="1"/>
  <c r="S3946" i="1"/>
  <c r="T3946" i="1"/>
  <c r="U3946" i="1"/>
  <c r="K3947" i="1"/>
  <c r="L3947" i="1"/>
  <c r="M3947" i="1"/>
  <c r="N3947" i="1"/>
  <c r="O3947" i="1"/>
  <c r="P3947" i="1"/>
  <c r="Q3947" i="1"/>
  <c r="R3947" i="1"/>
  <c r="S3947" i="1"/>
  <c r="T3947" i="1"/>
  <c r="U3947" i="1"/>
  <c r="K3948" i="1"/>
  <c r="L3948" i="1"/>
  <c r="M3948" i="1"/>
  <c r="N3948" i="1"/>
  <c r="O3948" i="1"/>
  <c r="P3948" i="1"/>
  <c r="Q3948" i="1"/>
  <c r="R3948" i="1"/>
  <c r="S3948" i="1"/>
  <c r="T3948" i="1"/>
  <c r="U3948" i="1"/>
  <c r="K3949" i="1"/>
  <c r="L3949" i="1"/>
  <c r="M3949" i="1"/>
  <c r="N3949" i="1"/>
  <c r="O3949" i="1"/>
  <c r="P3949" i="1"/>
  <c r="Q3949" i="1"/>
  <c r="R3949" i="1"/>
  <c r="S3949" i="1"/>
  <c r="T3949" i="1"/>
  <c r="U3949" i="1"/>
  <c r="K3950" i="1"/>
  <c r="L3950" i="1"/>
  <c r="M3950" i="1"/>
  <c r="N3950" i="1"/>
  <c r="O3950" i="1"/>
  <c r="P3950" i="1"/>
  <c r="Q3950" i="1"/>
  <c r="R3950" i="1"/>
  <c r="S3950" i="1"/>
  <c r="T3950" i="1"/>
  <c r="U3950" i="1"/>
  <c r="K3951" i="1"/>
  <c r="L3951" i="1"/>
  <c r="M3951" i="1"/>
  <c r="N3951" i="1"/>
  <c r="O3951" i="1"/>
  <c r="P3951" i="1"/>
  <c r="Q3951" i="1"/>
  <c r="R3951" i="1"/>
  <c r="S3951" i="1"/>
  <c r="T3951" i="1"/>
  <c r="U3951" i="1"/>
  <c r="K3952" i="1"/>
  <c r="L3952" i="1"/>
  <c r="M3952" i="1"/>
  <c r="N3952" i="1"/>
  <c r="O3952" i="1"/>
  <c r="P3952" i="1"/>
  <c r="Q3952" i="1"/>
  <c r="R3952" i="1"/>
  <c r="S3952" i="1"/>
  <c r="T3952" i="1"/>
  <c r="U3952" i="1"/>
  <c r="K3953" i="1"/>
  <c r="L3953" i="1"/>
  <c r="M3953" i="1"/>
  <c r="N3953" i="1"/>
  <c r="O3953" i="1"/>
  <c r="P3953" i="1"/>
  <c r="Q3953" i="1"/>
  <c r="R3953" i="1"/>
  <c r="S3953" i="1"/>
  <c r="T3953" i="1"/>
  <c r="U3953" i="1"/>
  <c r="K3954" i="1"/>
  <c r="L3954" i="1"/>
  <c r="M3954" i="1"/>
  <c r="N3954" i="1"/>
  <c r="O3954" i="1"/>
  <c r="P3954" i="1"/>
  <c r="Q3954" i="1"/>
  <c r="R3954" i="1"/>
  <c r="S3954" i="1"/>
  <c r="T3954" i="1"/>
  <c r="U3954" i="1"/>
  <c r="K3955" i="1"/>
  <c r="L3955" i="1"/>
  <c r="M3955" i="1"/>
  <c r="N3955" i="1"/>
  <c r="O3955" i="1"/>
  <c r="P3955" i="1"/>
  <c r="Q3955" i="1"/>
  <c r="R3955" i="1"/>
  <c r="S3955" i="1"/>
  <c r="T3955" i="1"/>
  <c r="U3955" i="1"/>
  <c r="K3956" i="1"/>
  <c r="L3956" i="1"/>
  <c r="M3956" i="1"/>
  <c r="N3956" i="1"/>
  <c r="O3956" i="1"/>
  <c r="P3956" i="1"/>
  <c r="Q3956" i="1"/>
  <c r="R3956" i="1"/>
  <c r="S3956" i="1"/>
  <c r="T3956" i="1"/>
  <c r="U3956" i="1"/>
  <c r="K3957" i="1"/>
  <c r="L3957" i="1"/>
  <c r="M3957" i="1"/>
  <c r="N3957" i="1"/>
  <c r="O3957" i="1"/>
  <c r="P3957" i="1"/>
  <c r="Q3957" i="1"/>
  <c r="R3957" i="1"/>
  <c r="S3957" i="1"/>
  <c r="T3957" i="1"/>
  <c r="U3957" i="1"/>
  <c r="K3958" i="1"/>
  <c r="L3958" i="1"/>
  <c r="M3958" i="1"/>
  <c r="N3958" i="1"/>
  <c r="O3958" i="1"/>
  <c r="P3958" i="1"/>
  <c r="Q3958" i="1"/>
  <c r="R3958" i="1"/>
  <c r="S3958" i="1"/>
  <c r="T3958" i="1"/>
  <c r="U3958" i="1"/>
  <c r="K3959" i="1"/>
  <c r="L3959" i="1"/>
  <c r="M3959" i="1"/>
  <c r="N3959" i="1"/>
  <c r="O3959" i="1"/>
  <c r="P3959" i="1"/>
  <c r="Q3959" i="1"/>
  <c r="R3959" i="1"/>
  <c r="S3959" i="1"/>
  <c r="T3959" i="1"/>
  <c r="U3959" i="1"/>
  <c r="K3960" i="1"/>
  <c r="L3960" i="1"/>
  <c r="M3960" i="1"/>
  <c r="N3960" i="1"/>
  <c r="O3960" i="1"/>
  <c r="P3960" i="1"/>
  <c r="Q3960" i="1"/>
  <c r="R3960" i="1"/>
  <c r="S3960" i="1"/>
  <c r="T3960" i="1"/>
  <c r="U3960" i="1"/>
  <c r="K3961" i="1"/>
  <c r="L3961" i="1"/>
  <c r="M3961" i="1"/>
  <c r="N3961" i="1"/>
  <c r="O3961" i="1"/>
  <c r="P3961" i="1"/>
  <c r="Q3961" i="1"/>
  <c r="R3961" i="1"/>
  <c r="S3961" i="1"/>
  <c r="T3961" i="1"/>
  <c r="U3961" i="1"/>
  <c r="K3962" i="1"/>
  <c r="L3962" i="1"/>
  <c r="M3962" i="1"/>
  <c r="N3962" i="1"/>
  <c r="O3962" i="1"/>
  <c r="P3962" i="1"/>
  <c r="Q3962" i="1"/>
  <c r="R3962" i="1"/>
  <c r="S3962" i="1"/>
  <c r="T3962" i="1"/>
  <c r="U3962" i="1"/>
  <c r="K3963" i="1"/>
  <c r="L3963" i="1"/>
  <c r="M3963" i="1"/>
  <c r="N3963" i="1"/>
  <c r="O3963" i="1"/>
  <c r="P3963" i="1"/>
  <c r="Q3963" i="1"/>
  <c r="R3963" i="1"/>
  <c r="S3963" i="1"/>
  <c r="T3963" i="1"/>
  <c r="U3963" i="1"/>
  <c r="K3964" i="1"/>
  <c r="L3964" i="1"/>
  <c r="M3964" i="1"/>
  <c r="N3964" i="1"/>
  <c r="O3964" i="1"/>
  <c r="P3964" i="1"/>
  <c r="Q3964" i="1"/>
  <c r="R3964" i="1"/>
  <c r="S3964" i="1"/>
  <c r="T3964" i="1"/>
  <c r="U3964" i="1"/>
  <c r="K3965" i="1"/>
  <c r="L3965" i="1"/>
  <c r="M3965" i="1"/>
  <c r="N3965" i="1"/>
  <c r="O3965" i="1"/>
  <c r="P3965" i="1"/>
  <c r="Q3965" i="1"/>
  <c r="R3965" i="1"/>
  <c r="S3965" i="1"/>
  <c r="T3965" i="1"/>
  <c r="U3965" i="1"/>
  <c r="K3966" i="1"/>
  <c r="L3966" i="1"/>
  <c r="M3966" i="1"/>
  <c r="N3966" i="1"/>
  <c r="O3966" i="1"/>
  <c r="P3966" i="1"/>
  <c r="Q3966" i="1"/>
  <c r="R3966" i="1"/>
  <c r="S3966" i="1"/>
  <c r="T3966" i="1"/>
  <c r="U3966" i="1"/>
  <c r="K3967" i="1"/>
  <c r="L3967" i="1"/>
  <c r="M3967" i="1"/>
  <c r="N3967" i="1"/>
  <c r="O3967" i="1"/>
  <c r="P3967" i="1"/>
  <c r="Q3967" i="1"/>
  <c r="R3967" i="1"/>
  <c r="S3967" i="1"/>
  <c r="T3967" i="1"/>
  <c r="U3967" i="1"/>
  <c r="K3968" i="1"/>
  <c r="L3968" i="1"/>
  <c r="M3968" i="1"/>
  <c r="N3968" i="1"/>
  <c r="O3968" i="1"/>
  <c r="P3968" i="1"/>
  <c r="Q3968" i="1"/>
  <c r="R3968" i="1"/>
  <c r="S3968" i="1"/>
  <c r="T3968" i="1"/>
  <c r="U3968" i="1"/>
  <c r="K3969" i="1"/>
  <c r="L3969" i="1"/>
  <c r="M3969" i="1"/>
  <c r="N3969" i="1"/>
  <c r="O3969" i="1"/>
  <c r="P3969" i="1"/>
  <c r="Q3969" i="1"/>
  <c r="R3969" i="1"/>
  <c r="S3969" i="1"/>
  <c r="T3969" i="1"/>
  <c r="U3969" i="1"/>
  <c r="K3970" i="1"/>
  <c r="L3970" i="1"/>
  <c r="M3970" i="1"/>
  <c r="N3970" i="1"/>
  <c r="O3970" i="1"/>
  <c r="P3970" i="1"/>
  <c r="Q3970" i="1"/>
  <c r="R3970" i="1"/>
  <c r="S3970" i="1"/>
  <c r="T3970" i="1"/>
  <c r="U3970" i="1"/>
  <c r="K3971" i="1"/>
  <c r="L3971" i="1"/>
  <c r="M3971" i="1"/>
  <c r="N3971" i="1"/>
  <c r="O3971" i="1"/>
  <c r="P3971" i="1"/>
  <c r="Q3971" i="1"/>
  <c r="R3971" i="1"/>
  <c r="S3971" i="1"/>
  <c r="T3971" i="1"/>
  <c r="U3971" i="1"/>
  <c r="K3972" i="1"/>
  <c r="L3972" i="1"/>
  <c r="M3972" i="1"/>
  <c r="N3972" i="1"/>
  <c r="O3972" i="1"/>
  <c r="P3972" i="1"/>
  <c r="Q3972" i="1"/>
  <c r="R3972" i="1"/>
  <c r="S3972" i="1"/>
  <c r="T3972" i="1"/>
  <c r="U3972" i="1"/>
  <c r="K3973" i="1"/>
  <c r="L3973" i="1"/>
  <c r="M3973" i="1"/>
  <c r="N3973" i="1"/>
  <c r="O3973" i="1"/>
  <c r="P3973" i="1"/>
  <c r="Q3973" i="1"/>
  <c r="R3973" i="1"/>
  <c r="S3973" i="1"/>
  <c r="T3973" i="1"/>
  <c r="U3973" i="1"/>
  <c r="K3974" i="1"/>
  <c r="L3974" i="1"/>
  <c r="M3974" i="1"/>
  <c r="N3974" i="1"/>
  <c r="O3974" i="1"/>
  <c r="P3974" i="1"/>
  <c r="Q3974" i="1"/>
  <c r="R3974" i="1"/>
  <c r="S3974" i="1"/>
  <c r="T3974" i="1"/>
  <c r="U3974" i="1"/>
  <c r="K3975" i="1"/>
  <c r="L3975" i="1"/>
  <c r="M3975" i="1"/>
  <c r="N3975" i="1"/>
  <c r="O3975" i="1"/>
  <c r="P3975" i="1"/>
  <c r="Q3975" i="1"/>
  <c r="R3975" i="1"/>
  <c r="S3975" i="1"/>
  <c r="T3975" i="1"/>
  <c r="U3975" i="1"/>
  <c r="K3976" i="1"/>
  <c r="L3976" i="1"/>
  <c r="M3976" i="1"/>
  <c r="N3976" i="1"/>
  <c r="O3976" i="1"/>
  <c r="P3976" i="1"/>
  <c r="Q3976" i="1"/>
  <c r="R3976" i="1"/>
  <c r="S3976" i="1"/>
  <c r="T3976" i="1"/>
  <c r="U3976" i="1"/>
  <c r="K3977" i="1"/>
  <c r="L3977" i="1"/>
  <c r="M3977" i="1"/>
  <c r="N3977" i="1"/>
  <c r="O3977" i="1"/>
  <c r="P3977" i="1"/>
  <c r="Q3977" i="1"/>
  <c r="R3977" i="1"/>
  <c r="S3977" i="1"/>
  <c r="T3977" i="1"/>
  <c r="U3977" i="1"/>
  <c r="K3978" i="1"/>
  <c r="L3978" i="1"/>
  <c r="M3978" i="1"/>
  <c r="N3978" i="1"/>
  <c r="O3978" i="1"/>
  <c r="P3978" i="1"/>
  <c r="Q3978" i="1"/>
  <c r="R3978" i="1"/>
  <c r="S3978" i="1"/>
  <c r="T3978" i="1"/>
  <c r="U3978" i="1"/>
  <c r="K3979" i="1"/>
  <c r="L3979" i="1"/>
  <c r="M3979" i="1"/>
  <c r="N3979" i="1"/>
  <c r="O3979" i="1"/>
  <c r="P3979" i="1"/>
  <c r="Q3979" i="1"/>
  <c r="R3979" i="1"/>
  <c r="S3979" i="1"/>
  <c r="T3979" i="1"/>
  <c r="U3979" i="1"/>
  <c r="K3980" i="1"/>
  <c r="L3980" i="1"/>
  <c r="M3980" i="1"/>
  <c r="N3980" i="1"/>
  <c r="O3980" i="1"/>
  <c r="P3980" i="1"/>
  <c r="Q3980" i="1"/>
  <c r="R3980" i="1"/>
  <c r="S3980" i="1"/>
  <c r="T3980" i="1"/>
  <c r="U3980" i="1"/>
  <c r="K3981" i="1"/>
  <c r="L3981" i="1"/>
  <c r="M3981" i="1"/>
  <c r="N3981" i="1"/>
  <c r="O3981" i="1"/>
  <c r="P3981" i="1"/>
  <c r="Q3981" i="1"/>
  <c r="R3981" i="1"/>
  <c r="S3981" i="1"/>
  <c r="T3981" i="1"/>
  <c r="U3981" i="1"/>
  <c r="K3982" i="1"/>
  <c r="L3982" i="1"/>
  <c r="M3982" i="1"/>
  <c r="N3982" i="1"/>
  <c r="O3982" i="1"/>
  <c r="P3982" i="1"/>
  <c r="Q3982" i="1"/>
  <c r="R3982" i="1"/>
  <c r="S3982" i="1"/>
  <c r="T3982" i="1"/>
  <c r="U3982" i="1"/>
  <c r="K3983" i="1"/>
  <c r="L3983" i="1"/>
  <c r="M3983" i="1"/>
  <c r="N3983" i="1"/>
  <c r="O3983" i="1"/>
  <c r="P3983" i="1"/>
  <c r="Q3983" i="1"/>
  <c r="R3983" i="1"/>
  <c r="S3983" i="1"/>
  <c r="T3983" i="1"/>
  <c r="U3983" i="1"/>
  <c r="K3984" i="1"/>
  <c r="L3984" i="1"/>
  <c r="M3984" i="1"/>
  <c r="N3984" i="1"/>
  <c r="O3984" i="1"/>
  <c r="P3984" i="1"/>
  <c r="Q3984" i="1"/>
  <c r="R3984" i="1"/>
  <c r="S3984" i="1"/>
  <c r="T3984" i="1"/>
  <c r="U3984" i="1"/>
  <c r="K3985" i="1"/>
  <c r="L3985" i="1"/>
  <c r="M3985" i="1"/>
  <c r="N3985" i="1"/>
  <c r="O3985" i="1"/>
  <c r="P3985" i="1"/>
  <c r="Q3985" i="1"/>
  <c r="R3985" i="1"/>
  <c r="S3985" i="1"/>
  <c r="T3985" i="1"/>
  <c r="U3985" i="1"/>
  <c r="K3986" i="1"/>
  <c r="L3986" i="1"/>
  <c r="M3986" i="1"/>
  <c r="N3986" i="1"/>
  <c r="O3986" i="1"/>
  <c r="P3986" i="1"/>
  <c r="Q3986" i="1"/>
  <c r="R3986" i="1"/>
  <c r="S3986" i="1"/>
  <c r="T3986" i="1"/>
  <c r="U3986" i="1"/>
  <c r="K3987" i="1"/>
  <c r="L3987" i="1"/>
  <c r="M3987" i="1"/>
  <c r="N3987" i="1"/>
  <c r="O3987" i="1"/>
  <c r="P3987" i="1"/>
  <c r="Q3987" i="1"/>
  <c r="R3987" i="1"/>
  <c r="S3987" i="1"/>
  <c r="T3987" i="1"/>
  <c r="U3987" i="1"/>
  <c r="K3988" i="1"/>
  <c r="L3988" i="1"/>
  <c r="M3988" i="1"/>
  <c r="N3988" i="1"/>
  <c r="O3988" i="1"/>
  <c r="P3988" i="1"/>
  <c r="Q3988" i="1"/>
  <c r="R3988" i="1"/>
  <c r="S3988" i="1"/>
  <c r="T3988" i="1"/>
  <c r="U3988" i="1"/>
  <c r="K3989" i="1"/>
  <c r="L3989" i="1"/>
  <c r="M3989" i="1"/>
  <c r="N3989" i="1"/>
  <c r="O3989" i="1"/>
  <c r="P3989" i="1"/>
  <c r="Q3989" i="1"/>
  <c r="R3989" i="1"/>
  <c r="S3989" i="1"/>
  <c r="T3989" i="1"/>
  <c r="U3989" i="1"/>
  <c r="K3990" i="1"/>
  <c r="L3990" i="1"/>
  <c r="M3990" i="1"/>
  <c r="N3990" i="1"/>
  <c r="O3990" i="1"/>
  <c r="P3990" i="1"/>
  <c r="Q3990" i="1"/>
  <c r="R3990" i="1"/>
  <c r="S3990" i="1"/>
  <c r="T3990" i="1"/>
  <c r="U3990" i="1"/>
  <c r="K3991" i="1"/>
  <c r="L3991" i="1"/>
  <c r="M3991" i="1"/>
  <c r="N3991" i="1"/>
  <c r="O3991" i="1"/>
  <c r="P3991" i="1"/>
  <c r="Q3991" i="1"/>
  <c r="R3991" i="1"/>
  <c r="S3991" i="1"/>
  <c r="T3991" i="1"/>
  <c r="U3991" i="1"/>
  <c r="K3992" i="1"/>
  <c r="L3992" i="1"/>
  <c r="M3992" i="1"/>
  <c r="N3992" i="1"/>
  <c r="O3992" i="1"/>
  <c r="P3992" i="1"/>
  <c r="Q3992" i="1"/>
  <c r="R3992" i="1"/>
  <c r="S3992" i="1"/>
  <c r="T3992" i="1"/>
  <c r="U3992" i="1"/>
  <c r="K3993" i="1"/>
  <c r="L3993" i="1"/>
  <c r="M3993" i="1"/>
  <c r="N3993" i="1"/>
  <c r="O3993" i="1"/>
  <c r="P3993" i="1"/>
  <c r="Q3993" i="1"/>
  <c r="R3993" i="1"/>
  <c r="S3993" i="1"/>
  <c r="T3993" i="1"/>
  <c r="U3993" i="1"/>
  <c r="K3994" i="1"/>
  <c r="L3994" i="1"/>
  <c r="M3994" i="1"/>
  <c r="N3994" i="1"/>
  <c r="O3994" i="1"/>
  <c r="P3994" i="1"/>
  <c r="Q3994" i="1"/>
  <c r="R3994" i="1"/>
  <c r="S3994" i="1"/>
  <c r="T3994" i="1"/>
  <c r="U3994" i="1"/>
  <c r="K3995" i="1"/>
  <c r="L3995" i="1"/>
  <c r="M3995" i="1"/>
  <c r="N3995" i="1"/>
  <c r="O3995" i="1"/>
  <c r="P3995" i="1"/>
  <c r="Q3995" i="1"/>
  <c r="R3995" i="1"/>
  <c r="S3995" i="1"/>
  <c r="T3995" i="1"/>
  <c r="U3995" i="1"/>
  <c r="K3996" i="1"/>
  <c r="L3996" i="1"/>
  <c r="M3996" i="1"/>
  <c r="N3996" i="1"/>
  <c r="O3996" i="1"/>
  <c r="P3996" i="1"/>
  <c r="Q3996" i="1"/>
  <c r="R3996" i="1"/>
  <c r="S3996" i="1"/>
  <c r="T3996" i="1"/>
  <c r="U3996" i="1"/>
  <c r="K3997" i="1"/>
  <c r="L3997" i="1"/>
  <c r="M3997" i="1"/>
  <c r="N3997" i="1"/>
  <c r="O3997" i="1"/>
  <c r="P3997" i="1"/>
  <c r="Q3997" i="1"/>
  <c r="R3997" i="1"/>
  <c r="S3997" i="1"/>
  <c r="T3997" i="1"/>
  <c r="U3997" i="1"/>
  <c r="K3998" i="1"/>
  <c r="L3998" i="1"/>
  <c r="M3998" i="1"/>
  <c r="N3998" i="1"/>
  <c r="O3998" i="1"/>
  <c r="P3998" i="1"/>
  <c r="Q3998" i="1"/>
  <c r="R3998" i="1"/>
  <c r="S3998" i="1"/>
  <c r="T3998" i="1"/>
  <c r="U3998" i="1"/>
  <c r="K3999" i="1"/>
  <c r="L3999" i="1"/>
  <c r="M3999" i="1"/>
  <c r="N3999" i="1"/>
  <c r="O3999" i="1"/>
  <c r="P3999" i="1"/>
  <c r="Q3999" i="1"/>
  <c r="R3999" i="1"/>
  <c r="S3999" i="1"/>
  <c r="T3999" i="1"/>
  <c r="U3999" i="1"/>
  <c r="K4000" i="1"/>
  <c r="L4000" i="1"/>
  <c r="M4000" i="1"/>
  <c r="N4000" i="1"/>
  <c r="O4000" i="1"/>
  <c r="P4000" i="1"/>
  <c r="Q4000" i="1"/>
  <c r="R4000" i="1"/>
  <c r="S4000" i="1"/>
  <c r="T4000" i="1"/>
  <c r="U4000" i="1"/>
  <c r="K4001" i="1"/>
  <c r="L4001" i="1"/>
  <c r="M4001" i="1"/>
  <c r="N4001" i="1"/>
  <c r="O4001" i="1"/>
  <c r="P4001" i="1"/>
  <c r="Q4001" i="1"/>
  <c r="R4001" i="1"/>
  <c r="S4001" i="1"/>
  <c r="T4001" i="1"/>
  <c r="U4001" i="1"/>
  <c r="K4002" i="1"/>
  <c r="L4002" i="1"/>
  <c r="M4002" i="1"/>
  <c r="N4002" i="1"/>
  <c r="O4002" i="1"/>
  <c r="P4002" i="1"/>
  <c r="Q4002" i="1"/>
  <c r="R4002" i="1"/>
  <c r="S4002" i="1"/>
  <c r="T4002" i="1"/>
  <c r="U4002" i="1"/>
  <c r="K4003" i="1"/>
  <c r="L4003" i="1"/>
  <c r="M4003" i="1"/>
  <c r="N4003" i="1"/>
  <c r="O4003" i="1"/>
  <c r="P4003" i="1"/>
  <c r="Q4003" i="1"/>
  <c r="R4003" i="1"/>
  <c r="S4003" i="1"/>
  <c r="T4003" i="1"/>
  <c r="U4003" i="1"/>
  <c r="K4004" i="1"/>
  <c r="L4004" i="1"/>
  <c r="M4004" i="1"/>
  <c r="N4004" i="1"/>
  <c r="O4004" i="1"/>
  <c r="P4004" i="1"/>
  <c r="Q4004" i="1"/>
  <c r="R4004" i="1"/>
  <c r="S4004" i="1"/>
  <c r="T4004" i="1"/>
  <c r="U4004" i="1"/>
  <c r="K4005" i="1"/>
  <c r="L4005" i="1"/>
  <c r="M4005" i="1"/>
  <c r="N4005" i="1"/>
  <c r="O4005" i="1"/>
  <c r="P4005" i="1"/>
  <c r="Q4005" i="1"/>
  <c r="R4005" i="1"/>
  <c r="S4005" i="1"/>
  <c r="T4005" i="1"/>
  <c r="U4005" i="1"/>
  <c r="K4006" i="1"/>
  <c r="L4006" i="1"/>
  <c r="M4006" i="1"/>
  <c r="N4006" i="1"/>
  <c r="O4006" i="1"/>
  <c r="P4006" i="1"/>
  <c r="Q4006" i="1"/>
  <c r="R4006" i="1"/>
  <c r="S4006" i="1"/>
  <c r="T4006" i="1"/>
  <c r="U4006" i="1"/>
  <c r="K4007" i="1"/>
  <c r="L4007" i="1"/>
  <c r="M4007" i="1"/>
  <c r="N4007" i="1"/>
  <c r="O4007" i="1"/>
  <c r="P4007" i="1"/>
  <c r="Q4007" i="1"/>
  <c r="R4007" i="1"/>
  <c r="S4007" i="1"/>
  <c r="T4007" i="1"/>
  <c r="U4007" i="1"/>
  <c r="K4008" i="1"/>
  <c r="L4008" i="1"/>
  <c r="M4008" i="1"/>
  <c r="N4008" i="1"/>
  <c r="O4008" i="1"/>
  <c r="P4008" i="1"/>
  <c r="Q4008" i="1"/>
  <c r="R4008" i="1"/>
  <c r="S4008" i="1"/>
  <c r="T4008" i="1"/>
  <c r="U4008" i="1"/>
  <c r="K4009" i="1"/>
  <c r="L4009" i="1"/>
  <c r="M4009" i="1"/>
  <c r="N4009" i="1"/>
  <c r="O4009" i="1"/>
  <c r="P4009" i="1"/>
  <c r="Q4009" i="1"/>
  <c r="R4009" i="1"/>
  <c r="S4009" i="1"/>
  <c r="T4009" i="1"/>
  <c r="U4009" i="1"/>
  <c r="K4010" i="1"/>
  <c r="L4010" i="1"/>
  <c r="M4010" i="1"/>
  <c r="N4010" i="1"/>
  <c r="O4010" i="1"/>
  <c r="P4010" i="1"/>
  <c r="Q4010" i="1"/>
  <c r="R4010" i="1"/>
  <c r="S4010" i="1"/>
  <c r="T4010" i="1"/>
  <c r="U4010" i="1"/>
  <c r="K4011" i="1"/>
  <c r="L4011" i="1"/>
  <c r="M4011" i="1"/>
  <c r="N4011" i="1"/>
  <c r="O4011" i="1"/>
  <c r="P4011" i="1"/>
  <c r="Q4011" i="1"/>
  <c r="R4011" i="1"/>
  <c r="S4011" i="1"/>
  <c r="T4011" i="1"/>
  <c r="U4011" i="1"/>
  <c r="K4012" i="1"/>
  <c r="L4012" i="1"/>
  <c r="M4012" i="1"/>
  <c r="N4012" i="1"/>
  <c r="O4012" i="1"/>
  <c r="P4012" i="1"/>
  <c r="Q4012" i="1"/>
  <c r="R4012" i="1"/>
  <c r="S4012" i="1"/>
  <c r="T4012" i="1"/>
  <c r="U4012" i="1"/>
  <c r="K4013" i="1"/>
  <c r="L4013" i="1"/>
  <c r="M4013" i="1"/>
  <c r="N4013" i="1"/>
  <c r="O4013" i="1"/>
  <c r="P4013" i="1"/>
  <c r="Q4013" i="1"/>
  <c r="R4013" i="1"/>
  <c r="S4013" i="1"/>
  <c r="T4013" i="1"/>
  <c r="U4013" i="1"/>
  <c r="K4014" i="1"/>
  <c r="L4014" i="1"/>
  <c r="M4014" i="1"/>
  <c r="N4014" i="1"/>
  <c r="O4014" i="1"/>
  <c r="P4014" i="1"/>
  <c r="Q4014" i="1"/>
  <c r="R4014" i="1"/>
  <c r="S4014" i="1"/>
  <c r="T4014" i="1"/>
  <c r="U4014" i="1"/>
  <c r="K4015" i="1"/>
  <c r="L4015" i="1"/>
  <c r="M4015" i="1"/>
  <c r="N4015" i="1"/>
  <c r="O4015" i="1"/>
  <c r="P4015" i="1"/>
  <c r="Q4015" i="1"/>
  <c r="R4015" i="1"/>
  <c r="S4015" i="1"/>
  <c r="T4015" i="1"/>
  <c r="U4015" i="1"/>
  <c r="K4016" i="1"/>
  <c r="L4016" i="1"/>
  <c r="M4016" i="1"/>
  <c r="N4016" i="1"/>
  <c r="O4016" i="1"/>
  <c r="P4016" i="1"/>
  <c r="Q4016" i="1"/>
  <c r="R4016" i="1"/>
  <c r="S4016" i="1"/>
  <c r="T4016" i="1"/>
  <c r="U4016" i="1"/>
  <c r="K4017" i="1"/>
  <c r="L4017" i="1"/>
  <c r="M4017" i="1"/>
  <c r="N4017" i="1"/>
  <c r="O4017" i="1"/>
  <c r="P4017" i="1"/>
  <c r="Q4017" i="1"/>
  <c r="R4017" i="1"/>
  <c r="S4017" i="1"/>
  <c r="T4017" i="1"/>
  <c r="U4017" i="1"/>
  <c r="K4018" i="1"/>
  <c r="L4018" i="1"/>
  <c r="M4018" i="1"/>
  <c r="N4018" i="1"/>
  <c r="O4018" i="1"/>
  <c r="P4018" i="1"/>
  <c r="Q4018" i="1"/>
  <c r="R4018" i="1"/>
  <c r="S4018" i="1"/>
  <c r="T4018" i="1"/>
  <c r="U4018" i="1"/>
  <c r="K4019" i="1"/>
  <c r="L4019" i="1"/>
  <c r="M4019" i="1"/>
  <c r="N4019" i="1"/>
  <c r="O4019" i="1"/>
  <c r="P4019" i="1"/>
  <c r="Q4019" i="1"/>
  <c r="R4019" i="1"/>
  <c r="S4019" i="1"/>
  <c r="T4019" i="1"/>
  <c r="U4019" i="1"/>
  <c r="K4020" i="1"/>
  <c r="L4020" i="1"/>
  <c r="M4020" i="1"/>
  <c r="N4020" i="1"/>
  <c r="O4020" i="1"/>
  <c r="P4020" i="1"/>
  <c r="Q4020" i="1"/>
  <c r="R4020" i="1"/>
  <c r="S4020" i="1"/>
  <c r="T4020" i="1"/>
  <c r="U4020" i="1"/>
  <c r="K4021" i="1"/>
  <c r="L4021" i="1"/>
  <c r="M4021" i="1"/>
  <c r="N4021" i="1"/>
  <c r="O4021" i="1"/>
  <c r="P4021" i="1"/>
  <c r="Q4021" i="1"/>
  <c r="R4021" i="1"/>
  <c r="S4021" i="1"/>
  <c r="T4021" i="1"/>
  <c r="U4021" i="1"/>
  <c r="K4022" i="1"/>
  <c r="L4022" i="1"/>
  <c r="M4022" i="1"/>
  <c r="N4022" i="1"/>
  <c r="O4022" i="1"/>
  <c r="P4022" i="1"/>
  <c r="Q4022" i="1"/>
  <c r="R4022" i="1"/>
  <c r="S4022" i="1"/>
  <c r="T4022" i="1"/>
  <c r="U4022" i="1"/>
  <c r="K4023" i="1"/>
  <c r="L4023" i="1"/>
  <c r="M4023" i="1"/>
  <c r="N4023" i="1"/>
  <c r="O4023" i="1"/>
  <c r="P4023" i="1"/>
  <c r="Q4023" i="1"/>
  <c r="R4023" i="1"/>
  <c r="S4023" i="1"/>
  <c r="T4023" i="1"/>
  <c r="U4023" i="1"/>
  <c r="K4024" i="1"/>
  <c r="L4024" i="1"/>
  <c r="M4024" i="1"/>
  <c r="N4024" i="1"/>
  <c r="O4024" i="1"/>
  <c r="P4024" i="1"/>
  <c r="Q4024" i="1"/>
  <c r="R4024" i="1"/>
  <c r="S4024" i="1"/>
  <c r="T4024" i="1"/>
  <c r="U4024" i="1"/>
  <c r="K4025" i="1"/>
  <c r="L4025" i="1"/>
  <c r="M4025" i="1"/>
  <c r="N4025" i="1"/>
  <c r="O4025" i="1"/>
  <c r="P4025" i="1"/>
  <c r="Q4025" i="1"/>
  <c r="R4025" i="1"/>
  <c r="S4025" i="1"/>
  <c r="T4025" i="1"/>
  <c r="U4025" i="1"/>
  <c r="K4026" i="1"/>
  <c r="L4026" i="1"/>
  <c r="M4026" i="1"/>
  <c r="N4026" i="1"/>
  <c r="O4026" i="1"/>
  <c r="P4026" i="1"/>
  <c r="Q4026" i="1"/>
  <c r="R4026" i="1"/>
  <c r="S4026" i="1"/>
  <c r="T4026" i="1"/>
  <c r="U4026" i="1"/>
  <c r="K4027" i="1"/>
  <c r="L4027" i="1"/>
  <c r="M4027" i="1"/>
  <c r="N4027" i="1"/>
  <c r="O4027" i="1"/>
  <c r="P4027" i="1"/>
  <c r="Q4027" i="1"/>
  <c r="R4027" i="1"/>
  <c r="S4027" i="1"/>
  <c r="T4027" i="1"/>
  <c r="U4027" i="1"/>
  <c r="K4028" i="1"/>
  <c r="L4028" i="1"/>
  <c r="M4028" i="1"/>
  <c r="N4028" i="1"/>
  <c r="O4028" i="1"/>
  <c r="P4028" i="1"/>
  <c r="Q4028" i="1"/>
  <c r="R4028" i="1"/>
  <c r="S4028" i="1"/>
  <c r="T4028" i="1"/>
  <c r="U4028" i="1"/>
  <c r="K4029" i="1"/>
  <c r="L4029" i="1"/>
  <c r="M4029" i="1"/>
  <c r="N4029" i="1"/>
  <c r="O4029" i="1"/>
  <c r="P4029" i="1"/>
  <c r="Q4029" i="1"/>
  <c r="R4029" i="1"/>
  <c r="S4029" i="1"/>
  <c r="T4029" i="1"/>
  <c r="U4029" i="1"/>
  <c r="K4030" i="1"/>
  <c r="L4030" i="1"/>
  <c r="M4030" i="1"/>
  <c r="N4030" i="1"/>
  <c r="O4030" i="1"/>
  <c r="P4030" i="1"/>
  <c r="Q4030" i="1"/>
  <c r="R4030" i="1"/>
  <c r="S4030" i="1"/>
  <c r="T4030" i="1"/>
  <c r="U4030" i="1"/>
  <c r="K4031" i="1"/>
  <c r="L4031" i="1"/>
  <c r="M4031" i="1"/>
  <c r="N4031" i="1"/>
  <c r="O4031" i="1"/>
  <c r="P4031" i="1"/>
  <c r="Q4031" i="1"/>
  <c r="R4031" i="1"/>
  <c r="S4031" i="1"/>
  <c r="T4031" i="1"/>
  <c r="U4031" i="1"/>
  <c r="K4032" i="1"/>
  <c r="L4032" i="1"/>
  <c r="M4032" i="1"/>
  <c r="N4032" i="1"/>
  <c r="O4032" i="1"/>
  <c r="P4032" i="1"/>
  <c r="Q4032" i="1"/>
  <c r="R4032" i="1"/>
  <c r="S4032" i="1"/>
  <c r="T4032" i="1"/>
  <c r="U4032" i="1"/>
  <c r="K4033" i="1"/>
  <c r="L4033" i="1"/>
  <c r="M4033" i="1"/>
  <c r="N4033" i="1"/>
  <c r="O4033" i="1"/>
  <c r="P4033" i="1"/>
  <c r="Q4033" i="1"/>
  <c r="R4033" i="1"/>
  <c r="S4033" i="1"/>
  <c r="T4033" i="1"/>
  <c r="U4033" i="1"/>
  <c r="K4034" i="1"/>
  <c r="L4034" i="1"/>
  <c r="M4034" i="1"/>
  <c r="N4034" i="1"/>
  <c r="O4034" i="1"/>
  <c r="P4034" i="1"/>
  <c r="Q4034" i="1"/>
  <c r="R4034" i="1"/>
  <c r="S4034" i="1"/>
  <c r="T4034" i="1"/>
  <c r="U4034" i="1"/>
  <c r="K4035" i="1"/>
  <c r="L4035" i="1"/>
  <c r="M4035" i="1"/>
  <c r="N4035" i="1"/>
  <c r="O4035" i="1"/>
  <c r="P4035" i="1"/>
  <c r="Q4035" i="1"/>
  <c r="R4035" i="1"/>
  <c r="S4035" i="1"/>
  <c r="T4035" i="1"/>
  <c r="U4035" i="1"/>
  <c r="K4036" i="1"/>
  <c r="L4036" i="1"/>
  <c r="M4036" i="1"/>
  <c r="N4036" i="1"/>
  <c r="O4036" i="1"/>
  <c r="P4036" i="1"/>
  <c r="Q4036" i="1"/>
  <c r="R4036" i="1"/>
  <c r="S4036" i="1"/>
  <c r="T4036" i="1"/>
  <c r="U4036" i="1"/>
  <c r="K4037" i="1"/>
  <c r="L4037" i="1"/>
  <c r="M4037" i="1"/>
  <c r="N4037" i="1"/>
  <c r="O4037" i="1"/>
  <c r="P4037" i="1"/>
  <c r="Q4037" i="1"/>
  <c r="R4037" i="1"/>
  <c r="S4037" i="1"/>
  <c r="T4037" i="1"/>
  <c r="U4037" i="1"/>
  <c r="K4038" i="1"/>
  <c r="L4038" i="1"/>
  <c r="M4038" i="1"/>
  <c r="N4038" i="1"/>
  <c r="O4038" i="1"/>
  <c r="P4038" i="1"/>
  <c r="Q4038" i="1"/>
  <c r="R4038" i="1"/>
  <c r="S4038" i="1"/>
  <c r="T4038" i="1"/>
  <c r="U4038" i="1"/>
  <c r="K4039" i="1"/>
  <c r="L4039" i="1"/>
  <c r="M4039" i="1"/>
  <c r="N4039" i="1"/>
  <c r="O4039" i="1"/>
  <c r="P4039" i="1"/>
  <c r="Q4039" i="1"/>
  <c r="R4039" i="1"/>
  <c r="S4039" i="1"/>
  <c r="T4039" i="1"/>
  <c r="U4039" i="1"/>
  <c r="K4040" i="1"/>
  <c r="L4040" i="1"/>
  <c r="M4040" i="1"/>
  <c r="N4040" i="1"/>
  <c r="O4040" i="1"/>
  <c r="P4040" i="1"/>
  <c r="Q4040" i="1"/>
  <c r="R4040" i="1"/>
  <c r="S4040" i="1"/>
  <c r="T4040" i="1"/>
  <c r="U4040" i="1"/>
  <c r="K4041" i="1"/>
  <c r="L4041" i="1"/>
  <c r="M4041" i="1"/>
  <c r="N4041" i="1"/>
  <c r="O4041" i="1"/>
  <c r="P4041" i="1"/>
  <c r="Q4041" i="1"/>
  <c r="R4041" i="1"/>
  <c r="S4041" i="1"/>
  <c r="T4041" i="1"/>
  <c r="U4041" i="1"/>
  <c r="K4042" i="1"/>
  <c r="L4042" i="1"/>
  <c r="M4042" i="1"/>
  <c r="N4042" i="1"/>
  <c r="O4042" i="1"/>
  <c r="P4042" i="1"/>
  <c r="Q4042" i="1"/>
  <c r="R4042" i="1"/>
  <c r="S4042" i="1"/>
  <c r="T4042" i="1"/>
  <c r="U4042" i="1"/>
  <c r="K4043" i="1"/>
  <c r="L4043" i="1"/>
  <c r="M4043" i="1"/>
  <c r="N4043" i="1"/>
  <c r="O4043" i="1"/>
  <c r="P4043" i="1"/>
  <c r="Q4043" i="1"/>
  <c r="R4043" i="1"/>
  <c r="S4043" i="1"/>
  <c r="T4043" i="1"/>
  <c r="U4043" i="1"/>
  <c r="K4044" i="1"/>
  <c r="L4044" i="1"/>
  <c r="M4044" i="1"/>
  <c r="N4044" i="1"/>
  <c r="O4044" i="1"/>
  <c r="P4044" i="1"/>
  <c r="Q4044" i="1"/>
  <c r="R4044" i="1"/>
  <c r="S4044" i="1"/>
  <c r="T4044" i="1"/>
  <c r="U4044" i="1"/>
  <c r="K4045" i="1"/>
  <c r="L4045" i="1"/>
  <c r="M4045" i="1"/>
  <c r="N4045" i="1"/>
  <c r="O4045" i="1"/>
  <c r="P4045" i="1"/>
  <c r="Q4045" i="1"/>
  <c r="R4045" i="1"/>
  <c r="S4045" i="1"/>
  <c r="T4045" i="1"/>
  <c r="U4045" i="1"/>
  <c r="K4046" i="1"/>
  <c r="L4046" i="1"/>
  <c r="M4046" i="1"/>
  <c r="N4046" i="1"/>
  <c r="O4046" i="1"/>
  <c r="P4046" i="1"/>
  <c r="Q4046" i="1"/>
  <c r="R4046" i="1"/>
  <c r="S4046" i="1"/>
  <c r="T4046" i="1"/>
  <c r="U4046" i="1"/>
  <c r="K4047" i="1"/>
  <c r="L4047" i="1"/>
  <c r="M4047" i="1"/>
  <c r="N4047" i="1"/>
  <c r="O4047" i="1"/>
  <c r="P4047" i="1"/>
  <c r="Q4047" i="1"/>
  <c r="R4047" i="1"/>
  <c r="S4047" i="1"/>
  <c r="T4047" i="1"/>
  <c r="U4047" i="1"/>
  <c r="K4048" i="1"/>
  <c r="L4048" i="1"/>
  <c r="M4048" i="1"/>
  <c r="N4048" i="1"/>
  <c r="O4048" i="1"/>
  <c r="P4048" i="1"/>
  <c r="Q4048" i="1"/>
  <c r="R4048" i="1"/>
  <c r="S4048" i="1"/>
  <c r="T4048" i="1"/>
  <c r="U4048" i="1"/>
  <c r="K4049" i="1"/>
  <c r="L4049" i="1"/>
  <c r="M4049" i="1"/>
  <c r="N4049" i="1"/>
  <c r="O4049" i="1"/>
  <c r="P4049" i="1"/>
  <c r="Q4049" i="1"/>
  <c r="R4049" i="1"/>
  <c r="S4049" i="1"/>
  <c r="T4049" i="1"/>
  <c r="U4049" i="1"/>
  <c r="K4050" i="1"/>
  <c r="L4050" i="1"/>
  <c r="M4050" i="1"/>
  <c r="N4050" i="1"/>
  <c r="O4050" i="1"/>
  <c r="P4050" i="1"/>
  <c r="Q4050" i="1"/>
  <c r="R4050" i="1"/>
  <c r="S4050" i="1"/>
  <c r="T4050" i="1"/>
  <c r="U4050" i="1"/>
  <c r="K4051" i="1"/>
  <c r="L4051" i="1"/>
  <c r="M4051" i="1"/>
  <c r="N4051" i="1"/>
  <c r="O4051" i="1"/>
  <c r="P4051" i="1"/>
  <c r="Q4051" i="1"/>
  <c r="R4051" i="1"/>
  <c r="S4051" i="1"/>
  <c r="T4051" i="1"/>
  <c r="U4051" i="1"/>
  <c r="K4052" i="1"/>
  <c r="L4052" i="1"/>
  <c r="M4052" i="1"/>
  <c r="N4052" i="1"/>
  <c r="O4052" i="1"/>
  <c r="P4052" i="1"/>
  <c r="Q4052" i="1"/>
  <c r="R4052" i="1"/>
  <c r="S4052" i="1"/>
  <c r="T4052" i="1"/>
  <c r="U4052" i="1"/>
  <c r="K4053" i="1"/>
  <c r="L4053" i="1"/>
  <c r="M4053" i="1"/>
  <c r="N4053" i="1"/>
  <c r="O4053" i="1"/>
  <c r="P4053" i="1"/>
  <c r="Q4053" i="1"/>
  <c r="R4053" i="1"/>
  <c r="S4053" i="1"/>
  <c r="T4053" i="1"/>
  <c r="U4053" i="1"/>
  <c r="K4054" i="1"/>
  <c r="L4054" i="1"/>
  <c r="M4054" i="1"/>
  <c r="N4054" i="1"/>
  <c r="O4054" i="1"/>
  <c r="P4054" i="1"/>
  <c r="Q4054" i="1"/>
  <c r="R4054" i="1"/>
  <c r="S4054" i="1"/>
  <c r="T4054" i="1"/>
  <c r="U4054" i="1"/>
  <c r="K4055" i="1"/>
  <c r="L4055" i="1"/>
  <c r="M4055" i="1"/>
  <c r="N4055" i="1"/>
  <c r="O4055" i="1"/>
  <c r="P4055" i="1"/>
  <c r="Q4055" i="1"/>
  <c r="R4055" i="1"/>
  <c r="S4055" i="1"/>
  <c r="T4055" i="1"/>
  <c r="U4055" i="1"/>
  <c r="K4056" i="1"/>
  <c r="L4056" i="1"/>
  <c r="M4056" i="1"/>
  <c r="N4056" i="1"/>
  <c r="O4056" i="1"/>
  <c r="P4056" i="1"/>
  <c r="Q4056" i="1"/>
  <c r="R4056" i="1"/>
  <c r="S4056" i="1"/>
  <c r="T4056" i="1"/>
  <c r="U4056" i="1"/>
  <c r="K4057" i="1"/>
  <c r="L4057" i="1"/>
  <c r="M4057" i="1"/>
  <c r="N4057" i="1"/>
  <c r="O4057" i="1"/>
  <c r="P4057" i="1"/>
  <c r="Q4057" i="1"/>
  <c r="R4057" i="1"/>
  <c r="S4057" i="1"/>
  <c r="T4057" i="1"/>
  <c r="U4057" i="1"/>
  <c r="K4058" i="1"/>
  <c r="L4058" i="1"/>
  <c r="M4058" i="1"/>
  <c r="N4058" i="1"/>
  <c r="O4058" i="1"/>
  <c r="P4058" i="1"/>
  <c r="Q4058" i="1"/>
  <c r="R4058" i="1"/>
  <c r="S4058" i="1"/>
  <c r="T4058" i="1"/>
  <c r="U4058" i="1"/>
  <c r="K4059" i="1"/>
  <c r="L4059" i="1"/>
  <c r="M4059" i="1"/>
  <c r="N4059" i="1"/>
  <c r="O4059" i="1"/>
  <c r="P4059" i="1"/>
  <c r="Q4059" i="1"/>
  <c r="R4059" i="1"/>
  <c r="S4059" i="1"/>
  <c r="T4059" i="1"/>
  <c r="U4059" i="1"/>
  <c r="K4060" i="1"/>
  <c r="L4060" i="1"/>
  <c r="M4060" i="1"/>
  <c r="N4060" i="1"/>
  <c r="O4060" i="1"/>
  <c r="P4060" i="1"/>
  <c r="Q4060" i="1"/>
  <c r="R4060" i="1"/>
  <c r="S4060" i="1"/>
  <c r="T4060" i="1"/>
  <c r="U4060" i="1"/>
  <c r="K4061" i="1"/>
  <c r="L4061" i="1"/>
  <c r="M4061" i="1"/>
  <c r="N4061" i="1"/>
  <c r="O4061" i="1"/>
  <c r="P4061" i="1"/>
  <c r="Q4061" i="1"/>
  <c r="R4061" i="1"/>
  <c r="S4061" i="1"/>
  <c r="T4061" i="1"/>
  <c r="U4061" i="1"/>
  <c r="K4062" i="1"/>
  <c r="L4062" i="1"/>
  <c r="M4062" i="1"/>
  <c r="N4062" i="1"/>
  <c r="O4062" i="1"/>
  <c r="P4062" i="1"/>
  <c r="Q4062" i="1"/>
  <c r="R4062" i="1"/>
  <c r="S4062" i="1"/>
  <c r="T4062" i="1"/>
  <c r="U4062" i="1"/>
  <c r="K4063" i="1"/>
  <c r="L4063" i="1"/>
  <c r="M4063" i="1"/>
  <c r="N4063" i="1"/>
  <c r="O4063" i="1"/>
  <c r="P4063" i="1"/>
  <c r="Q4063" i="1"/>
  <c r="R4063" i="1"/>
  <c r="S4063" i="1"/>
  <c r="T4063" i="1"/>
  <c r="U4063" i="1"/>
  <c r="K4064" i="1"/>
  <c r="L4064" i="1"/>
  <c r="M4064" i="1"/>
  <c r="N4064" i="1"/>
  <c r="O4064" i="1"/>
  <c r="P4064" i="1"/>
  <c r="Q4064" i="1"/>
  <c r="R4064" i="1"/>
  <c r="S4064" i="1"/>
  <c r="T4064" i="1"/>
  <c r="U4064" i="1"/>
  <c r="K4065" i="1"/>
  <c r="L4065" i="1"/>
  <c r="M4065" i="1"/>
  <c r="N4065" i="1"/>
  <c r="O4065" i="1"/>
  <c r="P4065" i="1"/>
  <c r="Q4065" i="1"/>
  <c r="R4065" i="1"/>
  <c r="S4065" i="1"/>
  <c r="T4065" i="1"/>
  <c r="U4065" i="1"/>
  <c r="K4066" i="1"/>
  <c r="L4066" i="1"/>
  <c r="M4066" i="1"/>
  <c r="N4066" i="1"/>
  <c r="O4066" i="1"/>
  <c r="P4066" i="1"/>
  <c r="Q4066" i="1"/>
  <c r="R4066" i="1"/>
  <c r="S4066" i="1"/>
  <c r="T4066" i="1"/>
  <c r="U4066" i="1"/>
  <c r="K4067" i="1"/>
  <c r="L4067" i="1"/>
  <c r="M4067" i="1"/>
  <c r="N4067" i="1"/>
  <c r="O4067" i="1"/>
  <c r="P4067" i="1"/>
  <c r="Q4067" i="1"/>
  <c r="R4067" i="1"/>
  <c r="S4067" i="1"/>
  <c r="T4067" i="1"/>
  <c r="U4067" i="1"/>
  <c r="K4068" i="1"/>
  <c r="L4068" i="1"/>
  <c r="M4068" i="1"/>
  <c r="N4068" i="1"/>
  <c r="O4068" i="1"/>
  <c r="P4068" i="1"/>
  <c r="Q4068" i="1"/>
  <c r="R4068" i="1"/>
  <c r="S4068" i="1"/>
  <c r="T4068" i="1"/>
  <c r="U4068" i="1"/>
  <c r="K4069" i="1"/>
  <c r="L4069" i="1"/>
  <c r="M4069" i="1"/>
  <c r="N4069" i="1"/>
  <c r="O4069" i="1"/>
  <c r="P4069" i="1"/>
  <c r="Q4069" i="1"/>
  <c r="R4069" i="1"/>
  <c r="S4069" i="1"/>
  <c r="T4069" i="1"/>
  <c r="U4069" i="1"/>
  <c r="K4070" i="1"/>
  <c r="L4070" i="1"/>
  <c r="M4070" i="1"/>
  <c r="N4070" i="1"/>
  <c r="O4070" i="1"/>
  <c r="P4070" i="1"/>
  <c r="Q4070" i="1"/>
  <c r="R4070" i="1"/>
  <c r="S4070" i="1"/>
  <c r="T4070" i="1"/>
  <c r="U4070" i="1"/>
  <c r="K4071" i="1"/>
  <c r="L4071" i="1"/>
  <c r="M4071" i="1"/>
  <c r="N4071" i="1"/>
  <c r="O4071" i="1"/>
  <c r="P4071" i="1"/>
  <c r="Q4071" i="1"/>
  <c r="R4071" i="1"/>
  <c r="S4071" i="1"/>
  <c r="T4071" i="1"/>
  <c r="U4071" i="1"/>
  <c r="K4072" i="1"/>
  <c r="L4072" i="1"/>
  <c r="M4072" i="1"/>
  <c r="N4072" i="1"/>
  <c r="O4072" i="1"/>
  <c r="P4072" i="1"/>
  <c r="Q4072" i="1"/>
  <c r="R4072" i="1"/>
  <c r="S4072" i="1"/>
  <c r="T4072" i="1"/>
  <c r="U4072" i="1"/>
  <c r="K4073" i="1"/>
  <c r="L4073" i="1"/>
  <c r="M4073" i="1"/>
  <c r="N4073" i="1"/>
  <c r="O4073" i="1"/>
  <c r="P4073" i="1"/>
  <c r="Q4073" i="1"/>
  <c r="R4073" i="1"/>
  <c r="S4073" i="1"/>
  <c r="T4073" i="1"/>
  <c r="U4073" i="1"/>
  <c r="K4074" i="1"/>
  <c r="L4074" i="1"/>
  <c r="M4074" i="1"/>
  <c r="N4074" i="1"/>
  <c r="O4074" i="1"/>
  <c r="P4074" i="1"/>
  <c r="Q4074" i="1"/>
  <c r="R4074" i="1"/>
  <c r="S4074" i="1"/>
  <c r="T4074" i="1"/>
  <c r="U4074" i="1"/>
  <c r="K4075" i="1"/>
  <c r="L4075" i="1"/>
  <c r="M4075" i="1"/>
  <c r="N4075" i="1"/>
  <c r="O4075" i="1"/>
  <c r="P4075" i="1"/>
  <c r="Q4075" i="1"/>
  <c r="R4075" i="1"/>
  <c r="S4075" i="1"/>
  <c r="T4075" i="1"/>
  <c r="U4075" i="1"/>
  <c r="K4076" i="1"/>
  <c r="L4076" i="1"/>
  <c r="M4076" i="1"/>
  <c r="N4076" i="1"/>
  <c r="O4076" i="1"/>
  <c r="P4076" i="1"/>
  <c r="Q4076" i="1"/>
  <c r="R4076" i="1"/>
  <c r="S4076" i="1"/>
  <c r="T4076" i="1"/>
  <c r="U4076" i="1"/>
  <c r="K4077" i="1"/>
  <c r="L4077" i="1"/>
  <c r="M4077" i="1"/>
  <c r="N4077" i="1"/>
  <c r="O4077" i="1"/>
  <c r="P4077" i="1"/>
  <c r="Q4077" i="1"/>
  <c r="R4077" i="1"/>
  <c r="S4077" i="1"/>
  <c r="T4077" i="1"/>
  <c r="U4077" i="1"/>
  <c r="K4078" i="1"/>
  <c r="L4078" i="1"/>
  <c r="M4078" i="1"/>
  <c r="N4078" i="1"/>
  <c r="O4078" i="1"/>
  <c r="P4078" i="1"/>
  <c r="Q4078" i="1"/>
  <c r="R4078" i="1"/>
  <c r="S4078" i="1"/>
  <c r="T4078" i="1"/>
  <c r="U4078" i="1"/>
  <c r="K4079" i="1"/>
  <c r="L4079" i="1"/>
  <c r="M4079" i="1"/>
  <c r="N4079" i="1"/>
  <c r="O4079" i="1"/>
  <c r="P4079" i="1"/>
  <c r="Q4079" i="1"/>
  <c r="R4079" i="1"/>
  <c r="S4079" i="1"/>
  <c r="T4079" i="1"/>
  <c r="U4079" i="1"/>
  <c r="K4080" i="1"/>
  <c r="L4080" i="1"/>
  <c r="M4080" i="1"/>
  <c r="N4080" i="1"/>
  <c r="O4080" i="1"/>
  <c r="P4080" i="1"/>
  <c r="Q4080" i="1"/>
  <c r="R4080" i="1"/>
  <c r="S4080" i="1"/>
  <c r="T4080" i="1"/>
  <c r="U4080" i="1"/>
  <c r="K4081" i="1"/>
  <c r="L4081" i="1"/>
  <c r="M4081" i="1"/>
  <c r="N4081" i="1"/>
  <c r="O4081" i="1"/>
  <c r="P4081" i="1"/>
  <c r="Q4081" i="1"/>
  <c r="R4081" i="1"/>
  <c r="S4081" i="1"/>
  <c r="T4081" i="1"/>
  <c r="U4081" i="1"/>
  <c r="K4082" i="1"/>
  <c r="L4082" i="1"/>
  <c r="M4082" i="1"/>
  <c r="N4082" i="1"/>
  <c r="O4082" i="1"/>
  <c r="P4082" i="1"/>
  <c r="Q4082" i="1"/>
  <c r="R4082" i="1"/>
  <c r="S4082" i="1"/>
  <c r="T4082" i="1"/>
  <c r="U4082" i="1"/>
  <c r="K4083" i="1"/>
  <c r="L4083" i="1"/>
  <c r="M4083" i="1"/>
  <c r="N4083" i="1"/>
  <c r="O4083" i="1"/>
  <c r="P4083" i="1"/>
  <c r="Q4083" i="1"/>
  <c r="R4083" i="1"/>
  <c r="S4083" i="1"/>
  <c r="T4083" i="1"/>
  <c r="U4083" i="1"/>
  <c r="K4084" i="1"/>
  <c r="L4084" i="1"/>
  <c r="M4084" i="1"/>
  <c r="N4084" i="1"/>
  <c r="O4084" i="1"/>
  <c r="P4084" i="1"/>
  <c r="Q4084" i="1"/>
  <c r="R4084" i="1"/>
  <c r="S4084" i="1"/>
  <c r="T4084" i="1"/>
  <c r="U4084" i="1"/>
  <c r="K4085" i="1"/>
  <c r="L4085" i="1"/>
  <c r="M4085" i="1"/>
  <c r="N4085" i="1"/>
  <c r="O4085" i="1"/>
  <c r="P4085" i="1"/>
  <c r="Q4085" i="1"/>
  <c r="R4085" i="1"/>
  <c r="S4085" i="1"/>
  <c r="T4085" i="1"/>
  <c r="U4085" i="1"/>
  <c r="K4086" i="1"/>
  <c r="L4086" i="1"/>
  <c r="M4086" i="1"/>
  <c r="N4086" i="1"/>
  <c r="O4086" i="1"/>
  <c r="P4086" i="1"/>
  <c r="Q4086" i="1"/>
  <c r="R4086" i="1"/>
  <c r="S4086" i="1"/>
  <c r="T4086" i="1"/>
  <c r="U4086" i="1"/>
  <c r="K4087" i="1"/>
  <c r="L4087" i="1"/>
  <c r="M4087" i="1"/>
  <c r="N4087" i="1"/>
  <c r="O4087" i="1"/>
  <c r="P4087" i="1"/>
  <c r="Q4087" i="1"/>
  <c r="R4087" i="1"/>
  <c r="S4087" i="1"/>
  <c r="T4087" i="1"/>
  <c r="U4087" i="1"/>
  <c r="K4088" i="1"/>
  <c r="L4088" i="1"/>
  <c r="M4088" i="1"/>
  <c r="N4088" i="1"/>
  <c r="O4088" i="1"/>
  <c r="P4088" i="1"/>
  <c r="Q4088" i="1"/>
  <c r="R4088" i="1"/>
  <c r="S4088" i="1"/>
  <c r="T4088" i="1"/>
  <c r="U4088" i="1"/>
  <c r="K4089" i="1"/>
  <c r="L4089" i="1"/>
  <c r="M4089" i="1"/>
  <c r="N4089" i="1"/>
  <c r="O4089" i="1"/>
  <c r="P4089" i="1"/>
  <c r="Q4089" i="1"/>
  <c r="R4089" i="1"/>
  <c r="S4089" i="1"/>
  <c r="T4089" i="1"/>
  <c r="U4089" i="1"/>
  <c r="K4090" i="1"/>
  <c r="L4090" i="1"/>
  <c r="M4090" i="1"/>
  <c r="N4090" i="1"/>
  <c r="O4090" i="1"/>
  <c r="P4090" i="1"/>
  <c r="Q4090" i="1"/>
  <c r="R4090" i="1"/>
  <c r="S4090" i="1"/>
  <c r="T4090" i="1"/>
  <c r="U4090" i="1"/>
  <c r="K4091" i="1"/>
  <c r="L4091" i="1"/>
  <c r="M4091" i="1"/>
  <c r="N4091" i="1"/>
  <c r="O4091" i="1"/>
  <c r="P4091" i="1"/>
  <c r="Q4091" i="1"/>
  <c r="R4091" i="1"/>
  <c r="S4091" i="1"/>
  <c r="T4091" i="1"/>
  <c r="U4091" i="1"/>
  <c r="K4092" i="1"/>
  <c r="L4092" i="1"/>
  <c r="M4092" i="1"/>
  <c r="N4092" i="1"/>
  <c r="O4092" i="1"/>
  <c r="P4092" i="1"/>
  <c r="Q4092" i="1"/>
  <c r="R4092" i="1"/>
  <c r="S4092" i="1"/>
  <c r="T4092" i="1"/>
  <c r="U4092" i="1"/>
  <c r="K4093" i="1"/>
  <c r="L4093" i="1"/>
  <c r="M4093" i="1"/>
  <c r="N4093" i="1"/>
  <c r="O4093" i="1"/>
  <c r="P4093" i="1"/>
  <c r="Q4093" i="1"/>
  <c r="R4093" i="1"/>
  <c r="S4093" i="1"/>
  <c r="T4093" i="1"/>
  <c r="U4093" i="1"/>
  <c r="K4094" i="1"/>
  <c r="L4094" i="1"/>
  <c r="M4094" i="1"/>
  <c r="N4094" i="1"/>
  <c r="O4094" i="1"/>
  <c r="P4094" i="1"/>
  <c r="Q4094" i="1"/>
  <c r="R4094" i="1"/>
  <c r="S4094" i="1"/>
  <c r="T4094" i="1"/>
  <c r="U4094" i="1"/>
  <c r="K4095" i="1"/>
  <c r="L4095" i="1"/>
  <c r="M4095" i="1"/>
  <c r="N4095" i="1"/>
  <c r="O4095" i="1"/>
  <c r="P4095" i="1"/>
  <c r="Q4095" i="1"/>
  <c r="R4095" i="1"/>
  <c r="S4095" i="1"/>
  <c r="T4095" i="1"/>
  <c r="U4095" i="1"/>
  <c r="K4096" i="1"/>
  <c r="L4096" i="1"/>
  <c r="M4096" i="1"/>
  <c r="N4096" i="1"/>
  <c r="O4096" i="1"/>
  <c r="P4096" i="1"/>
  <c r="Q4096" i="1"/>
  <c r="R4096" i="1"/>
  <c r="S4096" i="1"/>
  <c r="T4096" i="1"/>
  <c r="U4096" i="1"/>
  <c r="K4097" i="1"/>
  <c r="L4097" i="1"/>
  <c r="M4097" i="1"/>
  <c r="N4097" i="1"/>
  <c r="O4097" i="1"/>
  <c r="P4097" i="1"/>
  <c r="Q4097" i="1"/>
  <c r="R4097" i="1"/>
  <c r="S4097" i="1"/>
  <c r="T4097" i="1"/>
  <c r="U4097" i="1"/>
  <c r="K4098" i="1"/>
  <c r="L4098" i="1"/>
  <c r="M4098" i="1"/>
  <c r="N4098" i="1"/>
  <c r="O4098" i="1"/>
  <c r="P4098" i="1"/>
  <c r="Q4098" i="1"/>
  <c r="R4098" i="1"/>
  <c r="S4098" i="1"/>
  <c r="T4098" i="1"/>
  <c r="U4098" i="1"/>
  <c r="K4099" i="1"/>
  <c r="L4099" i="1"/>
  <c r="M4099" i="1"/>
  <c r="N4099" i="1"/>
  <c r="O4099" i="1"/>
  <c r="P4099" i="1"/>
  <c r="Q4099" i="1"/>
  <c r="R4099" i="1"/>
  <c r="S4099" i="1"/>
  <c r="T4099" i="1"/>
  <c r="U4099" i="1"/>
  <c r="K4100" i="1"/>
  <c r="L4100" i="1"/>
  <c r="M4100" i="1"/>
  <c r="N4100" i="1"/>
  <c r="O4100" i="1"/>
  <c r="P4100" i="1"/>
  <c r="Q4100" i="1"/>
  <c r="R4100" i="1"/>
  <c r="S4100" i="1"/>
  <c r="T4100" i="1"/>
  <c r="U4100" i="1"/>
  <c r="K4101" i="1"/>
  <c r="L4101" i="1"/>
  <c r="M4101" i="1"/>
  <c r="N4101" i="1"/>
  <c r="O4101" i="1"/>
  <c r="P4101" i="1"/>
  <c r="Q4101" i="1"/>
  <c r="R4101" i="1"/>
  <c r="S4101" i="1"/>
  <c r="T4101" i="1"/>
  <c r="U4101" i="1"/>
  <c r="K4102" i="1"/>
  <c r="L4102" i="1"/>
  <c r="M4102" i="1"/>
  <c r="N4102" i="1"/>
  <c r="O4102" i="1"/>
  <c r="P4102" i="1"/>
  <c r="Q4102" i="1"/>
  <c r="R4102" i="1"/>
  <c r="S4102" i="1"/>
  <c r="T4102" i="1"/>
  <c r="U4102" i="1"/>
  <c r="K4103" i="1"/>
  <c r="L4103" i="1"/>
  <c r="M4103" i="1"/>
  <c r="N4103" i="1"/>
  <c r="O4103" i="1"/>
  <c r="P4103" i="1"/>
  <c r="Q4103" i="1"/>
  <c r="R4103" i="1"/>
  <c r="S4103" i="1"/>
  <c r="T4103" i="1"/>
  <c r="U4103" i="1"/>
  <c r="K4104" i="1"/>
  <c r="L4104" i="1"/>
  <c r="M4104" i="1"/>
  <c r="N4104" i="1"/>
  <c r="O4104" i="1"/>
  <c r="P4104" i="1"/>
  <c r="Q4104" i="1"/>
  <c r="R4104" i="1"/>
  <c r="S4104" i="1"/>
  <c r="T4104" i="1"/>
  <c r="U4104" i="1"/>
  <c r="K4105" i="1"/>
  <c r="L4105" i="1"/>
  <c r="M4105" i="1"/>
  <c r="N4105" i="1"/>
  <c r="O4105" i="1"/>
  <c r="P4105" i="1"/>
  <c r="Q4105" i="1"/>
  <c r="R4105" i="1"/>
  <c r="S4105" i="1"/>
  <c r="T4105" i="1"/>
  <c r="U4105" i="1"/>
  <c r="K4106" i="1"/>
  <c r="L4106" i="1"/>
  <c r="M4106" i="1"/>
  <c r="N4106" i="1"/>
  <c r="O4106" i="1"/>
  <c r="P4106" i="1"/>
  <c r="Q4106" i="1"/>
  <c r="R4106" i="1"/>
  <c r="S4106" i="1"/>
  <c r="T4106" i="1"/>
  <c r="U4106" i="1"/>
  <c r="K4107" i="1"/>
  <c r="L4107" i="1"/>
  <c r="M4107" i="1"/>
  <c r="N4107" i="1"/>
  <c r="O4107" i="1"/>
  <c r="P4107" i="1"/>
  <c r="Q4107" i="1"/>
  <c r="R4107" i="1"/>
  <c r="S4107" i="1"/>
  <c r="T4107" i="1"/>
  <c r="U4107" i="1"/>
  <c r="K4108" i="1"/>
  <c r="L4108" i="1"/>
  <c r="M4108" i="1"/>
  <c r="N4108" i="1"/>
  <c r="O4108" i="1"/>
  <c r="P4108" i="1"/>
  <c r="Q4108" i="1"/>
  <c r="R4108" i="1"/>
  <c r="S4108" i="1"/>
  <c r="T4108" i="1"/>
  <c r="U4108" i="1"/>
  <c r="K4109" i="1"/>
  <c r="L4109" i="1"/>
  <c r="M4109" i="1"/>
  <c r="N4109" i="1"/>
  <c r="O4109" i="1"/>
  <c r="P4109" i="1"/>
  <c r="Q4109" i="1"/>
  <c r="R4109" i="1"/>
  <c r="S4109" i="1"/>
  <c r="T4109" i="1"/>
  <c r="U4109" i="1"/>
  <c r="K4110" i="1"/>
  <c r="L4110" i="1"/>
  <c r="M4110" i="1"/>
  <c r="N4110" i="1"/>
  <c r="O4110" i="1"/>
  <c r="P4110" i="1"/>
  <c r="Q4110" i="1"/>
  <c r="R4110" i="1"/>
  <c r="S4110" i="1"/>
  <c r="T4110" i="1"/>
  <c r="U4110" i="1"/>
  <c r="K4111" i="1"/>
  <c r="L4111" i="1"/>
  <c r="M4111" i="1"/>
  <c r="N4111" i="1"/>
  <c r="O4111" i="1"/>
  <c r="P4111" i="1"/>
  <c r="Q4111" i="1"/>
  <c r="R4111" i="1"/>
  <c r="S4111" i="1"/>
  <c r="T4111" i="1"/>
  <c r="U4111" i="1"/>
  <c r="K4112" i="1"/>
  <c r="L4112" i="1"/>
  <c r="M4112" i="1"/>
  <c r="N4112" i="1"/>
  <c r="O4112" i="1"/>
  <c r="P4112" i="1"/>
  <c r="Q4112" i="1"/>
  <c r="R4112" i="1"/>
  <c r="S4112" i="1"/>
  <c r="T4112" i="1"/>
  <c r="U4112" i="1"/>
  <c r="K4113" i="1"/>
  <c r="L4113" i="1"/>
  <c r="M4113" i="1"/>
  <c r="N4113" i="1"/>
  <c r="O4113" i="1"/>
  <c r="P4113" i="1"/>
  <c r="Q4113" i="1"/>
  <c r="R4113" i="1"/>
  <c r="S4113" i="1"/>
  <c r="T4113" i="1"/>
  <c r="U4113" i="1"/>
  <c r="K4114" i="1"/>
  <c r="L4114" i="1"/>
  <c r="M4114" i="1"/>
  <c r="N4114" i="1"/>
  <c r="O4114" i="1"/>
  <c r="P4114" i="1"/>
  <c r="Q4114" i="1"/>
  <c r="R4114" i="1"/>
  <c r="S4114" i="1"/>
  <c r="T4114" i="1"/>
  <c r="U4114" i="1"/>
  <c r="K4115" i="1"/>
  <c r="L4115" i="1"/>
  <c r="M4115" i="1"/>
  <c r="N4115" i="1"/>
  <c r="O4115" i="1"/>
  <c r="P4115" i="1"/>
  <c r="Q4115" i="1"/>
  <c r="R4115" i="1"/>
  <c r="S4115" i="1"/>
  <c r="T4115" i="1"/>
  <c r="U4115" i="1"/>
  <c r="K4116" i="1"/>
  <c r="L4116" i="1"/>
  <c r="M4116" i="1"/>
  <c r="N4116" i="1"/>
  <c r="O4116" i="1"/>
  <c r="P4116" i="1"/>
  <c r="Q4116" i="1"/>
  <c r="R4116" i="1"/>
  <c r="S4116" i="1"/>
  <c r="T4116" i="1"/>
  <c r="U4116" i="1"/>
  <c r="K4117" i="1"/>
  <c r="L4117" i="1"/>
  <c r="M4117" i="1"/>
  <c r="N4117" i="1"/>
  <c r="O4117" i="1"/>
  <c r="P4117" i="1"/>
  <c r="Q4117" i="1"/>
  <c r="R4117" i="1"/>
  <c r="S4117" i="1"/>
  <c r="T4117" i="1"/>
  <c r="U4117" i="1"/>
  <c r="K4118" i="1"/>
  <c r="L4118" i="1"/>
  <c r="M4118" i="1"/>
  <c r="N4118" i="1"/>
  <c r="O4118" i="1"/>
  <c r="P4118" i="1"/>
  <c r="Q4118" i="1"/>
  <c r="R4118" i="1"/>
  <c r="S4118" i="1"/>
  <c r="T4118" i="1"/>
  <c r="U4118" i="1"/>
  <c r="K4119" i="1"/>
  <c r="L4119" i="1"/>
  <c r="M4119" i="1"/>
  <c r="N4119" i="1"/>
  <c r="O4119" i="1"/>
  <c r="P4119" i="1"/>
  <c r="Q4119" i="1"/>
  <c r="R4119" i="1"/>
  <c r="S4119" i="1"/>
  <c r="T4119" i="1"/>
  <c r="U4119" i="1"/>
  <c r="K4120" i="1"/>
  <c r="L4120" i="1"/>
  <c r="M4120" i="1"/>
  <c r="N4120" i="1"/>
  <c r="O4120" i="1"/>
  <c r="P4120" i="1"/>
  <c r="Q4120" i="1"/>
  <c r="R4120" i="1"/>
  <c r="S4120" i="1"/>
  <c r="T4120" i="1"/>
  <c r="U4120" i="1"/>
  <c r="K4121" i="1"/>
  <c r="L4121" i="1"/>
  <c r="M4121" i="1"/>
  <c r="N4121" i="1"/>
  <c r="O4121" i="1"/>
  <c r="P4121" i="1"/>
  <c r="Q4121" i="1"/>
  <c r="R4121" i="1"/>
  <c r="S4121" i="1"/>
  <c r="T4121" i="1"/>
  <c r="U4121" i="1"/>
  <c r="K4122" i="1"/>
  <c r="L4122" i="1"/>
  <c r="M4122" i="1"/>
  <c r="N4122" i="1"/>
  <c r="O4122" i="1"/>
  <c r="P4122" i="1"/>
  <c r="Q4122" i="1"/>
  <c r="R4122" i="1"/>
  <c r="S4122" i="1"/>
  <c r="T4122" i="1"/>
  <c r="U4122" i="1"/>
  <c r="K4123" i="1"/>
  <c r="L4123" i="1"/>
  <c r="M4123" i="1"/>
  <c r="N4123" i="1"/>
  <c r="O4123" i="1"/>
  <c r="P4123" i="1"/>
  <c r="Q4123" i="1"/>
  <c r="R4123" i="1"/>
  <c r="S4123" i="1"/>
  <c r="T4123" i="1"/>
  <c r="U4123" i="1"/>
  <c r="K4124" i="1"/>
  <c r="L4124" i="1"/>
  <c r="M4124" i="1"/>
  <c r="N4124" i="1"/>
  <c r="O4124" i="1"/>
  <c r="P4124" i="1"/>
  <c r="Q4124" i="1"/>
  <c r="R4124" i="1"/>
  <c r="S4124" i="1"/>
  <c r="T4124" i="1"/>
  <c r="U4124" i="1"/>
  <c r="K4125" i="1"/>
  <c r="L4125" i="1"/>
  <c r="M4125" i="1"/>
  <c r="N4125" i="1"/>
  <c r="O4125" i="1"/>
  <c r="P4125" i="1"/>
  <c r="Q4125" i="1"/>
  <c r="R4125" i="1"/>
  <c r="S4125" i="1"/>
  <c r="T4125" i="1"/>
  <c r="U4125" i="1"/>
  <c r="K4126" i="1"/>
  <c r="L4126" i="1"/>
  <c r="M4126" i="1"/>
  <c r="N4126" i="1"/>
  <c r="O4126" i="1"/>
  <c r="P4126" i="1"/>
  <c r="Q4126" i="1"/>
  <c r="R4126" i="1"/>
  <c r="S4126" i="1"/>
  <c r="T4126" i="1"/>
  <c r="U4126" i="1"/>
  <c r="K4127" i="1"/>
  <c r="L4127" i="1"/>
  <c r="M4127" i="1"/>
  <c r="N4127" i="1"/>
  <c r="O4127" i="1"/>
  <c r="P4127" i="1"/>
  <c r="Q4127" i="1"/>
  <c r="R4127" i="1"/>
  <c r="S4127" i="1"/>
  <c r="T4127" i="1"/>
  <c r="U4127" i="1"/>
  <c r="K4128" i="1"/>
  <c r="L4128" i="1"/>
  <c r="M4128" i="1"/>
  <c r="N4128" i="1"/>
  <c r="O4128" i="1"/>
  <c r="P4128" i="1"/>
  <c r="Q4128" i="1"/>
  <c r="R4128" i="1"/>
  <c r="S4128" i="1"/>
  <c r="T4128" i="1"/>
  <c r="U4128" i="1"/>
  <c r="K4129" i="1"/>
  <c r="L4129" i="1"/>
  <c r="M4129" i="1"/>
  <c r="N4129" i="1"/>
  <c r="O4129" i="1"/>
  <c r="P4129" i="1"/>
  <c r="Q4129" i="1"/>
  <c r="R4129" i="1"/>
  <c r="S4129" i="1"/>
  <c r="T4129" i="1"/>
  <c r="U4129" i="1"/>
  <c r="K4130" i="1"/>
  <c r="L4130" i="1"/>
  <c r="M4130" i="1"/>
  <c r="N4130" i="1"/>
  <c r="O4130" i="1"/>
  <c r="P4130" i="1"/>
  <c r="Q4130" i="1"/>
  <c r="R4130" i="1"/>
  <c r="S4130" i="1"/>
  <c r="T4130" i="1"/>
  <c r="U4130" i="1"/>
  <c r="K4131" i="1"/>
  <c r="L4131" i="1"/>
  <c r="M4131" i="1"/>
  <c r="N4131" i="1"/>
  <c r="O4131" i="1"/>
  <c r="P4131" i="1"/>
  <c r="Q4131" i="1"/>
  <c r="R4131" i="1"/>
  <c r="S4131" i="1"/>
  <c r="T4131" i="1"/>
  <c r="U4131" i="1"/>
  <c r="K4132" i="1"/>
  <c r="L4132" i="1"/>
  <c r="M4132" i="1"/>
  <c r="N4132" i="1"/>
  <c r="O4132" i="1"/>
  <c r="P4132" i="1"/>
  <c r="Q4132" i="1"/>
  <c r="R4132" i="1"/>
  <c r="S4132" i="1"/>
  <c r="T4132" i="1"/>
  <c r="U4132" i="1"/>
  <c r="K4133" i="1"/>
  <c r="L4133" i="1"/>
  <c r="M4133" i="1"/>
  <c r="N4133" i="1"/>
  <c r="O4133" i="1"/>
  <c r="P4133" i="1"/>
  <c r="Q4133" i="1"/>
  <c r="R4133" i="1"/>
  <c r="S4133" i="1"/>
  <c r="T4133" i="1"/>
  <c r="U4133" i="1"/>
  <c r="K4134" i="1"/>
  <c r="L4134" i="1"/>
  <c r="M4134" i="1"/>
  <c r="N4134" i="1"/>
  <c r="O4134" i="1"/>
  <c r="P4134" i="1"/>
  <c r="Q4134" i="1"/>
  <c r="R4134" i="1"/>
  <c r="S4134" i="1"/>
  <c r="T4134" i="1"/>
  <c r="U4134" i="1"/>
  <c r="K4135" i="1"/>
  <c r="L4135" i="1"/>
  <c r="M4135" i="1"/>
  <c r="N4135" i="1"/>
  <c r="O4135" i="1"/>
  <c r="P4135" i="1"/>
  <c r="Q4135" i="1"/>
  <c r="R4135" i="1"/>
  <c r="S4135" i="1"/>
  <c r="T4135" i="1"/>
  <c r="U4135" i="1"/>
  <c r="K4136" i="1"/>
  <c r="L4136" i="1"/>
  <c r="M4136" i="1"/>
  <c r="N4136" i="1"/>
  <c r="O4136" i="1"/>
  <c r="P4136" i="1"/>
  <c r="Q4136" i="1"/>
  <c r="R4136" i="1"/>
  <c r="S4136" i="1"/>
  <c r="T4136" i="1"/>
  <c r="U4136" i="1"/>
  <c r="K4137" i="1"/>
  <c r="L4137" i="1"/>
  <c r="M4137" i="1"/>
  <c r="N4137" i="1"/>
  <c r="O4137" i="1"/>
  <c r="P4137" i="1"/>
  <c r="Q4137" i="1"/>
  <c r="R4137" i="1"/>
  <c r="S4137" i="1"/>
  <c r="T4137" i="1"/>
  <c r="U4137" i="1"/>
  <c r="K4138" i="1"/>
  <c r="L4138" i="1"/>
  <c r="M4138" i="1"/>
  <c r="N4138" i="1"/>
  <c r="O4138" i="1"/>
  <c r="P4138" i="1"/>
  <c r="Q4138" i="1"/>
  <c r="R4138" i="1"/>
  <c r="S4138" i="1"/>
  <c r="T4138" i="1"/>
  <c r="U4138" i="1"/>
  <c r="K4139" i="1"/>
  <c r="L4139" i="1"/>
  <c r="M4139" i="1"/>
  <c r="N4139" i="1"/>
  <c r="O4139" i="1"/>
  <c r="P4139" i="1"/>
  <c r="Q4139" i="1"/>
  <c r="R4139" i="1"/>
  <c r="S4139" i="1"/>
  <c r="T4139" i="1"/>
  <c r="U4139" i="1"/>
  <c r="K4140" i="1"/>
  <c r="L4140" i="1"/>
  <c r="M4140" i="1"/>
  <c r="N4140" i="1"/>
  <c r="O4140" i="1"/>
  <c r="P4140" i="1"/>
  <c r="Q4140" i="1"/>
  <c r="R4140" i="1"/>
  <c r="S4140" i="1"/>
  <c r="T4140" i="1"/>
  <c r="U4140" i="1"/>
  <c r="K4141" i="1"/>
  <c r="L4141" i="1"/>
  <c r="M4141" i="1"/>
  <c r="N4141" i="1"/>
  <c r="O4141" i="1"/>
  <c r="P4141" i="1"/>
  <c r="Q4141" i="1"/>
  <c r="R4141" i="1"/>
  <c r="S4141" i="1"/>
  <c r="T4141" i="1"/>
  <c r="U4141" i="1"/>
  <c r="K4142" i="1"/>
  <c r="L4142" i="1"/>
  <c r="M4142" i="1"/>
  <c r="N4142" i="1"/>
  <c r="O4142" i="1"/>
  <c r="P4142" i="1"/>
  <c r="Q4142" i="1"/>
  <c r="R4142" i="1"/>
  <c r="S4142" i="1"/>
  <c r="T4142" i="1"/>
  <c r="U4142" i="1"/>
  <c r="K4143" i="1"/>
  <c r="L4143" i="1"/>
  <c r="M4143" i="1"/>
  <c r="N4143" i="1"/>
  <c r="O4143" i="1"/>
  <c r="P4143" i="1"/>
  <c r="Q4143" i="1"/>
  <c r="R4143" i="1"/>
  <c r="S4143" i="1"/>
  <c r="T4143" i="1"/>
  <c r="U4143" i="1"/>
  <c r="K4144" i="1"/>
  <c r="L4144" i="1"/>
  <c r="M4144" i="1"/>
  <c r="N4144" i="1"/>
  <c r="O4144" i="1"/>
  <c r="P4144" i="1"/>
  <c r="Q4144" i="1"/>
  <c r="R4144" i="1"/>
  <c r="S4144" i="1"/>
  <c r="T4144" i="1"/>
  <c r="U4144" i="1"/>
  <c r="K4145" i="1"/>
  <c r="L4145" i="1"/>
  <c r="M4145" i="1"/>
  <c r="N4145" i="1"/>
  <c r="O4145" i="1"/>
  <c r="P4145" i="1"/>
  <c r="Q4145" i="1"/>
  <c r="R4145" i="1"/>
  <c r="S4145" i="1"/>
  <c r="T4145" i="1"/>
  <c r="U4145" i="1"/>
  <c r="K4146" i="1"/>
  <c r="L4146" i="1"/>
  <c r="M4146" i="1"/>
  <c r="N4146" i="1"/>
  <c r="O4146" i="1"/>
  <c r="P4146" i="1"/>
  <c r="Q4146" i="1"/>
  <c r="R4146" i="1"/>
  <c r="S4146" i="1"/>
  <c r="T4146" i="1"/>
  <c r="U4146" i="1"/>
  <c r="K4147" i="1"/>
  <c r="L4147" i="1"/>
  <c r="M4147" i="1"/>
  <c r="N4147" i="1"/>
  <c r="O4147" i="1"/>
  <c r="P4147" i="1"/>
  <c r="Q4147" i="1"/>
  <c r="R4147" i="1"/>
  <c r="S4147" i="1"/>
  <c r="T4147" i="1"/>
  <c r="U4147" i="1"/>
  <c r="K4148" i="1"/>
  <c r="L4148" i="1"/>
  <c r="M4148" i="1"/>
  <c r="N4148" i="1"/>
  <c r="O4148" i="1"/>
  <c r="P4148" i="1"/>
  <c r="Q4148" i="1"/>
  <c r="R4148" i="1"/>
  <c r="S4148" i="1"/>
  <c r="T4148" i="1"/>
  <c r="U4148" i="1"/>
  <c r="K4149" i="1"/>
  <c r="L4149" i="1"/>
  <c r="M4149" i="1"/>
  <c r="N4149" i="1"/>
  <c r="O4149" i="1"/>
  <c r="P4149" i="1"/>
  <c r="Q4149" i="1"/>
  <c r="R4149" i="1"/>
  <c r="S4149" i="1"/>
  <c r="T4149" i="1"/>
  <c r="U4149" i="1"/>
  <c r="K4150" i="1"/>
  <c r="L4150" i="1"/>
  <c r="M4150" i="1"/>
  <c r="N4150" i="1"/>
  <c r="O4150" i="1"/>
  <c r="P4150" i="1"/>
  <c r="Q4150" i="1"/>
  <c r="R4150" i="1"/>
  <c r="S4150" i="1"/>
  <c r="T4150" i="1"/>
  <c r="U4150" i="1"/>
  <c r="K4151" i="1"/>
  <c r="L4151" i="1"/>
  <c r="M4151" i="1"/>
  <c r="N4151" i="1"/>
  <c r="O4151" i="1"/>
  <c r="P4151" i="1"/>
  <c r="Q4151" i="1"/>
  <c r="R4151" i="1"/>
  <c r="S4151" i="1"/>
  <c r="T4151" i="1"/>
  <c r="U4151" i="1"/>
  <c r="K4152" i="1"/>
  <c r="L4152" i="1"/>
  <c r="M4152" i="1"/>
  <c r="N4152" i="1"/>
  <c r="O4152" i="1"/>
  <c r="P4152" i="1"/>
  <c r="Q4152" i="1"/>
  <c r="R4152" i="1"/>
  <c r="S4152" i="1"/>
  <c r="T4152" i="1"/>
  <c r="U4152" i="1"/>
  <c r="K4153" i="1"/>
  <c r="L4153" i="1"/>
  <c r="M4153" i="1"/>
  <c r="N4153" i="1"/>
  <c r="O4153" i="1"/>
  <c r="P4153" i="1"/>
  <c r="Q4153" i="1"/>
  <c r="R4153" i="1"/>
  <c r="S4153" i="1"/>
  <c r="T4153" i="1"/>
  <c r="U4153" i="1"/>
  <c r="K4154" i="1"/>
  <c r="L4154" i="1"/>
  <c r="M4154" i="1"/>
  <c r="N4154" i="1"/>
  <c r="O4154" i="1"/>
  <c r="P4154" i="1"/>
  <c r="Q4154" i="1"/>
  <c r="R4154" i="1"/>
  <c r="S4154" i="1"/>
  <c r="T4154" i="1"/>
  <c r="U4154" i="1"/>
  <c r="K4155" i="1"/>
  <c r="L4155" i="1"/>
  <c r="M4155" i="1"/>
  <c r="N4155" i="1"/>
  <c r="O4155" i="1"/>
  <c r="P4155" i="1"/>
  <c r="Q4155" i="1"/>
  <c r="R4155" i="1"/>
  <c r="S4155" i="1"/>
  <c r="T4155" i="1"/>
  <c r="U4155" i="1"/>
  <c r="K4156" i="1"/>
  <c r="L4156" i="1"/>
  <c r="M4156" i="1"/>
  <c r="N4156" i="1"/>
  <c r="O4156" i="1"/>
  <c r="P4156" i="1"/>
  <c r="Q4156" i="1"/>
  <c r="R4156" i="1"/>
  <c r="S4156" i="1"/>
  <c r="T4156" i="1"/>
  <c r="U4156" i="1"/>
  <c r="K4157" i="1"/>
  <c r="L4157" i="1"/>
  <c r="M4157" i="1"/>
  <c r="N4157" i="1"/>
  <c r="O4157" i="1"/>
  <c r="P4157" i="1"/>
  <c r="Q4157" i="1"/>
  <c r="R4157" i="1"/>
  <c r="S4157" i="1"/>
  <c r="T4157" i="1"/>
  <c r="U4157" i="1"/>
  <c r="K4158" i="1"/>
  <c r="L4158" i="1"/>
  <c r="M4158" i="1"/>
  <c r="N4158" i="1"/>
  <c r="O4158" i="1"/>
  <c r="P4158" i="1"/>
  <c r="Q4158" i="1"/>
  <c r="R4158" i="1"/>
  <c r="S4158" i="1"/>
  <c r="T4158" i="1"/>
  <c r="U4158" i="1"/>
  <c r="K4159" i="1"/>
  <c r="L4159" i="1"/>
  <c r="M4159" i="1"/>
  <c r="N4159" i="1"/>
  <c r="O4159" i="1"/>
  <c r="P4159" i="1"/>
  <c r="Q4159" i="1"/>
  <c r="R4159" i="1"/>
  <c r="S4159" i="1"/>
  <c r="T4159" i="1"/>
  <c r="U4159" i="1"/>
  <c r="K4160" i="1"/>
  <c r="L4160" i="1"/>
  <c r="M4160" i="1"/>
  <c r="N4160" i="1"/>
  <c r="O4160" i="1"/>
  <c r="P4160" i="1"/>
  <c r="Q4160" i="1"/>
  <c r="R4160" i="1"/>
  <c r="S4160" i="1"/>
  <c r="T4160" i="1"/>
  <c r="U4160" i="1"/>
  <c r="K4161" i="1"/>
  <c r="L4161" i="1"/>
  <c r="M4161" i="1"/>
  <c r="N4161" i="1"/>
  <c r="O4161" i="1"/>
  <c r="P4161" i="1"/>
  <c r="Q4161" i="1"/>
  <c r="R4161" i="1"/>
  <c r="S4161" i="1"/>
  <c r="T4161" i="1"/>
  <c r="U4161" i="1"/>
  <c r="K4162" i="1"/>
  <c r="L4162" i="1"/>
  <c r="M4162" i="1"/>
  <c r="N4162" i="1"/>
  <c r="O4162" i="1"/>
  <c r="P4162" i="1"/>
  <c r="Q4162" i="1"/>
  <c r="R4162" i="1"/>
  <c r="S4162" i="1"/>
  <c r="T4162" i="1"/>
  <c r="U4162" i="1"/>
  <c r="K4163" i="1"/>
  <c r="L4163" i="1"/>
  <c r="M4163" i="1"/>
  <c r="N4163" i="1"/>
  <c r="O4163" i="1"/>
  <c r="P4163" i="1"/>
  <c r="Q4163" i="1"/>
  <c r="R4163" i="1"/>
  <c r="S4163" i="1"/>
  <c r="T4163" i="1"/>
  <c r="U4163" i="1"/>
  <c r="K4164" i="1"/>
  <c r="L4164" i="1"/>
  <c r="M4164" i="1"/>
  <c r="N4164" i="1"/>
  <c r="O4164" i="1"/>
  <c r="P4164" i="1"/>
  <c r="Q4164" i="1"/>
  <c r="R4164" i="1"/>
  <c r="S4164" i="1"/>
  <c r="T4164" i="1"/>
  <c r="U4164" i="1"/>
  <c r="K4165" i="1"/>
  <c r="L4165" i="1"/>
  <c r="M4165" i="1"/>
  <c r="N4165" i="1"/>
  <c r="O4165" i="1"/>
  <c r="P4165" i="1"/>
  <c r="Q4165" i="1"/>
  <c r="R4165" i="1"/>
  <c r="S4165" i="1"/>
  <c r="T4165" i="1"/>
  <c r="U4165" i="1"/>
  <c r="K4166" i="1"/>
  <c r="L4166" i="1"/>
  <c r="M4166" i="1"/>
  <c r="N4166" i="1"/>
  <c r="O4166" i="1"/>
  <c r="P4166" i="1"/>
  <c r="Q4166" i="1"/>
  <c r="R4166" i="1"/>
  <c r="S4166" i="1"/>
  <c r="T4166" i="1"/>
  <c r="U4166" i="1"/>
  <c r="K4167" i="1"/>
  <c r="L4167" i="1"/>
  <c r="M4167" i="1"/>
  <c r="N4167" i="1"/>
  <c r="O4167" i="1"/>
  <c r="P4167" i="1"/>
  <c r="Q4167" i="1"/>
  <c r="R4167" i="1"/>
  <c r="S4167" i="1"/>
  <c r="T4167" i="1"/>
  <c r="U4167" i="1"/>
  <c r="K4168" i="1"/>
  <c r="L4168" i="1"/>
  <c r="M4168" i="1"/>
  <c r="N4168" i="1"/>
  <c r="O4168" i="1"/>
  <c r="P4168" i="1"/>
  <c r="Q4168" i="1"/>
  <c r="R4168" i="1"/>
  <c r="S4168" i="1"/>
  <c r="T4168" i="1"/>
  <c r="U4168" i="1"/>
  <c r="K4169" i="1"/>
  <c r="L4169" i="1"/>
  <c r="M4169" i="1"/>
  <c r="N4169" i="1"/>
  <c r="O4169" i="1"/>
  <c r="P4169" i="1"/>
  <c r="Q4169" i="1"/>
  <c r="R4169" i="1"/>
  <c r="S4169" i="1"/>
  <c r="T4169" i="1"/>
  <c r="U4169" i="1"/>
  <c r="K4170" i="1"/>
  <c r="L4170" i="1"/>
  <c r="M4170" i="1"/>
  <c r="N4170" i="1"/>
  <c r="O4170" i="1"/>
  <c r="P4170" i="1"/>
  <c r="Q4170" i="1"/>
  <c r="R4170" i="1"/>
  <c r="S4170" i="1"/>
  <c r="T4170" i="1"/>
  <c r="U4170" i="1"/>
  <c r="K4171" i="1"/>
  <c r="L4171" i="1"/>
  <c r="M4171" i="1"/>
  <c r="N4171" i="1"/>
  <c r="O4171" i="1"/>
  <c r="P4171" i="1"/>
  <c r="Q4171" i="1"/>
  <c r="R4171" i="1"/>
  <c r="S4171" i="1"/>
  <c r="T4171" i="1"/>
  <c r="U4171" i="1"/>
  <c r="K4172" i="1"/>
  <c r="L4172" i="1"/>
  <c r="M4172" i="1"/>
  <c r="N4172" i="1"/>
  <c r="O4172" i="1"/>
  <c r="P4172" i="1"/>
  <c r="Q4172" i="1"/>
  <c r="R4172" i="1"/>
  <c r="S4172" i="1"/>
  <c r="T4172" i="1"/>
  <c r="U4172" i="1"/>
  <c r="K4173" i="1"/>
  <c r="L4173" i="1"/>
  <c r="M4173" i="1"/>
  <c r="N4173" i="1"/>
  <c r="O4173" i="1"/>
  <c r="P4173" i="1"/>
  <c r="Q4173" i="1"/>
  <c r="R4173" i="1"/>
  <c r="S4173" i="1"/>
  <c r="T4173" i="1"/>
  <c r="U4173" i="1"/>
  <c r="K4174" i="1"/>
  <c r="L4174" i="1"/>
  <c r="M4174" i="1"/>
  <c r="N4174" i="1"/>
  <c r="O4174" i="1"/>
  <c r="P4174" i="1"/>
  <c r="Q4174" i="1"/>
  <c r="R4174" i="1"/>
  <c r="S4174" i="1"/>
  <c r="T4174" i="1"/>
  <c r="U4174" i="1"/>
  <c r="K4175" i="1"/>
  <c r="L4175" i="1"/>
  <c r="M4175" i="1"/>
  <c r="N4175" i="1"/>
  <c r="O4175" i="1"/>
  <c r="P4175" i="1"/>
  <c r="Q4175" i="1"/>
  <c r="R4175" i="1"/>
  <c r="S4175" i="1"/>
  <c r="T4175" i="1"/>
  <c r="U4175" i="1"/>
  <c r="K4176" i="1"/>
  <c r="L4176" i="1"/>
  <c r="M4176" i="1"/>
  <c r="N4176" i="1"/>
  <c r="O4176" i="1"/>
  <c r="P4176" i="1"/>
  <c r="Q4176" i="1"/>
  <c r="R4176" i="1"/>
  <c r="S4176" i="1"/>
  <c r="T4176" i="1"/>
  <c r="U4176" i="1"/>
  <c r="K4177" i="1"/>
  <c r="L4177" i="1"/>
  <c r="M4177" i="1"/>
  <c r="N4177" i="1"/>
  <c r="O4177" i="1"/>
  <c r="P4177" i="1"/>
  <c r="Q4177" i="1"/>
  <c r="R4177" i="1"/>
  <c r="S4177" i="1"/>
  <c r="T4177" i="1"/>
  <c r="U4177" i="1"/>
  <c r="K4178" i="1"/>
  <c r="L4178" i="1"/>
  <c r="M4178" i="1"/>
  <c r="N4178" i="1"/>
  <c r="O4178" i="1"/>
  <c r="P4178" i="1"/>
  <c r="Q4178" i="1"/>
  <c r="R4178" i="1"/>
  <c r="S4178" i="1"/>
  <c r="T4178" i="1"/>
  <c r="U4178" i="1"/>
  <c r="K4179" i="1"/>
  <c r="L4179" i="1"/>
  <c r="M4179" i="1"/>
  <c r="N4179" i="1"/>
  <c r="O4179" i="1"/>
  <c r="P4179" i="1"/>
  <c r="Q4179" i="1"/>
  <c r="R4179" i="1"/>
  <c r="S4179" i="1"/>
  <c r="T4179" i="1"/>
  <c r="U4179" i="1"/>
  <c r="K4180" i="1"/>
  <c r="L4180" i="1"/>
  <c r="M4180" i="1"/>
  <c r="N4180" i="1"/>
  <c r="O4180" i="1"/>
  <c r="P4180" i="1"/>
  <c r="Q4180" i="1"/>
  <c r="R4180" i="1"/>
  <c r="S4180" i="1"/>
  <c r="T4180" i="1"/>
  <c r="U4180" i="1"/>
  <c r="K4181" i="1"/>
  <c r="L4181" i="1"/>
  <c r="M4181" i="1"/>
  <c r="N4181" i="1"/>
  <c r="O4181" i="1"/>
  <c r="P4181" i="1"/>
  <c r="Q4181" i="1"/>
  <c r="R4181" i="1"/>
  <c r="S4181" i="1"/>
  <c r="T4181" i="1"/>
  <c r="U4181" i="1"/>
  <c r="K4182" i="1"/>
  <c r="L4182" i="1"/>
  <c r="M4182" i="1"/>
  <c r="N4182" i="1"/>
  <c r="O4182" i="1"/>
  <c r="P4182" i="1"/>
  <c r="Q4182" i="1"/>
  <c r="R4182" i="1"/>
  <c r="S4182" i="1"/>
  <c r="T4182" i="1"/>
  <c r="U4182" i="1"/>
  <c r="K4183" i="1"/>
  <c r="L4183" i="1"/>
  <c r="M4183" i="1"/>
  <c r="N4183" i="1"/>
  <c r="O4183" i="1"/>
  <c r="P4183" i="1"/>
  <c r="Q4183" i="1"/>
  <c r="R4183" i="1"/>
  <c r="S4183" i="1"/>
  <c r="T4183" i="1"/>
  <c r="U4183" i="1"/>
  <c r="K4184" i="1"/>
  <c r="L4184" i="1"/>
  <c r="M4184" i="1"/>
  <c r="N4184" i="1"/>
  <c r="O4184" i="1"/>
  <c r="P4184" i="1"/>
  <c r="Q4184" i="1"/>
  <c r="R4184" i="1"/>
  <c r="S4184" i="1"/>
  <c r="T4184" i="1"/>
  <c r="U4184" i="1"/>
  <c r="K4185" i="1"/>
  <c r="L4185" i="1"/>
  <c r="M4185" i="1"/>
  <c r="N4185" i="1"/>
  <c r="O4185" i="1"/>
  <c r="P4185" i="1"/>
  <c r="Q4185" i="1"/>
  <c r="R4185" i="1"/>
  <c r="S4185" i="1"/>
  <c r="T4185" i="1"/>
  <c r="U4185" i="1"/>
  <c r="K4186" i="1"/>
  <c r="L4186" i="1"/>
  <c r="M4186" i="1"/>
  <c r="N4186" i="1"/>
  <c r="O4186" i="1"/>
  <c r="P4186" i="1"/>
  <c r="Q4186" i="1"/>
  <c r="R4186" i="1"/>
  <c r="S4186" i="1"/>
  <c r="T4186" i="1"/>
  <c r="U4186" i="1"/>
  <c r="K4187" i="1"/>
  <c r="L4187" i="1"/>
  <c r="M4187" i="1"/>
  <c r="N4187" i="1"/>
  <c r="O4187" i="1"/>
  <c r="P4187" i="1"/>
  <c r="Q4187" i="1"/>
  <c r="R4187" i="1"/>
  <c r="S4187" i="1"/>
  <c r="T4187" i="1"/>
  <c r="U4187" i="1"/>
  <c r="K4188" i="1"/>
  <c r="L4188" i="1"/>
  <c r="M4188" i="1"/>
  <c r="N4188" i="1"/>
  <c r="O4188" i="1"/>
  <c r="P4188" i="1"/>
  <c r="Q4188" i="1"/>
  <c r="R4188" i="1"/>
  <c r="S4188" i="1"/>
  <c r="T4188" i="1"/>
  <c r="U4188" i="1"/>
  <c r="K4189" i="1"/>
  <c r="L4189" i="1"/>
  <c r="M4189" i="1"/>
  <c r="N4189" i="1"/>
  <c r="O4189" i="1"/>
  <c r="P4189" i="1"/>
  <c r="Q4189" i="1"/>
  <c r="R4189" i="1"/>
  <c r="S4189" i="1"/>
  <c r="T4189" i="1"/>
  <c r="U4189" i="1"/>
  <c r="K4190" i="1"/>
  <c r="L4190" i="1"/>
  <c r="M4190" i="1"/>
  <c r="N4190" i="1"/>
  <c r="O4190" i="1"/>
  <c r="P4190" i="1"/>
  <c r="Q4190" i="1"/>
  <c r="R4190" i="1"/>
  <c r="S4190" i="1"/>
  <c r="T4190" i="1"/>
  <c r="U4190" i="1"/>
  <c r="K4191" i="1"/>
  <c r="L4191" i="1"/>
  <c r="M4191" i="1"/>
  <c r="N4191" i="1"/>
  <c r="O4191" i="1"/>
  <c r="P4191" i="1"/>
  <c r="Q4191" i="1"/>
  <c r="R4191" i="1"/>
  <c r="S4191" i="1"/>
  <c r="T4191" i="1"/>
  <c r="U4191" i="1"/>
  <c r="K4192" i="1"/>
  <c r="L4192" i="1"/>
  <c r="M4192" i="1"/>
  <c r="N4192" i="1"/>
  <c r="O4192" i="1"/>
  <c r="P4192" i="1"/>
  <c r="Q4192" i="1"/>
  <c r="R4192" i="1"/>
  <c r="S4192" i="1"/>
  <c r="T4192" i="1"/>
  <c r="U4192" i="1"/>
  <c r="K4193" i="1"/>
  <c r="L4193" i="1"/>
  <c r="M4193" i="1"/>
  <c r="N4193" i="1"/>
  <c r="O4193" i="1"/>
  <c r="P4193" i="1"/>
  <c r="Q4193" i="1"/>
  <c r="R4193" i="1"/>
  <c r="S4193" i="1"/>
  <c r="T4193" i="1"/>
  <c r="U4193" i="1"/>
  <c r="K4194" i="1"/>
  <c r="L4194" i="1"/>
  <c r="M4194" i="1"/>
  <c r="N4194" i="1"/>
  <c r="O4194" i="1"/>
  <c r="P4194" i="1"/>
  <c r="Q4194" i="1"/>
  <c r="R4194" i="1"/>
  <c r="S4194" i="1"/>
  <c r="T4194" i="1"/>
  <c r="U4194" i="1"/>
  <c r="K4195" i="1"/>
  <c r="L4195" i="1"/>
  <c r="M4195" i="1"/>
  <c r="N4195" i="1"/>
  <c r="O4195" i="1"/>
  <c r="P4195" i="1"/>
  <c r="Q4195" i="1"/>
  <c r="R4195" i="1"/>
  <c r="S4195" i="1"/>
  <c r="T4195" i="1"/>
  <c r="U4195" i="1"/>
  <c r="K4196" i="1"/>
  <c r="L4196" i="1"/>
  <c r="M4196" i="1"/>
  <c r="N4196" i="1"/>
  <c r="O4196" i="1"/>
  <c r="P4196" i="1"/>
  <c r="Q4196" i="1"/>
  <c r="R4196" i="1"/>
  <c r="S4196" i="1"/>
  <c r="T4196" i="1"/>
  <c r="U4196" i="1"/>
  <c r="K4197" i="1"/>
  <c r="L4197" i="1"/>
  <c r="M4197" i="1"/>
  <c r="N4197" i="1"/>
  <c r="O4197" i="1"/>
  <c r="P4197" i="1"/>
  <c r="Q4197" i="1"/>
  <c r="R4197" i="1"/>
  <c r="S4197" i="1"/>
  <c r="T4197" i="1"/>
  <c r="U4197" i="1"/>
  <c r="K4198" i="1"/>
  <c r="L4198" i="1"/>
  <c r="M4198" i="1"/>
  <c r="N4198" i="1"/>
  <c r="O4198" i="1"/>
  <c r="P4198" i="1"/>
  <c r="Q4198" i="1"/>
  <c r="R4198" i="1"/>
  <c r="S4198" i="1"/>
  <c r="T4198" i="1"/>
  <c r="U4198" i="1"/>
  <c r="K4199" i="1"/>
  <c r="L4199" i="1"/>
  <c r="M4199" i="1"/>
  <c r="N4199" i="1"/>
  <c r="O4199" i="1"/>
  <c r="P4199" i="1"/>
  <c r="Q4199" i="1"/>
  <c r="R4199" i="1"/>
  <c r="S4199" i="1"/>
  <c r="T4199" i="1"/>
  <c r="U4199" i="1"/>
  <c r="K4200" i="1"/>
  <c r="L4200" i="1"/>
  <c r="M4200" i="1"/>
  <c r="N4200" i="1"/>
  <c r="O4200" i="1"/>
  <c r="P4200" i="1"/>
  <c r="Q4200" i="1"/>
  <c r="R4200" i="1"/>
  <c r="S4200" i="1"/>
  <c r="T4200" i="1"/>
  <c r="U4200" i="1"/>
  <c r="K4201" i="1"/>
  <c r="L4201" i="1"/>
  <c r="M4201" i="1"/>
  <c r="N4201" i="1"/>
  <c r="O4201" i="1"/>
  <c r="P4201" i="1"/>
  <c r="Q4201" i="1"/>
  <c r="R4201" i="1"/>
  <c r="S4201" i="1"/>
  <c r="T4201" i="1"/>
  <c r="U4201" i="1"/>
  <c r="K4202" i="1"/>
  <c r="L4202" i="1"/>
  <c r="M4202" i="1"/>
  <c r="N4202" i="1"/>
  <c r="O4202" i="1"/>
  <c r="P4202" i="1"/>
  <c r="Q4202" i="1"/>
  <c r="R4202" i="1"/>
  <c r="S4202" i="1"/>
  <c r="T4202" i="1"/>
  <c r="U4202" i="1"/>
  <c r="K4203" i="1"/>
  <c r="L4203" i="1"/>
  <c r="M4203" i="1"/>
  <c r="N4203" i="1"/>
  <c r="O4203" i="1"/>
  <c r="P4203" i="1"/>
  <c r="Q4203" i="1"/>
  <c r="R4203" i="1"/>
  <c r="S4203" i="1"/>
  <c r="T4203" i="1"/>
  <c r="U4203" i="1"/>
  <c r="K4204" i="1"/>
  <c r="L4204" i="1"/>
  <c r="M4204" i="1"/>
  <c r="N4204" i="1"/>
  <c r="O4204" i="1"/>
  <c r="P4204" i="1"/>
  <c r="Q4204" i="1"/>
  <c r="R4204" i="1"/>
  <c r="S4204" i="1"/>
  <c r="T4204" i="1"/>
  <c r="U4204" i="1"/>
  <c r="K4205" i="1"/>
  <c r="L4205" i="1"/>
  <c r="M4205" i="1"/>
  <c r="N4205" i="1"/>
  <c r="O4205" i="1"/>
  <c r="P4205" i="1"/>
  <c r="Q4205" i="1"/>
  <c r="R4205" i="1"/>
  <c r="S4205" i="1"/>
  <c r="T4205" i="1"/>
  <c r="U4205" i="1"/>
  <c r="K4206" i="1"/>
  <c r="L4206" i="1"/>
  <c r="M4206" i="1"/>
  <c r="N4206" i="1"/>
  <c r="O4206" i="1"/>
  <c r="P4206" i="1"/>
  <c r="Q4206" i="1"/>
  <c r="R4206" i="1"/>
  <c r="S4206" i="1"/>
  <c r="T4206" i="1"/>
  <c r="U4206" i="1"/>
  <c r="K4207" i="1"/>
  <c r="L4207" i="1"/>
  <c r="M4207" i="1"/>
  <c r="N4207" i="1"/>
  <c r="O4207" i="1"/>
  <c r="P4207" i="1"/>
  <c r="Q4207" i="1"/>
  <c r="R4207" i="1"/>
  <c r="S4207" i="1"/>
  <c r="T4207" i="1"/>
  <c r="U4207" i="1"/>
  <c r="K4208" i="1"/>
  <c r="L4208" i="1"/>
  <c r="M4208" i="1"/>
  <c r="N4208" i="1"/>
  <c r="O4208" i="1"/>
  <c r="P4208" i="1"/>
  <c r="Q4208" i="1"/>
  <c r="R4208" i="1"/>
  <c r="S4208" i="1"/>
  <c r="T4208" i="1"/>
  <c r="U4208" i="1"/>
  <c r="K4209" i="1"/>
  <c r="L4209" i="1"/>
  <c r="M4209" i="1"/>
  <c r="N4209" i="1"/>
  <c r="O4209" i="1"/>
  <c r="P4209" i="1"/>
  <c r="Q4209" i="1"/>
  <c r="R4209" i="1"/>
  <c r="S4209" i="1"/>
  <c r="T4209" i="1"/>
  <c r="U4209" i="1"/>
  <c r="K4210" i="1"/>
  <c r="L4210" i="1"/>
  <c r="M4210" i="1"/>
  <c r="N4210" i="1"/>
  <c r="O4210" i="1"/>
  <c r="P4210" i="1"/>
  <c r="Q4210" i="1"/>
  <c r="R4210" i="1"/>
  <c r="S4210" i="1"/>
  <c r="T4210" i="1"/>
  <c r="U4210" i="1"/>
  <c r="K4211" i="1"/>
  <c r="L4211" i="1"/>
  <c r="M4211" i="1"/>
  <c r="N4211" i="1"/>
  <c r="O4211" i="1"/>
  <c r="P4211" i="1"/>
  <c r="Q4211" i="1"/>
  <c r="R4211" i="1"/>
  <c r="S4211" i="1"/>
  <c r="T4211" i="1"/>
  <c r="U4211" i="1"/>
  <c r="K4212" i="1"/>
  <c r="L4212" i="1"/>
  <c r="M4212" i="1"/>
  <c r="N4212" i="1"/>
  <c r="O4212" i="1"/>
  <c r="P4212" i="1"/>
  <c r="Q4212" i="1"/>
  <c r="R4212" i="1"/>
  <c r="S4212" i="1"/>
  <c r="T4212" i="1"/>
  <c r="U4212" i="1"/>
  <c r="K4213" i="1"/>
  <c r="L4213" i="1"/>
  <c r="M4213" i="1"/>
  <c r="N4213" i="1"/>
  <c r="O4213" i="1"/>
  <c r="P4213" i="1"/>
  <c r="Q4213" i="1"/>
  <c r="R4213" i="1"/>
  <c r="S4213" i="1"/>
  <c r="T4213" i="1"/>
  <c r="U4213" i="1"/>
  <c r="K4214" i="1"/>
  <c r="L4214" i="1"/>
  <c r="M4214" i="1"/>
  <c r="N4214" i="1"/>
  <c r="O4214" i="1"/>
  <c r="P4214" i="1"/>
  <c r="Q4214" i="1"/>
  <c r="R4214" i="1"/>
  <c r="S4214" i="1"/>
  <c r="T4214" i="1"/>
  <c r="U4214" i="1"/>
  <c r="K4215" i="1"/>
  <c r="L4215" i="1"/>
  <c r="M4215" i="1"/>
  <c r="N4215" i="1"/>
  <c r="O4215" i="1"/>
  <c r="P4215" i="1"/>
  <c r="Q4215" i="1"/>
  <c r="R4215" i="1"/>
  <c r="S4215" i="1"/>
  <c r="T4215" i="1"/>
  <c r="U4215" i="1"/>
  <c r="K4216" i="1"/>
  <c r="L4216" i="1"/>
  <c r="M4216" i="1"/>
  <c r="N4216" i="1"/>
  <c r="O4216" i="1"/>
  <c r="P4216" i="1"/>
  <c r="Q4216" i="1"/>
  <c r="R4216" i="1"/>
  <c r="S4216" i="1"/>
  <c r="T4216" i="1"/>
  <c r="U4216" i="1"/>
  <c r="K4217" i="1"/>
  <c r="L4217" i="1"/>
  <c r="M4217" i="1"/>
  <c r="N4217" i="1"/>
  <c r="O4217" i="1"/>
  <c r="P4217" i="1"/>
  <c r="Q4217" i="1"/>
  <c r="R4217" i="1"/>
  <c r="S4217" i="1"/>
  <c r="T4217" i="1"/>
  <c r="U4217" i="1"/>
  <c r="K4218" i="1"/>
  <c r="L4218" i="1"/>
  <c r="M4218" i="1"/>
  <c r="N4218" i="1"/>
  <c r="O4218" i="1"/>
  <c r="P4218" i="1"/>
  <c r="Q4218" i="1"/>
  <c r="R4218" i="1"/>
  <c r="S4218" i="1"/>
  <c r="T4218" i="1"/>
  <c r="U4218" i="1"/>
  <c r="K4219" i="1"/>
  <c r="L4219" i="1"/>
  <c r="M4219" i="1"/>
  <c r="N4219" i="1"/>
  <c r="O4219" i="1"/>
  <c r="P4219" i="1"/>
  <c r="Q4219" i="1"/>
  <c r="R4219" i="1"/>
  <c r="S4219" i="1"/>
  <c r="T4219" i="1"/>
  <c r="U4219" i="1"/>
  <c r="K4220" i="1"/>
  <c r="L4220" i="1"/>
  <c r="M4220" i="1"/>
  <c r="N4220" i="1"/>
  <c r="O4220" i="1"/>
  <c r="P4220" i="1"/>
  <c r="Q4220" i="1"/>
  <c r="R4220" i="1"/>
  <c r="S4220" i="1"/>
  <c r="T4220" i="1"/>
  <c r="U4220" i="1"/>
  <c r="K4221" i="1"/>
  <c r="L4221" i="1"/>
  <c r="M4221" i="1"/>
  <c r="N4221" i="1"/>
  <c r="O4221" i="1"/>
  <c r="P4221" i="1"/>
  <c r="Q4221" i="1"/>
  <c r="R4221" i="1"/>
  <c r="S4221" i="1"/>
  <c r="T4221" i="1"/>
  <c r="U4221" i="1"/>
  <c r="K4222" i="1"/>
  <c r="L4222" i="1"/>
  <c r="M4222" i="1"/>
  <c r="N4222" i="1"/>
  <c r="O4222" i="1"/>
  <c r="P4222" i="1"/>
  <c r="Q4222" i="1"/>
  <c r="R4222" i="1"/>
  <c r="S4222" i="1"/>
  <c r="T4222" i="1"/>
  <c r="U4222" i="1"/>
  <c r="K4223" i="1"/>
  <c r="L4223" i="1"/>
  <c r="M4223" i="1"/>
  <c r="N4223" i="1"/>
  <c r="O4223" i="1"/>
  <c r="P4223" i="1"/>
  <c r="Q4223" i="1"/>
  <c r="R4223" i="1"/>
  <c r="S4223" i="1"/>
  <c r="T4223" i="1"/>
  <c r="U4223" i="1"/>
  <c r="K4224" i="1"/>
  <c r="L4224" i="1"/>
  <c r="M4224" i="1"/>
  <c r="N4224" i="1"/>
  <c r="O4224" i="1"/>
  <c r="P4224" i="1"/>
  <c r="Q4224" i="1"/>
  <c r="R4224" i="1"/>
  <c r="S4224" i="1"/>
  <c r="T4224" i="1"/>
  <c r="U4224" i="1"/>
  <c r="K4225" i="1"/>
  <c r="L4225" i="1"/>
  <c r="M4225" i="1"/>
  <c r="N4225" i="1"/>
  <c r="O4225" i="1"/>
  <c r="P4225" i="1"/>
  <c r="Q4225" i="1"/>
  <c r="R4225" i="1"/>
  <c r="S4225" i="1"/>
  <c r="T4225" i="1"/>
  <c r="U4225" i="1"/>
  <c r="K4226" i="1"/>
  <c r="L4226" i="1"/>
  <c r="M4226" i="1"/>
  <c r="N4226" i="1"/>
  <c r="O4226" i="1"/>
  <c r="P4226" i="1"/>
  <c r="Q4226" i="1"/>
  <c r="R4226" i="1"/>
  <c r="S4226" i="1"/>
  <c r="T4226" i="1"/>
  <c r="U4226" i="1"/>
  <c r="K4227" i="1"/>
  <c r="L4227" i="1"/>
  <c r="M4227" i="1"/>
  <c r="N4227" i="1"/>
  <c r="O4227" i="1"/>
  <c r="P4227" i="1"/>
  <c r="Q4227" i="1"/>
  <c r="R4227" i="1"/>
  <c r="S4227" i="1"/>
  <c r="T4227" i="1"/>
  <c r="U4227" i="1"/>
  <c r="K4228" i="1"/>
  <c r="L4228" i="1"/>
  <c r="M4228" i="1"/>
  <c r="N4228" i="1"/>
  <c r="O4228" i="1"/>
  <c r="P4228" i="1"/>
  <c r="Q4228" i="1"/>
  <c r="R4228" i="1"/>
  <c r="S4228" i="1"/>
  <c r="T4228" i="1"/>
  <c r="U4228" i="1"/>
  <c r="K4229" i="1"/>
  <c r="L4229" i="1"/>
  <c r="M4229" i="1"/>
  <c r="N4229" i="1"/>
  <c r="O4229" i="1"/>
  <c r="P4229" i="1"/>
  <c r="Q4229" i="1"/>
  <c r="R4229" i="1"/>
  <c r="S4229" i="1"/>
  <c r="T4229" i="1"/>
  <c r="U4229" i="1"/>
  <c r="K4230" i="1"/>
  <c r="L4230" i="1"/>
  <c r="M4230" i="1"/>
  <c r="N4230" i="1"/>
  <c r="O4230" i="1"/>
  <c r="P4230" i="1"/>
  <c r="Q4230" i="1"/>
  <c r="R4230" i="1"/>
  <c r="S4230" i="1"/>
  <c r="T4230" i="1"/>
  <c r="U4230" i="1"/>
  <c r="K4231" i="1"/>
  <c r="L4231" i="1"/>
  <c r="M4231" i="1"/>
  <c r="N4231" i="1"/>
  <c r="O4231" i="1"/>
  <c r="P4231" i="1"/>
  <c r="Q4231" i="1"/>
  <c r="R4231" i="1"/>
  <c r="S4231" i="1"/>
  <c r="T4231" i="1"/>
  <c r="U4231" i="1"/>
  <c r="K4232" i="1"/>
  <c r="L4232" i="1"/>
  <c r="M4232" i="1"/>
  <c r="N4232" i="1"/>
  <c r="O4232" i="1"/>
  <c r="P4232" i="1"/>
  <c r="Q4232" i="1"/>
  <c r="R4232" i="1"/>
  <c r="S4232" i="1"/>
  <c r="T4232" i="1"/>
  <c r="U4232" i="1"/>
  <c r="K4233" i="1"/>
  <c r="L4233" i="1"/>
  <c r="M4233" i="1"/>
  <c r="N4233" i="1"/>
  <c r="O4233" i="1"/>
  <c r="P4233" i="1"/>
  <c r="Q4233" i="1"/>
  <c r="R4233" i="1"/>
  <c r="S4233" i="1"/>
  <c r="T4233" i="1"/>
  <c r="U4233" i="1"/>
  <c r="K4234" i="1"/>
  <c r="L4234" i="1"/>
  <c r="M4234" i="1"/>
  <c r="N4234" i="1"/>
  <c r="O4234" i="1"/>
  <c r="P4234" i="1"/>
  <c r="Q4234" i="1"/>
  <c r="R4234" i="1"/>
  <c r="S4234" i="1"/>
  <c r="T4234" i="1"/>
  <c r="U4234" i="1"/>
  <c r="K4235" i="1"/>
  <c r="L4235" i="1"/>
  <c r="M4235" i="1"/>
  <c r="N4235" i="1"/>
  <c r="O4235" i="1"/>
  <c r="P4235" i="1"/>
  <c r="Q4235" i="1"/>
  <c r="R4235" i="1"/>
  <c r="S4235" i="1"/>
  <c r="T4235" i="1"/>
  <c r="U4235" i="1"/>
  <c r="K4236" i="1"/>
  <c r="L4236" i="1"/>
  <c r="M4236" i="1"/>
  <c r="N4236" i="1"/>
  <c r="O4236" i="1"/>
  <c r="P4236" i="1"/>
  <c r="Q4236" i="1"/>
  <c r="R4236" i="1"/>
  <c r="S4236" i="1"/>
  <c r="T4236" i="1"/>
  <c r="U4236" i="1"/>
  <c r="K4237" i="1"/>
  <c r="L4237" i="1"/>
  <c r="M4237" i="1"/>
  <c r="N4237" i="1"/>
  <c r="O4237" i="1"/>
  <c r="P4237" i="1"/>
  <c r="Q4237" i="1"/>
  <c r="R4237" i="1"/>
  <c r="S4237" i="1"/>
  <c r="T4237" i="1"/>
  <c r="U4237" i="1"/>
  <c r="K4238" i="1"/>
  <c r="L4238" i="1"/>
  <c r="M4238" i="1"/>
  <c r="N4238" i="1"/>
  <c r="O4238" i="1"/>
  <c r="P4238" i="1"/>
  <c r="Q4238" i="1"/>
  <c r="R4238" i="1"/>
  <c r="S4238" i="1"/>
  <c r="T4238" i="1"/>
  <c r="U4238" i="1"/>
  <c r="K4239" i="1"/>
  <c r="L4239" i="1"/>
  <c r="M4239" i="1"/>
  <c r="N4239" i="1"/>
  <c r="O4239" i="1"/>
  <c r="P4239" i="1"/>
  <c r="Q4239" i="1"/>
  <c r="R4239" i="1"/>
  <c r="S4239" i="1"/>
  <c r="T4239" i="1"/>
  <c r="U4239" i="1"/>
  <c r="K4240" i="1"/>
  <c r="L4240" i="1"/>
  <c r="M4240" i="1"/>
  <c r="N4240" i="1"/>
  <c r="O4240" i="1"/>
  <c r="P4240" i="1"/>
  <c r="Q4240" i="1"/>
  <c r="R4240" i="1"/>
  <c r="S4240" i="1"/>
  <c r="T4240" i="1"/>
  <c r="U4240" i="1"/>
  <c r="K4241" i="1"/>
  <c r="L4241" i="1"/>
  <c r="M4241" i="1"/>
  <c r="N4241" i="1"/>
  <c r="O4241" i="1"/>
  <c r="P4241" i="1"/>
  <c r="Q4241" i="1"/>
  <c r="R4241" i="1"/>
  <c r="S4241" i="1"/>
  <c r="T4241" i="1"/>
  <c r="U4241" i="1"/>
  <c r="K4242" i="1"/>
  <c r="L4242" i="1"/>
  <c r="M4242" i="1"/>
  <c r="N4242" i="1"/>
  <c r="O4242" i="1"/>
  <c r="P4242" i="1"/>
  <c r="Q4242" i="1"/>
  <c r="R4242" i="1"/>
  <c r="S4242" i="1"/>
  <c r="T4242" i="1"/>
  <c r="U4242" i="1"/>
  <c r="K4243" i="1"/>
  <c r="L4243" i="1"/>
  <c r="M4243" i="1"/>
  <c r="N4243" i="1"/>
  <c r="O4243" i="1"/>
  <c r="P4243" i="1"/>
  <c r="Q4243" i="1"/>
  <c r="R4243" i="1"/>
  <c r="S4243" i="1"/>
  <c r="T4243" i="1"/>
  <c r="U4243" i="1"/>
  <c r="K4244" i="1"/>
  <c r="L4244" i="1"/>
  <c r="M4244" i="1"/>
  <c r="N4244" i="1"/>
  <c r="O4244" i="1"/>
  <c r="P4244" i="1"/>
  <c r="Q4244" i="1"/>
  <c r="R4244" i="1"/>
  <c r="S4244" i="1"/>
  <c r="T4244" i="1"/>
  <c r="U4244" i="1"/>
  <c r="K4245" i="1"/>
  <c r="L4245" i="1"/>
  <c r="M4245" i="1"/>
  <c r="N4245" i="1"/>
  <c r="O4245" i="1"/>
  <c r="P4245" i="1"/>
  <c r="Q4245" i="1"/>
  <c r="R4245" i="1"/>
  <c r="S4245" i="1"/>
  <c r="T4245" i="1"/>
  <c r="U4245" i="1"/>
  <c r="K4246" i="1"/>
  <c r="L4246" i="1"/>
  <c r="M4246" i="1"/>
  <c r="N4246" i="1"/>
  <c r="O4246" i="1"/>
  <c r="P4246" i="1"/>
  <c r="Q4246" i="1"/>
  <c r="R4246" i="1"/>
  <c r="S4246" i="1"/>
  <c r="T4246" i="1"/>
  <c r="U4246" i="1"/>
  <c r="K4247" i="1"/>
  <c r="L4247" i="1"/>
  <c r="M4247" i="1"/>
  <c r="N4247" i="1"/>
  <c r="O4247" i="1"/>
  <c r="P4247" i="1"/>
  <c r="Q4247" i="1"/>
  <c r="R4247" i="1"/>
  <c r="S4247" i="1"/>
  <c r="T4247" i="1"/>
  <c r="U4247" i="1"/>
  <c r="K4248" i="1"/>
  <c r="L4248" i="1"/>
  <c r="M4248" i="1"/>
  <c r="N4248" i="1"/>
  <c r="O4248" i="1"/>
  <c r="P4248" i="1"/>
  <c r="Q4248" i="1"/>
  <c r="R4248" i="1"/>
  <c r="S4248" i="1"/>
  <c r="T4248" i="1"/>
  <c r="U4248" i="1"/>
  <c r="K4249" i="1"/>
  <c r="L4249" i="1"/>
  <c r="M4249" i="1"/>
  <c r="N4249" i="1"/>
  <c r="O4249" i="1"/>
  <c r="P4249" i="1"/>
  <c r="Q4249" i="1"/>
  <c r="R4249" i="1"/>
  <c r="S4249" i="1"/>
  <c r="T4249" i="1"/>
  <c r="U4249" i="1"/>
  <c r="K4250" i="1"/>
  <c r="L4250" i="1"/>
  <c r="M4250" i="1"/>
  <c r="N4250" i="1"/>
  <c r="O4250" i="1"/>
  <c r="P4250" i="1"/>
  <c r="Q4250" i="1"/>
  <c r="R4250" i="1"/>
  <c r="S4250" i="1"/>
  <c r="T4250" i="1"/>
  <c r="U4250" i="1"/>
  <c r="K4251" i="1"/>
  <c r="L4251" i="1"/>
  <c r="M4251" i="1"/>
  <c r="N4251" i="1"/>
  <c r="O4251" i="1"/>
  <c r="P4251" i="1"/>
  <c r="Q4251" i="1"/>
  <c r="R4251" i="1"/>
  <c r="S4251" i="1"/>
  <c r="T4251" i="1"/>
  <c r="U4251" i="1"/>
  <c r="K4252" i="1"/>
  <c r="L4252" i="1"/>
  <c r="M4252" i="1"/>
  <c r="N4252" i="1"/>
  <c r="O4252" i="1"/>
  <c r="P4252" i="1"/>
  <c r="Q4252" i="1"/>
  <c r="R4252" i="1"/>
  <c r="S4252" i="1"/>
  <c r="T4252" i="1"/>
  <c r="U4252" i="1"/>
  <c r="K4253" i="1"/>
  <c r="L4253" i="1"/>
  <c r="M4253" i="1"/>
  <c r="N4253" i="1"/>
  <c r="O4253" i="1"/>
  <c r="P4253" i="1"/>
  <c r="Q4253" i="1"/>
  <c r="R4253" i="1"/>
  <c r="S4253" i="1"/>
  <c r="T4253" i="1"/>
  <c r="U4253" i="1"/>
  <c r="K4254" i="1"/>
  <c r="L4254" i="1"/>
  <c r="M4254" i="1"/>
  <c r="N4254" i="1"/>
  <c r="O4254" i="1"/>
  <c r="P4254" i="1"/>
  <c r="Q4254" i="1"/>
  <c r="R4254" i="1"/>
  <c r="S4254" i="1"/>
  <c r="T4254" i="1"/>
  <c r="U4254" i="1"/>
  <c r="K4255" i="1"/>
  <c r="L4255" i="1"/>
  <c r="M4255" i="1"/>
  <c r="N4255" i="1"/>
  <c r="O4255" i="1"/>
  <c r="P4255" i="1"/>
  <c r="Q4255" i="1"/>
  <c r="R4255" i="1"/>
  <c r="S4255" i="1"/>
  <c r="T4255" i="1"/>
  <c r="U4255" i="1"/>
  <c r="K4256" i="1"/>
  <c r="L4256" i="1"/>
  <c r="M4256" i="1"/>
  <c r="N4256" i="1"/>
  <c r="O4256" i="1"/>
  <c r="P4256" i="1"/>
  <c r="Q4256" i="1"/>
  <c r="R4256" i="1"/>
  <c r="S4256" i="1"/>
  <c r="T4256" i="1"/>
  <c r="U4256" i="1"/>
  <c r="K4257" i="1"/>
  <c r="L4257" i="1"/>
  <c r="M4257" i="1"/>
  <c r="N4257" i="1"/>
  <c r="O4257" i="1"/>
  <c r="P4257" i="1"/>
  <c r="Q4257" i="1"/>
  <c r="R4257" i="1"/>
  <c r="S4257" i="1"/>
  <c r="T4257" i="1"/>
  <c r="U4257" i="1"/>
  <c r="K4258" i="1"/>
  <c r="L4258" i="1"/>
  <c r="M4258" i="1"/>
  <c r="N4258" i="1"/>
  <c r="O4258" i="1"/>
  <c r="P4258" i="1"/>
  <c r="Q4258" i="1"/>
  <c r="R4258" i="1"/>
  <c r="S4258" i="1"/>
  <c r="T4258" i="1"/>
  <c r="U4258" i="1"/>
  <c r="K4259" i="1"/>
  <c r="L4259" i="1"/>
  <c r="M4259" i="1"/>
  <c r="N4259" i="1"/>
  <c r="O4259" i="1"/>
  <c r="P4259" i="1"/>
  <c r="Q4259" i="1"/>
  <c r="R4259" i="1"/>
  <c r="S4259" i="1"/>
  <c r="T4259" i="1"/>
  <c r="U4259" i="1"/>
  <c r="K4260" i="1"/>
  <c r="L4260" i="1"/>
  <c r="M4260" i="1"/>
  <c r="N4260" i="1"/>
  <c r="O4260" i="1"/>
  <c r="P4260" i="1"/>
  <c r="Q4260" i="1"/>
  <c r="R4260" i="1"/>
  <c r="S4260" i="1"/>
  <c r="T4260" i="1"/>
  <c r="U4260" i="1"/>
  <c r="K4261" i="1"/>
  <c r="L4261" i="1"/>
  <c r="M4261" i="1"/>
  <c r="N4261" i="1"/>
  <c r="O4261" i="1"/>
  <c r="P4261" i="1"/>
  <c r="Q4261" i="1"/>
  <c r="R4261" i="1"/>
  <c r="S4261" i="1"/>
  <c r="T4261" i="1"/>
  <c r="U4261" i="1"/>
  <c r="K4262" i="1"/>
  <c r="L4262" i="1"/>
  <c r="M4262" i="1"/>
  <c r="N4262" i="1"/>
  <c r="O4262" i="1"/>
  <c r="P4262" i="1"/>
  <c r="Q4262" i="1"/>
  <c r="R4262" i="1"/>
  <c r="S4262" i="1"/>
  <c r="T4262" i="1"/>
  <c r="U4262" i="1"/>
  <c r="K4263" i="1"/>
  <c r="L4263" i="1"/>
  <c r="M4263" i="1"/>
  <c r="N4263" i="1"/>
  <c r="O4263" i="1"/>
  <c r="P4263" i="1"/>
  <c r="Q4263" i="1"/>
  <c r="R4263" i="1"/>
  <c r="S4263" i="1"/>
  <c r="T4263" i="1"/>
  <c r="U4263" i="1"/>
  <c r="K4264" i="1"/>
  <c r="L4264" i="1"/>
  <c r="M4264" i="1"/>
  <c r="N4264" i="1"/>
  <c r="O4264" i="1"/>
  <c r="P4264" i="1"/>
  <c r="Q4264" i="1"/>
  <c r="R4264" i="1"/>
  <c r="S4264" i="1"/>
  <c r="T4264" i="1"/>
  <c r="U4264" i="1"/>
  <c r="K4265" i="1"/>
  <c r="L4265" i="1"/>
  <c r="M4265" i="1"/>
  <c r="N4265" i="1"/>
  <c r="O4265" i="1"/>
  <c r="P4265" i="1"/>
  <c r="Q4265" i="1"/>
  <c r="R4265" i="1"/>
  <c r="S4265" i="1"/>
  <c r="T4265" i="1"/>
  <c r="U4265" i="1"/>
  <c r="K4266" i="1"/>
  <c r="L4266" i="1"/>
  <c r="M4266" i="1"/>
  <c r="N4266" i="1"/>
  <c r="O4266" i="1"/>
  <c r="P4266" i="1"/>
  <c r="Q4266" i="1"/>
  <c r="R4266" i="1"/>
  <c r="S4266" i="1"/>
  <c r="T4266" i="1"/>
  <c r="U4266" i="1"/>
  <c r="K4267" i="1"/>
  <c r="L4267" i="1"/>
  <c r="M4267" i="1"/>
  <c r="N4267" i="1"/>
  <c r="O4267" i="1"/>
  <c r="P4267" i="1"/>
  <c r="Q4267" i="1"/>
  <c r="R4267" i="1"/>
  <c r="S4267" i="1"/>
  <c r="T4267" i="1"/>
  <c r="U4267" i="1"/>
  <c r="K4268" i="1"/>
  <c r="L4268" i="1"/>
  <c r="M4268" i="1"/>
  <c r="N4268" i="1"/>
  <c r="O4268" i="1"/>
  <c r="P4268" i="1"/>
  <c r="Q4268" i="1"/>
  <c r="R4268" i="1"/>
  <c r="S4268" i="1"/>
  <c r="T4268" i="1"/>
  <c r="U4268" i="1"/>
  <c r="K4269" i="1"/>
  <c r="L4269" i="1"/>
  <c r="M4269" i="1"/>
  <c r="N4269" i="1"/>
  <c r="O4269" i="1"/>
  <c r="P4269" i="1"/>
  <c r="Q4269" i="1"/>
  <c r="R4269" i="1"/>
  <c r="S4269" i="1"/>
  <c r="T4269" i="1"/>
  <c r="U4269" i="1"/>
  <c r="K4270" i="1"/>
  <c r="L4270" i="1"/>
  <c r="M4270" i="1"/>
  <c r="N4270" i="1"/>
  <c r="O4270" i="1"/>
  <c r="P4270" i="1"/>
  <c r="Q4270" i="1"/>
  <c r="R4270" i="1"/>
  <c r="S4270" i="1"/>
  <c r="T4270" i="1"/>
  <c r="U4270" i="1"/>
  <c r="K4271" i="1"/>
  <c r="L4271" i="1"/>
  <c r="M4271" i="1"/>
  <c r="N4271" i="1"/>
  <c r="O4271" i="1"/>
  <c r="P4271" i="1"/>
  <c r="Q4271" i="1"/>
  <c r="R4271" i="1"/>
  <c r="S4271" i="1"/>
  <c r="T4271" i="1"/>
  <c r="U4271" i="1"/>
  <c r="K4272" i="1"/>
  <c r="L4272" i="1"/>
  <c r="M4272" i="1"/>
  <c r="N4272" i="1"/>
  <c r="O4272" i="1"/>
  <c r="P4272" i="1"/>
  <c r="Q4272" i="1"/>
  <c r="R4272" i="1"/>
  <c r="S4272" i="1"/>
  <c r="T4272" i="1"/>
  <c r="U4272" i="1"/>
  <c r="K4273" i="1"/>
  <c r="L4273" i="1"/>
  <c r="M4273" i="1"/>
  <c r="N4273" i="1"/>
  <c r="O4273" i="1"/>
  <c r="P4273" i="1"/>
  <c r="Q4273" i="1"/>
  <c r="R4273" i="1"/>
  <c r="S4273" i="1"/>
  <c r="T4273" i="1"/>
  <c r="U4273" i="1"/>
  <c r="K4274" i="1"/>
  <c r="L4274" i="1"/>
  <c r="M4274" i="1"/>
  <c r="N4274" i="1"/>
  <c r="O4274" i="1"/>
  <c r="P4274" i="1"/>
  <c r="Q4274" i="1"/>
  <c r="R4274" i="1"/>
  <c r="S4274" i="1"/>
  <c r="T4274" i="1"/>
  <c r="U4274" i="1"/>
  <c r="K4275" i="1"/>
  <c r="L4275" i="1"/>
  <c r="M4275" i="1"/>
  <c r="N4275" i="1"/>
  <c r="O4275" i="1"/>
  <c r="P4275" i="1"/>
  <c r="Q4275" i="1"/>
  <c r="R4275" i="1"/>
  <c r="S4275" i="1"/>
  <c r="T4275" i="1"/>
  <c r="U4275" i="1"/>
  <c r="K4276" i="1"/>
  <c r="L4276" i="1"/>
  <c r="M4276" i="1"/>
  <c r="N4276" i="1"/>
  <c r="O4276" i="1"/>
  <c r="P4276" i="1"/>
  <c r="Q4276" i="1"/>
  <c r="R4276" i="1"/>
  <c r="S4276" i="1"/>
  <c r="T4276" i="1"/>
  <c r="U4276" i="1"/>
  <c r="K4277" i="1"/>
  <c r="L4277" i="1"/>
  <c r="M4277" i="1"/>
  <c r="N4277" i="1"/>
  <c r="O4277" i="1"/>
  <c r="P4277" i="1"/>
  <c r="Q4277" i="1"/>
  <c r="R4277" i="1"/>
  <c r="S4277" i="1"/>
  <c r="T4277" i="1"/>
  <c r="U4277" i="1"/>
  <c r="K4278" i="1"/>
  <c r="L4278" i="1"/>
  <c r="M4278" i="1"/>
  <c r="N4278" i="1"/>
  <c r="O4278" i="1"/>
  <c r="P4278" i="1"/>
  <c r="Q4278" i="1"/>
  <c r="R4278" i="1"/>
  <c r="S4278" i="1"/>
  <c r="T4278" i="1"/>
  <c r="U4278" i="1"/>
  <c r="K4279" i="1"/>
  <c r="L4279" i="1"/>
  <c r="M4279" i="1"/>
  <c r="N4279" i="1"/>
  <c r="O4279" i="1"/>
  <c r="P4279" i="1"/>
  <c r="Q4279" i="1"/>
  <c r="R4279" i="1"/>
  <c r="S4279" i="1"/>
  <c r="T4279" i="1"/>
  <c r="U4279" i="1"/>
  <c r="K4280" i="1"/>
  <c r="L4280" i="1"/>
  <c r="M4280" i="1"/>
  <c r="N4280" i="1"/>
  <c r="O4280" i="1"/>
  <c r="P4280" i="1"/>
  <c r="Q4280" i="1"/>
  <c r="R4280" i="1"/>
  <c r="S4280" i="1"/>
  <c r="T4280" i="1"/>
  <c r="U4280" i="1"/>
  <c r="K4281" i="1"/>
  <c r="L4281" i="1"/>
  <c r="M4281" i="1"/>
  <c r="N4281" i="1"/>
  <c r="O4281" i="1"/>
  <c r="P4281" i="1"/>
  <c r="Q4281" i="1"/>
  <c r="R4281" i="1"/>
  <c r="S4281" i="1"/>
  <c r="T4281" i="1"/>
  <c r="U4281" i="1"/>
  <c r="K4282" i="1"/>
  <c r="L4282" i="1"/>
  <c r="M4282" i="1"/>
  <c r="N4282" i="1"/>
  <c r="O4282" i="1"/>
  <c r="P4282" i="1"/>
  <c r="Q4282" i="1"/>
  <c r="R4282" i="1"/>
  <c r="S4282" i="1"/>
  <c r="T4282" i="1"/>
  <c r="U4282" i="1"/>
  <c r="K4283" i="1"/>
  <c r="L4283" i="1"/>
  <c r="M4283" i="1"/>
  <c r="N4283" i="1"/>
  <c r="O4283" i="1"/>
  <c r="P4283" i="1"/>
  <c r="Q4283" i="1"/>
  <c r="R4283" i="1"/>
  <c r="S4283" i="1"/>
  <c r="T4283" i="1"/>
  <c r="U4283" i="1"/>
  <c r="K4284" i="1"/>
  <c r="L4284" i="1"/>
  <c r="M4284" i="1"/>
  <c r="N4284" i="1"/>
  <c r="O4284" i="1"/>
  <c r="P4284" i="1"/>
  <c r="Q4284" i="1"/>
  <c r="R4284" i="1"/>
  <c r="S4284" i="1"/>
  <c r="T4284" i="1"/>
  <c r="U4284" i="1"/>
  <c r="K4285" i="1"/>
  <c r="L4285" i="1"/>
  <c r="M4285" i="1"/>
  <c r="N4285" i="1"/>
  <c r="O4285" i="1"/>
  <c r="P4285" i="1"/>
  <c r="Q4285" i="1"/>
  <c r="R4285" i="1"/>
  <c r="S4285" i="1"/>
  <c r="T4285" i="1"/>
  <c r="U4285" i="1"/>
  <c r="K4286" i="1"/>
  <c r="L4286" i="1"/>
  <c r="M4286" i="1"/>
  <c r="N4286" i="1"/>
  <c r="O4286" i="1"/>
  <c r="P4286" i="1"/>
  <c r="Q4286" i="1"/>
  <c r="R4286" i="1"/>
  <c r="S4286" i="1"/>
  <c r="T4286" i="1"/>
  <c r="U4286" i="1"/>
  <c r="K4287" i="1"/>
  <c r="L4287" i="1"/>
  <c r="M4287" i="1"/>
  <c r="N4287" i="1"/>
  <c r="O4287" i="1"/>
  <c r="P4287" i="1"/>
  <c r="Q4287" i="1"/>
  <c r="R4287" i="1"/>
  <c r="S4287" i="1"/>
  <c r="T4287" i="1"/>
  <c r="U4287" i="1"/>
  <c r="K4288" i="1"/>
  <c r="L4288" i="1"/>
  <c r="M4288" i="1"/>
  <c r="N4288" i="1"/>
  <c r="O4288" i="1"/>
  <c r="P4288" i="1"/>
  <c r="Q4288" i="1"/>
  <c r="R4288" i="1"/>
  <c r="S4288" i="1"/>
  <c r="T4288" i="1"/>
  <c r="U4288" i="1"/>
  <c r="K4289" i="1"/>
  <c r="L4289" i="1"/>
  <c r="M4289" i="1"/>
  <c r="N4289" i="1"/>
  <c r="O4289" i="1"/>
  <c r="P4289" i="1"/>
  <c r="Q4289" i="1"/>
  <c r="R4289" i="1"/>
  <c r="S4289" i="1"/>
  <c r="T4289" i="1"/>
  <c r="U4289" i="1"/>
  <c r="K4290" i="1"/>
  <c r="L4290" i="1"/>
  <c r="M4290" i="1"/>
  <c r="N4290" i="1"/>
  <c r="O4290" i="1"/>
  <c r="P4290" i="1"/>
  <c r="Q4290" i="1"/>
  <c r="R4290" i="1"/>
  <c r="S4290" i="1"/>
  <c r="T4290" i="1"/>
  <c r="U4290" i="1"/>
  <c r="K4291" i="1"/>
  <c r="L4291" i="1"/>
  <c r="M4291" i="1"/>
  <c r="N4291" i="1"/>
  <c r="O4291" i="1"/>
  <c r="P4291" i="1"/>
  <c r="Q4291" i="1"/>
  <c r="R4291" i="1"/>
  <c r="S4291" i="1"/>
  <c r="T4291" i="1"/>
  <c r="U4291" i="1"/>
  <c r="K4292" i="1"/>
  <c r="L4292" i="1"/>
  <c r="M4292" i="1"/>
  <c r="N4292" i="1"/>
  <c r="O4292" i="1"/>
  <c r="P4292" i="1"/>
  <c r="Q4292" i="1"/>
  <c r="R4292" i="1"/>
  <c r="S4292" i="1"/>
  <c r="T4292" i="1"/>
  <c r="U4292" i="1"/>
  <c r="K4293" i="1"/>
  <c r="L4293" i="1"/>
  <c r="M4293" i="1"/>
  <c r="N4293" i="1"/>
  <c r="O4293" i="1"/>
  <c r="P4293" i="1"/>
  <c r="Q4293" i="1"/>
  <c r="R4293" i="1"/>
  <c r="S4293" i="1"/>
  <c r="T4293" i="1"/>
  <c r="U4293" i="1"/>
  <c r="K4294" i="1"/>
  <c r="L4294" i="1"/>
  <c r="M4294" i="1"/>
  <c r="N4294" i="1"/>
  <c r="O4294" i="1"/>
  <c r="P4294" i="1"/>
  <c r="Q4294" i="1"/>
  <c r="R4294" i="1"/>
  <c r="S4294" i="1"/>
  <c r="T4294" i="1"/>
  <c r="U4294" i="1"/>
  <c r="K4295" i="1"/>
  <c r="L4295" i="1"/>
  <c r="M4295" i="1"/>
  <c r="N4295" i="1"/>
  <c r="O4295" i="1"/>
  <c r="P4295" i="1"/>
  <c r="Q4295" i="1"/>
  <c r="R4295" i="1"/>
  <c r="S4295" i="1"/>
  <c r="T4295" i="1"/>
  <c r="U4295" i="1"/>
  <c r="K4296" i="1"/>
  <c r="L4296" i="1"/>
  <c r="M4296" i="1"/>
  <c r="N4296" i="1"/>
  <c r="O4296" i="1"/>
  <c r="P4296" i="1"/>
  <c r="Q4296" i="1"/>
  <c r="R4296" i="1"/>
  <c r="S4296" i="1"/>
  <c r="T4296" i="1"/>
  <c r="U4296" i="1"/>
  <c r="K4297" i="1"/>
  <c r="L4297" i="1"/>
  <c r="M4297" i="1"/>
  <c r="N4297" i="1"/>
  <c r="O4297" i="1"/>
  <c r="P4297" i="1"/>
  <c r="Q4297" i="1"/>
  <c r="R4297" i="1"/>
  <c r="S4297" i="1"/>
  <c r="T4297" i="1"/>
  <c r="U4297" i="1"/>
  <c r="K4298" i="1"/>
  <c r="L4298" i="1"/>
  <c r="M4298" i="1"/>
  <c r="N4298" i="1"/>
  <c r="O4298" i="1"/>
  <c r="P4298" i="1"/>
  <c r="Q4298" i="1"/>
  <c r="R4298" i="1"/>
  <c r="S4298" i="1"/>
  <c r="T4298" i="1"/>
  <c r="U4298" i="1"/>
  <c r="K4299" i="1"/>
  <c r="L4299" i="1"/>
  <c r="M4299" i="1"/>
  <c r="N4299" i="1"/>
  <c r="O4299" i="1"/>
  <c r="P4299" i="1"/>
  <c r="Q4299" i="1"/>
  <c r="R4299" i="1"/>
  <c r="S4299" i="1"/>
  <c r="T4299" i="1"/>
  <c r="U4299" i="1"/>
  <c r="K4300" i="1"/>
  <c r="L4300" i="1"/>
  <c r="M4300" i="1"/>
  <c r="N4300" i="1"/>
  <c r="O4300" i="1"/>
  <c r="P4300" i="1"/>
  <c r="Q4300" i="1"/>
  <c r="R4300" i="1"/>
  <c r="S4300" i="1"/>
  <c r="T4300" i="1"/>
  <c r="U4300" i="1"/>
  <c r="K4301" i="1"/>
  <c r="L4301" i="1"/>
  <c r="M4301" i="1"/>
  <c r="N4301" i="1"/>
  <c r="O4301" i="1"/>
  <c r="P4301" i="1"/>
  <c r="Q4301" i="1"/>
  <c r="R4301" i="1"/>
  <c r="S4301" i="1"/>
  <c r="T4301" i="1"/>
  <c r="U4301" i="1"/>
  <c r="K4302" i="1"/>
  <c r="L4302" i="1"/>
  <c r="M4302" i="1"/>
  <c r="N4302" i="1"/>
  <c r="O4302" i="1"/>
  <c r="P4302" i="1"/>
  <c r="Q4302" i="1"/>
  <c r="R4302" i="1"/>
  <c r="S4302" i="1"/>
  <c r="T4302" i="1"/>
  <c r="U4302" i="1"/>
  <c r="K4303" i="1"/>
  <c r="L4303" i="1"/>
  <c r="M4303" i="1"/>
  <c r="N4303" i="1"/>
  <c r="O4303" i="1"/>
  <c r="P4303" i="1"/>
  <c r="Q4303" i="1"/>
  <c r="R4303" i="1"/>
  <c r="S4303" i="1"/>
  <c r="T4303" i="1"/>
  <c r="U4303" i="1"/>
  <c r="K4304" i="1"/>
  <c r="L4304" i="1"/>
  <c r="M4304" i="1"/>
  <c r="N4304" i="1"/>
  <c r="O4304" i="1"/>
  <c r="P4304" i="1"/>
  <c r="Q4304" i="1"/>
  <c r="R4304" i="1"/>
  <c r="S4304" i="1"/>
  <c r="T4304" i="1"/>
  <c r="U4304" i="1"/>
  <c r="K4305" i="1"/>
  <c r="L4305" i="1"/>
  <c r="M4305" i="1"/>
  <c r="N4305" i="1"/>
  <c r="O4305" i="1"/>
  <c r="P4305" i="1"/>
  <c r="Q4305" i="1"/>
  <c r="R4305" i="1"/>
  <c r="S4305" i="1"/>
  <c r="T4305" i="1"/>
  <c r="U4305" i="1"/>
  <c r="K4306" i="1"/>
  <c r="L4306" i="1"/>
  <c r="M4306" i="1"/>
  <c r="N4306" i="1"/>
  <c r="O4306" i="1"/>
  <c r="P4306" i="1"/>
  <c r="Q4306" i="1"/>
  <c r="R4306" i="1"/>
  <c r="S4306" i="1"/>
  <c r="T4306" i="1"/>
  <c r="U4306" i="1"/>
  <c r="K4307" i="1"/>
  <c r="L4307" i="1"/>
  <c r="M4307" i="1"/>
  <c r="N4307" i="1"/>
  <c r="O4307" i="1"/>
  <c r="P4307" i="1"/>
  <c r="Q4307" i="1"/>
  <c r="R4307" i="1"/>
  <c r="S4307" i="1"/>
  <c r="T4307" i="1"/>
  <c r="U4307" i="1"/>
  <c r="K4308" i="1"/>
  <c r="L4308" i="1"/>
  <c r="M4308" i="1"/>
  <c r="N4308" i="1"/>
  <c r="O4308" i="1"/>
  <c r="P4308" i="1"/>
  <c r="Q4308" i="1"/>
  <c r="R4308" i="1"/>
  <c r="S4308" i="1"/>
  <c r="T4308" i="1"/>
  <c r="U4308" i="1"/>
  <c r="K4309" i="1"/>
  <c r="L4309" i="1"/>
  <c r="M4309" i="1"/>
  <c r="N4309" i="1"/>
  <c r="O4309" i="1"/>
  <c r="P4309" i="1"/>
  <c r="Q4309" i="1"/>
  <c r="R4309" i="1"/>
  <c r="S4309" i="1"/>
  <c r="T4309" i="1"/>
  <c r="U4309" i="1"/>
  <c r="K4310" i="1"/>
  <c r="L4310" i="1"/>
  <c r="M4310" i="1"/>
  <c r="N4310" i="1"/>
  <c r="O4310" i="1"/>
  <c r="P4310" i="1"/>
  <c r="Q4310" i="1"/>
  <c r="R4310" i="1"/>
  <c r="S4310" i="1"/>
  <c r="T4310" i="1"/>
  <c r="U4310" i="1"/>
  <c r="K4311" i="1"/>
  <c r="L4311" i="1"/>
  <c r="M4311" i="1"/>
  <c r="N4311" i="1"/>
  <c r="O4311" i="1"/>
  <c r="P4311" i="1"/>
  <c r="Q4311" i="1"/>
  <c r="R4311" i="1"/>
  <c r="S4311" i="1"/>
  <c r="T4311" i="1"/>
  <c r="U4311" i="1"/>
  <c r="K4312" i="1"/>
  <c r="L4312" i="1"/>
  <c r="M4312" i="1"/>
  <c r="N4312" i="1"/>
  <c r="O4312" i="1"/>
  <c r="P4312" i="1"/>
  <c r="Q4312" i="1"/>
  <c r="R4312" i="1"/>
  <c r="S4312" i="1"/>
  <c r="T4312" i="1"/>
  <c r="U4312" i="1"/>
  <c r="K4313" i="1"/>
  <c r="L4313" i="1"/>
  <c r="M4313" i="1"/>
  <c r="N4313" i="1"/>
  <c r="O4313" i="1"/>
  <c r="P4313" i="1"/>
  <c r="Q4313" i="1"/>
  <c r="R4313" i="1"/>
  <c r="S4313" i="1"/>
  <c r="T4313" i="1"/>
  <c r="U4313" i="1"/>
  <c r="K4314" i="1"/>
  <c r="L4314" i="1"/>
  <c r="M4314" i="1"/>
  <c r="N4314" i="1"/>
  <c r="O4314" i="1"/>
  <c r="P4314" i="1"/>
  <c r="Q4314" i="1"/>
  <c r="R4314" i="1"/>
  <c r="S4314" i="1"/>
  <c r="T4314" i="1"/>
  <c r="U4314" i="1"/>
  <c r="K4315" i="1"/>
  <c r="L4315" i="1"/>
  <c r="M4315" i="1"/>
  <c r="N4315" i="1"/>
  <c r="O4315" i="1"/>
  <c r="P4315" i="1"/>
  <c r="Q4315" i="1"/>
  <c r="R4315" i="1"/>
  <c r="S4315" i="1"/>
  <c r="T4315" i="1"/>
  <c r="U4315" i="1"/>
  <c r="K4316" i="1"/>
  <c r="L4316" i="1"/>
  <c r="M4316" i="1"/>
  <c r="N4316" i="1"/>
  <c r="O4316" i="1"/>
  <c r="P4316" i="1"/>
  <c r="Q4316" i="1"/>
  <c r="R4316" i="1"/>
  <c r="S4316" i="1"/>
  <c r="T4316" i="1"/>
  <c r="U4316" i="1"/>
  <c r="K4317" i="1"/>
  <c r="L4317" i="1"/>
  <c r="M4317" i="1"/>
  <c r="N4317" i="1"/>
  <c r="O4317" i="1"/>
  <c r="P4317" i="1"/>
  <c r="Q4317" i="1"/>
  <c r="R4317" i="1"/>
  <c r="S4317" i="1"/>
  <c r="T4317" i="1"/>
  <c r="U4317" i="1"/>
  <c r="K4318" i="1"/>
  <c r="L4318" i="1"/>
  <c r="M4318" i="1"/>
  <c r="N4318" i="1"/>
  <c r="O4318" i="1"/>
  <c r="P4318" i="1"/>
  <c r="Q4318" i="1"/>
  <c r="R4318" i="1"/>
  <c r="S4318" i="1"/>
  <c r="T4318" i="1"/>
  <c r="U4318" i="1"/>
  <c r="K4319" i="1"/>
  <c r="L4319" i="1"/>
  <c r="M4319" i="1"/>
  <c r="N4319" i="1"/>
  <c r="O4319" i="1"/>
  <c r="P4319" i="1"/>
  <c r="Q4319" i="1"/>
  <c r="R4319" i="1"/>
  <c r="S4319" i="1"/>
  <c r="T4319" i="1"/>
  <c r="U4319" i="1"/>
  <c r="K4320" i="1"/>
  <c r="L4320" i="1"/>
  <c r="M4320" i="1"/>
  <c r="N4320" i="1"/>
  <c r="O4320" i="1"/>
  <c r="P4320" i="1"/>
  <c r="Q4320" i="1"/>
  <c r="R4320" i="1"/>
  <c r="S4320" i="1"/>
  <c r="T4320" i="1"/>
  <c r="U4320" i="1"/>
  <c r="K4321" i="1"/>
  <c r="L4321" i="1"/>
  <c r="M4321" i="1"/>
  <c r="N4321" i="1"/>
  <c r="O4321" i="1"/>
  <c r="P4321" i="1"/>
  <c r="Q4321" i="1"/>
  <c r="R4321" i="1"/>
  <c r="S4321" i="1"/>
  <c r="T4321" i="1"/>
  <c r="U4321" i="1"/>
  <c r="K4322" i="1"/>
  <c r="L4322" i="1"/>
  <c r="M4322" i="1"/>
  <c r="N4322" i="1"/>
  <c r="O4322" i="1"/>
  <c r="P4322" i="1"/>
  <c r="Q4322" i="1"/>
  <c r="R4322" i="1"/>
  <c r="S4322" i="1"/>
  <c r="T4322" i="1"/>
  <c r="U4322" i="1"/>
  <c r="K4323" i="1"/>
  <c r="L4323" i="1"/>
  <c r="M4323" i="1"/>
  <c r="N4323" i="1"/>
  <c r="O4323" i="1"/>
  <c r="P4323" i="1"/>
  <c r="Q4323" i="1"/>
  <c r="R4323" i="1"/>
  <c r="S4323" i="1"/>
  <c r="T4323" i="1"/>
  <c r="U4323" i="1"/>
  <c r="K4324" i="1"/>
  <c r="L4324" i="1"/>
  <c r="M4324" i="1"/>
  <c r="N4324" i="1"/>
  <c r="O4324" i="1"/>
  <c r="P4324" i="1"/>
  <c r="Q4324" i="1"/>
  <c r="R4324" i="1"/>
  <c r="S4324" i="1"/>
  <c r="T4324" i="1"/>
  <c r="U4324" i="1"/>
  <c r="K4325" i="1"/>
  <c r="L4325" i="1"/>
  <c r="M4325" i="1"/>
  <c r="N4325" i="1"/>
  <c r="O4325" i="1"/>
  <c r="P4325" i="1"/>
  <c r="Q4325" i="1"/>
  <c r="R4325" i="1"/>
  <c r="S4325" i="1"/>
  <c r="T4325" i="1"/>
  <c r="U4325" i="1"/>
  <c r="K4326" i="1"/>
  <c r="L4326" i="1"/>
  <c r="M4326" i="1"/>
  <c r="N4326" i="1"/>
  <c r="O4326" i="1"/>
  <c r="P4326" i="1"/>
  <c r="Q4326" i="1"/>
  <c r="R4326" i="1"/>
  <c r="S4326" i="1"/>
  <c r="T4326" i="1"/>
  <c r="U4326" i="1"/>
  <c r="K4327" i="1"/>
  <c r="L4327" i="1"/>
  <c r="M4327" i="1"/>
  <c r="N4327" i="1"/>
  <c r="O4327" i="1"/>
  <c r="P4327" i="1"/>
  <c r="Q4327" i="1"/>
  <c r="R4327" i="1"/>
  <c r="S4327" i="1"/>
  <c r="T4327" i="1"/>
  <c r="U4327" i="1"/>
  <c r="K4328" i="1"/>
  <c r="L4328" i="1"/>
  <c r="M4328" i="1"/>
  <c r="N4328" i="1"/>
  <c r="O4328" i="1"/>
  <c r="P4328" i="1"/>
  <c r="Q4328" i="1"/>
  <c r="R4328" i="1"/>
  <c r="S4328" i="1"/>
  <c r="T4328" i="1"/>
  <c r="U4328" i="1"/>
  <c r="K4329" i="1"/>
  <c r="L4329" i="1"/>
  <c r="M4329" i="1"/>
  <c r="N4329" i="1"/>
  <c r="O4329" i="1"/>
  <c r="P4329" i="1"/>
  <c r="Q4329" i="1"/>
  <c r="R4329" i="1"/>
  <c r="S4329" i="1"/>
  <c r="T4329" i="1"/>
  <c r="U4329" i="1"/>
  <c r="K4330" i="1"/>
  <c r="L4330" i="1"/>
  <c r="M4330" i="1"/>
  <c r="N4330" i="1"/>
  <c r="O4330" i="1"/>
  <c r="P4330" i="1"/>
  <c r="Q4330" i="1"/>
  <c r="R4330" i="1"/>
  <c r="S4330" i="1"/>
  <c r="T4330" i="1"/>
  <c r="U4330" i="1"/>
  <c r="K4331" i="1"/>
  <c r="L4331" i="1"/>
  <c r="M4331" i="1"/>
  <c r="N4331" i="1"/>
  <c r="O4331" i="1"/>
  <c r="P4331" i="1"/>
  <c r="Q4331" i="1"/>
  <c r="R4331" i="1"/>
  <c r="S4331" i="1"/>
  <c r="T4331" i="1"/>
  <c r="U4331" i="1"/>
  <c r="K4332" i="1"/>
  <c r="L4332" i="1"/>
  <c r="M4332" i="1"/>
  <c r="N4332" i="1"/>
  <c r="O4332" i="1"/>
  <c r="P4332" i="1"/>
  <c r="Q4332" i="1"/>
  <c r="R4332" i="1"/>
  <c r="S4332" i="1"/>
  <c r="T4332" i="1"/>
  <c r="U4332" i="1"/>
  <c r="K4333" i="1"/>
  <c r="L4333" i="1"/>
  <c r="M4333" i="1"/>
  <c r="N4333" i="1"/>
  <c r="O4333" i="1"/>
  <c r="P4333" i="1"/>
  <c r="Q4333" i="1"/>
  <c r="R4333" i="1"/>
  <c r="S4333" i="1"/>
  <c r="T4333" i="1"/>
  <c r="U4333" i="1"/>
  <c r="K4334" i="1"/>
  <c r="L4334" i="1"/>
  <c r="M4334" i="1"/>
  <c r="N4334" i="1"/>
  <c r="O4334" i="1"/>
  <c r="P4334" i="1"/>
  <c r="Q4334" i="1"/>
  <c r="R4334" i="1"/>
  <c r="S4334" i="1"/>
  <c r="T4334" i="1"/>
  <c r="U4334" i="1"/>
  <c r="K4335" i="1"/>
  <c r="L4335" i="1"/>
  <c r="M4335" i="1"/>
  <c r="N4335" i="1"/>
  <c r="O4335" i="1"/>
  <c r="P4335" i="1"/>
  <c r="Q4335" i="1"/>
  <c r="R4335" i="1"/>
  <c r="S4335" i="1"/>
  <c r="T4335" i="1"/>
  <c r="U4335" i="1"/>
  <c r="K4336" i="1"/>
  <c r="L4336" i="1"/>
  <c r="M4336" i="1"/>
  <c r="N4336" i="1"/>
  <c r="O4336" i="1"/>
  <c r="P4336" i="1"/>
  <c r="Q4336" i="1"/>
  <c r="R4336" i="1"/>
  <c r="S4336" i="1"/>
  <c r="T4336" i="1"/>
  <c r="U4336" i="1"/>
  <c r="K4337" i="1"/>
  <c r="L4337" i="1"/>
  <c r="M4337" i="1"/>
  <c r="N4337" i="1"/>
  <c r="O4337" i="1"/>
  <c r="P4337" i="1"/>
  <c r="Q4337" i="1"/>
  <c r="R4337" i="1"/>
  <c r="S4337" i="1"/>
  <c r="T4337" i="1"/>
  <c r="U4337" i="1"/>
  <c r="K4338" i="1"/>
  <c r="L4338" i="1"/>
  <c r="M4338" i="1"/>
  <c r="N4338" i="1"/>
  <c r="O4338" i="1"/>
  <c r="P4338" i="1"/>
  <c r="Q4338" i="1"/>
  <c r="R4338" i="1"/>
  <c r="S4338" i="1"/>
  <c r="T4338" i="1"/>
  <c r="U4338" i="1"/>
  <c r="K4339" i="1"/>
  <c r="L4339" i="1"/>
  <c r="M4339" i="1"/>
  <c r="N4339" i="1"/>
  <c r="O4339" i="1"/>
  <c r="P4339" i="1"/>
  <c r="Q4339" i="1"/>
  <c r="R4339" i="1"/>
  <c r="S4339" i="1"/>
  <c r="T4339" i="1"/>
  <c r="U4339" i="1"/>
  <c r="K4340" i="1"/>
  <c r="L4340" i="1"/>
  <c r="M4340" i="1"/>
  <c r="N4340" i="1"/>
  <c r="O4340" i="1"/>
  <c r="P4340" i="1"/>
  <c r="Q4340" i="1"/>
  <c r="R4340" i="1"/>
  <c r="S4340" i="1"/>
  <c r="T4340" i="1"/>
  <c r="U4340" i="1"/>
  <c r="K4341" i="1"/>
  <c r="L4341" i="1"/>
  <c r="M4341" i="1"/>
  <c r="N4341" i="1"/>
  <c r="O4341" i="1"/>
  <c r="P4341" i="1"/>
  <c r="Q4341" i="1"/>
  <c r="R4341" i="1"/>
  <c r="S4341" i="1"/>
  <c r="T4341" i="1"/>
  <c r="U4341" i="1"/>
  <c r="K4342" i="1"/>
  <c r="L4342" i="1"/>
  <c r="M4342" i="1"/>
  <c r="N4342" i="1"/>
  <c r="O4342" i="1"/>
  <c r="P4342" i="1"/>
  <c r="Q4342" i="1"/>
  <c r="R4342" i="1"/>
  <c r="S4342" i="1"/>
  <c r="T4342" i="1"/>
  <c r="U4342" i="1"/>
  <c r="K4343" i="1"/>
  <c r="L4343" i="1"/>
  <c r="M4343" i="1"/>
  <c r="N4343" i="1"/>
  <c r="O4343" i="1"/>
  <c r="P4343" i="1"/>
  <c r="Q4343" i="1"/>
  <c r="R4343" i="1"/>
  <c r="S4343" i="1"/>
  <c r="T4343" i="1"/>
  <c r="U4343" i="1"/>
  <c r="K4344" i="1"/>
  <c r="L4344" i="1"/>
  <c r="M4344" i="1"/>
  <c r="N4344" i="1"/>
  <c r="O4344" i="1"/>
  <c r="P4344" i="1"/>
  <c r="Q4344" i="1"/>
  <c r="R4344" i="1"/>
  <c r="S4344" i="1"/>
  <c r="T4344" i="1"/>
  <c r="U4344" i="1"/>
  <c r="K4345" i="1"/>
  <c r="L4345" i="1"/>
  <c r="M4345" i="1"/>
  <c r="N4345" i="1"/>
  <c r="O4345" i="1"/>
  <c r="P4345" i="1"/>
  <c r="Q4345" i="1"/>
  <c r="R4345" i="1"/>
  <c r="S4345" i="1"/>
  <c r="T4345" i="1"/>
  <c r="U4345" i="1"/>
  <c r="K4346" i="1"/>
  <c r="L4346" i="1"/>
  <c r="M4346" i="1"/>
  <c r="N4346" i="1"/>
  <c r="O4346" i="1"/>
  <c r="P4346" i="1"/>
  <c r="Q4346" i="1"/>
  <c r="R4346" i="1"/>
  <c r="S4346" i="1"/>
  <c r="T4346" i="1"/>
  <c r="U4346" i="1"/>
  <c r="K4347" i="1"/>
  <c r="L4347" i="1"/>
  <c r="M4347" i="1"/>
  <c r="N4347" i="1"/>
  <c r="O4347" i="1"/>
  <c r="P4347" i="1"/>
  <c r="Q4347" i="1"/>
  <c r="R4347" i="1"/>
  <c r="S4347" i="1"/>
  <c r="T4347" i="1"/>
  <c r="U4347" i="1"/>
  <c r="K4348" i="1"/>
  <c r="L4348" i="1"/>
  <c r="M4348" i="1"/>
  <c r="N4348" i="1"/>
  <c r="O4348" i="1"/>
  <c r="P4348" i="1"/>
  <c r="Q4348" i="1"/>
  <c r="R4348" i="1"/>
  <c r="S4348" i="1"/>
  <c r="T4348" i="1"/>
  <c r="U4348" i="1"/>
  <c r="K4349" i="1"/>
  <c r="L4349" i="1"/>
  <c r="M4349" i="1"/>
  <c r="N4349" i="1"/>
  <c r="O4349" i="1"/>
  <c r="P4349" i="1"/>
  <c r="Q4349" i="1"/>
  <c r="R4349" i="1"/>
  <c r="S4349" i="1"/>
  <c r="T4349" i="1"/>
  <c r="U4349" i="1"/>
  <c r="K4350" i="1"/>
  <c r="L4350" i="1"/>
  <c r="M4350" i="1"/>
  <c r="N4350" i="1"/>
  <c r="O4350" i="1"/>
  <c r="P4350" i="1"/>
  <c r="Q4350" i="1"/>
  <c r="R4350" i="1"/>
  <c r="S4350" i="1"/>
  <c r="T4350" i="1"/>
  <c r="U4350" i="1"/>
  <c r="K4351" i="1"/>
  <c r="L4351" i="1"/>
  <c r="M4351" i="1"/>
  <c r="N4351" i="1"/>
  <c r="O4351" i="1"/>
  <c r="P4351" i="1"/>
  <c r="Q4351" i="1"/>
  <c r="R4351" i="1"/>
  <c r="S4351" i="1"/>
  <c r="T4351" i="1"/>
  <c r="U4351" i="1"/>
  <c r="K4352" i="1"/>
  <c r="L4352" i="1"/>
  <c r="M4352" i="1"/>
  <c r="N4352" i="1"/>
  <c r="O4352" i="1"/>
  <c r="P4352" i="1"/>
  <c r="Q4352" i="1"/>
  <c r="R4352" i="1"/>
  <c r="S4352" i="1"/>
  <c r="T4352" i="1"/>
  <c r="U4352" i="1"/>
  <c r="K4353" i="1"/>
  <c r="L4353" i="1"/>
  <c r="M4353" i="1"/>
  <c r="N4353" i="1"/>
  <c r="O4353" i="1"/>
  <c r="P4353" i="1"/>
  <c r="Q4353" i="1"/>
  <c r="R4353" i="1"/>
  <c r="S4353" i="1"/>
  <c r="T4353" i="1"/>
  <c r="U4353" i="1"/>
  <c r="K4354" i="1"/>
  <c r="L4354" i="1"/>
  <c r="M4354" i="1"/>
  <c r="N4354" i="1"/>
  <c r="O4354" i="1"/>
  <c r="P4354" i="1"/>
  <c r="Q4354" i="1"/>
  <c r="R4354" i="1"/>
  <c r="S4354" i="1"/>
  <c r="T4354" i="1"/>
  <c r="U4354" i="1"/>
  <c r="K4355" i="1"/>
  <c r="L4355" i="1"/>
  <c r="M4355" i="1"/>
  <c r="N4355" i="1"/>
  <c r="O4355" i="1"/>
  <c r="P4355" i="1"/>
  <c r="Q4355" i="1"/>
  <c r="R4355" i="1"/>
  <c r="S4355" i="1"/>
  <c r="T4355" i="1"/>
  <c r="U4355" i="1"/>
  <c r="K4356" i="1"/>
  <c r="L4356" i="1"/>
  <c r="M4356" i="1"/>
  <c r="N4356" i="1"/>
  <c r="O4356" i="1"/>
  <c r="P4356" i="1"/>
  <c r="Q4356" i="1"/>
  <c r="R4356" i="1"/>
  <c r="S4356" i="1"/>
  <c r="T4356" i="1"/>
  <c r="U4356" i="1"/>
  <c r="K4357" i="1"/>
  <c r="L4357" i="1"/>
  <c r="M4357" i="1"/>
  <c r="N4357" i="1"/>
  <c r="O4357" i="1"/>
  <c r="P4357" i="1"/>
  <c r="Q4357" i="1"/>
  <c r="R4357" i="1"/>
  <c r="S4357" i="1"/>
  <c r="T4357" i="1"/>
  <c r="U4357" i="1"/>
  <c r="K4358" i="1"/>
  <c r="L4358" i="1"/>
  <c r="M4358" i="1"/>
  <c r="N4358" i="1"/>
  <c r="O4358" i="1"/>
  <c r="P4358" i="1"/>
  <c r="Q4358" i="1"/>
  <c r="R4358" i="1"/>
  <c r="S4358" i="1"/>
  <c r="T4358" i="1"/>
  <c r="U4358" i="1"/>
  <c r="K4359" i="1"/>
  <c r="L4359" i="1"/>
  <c r="M4359" i="1"/>
  <c r="N4359" i="1"/>
  <c r="O4359" i="1"/>
  <c r="P4359" i="1"/>
  <c r="Q4359" i="1"/>
  <c r="R4359" i="1"/>
  <c r="S4359" i="1"/>
  <c r="T4359" i="1"/>
  <c r="U4359" i="1"/>
  <c r="K4360" i="1"/>
  <c r="L4360" i="1"/>
  <c r="M4360" i="1"/>
  <c r="N4360" i="1"/>
  <c r="O4360" i="1"/>
  <c r="P4360" i="1"/>
  <c r="Q4360" i="1"/>
  <c r="R4360" i="1"/>
  <c r="S4360" i="1"/>
  <c r="T4360" i="1"/>
  <c r="U4360" i="1"/>
  <c r="K4361" i="1"/>
  <c r="L4361" i="1"/>
  <c r="M4361" i="1"/>
  <c r="N4361" i="1"/>
  <c r="O4361" i="1"/>
  <c r="P4361" i="1"/>
  <c r="Q4361" i="1"/>
  <c r="R4361" i="1"/>
  <c r="S4361" i="1"/>
  <c r="T4361" i="1"/>
  <c r="U4361" i="1"/>
  <c r="K4362" i="1"/>
  <c r="L4362" i="1"/>
  <c r="M4362" i="1"/>
  <c r="N4362" i="1"/>
  <c r="O4362" i="1"/>
  <c r="P4362" i="1"/>
  <c r="Q4362" i="1"/>
  <c r="R4362" i="1"/>
  <c r="S4362" i="1"/>
  <c r="T4362" i="1"/>
  <c r="U4362" i="1"/>
  <c r="K4363" i="1"/>
  <c r="L4363" i="1"/>
  <c r="M4363" i="1"/>
  <c r="N4363" i="1"/>
  <c r="O4363" i="1"/>
  <c r="P4363" i="1"/>
  <c r="Q4363" i="1"/>
  <c r="R4363" i="1"/>
  <c r="S4363" i="1"/>
  <c r="T4363" i="1"/>
  <c r="U4363" i="1"/>
  <c r="K4364" i="1"/>
  <c r="L4364" i="1"/>
  <c r="M4364" i="1"/>
  <c r="N4364" i="1"/>
  <c r="O4364" i="1"/>
  <c r="P4364" i="1"/>
  <c r="Q4364" i="1"/>
  <c r="R4364" i="1"/>
  <c r="S4364" i="1"/>
  <c r="T4364" i="1"/>
  <c r="U4364" i="1"/>
  <c r="K4365" i="1"/>
  <c r="L4365" i="1"/>
  <c r="M4365" i="1"/>
  <c r="N4365" i="1"/>
  <c r="O4365" i="1"/>
  <c r="P4365" i="1"/>
  <c r="Q4365" i="1"/>
  <c r="R4365" i="1"/>
  <c r="S4365" i="1"/>
  <c r="T4365" i="1"/>
  <c r="U4365" i="1"/>
  <c r="K4366" i="1"/>
  <c r="L4366" i="1"/>
  <c r="M4366" i="1"/>
  <c r="N4366" i="1"/>
  <c r="O4366" i="1"/>
  <c r="P4366" i="1"/>
  <c r="Q4366" i="1"/>
  <c r="R4366" i="1"/>
  <c r="S4366" i="1"/>
  <c r="T4366" i="1"/>
  <c r="U4366" i="1"/>
  <c r="K4367" i="1"/>
  <c r="L4367" i="1"/>
  <c r="M4367" i="1"/>
  <c r="N4367" i="1"/>
  <c r="O4367" i="1"/>
  <c r="P4367" i="1"/>
  <c r="Q4367" i="1"/>
  <c r="R4367" i="1"/>
  <c r="S4367" i="1"/>
  <c r="T4367" i="1"/>
  <c r="U4367" i="1"/>
  <c r="K4368" i="1"/>
  <c r="L4368" i="1"/>
  <c r="M4368" i="1"/>
  <c r="N4368" i="1"/>
  <c r="O4368" i="1"/>
  <c r="P4368" i="1"/>
  <c r="Q4368" i="1"/>
  <c r="R4368" i="1"/>
  <c r="S4368" i="1"/>
  <c r="T4368" i="1"/>
  <c r="U4368" i="1"/>
  <c r="K4369" i="1"/>
  <c r="L4369" i="1"/>
  <c r="M4369" i="1"/>
  <c r="N4369" i="1"/>
  <c r="O4369" i="1"/>
  <c r="P4369" i="1"/>
  <c r="Q4369" i="1"/>
  <c r="R4369" i="1"/>
  <c r="S4369" i="1"/>
  <c r="T4369" i="1"/>
  <c r="U4369" i="1"/>
  <c r="K4370" i="1"/>
  <c r="L4370" i="1"/>
  <c r="M4370" i="1"/>
  <c r="N4370" i="1"/>
  <c r="O4370" i="1"/>
  <c r="P4370" i="1"/>
  <c r="Q4370" i="1"/>
  <c r="R4370" i="1"/>
  <c r="S4370" i="1"/>
  <c r="T4370" i="1"/>
  <c r="U4370" i="1"/>
  <c r="K4371" i="1"/>
  <c r="L4371" i="1"/>
  <c r="M4371" i="1"/>
  <c r="N4371" i="1"/>
  <c r="O4371" i="1"/>
  <c r="P4371" i="1"/>
  <c r="Q4371" i="1"/>
  <c r="R4371" i="1"/>
  <c r="S4371" i="1"/>
  <c r="T4371" i="1"/>
  <c r="U4371" i="1"/>
  <c r="K4372" i="1"/>
  <c r="L4372" i="1"/>
  <c r="M4372" i="1"/>
  <c r="N4372" i="1"/>
  <c r="O4372" i="1"/>
  <c r="P4372" i="1"/>
  <c r="Q4372" i="1"/>
  <c r="R4372" i="1"/>
  <c r="S4372" i="1"/>
  <c r="T4372" i="1"/>
  <c r="U4372" i="1"/>
  <c r="K4373" i="1"/>
  <c r="L4373" i="1"/>
  <c r="M4373" i="1"/>
  <c r="N4373" i="1"/>
  <c r="O4373" i="1"/>
  <c r="P4373" i="1"/>
  <c r="Q4373" i="1"/>
  <c r="R4373" i="1"/>
  <c r="S4373" i="1"/>
  <c r="T4373" i="1"/>
  <c r="U4373" i="1"/>
  <c r="K4374" i="1"/>
  <c r="L4374" i="1"/>
  <c r="M4374" i="1"/>
  <c r="N4374" i="1"/>
  <c r="O4374" i="1"/>
  <c r="P4374" i="1"/>
  <c r="Q4374" i="1"/>
  <c r="R4374" i="1"/>
  <c r="S4374" i="1"/>
  <c r="T4374" i="1"/>
  <c r="U4374" i="1"/>
  <c r="K4375" i="1"/>
  <c r="L4375" i="1"/>
  <c r="M4375" i="1"/>
  <c r="N4375" i="1"/>
  <c r="O4375" i="1"/>
  <c r="P4375" i="1"/>
  <c r="Q4375" i="1"/>
  <c r="R4375" i="1"/>
  <c r="S4375" i="1"/>
  <c r="T4375" i="1"/>
  <c r="U4375" i="1"/>
  <c r="K4376" i="1"/>
  <c r="L4376" i="1"/>
  <c r="M4376" i="1"/>
  <c r="N4376" i="1"/>
  <c r="O4376" i="1"/>
  <c r="P4376" i="1"/>
  <c r="Q4376" i="1"/>
  <c r="R4376" i="1"/>
  <c r="S4376" i="1"/>
  <c r="T4376" i="1"/>
  <c r="U4376" i="1"/>
  <c r="K4377" i="1"/>
  <c r="L4377" i="1"/>
  <c r="M4377" i="1"/>
  <c r="N4377" i="1"/>
  <c r="O4377" i="1"/>
  <c r="P4377" i="1"/>
  <c r="Q4377" i="1"/>
  <c r="R4377" i="1"/>
  <c r="S4377" i="1"/>
  <c r="T4377" i="1"/>
  <c r="U4377" i="1"/>
  <c r="K4378" i="1"/>
  <c r="L4378" i="1"/>
  <c r="M4378" i="1"/>
  <c r="N4378" i="1"/>
  <c r="O4378" i="1"/>
  <c r="P4378" i="1"/>
  <c r="Q4378" i="1"/>
  <c r="R4378" i="1"/>
  <c r="S4378" i="1"/>
  <c r="T4378" i="1"/>
  <c r="U4378" i="1"/>
  <c r="K4379" i="1"/>
  <c r="L4379" i="1"/>
  <c r="M4379" i="1"/>
  <c r="N4379" i="1"/>
  <c r="O4379" i="1"/>
  <c r="P4379" i="1"/>
  <c r="Q4379" i="1"/>
  <c r="R4379" i="1"/>
  <c r="S4379" i="1"/>
  <c r="T4379" i="1"/>
  <c r="U4379" i="1"/>
  <c r="K4380" i="1"/>
  <c r="L4380" i="1"/>
  <c r="M4380" i="1"/>
  <c r="N4380" i="1"/>
  <c r="O4380" i="1"/>
  <c r="P4380" i="1"/>
  <c r="Q4380" i="1"/>
  <c r="R4380" i="1"/>
  <c r="S4380" i="1"/>
  <c r="T4380" i="1"/>
  <c r="U4380" i="1"/>
  <c r="K4381" i="1"/>
  <c r="L4381" i="1"/>
  <c r="M4381" i="1"/>
  <c r="N4381" i="1"/>
  <c r="O4381" i="1"/>
  <c r="P4381" i="1"/>
  <c r="Q4381" i="1"/>
  <c r="R4381" i="1"/>
  <c r="S4381" i="1"/>
  <c r="T4381" i="1"/>
  <c r="U4381" i="1"/>
  <c r="K4382" i="1"/>
  <c r="L4382" i="1"/>
  <c r="M4382" i="1"/>
  <c r="N4382" i="1"/>
  <c r="O4382" i="1"/>
  <c r="P4382" i="1"/>
  <c r="Q4382" i="1"/>
  <c r="R4382" i="1"/>
  <c r="S4382" i="1"/>
  <c r="T4382" i="1"/>
  <c r="U4382" i="1"/>
  <c r="K4383" i="1"/>
  <c r="L4383" i="1"/>
  <c r="M4383" i="1"/>
  <c r="N4383" i="1"/>
  <c r="O4383" i="1"/>
  <c r="P4383" i="1"/>
  <c r="Q4383" i="1"/>
  <c r="R4383" i="1"/>
  <c r="S4383" i="1"/>
  <c r="T4383" i="1"/>
  <c r="U4383" i="1"/>
  <c r="K4384" i="1"/>
  <c r="L4384" i="1"/>
  <c r="M4384" i="1"/>
  <c r="N4384" i="1"/>
  <c r="O4384" i="1"/>
  <c r="P4384" i="1"/>
  <c r="Q4384" i="1"/>
  <c r="R4384" i="1"/>
  <c r="S4384" i="1"/>
  <c r="T4384" i="1"/>
  <c r="U4384" i="1"/>
  <c r="K4385" i="1"/>
  <c r="L4385" i="1"/>
  <c r="M4385" i="1"/>
  <c r="N4385" i="1"/>
  <c r="O4385" i="1"/>
  <c r="P4385" i="1"/>
  <c r="Q4385" i="1"/>
  <c r="R4385" i="1"/>
  <c r="S4385" i="1"/>
  <c r="T4385" i="1"/>
  <c r="U4385" i="1"/>
  <c r="K4386" i="1"/>
  <c r="L4386" i="1"/>
  <c r="M4386" i="1"/>
  <c r="N4386" i="1"/>
  <c r="O4386" i="1"/>
  <c r="P4386" i="1"/>
  <c r="Q4386" i="1"/>
  <c r="R4386" i="1"/>
  <c r="S4386" i="1"/>
  <c r="T4386" i="1"/>
  <c r="U4386" i="1"/>
  <c r="K4387" i="1"/>
  <c r="L4387" i="1"/>
  <c r="M4387" i="1"/>
  <c r="N4387" i="1"/>
  <c r="O4387" i="1"/>
  <c r="P4387" i="1"/>
  <c r="Q4387" i="1"/>
  <c r="R4387" i="1"/>
  <c r="S4387" i="1"/>
  <c r="T4387" i="1"/>
  <c r="U4387" i="1"/>
  <c r="K4388" i="1"/>
  <c r="L4388" i="1"/>
  <c r="M4388" i="1"/>
  <c r="N4388" i="1"/>
  <c r="O4388" i="1"/>
  <c r="P4388" i="1"/>
  <c r="Q4388" i="1"/>
  <c r="R4388" i="1"/>
  <c r="S4388" i="1"/>
  <c r="T4388" i="1"/>
  <c r="U4388" i="1"/>
  <c r="K4389" i="1"/>
  <c r="L4389" i="1"/>
  <c r="M4389" i="1"/>
  <c r="N4389" i="1"/>
  <c r="O4389" i="1"/>
  <c r="P4389" i="1"/>
  <c r="Q4389" i="1"/>
  <c r="R4389" i="1"/>
  <c r="S4389" i="1"/>
  <c r="T4389" i="1"/>
  <c r="U4389" i="1"/>
  <c r="K4390" i="1"/>
  <c r="L4390" i="1"/>
  <c r="M4390" i="1"/>
  <c r="N4390" i="1"/>
  <c r="O4390" i="1"/>
  <c r="P4390" i="1"/>
  <c r="Q4390" i="1"/>
  <c r="R4390" i="1"/>
  <c r="S4390" i="1"/>
  <c r="T4390" i="1"/>
  <c r="U4390" i="1"/>
  <c r="K4391" i="1"/>
  <c r="L4391" i="1"/>
  <c r="M4391" i="1"/>
  <c r="N4391" i="1"/>
  <c r="O4391" i="1"/>
  <c r="P4391" i="1"/>
  <c r="Q4391" i="1"/>
  <c r="R4391" i="1"/>
  <c r="S4391" i="1"/>
  <c r="T4391" i="1"/>
  <c r="U4391" i="1"/>
  <c r="K4392" i="1"/>
  <c r="L4392" i="1"/>
  <c r="M4392" i="1"/>
  <c r="N4392" i="1"/>
  <c r="O4392" i="1"/>
  <c r="P4392" i="1"/>
  <c r="Q4392" i="1"/>
  <c r="R4392" i="1"/>
  <c r="S4392" i="1"/>
  <c r="T4392" i="1"/>
  <c r="U4392" i="1"/>
  <c r="K4393" i="1"/>
  <c r="L4393" i="1"/>
  <c r="M4393" i="1"/>
  <c r="N4393" i="1"/>
  <c r="O4393" i="1"/>
  <c r="P4393" i="1"/>
  <c r="Q4393" i="1"/>
  <c r="R4393" i="1"/>
  <c r="S4393" i="1"/>
  <c r="T4393" i="1"/>
  <c r="U4393" i="1"/>
  <c r="K4394" i="1"/>
  <c r="L4394" i="1"/>
  <c r="M4394" i="1"/>
  <c r="N4394" i="1"/>
  <c r="O4394" i="1"/>
  <c r="P4394" i="1"/>
  <c r="Q4394" i="1"/>
  <c r="R4394" i="1"/>
  <c r="S4394" i="1"/>
  <c r="T4394" i="1"/>
  <c r="U4394" i="1"/>
  <c r="K4395" i="1"/>
  <c r="L4395" i="1"/>
  <c r="M4395" i="1"/>
  <c r="N4395" i="1"/>
  <c r="O4395" i="1"/>
  <c r="P4395" i="1"/>
  <c r="Q4395" i="1"/>
  <c r="R4395" i="1"/>
  <c r="S4395" i="1"/>
  <c r="T4395" i="1"/>
  <c r="U4395" i="1"/>
  <c r="K4396" i="1"/>
  <c r="L4396" i="1"/>
  <c r="M4396" i="1"/>
  <c r="N4396" i="1"/>
  <c r="O4396" i="1"/>
  <c r="P4396" i="1"/>
  <c r="Q4396" i="1"/>
  <c r="R4396" i="1"/>
  <c r="S4396" i="1"/>
  <c r="T4396" i="1"/>
  <c r="U4396" i="1"/>
  <c r="K4397" i="1"/>
  <c r="L4397" i="1"/>
  <c r="M4397" i="1"/>
  <c r="N4397" i="1"/>
  <c r="O4397" i="1"/>
  <c r="P4397" i="1"/>
  <c r="Q4397" i="1"/>
  <c r="R4397" i="1"/>
  <c r="S4397" i="1"/>
  <c r="T4397" i="1"/>
  <c r="U4397" i="1"/>
  <c r="K4398" i="1"/>
  <c r="L4398" i="1"/>
  <c r="M4398" i="1"/>
  <c r="N4398" i="1"/>
  <c r="O4398" i="1"/>
  <c r="P4398" i="1"/>
  <c r="Q4398" i="1"/>
  <c r="R4398" i="1"/>
  <c r="S4398" i="1"/>
  <c r="T4398" i="1"/>
  <c r="U4398" i="1"/>
  <c r="K4399" i="1"/>
  <c r="L4399" i="1"/>
  <c r="M4399" i="1"/>
  <c r="N4399" i="1"/>
  <c r="O4399" i="1"/>
  <c r="P4399" i="1"/>
  <c r="Q4399" i="1"/>
  <c r="R4399" i="1"/>
  <c r="S4399" i="1"/>
  <c r="T4399" i="1"/>
  <c r="U4399" i="1"/>
  <c r="K4400" i="1"/>
  <c r="L4400" i="1"/>
  <c r="M4400" i="1"/>
  <c r="N4400" i="1"/>
  <c r="O4400" i="1"/>
  <c r="P4400" i="1"/>
  <c r="Q4400" i="1"/>
  <c r="R4400" i="1"/>
  <c r="S4400" i="1"/>
  <c r="T4400" i="1"/>
  <c r="U4400" i="1"/>
  <c r="K4401" i="1"/>
  <c r="L4401" i="1"/>
  <c r="M4401" i="1"/>
  <c r="N4401" i="1"/>
  <c r="O4401" i="1"/>
  <c r="P4401" i="1"/>
  <c r="Q4401" i="1"/>
  <c r="R4401" i="1"/>
  <c r="S4401" i="1"/>
  <c r="T4401" i="1"/>
  <c r="U4401" i="1"/>
  <c r="K4402" i="1"/>
  <c r="L4402" i="1"/>
  <c r="M4402" i="1"/>
  <c r="N4402" i="1"/>
  <c r="O4402" i="1"/>
  <c r="P4402" i="1"/>
  <c r="Q4402" i="1"/>
  <c r="R4402" i="1"/>
  <c r="S4402" i="1"/>
  <c r="T4402" i="1"/>
  <c r="U4402" i="1"/>
  <c r="K4403" i="1"/>
  <c r="L4403" i="1"/>
  <c r="M4403" i="1"/>
  <c r="N4403" i="1"/>
  <c r="O4403" i="1"/>
  <c r="P4403" i="1"/>
  <c r="Q4403" i="1"/>
  <c r="R4403" i="1"/>
  <c r="S4403" i="1"/>
  <c r="T4403" i="1"/>
  <c r="U4403" i="1"/>
  <c r="K4404" i="1"/>
  <c r="L4404" i="1"/>
  <c r="M4404" i="1"/>
  <c r="N4404" i="1"/>
  <c r="O4404" i="1"/>
  <c r="P4404" i="1"/>
  <c r="Q4404" i="1"/>
  <c r="R4404" i="1"/>
  <c r="S4404" i="1"/>
  <c r="T4404" i="1"/>
  <c r="U4404" i="1"/>
  <c r="K4405" i="1"/>
  <c r="L4405" i="1"/>
  <c r="M4405" i="1"/>
  <c r="N4405" i="1"/>
  <c r="O4405" i="1"/>
  <c r="P4405" i="1"/>
  <c r="Q4405" i="1"/>
  <c r="R4405" i="1"/>
  <c r="S4405" i="1"/>
  <c r="T4405" i="1"/>
  <c r="U4405" i="1"/>
  <c r="K4406" i="1"/>
  <c r="L4406" i="1"/>
  <c r="M4406" i="1"/>
  <c r="N4406" i="1"/>
  <c r="O4406" i="1"/>
  <c r="P4406" i="1"/>
  <c r="Q4406" i="1"/>
  <c r="R4406" i="1"/>
  <c r="S4406" i="1"/>
  <c r="T4406" i="1"/>
  <c r="U4406" i="1"/>
  <c r="K4407" i="1"/>
  <c r="L4407" i="1"/>
  <c r="M4407" i="1"/>
  <c r="N4407" i="1"/>
  <c r="O4407" i="1"/>
  <c r="P4407" i="1"/>
  <c r="Q4407" i="1"/>
  <c r="R4407" i="1"/>
  <c r="S4407" i="1"/>
  <c r="T4407" i="1"/>
  <c r="U4407" i="1"/>
  <c r="K4408" i="1"/>
  <c r="L4408" i="1"/>
  <c r="M4408" i="1"/>
  <c r="N4408" i="1"/>
  <c r="O4408" i="1"/>
  <c r="P4408" i="1"/>
  <c r="Q4408" i="1"/>
  <c r="R4408" i="1"/>
  <c r="S4408" i="1"/>
  <c r="T4408" i="1"/>
  <c r="U4408" i="1"/>
  <c r="K4409" i="1"/>
  <c r="L4409" i="1"/>
  <c r="M4409" i="1"/>
  <c r="N4409" i="1"/>
  <c r="O4409" i="1"/>
  <c r="P4409" i="1"/>
  <c r="Q4409" i="1"/>
  <c r="R4409" i="1"/>
  <c r="S4409" i="1"/>
  <c r="T4409" i="1"/>
  <c r="U4409" i="1"/>
  <c r="K4410" i="1"/>
  <c r="L4410" i="1"/>
  <c r="M4410" i="1"/>
  <c r="N4410" i="1"/>
  <c r="O4410" i="1"/>
  <c r="P4410" i="1"/>
  <c r="Q4410" i="1"/>
  <c r="R4410" i="1"/>
  <c r="S4410" i="1"/>
  <c r="T4410" i="1"/>
  <c r="U4410" i="1"/>
  <c r="K4411" i="1"/>
  <c r="L4411" i="1"/>
  <c r="M4411" i="1"/>
  <c r="N4411" i="1"/>
  <c r="O4411" i="1"/>
  <c r="P4411" i="1"/>
  <c r="Q4411" i="1"/>
  <c r="R4411" i="1"/>
  <c r="S4411" i="1"/>
  <c r="T4411" i="1"/>
  <c r="U4411" i="1"/>
  <c r="K4412" i="1"/>
  <c r="L4412" i="1"/>
  <c r="M4412" i="1"/>
  <c r="N4412" i="1"/>
  <c r="O4412" i="1"/>
  <c r="P4412" i="1"/>
  <c r="Q4412" i="1"/>
  <c r="R4412" i="1"/>
  <c r="S4412" i="1"/>
  <c r="T4412" i="1"/>
  <c r="U4412" i="1"/>
  <c r="K4413" i="1"/>
  <c r="L4413" i="1"/>
  <c r="M4413" i="1"/>
  <c r="N4413" i="1"/>
  <c r="O4413" i="1"/>
  <c r="P4413" i="1"/>
  <c r="Q4413" i="1"/>
  <c r="R4413" i="1"/>
  <c r="S4413" i="1"/>
  <c r="T4413" i="1"/>
  <c r="U4413" i="1"/>
  <c r="K4414" i="1"/>
  <c r="L4414" i="1"/>
  <c r="M4414" i="1"/>
  <c r="N4414" i="1"/>
  <c r="O4414" i="1"/>
  <c r="P4414" i="1"/>
  <c r="Q4414" i="1"/>
  <c r="R4414" i="1"/>
  <c r="S4414" i="1"/>
  <c r="T4414" i="1"/>
  <c r="U4414" i="1"/>
  <c r="K4415" i="1"/>
  <c r="L4415" i="1"/>
  <c r="M4415" i="1"/>
  <c r="N4415" i="1"/>
  <c r="O4415" i="1"/>
  <c r="P4415" i="1"/>
  <c r="Q4415" i="1"/>
  <c r="R4415" i="1"/>
  <c r="S4415" i="1"/>
  <c r="T4415" i="1"/>
  <c r="U4415" i="1"/>
  <c r="K4416" i="1"/>
  <c r="L4416" i="1"/>
  <c r="M4416" i="1"/>
  <c r="N4416" i="1"/>
  <c r="O4416" i="1"/>
  <c r="P4416" i="1"/>
  <c r="Q4416" i="1"/>
  <c r="R4416" i="1"/>
  <c r="S4416" i="1"/>
  <c r="T4416" i="1"/>
  <c r="U4416" i="1"/>
  <c r="K4417" i="1"/>
  <c r="L4417" i="1"/>
  <c r="M4417" i="1"/>
  <c r="N4417" i="1"/>
  <c r="O4417" i="1"/>
  <c r="P4417" i="1"/>
  <c r="Q4417" i="1"/>
  <c r="R4417" i="1"/>
  <c r="S4417" i="1"/>
  <c r="T4417" i="1"/>
  <c r="U4417" i="1"/>
  <c r="K4418" i="1"/>
  <c r="L4418" i="1"/>
  <c r="M4418" i="1"/>
  <c r="N4418" i="1"/>
  <c r="O4418" i="1"/>
  <c r="P4418" i="1"/>
  <c r="Q4418" i="1"/>
  <c r="R4418" i="1"/>
  <c r="S4418" i="1"/>
  <c r="T4418" i="1"/>
  <c r="U4418" i="1"/>
  <c r="K4419" i="1"/>
  <c r="L4419" i="1"/>
  <c r="M4419" i="1"/>
  <c r="N4419" i="1"/>
  <c r="O4419" i="1"/>
  <c r="P4419" i="1"/>
  <c r="Q4419" i="1"/>
  <c r="R4419" i="1"/>
  <c r="S4419" i="1"/>
  <c r="T4419" i="1"/>
  <c r="U4419" i="1"/>
  <c r="K4420" i="1"/>
  <c r="L4420" i="1"/>
  <c r="M4420" i="1"/>
  <c r="N4420" i="1"/>
  <c r="O4420" i="1"/>
  <c r="P4420" i="1"/>
  <c r="Q4420" i="1"/>
  <c r="R4420" i="1"/>
  <c r="S4420" i="1"/>
  <c r="T4420" i="1"/>
  <c r="U4420" i="1"/>
  <c r="K4421" i="1"/>
  <c r="L4421" i="1"/>
  <c r="M4421" i="1"/>
  <c r="N4421" i="1"/>
  <c r="O4421" i="1"/>
  <c r="P4421" i="1"/>
  <c r="Q4421" i="1"/>
  <c r="R4421" i="1"/>
  <c r="S4421" i="1"/>
  <c r="T4421" i="1"/>
  <c r="U4421" i="1"/>
  <c r="K4422" i="1"/>
  <c r="L4422" i="1"/>
  <c r="M4422" i="1"/>
  <c r="N4422" i="1"/>
  <c r="O4422" i="1"/>
  <c r="P4422" i="1"/>
  <c r="Q4422" i="1"/>
  <c r="R4422" i="1"/>
  <c r="S4422" i="1"/>
  <c r="T4422" i="1"/>
  <c r="U4422" i="1"/>
  <c r="K4423" i="1"/>
  <c r="L4423" i="1"/>
  <c r="M4423" i="1"/>
  <c r="N4423" i="1"/>
  <c r="O4423" i="1"/>
  <c r="P4423" i="1"/>
  <c r="Q4423" i="1"/>
  <c r="R4423" i="1"/>
  <c r="S4423" i="1"/>
  <c r="T4423" i="1"/>
  <c r="U4423" i="1"/>
  <c r="K4424" i="1"/>
  <c r="L4424" i="1"/>
  <c r="M4424" i="1"/>
  <c r="N4424" i="1"/>
  <c r="O4424" i="1"/>
  <c r="P4424" i="1"/>
  <c r="Q4424" i="1"/>
  <c r="R4424" i="1"/>
  <c r="S4424" i="1"/>
  <c r="T4424" i="1"/>
  <c r="U4424" i="1"/>
  <c r="K4425" i="1"/>
  <c r="L4425" i="1"/>
  <c r="M4425" i="1"/>
  <c r="N4425" i="1"/>
  <c r="O4425" i="1"/>
  <c r="P4425" i="1"/>
  <c r="Q4425" i="1"/>
  <c r="R4425" i="1"/>
  <c r="S4425" i="1"/>
  <c r="T4425" i="1"/>
  <c r="U4425" i="1"/>
  <c r="K4426" i="1"/>
  <c r="L4426" i="1"/>
  <c r="M4426" i="1"/>
  <c r="N4426" i="1"/>
  <c r="O4426" i="1"/>
  <c r="P4426" i="1"/>
  <c r="Q4426" i="1"/>
  <c r="R4426" i="1"/>
  <c r="S4426" i="1"/>
  <c r="T4426" i="1"/>
  <c r="U4426" i="1"/>
  <c r="K4427" i="1"/>
  <c r="L4427" i="1"/>
  <c r="M4427" i="1"/>
  <c r="N4427" i="1"/>
  <c r="O4427" i="1"/>
  <c r="P4427" i="1"/>
  <c r="Q4427" i="1"/>
  <c r="R4427" i="1"/>
  <c r="S4427" i="1"/>
  <c r="T4427" i="1"/>
  <c r="U4427" i="1"/>
  <c r="K4428" i="1"/>
  <c r="L4428" i="1"/>
  <c r="M4428" i="1"/>
  <c r="N4428" i="1"/>
  <c r="O4428" i="1"/>
  <c r="P4428" i="1"/>
  <c r="Q4428" i="1"/>
  <c r="R4428" i="1"/>
  <c r="S4428" i="1"/>
  <c r="T4428" i="1"/>
  <c r="U4428" i="1"/>
  <c r="K4429" i="1"/>
  <c r="L4429" i="1"/>
  <c r="M4429" i="1"/>
  <c r="N4429" i="1"/>
  <c r="O4429" i="1"/>
  <c r="P4429" i="1"/>
  <c r="Q4429" i="1"/>
  <c r="R4429" i="1"/>
  <c r="S4429" i="1"/>
  <c r="T4429" i="1"/>
  <c r="U4429" i="1"/>
  <c r="K4430" i="1"/>
  <c r="L4430" i="1"/>
  <c r="M4430" i="1"/>
  <c r="N4430" i="1"/>
  <c r="O4430" i="1"/>
  <c r="P4430" i="1"/>
  <c r="Q4430" i="1"/>
  <c r="R4430" i="1"/>
  <c r="S4430" i="1"/>
  <c r="T4430" i="1"/>
  <c r="U4430" i="1"/>
  <c r="K4431" i="1"/>
  <c r="L4431" i="1"/>
  <c r="M4431" i="1"/>
  <c r="N4431" i="1"/>
  <c r="O4431" i="1"/>
  <c r="P4431" i="1"/>
  <c r="Q4431" i="1"/>
  <c r="R4431" i="1"/>
  <c r="S4431" i="1"/>
  <c r="T4431" i="1"/>
  <c r="U4431" i="1"/>
  <c r="K4432" i="1"/>
  <c r="L4432" i="1"/>
  <c r="M4432" i="1"/>
  <c r="N4432" i="1"/>
  <c r="O4432" i="1"/>
  <c r="P4432" i="1"/>
  <c r="Q4432" i="1"/>
  <c r="R4432" i="1"/>
  <c r="S4432" i="1"/>
  <c r="T4432" i="1"/>
  <c r="U4432" i="1"/>
  <c r="K4433" i="1"/>
  <c r="L4433" i="1"/>
  <c r="M4433" i="1"/>
  <c r="N4433" i="1"/>
  <c r="O4433" i="1"/>
  <c r="P4433" i="1"/>
  <c r="Q4433" i="1"/>
  <c r="R4433" i="1"/>
  <c r="S4433" i="1"/>
  <c r="T4433" i="1"/>
  <c r="U4433" i="1"/>
  <c r="K4434" i="1"/>
  <c r="L4434" i="1"/>
  <c r="M4434" i="1"/>
  <c r="N4434" i="1"/>
  <c r="O4434" i="1"/>
  <c r="P4434" i="1"/>
  <c r="Q4434" i="1"/>
  <c r="R4434" i="1"/>
  <c r="S4434" i="1"/>
  <c r="T4434" i="1"/>
  <c r="U4434" i="1"/>
  <c r="K4435" i="1"/>
  <c r="L4435" i="1"/>
  <c r="M4435" i="1"/>
  <c r="N4435" i="1"/>
  <c r="O4435" i="1"/>
  <c r="P4435" i="1"/>
  <c r="Q4435" i="1"/>
  <c r="R4435" i="1"/>
  <c r="S4435" i="1"/>
  <c r="T4435" i="1"/>
  <c r="U4435" i="1"/>
  <c r="K4436" i="1"/>
  <c r="L4436" i="1"/>
  <c r="M4436" i="1"/>
  <c r="N4436" i="1"/>
  <c r="O4436" i="1"/>
  <c r="P4436" i="1"/>
  <c r="Q4436" i="1"/>
  <c r="R4436" i="1"/>
  <c r="S4436" i="1"/>
  <c r="T4436" i="1"/>
  <c r="U4436" i="1"/>
  <c r="K4437" i="1"/>
  <c r="L4437" i="1"/>
  <c r="M4437" i="1"/>
  <c r="N4437" i="1"/>
  <c r="O4437" i="1"/>
  <c r="P4437" i="1"/>
  <c r="Q4437" i="1"/>
  <c r="R4437" i="1"/>
  <c r="S4437" i="1"/>
  <c r="T4437" i="1"/>
  <c r="U4437" i="1"/>
  <c r="K4438" i="1"/>
  <c r="L4438" i="1"/>
  <c r="M4438" i="1"/>
  <c r="N4438" i="1"/>
  <c r="O4438" i="1"/>
  <c r="P4438" i="1"/>
  <c r="Q4438" i="1"/>
  <c r="R4438" i="1"/>
  <c r="S4438" i="1"/>
  <c r="T4438" i="1"/>
  <c r="U4438" i="1"/>
  <c r="K4439" i="1"/>
  <c r="L4439" i="1"/>
  <c r="M4439" i="1"/>
  <c r="N4439" i="1"/>
  <c r="O4439" i="1"/>
  <c r="P4439" i="1"/>
  <c r="Q4439" i="1"/>
  <c r="R4439" i="1"/>
  <c r="S4439" i="1"/>
  <c r="T4439" i="1"/>
  <c r="U4439" i="1"/>
  <c r="K4440" i="1"/>
  <c r="L4440" i="1"/>
  <c r="M4440" i="1"/>
  <c r="N4440" i="1"/>
  <c r="O4440" i="1"/>
  <c r="P4440" i="1"/>
  <c r="Q4440" i="1"/>
  <c r="R4440" i="1"/>
  <c r="S4440" i="1"/>
  <c r="T4440" i="1"/>
  <c r="U4440" i="1"/>
  <c r="K4441" i="1"/>
  <c r="L4441" i="1"/>
  <c r="M4441" i="1"/>
  <c r="N4441" i="1"/>
  <c r="O4441" i="1"/>
  <c r="P4441" i="1"/>
  <c r="Q4441" i="1"/>
  <c r="R4441" i="1"/>
  <c r="S4441" i="1"/>
  <c r="T4441" i="1"/>
  <c r="U4441" i="1"/>
  <c r="K4442" i="1"/>
  <c r="L4442" i="1"/>
  <c r="M4442" i="1"/>
  <c r="N4442" i="1"/>
  <c r="O4442" i="1"/>
  <c r="P4442" i="1"/>
  <c r="Q4442" i="1"/>
  <c r="R4442" i="1"/>
  <c r="S4442" i="1"/>
  <c r="T4442" i="1"/>
  <c r="U4442" i="1"/>
  <c r="K4443" i="1"/>
  <c r="L4443" i="1"/>
  <c r="M4443" i="1"/>
  <c r="N4443" i="1"/>
  <c r="O4443" i="1"/>
  <c r="P4443" i="1"/>
  <c r="Q4443" i="1"/>
  <c r="R4443" i="1"/>
  <c r="S4443" i="1"/>
  <c r="T4443" i="1"/>
  <c r="U4443" i="1"/>
  <c r="K4444" i="1"/>
  <c r="L4444" i="1"/>
  <c r="M4444" i="1"/>
  <c r="N4444" i="1"/>
  <c r="O4444" i="1"/>
  <c r="P4444" i="1"/>
  <c r="Q4444" i="1"/>
  <c r="R4444" i="1"/>
  <c r="S4444" i="1"/>
  <c r="T4444" i="1"/>
  <c r="U4444" i="1"/>
  <c r="K4445" i="1"/>
  <c r="L4445" i="1"/>
  <c r="M4445" i="1"/>
  <c r="N4445" i="1"/>
  <c r="O4445" i="1"/>
  <c r="P4445" i="1"/>
  <c r="Q4445" i="1"/>
  <c r="R4445" i="1"/>
  <c r="S4445" i="1"/>
  <c r="T4445" i="1"/>
  <c r="U4445" i="1"/>
  <c r="K4446" i="1"/>
  <c r="L4446" i="1"/>
  <c r="M4446" i="1"/>
  <c r="N4446" i="1"/>
  <c r="O4446" i="1"/>
  <c r="P4446" i="1"/>
  <c r="Q4446" i="1"/>
  <c r="R4446" i="1"/>
  <c r="S4446" i="1"/>
  <c r="T4446" i="1"/>
  <c r="U4446" i="1"/>
  <c r="K4447" i="1"/>
  <c r="L4447" i="1"/>
  <c r="M4447" i="1"/>
  <c r="N4447" i="1"/>
  <c r="O4447" i="1"/>
  <c r="P4447" i="1"/>
  <c r="Q4447" i="1"/>
  <c r="R4447" i="1"/>
  <c r="S4447" i="1"/>
  <c r="T4447" i="1"/>
  <c r="U4447" i="1"/>
  <c r="K4448" i="1"/>
  <c r="L4448" i="1"/>
  <c r="M4448" i="1"/>
  <c r="N4448" i="1"/>
  <c r="O4448" i="1"/>
  <c r="P4448" i="1"/>
  <c r="Q4448" i="1"/>
  <c r="R4448" i="1"/>
  <c r="S4448" i="1"/>
  <c r="T4448" i="1"/>
  <c r="U4448" i="1"/>
  <c r="K4449" i="1"/>
  <c r="L4449" i="1"/>
  <c r="M4449" i="1"/>
  <c r="N4449" i="1"/>
  <c r="O4449" i="1"/>
  <c r="P4449" i="1"/>
  <c r="Q4449" i="1"/>
  <c r="R4449" i="1"/>
  <c r="S4449" i="1"/>
  <c r="T4449" i="1"/>
  <c r="U4449" i="1"/>
  <c r="K4450" i="1"/>
  <c r="L4450" i="1"/>
  <c r="M4450" i="1"/>
  <c r="N4450" i="1"/>
  <c r="O4450" i="1"/>
  <c r="P4450" i="1"/>
  <c r="Q4450" i="1"/>
  <c r="R4450" i="1"/>
  <c r="S4450" i="1"/>
  <c r="T4450" i="1"/>
  <c r="U4450" i="1"/>
  <c r="K4451" i="1"/>
  <c r="L4451" i="1"/>
  <c r="M4451" i="1"/>
  <c r="N4451" i="1"/>
  <c r="O4451" i="1"/>
  <c r="P4451" i="1"/>
  <c r="Q4451" i="1"/>
  <c r="R4451" i="1"/>
  <c r="S4451" i="1"/>
  <c r="T4451" i="1"/>
  <c r="U4451" i="1"/>
  <c r="K4452" i="1"/>
  <c r="L4452" i="1"/>
  <c r="M4452" i="1"/>
  <c r="N4452" i="1"/>
  <c r="O4452" i="1"/>
  <c r="P4452" i="1"/>
  <c r="Q4452" i="1"/>
  <c r="R4452" i="1"/>
  <c r="S4452" i="1"/>
  <c r="T4452" i="1"/>
  <c r="U4452" i="1"/>
  <c r="K4453" i="1"/>
  <c r="L4453" i="1"/>
  <c r="M4453" i="1"/>
  <c r="N4453" i="1"/>
  <c r="O4453" i="1"/>
  <c r="P4453" i="1"/>
  <c r="Q4453" i="1"/>
  <c r="R4453" i="1"/>
  <c r="S4453" i="1"/>
  <c r="T4453" i="1"/>
  <c r="U4453" i="1"/>
  <c r="K4454" i="1"/>
  <c r="L4454" i="1"/>
  <c r="M4454" i="1"/>
  <c r="N4454" i="1"/>
  <c r="O4454" i="1"/>
  <c r="P4454" i="1"/>
  <c r="Q4454" i="1"/>
  <c r="R4454" i="1"/>
  <c r="S4454" i="1"/>
  <c r="T4454" i="1"/>
  <c r="U4454" i="1"/>
  <c r="K4455" i="1"/>
  <c r="L4455" i="1"/>
  <c r="M4455" i="1"/>
  <c r="N4455" i="1"/>
  <c r="O4455" i="1"/>
  <c r="P4455" i="1"/>
  <c r="Q4455" i="1"/>
  <c r="R4455" i="1"/>
  <c r="S4455" i="1"/>
  <c r="T4455" i="1"/>
  <c r="U4455" i="1"/>
  <c r="K4456" i="1"/>
  <c r="L4456" i="1"/>
  <c r="M4456" i="1"/>
  <c r="N4456" i="1"/>
  <c r="O4456" i="1"/>
  <c r="P4456" i="1"/>
  <c r="Q4456" i="1"/>
  <c r="R4456" i="1"/>
  <c r="S4456" i="1"/>
  <c r="T4456" i="1"/>
  <c r="U4456" i="1"/>
  <c r="K4457" i="1"/>
  <c r="L4457" i="1"/>
  <c r="M4457" i="1"/>
  <c r="N4457" i="1"/>
  <c r="O4457" i="1"/>
  <c r="P4457" i="1"/>
  <c r="Q4457" i="1"/>
  <c r="R4457" i="1"/>
  <c r="S4457" i="1"/>
  <c r="T4457" i="1"/>
  <c r="U4457" i="1"/>
  <c r="K4458" i="1"/>
  <c r="L4458" i="1"/>
  <c r="M4458" i="1"/>
  <c r="N4458" i="1"/>
  <c r="O4458" i="1"/>
  <c r="P4458" i="1"/>
  <c r="Q4458" i="1"/>
  <c r="R4458" i="1"/>
  <c r="S4458" i="1"/>
  <c r="T4458" i="1"/>
  <c r="U4458" i="1"/>
  <c r="K4459" i="1"/>
  <c r="L4459" i="1"/>
  <c r="M4459" i="1"/>
  <c r="N4459" i="1"/>
  <c r="O4459" i="1"/>
  <c r="P4459" i="1"/>
  <c r="Q4459" i="1"/>
  <c r="R4459" i="1"/>
  <c r="S4459" i="1"/>
  <c r="T4459" i="1"/>
  <c r="U4459" i="1"/>
  <c r="K4460" i="1"/>
  <c r="L4460" i="1"/>
  <c r="M4460" i="1"/>
  <c r="N4460" i="1"/>
  <c r="O4460" i="1"/>
  <c r="P4460" i="1"/>
  <c r="Q4460" i="1"/>
  <c r="R4460" i="1"/>
  <c r="S4460" i="1"/>
  <c r="T4460" i="1"/>
  <c r="U4460" i="1"/>
  <c r="K4461" i="1"/>
  <c r="L4461" i="1"/>
  <c r="M4461" i="1"/>
  <c r="N4461" i="1"/>
  <c r="O4461" i="1"/>
  <c r="P4461" i="1"/>
  <c r="Q4461" i="1"/>
  <c r="R4461" i="1"/>
  <c r="S4461" i="1"/>
  <c r="T4461" i="1"/>
  <c r="U4461" i="1"/>
  <c r="K4462" i="1"/>
  <c r="L4462" i="1"/>
  <c r="M4462" i="1"/>
  <c r="N4462" i="1"/>
  <c r="O4462" i="1"/>
  <c r="P4462" i="1"/>
  <c r="Q4462" i="1"/>
  <c r="R4462" i="1"/>
  <c r="S4462" i="1"/>
  <c r="T4462" i="1"/>
  <c r="U4462" i="1"/>
  <c r="K4463" i="1"/>
  <c r="L4463" i="1"/>
  <c r="M4463" i="1"/>
  <c r="N4463" i="1"/>
  <c r="O4463" i="1"/>
  <c r="P4463" i="1"/>
  <c r="Q4463" i="1"/>
  <c r="R4463" i="1"/>
  <c r="S4463" i="1"/>
  <c r="T4463" i="1"/>
  <c r="U4463" i="1"/>
  <c r="K4464" i="1"/>
  <c r="L4464" i="1"/>
  <c r="M4464" i="1"/>
  <c r="N4464" i="1"/>
  <c r="O4464" i="1"/>
  <c r="P4464" i="1"/>
  <c r="Q4464" i="1"/>
  <c r="R4464" i="1"/>
  <c r="S4464" i="1"/>
  <c r="T4464" i="1"/>
  <c r="U4464" i="1"/>
  <c r="K4465" i="1"/>
  <c r="L4465" i="1"/>
  <c r="M4465" i="1"/>
  <c r="N4465" i="1"/>
  <c r="O4465" i="1"/>
  <c r="P4465" i="1"/>
  <c r="Q4465" i="1"/>
  <c r="R4465" i="1"/>
  <c r="S4465" i="1"/>
  <c r="T4465" i="1"/>
  <c r="U4465" i="1"/>
  <c r="K4466" i="1"/>
  <c r="L4466" i="1"/>
  <c r="M4466" i="1"/>
  <c r="N4466" i="1"/>
  <c r="O4466" i="1"/>
  <c r="P4466" i="1"/>
  <c r="Q4466" i="1"/>
  <c r="R4466" i="1"/>
  <c r="S4466" i="1"/>
  <c r="T4466" i="1"/>
  <c r="U4466" i="1"/>
  <c r="K4467" i="1"/>
  <c r="L4467" i="1"/>
  <c r="M4467" i="1"/>
  <c r="N4467" i="1"/>
  <c r="O4467" i="1"/>
  <c r="P4467" i="1"/>
  <c r="Q4467" i="1"/>
  <c r="R4467" i="1"/>
  <c r="S4467" i="1"/>
  <c r="T4467" i="1"/>
  <c r="U4467" i="1"/>
  <c r="K4468" i="1"/>
  <c r="L4468" i="1"/>
  <c r="M4468" i="1"/>
  <c r="N4468" i="1"/>
  <c r="O4468" i="1"/>
  <c r="P4468" i="1"/>
  <c r="Q4468" i="1"/>
  <c r="R4468" i="1"/>
  <c r="S4468" i="1"/>
  <c r="T4468" i="1"/>
  <c r="U4468" i="1"/>
  <c r="K4469" i="1"/>
  <c r="L4469" i="1"/>
  <c r="M4469" i="1"/>
  <c r="N4469" i="1"/>
  <c r="O4469" i="1"/>
  <c r="P4469" i="1"/>
  <c r="Q4469" i="1"/>
  <c r="R4469" i="1"/>
  <c r="S4469" i="1"/>
  <c r="T4469" i="1"/>
  <c r="U4469" i="1"/>
  <c r="K4470" i="1"/>
  <c r="L4470" i="1"/>
  <c r="M4470" i="1"/>
  <c r="N4470" i="1"/>
  <c r="O4470" i="1"/>
  <c r="P4470" i="1"/>
  <c r="Q4470" i="1"/>
  <c r="R4470" i="1"/>
  <c r="S4470" i="1"/>
  <c r="T4470" i="1"/>
  <c r="U4470" i="1"/>
  <c r="K4471" i="1"/>
  <c r="L4471" i="1"/>
  <c r="M4471" i="1"/>
  <c r="N4471" i="1"/>
  <c r="O4471" i="1"/>
  <c r="P4471" i="1"/>
  <c r="Q4471" i="1"/>
  <c r="R4471" i="1"/>
  <c r="S4471" i="1"/>
  <c r="T4471" i="1"/>
  <c r="U4471" i="1"/>
  <c r="K4472" i="1"/>
  <c r="L4472" i="1"/>
  <c r="M4472" i="1"/>
  <c r="N4472" i="1"/>
  <c r="O4472" i="1"/>
  <c r="P4472" i="1"/>
  <c r="Q4472" i="1"/>
  <c r="R4472" i="1"/>
  <c r="S4472" i="1"/>
  <c r="T4472" i="1"/>
  <c r="U4472" i="1"/>
  <c r="K4473" i="1"/>
  <c r="L4473" i="1"/>
  <c r="M4473" i="1"/>
  <c r="N4473" i="1"/>
  <c r="O4473" i="1"/>
  <c r="P4473" i="1"/>
  <c r="Q4473" i="1"/>
  <c r="R4473" i="1"/>
  <c r="S4473" i="1"/>
  <c r="T4473" i="1"/>
  <c r="U4473" i="1"/>
  <c r="K4474" i="1"/>
  <c r="L4474" i="1"/>
  <c r="M4474" i="1"/>
  <c r="N4474" i="1"/>
  <c r="O4474" i="1"/>
  <c r="P4474" i="1"/>
  <c r="Q4474" i="1"/>
  <c r="R4474" i="1"/>
  <c r="S4474" i="1"/>
  <c r="T4474" i="1"/>
  <c r="U4474" i="1"/>
  <c r="K4475" i="1"/>
  <c r="L4475" i="1"/>
  <c r="M4475" i="1"/>
  <c r="N4475" i="1"/>
  <c r="O4475" i="1"/>
  <c r="P4475" i="1"/>
  <c r="Q4475" i="1"/>
  <c r="R4475" i="1"/>
  <c r="S4475" i="1"/>
  <c r="T4475" i="1"/>
  <c r="U4475" i="1"/>
  <c r="K4476" i="1"/>
  <c r="L4476" i="1"/>
  <c r="M4476" i="1"/>
  <c r="N4476" i="1"/>
  <c r="O4476" i="1"/>
  <c r="P4476" i="1"/>
  <c r="Q4476" i="1"/>
  <c r="R4476" i="1"/>
  <c r="S4476" i="1"/>
  <c r="T4476" i="1"/>
  <c r="U4476" i="1"/>
  <c r="K4477" i="1"/>
  <c r="L4477" i="1"/>
  <c r="M4477" i="1"/>
  <c r="N4477" i="1"/>
  <c r="O4477" i="1"/>
  <c r="P4477" i="1"/>
  <c r="Q4477" i="1"/>
  <c r="R4477" i="1"/>
  <c r="S4477" i="1"/>
  <c r="T4477" i="1"/>
  <c r="U4477" i="1"/>
  <c r="K4478" i="1"/>
  <c r="L4478" i="1"/>
  <c r="M4478" i="1"/>
  <c r="N4478" i="1"/>
  <c r="O4478" i="1"/>
  <c r="P4478" i="1"/>
  <c r="Q4478" i="1"/>
  <c r="R4478" i="1"/>
  <c r="S4478" i="1"/>
  <c r="T4478" i="1"/>
  <c r="U4478" i="1"/>
  <c r="K4479" i="1"/>
  <c r="L4479" i="1"/>
  <c r="M4479" i="1"/>
  <c r="N4479" i="1"/>
  <c r="O4479" i="1"/>
  <c r="P4479" i="1"/>
  <c r="Q4479" i="1"/>
  <c r="R4479" i="1"/>
  <c r="S4479" i="1"/>
  <c r="T4479" i="1"/>
  <c r="U4479" i="1"/>
  <c r="K4480" i="1"/>
  <c r="L4480" i="1"/>
  <c r="M4480" i="1"/>
  <c r="N4480" i="1"/>
  <c r="O4480" i="1"/>
  <c r="P4480" i="1"/>
  <c r="Q4480" i="1"/>
  <c r="R4480" i="1"/>
  <c r="S4480" i="1"/>
  <c r="T4480" i="1"/>
  <c r="U4480" i="1"/>
  <c r="K4481" i="1"/>
  <c r="L4481" i="1"/>
  <c r="M4481" i="1"/>
  <c r="N4481" i="1"/>
  <c r="O4481" i="1"/>
  <c r="P4481" i="1"/>
  <c r="Q4481" i="1"/>
  <c r="R4481" i="1"/>
  <c r="S4481" i="1"/>
  <c r="T4481" i="1"/>
  <c r="U4481" i="1"/>
  <c r="K4482" i="1"/>
  <c r="L4482" i="1"/>
  <c r="M4482" i="1"/>
  <c r="N4482" i="1"/>
  <c r="O4482" i="1"/>
  <c r="P4482" i="1"/>
  <c r="Q4482" i="1"/>
  <c r="R4482" i="1"/>
  <c r="S4482" i="1"/>
  <c r="T4482" i="1"/>
  <c r="U4482" i="1"/>
  <c r="K4483" i="1"/>
  <c r="L4483" i="1"/>
  <c r="M4483" i="1"/>
  <c r="N4483" i="1"/>
  <c r="O4483" i="1"/>
  <c r="P4483" i="1"/>
  <c r="Q4483" i="1"/>
  <c r="R4483" i="1"/>
  <c r="S4483" i="1"/>
  <c r="T4483" i="1"/>
  <c r="U4483" i="1"/>
  <c r="K4484" i="1"/>
  <c r="L4484" i="1"/>
  <c r="M4484" i="1"/>
  <c r="N4484" i="1"/>
  <c r="O4484" i="1"/>
  <c r="P4484" i="1"/>
  <c r="Q4484" i="1"/>
  <c r="R4484" i="1"/>
  <c r="S4484" i="1"/>
  <c r="T4484" i="1"/>
  <c r="U4484" i="1"/>
  <c r="K4485" i="1"/>
  <c r="L4485" i="1"/>
  <c r="M4485" i="1"/>
  <c r="N4485" i="1"/>
  <c r="O4485" i="1"/>
  <c r="P4485" i="1"/>
  <c r="Q4485" i="1"/>
  <c r="R4485" i="1"/>
  <c r="S4485" i="1"/>
  <c r="T4485" i="1"/>
  <c r="U4485" i="1"/>
  <c r="K4486" i="1"/>
  <c r="L4486" i="1"/>
  <c r="M4486" i="1"/>
  <c r="N4486" i="1"/>
  <c r="O4486" i="1"/>
  <c r="P4486" i="1"/>
  <c r="Q4486" i="1"/>
  <c r="R4486" i="1"/>
  <c r="S4486" i="1"/>
  <c r="T4486" i="1"/>
  <c r="U4486" i="1"/>
  <c r="K4487" i="1"/>
  <c r="L4487" i="1"/>
  <c r="M4487" i="1"/>
  <c r="N4487" i="1"/>
  <c r="O4487" i="1"/>
  <c r="P4487" i="1"/>
  <c r="Q4487" i="1"/>
  <c r="R4487" i="1"/>
  <c r="S4487" i="1"/>
  <c r="T4487" i="1"/>
  <c r="U4487" i="1"/>
  <c r="K4488" i="1"/>
  <c r="L4488" i="1"/>
  <c r="M4488" i="1"/>
  <c r="N4488" i="1"/>
  <c r="O4488" i="1"/>
  <c r="P4488" i="1"/>
  <c r="Q4488" i="1"/>
  <c r="R4488" i="1"/>
  <c r="S4488" i="1"/>
  <c r="T4488" i="1"/>
  <c r="U4488" i="1"/>
  <c r="K4489" i="1"/>
  <c r="L4489" i="1"/>
  <c r="M4489" i="1"/>
  <c r="N4489" i="1"/>
  <c r="O4489" i="1"/>
  <c r="P4489" i="1"/>
  <c r="Q4489" i="1"/>
  <c r="R4489" i="1"/>
  <c r="S4489" i="1"/>
  <c r="T4489" i="1"/>
  <c r="U4489" i="1"/>
  <c r="K4490" i="1"/>
  <c r="L4490" i="1"/>
  <c r="M4490" i="1"/>
  <c r="N4490" i="1"/>
  <c r="O4490" i="1"/>
  <c r="P4490" i="1"/>
  <c r="Q4490" i="1"/>
  <c r="R4490" i="1"/>
  <c r="S4490" i="1"/>
  <c r="T4490" i="1"/>
  <c r="U4490" i="1"/>
  <c r="K4491" i="1"/>
  <c r="L4491" i="1"/>
  <c r="M4491" i="1"/>
  <c r="N4491" i="1"/>
  <c r="O4491" i="1"/>
  <c r="P4491" i="1"/>
  <c r="Q4491" i="1"/>
  <c r="R4491" i="1"/>
  <c r="S4491" i="1"/>
  <c r="T4491" i="1"/>
  <c r="U4491" i="1"/>
  <c r="K4492" i="1"/>
  <c r="L4492" i="1"/>
  <c r="M4492" i="1"/>
  <c r="N4492" i="1"/>
  <c r="O4492" i="1"/>
  <c r="P4492" i="1"/>
  <c r="Q4492" i="1"/>
  <c r="R4492" i="1"/>
  <c r="S4492" i="1"/>
  <c r="T4492" i="1"/>
  <c r="U4492" i="1"/>
  <c r="K4493" i="1"/>
  <c r="L4493" i="1"/>
  <c r="M4493" i="1"/>
  <c r="N4493" i="1"/>
  <c r="O4493" i="1"/>
  <c r="P4493" i="1"/>
  <c r="Q4493" i="1"/>
  <c r="R4493" i="1"/>
  <c r="S4493" i="1"/>
  <c r="T4493" i="1"/>
  <c r="U4493" i="1"/>
  <c r="K4494" i="1"/>
  <c r="L4494" i="1"/>
  <c r="M4494" i="1"/>
  <c r="N4494" i="1"/>
  <c r="O4494" i="1"/>
  <c r="P4494" i="1"/>
  <c r="Q4494" i="1"/>
  <c r="R4494" i="1"/>
  <c r="S4494" i="1"/>
  <c r="T4494" i="1"/>
  <c r="U4494" i="1"/>
  <c r="K4495" i="1"/>
  <c r="L4495" i="1"/>
  <c r="M4495" i="1"/>
  <c r="N4495" i="1"/>
  <c r="O4495" i="1"/>
  <c r="P4495" i="1"/>
  <c r="Q4495" i="1"/>
  <c r="R4495" i="1"/>
  <c r="S4495" i="1"/>
  <c r="T4495" i="1"/>
  <c r="U4495" i="1"/>
  <c r="K4496" i="1"/>
  <c r="L4496" i="1"/>
  <c r="M4496" i="1"/>
  <c r="N4496" i="1"/>
  <c r="O4496" i="1"/>
  <c r="P4496" i="1"/>
  <c r="Q4496" i="1"/>
  <c r="R4496" i="1"/>
  <c r="S4496" i="1"/>
  <c r="T4496" i="1"/>
  <c r="U4496" i="1"/>
  <c r="K4497" i="1"/>
  <c r="L4497" i="1"/>
  <c r="M4497" i="1"/>
  <c r="N4497" i="1"/>
  <c r="O4497" i="1"/>
  <c r="P4497" i="1"/>
  <c r="Q4497" i="1"/>
  <c r="R4497" i="1"/>
  <c r="S4497" i="1"/>
  <c r="T4497" i="1"/>
  <c r="U4497" i="1"/>
  <c r="K4498" i="1"/>
  <c r="L4498" i="1"/>
  <c r="M4498" i="1"/>
  <c r="N4498" i="1"/>
  <c r="O4498" i="1"/>
  <c r="P4498" i="1"/>
  <c r="Q4498" i="1"/>
  <c r="R4498" i="1"/>
  <c r="S4498" i="1"/>
  <c r="T4498" i="1"/>
  <c r="U4498" i="1"/>
  <c r="K4499" i="1"/>
  <c r="L4499" i="1"/>
  <c r="M4499" i="1"/>
  <c r="N4499" i="1"/>
  <c r="O4499" i="1"/>
  <c r="P4499" i="1"/>
  <c r="Q4499" i="1"/>
  <c r="R4499" i="1"/>
  <c r="S4499" i="1"/>
  <c r="T4499" i="1"/>
  <c r="U4499" i="1"/>
  <c r="K4500" i="1"/>
  <c r="L4500" i="1"/>
  <c r="M4500" i="1"/>
  <c r="N4500" i="1"/>
  <c r="O4500" i="1"/>
  <c r="P4500" i="1"/>
  <c r="Q4500" i="1"/>
  <c r="R4500" i="1"/>
  <c r="S4500" i="1"/>
  <c r="T4500" i="1"/>
  <c r="U4500" i="1"/>
  <c r="K4501" i="1"/>
  <c r="L4501" i="1"/>
  <c r="M4501" i="1"/>
  <c r="N4501" i="1"/>
  <c r="O4501" i="1"/>
  <c r="P4501" i="1"/>
  <c r="Q4501" i="1"/>
  <c r="R4501" i="1"/>
  <c r="S4501" i="1"/>
  <c r="T4501" i="1"/>
  <c r="U4501" i="1"/>
  <c r="K4502" i="1"/>
  <c r="L4502" i="1"/>
  <c r="M4502" i="1"/>
  <c r="N4502" i="1"/>
  <c r="O4502" i="1"/>
  <c r="P4502" i="1"/>
  <c r="Q4502" i="1"/>
  <c r="R4502" i="1"/>
  <c r="S4502" i="1"/>
  <c r="T4502" i="1"/>
  <c r="U4502" i="1"/>
  <c r="K4503" i="1"/>
  <c r="L4503" i="1"/>
  <c r="M4503" i="1"/>
  <c r="N4503" i="1"/>
  <c r="O4503" i="1"/>
  <c r="P4503" i="1"/>
  <c r="Q4503" i="1"/>
  <c r="R4503" i="1"/>
  <c r="S4503" i="1"/>
  <c r="T4503" i="1"/>
  <c r="U4503" i="1"/>
  <c r="K4504" i="1"/>
  <c r="L4504" i="1"/>
  <c r="M4504" i="1"/>
  <c r="N4504" i="1"/>
  <c r="O4504" i="1"/>
  <c r="P4504" i="1"/>
  <c r="Q4504" i="1"/>
  <c r="R4504" i="1"/>
  <c r="S4504" i="1"/>
  <c r="T4504" i="1"/>
  <c r="U4504" i="1"/>
  <c r="K4505" i="1"/>
  <c r="L4505" i="1"/>
  <c r="M4505" i="1"/>
  <c r="N4505" i="1"/>
  <c r="O4505" i="1"/>
  <c r="P4505" i="1"/>
  <c r="Q4505" i="1"/>
  <c r="R4505" i="1"/>
  <c r="S4505" i="1"/>
  <c r="T4505" i="1"/>
  <c r="U4505" i="1"/>
  <c r="K4506" i="1"/>
  <c r="L4506" i="1"/>
  <c r="M4506" i="1"/>
  <c r="N4506" i="1"/>
  <c r="O4506" i="1"/>
  <c r="P4506" i="1"/>
  <c r="Q4506" i="1"/>
  <c r="R4506" i="1"/>
  <c r="S4506" i="1"/>
  <c r="T4506" i="1"/>
  <c r="U4506" i="1"/>
  <c r="K4507" i="1"/>
  <c r="L4507" i="1"/>
  <c r="M4507" i="1"/>
  <c r="N4507" i="1"/>
  <c r="O4507" i="1"/>
  <c r="P4507" i="1"/>
  <c r="Q4507" i="1"/>
  <c r="R4507" i="1"/>
  <c r="S4507" i="1"/>
  <c r="T4507" i="1"/>
  <c r="U4507" i="1"/>
  <c r="K4508" i="1"/>
  <c r="L4508" i="1"/>
  <c r="M4508" i="1"/>
  <c r="N4508" i="1"/>
  <c r="O4508" i="1"/>
  <c r="P4508" i="1"/>
  <c r="Q4508" i="1"/>
  <c r="R4508" i="1"/>
  <c r="S4508" i="1"/>
  <c r="T4508" i="1"/>
  <c r="U4508" i="1"/>
  <c r="K4509" i="1"/>
  <c r="L4509" i="1"/>
  <c r="M4509" i="1"/>
  <c r="N4509" i="1"/>
  <c r="O4509" i="1"/>
  <c r="P4509" i="1"/>
  <c r="Q4509" i="1"/>
  <c r="R4509" i="1"/>
  <c r="S4509" i="1"/>
  <c r="T4509" i="1"/>
  <c r="U4509" i="1"/>
  <c r="K4510" i="1"/>
  <c r="L4510" i="1"/>
  <c r="M4510" i="1"/>
  <c r="N4510" i="1"/>
  <c r="O4510" i="1"/>
  <c r="P4510" i="1"/>
  <c r="Q4510" i="1"/>
  <c r="R4510" i="1"/>
  <c r="S4510" i="1"/>
  <c r="T4510" i="1"/>
  <c r="U4510" i="1"/>
  <c r="K4511" i="1"/>
  <c r="L4511" i="1"/>
  <c r="M4511" i="1"/>
  <c r="N4511" i="1"/>
  <c r="O4511" i="1"/>
  <c r="P4511" i="1"/>
  <c r="Q4511" i="1"/>
  <c r="R4511" i="1"/>
  <c r="S4511" i="1"/>
  <c r="T4511" i="1"/>
  <c r="U4511" i="1"/>
  <c r="K4512" i="1"/>
  <c r="L4512" i="1"/>
  <c r="M4512" i="1"/>
  <c r="N4512" i="1"/>
  <c r="O4512" i="1"/>
  <c r="P4512" i="1"/>
  <c r="Q4512" i="1"/>
  <c r="R4512" i="1"/>
  <c r="S4512" i="1"/>
  <c r="T4512" i="1"/>
  <c r="U4512" i="1"/>
  <c r="K4513" i="1"/>
  <c r="L4513" i="1"/>
  <c r="M4513" i="1"/>
  <c r="N4513" i="1"/>
  <c r="O4513" i="1"/>
  <c r="P4513" i="1"/>
  <c r="Q4513" i="1"/>
  <c r="R4513" i="1"/>
  <c r="S4513" i="1"/>
  <c r="T4513" i="1"/>
  <c r="U4513" i="1"/>
  <c r="K4514" i="1"/>
  <c r="L4514" i="1"/>
  <c r="M4514" i="1"/>
  <c r="N4514" i="1"/>
  <c r="O4514" i="1"/>
  <c r="P4514" i="1"/>
  <c r="Q4514" i="1"/>
  <c r="R4514" i="1"/>
  <c r="S4514" i="1"/>
  <c r="T4514" i="1"/>
  <c r="U4514" i="1"/>
  <c r="K4515" i="1"/>
  <c r="L4515" i="1"/>
  <c r="M4515" i="1"/>
  <c r="N4515" i="1"/>
  <c r="O4515" i="1"/>
  <c r="P4515" i="1"/>
  <c r="Q4515" i="1"/>
  <c r="R4515" i="1"/>
  <c r="S4515" i="1"/>
  <c r="T4515" i="1"/>
  <c r="U4515" i="1"/>
  <c r="K4516" i="1"/>
  <c r="L4516" i="1"/>
  <c r="M4516" i="1"/>
  <c r="N4516" i="1"/>
  <c r="O4516" i="1"/>
  <c r="P4516" i="1"/>
  <c r="Q4516" i="1"/>
  <c r="R4516" i="1"/>
  <c r="S4516" i="1"/>
  <c r="T4516" i="1"/>
  <c r="U4516" i="1"/>
  <c r="K4517" i="1"/>
  <c r="L4517" i="1"/>
  <c r="M4517" i="1"/>
  <c r="N4517" i="1"/>
  <c r="O4517" i="1"/>
  <c r="P4517" i="1"/>
  <c r="Q4517" i="1"/>
  <c r="R4517" i="1"/>
  <c r="S4517" i="1"/>
  <c r="T4517" i="1"/>
  <c r="U4517" i="1"/>
  <c r="K4518" i="1"/>
  <c r="L4518" i="1"/>
  <c r="M4518" i="1"/>
  <c r="N4518" i="1"/>
  <c r="O4518" i="1"/>
  <c r="P4518" i="1"/>
  <c r="Q4518" i="1"/>
  <c r="R4518" i="1"/>
  <c r="S4518" i="1"/>
  <c r="T4518" i="1"/>
  <c r="U4518" i="1"/>
  <c r="K4519" i="1"/>
  <c r="L4519" i="1"/>
  <c r="M4519" i="1"/>
  <c r="N4519" i="1"/>
  <c r="O4519" i="1"/>
  <c r="P4519" i="1"/>
  <c r="Q4519" i="1"/>
  <c r="R4519" i="1"/>
  <c r="S4519" i="1"/>
  <c r="T4519" i="1"/>
  <c r="U4519" i="1"/>
  <c r="K4520" i="1"/>
  <c r="L4520" i="1"/>
  <c r="M4520" i="1"/>
  <c r="N4520" i="1"/>
  <c r="O4520" i="1"/>
  <c r="P4520" i="1"/>
  <c r="Q4520" i="1"/>
  <c r="R4520" i="1"/>
  <c r="S4520" i="1"/>
  <c r="T4520" i="1"/>
  <c r="U4520" i="1"/>
  <c r="K4521" i="1"/>
  <c r="L4521" i="1"/>
  <c r="M4521" i="1"/>
  <c r="N4521" i="1"/>
  <c r="O4521" i="1"/>
  <c r="P4521" i="1"/>
  <c r="Q4521" i="1"/>
  <c r="R4521" i="1"/>
  <c r="S4521" i="1"/>
  <c r="T4521" i="1"/>
  <c r="U4521" i="1"/>
  <c r="K4522" i="1"/>
  <c r="L4522" i="1"/>
  <c r="M4522" i="1"/>
  <c r="N4522" i="1"/>
  <c r="O4522" i="1"/>
  <c r="P4522" i="1"/>
  <c r="Q4522" i="1"/>
  <c r="R4522" i="1"/>
  <c r="S4522" i="1"/>
  <c r="T4522" i="1"/>
  <c r="U4522" i="1"/>
  <c r="K4523" i="1"/>
  <c r="L4523" i="1"/>
  <c r="M4523" i="1"/>
  <c r="N4523" i="1"/>
  <c r="O4523" i="1"/>
  <c r="P4523" i="1"/>
  <c r="Q4523" i="1"/>
  <c r="R4523" i="1"/>
  <c r="S4523" i="1"/>
  <c r="T4523" i="1"/>
  <c r="U4523" i="1"/>
  <c r="K4524" i="1"/>
  <c r="L4524" i="1"/>
  <c r="M4524" i="1"/>
  <c r="N4524" i="1"/>
  <c r="O4524" i="1"/>
  <c r="P4524" i="1"/>
  <c r="Q4524" i="1"/>
  <c r="R4524" i="1"/>
  <c r="S4524" i="1"/>
  <c r="T4524" i="1"/>
  <c r="U4524" i="1"/>
  <c r="K4525" i="1"/>
  <c r="L4525" i="1"/>
  <c r="M4525" i="1"/>
  <c r="N4525" i="1"/>
  <c r="O4525" i="1"/>
  <c r="P4525" i="1"/>
  <c r="Q4525" i="1"/>
  <c r="R4525" i="1"/>
  <c r="S4525" i="1"/>
  <c r="T4525" i="1"/>
  <c r="U4525" i="1"/>
  <c r="K4526" i="1"/>
  <c r="L4526" i="1"/>
  <c r="M4526" i="1"/>
  <c r="N4526" i="1"/>
  <c r="O4526" i="1"/>
  <c r="P4526" i="1"/>
  <c r="Q4526" i="1"/>
  <c r="R4526" i="1"/>
  <c r="S4526" i="1"/>
  <c r="T4526" i="1"/>
  <c r="U4526" i="1"/>
  <c r="K4527" i="1"/>
  <c r="L4527" i="1"/>
  <c r="M4527" i="1"/>
  <c r="N4527" i="1"/>
  <c r="O4527" i="1"/>
  <c r="P4527" i="1"/>
  <c r="Q4527" i="1"/>
  <c r="R4527" i="1"/>
  <c r="S4527" i="1"/>
  <c r="T4527" i="1"/>
  <c r="U4527" i="1"/>
  <c r="K4528" i="1"/>
  <c r="L4528" i="1"/>
  <c r="M4528" i="1"/>
  <c r="N4528" i="1"/>
  <c r="O4528" i="1"/>
  <c r="P4528" i="1"/>
  <c r="Q4528" i="1"/>
  <c r="R4528" i="1"/>
  <c r="S4528" i="1"/>
  <c r="T4528" i="1"/>
  <c r="U4528" i="1"/>
  <c r="K4529" i="1"/>
  <c r="L4529" i="1"/>
  <c r="M4529" i="1"/>
  <c r="N4529" i="1"/>
  <c r="O4529" i="1"/>
  <c r="P4529" i="1"/>
  <c r="Q4529" i="1"/>
  <c r="R4529" i="1"/>
  <c r="S4529" i="1"/>
  <c r="T4529" i="1"/>
  <c r="U4529" i="1"/>
  <c r="K4530" i="1"/>
  <c r="L4530" i="1"/>
  <c r="M4530" i="1"/>
  <c r="N4530" i="1"/>
  <c r="O4530" i="1"/>
  <c r="P4530" i="1"/>
  <c r="Q4530" i="1"/>
  <c r="R4530" i="1"/>
  <c r="S4530" i="1"/>
  <c r="T4530" i="1"/>
  <c r="U4530" i="1"/>
  <c r="K4531" i="1"/>
  <c r="L4531" i="1"/>
  <c r="M4531" i="1"/>
  <c r="N4531" i="1"/>
  <c r="O4531" i="1"/>
  <c r="P4531" i="1"/>
  <c r="Q4531" i="1"/>
  <c r="R4531" i="1"/>
  <c r="S4531" i="1"/>
  <c r="T4531" i="1"/>
  <c r="U4531" i="1"/>
  <c r="K4532" i="1"/>
  <c r="L4532" i="1"/>
  <c r="M4532" i="1"/>
  <c r="N4532" i="1"/>
  <c r="O4532" i="1"/>
  <c r="P4532" i="1"/>
  <c r="Q4532" i="1"/>
  <c r="R4532" i="1"/>
  <c r="S4532" i="1"/>
  <c r="T4532" i="1"/>
  <c r="U4532" i="1"/>
  <c r="K4533" i="1"/>
  <c r="L4533" i="1"/>
  <c r="M4533" i="1"/>
  <c r="N4533" i="1"/>
  <c r="O4533" i="1"/>
  <c r="P4533" i="1"/>
  <c r="Q4533" i="1"/>
  <c r="R4533" i="1"/>
  <c r="S4533" i="1"/>
  <c r="T4533" i="1"/>
  <c r="U4533" i="1"/>
  <c r="K4534" i="1"/>
  <c r="L4534" i="1"/>
  <c r="M4534" i="1"/>
  <c r="N4534" i="1"/>
  <c r="O4534" i="1"/>
  <c r="P4534" i="1"/>
  <c r="Q4534" i="1"/>
  <c r="R4534" i="1"/>
  <c r="S4534" i="1"/>
  <c r="T4534" i="1"/>
  <c r="U4534" i="1"/>
  <c r="K4535" i="1"/>
  <c r="L4535" i="1"/>
  <c r="M4535" i="1"/>
  <c r="N4535" i="1"/>
  <c r="O4535" i="1"/>
  <c r="P4535" i="1"/>
  <c r="Q4535" i="1"/>
  <c r="R4535" i="1"/>
  <c r="S4535" i="1"/>
  <c r="T4535" i="1"/>
  <c r="U4535" i="1"/>
  <c r="K4536" i="1"/>
  <c r="L4536" i="1"/>
  <c r="M4536" i="1"/>
  <c r="N4536" i="1"/>
  <c r="O4536" i="1"/>
  <c r="P4536" i="1"/>
  <c r="Q4536" i="1"/>
  <c r="R4536" i="1"/>
  <c r="S4536" i="1"/>
  <c r="T4536" i="1"/>
  <c r="U4536" i="1"/>
  <c r="K4537" i="1"/>
  <c r="L4537" i="1"/>
  <c r="M4537" i="1"/>
  <c r="N4537" i="1"/>
  <c r="O4537" i="1"/>
  <c r="P4537" i="1"/>
  <c r="Q4537" i="1"/>
  <c r="R4537" i="1"/>
  <c r="S4537" i="1"/>
  <c r="T4537" i="1"/>
  <c r="U4537" i="1"/>
  <c r="K4538" i="1"/>
  <c r="L4538" i="1"/>
  <c r="M4538" i="1"/>
  <c r="N4538" i="1"/>
  <c r="O4538" i="1"/>
  <c r="P4538" i="1"/>
  <c r="Q4538" i="1"/>
  <c r="R4538" i="1"/>
  <c r="S4538" i="1"/>
  <c r="T4538" i="1"/>
  <c r="U4538" i="1"/>
  <c r="K4539" i="1"/>
  <c r="L4539" i="1"/>
  <c r="M4539" i="1"/>
  <c r="N4539" i="1"/>
  <c r="O4539" i="1"/>
  <c r="P4539" i="1"/>
  <c r="Q4539" i="1"/>
  <c r="R4539" i="1"/>
  <c r="S4539" i="1"/>
  <c r="T4539" i="1"/>
  <c r="U4539" i="1"/>
  <c r="K4540" i="1"/>
  <c r="L4540" i="1"/>
  <c r="M4540" i="1"/>
  <c r="N4540" i="1"/>
  <c r="O4540" i="1"/>
  <c r="P4540" i="1"/>
  <c r="Q4540" i="1"/>
  <c r="R4540" i="1"/>
  <c r="S4540" i="1"/>
  <c r="T4540" i="1"/>
  <c r="U4540" i="1"/>
  <c r="K4541" i="1"/>
  <c r="L4541" i="1"/>
  <c r="M4541" i="1"/>
  <c r="N4541" i="1"/>
  <c r="O4541" i="1"/>
  <c r="P4541" i="1"/>
  <c r="Q4541" i="1"/>
  <c r="R4541" i="1"/>
  <c r="S4541" i="1"/>
  <c r="T4541" i="1"/>
  <c r="U4541" i="1"/>
  <c r="K4542" i="1"/>
  <c r="L4542" i="1"/>
  <c r="M4542" i="1"/>
  <c r="N4542" i="1"/>
  <c r="O4542" i="1"/>
  <c r="P4542" i="1"/>
  <c r="Q4542" i="1"/>
  <c r="R4542" i="1"/>
  <c r="S4542" i="1"/>
  <c r="T4542" i="1"/>
  <c r="U4542" i="1"/>
  <c r="K4543" i="1"/>
  <c r="L4543" i="1"/>
  <c r="M4543" i="1"/>
  <c r="N4543" i="1"/>
  <c r="O4543" i="1"/>
  <c r="P4543" i="1"/>
  <c r="Q4543" i="1"/>
  <c r="R4543" i="1"/>
  <c r="S4543" i="1"/>
  <c r="T4543" i="1"/>
  <c r="U4543" i="1"/>
  <c r="K4544" i="1"/>
  <c r="L4544" i="1"/>
  <c r="M4544" i="1"/>
  <c r="N4544" i="1"/>
  <c r="O4544" i="1"/>
  <c r="P4544" i="1"/>
  <c r="Q4544" i="1"/>
  <c r="R4544" i="1"/>
  <c r="S4544" i="1"/>
  <c r="T4544" i="1"/>
  <c r="U4544" i="1"/>
  <c r="K4545" i="1"/>
  <c r="L4545" i="1"/>
  <c r="M4545" i="1"/>
  <c r="N4545" i="1"/>
  <c r="O4545" i="1"/>
  <c r="P4545" i="1"/>
  <c r="Q4545" i="1"/>
  <c r="R4545" i="1"/>
  <c r="S4545" i="1"/>
  <c r="T4545" i="1"/>
  <c r="U4545" i="1"/>
  <c r="K4546" i="1"/>
  <c r="L4546" i="1"/>
  <c r="M4546" i="1"/>
  <c r="N4546" i="1"/>
  <c r="O4546" i="1"/>
  <c r="P4546" i="1"/>
  <c r="Q4546" i="1"/>
  <c r="R4546" i="1"/>
  <c r="S4546" i="1"/>
  <c r="T4546" i="1"/>
  <c r="U4546" i="1"/>
  <c r="K4547" i="1"/>
  <c r="L4547" i="1"/>
  <c r="M4547" i="1"/>
  <c r="N4547" i="1"/>
  <c r="O4547" i="1"/>
  <c r="P4547" i="1"/>
  <c r="Q4547" i="1"/>
  <c r="R4547" i="1"/>
  <c r="S4547" i="1"/>
  <c r="T4547" i="1"/>
  <c r="U4547" i="1"/>
  <c r="K4548" i="1"/>
  <c r="L4548" i="1"/>
  <c r="M4548" i="1"/>
  <c r="N4548" i="1"/>
  <c r="O4548" i="1"/>
  <c r="P4548" i="1"/>
  <c r="Q4548" i="1"/>
  <c r="R4548" i="1"/>
  <c r="S4548" i="1"/>
  <c r="T4548" i="1"/>
  <c r="U4548" i="1"/>
  <c r="K4549" i="1"/>
  <c r="L4549" i="1"/>
  <c r="M4549" i="1"/>
  <c r="N4549" i="1"/>
  <c r="O4549" i="1"/>
  <c r="P4549" i="1"/>
  <c r="Q4549" i="1"/>
  <c r="R4549" i="1"/>
  <c r="S4549" i="1"/>
  <c r="T4549" i="1"/>
  <c r="U4549" i="1"/>
  <c r="K4550" i="1"/>
  <c r="L4550" i="1"/>
  <c r="M4550" i="1"/>
  <c r="N4550" i="1"/>
  <c r="O4550" i="1"/>
  <c r="P4550" i="1"/>
  <c r="Q4550" i="1"/>
  <c r="R4550" i="1"/>
  <c r="S4550" i="1"/>
  <c r="T4550" i="1"/>
  <c r="U4550" i="1"/>
  <c r="K4551" i="1"/>
  <c r="L4551" i="1"/>
  <c r="M4551" i="1"/>
  <c r="N4551" i="1"/>
  <c r="O4551" i="1"/>
  <c r="P4551" i="1"/>
  <c r="Q4551" i="1"/>
  <c r="R4551" i="1"/>
  <c r="S4551" i="1"/>
  <c r="T4551" i="1"/>
  <c r="U4551" i="1"/>
  <c r="K4552" i="1"/>
  <c r="L4552" i="1"/>
  <c r="M4552" i="1"/>
  <c r="N4552" i="1"/>
  <c r="O4552" i="1"/>
  <c r="P4552" i="1"/>
  <c r="Q4552" i="1"/>
  <c r="R4552" i="1"/>
  <c r="S4552" i="1"/>
  <c r="T4552" i="1"/>
  <c r="U4552" i="1"/>
  <c r="K4553" i="1"/>
  <c r="L4553" i="1"/>
  <c r="M4553" i="1"/>
  <c r="N4553" i="1"/>
  <c r="O4553" i="1"/>
  <c r="P4553" i="1"/>
  <c r="Q4553" i="1"/>
  <c r="R4553" i="1"/>
  <c r="S4553" i="1"/>
  <c r="T4553" i="1"/>
  <c r="U4553" i="1"/>
  <c r="K4554" i="1"/>
  <c r="L4554" i="1"/>
  <c r="M4554" i="1"/>
  <c r="N4554" i="1"/>
  <c r="O4554" i="1"/>
  <c r="P4554" i="1"/>
  <c r="Q4554" i="1"/>
  <c r="R4554" i="1"/>
  <c r="S4554" i="1"/>
  <c r="T4554" i="1"/>
  <c r="U4554" i="1"/>
  <c r="K4555" i="1"/>
  <c r="L4555" i="1"/>
  <c r="M4555" i="1"/>
  <c r="N4555" i="1"/>
  <c r="O4555" i="1"/>
  <c r="P4555" i="1"/>
  <c r="Q4555" i="1"/>
  <c r="R4555" i="1"/>
  <c r="S4555" i="1"/>
  <c r="T4555" i="1"/>
  <c r="U4555" i="1"/>
  <c r="K4556" i="1"/>
  <c r="L4556" i="1"/>
  <c r="M4556" i="1"/>
  <c r="N4556" i="1"/>
  <c r="O4556" i="1"/>
  <c r="P4556" i="1"/>
  <c r="Q4556" i="1"/>
  <c r="R4556" i="1"/>
  <c r="S4556" i="1"/>
  <c r="T4556" i="1"/>
  <c r="U4556" i="1"/>
  <c r="K4557" i="1"/>
  <c r="L4557" i="1"/>
  <c r="M4557" i="1"/>
  <c r="N4557" i="1"/>
  <c r="O4557" i="1"/>
  <c r="P4557" i="1"/>
  <c r="Q4557" i="1"/>
  <c r="R4557" i="1"/>
  <c r="S4557" i="1"/>
  <c r="T4557" i="1"/>
  <c r="U4557" i="1"/>
  <c r="K4558" i="1"/>
  <c r="L4558" i="1"/>
  <c r="M4558" i="1"/>
  <c r="N4558" i="1"/>
  <c r="O4558" i="1"/>
  <c r="P4558" i="1"/>
  <c r="Q4558" i="1"/>
  <c r="R4558" i="1"/>
  <c r="S4558" i="1"/>
  <c r="T4558" i="1"/>
  <c r="U4558" i="1"/>
  <c r="K4559" i="1"/>
  <c r="L4559" i="1"/>
  <c r="M4559" i="1"/>
  <c r="N4559" i="1"/>
  <c r="O4559" i="1"/>
  <c r="P4559" i="1"/>
  <c r="Q4559" i="1"/>
  <c r="R4559" i="1"/>
  <c r="S4559" i="1"/>
  <c r="T4559" i="1"/>
  <c r="U4559" i="1"/>
  <c r="K4560" i="1"/>
  <c r="L4560" i="1"/>
  <c r="M4560" i="1"/>
  <c r="N4560" i="1"/>
  <c r="O4560" i="1"/>
  <c r="P4560" i="1"/>
  <c r="Q4560" i="1"/>
  <c r="R4560" i="1"/>
  <c r="S4560" i="1"/>
  <c r="T4560" i="1"/>
  <c r="U4560" i="1"/>
  <c r="K4561" i="1"/>
  <c r="L4561" i="1"/>
  <c r="M4561" i="1"/>
  <c r="N4561" i="1"/>
  <c r="O4561" i="1"/>
  <c r="P4561" i="1"/>
  <c r="Q4561" i="1"/>
  <c r="R4561" i="1"/>
  <c r="S4561" i="1"/>
  <c r="T4561" i="1"/>
  <c r="U4561" i="1"/>
  <c r="K4562" i="1"/>
  <c r="L4562" i="1"/>
  <c r="M4562" i="1"/>
  <c r="N4562" i="1"/>
  <c r="O4562" i="1"/>
  <c r="P4562" i="1"/>
  <c r="Q4562" i="1"/>
  <c r="R4562" i="1"/>
  <c r="S4562" i="1"/>
  <c r="T4562" i="1"/>
  <c r="U4562" i="1"/>
  <c r="K4563" i="1"/>
  <c r="L4563" i="1"/>
  <c r="M4563" i="1"/>
  <c r="N4563" i="1"/>
  <c r="O4563" i="1"/>
  <c r="P4563" i="1"/>
  <c r="Q4563" i="1"/>
  <c r="R4563" i="1"/>
  <c r="S4563" i="1"/>
  <c r="T4563" i="1"/>
  <c r="U4563" i="1"/>
  <c r="K4564" i="1"/>
  <c r="L4564" i="1"/>
  <c r="M4564" i="1"/>
  <c r="N4564" i="1"/>
  <c r="O4564" i="1"/>
  <c r="P4564" i="1"/>
  <c r="Q4564" i="1"/>
  <c r="R4564" i="1"/>
  <c r="S4564" i="1"/>
  <c r="T4564" i="1"/>
  <c r="U4564" i="1"/>
  <c r="K4565" i="1"/>
  <c r="L4565" i="1"/>
  <c r="M4565" i="1"/>
  <c r="N4565" i="1"/>
  <c r="O4565" i="1"/>
  <c r="P4565" i="1"/>
  <c r="Q4565" i="1"/>
  <c r="R4565" i="1"/>
  <c r="S4565" i="1"/>
  <c r="T4565" i="1"/>
  <c r="U4565" i="1"/>
  <c r="K4566" i="1"/>
  <c r="L4566" i="1"/>
  <c r="M4566" i="1"/>
  <c r="N4566" i="1"/>
  <c r="O4566" i="1"/>
  <c r="P4566" i="1"/>
  <c r="Q4566" i="1"/>
  <c r="R4566" i="1"/>
  <c r="S4566" i="1"/>
  <c r="T4566" i="1"/>
  <c r="U4566" i="1"/>
  <c r="K4567" i="1"/>
  <c r="L4567" i="1"/>
  <c r="M4567" i="1"/>
  <c r="N4567" i="1"/>
  <c r="O4567" i="1"/>
  <c r="P4567" i="1"/>
  <c r="Q4567" i="1"/>
  <c r="R4567" i="1"/>
  <c r="S4567" i="1"/>
  <c r="T4567" i="1"/>
  <c r="U4567" i="1"/>
  <c r="K4568" i="1"/>
  <c r="L4568" i="1"/>
  <c r="M4568" i="1"/>
  <c r="N4568" i="1"/>
  <c r="O4568" i="1"/>
  <c r="P4568" i="1"/>
  <c r="Q4568" i="1"/>
  <c r="R4568" i="1"/>
  <c r="S4568" i="1"/>
  <c r="T4568" i="1"/>
  <c r="U4568" i="1"/>
  <c r="K4569" i="1"/>
  <c r="L4569" i="1"/>
  <c r="M4569" i="1"/>
  <c r="N4569" i="1"/>
  <c r="O4569" i="1"/>
  <c r="P4569" i="1"/>
  <c r="Q4569" i="1"/>
  <c r="R4569" i="1"/>
  <c r="S4569" i="1"/>
  <c r="T4569" i="1"/>
  <c r="U4569" i="1"/>
  <c r="K4570" i="1"/>
  <c r="L4570" i="1"/>
  <c r="M4570" i="1"/>
  <c r="N4570" i="1"/>
  <c r="O4570" i="1"/>
  <c r="P4570" i="1"/>
  <c r="Q4570" i="1"/>
  <c r="R4570" i="1"/>
  <c r="S4570" i="1"/>
  <c r="T4570" i="1"/>
  <c r="U4570" i="1"/>
  <c r="K4571" i="1"/>
  <c r="L4571" i="1"/>
  <c r="M4571" i="1"/>
  <c r="N4571" i="1"/>
  <c r="O4571" i="1"/>
  <c r="P4571" i="1"/>
  <c r="Q4571" i="1"/>
  <c r="R4571" i="1"/>
  <c r="S4571" i="1"/>
  <c r="T4571" i="1"/>
  <c r="U4571" i="1"/>
  <c r="K4572" i="1"/>
  <c r="L4572" i="1"/>
  <c r="M4572" i="1"/>
  <c r="N4572" i="1"/>
  <c r="O4572" i="1"/>
  <c r="P4572" i="1"/>
  <c r="Q4572" i="1"/>
  <c r="R4572" i="1"/>
  <c r="S4572" i="1"/>
  <c r="T4572" i="1"/>
  <c r="U4572" i="1"/>
  <c r="K4573" i="1"/>
  <c r="L4573" i="1"/>
  <c r="M4573" i="1"/>
  <c r="N4573" i="1"/>
  <c r="O4573" i="1"/>
  <c r="P4573" i="1"/>
  <c r="Q4573" i="1"/>
  <c r="R4573" i="1"/>
  <c r="S4573" i="1"/>
  <c r="T4573" i="1"/>
  <c r="U4573" i="1"/>
  <c r="K4574" i="1"/>
  <c r="L4574" i="1"/>
  <c r="M4574" i="1"/>
  <c r="N4574" i="1"/>
  <c r="O4574" i="1"/>
  <c r="P4574" i="1"/>
  <c r="Q4574" i="1"/>
  <c r="R4574" i="1"/>
  <c r="S4574" i="1"/>
  <c r="T4574" i="1"/>
  <c r="U4574" i="1"/>
  <c r="K4575" i="1"/>
  <c r="L4575" i="1"/>
  <c r="M4575" i="1"/>
  <c r="N4575" i="1"/>
  <c r="O4575" i="1"/>
  <c r="P4575" i="1"/>
  <c r="Q4575" i="1"/>
  <c r="R4575" i="1"/>
  <c r="S4575" i="1"/>
  <c r="T4575" i="1"/>
  <c r="U4575" i="1"/>
  <c r="K4576" i="1"/>
  <c r="L4576" i="1"/>
  <c r="M4576" i="1"/>
  <c r="N4576" i="1"/>
  <c r="O4576" i="1"/>
  <c r="P4576" i="1"/>
  <c r="Q4576" i="1"/>
  <c r="R4576" i="1"/>
  <c r="S4576" i="1"/>
  <c r="T4576" i="1"/>
  <c r="U4576" i="1"/>
  <c r="K4577" i="1"/>
  <c r="L4577" i="1"/>
  <c r="M4577" i="1"/>
  <c r="N4577" i="1"/>
  <c r="O4577" i="1"/>
  <c r="P4577" i="1"/>
  <c r="Q4577" i="1"/>
  <c r="R4577" i="1"/>
  <c r="S4577" i="1"/>
  <c r="T4577" i="1"/>
  <c r="U4577" i="1"/>
  <c r="K4578" i="1"/>
  <c r="L4578" i="1"/>
  <c r="M4578" i="1"/>
  <c r="N4578" i="1"/>
  <c r="O4578" i="1"/>
  <c r="P4578" i="1"/>
  <c r="Q4578" i="1"/>
  <c r="R4578" i="1"/>
  <c r="S4578" i="1"/>
  <c r="T4578" i="1"/>
  <c r="U4578" i="1"/>
  <c r="K4579" i="1"/>
  <c r="L4579" i="1"/>
  <c r="M4579" i="1"/>
  <c r="N4579" i="1"/>
  <c r="O4579" i="1"/>
  <c r="P4579" i="1"/>
  <c r="Q4579" i="1"/>
  <c r="R4579" i="1"/>
  <c r="S4579" i="1"/>
  <c r="T4579" i="1"/>
  <c r="U4579" i="1"/>
  <c r="K4580" i="1"/>
  <c r="L4580" i="1"/>
  <c r="M4580" i="1"/>
  <c r="N4580" i="1"/>
  <c r="O4580" i="1"/>
  <c r="P4580" i="1"/>
  <c r="Q4580" i="1"/>
  <c r="R4580" i="1"/>
  <c r="S4580" i="1"/>
  <c r="T4580" i="1"/>
  <c r="U4580" i="1"/>
  <c r="K4581" i="1"/>
  <c r="L4581" i="1"/>
  <c r="M4581" i="1"/>
  <c r="N4581" i="1"/>
  <c r="O4581" i="1"/>
  <c r="P4581" i="1"/>
  <c r="Q4581" i="1"/>
  <c r="R4581" i="1"/>
  <c r="S4581" i="1"/>
  <c r="T4581" i="1"/>
  <c r="U4581" i="1"/>
  <c r="K4582" i="1"/>
  <c r="L4582" i="1"/>
  <c r="M4582" i="1"/>
  <c r="N4582" i="1"/>
  <c r="O4582" i="1"/>
  <c r="P4582" i="1"/>
  <c r="Q4582" i="1"/>
  <c r="R4582" i="1"/>
  <c r="S4582" i="1"/>
  <c r="T4582" i="1"/>
  <c r="U4582" i="1"/>
  <c r="K4583" i="1"/>
  <c r="L4583" i="1"/>
  <c r="M4583" i="1"/>
  <c r="N4583" i="1"/>
  <c r="O4583" i="1"/>
  <c r="P4583" i="1"/>
  <c r="Q4583" i="1"/>
  <c r="R4583" i="1"/>
  <c r="S4583" i="1"/>
  <c r="T4583" i="1"/>
  <c r="U4583" i="1"/>
  <c r="K4584" i="1"/>
  <c r="L4584" i="1"/>
  <c r="M4584" i="1"/>
  <c r="N4584" i="1"/>
  <c r="O4584" i="1"/>
  <c r="P4584" i="1"/>
  <c r="Q4584" i="1"/>
  <c r="R4584" i="1"/>
  <c r="S4584" i="1"/>
  <c r="T4584" i="1"/>
  <c r="U4584" i="1"/>
  <c r="K4585" i="1"/>
  <c r="L4585" i="1"/>
  <c r="M4585" i="1"/>
  <c r="N4585" i="1"/>
  <c r="O4585" i="1"/>
  <c r="P4585" i="1"/>
  <c r="Q4585" i="1"/>
  <c r="R4585" i="1"/>
  <c r="S4585" i="1"/>
  <c r="T4585" i="1"/>
  <c r="U4585" i="1"/>
  <c r="K4586" i="1"/>
  <c r="L4586" i="1"/>
  <c r="M4586" i="1"/>
  <c r="N4586" i="1"/>
  <c r="O4586" i="1"/>
  <c r="P4586" i="1"/>
  <c r="Q4586" i="1"/>
  <c r="R4586" i="1"/>
  <c r="S4586" i="1"/>
  <c r="T4586" i="1"/>
  <c r="U4586" i="1"/>
  <c r="K4587" i="1"/>
  <c r="L4587" i="1"/>
  <c r="M4587" i="1"/>
  <c r="N4587" i="1"/>
  <c r="O4587" i="1"/>
  <c r="P4587" i="1"/>
  <c r="Q4587" i="1"/>
  <c r="R4587" i="1"/>
  <c r="S4587" i="1"/>
  <c r="T4587" i="1"/>
  <c r="U4587" i="1"/>
  <c r="K4588" i="1"/>
  <c r="L4588" i="1"/>
  <c r="M4588" i="1"/>
  <c r="N4588" i="1"/>
  <c r="O4588" i="1"/>
  <c r="P4588" i="1"/>
  <c r="Q4588" i="1"/>
  <c r="R4588" i="1"/>
  <c r="S4588" i="1"/>
  <c r="T4588" i="1"/>
  <c r="U4588" i="1"/>
  <c r="K4589" i="1"/>
  <c r="L4589" i="1"/>
  <c r="M4589" i="1"/>
  <c r="N4589" i="1"/>
  <c r="O4589" i="1"/>
  <c r="P4589" i="1"/>
  <c r="Q4589" i="1"/>
  <c r="R4589" i="1"/>
  <c r="S4589" i="1"/>
  <c r="T4589" i="1"/>
  <c r="U4589" i="1"/>
  <c r="K4590" i="1"/>
  <c r="L4590" i="1"/>
  <c r="M4590" i="1"/>
  <c r="N4590" i="1"/>
  <c r="O4590" i="1"/>
  <c r="P4590" i="1"/>
  <c r="Q4590" i="1"/>
  <c r="R4590" i="1"/>
  <c r="S4590" i="1"/>
  <c r="T4590" i="1"/>
  <c r="U4590" i="1"/>
  <c r="K4591" i="1"/>
  <c r="L4591" i="1"/>
  <c r="M4591" i="1"/>
  <c r="N4591" i="1"/>
  <c r="O4591" i="1"/>
  <c r="P4591" i="1"/>
  <c r="Q4591" i="1"/>
  <c r="R4591" i="1"/>
  <c r="S4591" i="1"/>
  <c r="T4591" i="1"/>
  <c r="U4591" i="1"/>
  <c r="K4592" i="1"/>
  <c r="L4592" i="1"/>
  <c r="M4592" i="1"/>
  <c r="N4592" i="1"/>
  <c r="O4592" i="1"/>
  <c r="P4592" i="1"/>
  <c r="Q4592" i="1"/>
  <c r="R4592" i="1"/>
  <c r="S4592" i="1"/>
  <c r="T4592" i="1"/>
  <c r="U4592" i="1"/>
  <c r="K4593" i="1"/>
  <c r="L4593" i="1"/>
  <c r="M4593" i="1"/>
  <c r="N4593" i="1"/>
  <c r="O4593" i="1"/>
  <c r="P4593" i="1"/>
  <c r="Q4593" i="1"/>
  <c r="R4593" i="1"/>
  <c r="S4593" i="1"/>
  <c r="T4593" i="1"/>
  <c r="U4593" i="1"/>
  <c r="K4594" i="1"/>
  <c r="L4594" i="1"/>
  <c r="M4594" i="1"/>
  <c r="N4594" i="1"/>
  <c r="O4594" i="1"/>
  <c r="P4594" i="1"/>
  <c r="Q4594" i="1"/>
  <c r="R4594" i="1"/>
  <c r="S4594" i="1"/>
  <c r="T4594" i="1"/>
  <c r="U4594" i="1"/>
  <c r="K4595" i="1"/>
  <c r="L4595" i="1"/>
  <c r="M4595" i="1"/>
  <c r="N4595" i="1"/>
  <c r="O4595" i="1"/>
  <c r="P4595" i="1"/>
  <c r="Q4595" i="1"/>
  <c r="R4595" i="1"/>
  <c r="S4595" i="1"/>
  <c r="T4595" i="1"/>
  <c r="U4595" i="1"/>
  <c r="K4596" i="1"/>
  <c r="L4596" i="1"/>
  <c r="M4596" i="1"/>
  <c r="N4596" i="1"/>
  <c r="O4596" i="1"/>
  <c r="P4596" i="1"/>
  <c r="Q4596" i="1"/>
  <c r="R4596" i="1"/>
  <c r="S4596" i="1"/>
  <c r="T4596" i="1"/>
  <c r="U4596" i="1"/>
  <c r="K4597" i="1"/>
  <c r="L4597" i="1"/>
  <c r="M4597" i="1"/>
  <c r="N4597" i="1"/>
  <c r="O4597" i="1"/>
  <c r="P4597" i="1"/>
  <c r="Q4597" i="1"/>
  <c r="R4597" i="1"/>
  <c r="S4597" i="1"/>
  <c r="T4597" i="1"/>
  <c r="U4597" i="1"/>
  <c r="K4598" i="1"/>
  <c r="L4598" i="1"/>
  <c r="M4598" i="1"/>
  <c r="N4598" i="1"/>
  <c r="O4598" i="1"/>
  <c r="P4598" i="1"/>
  <c r="Q4598" i="1"/>
  <c r="R4598" i="1"/>
  <c r="S4598" i="1"/>
  <c r="T4598" i="1"/>
  <c r="U4598" i="1"/>
  <c r="K4599" i="1"/>
  <c r="L4599" i="1"/>
  <c r="M4599" i="1"/>
  <c r="N4599" i="1"/>
  <c r="O4599" i="1"/>
  <c r="P4599" i="1"/>
  <c r="Q4599" i="1"/>
  <c r="R4599" i="1"/>
  <c r="S4599" i="1"/>
  <c r="T4599" i="1"/>
  <c r="U4599" i="1"/>
  <c r="K4600" i="1"/>
  <c r="L4600" i="1"/>
  <c r="M4600" i="1"/>
  <c r="N4600" i="1"/>
  <c r="O4600" i="1"/>
  <c r="P4600" i="1"/>
  <c r="Q4600" i="1"/>
  <c r="R4600" i="1"/>
  <c r="S4600" i="1"/>
  <c r="T4600" i="1"/>
  <c r="U4600" i="1"/>
  <c r="K4601" i="1"/>
  <c r="L4601" i="1"/>
  <c r="M4601" i="1"/>
  <c r="N4601" i="1"/>
  <c r="O4601" i="1"/>
  <c r="P4601" i="1"/>
  <c r="Q4601" i="1"/>
  <c r="R4601" i="1"/>
  <c r="S4601" i="1"/>
  <c r="T4601" i="1"/>
  <c r="U4601" i="1"/>
  <c r="K4602" i="1"/>
  <c r="L4602" i="1"/>
  <c r="M4602" i="1"/>
  <c r="N4602" i="1"/>
  <c r="O4602" i="1"/>
  <c r="P4602" i="1"/>
  <c r="Q4602" i="1"/>
  <c r="R4602" i="1"/>
  <c r="S4602" i="1"/>
  <c r="T4602" i="1"/>
  <c r="U4602" i="1"/>
  <c r="K4603" i="1"/>
  <c r="L4603" i="1"/>
  <c r="M4603" i="1"/>
  <c r="N4603" i="1"/>
  <c r="O4603" i="1"/>
  <c r="P4603" i="1"/>
  <c r="Q4603" i="1"/>
  <c r="R4603" i="1"/>
  <c r="S4603" i="1"/>
  <c r="T4603" i="1"/>
  <c r="U4603" i="1"/>
  <c r="K4604" i="1"/>
  <c r="L4604" i="1"/>
  <c r="M4604" i="1"/>
  <c r="N4604" i="1"/>
  <c r="O4604" i="1"/>
  <c r="P4604" i="1"/>
  <c r="Q4604" i="1"/>
  <c r="R4604" i="1"/>
  <c r="S4604" i="1"/>
  <c r="T4604" i="1"/>
  <c r="U4604" i="1"/>
  <c r="K4605" i="1"/>
  <c r="L4605" i="1"/>
  <c r="M4605" i="1"/>
  <c r="N4605" i="1"/>
  <c r="O4605" i="1"/>
  <c r="P4605" i="1"/>
  <c r="Q4605" i="1"/>
  <c r="R4605" i="1"/>
  <c r="S4605" i="1"/>
  <c r="T4605" i="1"/>
  <c r="U4605" i="1"/>
  <c r="K4606" i="1"/>
  <c r="L4606" i="1"/>
  <c r="M4606" i="1"/>
  <c r="N4606" i="1"/>
  <c r="O4606" i="1"/>
  <c r="P4606" i="1"/>
  <c r="Q4606" i="1"/>
  <c r="R4606" i="1"/>
  <c r="S4606" i="1"/>
  <c r="T4606" i="1"/>
  <c r="U4606" i="1"/>
  <c r="K4607" i="1"/>
  <c r="L4607" i="1"/>
  <c r="M4607" i="1"/>
  <c r="N4607" i="1"/>
  <c r="O4607" i="1"/>
  <c r="P4607" i="1"/>
  <c r="Q4607" i="1"/>
  <c r="R4607" i="1"/>
  <c r="S4607" i="1"/>
  <c r="T4607" i="1"/>
  <c r="U4607" i="1"/>
  <c r="K4608" i="1"/>
  <c r="L4608" i="1"/>
  <c r="M4608" i="1"/>
  <c r="N4608" i="1"/>
  <c r="O4608" i="1"/>
  <c r="P4608" i="1"/>
  <c r="Q4608" i="1"/>
  <c r="R4608" i="1"/>
  <c r="S4608" i="1"/>
  <c r="T4608" i="1"/>
  <c r="U4608" i="1"/>
  <c r="K4609" i="1"/>
  <c r="L4609" i="1"/>
  <c r="M4609" i="1"/>
  <c r="N4609" i="1"/>
  <c r="O4609" i="1"/>
  <c r="P4609" i="1"/>
  <c r="Q4609" i="1"/>
  <c r="R4609" i="1"/>
  <c r="S4609" i="1"/>
  <c r="T4609" i="1"/>
  <c r="U4609" i="1"/>
  <c r="K4610" i="1"/>
  <c r="L4610" i="1"/>
  <c r="M4610" i="1"/>
  <c r="N4610" i="1"/>
  <c r="O4610" i="1"/>
  <c r="P4610" i="1"/>
  <c r="Q4610" i="1"/>
  <c r="R4610" i="1"/>
  <c r="S4610" i="1"/>
  <c r="T4610" i="1"/>
  <c r="U4610" i="1"/>
  <c r="K4611" i="1"/>
  <c r="L4611" i="1"/>
  <c r="M4611" i="1"/>
  <c r="N4611" i="1"/>
  <c r="O4611" i="1"/>
  <c r="P4611" i="1"/>
  <c r="Q4611" i="1"/>
  <c r="R4611" i="1"/>
  <c r="S4611" i="1"/>
  <c r="T4611" i="1"/>
  <c r="U4611" i="1"/>
  <c r="K4612" i="1"/>
  <c r="L4612" i="1"/>
  <c r="M4612" i="1"/>
  <c r="N4612" i="1"/>
  <c r="O4612" i="1"/>
  <c r="P4612" i="1"/>
  <c r="Q4612" i="1"/>
  <c r="R4612" i="1"/>
  <c r="S4612" i="1"/>
  <c r="T4612" i="1"/>
  <c r="U4612" i="1"/>
  <c r="K4613" i="1"/>
  <c r="L4613" i="1"/>
  <c r="M4613" i="1"/>
  <c r="N4613" i="1"/>
  <c r="O4613" i="1"/>
  <c r="P4613" i="1"/>
  <c r="Q4613" i="1"/>
  <c r="R4613" i="1"/>
  <c r="S4613" i="1"/>
  <c r="T4613" i="1"/>
  <c r="U4613" i="1"/>
  <c r="K4614" i="1"/>
  <c r="L4614" i="1"/>
  <c r="M4614" i="1"/>
  <c r="N4614" i="1"/>
  <c r="O4614" i="1"/>
  <c r="P4614" i="1"/>
  <c r="Q4614" i="1"/>
  <c r="R4614" i="1"/>
  <c r="S4614" i="1"/>
  <c r="T4614" i="1"/>
  <c r="U4614" i="1"/>
  <c r="K4615" i="1"/>
  <c r="L4615" i="1"/>
  <c r="M4615" i="1"/>
  <c r="N4615" i="1"/>
  <c r="O4615" i="1"/>
  <c r="P4615" i="1"/>
  <c r="Q4615" i="1"/>
  <c r="R4615" i="1"/>
  <c r="S4615" i="1"/>
  <c r="T4615" i="1"/>
  <c r="U4615" i="1"/>
  <c r="K4616" i="1"/>
  <c r="L4616" i="1"/>
  <c r="M4616" i="1"/>
  <c r="N4616" i="1"/>
  <c r="O4616" i="1"/>
  <c r="P4616" i="1"/>
  <c r="Q4616" i="1"/>
  <c r="R4616" i="1"/>
  <c r="S4616" i="1"/>
  <c r="T4616" i="1"/>
  <c r="U4616" i="1"/>
  <c r="K4617" i="1"/>
  <c r="L4617" i="1"/>
  <c r="M4617" i="1"/>
  <c r="N4617" i="1"/>
  <c r="O4617" i="1"/>
  <c r="P4617" i="1"/>
  <c r="Q4617" i="1"/>
  <c r="R4617" i="1"/>
  <c r="S4617" i="1"/>
  <c r="T4617" i="1"/>
  <c r="U4617" i="1"/>
  <c r="K4618" i="1"/>
  <c r="L4618" i="1"/>
  <c r="M4618" i="1"/>
  <c r="N4618" i="1"/>
  <c r="O4618" i="1"/>
  <c r="P4618" i="1"/>
  <c r="Q4618" i="1"/>
  <c r="R4618" i="1"/>
  <c r="S4618" i="1"/>
  <c r="T4618" i="1"/>
  <c r="U4618" i="1"/>
  <c r="K4619" i="1"/>
  <c r="L4619" i="1"/>
  <c r="M4619" i="1"/>
  <c r="N4619" i="1"/>
  <c r="O4619" i="1"/>
  <c r="P4619" i="1"/>
  <c r="Q4619" i="1"/>
  <c r="R4619" i="1"/>
  <c r="S4619" i="1"/>
  <c r="T4619" i="1"/>
  <c r="U4619" i="1"/>
  <c r="K4620" i="1"/>
  <c r="L4620" i="1"/>
  <c r="M4620" i="1"/>
  <c r="N4620" i="1"/>
  <c r="O4620" i="1"/>
  <c r="P4620" i="1"/>
  <c r="Q4620" i="1"/>
  <c r="R4620" i="1"/>
  <c r="S4620" i="1"/>
  <c r="T4620" i="1"/>
  <c r="U4620" i="1"/>
  <c r="K4621" i="1"/>
  <c r="L4621" i="1"/>
  <c r="M4621" i="1"/>
  <c r="N4621" i="1"/>
  <c r="O4621" i="1"/>
  <c r="P4621" i="1"/>
  <c r="Q4621" i="1"/>
  <c r="R4621" i="1"/>
  <c r="S4621" i="1"/>
  <c r="T4621" i="1"/>
  <c r="U4621" i="1"/>
  <c r="K4622" i="1"/>
  <c r="L4622" i="1"/>
  <c r="M4622" i="1"/>
  <c r="N4622" i="1"/>
  <c r="O4622" i="1"/>
  <c r="P4622" i="1"/>
  <c r="Q4622" i="1"/>
  <c r="R4622" i="1"/>
  <c r="S4622" i="1"/>
  <c r="T4622" i="1"/>
  <c r="U4622" i="1"/>
  <c r="K4623" i="1"/>
  <c r="L4623" i="1"/>
  <c r="M4623" i="1"/>
  <c r="N4623" i="1"/>
  <c r="O4623" i="1"/>
  <c r="P4623" i="1"/>
  <c r="Q4623" i="1"/>
  <c r="R4623" i="1"/>
  <c r="S4623" i="1"/>
  <c r="T4623" i="1"/>
  <c r="U4623" i="1"/>
  <c r="K4624" i="1"/>
  <c r="L4624" i="1"/>
  <c r="M4624" i="1"/>
  <c r="N4624" i="1"/>
  <c r="O4624" i="1"/>
  <c r="P4624" i="1"/>
  <c r="Q4624" i="1"/>
  <c r="R4624" i="1"/>
  <c r="S4624" i="1"/>
  <c r="T4624" i="1"/>
  <c r="U4624" i="1"/>
  <c r="K4625" i="1"/>
  <c r="L4625" i="1"/>
  <c r="M4625" i="1"/>
  <c r="N4625" i="1"/>
  <c r="O4625" i="1"/>
  <c r="P4625" i="1"/>
  <c r="Q4625" i="1"/>
  <c r="R4625" i="1"/>
  <c r="S4625" i="1"/>
  <c r="T4625" i="1"/>
  <c r="U4625" i="1"/>
  <c r="K4626" i="1"/>
  <c r="L4626" i="1"/>
  <c r="M4626" i="1"/>
  <c r="N4626" i="1"/>
  <c r="O4626" i="1"/>
  <c r="P4626" i="1"/>
  <c r="Q4626" i="1"/>
  <c r="R4626" i="1"/>
  <c r="S4626" i="1"/>
  <c r="T4626" i="1"/>
  <c r="U4626" i="1"/>
  <c r="K4627" i="1"/>
  <c r="L4627" i="1"/>
  <c r="M4627" i="1"/>
  <c r="N4627" i="1"/>
  <c r="O4627" i="1"/>
  <c r="P4627" i="1"/>
  <c r="Q4627" i="1"/>
  <c r="R4627" i="1"/>
  <c r="S4627" i="1"/>
  <c r="T4627" i="1"/>
  <c r="U4627" i="1"/>
  <c r="K4628" i="1"/>
  <c r="L4628" i="1"/>
  <c r="M4628" i="1"/>
  <c r="N4628" i="1"/>
  <c r="O4628" i="1"/>
  <c r="P4628" i="1"/>
  <c r="Q4628" i="1"/>
  <c r="R4628" i="1"/>
  <c r="S4628" i="1"/>
  <c r="T4628" i="1"/>
  <c r="U4628" i="1"/>
  <c r="K4629" i="1"/>
  <c r="L4629" i="1"/>
  <c r="M4629" i="1"/>
  <c r="N4629" i="1"/>
  <c r="O4629" i="1"/>
  <c r="P4629" i="1"/>
  <c r="Q4629" i="1"/>
  <c r="R4629" i="1"/>
  <c r="S4629" i="1"/>
  <c r="T4629" i="1"/>
  <c r="U4629" i="1"/>
  <c r="K4630" i="1"/>
  <c r="L4630" i="1"/>
  <c r="M4630" i="1"/>
  <c r="N4630" i="1"/>
  <c r="O4630" i="1"/>
  <c r="P4630" i="1"/>
  <c r="Q4630" i="1"/>
  <c r="R4630" i="1"/>
  <c r="S4630" i="1"/>
  <c r="T4630" i="1"/>
  <c r="U4630" i="1"/>
  <c r="K4631" i="1"/>
  <c r="L4631" i="1"/>
  <c r="M4631" i="1"/>
  <c r="N4631" i="1"/>
  <c r="O4631" i="1"/>
  <c r="P4631" i="1"/>
  <c r="Q4631" i="1"/>
  <c r="R4631" i="1"/>
  <c r="S4631" i="1"/>
  <c r="T4631" i="1"/>
  <c r="U4631" i="1"/>
  <c r="K4632" i="1"/>
  <c r="L4632" i="1"/>
  <c r="M4632" i="1"/>
  <c r="N4632" i="1"/>
  <c r="O4632" i="1"/>
  <c r="P4632" i="1"/>
  <c r="Q4632" i="1"/>
  <c r="R4632" i="1"/>
  <c r="S4632" i="1"/>
  <c r="T4632" i="1"/>
  <c r="U4632" i="1"/>
  <c r="K4633" i="1"/>
  <c r="L4633" i="1"/>
  <c r="M4633" i="1"/>
  <c r="N4633" i="1"/>
  <c r="O4633" i="1"/>
  <c r="P4633" i="1"/>
  <c r="Q4633" i="1"/>
  <c r="R4633" i="1"/>
  <c r="S4633" i="1"/>
  <c r="T4633" i="1"/>
  <c r="U4633" i="1"/>
  <c r="K4634" i="1"/>
  <c r="L4634" i="1"/>
  <c r="M4634" i="1"/>
  <c r="N4634" i="1"/>
  <c r="O4634" i="1"/>
  <c r="P4634" i="1"/>
  <c r="Q4634" i="1"/>
  <c r="R4634" i="1"/>
  <c r="S4634" i="1"/>
  <c r="T4634" i="1"/>
  <c r="U4634" i="1"/>
  <c r="K4635" i="1"/>
  <c r="L4635" i="1"/>
  <c r="M4635" i="1"/>
  <c r="N4635" i="1"/>
  <c r="O4635" i="1"/>
  <c r="P4635" i="1"/>
  <c r="Q4635" i="1"/>
  <c r="R4635" i="1"/>
  <c r="S4635" i="1"/>
  <c r="T4635" i="1"/>
  <c r="U4635" i="1"/>
  <c r="H2" i="2"/>
  <c r="H3" i="2"/>
  <c r="H4" i="2"/>
  <c r="H6" i="2"/>
  <c r="H7" i="2"/>
  <c r="J7" i="2"/>
  <c r="K7" i="2" s="1"/>
  <c r="N7" i="2"/>
  <c r="B8" i="2"/>
  <c r="B12" i="2"/>
  <c r="E14" i="2"/>
  <c r="F14" i="2"/>
  <c r="I14" i="2"/>
  <c r="J14" i="2"/>
  <c r="K14" i="2" s="1"/>
  <c r="M14" i="2"/>
  <c r="N14" i="2"/>
  <c r="O14" i="2" s="1"/>
  <c r="Q14" i="2"/>
  <c r="R14" i="2"/>
  <c r="S14" i="2" s="1"/>
  <c r="U14" i="2"/>
  <c r="V14" i="2"/>
  <c r="W14" i="2" s="1"/>
  <c r="E15" i="2"/>
  <c r="F15" i="2"/>
  <c r="I15" i="2"/>
  <c r="J15" i="2"/>
  <c r="K15" i="2" s="1"/>
  <c r="M15" i="2"/>
  <c r="N15" i="2"/>
  <c r="O15" i="2" s="1"/>
  <c r="Q15" i="2"/>
  <c r="R15" i="2"/>
  <c r="S15" i="2" s="1"/>
  <c r="U15" i="2"/>
  <c r="V15" i="2"/>
  <c r="W15" i="2" s="1"/>
  <c r="E16" i="2"/>
  <c r="F16" i="2"/>
  <c r="I16" i="2"/>
  <c r="J16" i="2"/>
  <c r="K16" i="2" s="1"/>
  <c r="M16" i="2"/>
  <c r="N16" i="2"/>
  <c r="O16" i="2" s="1"/>
  <c r="Q16" i="2"/>
  <c r="R16" i="2"/>
  <c r="S16" i="2" s="1"/>
  <c r="U16" i="2"/>
  <c r="V16" i="2"/>
  <c r="W16" i="2" s="1"/>
  <c r="E17" i="2"/>
  <c r="F17" i="2"/>
  <c r="I17" i="2"/>
  <c r="J17" i="2"/>
  <c r="K17" i="2" s="1"/>
  <c r="M17" i="2"/>
  <c r="N17" i="2"/>
  <c r="O17" i="2" s="1"/>
  <c r="Q17" i="2"/>
  <c r="R17" i="2"/>
  <c r="S17" i="2" s="1"/>
  <c r="U17" i="2"/>
  <c r="V17" i="2"/>
  <c r="W17" i="2" s="1"/>
  <c r="E18" i="2"/>
  <c r="F18" i="2"/>
  <c r="I18" i="2"/>
  <c r="J18" i="2"/>
  <c r="K18" i="2" s="1"/>
  <c r="M18" i="2"/>
  <c r="N18" i="2"/>
  <c r="O18" i="2" s="1"/>
  <c r="Q18" i="2"/>
  <c r="R18" i="2"/>
  <c r="S18" i="2" s="1"/>
  <c r="U18" i="2"/>
  <c r="V18" i="2"/>
  <c r="W18" i="2" s="1"/>
  <c r="E19" i="2"/>
  <c r="F19" i="2"/>
  <c r="I19" i="2"/>
  <c r="J19" i="2"/>
  <c r="K19" i="2" s="1"/>
  <c r="M19" i="2"/>
  <c r="N19" i="2"/>
  <c r="O19" i="2" s="1"/>
  <c r="Q19" i="2"/>
  <c r="R19" i="2"/>
  <c r="S19" i="2" s="1"/>
  <c r="U19" i="2"/>
  <c r="V19" i="2"/>
  <c r="W19" i="2" s="1"/>
  <c r="E20" i="2"/>
  <c r="F20" i="2"/>
  <c r="I20" i="2"/>
  <c r="J20" i="2"/>
  <c r="K20" i="2" s="1"/>
  <c r="M20" i="2"/>
  <c r="N20" i="2"/>
  <c r="O20" i="2" s="1"/>
  <c r="Q20" i="2"/>
  <c r="R20" i="2"/>
  <c r="S20" i="2" s="1"/>
  <c r="U20" i="2"/>
  <c r="V20" i="2"/>
  <c r="W20" i="2" s="1"/>
  <c r="E21" i="2"/>
  <c r="F21" i="2"/>
  <c r="I21" i="2"/>
  <c r="J21" i="2"/>
  <c r="K21" i="2" s="1"/>
  <c r="M21" i="2"/>
  <c r="N21" i="2"/>
  <c r="O21" i="2" s="1"/>
  <c r="Q21" i="2"/>
  <c r="R21" i="2"/>
  <c r="S21" i="2" s="1"/>
  <c r="U21" i="2"/>
  <c r="V21" i="2"/>
  <c r="W21" i="2" s="1"/>
  <c r="E22" i="2"/>
  <c r="F22" i="2"/>
  <c r="I22" i="2"/>
  <c r="J22" i="2"/>
  <c r="K22" i="2" s="1"/>
  <c r="M22" i="2"/>
  <c r="N22" i="2"/>
  <c r="O22" i="2" s="1"/>
  <c r="Q22" i="2"/>
  <c r="R22" i="2"/>
  <c r="S22" i="2" s="1"/>
  <c r="U22" i="2"/>
  <c r="V22" i="2"/>
  <c r="W22" i="2" s="1"/>
  <c r="E23" i="2"/>
  <c r="F23" i="2"/>
  <c r="I23" i="2"/>
  <c r="J23" i="2"/>
  <c r="K23" i="2" s="1"/>
  <c r="M23" i="2"/>
  <c r="N23" i="2"/>
  <c r="O23" i="2" s="1"/>
  <c r="Q23" i="2"/>
  <c r="R23" i="2"/>
  <c r="S23" i="2" s="1"/>
  <c r="U23" i="2"/>
  <c r="V23" i="2"/>
  <c r="W23" i="2" s="1"/>
  <c r="E24" i="2"/>
  <c r="F24" i="2"/>
  <c r="I24" i="2"/>
  <c r="J24" i="2"/>
  <c r="K24" i="2" s="1"/>
  <c r="M24" i="2"/>
  <c r="N24" i="2"/>
  <c r="O24" i="2" s="1"/>
  <c r="Q24" i="2"/>
  <c r="R24" i="2"/>
  <c r="S24" i="2" s="1"/>
  <c r="U24" i="2"/>
  <c r="V24" i="2"/>
  <c r="W24" i="2" s="1"/>
  <c r="E25" i="2"/>
  <c r="F25" i="2"/>
  <c r="I25" i="2"/>
  <c r="J25" i="2"/>
  <c r="K25" i="2" s="1"/>
  <c r="M25" i="2"/>
  <c r="N25" i="2"/>
  <c r="O25" i="2" s="1"/>
  <c r="Q25" i="2"/>
  <c r="R25" i="2"/>
  <c r="S25" i="2" s="1"/>
  <c r="U25" i="2"/>
  <c r="V25" i="2"/>
  <c r="W25" i="2" s="1"/>
  <c r="E26" i="2"/>
  <c r="F26" i="2"/>
  <c r="I26" i="2"/>
  <c r="J26" i="2"/>
  <c r="K26" i="2" s="1"/>
  <c r="M26" i="2"/>
  <c r="N26" i="2"/>
  <c r="O26" i="2" s="1"/>
  <c r="Q26" i="2"/>
  <c r="R26" i="2"/>
  <c r="S26" i="2" s="1"/>
  <c r="U26" i="2"/>
  <c r="V26" i="2"/>
  <c r="W26" i="2" s="1"/>
  <c r="E27" i="2"/>
  <c r="F27" i="2"/>
  <c r="I27" i="2"/>
  <c r="J27" i="2"/>
  <c r="K27" i="2" s="1"/>
  <c r="M27" i="2"/>
  <c r="N27" i="2"/>
  <c r="O27" i="2" s="1"/>
  <c r="Q27" i="2"/>
  <c r="R27" i="2"/>
  <c r="S27" i="2" s="1"/>
  <c r="U27" i="2"/>
  <c r="V27" i="2"/>
  <c r="W27" i="2" s="1"/>
  <c r="E28" i="2"/>
  <c r="F28" i="2"/>
  <c r="I28" i="2"/>
  <c r="J28" i="2"/>
  <c r="K28" i="2" s="1"/>
  <c r="M28" i="2"/>
  <c r="N28" i="2"/>
  <c r="O28" i="2" s="1"/>
  <c r="Q28" i="2"/>
  <c r="R28" i="2"/>
  <c r="S28" i="2" s="1"/>
  <c r="U28" i="2"/>
  <c r="V28" i="2"/>
  <c r="W28" i="2" s="1"/>
  <c r="E29" i="2"/>
  <c r="F29" i="2"/>
  <c r="I29" i="2"/>
  <c r="J29" i="2"/>
  <c r="K29" i="2" s="1"/>
  <c r="M29" i="2"/>
  <c r="N29" i="2"/>
  <c r="O29" i="2" s="1"/>
  <c r="Q29" i="2"/>
  <c r="R29" i="2"/>
  <c r="S29" i="2" s="1"/>
  <c r="U29" i="2"/>
  <c r="V29" i="2"/>
  <c r="W29" i="2" s="1"/>
  <c r="E30" i="2"/>
  <c r="F30" i="2"/>
  <c r="I30" i="2"/>
  <c r="J30" i="2"/>
  <c r="K30" i="2" s="1"/>
  <c r="M30" i="2"/>
  <c r="N30" i="2"/>
  <c r="O30" i="2" s="1"/>
  <c r="Q30" i="2"/>
  <c r="R30" i="2"/>
  <c r="S30" i="2" s="1"/>
  <c r="U30" i="2"/>
  <c r="V30" i="2"/>
  <c r="W30" i="2" s="1"/>
  <c r="E31" i="2"/>
  <c r="F31" i="2"/>
  <c r="I31" i="2"/>
  <c r="J31" i="2"/>
  <c r="K31" i="2" s="1"/>
  <c r="M31" i="2"/>
  <c r="N31" i="2"/>
  <c r="O31" i="2" s="1"/>
  <c r="Q31" i="2"/>
  <c r="R31" i="2"/>
  <c r="S31" i="2" s="1"/>
  <c r="U31" i="2"/>
  <c r="V31" i="2"/>
  <c r="W31" i="2" s="1"/>
  <c r="E32" i="2"/>
  <c r="F32" i="2"/>
  <c r="I32" i="2"/>
  <c r="J32" i="2"/>
  <c r="K32" i="2" s="1"/>
  <c r="M32" i="2"/>
  <c r="N32" i="2"/>
  <c r="O32" i="2" s="1"/>
  <c r="Q32" i="2"/>
  <c r="R32" i="2"/>
  <c r="S32" i="2" s="1"/>
  <c r="U32" i="2"/>
  <c r="V32" i="2"/>
  <c r="W32" i="2" s="1"/>
  <c r="E33" i="2"/>
  <c r="F33" i="2"/>
  <c r="I33" i="2"/>
  <c r="J33" i="2"/>
  <c r="K33" i="2" s="1"/>
  <c r="M33" i="2"/>
  <c r="N33" i="2"/>
  <c r="O33" i="2" s="1"/>
  <c r="Q33" i="2"/>
  <c r="R33" i="2"/>
  <c r="S33" i="2" s="1"/>
  <c r="U33" i="2"/>
  <c r="V33" i="2"/>
  <c r="W33" i="2" s="1"/>
  <c r="E34" i="2"/>
  <c r="F34" i="2"/>
  <c r="I34" i="2"/>
  <c r="J34" i="2"/>
  <c r="K34" i="2" s="1"/>
  <c r="M34" i="2"/>
  <c r="N34" i="2"/>
  <c r="O34" i="2"/>
  <c r="Q34" i="2"/>
  <c r="R34" i="2"/>
  <c r="S34" i="2" s="1"/>
  <c r="U34" i="2"/>
  <c r="V34" i="2"/>
  <c r="W34" i="2" s="1"/>
  <c r="E35" i="2"/>
  <c r="F35" i="2"/>
  <c r="I35" i="2"/>
  <c r="J35" i="2"/>
  <c r="K35" i="2" s="1"/>
  <c r="M35" i="2"/>
  <c r="N35" i="2"/>
  <c r="O35" i="2" s="1"/>
  <c r="Q35" i="2"/>
  <c r="R35" i="2"/>
  <c r="S35" i="2" s="1"/>
  <c r="U35" i="2"/>
  <c r="V35" i="2"/>
  <c r="W35" i="2" s="1"/>
  <c r="E36" i="2"/>
  <c r="F36" i="2"/>
  <c r="I36" i="2"/>
  <c r="J36" i="2"/>
  <c r="K36" i="2" s="1"/>
  <c r="M36" i="2"/>
  <c r="N36" i="2"/>
  <c r="O36" i="2" s="1"/>
  <c r="Q36" i="2"/>
  <c r="R36" i="2"/>
  <c r="S36" i="2" s="1"/>
  <c r="U36" i="2"/>
  <c r="V36" i="2"/>
  <c r="W36" i="2" s="1"/>
  <c r="E37" i="2"/>
  <c r="F37" i="2"/>
  <c r="I37" i="2"/>
  <c r="J37" i="2"/>
  <c r="K37" i="2" s="1"/>
  <c r="M37" i="2"/>
  <c r="N37" i="2"/>
  <c r="O37" i="2" s="1"/>
  <c r="Q37" i="2"/>
  <c r="R37" i="2"/>
  <c r="S37" i="2" s="1"/>
  <c r="U37" i="2"/>
  <c r="V37" i="2"/>
  <c r="W37" i="2" s="1"/>
  <c r="E38" i="2"/>
  <c r="F38" i="2"/>
  <c r="I38" i="2"/>
  <c r="J38" i="2"/>
  <c r="K38" i="2" s="1"/>
  <c r="M38" i="2"/>
  <c r="N38" i="2"/>
  <c r="O38" i="2" s="1"/>
  <c r="Q38" i="2"/>
  <c r="R38" i="2"/>
  <c r="S38" i="2" s="1"/>
  <c r="U38" i="2"/>
  <c r="V38" i="2"/>
  <c r="W38" i="2" s="1"/>
  <c r="E39" i="2"/>
  <c r="F39" i="2"/>
  <c r="I39" i="2"/>
  <c r="J39" i="2"/>
  <c r="K39" i="2" s="1"/>
  <c r="M39" i="2"/>
  <c r="N39" i="2"/>
  <c r="O39" i="2" s="1"/>
  <c r="Q39" i="2"/>
  <c r="R39" i="2"/>
  <c r="S39" i="2" s="1"/>
  <c r="U39" i="2"/>
  <c r="V39" i="2"/>
  <c r="W39" i="2" s="1"/>
  <c r="E40" i="2"/>
  <c r="F40" i="2"/>
  <c r="I40" i="2"/>
  <c r="J40" i="2"/>
  <c r="K40" i="2" s="1"/>
  <c r="M40" i="2"/>
  <c r="N40" i="2"/>
  <c r="O40" i="2" s="1"/>
  <c r="Q40" i="2"/>
  <c r="R40" i="2"/>
  <c r="S40" i="2" s="1"/>
  <c r="U40" i="2"/>
  <c r="V40" i="2"/>
  <c r="W40" i="2" s="1"/>
  <c r="E41" i="2"/>
  <c r="F41" i="2"/>
  <c r="I41" i="2"/>
  <c r="J41" i="2"/>
  <c r="K41" i="2" s="1"/>
  <c r="M41" i="2"/>
  <c r="N41" i="2"/>
  <c r="O41" i="2" s="1"/>
  <c r="Q41" i="2"/>
  <c r="R41" i="2"/>
  <c r="S41" i="2" s="1"/>
  <c r="U41" i="2"/>
  <c r="V41" i="2"/>
  <c r="W41" i="2" s="1"/>
  <c r="E42" i="2"/>
  <c r="F42" i="2"/>
  <c r="I42" i="2"/>
  <c r="J42" i="2"/>
  <c r="K42" i="2" s="1"/>
  <c r="M42" i="2"/>
  <c r="N42" i="2"/>
  <c r="O42" i="2" s="1"/>
  <c r="Q42" i="2"/>
  <c r="R42" i="2"/>
  <c r="S42" i="2" s="1"/>
  <c r="U42" i="2"/>
  <c r="V42" i="2"/>
  <c r="W42" i="2" s="1"/>
  <c r="E43" i="2"/>
  <c r="F43" i="2"/>
  <c r="I43" i="2"/>
  <c r="J43" i="2"/>
  <c r="K43" i="2" s="1"/>
  <c r="M43" i="2"/>
  <c r="N43" i="2"/>
  <c r="O43" i="2" s="1"/>
  <c r="Q43" i="2"/>
  <c r="R43" i="2"/>
  <c r="S43" i="2" s="1"/>
  <c r="U43" i="2"/>
  <c r="V43" i="2"/>
  <c r="W43" i="2" s="1"/>
  <c r="E44" i="2"/>
  <c r="F44" i="2"/>
  <c r="I44" i="2"/>
  <c r="J44" i="2"/>
  <c r="K44" i="2" s="1"/>
  <c r="M44" i="2"/>
  <c r="N44" i="2"/>
  <c r="O44" i="2" s="1"/>
  <c r="Q44" i="2"/>
  <c r="R44" i="2"/>
  <c r="S44" i="2" s="1"/>
  <c r="U44" i="2"/>
  <c r="V44" i="2"/>
  <c r="W44" i="2" s="1"/>
  <c r="E45" i="2"/>
  <c r="F45" i="2"/>
  <c r="I45" i="2"/>
  <c r="J45" i="2"/>
  <c r="K45" i="2" s="1"/>
  <c r="M45" i="2"/>
  <c r="N45" i="2"/>
  <c r="O45" i="2" s="1"/>
  <c r="Q45" i="2"/>
  <c r="R45" i="2"/>
  <c r="S45" i="2" s="1"/>
  <c r="U45" i="2"/>
  <c r="V45" i="2"/>
  <c r="W45" i="2" s="1"/>
  <c r="E46" i="2"/>
  <c r="F46" i="2"/>
  <c r="I46" i="2"/>
  <c r="J46" i="2"/>
  <c r="K46" i="2" s="1"/>
  <c r="M46" i="2"/>
  <c r="N46" i="2"/>
  <c r="O46" i="2" s="1"/>
  <c r="Q46" i="2"/>
  <c r="R46" i="2"/>
  <c r="S46" i="2" s="1"/>
  <c r="U46" i="2"/>
  <c r="V46" i="2"/>
  <c r="W46" i="2" s="1"/>
  <c r="E47" i="2"/>
  <c r="F47" i="2"/>
  <c r="I47" i="2"/>
  <c r="J47" i="2"/>
  <c r="K47" i="2" s="1"/>
  <c r="M47" i="2"/>
  <c r="N47" i="2"/>
  <c r="O47" i="2" s="1"/>
  <c r="Q47" i="2"/>
  <c r="R47" i="2"/>
  <c r="S47" i="2" s="1"/>
  <c r="U47" i="2"/>
  <c r="V47" i="2"/>
  <c r="W47" i="2" s="1"/>
  <c r="E48" i="2"/>
  <c r="F48" i="2"/>
  <c r="I48" i="2"/>
  <c r="J48" i="2"/>
  <c r="K48" i="2" s="1"/>
  <c r="M48" i="2"/>
  <c r="N48" i="2"/>
  <c r="O48" i="2" s="1"/>
  <c r="Q48" i="2"/>
  <c r="R48" i="2"/>
  <c r="S48" i="2" s="1"/>
  <c r="U48" i="2"/>
  <c r="V48" i="2"/>
  <c r="W48" i="2" s="1"/>
  <c r="E49" i="2"/>
  <c r="F49" i="2"/>
  <c r="I49" i="2"/>
  <c r="J49" i="2"/>
  <c r="K49" i="2" s="1"/>
  <c r="M49" i="2"/>
  <c r="N49" i="2"/>
  <c r="O49" i="2" s="1"/>
  <c r="Q49" i="2"/>
  <c r="R49" i="2"/>
  <c r="S49" i="2" s="1"/>
  <c r="U49" i="2"/>
  <c r="V49" i="2"/>
  <c r="W49" i="2" s="1"/>
  <c r="E50" i="2"/>
  <c r="F50" i="2"/>
  <c r="I50" i="2"/>
  <c r="J50" i="2"/>
  <c r="K50" i="2" s="1"/>
  <c r="M50" i="2"/>
  <c r="N50" i="2"/>
  <c r="O50" i="2" s="1"/>
  <c r="Q50" i="2"/>
  <c r="R50" i="2"/>
  <c r="S50" i="2" s="1"/>
  <c r="U50" i="2"/>
  <c r="V50" i="2"/>
  <c r="W50" i="2" s="1"/>
  <c r="E51" i="2"/>
  <c r="F51" i="2"/>
  <c r="I51" i="2"/>
  <c r="J51" i="2"/>
  <c r="K51" i="2" s="1"/>
  <c r="M51" i="2"/>
  <c r="N51" i="2"/>
  <c r="O51" i="2" s="1"/>
  <c r="Q51" i="2"/>
  <c r="R51" i="2"/>
  <c r="S51" i="2" s="1"/>
  <c r="U51" i="2"/>
  <c r="V51" i="2"/>
  <c r="W51" i="2" s="1"/>
  <c r="E52" i="2"/>
  <c r="F52" i="2"/>
  <c r="I52" i="2"/>
  <c r="J52" i="2"/>
  <c r="K52" i="2" s="1"/>
  <c r="M52" i="2"/>
  <c r="N52" i="2"/>
  <c r="O52" i="2" s="1"/>
  <c r="Q52" i="2"/>
  <c r="R52" i="2"/>
  <c r="S52" i="2" s="1"/>
  <c r="U52" i="2"/>
  <c r="V52" i="2"/>
  <c r="W52" i="2" s="1"/>
  <c r="E53" i="2"/>
  <c r="F53" i="2"/>
  <c r="I53" i="2"/>
  <c r="J53" i="2"/>
  <c r="K53" i="2" s="1"/>
  <c r="M53" i="2"/>
  <c r="N53" i="2"/>
  <c r="O53" i="2" s="1"/>
  <c r="Q53" i="2"/>
  <c r="R53" i="2"/>
  <c r="S53" i="2" s="1"/>
  <c r="U53" i="2"/>
  <c r="V53" i="2"/>
  <c r="W53" i="2" s="1"/>
  <c r="E54" i="2"/>
  <c r="F54" i="2"/>
  <c r="I54" i="2"/>
  <c r="J54" i="2"/>
  <c r="K54" i="2" s="1"/>
  <c r="M54" i="2"/>
  <c r="N54" i="2"/>
  <c r="O54" i="2" s="1"/>
  <c r="Q54" i="2"/>
  <c r="R54" i="2"/>
  <c r="S54" i="2" s="1"/>
  <c r="U54" i="2"/>
  <c r="V54" i="2"/>
  <c r="W54" i="2" s="1"/>
  <c r="E55" i="2"/>
  <c r="F55" i="2"/>
  <c r="I55" i="2"/>
  <c r="J55" i="2"/>
  <c r="K55" i="2" s="1"/>
  <c r="M55" i="2"/>
  <c r="N55" i="2"/>
  <c r="O55" i="2" s="1"/>
  <c r="Q55" i="2"/>
  <c r="R55" i="2"/>
  <c r="S55" i="2" s="1"/>
  <c r="U55" i="2"/>
  <c r="V55" i="2"/>
  <c r="W55" i="2" s="1"/>
  <c r="E56" i="2"/>
  <c r="F56" i="2"/>
  <c r="I56" i="2"/>
  <c r="J56" i="2"/>
  <c r="K56" i="2" s="1"/>
  <c r="M56" i="2"/>
  <c r="N56" i="2"/>
  <c r="O56" i="2" s="1"/>
  <c r="Q56" i="2"/>
  <c r="R56" i="2"/>
  <c r="S56" i="2" s="1"/>
  <c r="U56" i="2"/>
  <c r="V56" i="2"/>
  <c r="W56" i="2" s="1"/>
  <c r="E57" i="2"/>
  <c r="F57" i="2"/>
  <c r="I57" i="2"/>
  <c r="J57" i="2"/>
  <c r="K57" i="2" s="1"/>
  <c r="M57" i="2"/>
  <c r="N57" i="2"/>
  <c r="O57" i="2" s="1"/>
  <c r="Q57" i="2"/>
  <c r="R57" i="2"/>
  <c r="S57" i="2" s="1"/>
  <c r="U57" i="2"/>
  <c r="V57" i="2"/>
  <c r="W57" i="2" s="1"/>
  <c r="E58" i="2"/>
  <c r="F58" i="2"/>
  <c r="I58" i="2"/>
  <c r="J58" i="2"/>
  <c r="K58" i="2" s="1"/>
  <c r="M58" i="2"/>
  <c r="N58" i="2"/>
  <c r="O58" i="2" s="1"/>
  <c r="Q58" i="2"/>
  <c r="R58" i="2"/>
  <c r="S58" i="2" s="1"/>
  <c r="U58" i="2"/>
  <c r="V58" i="2"/>
  <c r="W58" i="2" s="1"/>
  <c r="E59" i="2"/>
  <c r="F59" i="2"/>
  <c r="I59" i="2"/>
  <c r="J59" i="2"/>
  <c r="K59" i="2" s="1"/>
  <c r="M59" i="2"/>
  <c r="N59" i="2"/>
  <c r="O59" i="2" s="1"/>
  <c r="Q59" i="2"/>
  <c r="R59" i="2"/>
  <c r="S59" i="2" s="1"/>
  <c r="U59" i="2"/>
  <c r="V59" i="2"/>
  <c r="W59" i="2" s="1"/>
  <c r="E60" i="2"/>
  <c r="F60" i="2"/>
  <c r="I60" i="2"/>
  <c r="J60" i="2"/>
  <c r="K60" i="2" s="1"/>
  <c r="M60" i="2"/>
  <c r="N60" i="2"/>
  <c r="O60" i="2" s="1"/>
  <c r="Q60" i="2"/>
  <c r="R60" i="2"/>
  <c r="S60" i="2" s="1"/>
  <c r="U60" i="2"/>
  <c r="V60" i="2"/>
  <c r="W60" i="2" s="1"/>
  <c r="E61" i="2"/>
  <c r="F61" i="2"/>
  <c r="I61" i="2"/>
  <c r="J61" i="2"/>
  <c r="K61" i="2" s="1"/>
  <c r="M61" i="2"/>
  <c r="N61" i="2"/>
  <c r="O61" i="2" s="1"/>
  <c r="Q61" i="2"/>
  <c r="R61" i="2"/>
  <c r="S61" i="2" s="1"/>
  <c r="U61" i="2"/>
  <c r="V61" i="2"/>
  <c r="W61" i="2" s="1"/>
  <c r="E62" i="2"/>
  <c r="F62" i="2"/>
  <c r="I62" i="2"/>
  <c r="J62" i="2"/>
  <c r="K62" i="2" s="1"/>
  <c r="M62" i="2"/>
  <c r="N62" i="2"/>
  <c r="O62" i="2" s="1"/>
  <c r="Q62" i="2"/>
  <c r="R62" i="2"/>
  <c r="S62" i="2" s="1"/>
  <c r="U62" i="2"/>
  <c r="V62" i="2"/>
  <c r="W62" i="2" s="1"/>
  <c r="E63" i="2"/>
  <c r="F63" i="2"/>
  <c r="I63" i="2"/>
  <c r="J63" i="2"/>
  <c r="K63" i="2" s="1"/>
  <c r="M63" i="2"/>
  <c r="N63" i="2"/>
  <c r="O63" i="2" s="1"/>
  <c r="Q63" i="2"/>
  <c r="R63" i="2"/>
  <c r="S63" i="2" s="1"/>
  <c r="U63" i="2"/>
  <c r="V63" i="2"/>
  <c r="W63" i="2" s="1"/>
  <c r="E64" i="2"/>
  <c r="F64" i="2"/>
  <c r="I64" i="2"/>
  <c r="J64" i="2"/>
  <c r="K64" i="2" s="1"/>
  <c r="M64" i="2"/>
  <c r="N64" i="2"/>
  <c r="O64" i="2" s="1"/>
  <c r="Q64" i="2"/>
  <c r="R64" i="2"/>
  <c r="S64" i="2" s="1"/>
  <c r="U64" i="2"/>
  <c r="V64" i="2"/>
  <c r="W64" i="2" s="1"/>
  <c r="E65" i="2"/>
  <c r="F65" i="2"/>
  <c r="I65" i="2"/>
  <c r="J65" i="2"/>
  <c r="K65" i="2" s="1"/>
  <c r="M65" i="2"/>
  <c r="N65" i="2"/>
  <c r="O65" i="2" s="1"/>
  <c r="Q65" i="2"/>
  <c r="R65" i="2"/>
  <c r="S65" i="2" s="1"/>
  <c r="U65" i="2"/>
  <c r="V65" i="2"/>
  <c r="W65" i="2" s="1"/>
  <c r="E66" i="2"/>
  <c r="F66" i="2"/>
  <c r="I66" i="2"/>
  <c r="J66" i="2"/>
  <c r="J70" i="2" s="1"/>
  <c r="K70" i="2" s="1"/>
  <c r="K66" i="2"/>
  <c r="M66" i="2"/>
  <c r="N66" i="2"/>
  <c r="Q66" i="2"/>
  <c r="R66" i="2"/>
  <c r="U66" i="2"/>
  <c r="V66" i="2"/>
  <c r="E70" i="2"/>
  <c r="I70" i="2"/>
  <c r="M70" i="2"/>
  <c r="P70" i="2"/>
  <c r="Q70" i="2"/>
  <c r="U70" i="2"/>
  <c r="E75" i="2"/>
  <c r="F75" i="2"/>
  <c r="I75" i="2"/>
  <c r="J75" i="2"/>
  <c r="K75" i="2" s="1"/>
  <c r="M75" i="2"/>
  <c r="N75" i="2"/>
  <c r="O75" i="2" s="1"/>
  <c r="Q75" i="2"/>
  <c r="R75" i="2"/>
  <c r="S75" i="2" s="1"/>
  <c r="U75" i="2"/>
  <c r="V75" i="2"/>
  <c r="W75" i="2" s="1"/>
  <c r="E76" i="2"/>
  <c r="F76" i="2"/>
  <c r="I76" i="2"/>
  <c r="J76" i="2"/>
  <c r="K76" i="2" s="1"/>
  <c r="M76" i="2"/>
  <c r="N76" i="2"/>
  <c r="O76" i="2" s="1"/>
  <c r="Q76" i="2"/>
  <c r="R76" i="2"/>
  <c r="S76" i="2" s="1"/>
  <c r="U76" i="2"/>
  <c r="V76" i="2"/>
  <c r="W76" i="2" s="1"/>
  <c r="E77" i="2"/>
  <c r="F77" i="2"/>
  <c r="I77" i="2"/>
  <c r="J77" i="2"/>
  <c r="K77" i="2" s="1"/>
  <c r="M77" i="2"/>
  <c r="N77" i="2"/>
  <c r="O77" i="2" s="1"/>
  <c r="Q77" i="2"/>
  <c r="R77" i="2"/>
  <c r="S77" i="2" s="1"/>
  <c r="U77" i="2"/>
  <c r="V77" i="2"/>
  <c r="W77" i="2" s="1"/>
  <c r="E78" i="2"/>
  <c r="F78" i="2"/>
  <c r="I78" i="2"/>
  <c r="J78" i="2"/>
  <c r="K78" i="2" s="1"/>
  <c r="M78" i="2"/>
  <c r="N78" i="2"/>
  <c r="O78" i="2" s="1"/>
  <c r="Q78" i="2"/>
  <c r="R78" i="2"/>
  <c r="S78" i="2" s="1"/>
  <c r="U78" i="2"/>
  <c r="V78" i="2"/>
  <c r="W78" i="2" s="1"/>
  <c r="E79" i="2"/>
  <c r="F79" i="2"/>
  <c r="I79" i="2"/>
  <c r="J79" i="2"/>
  <c r="K79" i="2" s="1"/>
  <c r="M79" i="2"/>
  <c r="N79" i="2"/>
  <c r="O79" i="2" s="1"/>
  <c r="Q79" i="2"/>
  <c r="R79" i="2"/>
  <c r="S79" i="2" s="1"/>
  <c r="U79" i="2"/>
  <c r="V79" i="2"/>
  <c r="W79" i="2" s="1"/>
  <c r="E80" i="2"/>
  <c r="F80" i="2"/>
  <c r="I80" i="2"/>
  <c r="J80" i="2"/>
  <c r="K80" i="2" s="1"/>
  <c r="M80" i="2"/>
  <c r="N80" i="2"/>
  <c r="O80" i="2" s="1"/>
  <c r="Q80" i="2"/>
  <c r="R80" i="2"/>
  <c r="U80" i="2"/>
  <c r="V80" i="2"/>
  <c r="W80" i="2" s="1"/>
  <c r="E81" i="2"/>
  <c r="F81" i="2"/>
  <c r="I81" i="2"/>
  <c r="J81" i="2"/>
  <c r="M81" i="2"/>
  <c r="N81" i="2"/>
  <c r="Q81" i="2"/>
  <c r="R81" i="2"/>
  <c r="S81" i="2" s="1"/>
  <c r="U81" i="2"/>
  <c r="V81" i="2"/>
  <c r="E82" i="2"/>
  <c r="I82" i="2"/>
  <c r="M82" i="2"/>
  <c r="Q82" i="2"/>
  <c r="U82" i="2"/>
  <c r="E87" i="2"/>
  <c r="F87" i="2"/>
  <c r="I87" i="2"/>
  <c r="J87" i="2"/>
  <c r="K87" i="2" s="1"/>
  <c r="M87" i="2"/>
  <c r="N87" i="2"/>
  <c r="O87" i="2" s="1"/>
  <c r="Q87" i="2"/>
  <c r="R87" i="2"/>
  <c r="S87" i="2" s="1"/>
  <c r="U87" i="2"/>
  <c r="V87" i="2"/>
  <c r="W87" i="2" s="1"/>
  <c r="E88" i="2"/>
  <c r="F88" i="2"/>
  <c r="I88" i="2"/>
  <c r="J88" i="2"/>
  <c r="K88" i="2" s="1"/>
  <c r="M88" i="2"/>
  <c r="N88" i="2"/>
  <c r="O88" i="2" s="1"/>
  <c r="Q88" i="2"/>
  <c r="R88" i="2"/>
  <c r="S88" i="2" s="1"/>
  <c r="U88" i="2"/>
  <c r="V88" i="2"/>
  <c r="W88" i="2" s="1"/>
  <c r="E89" i="2"/>
  <c r="F89" i="2"/>
  <c r="I89" i="2"/>
  <c r="J89" i="2"/>
  <c r="K89" i="2" s="1"/>
  <c r="M89" i="2"/>
  <c r="N89" i="2"/>
  <c r="O89" i="2" s="1"/>
  <c r="Q89" i="2"/>
  <c r="R89" i="2"/>
  <c r="S89" i="2" s="1"/>
  <c r="U89" i="2"/>
  <c r="V89" i="2"/>
  <c r="E90" i="2"/>
  <c r="F90" i="2"/>
  <c r="I90" i="2"/>
  <c r="J90" i="2"/>
  <c r="M90" i="2"/>
  <c r="N90" i="2"/>
  <c r="Q90" i="2"/>
  <c r="R90" i="2"/>
  <c r="U90" i="2"/>
  <c r="V90" i="2"/>
  <c r="W90" i="2" s="1"/>
  <c r="E92" i="2"/>
  <c r="I92" i="2"/>
  <c r="M92" i="2"/>
  <c r="Q92" i="2"/>
  <c r="U92" i="2"/>
  <c r="J3" i="2" l="1"/>
  <c r="Q3" i="2"/>
  <c r="J5" i="2"/>
  <c r="K3" i="2"/>
  <c r="J4" i="2"/>
  <c r="K5" i="2"/>
  <c r="N3" i="2"/>
  <c r="K4" i="2"/>
  <c r="J2" i="2"/>
  <c r="K2" i="2" s="1"/>
  <c r="S3" i="2"/>
  <c r="A14" i="2"/>
  <c r="B14" i="2" s="1"/>
  <c r="G14" i="2"/>
  <c r="G15" i="2"/>
  <c r="A15" i="2"/>
  <c r="B15" i="2" s="1"/>
  <c r="A16" i="2"/>
  <c r="B16" i="2" s="1"/>
  <c r="G16" i="2"/>
  <c r="G17" i="2"/>
  <c r="A17" i="2"/>
  <c r="B17" i="2" s="1"/>
  <c r="G18" i="2"/>
  <c r="A18" i="2"/>
  <c r="B18" i="2" s="1"/>
  <c r="A19" i="2"/>
  <c r="B19" i="2" s="1"/>
  <c r="G19" i="2"/>
  <c r="A20" i="2"/>
  <c r="B20" i="2" s="1"/>
  <c r="G20" i="2"/>
  <c r="A21" i="2"/>
  <c r="B21" i="2" s="1"/>
  <c r="G21" i="2"/>
  <c r="A22" i="2"/>
  <c r="B22" i="2" s="1"/>
  <c r="G22" i="2"/>
  <c r="A23" i="2"/>
  <c r="B23" i="2" s="1"/>
  <c r="G23" i="2"/>
  <c r="G24" i="2"/>
  <c r="A24" i="2"/>
  <c r="B24" i="2" s="1"/>
  <c r="G25" i="2"/>
  <c r="A25" i="2"/>
  <c r="B25" i="2" s="1"/>
  <c r="A26" i="2"/>
  <c r="B26" i="2" s="1"/>
  <c r="G26" i="2"/>
  <c r="G27" i="2"/>
  <c r="A27" i="2"/>
  <c r="B27" i="2" s="1"/>
  <c r="A28" i="2"/>
  <c r="B28" i="2" s="1"/>
  <c r="G28" i="2"/>
  <c r="A29" i="2"/>
  <c r="B29" i="2" s="1"/>
  <c r="G29" i="2"/>
  <c r="A30" i="2"/>
  <c r="B30" i="2" s="1"/>
  <c r="G30" i="2"/>
  <c r="G31" i="2"/>
  <c r="A31" i="2"/>
  <c r="B31" i="2" s="1"/>
  <c r="G32" i="2"/>
  <c r="A32" i="2"/>
  <c r="B32" i="2" s="1"/>
  <c r="G33" i="2"/>
  <c r="A33" i="2"/>
  <c r="B33" i="2" s="1"/>
  <c r="A34" i="2"/>
  <c r="B34" i="2" s="1"/>
  <c r="G34" i="2"/>
  <c r="G35" i="2"/>
  <c r="A35" i="2"/>
  <c r="B35" i="2" s="1"/>
  <c r="G36" i="2"/>
  <c r="A36" i="2"/>
  <c r="B36" i="2" s="1"/>
  <c r="A37" i="2"/>
  <c r="B37" i="2" s="1"/>
  <c r="G37" i="2"/>
  <c r="A38" i="2"/>
  <c r="B38" i="2" s="1"/>
  <c r="G38" i="2"/>
  <c r="A39" i="2"/>
  <c r="B39" i="2" s="1"/>
  <c r="G39" i="2"/>
  <c r="G40" i="2"/>
  <c r="A40" i="2"/>
  <c r="B40" i="2" s="1"/>
  <c r="A41" i="2"/>
  <c r="B41" i="2" s="1"/>
  <c r="G41" i="2"/>
  <c r="A42" i="2"/>
  <c r="B42" i="2" s="1"/>
  <c r="G42" i="2"/>
  <c r="G43" i="2"/>
  <c r="A43" i="2"/>
  <c r="B43" i="2" s="1"/>
  <c r="A44" i="2"/>
  <c r="B44" i="2" s="1"/>
  <c r="G44" i="2"/>
  <c r="A45" i="2"/>
  <c r="B45" i="2" s="1"/>
  <c r="G45" i="2"/>
  <c r="A46" i="2"/>
  <c r="B46" i="2" s="1"/>
  <c r="G46" i="2"/>
  <c r="G47" i="2"/>
  <c r="A47" i="2"/>
  <c r="B47" i="2" s="1"/>
  <c r="G48" i="2"/>
  <c r="A48" i="2"/>
  <c r="B48" i="2" s="1"/>
  <c r="G49" i="2"/>
  <c r="A49" i="2"/>
  <c r="B49" i="2" s="1"/>
  <c r="G50" i="2"/>
  <c r="A50" i="2"/>
  <c r="B50" i="2" s="1"/>
  <c r="G51" i="2"/>
  <c r="A51" i="2"/>
  <c r="B51" i="2" s="1"/>
  <c r="G52" i="2"/>
  <c r="A52" i="2"/>
  <c r="B52" i="2" s="1"/>
  <c r="G53" i="2"/>
  <c r="A53" i="2"/>
  <c r="B53" i="2" s="1"/>
  <c r="G54" i="2"/>
  <c r="A54" i="2"/>
  <c r="B54" i="2" s="1"/>
  <c r="G55" i="2"/>
  <c r="A55" i="2"/>
  <c r="B55" i="2" s="1"/>
  <c r="G56" i="2"/>
  <c r="A56" i="2"/>
  <c r="B56" i="2" s="1"/>
  <c r="A57" i="2"/>
  <c r="B57" i="2" s="1"/>
  <c r="G57" i="2"/>
  <c r="A58" i="2"/>
  <c r="B58" i="2" s="1"/>
  <c r="G58" i="2"/>
  <c r="G59" i="2"/>
  <c r="A59" i="2"/>
  <c r="B59" i="2" s="1"/>
  <c r="A60" i="2"/>
  <c r="B60" i="2" s="1"/>
  <c r="G60" i="2"/>
  <c r="A61" i="2"/>
  <c r="B61" i="2" s="1"/>
  <c r="G61" i="2"/>
  <c r="A62" i="2"/>
  <c r="B62" i="2" s="1"/>
  <c r="G62" i="2"/>
  <c r="G63" i="2"/>
  <c r="A63" i="2"/>
  <c r="B63" i="2" s="1"/>
  <c r="G64" i="2"/>
  <c r="A64" i="2"/>
  <c r="B64" i="2" s="1"/>
  <c r="A65" i="2"/>
  <c r="B65" i="2" s="1"/>
  <c r="G65" i="2"/>
  <c r="F70" i="2"/>
  <c r="G66" i="2"/>
  <c r="A66" i="2"/>
  <c r="B66" i="2" s="1"/>
  <c r="O66" i="2"/>
  <c r="N70" i="2"/>
  <c r="O70" i="2" s="1"/>
  <c r="S66" i="2"/>
  <c r="R70" i="2"/>
  <c r="S70" i="2" s="1"/>
  <c r="V70" i="2"/>
  <c r="W70" i="2" s="1"/>
  <c r="W66" i="2"/>
  <c r="G75" i="2"/>
  <c r="A75" i="2"/>
  <c r="B75" i="2" s="1"/>
  <c r="A76" i="2"/>
  <c r="B76" i="2" s="1"/>
  <c r="G76" i="2"/>
  <c r="A77" i="2"/>
  <c r="B77" i="2" s="1"/>
  <c r="G77" i="2"/>
  <c r="A78" i="2"/>
  <c r="B78" i="2" s="1"/>
  <c r="G78" i="2"/>
  <c r="A79" i="2"/>
  <c r="B79" i="2" s="1"/>
  <c r="G79" i="2"/>
  <c r="G80" i="2"/>
  <c r="A80" i="2"/>
  <c r="B80" i="2" s="1"/>
  <c r="R82" i="2"/>
  <c r="S80" i="2"/>
  <c r="G81" i="2"/>
  <c r="F82" i="2"/>
  <c r="A81" i="2"/>
  <c r="B81" i="2" s="1"/>
  <c r="J82" i="2"/>
  <c r="K81" i="2"/>
  <c r="O81" i="2"/>
  <c r="N82" i="2"/>
  <c r="W81" i="2"/>
  <c r="V82" i="2"/>
  <c r="G87" i="2"/>
  <c r="A87" i="2"/>
  <c r="B87" i="2" s="1"/>
  <c r="A88" i="2"/>
  <c r="B88" i="2" s="1"/>
  <c r="G88" i="2"/>
  <c r="A89" i="2"/>
  <c r="B89" i="2" s="1"/>
  <c r="G89" i="2"/>
  <c r="V92" i="2"/>
  <c r="W89" i="2"/>
  <c r="A90" i="2"/>
  <c r="B90" i="2" s="1"/>
  <c r="G90" i="2"/>
  <c r="F92" i="2"/>
  <c r="K90" i="2"/>
  <c r="J92" i="2"/>
  <c r="N92" i="2"/>
  <c r="O90" i="2"/>
  <c r="S90" i="2"/>
  <c r="R92" i="2"/>
  <c r="A70" i="2" l="1"/>
  <c r="G70" i="2"/>
  <c r="A82" i="2"/>
  <c r="A92" i="2"/>
  <c r="O7" i="2"/>
  <c r="O3" i="2"/>
</calcChain>
</file>

<file path=xl/sharedStrings.xml><?xml version="1.0" encoding="utf-8"?>
<sst xmlns="http://schemas.openxmlformats.org/spreadsheetml/2006/main" count="32718" uniqueCount="2539">
  <si>
    <t>Lower</t>
  </si>
  <si>
    <t>Upper</t>
  </si>
  <si>
    <t>Ticket Creation Range</t>
  </si>
  <si>
    <t>Ticket Close Range</t>
  </si>
  <si>
    <t>Total</t>
  </si>
  <si>
    <t>Avg Age</t>
  </si>
  <si>
    <t>Filtered</t>
  </si>
  <si>
    <t>Time</t>
  </si>
  <si>
    <t>Time Slot</t>
  </si>
  <si>
    <t>DoW</t>
  </si>
  <si>
    <t>Month</t>
  </si>
  <si>
    <t>Open</t>
  </si>
  <si>
    <t>Lifespan</t>
  </si>
  <si>
    <t>Monday</t>
  </si>
  <si>
    <t>Tuesday</t>
  </si>
  <si>
    <t>Wednesday</t>
  </si>
  <si>
    <t>Thursday</t>
  </si>
  <si>
    <t>Friday</t>
  </si>
  <si>
    <t>Saturday</t>
  </si>
  <si>
    <t>Sunday</t>
  </si>
  <si>
    <t>Date Filters</t>
  </si>
  <si>
    <t>Dept</t>
  </si>
  <si>
    <t>1st</t>
  </si>
  <si>
    <t>2nd</t>
  </si>
  <si>
    <t>3rd</t>
  </si>
  <si>
    <t>Time Slots</t>
  </si>
  <si>
    <t>Day of Week</t>
  </si>
  <si>
    <r>
      <t xml:space="preserve">Tix By </t>
    </r>
    <r>
      <rPr>
        <b/>
        <sz val="8"/>
        <rFont val="Arial"/>
        <family val="2"/>
      </rPr>
      <t>Tech</t>
    </r>
    <r>
      <rPr>
        <sz val="8"/>
        <rFont val="Arial"/>
        <family val="2"/>
      </rPr>
      <t xml:space="preserve"> &amp; </t>
    </r>
    <r>
      <rPr>
        <b/>
        <sz val="8"/>
        <rFont val="Arial"/>
        <family val="2"/>
      </rPr>
      <t>Sub Category</t>
    </r>
  </si>
  <si>
    <r>
      <t xml:space="preserve">Tix by </t>
    </r>
    <r>
      <rPr>
        <b/>
        <sz val="8"/>
        <rFont val="Arial"/>
        <family val="2"/>
      </rPr>
      <t>Tech</t>
    </r>
    <r>
      <rPr>
        <sz val="8"/>
        <rFont val="Arial"/>
        <family val="2"/>
      </rPr>
      <t xml:space="preserve"> &amp; </t>
    </r>
    <r>
      <rPr>
        <b/>
        <sz val="8"/>
        <rFont val="Arial"/>
        <family val="2"/>
      </rPr>
      <t>Department</t>
    </r>
  </si>
  <si>
    <t>All Filters</t>
  </si>
  <si>
    <t>.</t>
  </si>
  <si>
    <t># Tix</t>
  </si>
  <si>
    <t>SysAid Closed Tickets</t>
  </si>
  <si>
    <t>Totals By Filter Criteria</t>
  </si>
  <si>
    <t>Simple Category Total</t>
  </si>
  <si>
    <t>LP</t>
  </si>
  <si>
    <t>Video Server</t>
  </si>
  <si>
    <t>HR</t>
  </si>
  <si>
    <t>N/A</t>
  </si>
  <si>
    <t>Positive</t>
  </si>
  <si>
    <t>Marketing</t>
  </si>
  <si>
    <t>MS Office 200x</t>
  </si>
  <si>
    <t>Projects</t>
  </si>
  <si>
    <t>#</t>
  </si>
  <si>
    <t>Modify time</t>
  </si>
  <si>
    <t>Request time</t>
  </si>
  <si>
    <t>Category</t>
  </si>
  <si>
    <t>Sub Category</t>
  </si>
  <si>
    <t>Title</t>
  </si>
  <si>
    <t>Status</t>
  </si>
  <si>
    <t>Request user</t>
  </si>
  <si>
    <t>Assigned to</t>
  </si>
  <si>
    <t>Urgency</t>
  </si>
  <si>
    <t>IT - SSC</t>
  </si>
  <si>
    <t>Retail PRO</t>
  </si>
  <si>
    <t>Closed</t>
  </si>
  <si>
    <t>SSC Cycle Gear Direct</t>
  </si>
  <si>
    <t>High</t>
  </si>
  <si>
    <t>E-Mail</t>
  </si>
  <si>
    <t>Normal</t>
  </si>
  <si>
    <t>IT - Stores</t>
  </si>
  <si>
    <t>Printer, Tag</t>
  </si>
  <si>
    <t>Ops</t>
  </si>
  <si>
    <t>HVAC</t>
  </si>
  <si>
    <t>Electrical</t>
  </si>
  <si>
    <t>Contact Made</t>
  </si>
  <si>
    <t>Signs</t>
  </si>
  <si>
    <t>Internet</t>
  </si>
  <si>
    <t>Other</t>
  </si>
  <si>
    <t>Crew Connector</t>
  </si>
  <si>
    <t>Scheduled</t>
  </si>
  <si>
    <t>SSC Merchandising</t>
  </si>
  <si>
    <t>Supplies</t>
  </si>
  <si>
    <t>Shipping</t>
  </si>
  <si>
    <t>Workstation</t>
  </si>
  <si>
    <t>Lafayette LA .116 695</t>
  </si>
  <si>
    <t>Roof</t>
  </si>
  <si>
    <t>Landlord</t>
  </si>
  <si>
    <t>Doors/Gates/Windows</t>
  </si>
  <si>
    <t>Security Administration</t>
  </si>
  <si>
    <t>Printer, Receipt</t>
  </si>
  <si>
    <t>Network</t>
  </si>
  <si>
    <t>Tech</t>
  </si>
  <si>
    <t>Sub</t>
  </si>
  <si>
    <t>Day</t>
  </si>
  <si>
    <t>Tech Tix</t>
  </si>
  <si>
    <t>Dept Tix</t>
  </si>
  <si>
    <t>Sub Cat Tix</t>
  </si>
  <si>
    <t>T Slot Tix</t>
  </si>
  <si>
    <t>Days Total</t>
  </si>
  <si>
    <t>SSC Operations</t>
  </si>
  <si>
    <t>Phone Administration</t>
  </si>
  <si>
    <t>Store Equipment</t>
  </si>
  <si>
    <t>Printer, Laser</t>
  </si>
  <si>
    <t>Customers</t>
  </si>
  <si>
    <t>Plumbing</t>
  </si>
  <si>
    <t>Printer, Network</t>
  </si>
  <si>
    <t>Request, Hardware</t>
  </si>
  <si>
    <t>Request, New Hire</t>
  </si>
  <si>
    <t>PIN Pad</t>
  </si>
  <si>
    <t>Phones</t>
  </si>
  <si>
    <t>Low</t>
  </si>
  <si>
    <t>Bridgeton MO .110 689</t>
  </si>
  <si>
    <t>PM</t>
  </si>
  <si>
    <t>San Marcos CA .35 620</t>
  </si>
  <si>
    <t>Request, Software</t>
  </si>
  <si>
    <t>SSC Design</t>
  </si>
  <si>
    <t>SSC District Leaders</t>
  </si>
  <si>
    <t>Monitor</t>
  </si>
  <si>
    <t>Modem</t>
  </si>
  <si>
    <t>Incoming Parts</t>
  </si>
  <si>
    <t>VPN</t>
  </si>
  <si>
    <t>Sensormatic</t>
  </si>
  <si>
    <t>ALL</t>
  </si>
  <si>
    <t>Store Development</t>
  </si>
  <si>
    <t>Emergency</t>
  </si>
  <si>
    <t>Phone System</t>
  </si>
  <si>
    <t>Ballast</t>
  </si>
  <si>
    <t>EE, New</t>
  </si>
  <si>
    <t>EE, Separation</t>
  </si>
  <si>
    <t>Infrastructure</t>
  </si>
  <si>
    <t>Patch Management</t>
  </si>
  <si>
    <t>Poor Service</t>
  </si>
  <si>
    <t>Pricing (Wrong/Competitive)</t>
  </si>
  <si>
    <t>Product (Availability/Quality)</t>
  </si>
  <si>
    <t>SO's</t>
  </si>
  <si>
    <t>Tire Changing</t>
  </si>
  <si>
    <t>SSC DL 1- Needs HR setup</t>
  </si>
  <si>
    <t>GRV/ Won't show old SO's</t>
  </si>
  <si>
    <t xml:space="preserve">SSC Merch - need a backup of EOP APR RPRO loaded onto a server </t>
  </si>
  <si>
    <t>IT - Change Control</t>
  </si>
  <si>
    <t>Rebooting SSCIT004</t>
  </si>
  <si>
    <t xml:space="preserve">NEW/ error message </t>
  </si>
  <si>
    <t>SRO/ Max Clearance Tags</t>
  </si>
  <si>
    <t>Tulsa OK .67 645</t>
  </si>
  <si>
    <t>Jacksonville FL .72 650</t>
  </si>
  <si>
    <t>Pending</t>
  </si>
  <si>
    <t>Scanner</t>
  </si>
  <si>
    <t>Comebacks</t>
  </si>
  <si>
    <t>Waiting for Parts</t>
  </si>
  <si>
    <t>Bob</t>
  </si>
  <si>
    <t>Sally</t>
  </si>
  <si>
    <t>Jill</t>
  </si>
  <si>
    <t>Frank</t>
  </si>
  <si>
    <t>Timekeeping</t>
  </si>
  <si>
    <t>ABQ/ Timekeeping not working</t>
  </si>
  <si>
    <t>Tulsa OK .67 646</t>
  </si>
  <si>
    <t>Bridgeton MO .110 690</t>
  </si>
  <si>
    <t>San Marcos CA .35 621</t>
  </si>
  <si>
    <t>Lafayette LA .116 696</t>
  </si>
  <si>
    <t>Jacksonville FL .72 651</t>
  </si>
  <si>
    <t>Tulsa OK .67 647</t>
  </si>
  <si>
    <t>Bridgeton MO .110 691</t>
  </si>
  <si>
    <t>San Marcos CA .35 622</t>
  </si>
  <si>
    <t>Lafayette LA .116 697</t>
  </si>
  <si>
    <t>Jacksonville FL .72 652</t>
  </si>
  <si>
    <t>Tulsa OK .67 648</t>
  </si>
  <si>
    <t>Bridgeton MO .110 692</t>
  </si>
  <si>
    <t>San Marcos CA .35 623</t>
  </si>
  <si>
    <t>Lafayette LA .116 698</t>
  </si>
  <si>
    <t>Jacksonville FL .72 653</t>
  </si>
  <si>
    <t>Tulsa OK .67 649</t>
  </si>
  <si>
    <t>Bridgeton MO .110 693</t>
  </si>
  <si>
    <t>San Marcos CA .35 624</t>
  </si>
  <si>
    <t>Lafayette LA .116 699</t>
  </si>
  <si>
    <t>Jacksonville FL .72 654</t>
  </si>
  <si>
    <t>Tulsa OK .67 650</t>
  </si>
  <si>
    <t>Bridgeton MO .110 694</t>
  </si>
  <si>
    <t>San Marcos CA .35 625</t>
  </si>
  <si>
    <t>Lafayette LA .116 700</t>
  </si>
  <si>
    <t>Jacksonville FL .72 655</t>
  </si>
  <si>
    <t>Tulsa OK .67 651</t>
  </si>
  <si>
    <t>Bridgeton MO .110 695</t>
  </si>
  <si>
    <t>San Marcos CA .35 626</t>
  </si>
  <si>
    <t>Lafayette LA .116 701</t>
  </si>
  <si>
    <t>Jacksonville FL .72 656</t>
  </si>
  <si>
    <t>Tulsa OK .67 652</t>
  </si>
  <si>
    <t>Bridgeton MO .110 696</t>
  </si>
  <si>
    <t>San Marcos CA .35 627</t>
  </si>
  <si>
    <t>Lafayette LA .116 702</t>
  </si>
  <si>
    <t>Jacksonville FL .72 657</t>
  </si>
  <si>
    <t>Tulsa OK .67 653</t>
  </si>
  <si>
    <t>Bridgeton MO .110 697</t>
  </si>
  <si>
    <t>San Marcos CA .35 628</t>
  </si>
  <si>
    <t>Lafayette LA .116 703</t>
  </si>
  <si>
    <t>Jacksonville FL .72 658</t>
  </si>
  <si>
    <t>Tulsa OK .67 654</t>
  </si>
  <si>
    <t>Bridgeton MO .110 698</t>
  </si>
  <si>
    <t>San Marcos CA .35 629</t>
  </si>
  <si>
    <t>Lafayette LA .116 704</t>
  </si>
  <si>
    <t>Jacksonville FL .72 659</t>
  </si>
  <si>
    <t>Tulsa OK .67 655</t>
  </si>
  <si>
    <t>Bridgeton MO .110 699</t>
  </si>
  <si>
    <t>San Marcos CA .35 630</t>
  </si>
  <si>
    <t>Lafayette LA .116 705</t>
  </si>
  <si>
    <t>Jacksonville FL .72 660</t>
  </si>
  <si>
    <t>Tulsa OK .67 656</t>
  </si>
  <si>
    <t>Bridgeton MO .110 700</t>
  </si>
  <si>
    <t>San Marcos CA .35 631</t>
  </si>
  <si>
    <t>Lafayette LA .116 706</t>
  </si>
  <si>
    <t>Jacksonville FL .72 661</t>
  </si>
  <si>
    <t>Tulsa OK .67 657</t>
  </si>
  <si>
    <t>Bridgeton MO .110 701</t>
  </si>
  <si>
    <t>San Marcos CA .35 632</t>
  </si>
  <si>
    <t>Lafayette LA .116 707</t>
  </si>
  <si>
    <t>Jacksonville FL .72 662</t>
  </si>
  <si>
    <t>Tulsa OK .67 658</t>
  </si>
  <si>
    <t>Bridgeton MO .110 702</t>
  </si>
  <si>
    <t>San Marcos CA .35 633</t>
  </si>
  <si>
    <t>Lafayette LA .116 708</t>
  </si>
  <si>
    <t>Jacksonville FL .72 663</t>
  </si>
  <si>
    <t>Tulsa OK .67 659</t>
  </si>
  <si>
    <t>Bridgeton MO .110 703</t>
  </si>
  <si>
    <t>San Marcos CA .35 634</t>
  </si>
  <si>
    <t>Lafayette LA .116 709</t>
  </si>
  <si>
    <t>Jacksonville FL .72 664</t>
  </si>
  <si>
    <t>Tulsa OK .67 660</t>
  </si>
  <si>
    <t>Bridgeton MO .110 704</t>
  </si>
  <si>
    <t>San Marcos CA .35 635</t>
  </si>
  <si>
    <t>Lafayette LA .116 710</t>
  </si>
  <si>
    <t>Jacksonville FL .72 665</t>
  </si>
  <si>
    <t>Tulsa OK .67 661</t>
  </si>
  <si>
    <t>Bridgeton MO .110 705</t>
  </si>
  <si>
    <t>San Marcos CA .35 636</t>
  </si>
  <si>
    <t>Lafayette LA .116 711</t>
  </si>
  <si>
    <t>Jacksonville FL .72 666</t>
  </si>
  <si>
    <t>Tulsa OK .67 662</t>
  </si>
  <si>
    <t>Bridgeton MO .110 706</t>
  </si>
  <si>
    <t>San Marcos CA .35 637</t>
  </si>
  <si>
    <t>Lafayette LA .116 712</t>
  </si>
  <si>
    <t>Jacksonville FL .72 667</t>
  </si>
  <si>
    <t>Tulsa OK .67 663</t>
  </si>
  <si>
    <t>Bridgeton MO .110 707</t>
  </si>
  <si>
    <t>San Marcos CA .35 638</t>
  </si>
  <si>
    <t>Lafayette LA .116 713</t>
  </si>
  <si>
    <t>Jacksonville FL .72 668</t>
  </si>
  <si>
    <t>Tulsa OK .67 664</t>
  </si>
  <si>
    <t>Bridgeton MO .110 708</t>
  </si>
  <si>
    <t>San Marcos CA .35 639</t>
  </si>
  <si>
    <t>Lafayette LA .116 714</t>
  </si>
  <si>
    <t>Jacksonville FL .72 669</t>
  </si>
  <si>
    <t>Tulsa OK .67 665</t>
  </si>
  <si>
    <t>Bridgeton MO .110 709</t>
  </si>
  <si>
    <t>San Marcos CA .35 640</t>
  </si>
  <si>
    <t>Lafayette LA .116 715</t>
  </si>
  <si>
    <t>Jacksonville FL .72 670</t>
  </si>
  <si>
    <t>Tulsa OK .67 666</t>
  </si>
  <si>
    <t>Bridgeton MO .110 710</t>
  </si>
  <si>
    <t>San Marcos CA .35 641</t>
  </si>
  <si>
    <t>Lafayette LA .116 716</t>
  </si>
  <si>
    <t>Jacksonville FL .72 671</t>
  </si>
  <si>
    <t>Tulsa OK .67 667</t>
  </si>
  <si>
    <t>Bridgeton MO .110 711</t>
  </si>
  <si>
    <t>San Marcos CA .35 642</t>
  </si>
  <si>
    <t>Lafayette LA .116 717</t>
  </si>
  <si>
    <t>Jacksonville FL .72 672</t>
  </si>
  <si>
    <t>Tulsa OK .67 668</t>
  </si>
  <si>
    <t>Bridgeton MO .110 712</t>
  </si>
  <si>
    <t>San Marcos CA .35 643</t>
  </si>
  <si>
    <t>Lafayette LA .116 718</t>
  </si>
  <si>
    <t>Jacksonville FL .72 673</t>
  </si>
  <si>
    <t>Tulsa OK .67 669</t>
  </si>
  <si>
    <t>Bridgeton MO .110 713</t>
  </si>
  <si>
    <t>San Marcos CA .35 644</t>
  </si>
  <si>
    <t>Lafayette LA .116 719</t>
  </si>
  <si>
    <t>Jacksonville FL .72 674</t>
  </si>
  <si>
    <t>Tulsa OK .67 670</t>
  </si>
  <si>
    <t>Bridgeton MO .110 714</t>
  </si>
  <si>
    <t>San Marcos CA .35 645</t>
  </si>
  <si>
    <t>Lafayette LA .116 720</t>
  </si>
  <si>
    <t>Jacksonville FL .72 675</t>
  </si>
  <si>
    <t>Tulsa OK .67 671</t>
  </si>
  <si>
    <t>Bridgeton MO .110 715</t>
  </si>
  <si>
    <t>San Marcos CA .35 646</t>
  </si>
  <si>
    <t>Lafayette LA .116 721</t>
  </si>
  <si>
    <t>Jacksonville FL .72 676</t>
  </si>
  <si>
    <t>Tulsa OK .67 672</t>
  </si>
  <si>
    <t>Bridgeton MO .110 716</t>
  </si>
  <si>
    <t>San Marcos CA .35 647</t>
  </si>
  <si>
    <t>Lafayette LA .116 722</t>
  </si>
  <si>
    <t>Jacksonville FL .72 677</t>
  </si>
  <si>
    <t>Tulsa OK .67 673</t>
  </si>
  <si>
    <t>Bridgeton MO .110 717</t>
  </si>
  <si>
    <t>San Marcos CA .35 648</t>
  </si>
  <si>
    <t>Lafayette LA .116 723</t>
  </si>
  <si>
    <t>Jacksonville FL .72 678</t>
  </si>
  <si>
    <t>Tulsa OK .67 674</t>
  </si>
  <si>
    <t>Bridgeton MO .110 718</t>
  </si>
  <si>
    <t>San Marcos CA .35 649</t>
  </si>
  <si>
    <t>Lafayette LA .116 724</t>
  </si>
  <si>
    <t>Jacksonville FL .72 679</t>
  </si>
  <si>
    <t>Tulsa OK .67 675</t>
  </si>
  <si>
    <t>Bridgeton MO .110 719</t>
  </si>
  <si>
    <t>San Marcos CA .35 650</t>
  </si>
  <si>
    <t>Lafayette LA .116 725</t>
  </si>
  <si>
    <t>Jacksonville FL .72 680</t>
  </si>
  <si>
    <t>Tulsa OK .67 676</t>
  </si>
  <si>
    <t>Bridgeton MO .110 720</t>
  </si>
  <si>
    <t>San Marcos CA .35 651</t>
  </si>
  <si>
    <t>Lafayette LA .116 726</t>
  </si>
  <si>
    <t>Jacksonville FL .72 681</t>
  </si>
  <si>
    <t>Tulsa OK .67 677</t>
  </si>
  <si>
    <t>Bridgeton MO .110 721</t>
  </si>
  <si>
    <t>San Marcos CA .35 652</t>
  </si>
  <si>
    <t>Lafayette LA .116 727</t>
  </si>
  <si>
    <t>Jacksonville FL .72 682</t>
  </si>
  <si>
    <t>Tulsa OK .67 678</t>
  </si>
  <si>
    <t>Bridgeton MO .110 722</t>
  </si>
  <si>
    <t>San Marcos CA .35 653</t>
  </si>
  <si>
    <t>Lafayette LA .116 728</t>
  </si>
  <si>
    <t>Jacksonville FL .72 683</t>
  </si>
  <si>
    <t>Tulsa OK .67 679</t>
  </si>
  <si>
    <t>Bridgeton MO .110 723</t>
  </si>
  <si>
    <t>San Marcos CA .35 654</t>
  </si>
  <si>
    <t>Lafayette LA .116 729</t>
  </si>
  <si>
    <t>Jacksonville FL .72 684</t>
  </si>
  <si>
    <t>Tulsa OK .67 680</t>
  </si>
  <si>
    <t>Bridgeton MO .110 724</t>
  </si>
  <si>
    <t>San Marcos CA .35 655</t>
  </si>
  <si>
    <t>Lafayette LA .116 730</t>
  </si>
  <si>
    <t>Jacksonville FL .72 685</t>
  </si>
  <si>
    <t>Tulsa OK .67 681</t>
  </si>
  <si>
    <t>Bridgeton MO .110 725</t>
  </si>
  <si>
    <t>San Marcos CA .35 656</t>
  </si>
  <si>
    <t>Lafayette LA .116 731</t>
  </si>
  <si>
    <t>Jacksonville FL .72 686</t>
  </si>
  <si>
    <t>Tulsa OK .67 682</t>
  </si>
  <si>
    <t>Bridgeton MO .110 726</t>
  </si>
  <si>
    <t>San Marcos CA .35 657</t>
  </si>
  <si>
    <t>Lafayette LA .116 732</t>
  </si>
  <si>
    <t>Jacksonville FL .72 687</t>
  </si>
  <si>
    <t>Tulsa OK .67 683</t>
  </si>
  <si>
    <t>Bridgeton MO .110 727</t>
  </si>
  <si>
    <t>San Marcos CA .35 658</t>
  </si>
  <si>
    <t>Lafayette LA .116 733</t>
  </si>
  <si>
    <t>Jacksonville FL .72 688</t>
  </si>
  <si>
    <t>Tulsa OK .67 684</t>
  </si>
  <si>
    <t>Bridgeton MO .110 728</t>
  </si>
  <si>
    <t>San Marcos CA .35 659</t>
  </si>
  <si>
    <t>Lafayette LA .116 734</t>
  </si>
  <si>
    <t>Jacksonville FL .72 689</t>
  </si>
  <si>
    <t>Tulsa OK .67 685</t>
  </si>
  <si>
    <t>Bridgeton MO .110 729</t>
  </si>
  <si>
    <t>San Marcos CA .35 660</t>
  </si>
  <si>
    <t>Lafayette LA .116 735</t>
  </si>
  <si>
    <t>Jacksonville FL .72 690</t>
  </si>
  <si>
    <t>Tulsa OK .67 686</t>
  </si>
  <si>
    <t>Bridgeton MO .110 730</t>
  </si>
  <si>
    <t>San Marcos CA .35 661</t>
  </si>
  <si>
    <t>Lafayette LA .116 736</t>
  </si>
  <si>
    <t>Jacksonville FL .72 691</t>
  </si>
  <si>
    <t>Tulsa OK .67 687</t>
  </si>
  <si>
    <t>Bridgeton MO .110 731</t>
  </si>
  <si>
    <t>San Marcos CA .35 662</t>
  </si>
  <si>
    <t>Lafayette LA .116 737</t>
  </si>
  <si>
    <t>Jacksonville FL .72 692</t>
  </si>
  <si>
    <t>Tulsa OK .67 688</t>
  </si>
  <si>
    <t>Bridgeton MO .110 732</t>
  </si>
  <si>
    <t>San Marcos CA .35 663</t>
  </si>
  <si>
    <t>Lafayette LA .116 738</t>
  </si>
  <si>
    <t>Jacksonville FL .72 693</t>
  </si>
  <si>
    <t>Tulsa OK .67 689</t>
  </si>
  <si>
    <t>Bridgeton MO .110 733</t>
  </si>
  <si>
    <t>San Marcos CA .35 664</t>
  </si>
  <si>
    <t>Lafayette LA .116 739</t>
  </si>
  <si>
    <t>Jacksonville FL .72 694</t>
  </si>
  <si>
    <t>Tulsa OK .67 690</t>
  </si>
  <si>
    <t>Bridgeton MO .110 734</t>
  </si>
  <si>
    <t>San Marcos CA .35 665</t>
  </si>
  <si>
    <t>Lafayette LA .116 740</t>
  </si>
  <si>
    <t>Jacksonville FL .72 695</t>
  </si>
  <si>
    <t>Tulsa OK .67 691</t>
  </si>
  <si>
    <t>Bridgeton MO .110 735</t>
  </si>
  <si>
    <t>San Marcos CA .35 666</t>
  </si>
  <si>
    <t>Lafayette LA .116 741</t>
  </si>
  <si>
    <t>Jacksonville FL .72 696</t>
  </si>
  <si>
    <t>Tulsa OK .67 692</t>
  </si>
  <si>
    <t>Bridgeton MO .110 736</t>
  </si>
  <si>
    <t>San Marcos CA .35 667</t>
  </si>
  <si>
    <t>Lafayette LA .116 742</t>
  </si>
  <si>
    <t>Jacksonville FL .72 697</t>
  </si>
  <si>
    <t>Tulsa OK .67 693</t>
  </si>
  <si>
    <t>Bridgeton MO .110 737</t>
  </si>
  <si>
    <t>San Marcos CA .35 668</t>
  </si>
  <si>
    <t>Lafayette LA .116 743</t>
  </si>
  <si>
    <t>Jacksonville FL .72 698</t>
  </si>
  <si>
    <t>Tulsa OK .67 694</t>
  </si>
  <si>
    <t>Bridgeton MO .110 738</t>
  </si>
  <si>
    <t>San Marcos CA .35 669</t>
  </si>
  <si>
    <t>Lafayette LA .116 744</t>
  </si>
  <si>
    <t>Jacksonville FL .72 699</t>
  </si>
  <si>
    <t>Tulsa OK .67 695</t>
  </si>
  <si>
    <t>Bridgeton MO .110 739</t>
  </si>
  <si>
    <t>San Marcos CA .35 670</t>
  </si>
  <si>
    <t>Lafayette LA .116 745</t>
  </si>
  <si>
    <t>Jacksonville FL .72 700</t>
  </si>
  <si>
    <t>Tulsa OK .67 696</t>
  </si>
  <si>
    <t>Bridgeton MO .110 740</t>
  </si>
  <si>
    <t>San Marcos CA .35 671</t>
  </si>
  <si>
    <t>Lafayette LA .116 746</t>
  </si>
  <si>
    <t>Jacksonville FL .72 701</t>
  </si>
  <si>
    <t>Tulsa OK .67 697</t>
  </si>
  <si>
    <t>Bridgeton MO .110 741</t>
  </si>
  <si>
    <t>San Marcos CA .35 672</t>
  </si>
  <si>
    <t>Lafayette LA .116 747</t>
  </si>
  <si>
    <t>Jacksonville FL .72 702</t>
  </si>
  <si>
    <t>Tulsa OK .67 698</t>
  </si>
  <si>
    <t>Bridgeton MO .110 742</t>
  </si>
  <si>
    <t>San Marcos CA .35 673</t>
  </si>
  <si>
    <t>Lafayette LA .116 748</t>
  </si>
  <si>
    <t>Jacksonville FL .72 703</t>
  </si>
  <si>
    <t>Tulsa OK .67 699</t>
  </si>
  <si>
    <t>Bridgeton MO .110 743</t>
  </si>
  <si>
    <t>San Marcos CA .35 674</t>
  </si>
  <si>
    <t>Lafayette LA .116 749</t>
  </si>
  <si>
    <t>Jacksonville FL .72 704</t>
  </si>
  <si>
    <t>Tulsa OK .67 700</t>
  </si>
  <si>
    <t>Bridgeton MO .110 744</t>
  </si>
  <si>
    <t>San Marcos CA .35 675</t>
  </si>
  <si>
    <t>Lafayette LA .116 750</t>
  </si>
  <si>
    <t>Jacksonville FL .72 705</t>
  </si>
  <si>
    <t>Tulsa OK .67 701</t>
  </si>
  <si>
    <t>Bridgeton MO .110 745</t>
  </si>
  <si>
    <t>San Marcos CA .35 676</t>
  </si>
  <si>
    <t>Lafayette LA .116 751</t>
  </si>
  <si>
    <t>Jacksonville FL .72 706</t>
  </si>
  <si>
    <t>Tulsa OK .67 702</t>
  </si>
  <si>
    <t>Bridgeton MO .110 746</t>
  </si>
  <si>
    <t>San Marcos CA .35 677</t>
  </si>
  <si>
    <t>Lafayette LA .116 752</t>
  </si>
  <si>
    <t>Jacksonville FL .72 707</t>
  </si>
  <si>
    <t>Tulsa OK .67 703</t>
  </si>
  <si>
    <t>Bridgeton MO .110 747</t>
  </si>
  <si>
    <t>San Marcos CA .35 678</t>
  </si>
  <si>
    <t>Lafayette LA .116 753</t>
  </si>
  <si>
    <t>Jacksonville FL .72 708</t>
  </si>
  <si>
    <t>Tulsa OK .67 704</t>
  </si>
  <si>
    <t>Bridgeton MO .110 748</t>
  </si>
  <si>
    <t>San Marcos CA .35 679</t>
  </si>
  <si>
    <t>Lafayette LA .116 754</t>
  </si>
  <si>
    <t>Jacksonville FL .72 709</t>
  </si>
  <si>
    <t>Tulsa OK .67 705</t>
  </si>
  <si>
    <t>Bridgeton MO .110 749</t>
  </si>
  <si>
    <t>San Marcos CA .35 680</t>
  </si>
  <si>
    <t>Lafayette LA .116 755</t>
  </si>
  <si>
    <t>Jacksonville FL .72 710</t>
  </si>
  <si>
    <t>Tulsa OK .67 706</t>
  </si>
  <si>
    <t>Bridgeton MO .110 750</t>
  </si>
  <si>
    <t>San Marcos CA .35 681</t>
  </si>
  <si>
    <t>Lafayette LA .116 756</t>
  </si>
  <si>
    <t>Jacksonville FL .72 711</t>
  </si>
  <si>
    <t>Tulsa OK .67 707</t>
  </si>
  <si>
    <t>Bridgeton MO .110 751</t>
  </si>
  <si>
    <t>San Marcos CA .35 682</t>
  </si>
  <si>
    <t>Lafayette LA .116 757</t>
  </si>
  <si>
    <t>Jacksonville FL .72 712</t>
  </si>
  <si>
    <t>Tulsa OK .67 708</t>
  </si>
  <si>
    <t>Bridgeton MO .110 752</t>
  </si>
  <si>
    <t>San Marcos CA .35 683</t>
  </si>
  <si>
    <t>Lafayette LA .116 758</t>
  </si>
  <si>
    <t>Jacksonville FL .72 713</t>
  </si>
  <si>
    <t>Tulsa OK .67 709</t>
  </si>
  <si>
    <t>Bridgeton MO .110 753</t>
  </si>
  <si>
    <t>San Marcos CA .35 684</t>
  </si>
  <si>
    <t>Lafayette LA .116 759</t>
  </si>
  <si>
    <t>Jacksonville FL .72 714</t>
  </si>
  <si>
    <t>Tulsa OK .67 710</t>
  </si>
  <si>
    <t>Bridgeton MO .110 754</t>
  </si>
  <si>
    <t>San Marcos CA .35 685</t>
  </si>
  <si>
    <t>Lafayette LA .116 760</t>
  </si>
  <si>
    <t>Jacksonville FL .72 715</t>
  </si>
  <si>
    <t>Tulsa OK .67 711</t>
  </si>
  <si>
    <t>Bridgeton MO .110 755</t>
  </si>
  <si>
    <t>San Marcos CA .35 686</t>
  </si>
  <si>
    <t>Lafayette LA .116 761</t>
  </si>
  <si>
    <t>Jacksonville FL .72 716</t>
  </si>
  <si>
    <t>Tulsa OK .67 712</t>
  </si>
  <si>
    <t>Bridgeton MO .110 756</t>
  </si>
  <si>
    <t>San Marcos CA .35 687</t>
  </si>
  <si>
    <t>Lafayette LA .116 762</t>
  </si>
  <si>
    <t>Jacksonville FL .72 717</t>
  </si>
  <si>
    <t>Tulsa OK .67 713</t>
  </si>
  <si>
    <t>Bridgeton MO .110 757</t>
  </si>
  <si>
    <t>San Marcos CA .35 688</t>
  </si>
  <si>
    <t>Lafayette LA .116 763</t>
  </si>
  <si>
    <t>Jacksonville FL .72 718</t>
  </si>
  <si>
    <t>Tulsa OK .67 714</t>
  </si>
  <si>
    <t>Bridgeton MO .110 758</t>
  </si>
  <si>
    <t>San Marcos CA .35 689</t>
  </si>
  <si>
    <t>Lafayette LA .116 764</t>
  </si>
  <si>
    <t>Jacksonville FL .72 719</t>
  </si>
  <si>
    <t>Tulsa OK .67 715</t>
  </si>
  <si>
    <t>Bridgeton MO .110 759</t>
  </si>
  <si>
    <t>San Marcos CA .35 690</t>
  </si>
  <si>
    <t>Lafayette LA .116 765</t>
  </si>
  <si>
    <t>Jacksonville FL .72 720</t>
  </si>
  <si>
    <t>Tulsa OK .67 716</t>
  </si>
  <si>
    <t>Bridgeton MO .110 760</t>
  </si>
  <si>
    <t>San Marcos CA .35 691</t>
  </si>
  <si>
    <t>Lafayette LA .116 766</t>
  </si>
  <si>
    <t>Jacksonville FL .72 721</t>
  </si>
  <si>
    <t>Tulsa OK .67 717</t>
  </si>
  <si>
    <t>Bridgeton MO .110 761</t>
  </si>
  <si>
    <t>San Marcos CA .35 692</t>
  </si>
  <si>
    <t>Lafayette LA .116 767</t>
  </si>
  <si>
    <t>Jacksonville FL .72 722</t>
  </si>
  <si>
    <t>Tulsa OK .67 718</t>
  </si>
  <si>
    <t>Bridgeton MO .110 762</t>
  </si>
  <si>
    <t>San Marcos CA .35 693</t>
  </si>
  <si>
    <t>Lafayette LA .116 768</t>
  </si>
  <si>
    <t>Jacksonville FL .72 723</t>
  </si>
  <si>
    <t>Tulsa OK .67 719</t>
  </si>
  <si>
    <t>Bridgeton MO .110 763</t>
  </si>
  <si>
    <t>San Marcos CA .35 694</t>
  </si>
  <si>
    <t>Lafayette LA .116 769</t>
  </si>
  <si>
    <t>Jacksonville FL .72 724</t>
  </si>
  <si>
    <t>Tulsa OK .67 720</t>
  </si>
  <si>
    <t>Bridgeton MO .110 764</t>
  </si>
  <si>
    <t>San Marcos CA .35 695</t>
  </si>
  <si>
    <t>Lafayette LA .116 770</t>
  </si>
  <si>
    <t>Jacksonville FL .72 725</t>
  </si>
  <si>
    <t>Tulsa OK .67 721</t>
  </si>
  <si>
    <t>Bridgeton MO .110 765</t>
  </si>
  <si>
    <t>San Marcos CA .35 696</t>
  </si>
  <si>
    <t>Lafayette LA .116 771</t>
  </si>
  <si>
    <t>Jacksonville FL .72 726</t>
  </si>
  <si>
    <t>Tulsa OK .67 722</t>
  </si>
  <si>
    <t>Bridgeton MO .110 766</t>
  </si>
  <si>
    <t>San Marcos CA .35 697</t>
  </si>
  <si>
    <t>Lafayette LA .116 772</t>
  </si>
  <si>
    <t>Jacksonville FL .72 727</t>
  </si>
  <si>
    <t>Tulsa OK .67 723</t>
  </si>
  <si>
    <t>Bridgeton MO .110 767</t>
  </si>
  <si>
    <t>San Marcos CA .35 698</t>
  </si>
  <si>
    <t>Lafayette LA .116 773</t>
  </si>
  <si>
    <t>Jacksonville FL .72 728</t>
  </si>
  <si>
    <t>Tulsa OK .67 724</t>
  </si>
  <si>
    <t>Bridgeton MO .110 768</t>
  </si>
  <si>
    <t>San Marcos CA .35 699</t>
  </si>
  <si>
    <t>Lafayette LA .116 774</t>
  </si>
  <si>
    <t>Jacksonville FL .72 729</t>
  </si>
  <si>
    <t>Tulsa OK .67 725</t>
  </si>
  <si>
    <t>Bridgeton MO .110 769</t>
  </si>
  <si>
    <t>San Marcos CA .35 700</t>
  </si>
  <si>
    <t>Lafayette LA .116 775</t>
  </si>
  <si>
    <t>Jacksonville FL .72 730</t>
  </si>
  <si>
    <t>Tulsa OK .67 726</t>
  </si>
  <si>
    <t>Bridgeton MO .110 770</t>
  </si>
  <si>
    <t>San Marcos CA .35 701</t>
  </si>
  <si>
    <t>Lafayette LA .116 776</t>
  </si>
  <si>
    <t>Jacksonville FL .72 731</t>
  </si>
  <si>
    <t>Tulsa OK .67 727</t>
  </si>
  <si>
    <t>Bridgeton MO .110 771</t>
  </si>
  <si>
    <t>San Marcos CA .35 702</t>
  </si>
  <si>
    <t>Lafayette LA .116 777</t>
  </si>
  <si>
    <t>Jacksonville FL .72 732</t>
  </si>
  <si>
    <t>Tulsa OK .67 728</t>
  </si>
  <si>
    <t>Bridgeton MO .110 772</t>
  </si>
  <si>
    <t>San Marcos CA .35 703</t>
  </si>
  <si>
    <t>Lafayette LA .116 778</t>
  </si>
  <si>
    <t>Jacksonville FL .72 733</t>
  </si>
  <si>
    <t>Tulsa OK .67 729</t>
  </si>
  <si>
    <t>Bridgeton MO .110 773</t>
  </si>
  <si>
    <t>San Marcos CA .35 704</t>
  </si>
  <si>
    <t>Lafayette LA .116 779</t>
  </si>
  <si>
    <t>Jacksonville FL .72 734</t>
  </si>
  <si>
    <t>Tulsa OK .67 730</t>
  </si>
  <si>
    <t>Bridgeton MO .110 774</t>
  </si>
  <si>
    <t>San Marcos CA .35 705</t>
  </si>
  <si>
    <t>Lafayette LA .116 780</t>
  </si>
  <si>
    <t>Jacksonville FL .72 735</t>
  </si>
  <si>
    <t>Tulsa OK .67 731</t>
  </si>
  <si>
    <t>Bridgeton MO .110 775</t>
  </si>
  <si>
    <t>San Marcos CA .35 706</t>
  </si>
  <si>
    <t>Lafayette LA .116 781</t>
  </si>
  <si>
    <t>Jacksonville FL .72 736</t>
  </si>
  <si>
    <t>Tulsa OK .67 732</t>
  </si>
  <si>
    <t>Bridgeton MO .110 776</t>
  </si>
  <si>
    <t>San Marcos CA .35 707</t>
  </si>
  <si>
    <t>Lafayette LA .116 782</t>
  </si>
  <si>
    <t>Jacksonville FL .72 737</t>
  </si>
  <si>
    <t>Tulsa OK .67 733</t>
  </si>
  <si>
    <t>Bridgeton MO .110 777</t>
  </si>
  <si>
    <t>San Marcos CA .35 708</t>
  </si>
  <si>
    <t>Lafayette LA .116 783</t>
  </si>
  <si>
    <t>Jacksonville FL .72 738</t>
  </si>
  <si>
    <t>Tulsa OK .67 734</t>
  </si>
  <si>
    <t>Bridgeton MO .110 778</t>
  </si>
  <si>
    <t>San Marcos CA .35 709</t>
  </si>
  <si>
    <t>Lafayette LA .116 784</t>
  </si>
  <si>
    <t>Jacksonville FL .72 739</t>
  </si>
  <si>
    <t>Tulsa OK .67 735</t>
  </si>
  <si>
    <t>Bridgeton MO .110 779</t>
  </si>
  <si>
    <t>San Marcos CA .35 710</t>
  </si>
  <si>
    <t>Lafayette LA .116 785</t>
  </si>
  <si>
    <t>Jacksonville FL .72 740</t>
  </si>
  <si>
    <t>Tulsa OK .67 736</t>
  </si>
  <si>
    <t>Bridgeton MO .110 780</t>
  </si>
  <si>
    <t>San Marcos CA .35 711</t>
  </si>
  <si>
    <t>Lafayette LA .116 786</t>
  </si>
  <si>
    <t>Jacksonville FL .72 741</t>
  </si>
  <si>
    <t>Tulsa OK .67 737</t>
  </si>
  <si>
    <t>Bridgeton MO .110 781</t>
  </si>
  <si>
    <t>San Marcos CA .35 712</t>
  </si>
  <si>
    <t>Lafayette LA .116 787</t>
  </si>
  <si>
    <t>Jacksonville FL .72 742</t>
  </si>
  <si>
    <t>Tulsa OK .67 738</t>
  </si>
  <si>
    <t>Bridgeton MO .110 782</t>
  </si>
  <si>
    <t>San Marcos CA .35 713</t>
  </si>
  <si>
    <t>Lafayette LA .116 788</t>
  </si>
  <si>
    <t>Jacksonville FL .72 743</t>
  </si>
  <si>
    <t>Tulsa OK .67 739</t>
  </si>
  <si>
    <t>Bridgeton MO .110 783</t>
  </si>
  <si>
    <t>San Marcos CA .35 714</t>
  </si>
  <si>
    <t>Lafayette LA .116 789</t>
  </si>
  <si>
    <t>Jacksonville FL .72 744</t>
  </si>
  <si>
    <t>Tulsa OK .67 740</t>
  </si>
  <si>
    <t>Bridgeton MO .110 784</t>
  </si>
  <si>
    <t>San Marcos CA .35 715</t>
  </si>
  <si>
    <t>Lafayette LA .116 790</t>
  </si>
  <si>
    <t>Jacksonville FL .72 745</t>
  </si>
  <si>
    <t>Tulsa OK .67 741</t>
  </si>
  <si>
    <t>Bridgeton MO .110 785</t>
  </si>
  <si>
    <t>San Marcos CA .35 716</t>
  </si>
  <si>
    <t>Lafayette LA .116 791</t>
  </si>
  <si>
    <t>Jacksonville FL .72 746</t>
  </si>
  <si>
    <t>Tulsa OK .67 742</t>
  </si>
  <si>
    <t>Bridgeton MO .110 786</t>
  </si>
  <si>
    <t>San Marcos CA .35 717</t>
  </si>
  <si>
    <t>Lafayette LA .116 792</t>
  </si>
  <si>
    <t>Jacksonville FL .72 747</t>
  </si>
  <si>
    <t>Tulsa OK .67 743</t>
  </si>
  <si>
    <t>Bridgeton MO .110 787</t>
  </si>
  <si>
    <t>San Marcos CA .35 718</t>
  </si>
  <si>
    <t>Lafayette LA .116 793</t>
  </si>
  <si>
    <t>Jacksonville FL .72 748</t>
  </si>
  <si>
    <t>Tulsa OK .67 744</t>
  </si>
  <si>
    <t>Bridgeton MO .110 788</t>
  </si>
  <si>
    <t>San Marcos CA .35 719</t>
  </si>
  <si>
    <t>Lafayette LA .116 794</t>
  </si>
  <si>
    <t>Jacksonville FL .72 749</t>
  </si>
  <si>
    <t>Tulsa OK .67 745</t>
  </si>
  <si>
    <t>Bridgeton MO .110 789</t>
  </si>
  <si>
    <t>San Marcos CA .35 720</t>
  </si>
  <si>
    <t>Lafayette LA .116 795</t>
  </si>
  <si>
    <t>Jacksonville FL .72 750</t>
  </si>
  <si>
    <t>Tulsa OK .67 746</t>
  </si>
  <si>
    <t>Bridgeton MO .110 790</t>
  </si>
  <si>
    <t>San Marcos CA .35 721</t>
  </si>
  <si>
    <t>Lafayette LA .116 796</t>
  </si>
  <si>
    <t>Jacksonville FL .72 751</t>
  </si>
  <si>
    <t>Tulsa OK .67 747</t>
  </si>
  <si>
    <t>Bridgeton MO .110 791</t>
  </si>
  <si>
    <t>San Marcos CA .35 722</t>
  </si>
  <si>
    <t>Lafayette LA .116 797</t>
  </si>
  <si>
    <t>Jacksonville FL .72 752</t>
  </si>
  <si>
    <t>Tulsa OK .67 748</t>
  </si>
  <si>
    <t>Bridgeton MO .110 792</t>
  </si>
  <si>
    <t>San Marcos CA .35 723</t>
  </si>
  <si>
    <t>Lafayette LA .116 798</t>
  </si>
  <si>
    <t>Jacksonville FL .72 753</t>
  </si>
  <si>
    <t>Tulsa OK .67 749</t>
  </si>
  <si>
    <t>Bridgeton MO .110 793</t>
  </si>
  <si>
    <t>San Marcos CA .35 724</t>
  </si>
  <si>
    <t>Lafayette LA .116 799</t>
  </si>
  <si>
    <t>Jacksonville FL .72 754</t>
  </si>
  <si>
    <t>Tulsa OK .67 750</t>
  </si>
  <si>
    <t>Bridgeton MO .110 794</t>
  </si>
  <si>
    <t>San Marcos CA .35 725</t>
  </si>
  <si>
    <t>Lafayette LA .116 800</t>
  </si>
  <si>
    <t>Jacksonville FL .72 755</t>
  </si>
  <si>
    <t>Tulsa OK .67 751</t>
  </si>
  <si>
    <t>Bridgeton MO .110 795</t>
  </si>
  <si>
    <t>San Marcos CA .35 726</t>
  </si>
  <si>
    <t>Lafayette LA .116 801</t>
  </si>
  <si>
    <t>Jacksonville FL .72 756</t>
  </si>
  <si>
    <t>Tulsa OK .67 752</t>
  </si>
  <si>
    <t>Bridgeton MO .110 796</t>
  </si>
  <si>
    <t>San Marcos CA .35 727</t>
  </si>
  <si>
    <t>Lafayette LA .116 802</t>
  </si>
  <si>
    <t>Jacksonville FL .72 757</t>
  </si>
  <si>
    <t>Tulsa OK .67 753</t>
  </si>
  <si>
    <t>Bridgeton MO .110 797</t>
  </si>
  <si>
    <t>San Marcos CA .35 728</t>
  </si>
  <si>
    <t>Lafayette LA .116 803</t>
  </si>
  <si>
    <t>Jacksonville FL .72 758</t>
  </si>
  <si>
    <t>Tulsa OK .67 754</t>
  </si>
  <si>
    <t>Bridgeton MO .110 798</t>
  </si>
  <si>
    <t>San Marcos CA .35 729</t>
  </si>
  <si>
    <t>Lafayette LA .116 804</t>
  </si>
  <si>
    <t>Jacksonville FL .72 759</t>
  </si>
  <si>
    <t>Tulsa OK .67 755</t>
  </si>
  <si>
    <t>Bridgeton MO .110 799</t>
  </si>
  <si>
    <t>San Marcos CA .35 730</t>
  </si>
  <si>
    <t>Lafayette LA .116 805</t>
  </si>
  <si>
    <t>Jacksonville FL .72 760</t>
  </si>
  <si>
    <t>Tulsa OK .67 756</t>
  </si>
  <si>
    <t>Bridgeton MO .110 800</t>
  </si>
  <si>
    <t>San Marcos CA .35 731</t>
  </si>
  <si>
    <t>Lafayette LA .116 806</t>
  </si>
  <si>
    <t>Jacksonville FL .72 761</t>
  </si>
  <si>
    <t>Tulsa OK .67 757</t>
  </si>
  <si>
    <t>Bridgeton MO .110 801</t>
  </si>
  <si>
    <t>San Marcos CA .35 732</t>
  </si>
  <si>
    <t>Lafayette LA .116 807</t>
  </si>
  <si>
    <t>Jacksonville FL .72 762</t>
  </si>
  <si>
    <t>Tulsa OK .67 758</t>
  </si>
  <si>
    <t>Bridgeton MO .110 802</t>
  </si>
  <si>
    <t>San Marcos CA .35 733</t>
  </si>
  <si>
    <t>Lafayette LA .116 808</t>
  </si>
  <si>
    <t>Jacksonville FL .72 763</t>
  </si>
  <si>
    <t>Tulsa OK .67 759</t>
  </si>
  <si>
    <t>Bridgeton MO .110 803</t>
  </si>
  <si>
    <t>San Marcos CA .35 734</t>
  </si>
  <si>
    <t>Lafayette LA .116 809</t>
  </si>
  <si>
    <t>Jacksonville FL .72 764</t>
  </si>
  <si>
    <t>Tulsa OK .67 760</t>
  </si>
  <si>
    <t>Bridgeton MO .110 804</t>
  </si>
  <si>
    <t>San Marcos CA .35 735</t>
  </si>
  <si>
    <t>Lafayette LA .116 810</t>
  </si>
  <si>
    <t>Jacksonville FL .72 765</t>
  </si>
  <si>
    <t>Tulsa OK .67 761</t>
  </si>
  <si>
    <t>Bridgeton MO .110 805</t>
  </si>
  <si>
    <t>San Marcos CA .35 736</t>
  </si>
  <si>
    <t>Lafayette LA .116 811</t>
  </si>
  <si>
    <t>Jacksonville FL .72 766</t>
  </si>
  <si>
    <t>Tulsa OK .67 762</t>
  </si>
  <si>
    <t>Bridgeton MO .110 806</t>
  </si>
  <si>
    <t>San Marcos CA .35 737</t>
  </si>
  <si>
    <t>Lafayette LA .116 812</t>
  </si>
  <si>
    <t>Jacksonville FL .72 767</t>
  </si>
  <si>
    <t>Tulsa OK .67 763</t>
  </si>
  <si>
    <t>Bridgeton MO .110 807</t>
  </si>
  <si>
    <t>San Marcos CA .35 738</t>
  </si>
  <si>
    <t>Lafayette LA .116 813</t>
  </si>
  <si>
    <t>Jacksonville FL .72 768</t>
  </si>
  <si>
    <t>Tulsa OK .67 764</t>
  </si>
  <si>
    <t>Bridgeton MO .110 808</t>
  </si>
  <si>
    <t>San Marcos CA .35 739</t>
  </si>
  <si>
    <t>Lafayette LA .116 814</t>
  </si>
  <si>
    <t>Jacksonville FL .72 769</t>
  </si>
  <si>
    <t>Tulsa OK .67 765</t>
  </si>
  <si>
    <t>Bridgeton MO .110 809</t>
  </si>
  <si>
    <t>San Marcos CA .35 740</t>
  </si>
  <si>
    <t>Lafayette LA .116 815</t>
  </si>
  <si>
    <t>Jacksonville FL .72 770</t>
  </si>
  <si>
    <t>Tulsa OK .67 766</t>
  </si>
  <si>
    <t>Bridgeton MO .110 810</t>
  </si>
  <si>
    <t>San Marcos CA .35 741</t>
  </si>
  <si>
    <t>Lafayette LA .116 816</t>
  </si>
  <si>
    <t>Jacksonville FL .72 771</t>
  </si>
  <si>
    <t>Tulsa OK .67 767</t>
  </si>
  <si>
    <t>Bridgeton MO .110 811</t>
  </si>
  <si>
    <t>San Marcos CA .35 742</t>
  </si>
  <si>
    <t>Lafayette LA .116 817</t>
  </si>
  <si>
    <t>Jacksonville FL .72 772</t>
  </si>
  <si>
    <t>Tulsa OK .67 768</t>
  </si>
  <si>
    <t>Bridgeton MO .110 812</t>
  </si>
  <si>
    <t>San Marcos CA .35 743</t>
  </si>
  <si>
    <t>Lafayette LA .116 818</t>
  </si>
  <si>
    <t>Jacksonville FL .72 773</t>
  </si>
  <si>
    <t>Tulsa OK .67 769</t>
  </si>
  <si>
    <t>Bridgeton MO .110 813</t>
  </si>
  <si>
    <t>San Marcos CA .35 744</t>
  </si>
  <si>
    <t>Lafayette LA .116 819</t>
  </si>
  <si>
    <t>Jacksonville FL .72 774</t>
  </si>
  <si>
    <t>Tulsa OK .67 770</t>
  </si>
  <si>
    <t>Bridgeton MO .110 814</t>
  </si>
  <si>
    <t>San Marcos CA .35 745</t>
  </si>
  <si>
    <t>Lafayette LA .116 820</t>
  </si>
  <si>
    <t>Jacksonville FL .72 775</t>
  </si>
  <si>
    <t>Tulsa OK .67 771</t>
  </si>
  <si>
    <t>Bridgeton MO .110 815</t>
  </si>
  <si>
    <t>San Marcos CA .35 746</t>
  </si>
  <si>
    <t>Lafayette LA .116 821</t>
  </si>
  <si>
    <t>Jacksonville FL .72 776</t>
  </si>
  <si>
    <t>Tulsa OK .67 772</t>
  </si>
  <si>
    <t>Bridgeton MO .110 816</t>
  </si>
  <si>
    <t>San Marcos CA .35 747</t>
  </si>
  <si>
    <t>Lafayette LA .116 822</t>
  </si>
  <si>
    <t>Jacksonville FL .72 777</t>
  </si>
  <si>
    <t>Tulsa OK .67 773</t>
  </si>
  <si>
    <t>Bridgeton MO .110 817</t>
  </si>
  <si>
    <t>San Marcos CA .35 748</t>
  </si>
  <si>
    <t>Lafayette LA .116 823</t>
  </si>
  <si>
    <t>Jacksonville FL .72 778</t>
  </si>
  <si>
    <t>Tulsa OK .67 774</t>
  </si>
  <si>
    <t>Bridgeton MO .110 818</t>
  </si>
  <si>
    <t>San Marcos CA .35 749</t>
  </si>
  <si>
    <t>Lafayette LA .116 824</t>
  </si>
  <si>
    <t>Jacksonville FL .72 779</t>
  </si>
  <si>
    <t>Tulsa OK .67 775</t>
  </si>
  <si>
    <t>Bridgeton MO .110 819</t>
  </si>
  <si>
    <t>San Marcos CA .35 750</t>
  </si>
  <si>
    <t>Lafayette LA .116 825</t>
  </si>
  <si>
    <t>Jacksonville FL .72 780</t>
  </si>
  <si>
    <t>Tulsa OK .67 776</t>
  </si>
  <si>
    <t>Bridgeton MO .110 820</t>
  </si>
  <si>
    <t>San Marcos CA .35 751</t>
  </si>
  <si>
    <t>Lafayette LA .116 826</t>
  </si>
  <si>
    <t>Jacksonville FL .72 781</t>
  </si>
  <si>
    <t>Tulsa OK .67 777</t>
  </si>
  <si>
    <t>Bridgeton MO .110 821</t>
  </si>
  <si>
    <t>San Marcos CA .35 752</t>
  </si>
  <si>
    <t>Lafayette LA .116 827</t>
  </si>
  <si>
    <t>Jacksonville FL .72 782</t>
  </si>
  <si>
    <t>Tulsa OK .67 778</t>
  </si>
  <si>
    <t>Bridgeton MO .110 822</t>
  </si>
  <si>
    <t>San Marcos CA .35 753</t>
  </si>
  <si>
    <t>Lafayette LA .116 828</t>
  </si>
  <si>
    <t>Jacksonville FL .72 783</t>
  </si>
  <si>
    <t>Tulsa OK .67 779</t>
  </si>
  <si>
    <t>Bridgeton MO .110 823</t>
  </si>
  <si>
    <t>San Marcos CA .35 754</t>
  </si>
  <si>
    <t>Lafayette LA .116 829</t>
  </si>
  <si>
    <t>Jacksonville FL .72 784</t>
  </si>
  <si>
    <t>Tulsa OK .67 780</t>
  </si>
  <si>
    <t>Bridgeton MO .110 824</t>
  </si>
  <si>
    <t>San Marcos CA .35 755</t>
  </si>
  <si>
    <t>Lafayette LA .116 830</t>
  </si>
  <si>
    <t>Jacksonville FL .72 785</t>
  </si>
  <si>
    <t>Tulsa OK .67 781</t>
  </si>
  <si>
    <t>Bridgeton MO .110 825</t>
  </si>
  <si>
    <t>San Marcos CA .35 756</t>
  </si>
  <si>
    <t>Lafayette LA .116 831</t>
  </si>
  <si>
    <t>Jacksonville FL .72 786</t>
  </si>
  <si>
    <t>Tulsa OK .67 782</t>
  </si>
  <si>
    <t>Bridgeton MO .110 826</t>
  </si>
  <si>
    <t>San Marcos CA .35 757</t>
  </si>
  <si>
    <t>Lafayette LA .116 832</t>
  </si>
  <si>
    <t>Jacksonville FL .72 787</t>
  </si>
  <si>
    <t>Tulsa OK .67 783</t>
  </si>
  <si>
    <t>Bridgeton MO .110 827</t>
  </si>
  <si>
    <t>San Marcos CA .35 758</t>
  </si>
  <si>
    <t>Lafayette LA .116 833</t>
  </si>
  <si>
    <t>Jacksonville FL .72 788</t>
  </si>
  <si>
    <t>Tulsa OK .67 784</t>
  </si>
  <si>
    <t>Bridgeton MO .110 828</t>
  </si>
  <si>
    <t>San Marcos CA .35 759</t>
  </si>
  <si>
    <t>Lafayette LA .116 834</t>
  </si>
  <si>
    <t>Jacksonville FL .72 789</t>
  </si>
  <si>
    <t>Tulsa OK .67 785</t>
  </si>
  <si>
    <t>Bridgeton MO .110 829</t>
  </si>
  <si>
    <t>San Marcos CA .35 760</t>
  </si>
  <si>
    <t>Lafayette LA .116 835</t>
  </si>
  <si>
    <t>Jacksonville FL .72 790</t>
  </si>
  <si>
    <t>Tulsa OK .67 786</t>
  </si>
  <si>
    <t>Bridgeton MO .110 830</t>
  </si>
  <si>
    <t>San Marcos CA .35 761</t>
  </si>
  <si>
    <t>Lafayette LA .116 836</t>
  </si>
  <si>
    <t>Jacksonville FL .72 791</t>
  </si>
  <si>
    <t>Tulsa OK .67 787</t>
  </si>
  <si>
    <t>Bridgeton MO .110 831</t>
  </si>
  <si>
    <t>San Marcos CA .35 762</t>
  </si>
  <si>
    <t>Lafayette LA .116 837</t>
  </si>
  <si>
    <t>Jacksonville FL .72 792</t>
  </si>
  <si>
    <t>Tulsa OK .67 788</t>
  </si>
  <si>
    <t>Bridgeton MO .110 832</t>
  </si>
  <si>
    <t>San Marcos CA .35 763</t>
  </si>
  <si>
    <t>Lafayette LA .116 838</t>
  </si>
  <si>
    <t>Jacksonville FL .72 793</t>
  </si>
  <si>
    <t>Tulsa OK .67 789</t>
  </si>
  <si>
    <t>Bridgeton MO .110 833</t>
  </si>
  <si>
    <t>San Marcos CA .35 764</t>
  </si>
  <si>
    <t>Lafayette LA .116 839</t>
  </si>
  <si>
    <t>Jacksonville FL .72 794</t>
  </si>
  <si>
    <t>Tulsa OK .67 790</t>
  </si>
  <si>
    <t>Bridgeton MO .110 834</t>
  </si>
  <si>
    <t>San Marcos CA .35 765</t>
  </si>
  <si>
    <t>Lafayette LA .116 840</t>
  </si>
  <si>
    <t>Jacksonville FL .72 795</t>
  </si>
  <si>
    <t>Tulsa OK .67 791</t>
  </si>
  <si>
    <t>Bridgeton MO .110 835</t>
  </si>
  <si>
    <t>San Marcos CA .35 766</t>
  </si>
  <si>
    <t>Lafayette LA .116 841</t>
  </si>
  <si>
    <t>Jacksonville FL .72 796</t>
  </si>
  <si>
    <t>Tulsa OK .67 792</t>
  </si>
  <si>
    <t>Bridgeton MO .110 836</t>
  </si>
  <si>
    <t>San Marcos CA .35 767</t>
  </si>
  <si>
    <t>Lafayette LA .116 842</t>
  </si>
  <si>
    <t>Jacksonville FL .72 797</t>
  </si>
  <si>
    <t>Tulsa OK .67 793</t>
  </si>
  <si>
    <t>Bridgeton MO .110 837</t>
  </si>
  <si>
    <t>San Marcos CA .35 768</t>
  </si>
  <si>
    <t>Lafayette LA .116 843</t>
  </si>
  <si>
    <t>Jacksonville FL .72 798</t>
  </si>
  <si>
    <t>Tulsa OK .67 794</t>
  </si>
  <si>
    <t>Bridgeton MO .110 838</t>
  </si>
  <si>
    <t>San Marcos CA .35 769</t>
  </si>
  <si>
    <t>Lafayette LA .116 844</t>
  </si>
  <si>
    <t>Jacksonville FL .72 799</t>
  </si>
  <si>
    <t>Tulsa OK .67 795</t>
  </si>
  <si>
    <t>Bridgeton MO .110 839</t>
  </si>
  <si>
    <t>San Marcos CA .35 770</t>
  </si>
  <si>
    <t>Lafayette LA .116 845</t>
  </si>
  <si>
    <t>Jacksonville FL .72 800</t>
  </si>
  <si>
    <t>Tulsa OK .67 796</t>
  </si>
  <si>
    <t>Bridgeton MO .110 840</t>
  </si>
  <si>
    <t>San Marcos CA .35 771</t>
  </si>
  <si>
    <t>Lafayette LA .116 846</t>
  </si>
  <si>
    <t>Jacksonville FL .72 801</t>
  </si>
  <si>
    <t>Tulsa OK .67 797</t>
  </si>
  <si>
    <t>Bridgeton MO .110 841</t>
  </si>
  <si>
    <t>San Marcos CA .35 772</t>
  </si>
  <si>
    <t>Lafayette LA .116 847</t>
  </si>
  <si>
    <t>Jacksonville FL .72 802</t>
  </si>
  <si>
    <t>Tulsa OK .67 798</t>
  </si>
  <si>
    <t>Bridgeton MO .110 842</t>
  </si>
  <si>
    <t>San Marcos CA .35 773</t>
  </si>
  <si>
    <t>Lafayette LA .116 848</t>
  </si>
  <si>
    <t>Jacksonville FL .72 803</t>
  </si>
  <si>
    <t>Tulsa OK .67 799</t>
  </si>
  <si>
    <t>Bridgeton MO .110 843</t>
  </si>
  <si>
    <t>San Marcos CA .35 774</t>
  </si>
  <si>
    <t>Lafayette LA .116 849</t>
  </si>
  <si>
    <t>Jacksonville FL .72 804</t>
  </si>
  <si>
    <t>Tulsa OK .67 800</t>
  </si>
  <si>
    <t>Bridgeton MO .110 844</t>
  </si>
  <si>
    <t>San Marcos CA .35 775</t>
  </si>
  <si>
    <t>Lafayette LA .116 850</t>
  </si>
  <si>
    <t>Jacksonville FL .72 805</t>
  </si>
  <si>
    <t>Tulsa OK .67 801</t>
  </si>
  <si>
    <t>Bridgeton MO .110 845</t>
  </si>
  <si>
    <t>San Marcos CA .35 776</t>
  </si>
  <si>
    <t>Lafayette LA .116 851</t>
  </si>
  <si>
    <t>Jacksonville FL .72 806</t>
  </si>
  <si>
    <t>Tulsa OK .67 802</t>
  </si>
  <si>
    <t>Bridgeton MO .110 846</t>
  </si>
  <si>
    <t>San Marcos CA .35 777</t>
  </si>
  <si>
    <t>Lafayette LA .116 852</t>
  </si>
  <si>
    <t>Jacksonville FL .72 807</t>
  </si>
  <si>
    <t>Tulsa OK .67 803</t>
  </si>
  <si>
    <t>Bridgeton MO .110 847</t>
  </si>
  <si>
    <t>San Marcos CA .35 778</t>
  </si>
  <si>
    <t>Lafayette LA .116 853</t>
  </si>
  <si>
    <t>Jacksonville FL .72 808</t>
  </si>
  <si>
    <t>Tulsa OK .67 804</t>
  </si>
  <si>
    <t>Bridgeton MO .110 848</t>
  </si>
  <si>
    <t>San Marcos CA .35 779</t>
  </si>
  <si>
    <t>Lafayette LA .116 854</t>
  </si>
  <si>
    <t>Jacksonville FL .72 809</t>
  </si>
  <si>
    <t>Tulsa OK .67 805</t>
  </si>
  <si>
    <t>Bridgeton MO .110 849</t>
  </si>
  <si>
    <t>San Marcos CA .35 780</t>
  </si>
  <si>
    <t>Lafayette LA .116 855</t>
  </si>
  <si>
    <t>Jacksonville FL .72 810</t>
  </si>
  <si>
    <t>Tulsa OK .67 806</t>
  </si>
  <si>
    <t>Bridgeton MO .110 850</t>
  </si>
  <si>
    <t>San Marcos CA .35 781</t>
  </si>
  <si>
    <t>Lafayette LA .116 856</t>
  </si>
  <si>
    <t>Jacksonville FL .72 811</t>
  </si>
  <si>
    <t>Tulsa OK .67 807</t>
  </si>
  <si>
    <t>Bridgeton MO .110 851</t>
  </si>
  <si>
    <t>San Marcos CA .35 782</t>
  </si>
  <si>
    <t>Lafayette LA .116 857</t>
  </si>
  <si>
    <t>Jacksonville FL .72 812</t>
  </si>
  <si>
    <t>Tulsa OK .67 808</t>
  </si>
  <si>
    <t>Bridgeton MO .110 852</t>
  </si>
  <si>
    <t>San Marcos CA .35 783</t>
  </si>
  <si>
    <t>Lafayette LA .116 858</t>
  </si>
  <si>
    <t>Jacksonville FL .72 813</t>
  </si>
  <si>
    <t>Tulsa OK .67 809</t>
  </si>
  <si>
    <t>Bridgeton MO .110 853</t>
  </si>
  <si>
    <t>San Marcos CA .35 784</t>
  </si>
  <si>
    <t>Lafayette LA .116 859</t>
  </si>
  <si>
    <t>Jacksonville FL .72 814</t>
  </si>
  <si>
    <t>Tulsa OK .67 810</t>
  </si>
  <si>
    <t>Bridgeton MO .110 854</t>
  </si>
  <si>
    <t>San Marcos CA .35 785</t>
  </si>
  <si>
    <t>Lafayette LA .116 860</t>
  </si>
  <si>
    <t>Jacksonville FL .72 815</t>
  </si>
  <si>
    <t>Tulsa OK .67 811</t>
  </si>
  <si>
    <t>Bridgeton MO .110 855</t>
  </si>
  <si>
    <t>San Marcos CA .35 786</t>
  </si>
  <si>
    <t>Lafayette LA .116 861</t>
  </si>
  <si>
    <t>Jacksonville FL .72 816</t>
  </si>
  <si>
    <t>Tulsa OK .67 812</t>
  </si>
  <si>
    <t>Bridgeton MO .110 856</t>
  </si>
  <si>
    <t>San Marcos CA .35 787</t>
  </si>
  <si>
    <t>Lafayette LA .116 862</t>
  </si>
  <si>
    <t>Jacksonville FL .72 817</t>
  </si>
  <si>
    <t>Tulsa OK .67 813</t>
  </si>
  <si>
    <t>Bridgeton MO .110 857</t>
  </si>
  <si>
    <t>San Marcos CA .35 788</t>
  </si>
  <si>
    <t>Lafayette LA .116 863</t>
  </si>
  <si>
    <t>Jacksonville FL .72 818</t>
  </si>
  <si>
    <t>Tulsa OK .67 814</t>
  </si>
  <si>
    <t>Bridgeton MO .110 858</t>
  </si>
  <si>
    <t>San Marcos CA .35 789</t>
  </si>
  <si>
    <t>Lafayette LA .116 864</t>
  </si>
  <si>
    <t>Jacksonville FL .72 819</t>
  </si>
  <si>
    <t>Tulsa OK .67 815</t>
  </si>
  <si>
    <t>Bridgeton MO .110 859</t>
  </si>
  <si>
    <t>San Marcos CA .35 790</t>
  </si>
  <si>
    <t>Lafayette LA .116 865</t>
  </si>
  <si>
    <t>Jacksonville FL .72 820</t>
  </si>
  <si>
    <t>Tulsa OK .67 816</t>
  </si>
  <si>
    <t>Bridgeton MO .110 860</t>
  </si>
  <si>
    <t>San Marcos CA .35 791</t>
  </si>
  <si>
    <t>Lafayette LA .116 866</t>
  </si>
  <si>
    <t>Jacksonville FL .72 821</t>
  </si>
  <si>
    <t>Tulsa OK .67 817</t>
  </si>
  <si>
    <t>Bridgeton MO .110 861</t>
  </si>
  <si>
    <t>San Marcos CA .35 792</t>
  </si>
  <si>
    <t>Lafayette LA .116 867</t>
  </si>
  <si>
    <t>Jacksonville FL .72 822</t>
  </si>
  <si>
    <t>Tulsa OK .67 818</t>
  </si>
  <si>
    <t>Bridgeton MO .110 862</t>
  </si>
  <si>
    <t>San Marcos CA .35 793</t>
  </si>
  <si>
    <t>Lafayette LA .116 868</t>
  </si>
  <si>
    <t>Jacksonville FL .72 823</t>
  </si>
  <si>
    <t>Tulsa OK .67 819</t>
  </si>
  <si>
    <t>Bridgeton MO .110 863</t>
  </si>
  <si>
    <t>San Marcos CA .35 794</t>
  </si>
  <si>
    <t>Lafayette LA .116 869</t>
  </si>
  <si>
    <t>Jacksonville FL .72 824</t>
  </si>
  <si>
    <t>Tulsa OK .67 820</t>
  </si>
  <si>
    <t>Bridgeton MO .110 864</t>
  </si>
  <si>
    <t>San Marcos CA .35 795</t>
  </si>
  <si>
    <t>Lafayette LA .116 870</t>
  </si>
  <si>
    <t>Jacksonville FL .72 825</t>
  </si>
  <si>
    <t>Tulsa OK .67 821</t>
  </si>
  <si>
    <t>Bridgeton MO .110 865</t>
  </si>
  <si>
    <t>San Marcos CA .35 796</t>
  </si>
  <si>
    <t>Lafayette LA .116 871</t>
  </si>
  <si>
    <t>Jacksonville FL .72 826</t>
  </si>
  <si>
    <t>Tulsa OK .67 822</t>
  </si>
  <si>
    <t>Bridgeton MO .110 866</t>
  </si>
  <si>
    <t>San Marcos CA .35 797</t>
  </si>
  <si>
    <t>Lafayette LA .116 872</t>
  </si>
  <si>
    <t>Jacksonville FL .72 827</t>
  </si>
  <si>
    <t>Tulsa OK .67 823</t>
  </si>
  <si>
    <t>Bridgeton MO .110 867</t>
  </si>
  <si>
    <t>San Marcos CA .35 798</t>
  </si>
  <si>
    <t>Lafayette LA .116 873</t>
  </si>
  <si>
    <t>Jacksonville FL .72 828</t>
  </si>
  <si>
    <t>Tulsa OK .67 824</t>
  </si>
  <si>
    <t>Bridgeton MO .110 868</t>
  </si>
  <si>
    <t>San Marcos CA .35 799</t>
  </si>
  <si>
    <t>Lafayette LA .116 874</t>
  </si>
  <si>
    <t>Jacksonville FL .72 829</t>
  </si>
  <si>
    <t>Tulsa OK .67 825</t>
  </si>
  <si>
    <t>Bridgeton MO .110 869</t>
  </si>
  <si>
    <t>San Marcos CA .35 800</t>
  </si>
  <si>
    <t>Lafayette LA .116 875</t>
  </si>
  <si>
    <t>Jacksonville FL .72 830</t>
  </si>
  <si>
    <t>Tulsa OK .67 826</t>
  </si>
  <si>
    <t>Bridgeton MO .110 870</t>
  </si>
  <si>
    <t>San Marcos CA .35 801</t>
  </si>
  <si>
    <t>Lafayette LA .116 876</t>
  </si>
  <si>
    <t>Jacksonville FL .72 831</t>
  </si>
  <si>
    <t>Tulsa OK .67 827</t>
  </si>
  <si>
    <t>Bridgeton MO .110 871</t>
  </si>
  <si>
    <t>San Marcos CA .35 802</t>
  </si>
  <si>
    <t>Lafayette LA .116 877</t>
  </si>
  <si>
    <t>Jacksonville FL .72 832</t>
  </si>
  <si>
    <t>Tulsa OK .67 828</t>
  </si>
  <si>
    <t>Bridgeton MO .110 872</t>
  </si>
  <si>
    <t>San Marcos CA .35 803</t>
  </si>
  <si>
    <t>Lafayette LA .116 878</t>
  </si>
  <si>
    <t>Jacksonville FL .72 833</t>
  </si>
  <si>
    <t>Tulsa OK .67 829</t>
  </si>
  <si>
    <t>Bridgeton MO .110 873</t>
  </si>
  <si>
    <t>San Marcos CA .35 804</t>
  </si>
  <si>
    <t>Lafayette LA .116 879</t>
  </si>
  <si>
    <t>Jacksonville FL .72 834</t>
  </si>
  <si>
    <t>Tulsa OK .67 830</t>
  </si>
  <si>
    <t>Bridgeton MO .110 874</t>
  </si>
  <si>
    <t>San Marcos CA .35 805</t>
  </si>
  <si>
    <t>Lafayette LA .116 880</t>
  </si>
  <si>
    <t>Jacksonville FL .72 835</t>
  </si>
  <si>
    <t>Tulsa OK .67 831</t>
  </si>
  <si>
    <t>Bridgeton MO .110 875</t>
  </si>
  <si>
    <t>San Marcos CA .35 806</t>
  </si>
  <si>
    <t>Lafayette LA .116 881</t>
  </si>
  <si>
    <t>Jacksonville FL .72 836</t>
  </si>
  <si>
    <t>Tulsa OK .67 832</t>
  </si>
  <si>
    <t>Bridgeton MO .110 876</t>
  </si>
  <si>
    <t>San Marcos CA .35 807</t>
  </si>
  <si>
    <t>Lafayette LA .116 882</t>
  </si>
  <si>
    <t>Jacksonville FL .72 837</t>
  </si>
  <si>
    <t>Tulsa OK .67 833</t>
  </si>
  <si>
    <t>Bridgeton MO .110 877</t>
  </si>
  <si>
    <t>San Marcos CA .35 808</t>
  </si>
  <si>
    <t>Lafayette LA .116 883</t>
  </si>
  <si>
    <t>Jacksonville FL .72 838</t>
  </si>
  <si>
    <t>Tulsa OK .67 834</t>
  </si>
  <si>
    <t>Bridgeton MO .110 878</t>
  </si>
  <si>
    <t>San Marcos CA .35 809</t>
  </si>
  <si>
    <t>Lafayette LA .116 884</t>
  </si>
  <si>
    <t>Jacksonville FL .72 839</t>
  </si>
  <si>
    <t>Tulsa OK .67 835</t>
  </si>
  <si>
    <t>Bridgeton MO .110 879</t>
  </si>
  <si>
    <t>San Marcos CA .35 810</t>
  </si>
  <si>
    <t>Lafayette LA .116 885</t>
  </si>
  <si>
    <t>Jacksonville FL .72 840</t>
  </si>
  <si>
    <t>Tulsa OK .67 836</t>
  </si>
  <si>
    <t>Bridgeton MO .110 880</t>
  </si>
  <si>
    <t>San Marcos CA .35 811</t>
  </si>
  <si>
    <t>Lafayette LA .116 886</t>
  </si>
  <si>
    <t>Jacksonville FL .72 841</t>
  </si>
  <si>
    <t>Tulsa OK .67 837</t>
  </si>
  <si>
    <t>Bridgeton MO .110 881</t>
  </si>
  <si>
    <t>San Marcos CA .35 812</t>
  </si>
  <si>
    <t>Lafayette LA .116 887</t>
  </si>
  <si>
    <t>Jacksonville FL .72 842</t>
  </si>
  <si>
    <t>Tulsa OK .67 838</t>
  </si>
  <si>
    <t>Bridgeton MO .110 882</t>
  </si>
  <si>
    <t>San Marcos CA .35 813</t>
  </si>
  <si>
    <t>Lafayette LA .116 888</t>
  </si>
  <si>
    <t>Jacksonville FL .72 843</t>
  </si>
  <si>
    <t>Tulsa OK .67 839</t>
  </si>
  <si>
    <t>Bridgeton MO .110 883</t>
  </si>
  <si>
    <t>San Marcos CA .35 814</t>
  </si>
  <si>
    <t>Lafayette LA .116 889</t>
  </si>
  <si>
    <t>Jacksonville FL .72 844</t>
  </si>
  <si>
    <t>Tulsa OK .67 840</t>
  </si>
  <si>
    <t>Bridgeton MO .110 884</t>
  </si>
  <si>
    <t>San Marcos CA .35 815</t>
  </si>
  <si>
    <t>Lafayette LA .116 890</t>
  </si>
  <si>
    <t>Jacksonville FL .72 845</t>
  </si>
  <si>
    <t>Tulsa OK .67 841</t>
  </si>
  <si>
    <t>Bridgeton MO .110 885</t>
  </si>
  <si>
    <t>San Marcos CA .35 816</t>
  </si>
  <si>
    <t>Lafayette LA .116 891</t>
  </si>
  <si>
    <t>Jacksonville FL .72 846</t>
  </si>
  <si>
    <t>Tulsa OK .67 842</t>
  </si>
  <si>
    <t>Bridgeton MO .110 886</t>
  </si>
  <si>
    <t>San Marcos CA .35 817</t>
  </si>
  <si>
    <t>Lafayette LA .116 892</t>
  </si>
  <si>
    <t>Jacksonville FL .72 847</t>
  </si>
  <si>
    <t>Tulsa OK .67 843</t>
  </si>
  <si>
    <t>Bridgeton MO .110 887</t>
  </si>
  <si>
    <t>San Marcos CA .35 818</t>
  </si>
  <si>
    <t>Lafayette LA .116 893</t>
  </si>
  <si>
    <t>Jacksonville FL .72 848</t>
  </si>
  <si>
    <t>Tulsa OK .67 844</t>
  </si>
  <si>
    <t>Bridgeton MO .110 888</t>
  </si>
  <si>
    <t>San Marcos CA .35 819</t>
  </si>
  <si>
    <t>Lafayette LA .116 894</t>
  </si>
  <si>
    <t>Jacksonville FL .72 849</t>
  </si>
  <si>
    <t>Tulsa OK .67 845</t>
  </si>
  <si>
    <t>Bridgeton MO .110 889</t>
  </si>
  <si>
    <t>San Marcos CA .35 820</t>
  </si>
  <si>
    <t>Lafayette LA .116 895</t>
  </si>
  <si>
    <t>Jacksonville FL .72 850</t>
  </si>
  <si>
    <t>Tulsa OK .67 846</t>
  </si>
  <si>
    <t>Bridgeton MO .110 890</t>
  </si>
  <si>
    <t>San Marcos CA .35 821</t>
  </si>
  <si>
    <t>Lafayette LA .116 896</t>
  </si>
  <si>
    <t>Jacksonville FL .72 851</t>
  </si>
  <si>
    <t>Tulsa OK .67 847</t>
  </si>
  <si>
    <t>Bridgeton MO .110 891</t>
  </si>
  <si>
    <t>San Marcos CA .35 822</t>
  </si>
  <si>
    <t>Lafayette LA .116 897</t>
  </si>
  <si>
    <t>Jacksonville FL .72 852</t>
  </si>
  <si>
    <t>Tulsa OK .67 848</t>
  </si>
  <si>
    <t>Bridgeton MO .110 892</t>
  </si>
  <si>
    <t>San Marcos CA .35 823</t>
  </si>
  <si>
    <t>Lafayette LA .116 898</t>
  </si>
  <si>
    <t>Jacksonville FL .72 853</t>
  </si>
  <si>
    <t>Tulsa OK .67 849</t>
  </si>
  <si>
    <t>Bridgeton MO .110 893</t>
  </si>
  <si>
    <t>San Marcos CA .35 824</t>
  </si>
  <si>
    <t>Lafayette LA .116 899</t>
  </si>
  <si>
    <t>Jacksonville FL .72 854</t>
  </si>
  <si>
    <t>Tulsa OK .67 850</t>
  </si>
  <si>
    <t>Bridgeton MO .110 894</t>
  </si>
  <si>
    <t>San Marcos CA .35 825</t>
  </si>
  <si>
    <t>Lafayette LA .116 900</t>
  </si>
  <si>
    <t>Jacksonville FL .72 855</t>
  </si>
  <si>
    <t>Tulsa OK .67 851</t>
  </si>
  <si>
    <t>Bridgeton MO .110 895</t>
  </si>
  <si>
    <t>San Marcos CA .35 826</t>
  </si>
  <si>
    <t>Lafayette LA .116 901</t>
  </si>
  <si>
    <t>Jacksonville FL .72 856</t>
  </si>
  <si>
    <t>Tulsa OK .67 852</t>
  </si>
  <si>
    <t>Bridgeton MO .110 896</t>
  </si>
  <si>
    <t>San Marcos CA .35 827</t>
  </si>
  <si>
    <t>Lafayette LA .116 902</t>
  </si>
  <si>
    <t>Jacksonville FL .72 857</t>
  </si>
  <si>
    <t>Tulsa OK .67 853</t>
  </si>
  <si>
    <t>Bridgeton MO .110 897</t>
  </si>
  <si>
    <t>San Marcos CA .35 828</t>
  </si>
  <si>
    <t>Lafayette LA .116 903</t>
  </si>
  <si>
    <t>Jacksonville FL .72 858</t>
  </si>
  <si>
    <t>Tulsa OK .67 854</t>
  </si>
  <si>
    <t>Bridgeton MO .110 898</t>
  </si>
  <si>
    <t>San Marcos CA .35 829</t>
  </si>
  <si>
    <t>Lafayette LA .116 904</t>
  </si>
  <si>
    <t>Jacksonville FL .72 859</t>
  </si>
  <si>
    <t>Tulsa OK .67 855</t>
  </si>
  <si>
    <t>Bridgeton MO .110 899</t>
  </si>
  <si>
    <t>San Marcos CA .35 830</t>
  </si>
  <si>
    <t>Lafayette LA .116 905</t>
  </si>
  <si>
    <t>Jacksonville FL .72 860</t>
  </si>
  <si>
    <t>Tulsa OK .67 856</t>
  </si>
  <si>
    <t>Bridgeton MO .110 900</t>
  </si>
  <si>
    <t>San Marcos CA .35 831</t>
  </si>
  <si>
    <t>Lafayette LA .116 906</t>
  </si>
  <si>
    <t>Jacksonville FL .72 861</t>
  </si>
  <si>
    <t>Tulsa OK .67 857</t>
  </si>
  <si>
    <t>Bridgeton MO .110 901</t>
  </si>
  <si>
    <t>San Marcos CA .35 832</t>
  </si>
  <si>
    <t>Lafayette LA .116 907</t>
  </si>
  <si>
    <t>Jacksonville FL .72 862</t>
  </si>
  <si>
    <t>Tulsa OK .67 858</t>
  </si>
  <si>
    <t>Bridgeton MO .110 902</t>
  </si>
  <si>
    <t>San Marcos CA .35 833</t>
  </si>
  <si>
    <t>Lafayette LA .116 908</t>
  </si>
  <si>
    <t>Jacksonville FL .72 863</t>
  </si>
  <si>
    <t>Tulsa OK .67 859</t>
  </si>
  <si>
    <t>Bridgeton MO .110 903</t>
  </si>
  <si>
    <t>San Marcos CA .35 834</t>
  </si>
  <si>
    <t>Lafayette LA .116 909</t>
  </si>
  <si>
    <t>Jacksonville FL .72 864</t>
  </si>
  <si>
    <t>Tulsa OK .67 860</t>
  </si>
  <si>
    <t>Bridgeton MO .110 904</t>
  </si>
  <si>
    <t>San Marcos CA .35 835</t>
  </si>
  <si>
    <t>Lafayette LA .116 910</t>
  </si>
  <si>
    <t>Jacksonville FL .72 865</t>
  </si>
  <si>
    <t>Tulsa OK .67 861</t>
  </si>
  <si>
    <t>Bridgeton MO .110 905</t>
  </si>
  <si>
    <t>San Marcos CA .35 836</t>
  </si>
  <si>
    <t>Lafayette LA .116 911</t>
  </si>
  <si>
    <t>Jacksonville FL .72 866</t>
  </si>
  <si>
    <t>Tulsa OK .67 862</t>
  </si>
  <si>
    <t>Bridgeton MO .110 906</t>
  </si>
  <si>
    <t>San Marcos CA .35 837</t>
  </si>
  <si>
    <t>Lafayette LA .116 912</t>
  </si>
  <si>
    <t>Jacksonville FL .72 867</t>
  </si>
  <si>
    <t>Tulsa OK .67 863</t>
  </si>
  <si>
    <t>Bridgeton MO .110 907</t>
  </si>
  <si>
    <t>San Marcos CA .35 838</t>
  </si>
  <si>
    <t>Lafayette LA .116 913</t>
  </si>
  <si>
    <t>Jacksonville FL .72 868</t>
  </si>
  <si>
    <t>Tulsa OK .67 864</t>
  </si>
  <si>
    <t>Bridgeton MO .110 908</t>
  </si>
  <si>
    <t>San Marcos CA .35 839</t>
  </si>
  <si>
    <t>Lafayette LA .116 914</t>
  </si>
  <si>
    <t>Jacksonville FL .72 869</t>
  </si>
  <si>
    <t>Tulsa OK .67 865</t>
  </si>
  <si>
    <t>Bridgeton MO .110 909</t>
  </si>
  <si>
    <t>San Marcos CA .35 840</t>
  </si>
  <si>
    <t>Lafayette LA .116 915</t>
  </si>
  <si>
    <t>Jacksonville FL .72 870</t>
  </si>
  <si>
    <t>Tulsa OK .67 866</t>
  </si>
  <si>
    <t>Bridgeton MO .110 910</t>
  </si>
  <si>
    <t>San Marcos CA .35 841</t>
  </si>
  <si>
    <t>Lafayette LA .116 916</t>
  </si>
  <si>
    <t>Jacksonville FL .72 871</t>
  </si>
  <si>
    <t>Tulsa OK .67 867</t>
  </si>
  <si>
    <t>Bridgeton MO .110 911</t>
  </si>
  <si>
    <t>San Marcos CA .35 842</t>
  </si>
  <si>
    <t>Lafayette LA .116 917</t>
  </si>
  <si>
    <t>Jacksonville FL .72 872</t>
  </si>
  <si>
    <t>Tulsa OK .67 868</t>
  </si>
  <si>
    <t>Bridgeton MO .110 912</t>
  </si>
  <si>
    <t>San Marcos CA .35 843</t>
  </si>
  <si>
    <t>Lafayette LA .116 918</t>
  </si>
  <si>
    <t>Jacksonville FL .72 873</t>
  </si>
  <si>
    <t>Tulsa OK .67 869</t>
  </si>
  <si>
    <t>Bridgeton MO .110 913</t>
  </si>
  <si>
    <t>San Marcos CA .35 844</t>
  </si>
  <si>
    <t>Lafayette LA .116 919</t>
  </si>
  <si>
    <t>Jacksonville FL .72 874</t>
  </si>
  <si>
    <t>Tulsa OK .67 870</t>
  </si>
  <si>
    <t>Bridgeton MO .110 914</t>
  </si>
  <si>
    <t>San Marcos CA .35 845</t>
  </si>
  <si>
    <t>Lafayette LA .116 920</t>
  </si>
  <si>
    <t>Jacksonville FL .72 875</t>
  </si>
  <si>
    <t>Tulsa OK .67 871</t>
  </si>
  <si>
    <t>Bridgeton MO .110 915</t>
  </si>
  <si>
    <t>San Marcos CA .35 846</t>
  </si>
  <si>
    <t>Lafayette LA .116 921</t>
  </si>
  <si>
    <t>Jacksonville FL .72 876</t>
  </si>
  <si>
    <t>Tulsa OK .67 872</t>
  </si>
  <si>
    <t>Bridgeton MO .110 916</t>
  </si>
  <si>
    <t>San Marcos CA .35 847</t>
  </si>
  <si>
    <t>Lafayette LA .116 922</t>
  </si>
  <si>
    <t>Jacksonville FL .72 877</t>
  </si>
  <si>
    <t>Tulsa OK .67 873</t>
  </si>
  <si>
    <t>Bridgeton MO .110 917</t>
  </si>
  <si>
    <t>San Marcos CA .35 848</t>
  </si>
  <si>
    <t>Lafayette LA .116 923</t>
  </si>
  <si>
    <t>Jacksonville FL .72 878</t>
  </si>
  <si>
    <t>Tulsa OK .67 874</t>
  </si>
  <si>
    <t>Bridgeton MO .110 918</t>
  </si>
  <si>
    <t>San Marcos CA .35 849</t>
  </si>
  <si>
    <t>Lafayette LA .116 924</t>
  </si>
  <si>
    <t>Jacksonville FL .72 879</t>
  </si>
  <si>
    <t>Tulsa OK .67 875</t>
  </si>
  <si>
    <t>Bridgeton MO .110 919</t>
  </si>
  <si>
    <t>San Marcos CA .35 850</t>
  </si>
  <si>
    <t>Lafayette LA .116 925</t>
  </si>
  <si>
    <t>Jacksonville FL .72 880</t>
  </si>
  <si>
    <t>Tulsa OK .67 876</t>
  </si>
  <si>
    <t>Bridgeton MO .110 920</t>
  </si>
  <si>
    <t>San Marcos CA .35 851</t>
  </si>
  <si>
    <t>Lafayette LA .116 926</t>
  </si>
  <si>
    <t>Jacksonville FL .72 881</t>
  </si>
  <si>
    <t>Tulsa OK .67 877</t>
  </si>
  <si>
    <t>Bridgeton MO .110 921</t>
  </si>
  <si>
    <t>San Marcos CA .35 852</t>
  </si>
  <si>
    <t>Lafayette LA .116 927</t>
  </si>
  <si>
    <t>Jacksonville FL .72 882</t>
  </si>
  <si>
    <t>Tulsa OK .67 878</t>
  </si>
  <si>
    <t>Bridgeton MO .110 922</t>
  </si>
  <si>
    <t>San Marcos CA .35 853</t>
  </si>
  <si>
    <t>Lafayette LA .116 928</t>
  </si>
  <si>
    <t>Jacksonville FL .72 883</t>
  </si>
  <si>
    <t>Tulsa OK .67 879</t>
  </si>
  <si>
    <t>Bridgeton MO .110 923</t>
  </si>
  <si>
    <t>San Marcos CA .35 854</t>
  </si>
  <si>
    <t>Lafayette LA .116 929</t>
  </si>
  <si>
    <t>Jacksonville FL .72 884</t>
  </si>
  <si>
    <t>Tulsa OK .67 880</t>
  </si>
  <si>
    <t>Bridgeton MO .110 924</t>
  </si>
  <si>
    <t>San Marcos CA .35 855</t>
  </si>
  <si>
    <t>Lafayette LA .116 930</t>
  </si>
  <si>
    <t>Jacksonville FL .72 885</t>
  </si>
  <si>
    <t>Tulsa OK .67 881</t>
  </si>
  <si>
    <t>Bridgeton MO .110 925</t>
  </si>
  <si>
    <t>San Marcos CA .35 856</t>
  </si>
  <si>
    <t>Lafayette LA .116 931</t>
  </si>
  <si>
    <t>Jacksonville FL .72 886</t>
  </si>
  <si>
    <t>Tulsa OK .67 882</t>
  </si>
  <si>
    <t>Bridgeton MO .110 926</t>
  </si>
  <si>
    <t>San Marcos CA .35 857</t>
  </si>
  <si>
    <t>Lafayette LA .116 932</t>
  </si>
  <si>
    <t>Jacksonville FL .72 887</t>
  </si>
  <si>
    <t>Tulsa OK .67 883</t>
  </si>
  <si>
    <t>Bridgeton MO .110 927</t>
  </si>
  <si>
    <t>San Marcos CA .35 858</t>
  </si>
  <si>
    <t>Lafayette LA .116 933</t>
  </si>
  <si>
    <t>Jacksonville FL .72 888</t>
  </si>
  <si>
    <t>Tulsa OK .67 884</t>
  </si>
  <si>
    <t>Bridgeton MO .110 928</t>
  </si>
  <si>
    <t>San Marcos CA .35 859</t>
  </si>
  <si>
    <t>Lafayette LA .116 934</t>
  </si>
  <si>
    <t>Jacksonville FL .72 889</t>
  </si>
  <si>
    <t>Tulsa OK .67 885</t>
  </si>
  <si>
    <t>Bridgeton MO .110 929</t>
  </si>
  <si>
    <t>San Marcos CA .35 860</t>
  </si>
  <si>
    <t>Lafayette LA .116 935</t>
  </si>
  <si>
    <t>Jacksonville FL .72 890</t>
  </si>
  <si>
    <t>Tulsa OK .67 886</t>
  </si>
  <si>
    <t>Bridgeton MO .110 930</t>
  </si>
  <si>
    <t>San Marcos CA .35 861</t>
  </si>
  <si>
    <t>Lafayette LA .116 936</t>
  </si>
  <si>
    <t>Jacksonville FL .72 891</t>
  </si>
  <si>
    <t>Tulsa OK .67 887</t>
  </si>
  <si>
    <t>Bridgeton MO .110 931</t>
  </si>
  <si>
    <t>San Marcos CA .35 862</t>
  </si>
  <si>
    <t>Lafayette LA .116 937</t>
  </si>
  <si>
    <t>Jacksonville FL .72 892</t>
  </si>
  <si>
    <t>Tulsa OK .67 888</t>
  </si>
  <si>
    <t>Bridgeton MO .110 932</t>
  </si>
  <si>
    <t>San Marcos CA .35 863</t>
  </si>
  <si>
    <t>Lafayette LA .116 938</t>
  </si>
  <si>
    <t>Jacksonville FL .72 893</t>
  </si>
  <si>
    <t>Tulsa OK .67 889</t>
  </si>
  <si>
    <t>Bridgeton MO .110 933</t>
  </si>
  <si>
    <t>San Marcos CA .35 864</t>
  </si>
  <si>
    <t>Lafayette LA .116 939</t>
  </si>
  <si>
    <t>Jacksonville FL .72 894</t>
  </si>
  <si>
    <t>Tulsa OK .67 890</t>
  </si>
  <si>
    <t>Bridgeton MO .110 934</t>
  </si>
  <si>
    <t>San Marcos CA .35 865</t>
  </si>
  <si>
    <t>Lafayette LA .116 940</t>
  </si>
  <si>
    <t>Jacksonville FL .72 895</t>
  </si>
  <si>
    <t>Tulsa OK .67 891</t>
  </si>
  <si>
    <t>Bridgeton MO .110 935</t>
  </si>
  <si>
    <t>San Marcos CA .35 866</t>
  </si>
  <si>
    <t>Lafayette LA .116 941</t>
  </si>
  <si>
    <t>Jacksonville FL .72 896</t>
  </si>
  <si>
    <t>Tulsa OK .67 892</t>
  </si>
  <si>
    <t>Bridgeton MO .110 936</t>
  </si>
  <si>
    <t>San Marcos CA .35 867</t>
  </si>
  <si>
    <t>Lafayette LA .116 942</t>
  </si>
  <si>
    <t>Jacksonville FL .72 897</t>
  </si>
  <si>
    <t>Tulsa OK .67 893</t>
  </si>
  <si>
    <t>Bridgeton MO .110 937</t>
  </si>
  <si>
    <t>San Marcos CA .35 868</t>
  </si>
  <si>
    <t>Lafayette LA .116 943</t>
  </si>
  <si>
    <t>Jacksonville FL .72 898</t>
  </si>
  <si>
    <t>Tulsa OK .67 894</t>
  </si>
  <si>
    <t>Bridgeton MO .110 938</t>
  </si>
  <si>
    <t>San Marcos CA .35 869</t>
  </si>
  <si>
    <t>Lafayette LA .116 944</t>
  </si>
  <si>
    <t>Jacksonville FL .72 899</t>
  </si>
  <si>
    <t>Tulsa OK .67 895</t>
  </si>
  <si>
    <t>Bridgeton MO .110 939</t>
  </si>
  <si>
    <t>San Marcos CA .35 870</t>
  </si>
  <si>
    <t>Lafayette LA .116 945</t>
  </si>
  <si>
    <t>Jacksonville FL .72 900</t>
  </si>
  <si>
    <t>Tulsa OK .67 896</t>
  </si>
  <si>
    <t>Bridgeton MO .110 940</t>
  </si>
  <si>
    <t>San Marcos CA .35 871</t>
  </si>
  <si>
    <t>Lafayette LA .116 946</t>
  </si>
  <si>
    <t>Jacksonville FL .72 901</t>
  </si>
  <si>
    <t>Tulsa OK .67 897</t>
  </si>
  <si>
    <t>Bridgeton MO .110 941</t>
  </si>
  <si>
    <t>San Marcos CA .35 872</t>
  </si>
  <si>
    <t>Lafayette LA .116 947</t>
  </si>
  <si>
    <t>Jacksonville FL .72 902</t>
  </si>
  <si>
    <t>Tulsa OK .67 898</t>
  </si>
  <si>
    <t>Bridgeton MO .110 942</t>
  </si>
  <si>
    <t>San Marcos CA .35 873</t>
  </si>
  <si>
    <t>Lafayette LA .116 948</t>
  </si>
  <si>
    <t>Jacksonville FL .72 903</t>
  </si>
  <si>
    <t>Tulsa OK .67 899</t>
  </si>
  <si>
    <t>Bridgeton MO .110 943</t>
  </si>
  <si>
    <t>San Marcos CA .35 874</t>
  </si>
  <si>
    <t>Lafayette LA .116 949</t>
  </si>
  <si>
    <t>Jacksonville FL .72 904</t>
  </si>
  <si>
    <t>Tulsa OK .67 900</t>
  </si>
  <si>
    <t>Bridgeton MO .110 944</t>
  </si>
  <si>
    <t>San Marcos CA .35 875</t>
  </si>
  <si>
    <t>Lafayette LA .116 950</t>
  </si>
  <si>
    <t>Jacksonville FL .72 905</t>
  </si>
  <si>
    <t>Tulsa OK .67 901</t>
  </si>
  <si>
    <t>Bridgeton MO .110 945</t>
  </si>
  <si>
    <t>San Marcos CA .35 876</t>
  </si>
  <si>
    <t>Lafayette LA .116 951</t>
  </si>
  <si>
    <t>Jacksonville FL .72 906</t>
  </si>
  <si>
    <t>Tulsa OK .67 902</t>
  </si>
  <si>
    <t>Bridgeton MO .110 946</t>
  </si>
  <si>
    <t>San Marcos CA .35 877</t>
  </si>
  <si>
    <t>Lafayette LA .116 952</t>
  </si>
  <si>
    <t>Jacksonville FL .72 907</t>
  </si>
  <si>
    <t>Tulsa OK .67 903</t>
  </si>
  <si>
    <t>Bridgeton MO .110 947</t>
  </si>
  <si>
    <t>San Marcos CA .35 878</t>
  </si>
  <si>
    <t>Lafayette LA .116 953</t>
  </si>
  <si>
    <t>Jacksonville FL .72 908</t>
  </si>
  <si>
    <t>Tulsa OK .67 904</t>
  </si>
  <si>
    <t>Bridgeton MO .110 948</t>
  </si>
  <si>
    <t>San Marcos CA .35 879</t>
  </si>
  <si>
    <t>Lafayette LA .116 954</t>
  </si>
  <si>
    <t>Jacksonville FL .72 909</t>
  </si>
  <si>
    <t>Tulsa OK .67 905</t>
  </si>
  <si>
    <t>Bridgeton MO .110 949</t>
  </si>
  <si>
    <t>San Marcos CA .35 880</t>
  </si>
  <si>
    <t>Lafayette LA .116 955</t>
  </si>
  <si>
    <t>Jacksonville FL .72 910</t>
  </si>
  <si>
    <t>Tulsa OK .67 906</t>
  </si>
  <si>
    <t>Bridgeton MO .110 950</t>
  </si>
  <si>
    <t>San Marcos CA .35 881</t>
  </si>
  <si>
    <t>Lafayette LA .116 956</t>
  </si>
  <si>
    <t>Jacksonville FL .72 911</t>
  </si>
  <si>
    <t>Tulsa OK .67 907</t>
  </si>
  <si>
    <t>Bridgeton MO .110 951</t>
  </si>
  <si>
    <t>San Marcos CA .35 882</t>
  </si>
  <si>
    <t>Lafayette LA .116 957</t>
  </si>
  <si>
    <t>Jacksonville FL .72 912</t>
  </si>
  <si>
    <t>Tulsa OK .67 908</t>
  </si>
  <si>
    <t>Bridgeton MO .110 952</t>
  </si>
  <si>
    <t>San Marcos CA .35 883</t>
  </si>
  <si>
    <t>Lafayette LA .116 958</t>
  </si>
  <si>
    <t>Jacksonville FL .72 913</t>
  </si>
  <si>
    <t>Tulsa OK .67 909</t>
  </si>
  <si>
    <t>Bridgeton MO .110 953</t>
  </si>
  <si>
    <t>San Marcos CA .35 884</t>
  </si>
  <si>
    <t>Lafayette LA .116 959</t>
  </si>
  <si>
    <t>Jacksonville FL .72 914</t>
  </si>
  <si>
    <t>Tulsa OK .67 910</t>
  </si>
  <si>
    <t>Bridgeton MO .110 954</t>
  </si>
  <si>
    <t>San Marcos CA .35 885</t>
  </si>
  <si>
    <t>Lafayette LA .116 960</t>
  </si>
  <si>
    <t>Jacksonville FL .72 915</t>
  </si>
  <si>
    <t>Tulsa OK .67 911</t>
  </si>
  <si>
    <t>Bridgeton MO .110 955</t>
  </si>
  <si>
    <t>San Marcos CA .35 886</t>
  </si>
  <si>
    <t>Lafayette LA .116 961</t>
  </si>
  <si>
    <t>Jacksonville FL .72 916</t>
  </si>
  <si>
    <t>Tulsa OK .67 912</t>
  </si>
  <si>
    <t>Bridgeton MO .110 956</t>
  </si>
  <si>
    <t>San Marcos CA .35 887</t>
  </si>
  <si>
    <t>Lafayette LA .116 962</t>
  </si>
  <si>
    <t>Jacksonville FL .72 917</t>
  </si>
  <si>
    <t>Tulsa OK .67 913</t>
  </si>
  <si>
    <t>Bridgeton MO .110 957</t>
  </si>
  <si>
    <t>San Marcos CA .35 888</t>
  </si>
  <si>
    <t>Lafayette LA .116 963</t>
  </si>
  <si>
    <t>Jacksonville FL .72 918</t>
  </si>
  <si>
    <t>Tulsa OK .67 914</t>
  </si>
  <si>
    <t>Bridgeton MO .110 958</t>
  </si>
  <si>
    <t>San Marcos CA .35 889</t>
  </si>
  <si>
    <t>Lafayette LA .116 964</t>
  </si>
  <si>
    <t>Jacksonville FL .72 919</t>
  </si>
  <si>
    <t>Tulsa OK .67 915</t>
  </si>
  <si>
    <t>Bridgeton MO .110 959</t>
  </si>
  <si>
    <t>San Marcos CA .35 890</t>
  </si>
  <si>
    <t>Lafayette LA .116 965</t>
  </si>
  <si>
    <t>Jacksonville FL .72 920</t>
  </si>
  <si>
    <t>Tulsa OK .67 916</t>
  </si>
  <si>
    <t>Bridgeton MO .110 960</t>
  </si>
  <si>
    <t>San Marcos CA .35 891</t>
  </si>
  <si>
    <t>Lafayette LA .116 966</t>
  </si>
  <si>
    <t>Jacksonville FL .72 921</t>
  </si>
  <si>
    <t>Tulsa OK .67 917</t>
  </si>
  <si>
    <t>Bridgeton MO .110 961</t>
  </si>
  <si>
    <t>San Marcos CA .35 892</t>
  </si>
  <si>
    <t>Lafayette LA .116 967</t>
  </si>
  <si>
    <t>Jacksonville FL .72 922</t>
  </si>
  <si>
    <t>Tulsa OK .67 918</t>
  </si>
  <si>
    <t>Bridgeton MO .110 962</t>
  </si>
  <si>
    <t>San Marcos CA .35 893</t>
  </si>
  <si>
    <t>Lafayette LA .116 968</t>
  </si>
  <si>
    <t>Jacksonville FL .72 923</t>
  </si>
  <si>
    <t>Tulsa OK .67 919</t>
  </si>
  <si>
    <t>Bridgeton MO .110 963</t>
  </si>
  <si>
    <t>San Marcos CA .35 894</t>
  </si>
  <si>
    <t>Lafayette LA .116 969</t>
  </si>
  <si>
    <t>Jacksonville FL .72 924</t>
  </si>
  <si>
    <t>Tulsa OK .67 920</t>
  </si>
  <si>
    <t>Bridgeton MO .110 964</t>
  </si>
  <si>
    <t>San Marcos CA .35 895</t>
  </si>
  <si>
    <t>Lafayette LA .116 970</t>
  </si>
  <si>
    <t>Jacksonville FL .72 925</t>
  </si>
  <si>
    <t>Tulsa OK .67 921</t>
  </si>
  <si>
    <t>Bridgeton MO .110 965</t>
  </si>
  <si>
    <t>San Marcos CA .35 896</t>
  </si>
  <si>
    <t>Lafayette LA .116 971</t>
  </si>
  <si>
    <t>Jacksonville FL .72 926</t>
  </si>
  <si>
    <t>Tulsa OK .67 922</t>
  </si>
  <si>
    <t>Bridgeton MO .110 966</t>
  </si>
  <si>
    <t>San Marcos CA .35 897</t>
  </si>
  <si>
    <t>Lafayette LA .116 972</t>
  </si>
  <si>
    <t>Jacksonville FL .72 927</t>
  </si>
  <si>
    <t>Tulsa OK .67 923</t>
  </si>
  <si>
    <t>Bridgeton MO .110 967</t>
  </si>
  <si>
    <t>San Marcos CA .35 898</t>
  </si>
  <si>
    <t>Lafayette LA .116 973</t>
  </si>
  <si>
    <t>Jacksonville FL .72 928</t>
  </si>
  <si>
    <t>Tulsa OK .67 924</t>
  </si>
  <si>
    <t>Bridgeton MO .110 968</t>
  </si>
  <si>
    <t>San Marcos CA .35 899</t>
  </si>
  <si>
    <t>Lafayette LA .116 974</t>
  </si>
  <si>
    <t>Jacksonville FL .72 929</t>
  </si>
  <si>
    <t>Tulsa OK .67 925</t>
  </si>
  <si>
    <t>Bridgeton MO .110 969</t>
  </si>
  <si>
    <t>San Marcos CA .35 900</t>
  </si>
  <si>
    <t>Lafayette LA .116 975</t>
  </si>
  <si>
    <t>Jacksonville FL .72 930</t>
  </si>
  <si>
    <t>Tulsa OK .67 926</t>
  </si>
  <si>
    <t>Bridgeton MO .110 970</t>
  </si>
  <si>
    <t>San Marcos CA .35 901</t>
  </si>
  <si>
    <t>Lafayette LA .116 976</t>
  </si>
  <si>
    <t>Jacksonville FL .72 931</t>
  </si>
  <si>
    <t>Tulsa OK .67 927</t>
  </si>
  <si>
    <t>Bridgeton MO .110 971</t>
  </si>
  <si>
    <t>San Marcos CA .35 902</t>
  </si>
  <si>
    <t>Lafayette LA .116 977</t>
  </si>
  <si>
    <t>Jacksonville FL .72 932</t>
  </si>
  <si>
    <t>Tulsa OK .67 928</t>
  </si>
  <si>
    <t>Bridgeton MO .110 972</t>
  </si>
  <si>
    <t>San Marcos CA .35 903</t>
  </si>
  <si>
    <t>Lafayette LA .116 978</t>
  </si>
  <si>
    <t>Jacksonville FL .72 933</t>
  </si>
  <si>
    <t>Tulsa OK .67 929</t>
  </si>
  <si>
    <t>Bridgeton MO .110 973</t>
  </si>
  <si>
    <t>San Marcos CA .35 904</t>
  </si>
  <si>
    <t>Lafayette LA .116 979</t>
  </si>
  <si>
    <t>Jacksonville FL .72 934</t>
  </si>
  <si>
    <t>Tulsa OK .67 930</t>
  </si>
  <si>
    <t>Bridgeton MO .110 974</t>
  </si>
  <si>
    <t>San Marcos CA .35 905</t>
  </si>
  <si>
    <t>Lafayette LA .116 980</t>
  </si>
  <si>
    <t>Jacksonville FL .72 935</t>
  </si>
  <si>
    <t>Tulsa OK .67 931</t>
  </si>
  <si>
    <t>Bridgeton MO .110 975</t>
  </si>
  <si>
    <t>San Marcos CA .35 906</t>
  </si>
  <si>
    <t>Lafayette LA .116 981</t>
  </si>
  <si>
    <t>Jacksonville FL .72 936</t>
  </si>
  <si>
    <t>Tulsa OK .67 932</t>
  </si>
  <si>
    <t>Bridgeton MO .110 976</t>
  </si>
  <si>
    <t>San Marcos CA .35 907</t>
  </si>
  <si>
    <t>Lafayette LA .116 982</t>
  </si>
  <si>
    <t>Jacksonville FL .72 937</t>
  </si>
  <si>
    <t>Tulsa OK .67 933</t>
  </si>
  <si>
    <t>Bridgeton MO .110 977</t>
  </si>
  <si>
    <t>San Marcos CA .35 908</t>
  </si>
  <si>
    <t>Lafayette LA .116 983</t>
  </si>
  <si>
    <t>Jacksonville FL .72 938</t>
  </si>
  <si>
    <t>Tulsa OK .67 934</t>
  </si>
  <si>
    <t>Bridgeton MO .110 978</t>
  </si>
  <si>
    <t>San Marcos CA .35 909</t>
  </si>
  <si>
    <t>Lafayette LA .116 984</t>
  </si>
  <si>
    <t>Jacksonville FL .72 939</t>
  </si>
  <si>
    <t>Tulsa OK .67 935</t>
  </si>
  <si>
    <t>Bridgeton MO .110 979</t>
  </si>
  <si>
    <t>San Marcos CA .35 910</t>
  </si>
  <si>
    <t>Lafayette LA .116 985</t>
  </si>
  <si>
    <t>Jacksonville FL .72 940</t>
  </si>
  <si>
    <t>Tulsa OK .67 936</t>
  </si>
  <si>
    <t>Bridgeton MO .110 980</t>
  </si>
  <si>
    <t>San Marcos CA .35 911</t>
  </si>
  <si>
    <t>Lafayette LA .116 986</t>
  </si>
  <si>
    <t>Jacksonville FL .72 941</t>
  </si>
  <si>
    <t>Tulsa OK .67 937</t>
  </si>
  <si>
    <t>Bridgeton MO .110 981</t>
  </si>
  <si>
    <t>San Marcos CA .35 912</t>
  </si>
  <si>
    <t>Lafayette LA .116 987</t>
  </si>
  <si>
    <t>Jacksonville FL .72 942</t>
  </si>
  <si>
    <t>Tulsa OK .67 938</t>
  </si>
  <si>
    <t>Bridgeton MO .110 982</t>
  </si>
  <si>
    <t>San Marcos CA .35 913</t>
  </si>
  <si>
    <t>Lafayette LA .116 988</t>
  </si>
  <si>
    <t>Jacksonville FL .72 943</t>
  </si>
  <si>
    <t>Tulsa OK .67 939</t>
  </si>
  <si>
    <t>Bridgeton MO .110 983</t>
  </si>
  <si>
    <t>San Marcos CA .35 914</t>
  </si>
  <si>
    <t>Lafayette LA .116 989</t>
  </si>
  <si>
    <t>Jacksonville FL .72 944</t>
  </si>
  <si>
    <t>Tulsa OK .67 940</t>
  </si>
  <si>
    <t>Bridgeton MO .110 984</t>
  </si>
  <si>
    <t>San Marcos CA .35 915</t>
  </si>
  <si>
    <t>Lafayette LA .116 990</t>
  </si>
  <si>
    <t>Jacksonville FL .72 945</t>
  </si>
  <si>
    <t>Tulsa OK .67 941</t>
  </si>
  <si>
    <t>Bridgeton MO .110 985</t>
  </si>
  <si>
    <t>San Marcos CA .35 916</t>
  </si>
  <si>
    <t>Lafayette LA .116 991</t>
  </si>
  <si>
    <t>Jacksonville FL .72 946</t>
  </si>
  <si>
    <t>Tulsa OK .67 942</t>
  </si>
  <si>
    <t>Bridgeton MO .110 986</t>
  </si>
  <si>
    <t>San Marcos CA .35 917</t>
  </si>
  <si>
    <t>Lafayette LA .116 992</t>
  </si>
  <si>
    <t>Jacksonville FL .72 947</t>
  </si>
  <si>
    <t>Tulsa OK .67 943</t>
  </si>
  <si>
    <t>Bridgeton MO .110 987</t>
  </si>
  <si>
    <t>San Marcos CA .35 918</t>
  </si>
  <si>
    <t>Lafayette LA .116 993</t>
  </si>
  <si>
    <t>Jacksonville FL .72 948</t>
  </si>
  <si>
    <t>Tulsa OK .67 944</t>
  </si>
  <si>
    <t>Bridgeton MO .110 988</t>
  </si>
  <si>
    <t>San Marcos CA .35 919</t>
  </si>
  <si>
    <t>Lafayette LA .116 994</t>
  </si>
  <si>
    <t>Jacksonville FL .72 949</t>
  </si>
  <si>
    <t>Tulsa OK .67 945</t>
  </si>
  <si>
    <t>Bridgeton MO .110 989</t>
  </si>
  <si>
    <t>San Marcos CA .35 920</t>
  </si>
  <si>
    <t>Lafayette LA .116 995</t>
  </si>
  <si>
    <t>Jacksonville FL .72 950</t>
  </si>
  <si>
    <t>Tulsa OK .67 946</t>
  </si>
  <si>
    <t>Bridgeton MO .110 990</t>
  </si>
  <si>
    <t>San Marcos CA .35 921</t>
  </si>
  <si>
    <t>Lafayette LA .116 996</t>
  </si>
  <si>
    <t>Jacksonville FL .72 951</t>
  </si>
  <si>
    <t>Tulsa OK .67 947</t>
  </si>
  <si>
    <t>Bridgeton MO .110 991</t>
  </si>
  <si>
    <t>San Marcos CA .35 922</t>
  </si>
  <si>
    <t>Lafayette LA .116 997</t>
  </si>
  <si>
    <t>Jacksonville FL .72 952</t>
  </si>
  <si>
    <t>Tulsa OK .67 948</t>
  </si>
  <si>
    <t>Bridgeton MO .110 992</t>
  </si>
  <si>
    <t>San Marcos CA .35 923</t>
  </si>
  <si>
    <t>Lafayette LA .116 998</t>
  </si>
  <si>
    <t>Jacksonville FL .72 953</t>
  </si>
  <si>
    <t>Tulsa OK .67 949</t>
  </si>
  <si>
    <t>Bridgeton MO .110 993</t>
  </si>
  <si>
    <t>San Marcos CA .35 924</t>
  </si>
  <si>
    <t>Lafayette LA .116 999</t>
  </si>
  <si>
    <t>Jacksonville FL .72 954</t>
  </si>
  <si>
    <t>Tulsa OK .67 950</t>
  </si>
  <si>
    <t>Bridgeton MO .110 994</t>
  </si>
  <si>
    <t>San Marcos CA .35 925</t>
  </si>
  <si>
    <t>Lafayette LA .116 1000</t>
  </si>
  <si>
    <t>Jacksonville FL .72 955</t>
  </si>
  <si>
    <t>Tulsa OK .67 951</t>
  </si>
  <si>
    <t>Bridgeton MO .110 995</t>
  </si>
  <si>
    <t>San Marcos CA .35 926</t>
  </si>
  <si>
    <t>Lafayette LA .116 1001</t>
  </si>
  <si>
    <t>Jacksonville FL .72 956</t>
  </si>
  <si>
    <t>Tulsa OK .67 952</t>
  </si>
  <si>
    <t>Bridgeton MO .110 996</t>
  </si>
  <si>
    <t>San Marcos CA .35 927</t>
  </si>
  <si>
    <t>Lafayette LA .116 1002</t>
  </si>
  <si>
    <t>Jacksonville FL .72 957</t>
  </si>
  <si>
    <t>Tulsa OK .67 953</t>
  </si>
  <si>
    <t>Bridgeton MO .110 997</t>
  </si>
  <si>
    <t>San Marcos CA .35 928</t>
  </si>
  <si>
    <t>Lafayette LA .116 1003</t>
  </si>
  <si>
    <t>Jacksonville FL .72 958</t>
  </si>
  <si>
    <t>Tulsa OK .67 954</t>
  </si>
  <si>
    <t>Bridgeton MO .110 998</t>
  </si>
  <si>
    <t>San Marcos CA .35 929</t>
  </si>
  <si>
    <t>Lafayette LA .116 1004</t>
  </si>
  <si>
    <t>Jacksonville FL .72 959</t>
  </si>
  <si>
    <t>Tulsa OK .67 955</t>
  </si>
  <si>
    <t>Bridgeton MO .110 999</t>
  </si>
  <si>
    <t>San Marcos CA .35 930</t>
  </si>
  <si>
    <t>Lafayette LA .116 1005</t>
  </si>
  <si>
    <t>Jacksonville FL .72 960</t>
  </si>
  <si>
    <t>Tulsa OK .67 956</t>
  </si>
  <si>
    <t>Bridgeton MO .110 1000</t>
  </si>
  <si>
    <t>San Marcos CA .35 931</t>
  </si>
  <si>
    <t>Lafayette LA .116 1006</t>
  </si>
  <si>
    <t>Jacksonville FL .72 961</t>
  </si>
  <si>
    <t>Tulsa OK .67 957</t>
  </si>
  <si>
    <t>Bridgeton MO .110 1001</t>
  </si>
  <si>
    <t>San Marcos CA .35 932</t>
  </si>
  <si>
    <t>Lafayette LA .116 1007</t>
  </si>
  <si>
    <t>Jacksonville FL .72 962</t>
  </si>
  <si>
    <t>Tulsa OK .67 958</t>
  </si>
  <si>
    <t>Bridgeton MO .110 1002</t>
  </si>
  <si>
    <t>San Marcos CA .35 933</t>
  </si>
  <si>
    <t>Lafayette LA .116 1008</t>
  </si>
  <si>
    <t>Jacksonville FL .72 963</t>
  </si>
  <si>
    <t>Tulsa OK .67 959</t>
  </si>
  <si>
    <t>Bridgeton MO .110 1003</t>
  </si>
  <si>
    <t>San Marcos CA .35 934</t>
  </si>
  <si>
    <t>Lafayette LA .116 1009</t>
  </si>
  <si>
    <t>Jacksonville FL .72 964</t>
  </si>
  <si>
    <t>Tulsa OK .67 960</t>
  </si>
  <si>
    <t>Bridgeton MO .110 1004</t>
  </si>
  <si>
    <t>San Marcos CA .35 935</t>
  </si>
  <si>
    <t>Lafayette LA .116 1010</t>
  </si>
  <si>
    <t>Jacksonville FL .72 965</t>
  </si>
  <si>
    <t>Tulsa OK .67 961</t>
  </si>
  <si>
    <t>Bridgeton MO .110 1005</t>
  </si>
  <si>
    <t>San Marcos CA .35 936</t>
  </si>
  <si>
    <t>Lafayette LA .116 1011</t>
  </si>
  <si>
    <t>Jacksonville FL .72 966</t>
  </si>
  <si>
    <t>Tulsa OK .67 962</t>
  </si>
  <si>
    <t>Bridgeton MO .110 1006</t>
  </si>
  <si>
    <t>San Marcos CA .35 937</t>
  </si>
  <si>
    <t>Lafayette LA .116 1012</t>
  </si>
  <si>
    <t>Jacksonville FL .72 967</t>
  </si>
  <si>
    <t>Tulsa OK .67 963</t>
  </si>
  <si>
    <t>Bridgeton MO .110 1007</t>
  </si>
  <si>
    <t>San Marcos CA .35 938</t>
  </si>
  <si>
    <t>Lafayette LA .116 1013</t>
  </si>
  <si>
    <t>Jacksonville FL .72 968</t>
  </si>
  <si>
    <t>Tulsa OK .67 964</t>
  </si>
  <si>
    <t>Bridgeton MO .110 1008</t>
  </si>
  <si>
    <t>San Marcos CA .35 939</t>
  </si>
  <si>
    <t>Lafayette LA .116 1014</t>
  </si>
  <si>
    <t>Jacksonville FL .72 969</t>
  </si>
  <si>
    <t>Tulsa OK .67 965</t>
  </si>
  <si>
    <t>Bridgeton MO .110 1009</t>
  </si>
  <si>
    <t>San Marcos CA .35 940</t>
  </si>
  <si>
    <t>Lafayette LA .116 1015</t>
  </si>
  <si>
    <t>Jacksonville FL .72 970</t>
  </si>
  <si>
    <t>Tulsa OK .67 966</t>
  </si>
  <si>
    <t>Bridgeton MO .110 1010</t>
  </si>
  <si>
    <t>San Marcos CA .35 941</t>
  </si>
  <si>
    <t>Lafayette LA .116 1016</t>
  </si>
  <si>
    <t>Jacksonville FL .72 971</t>
  </si>
  <si>
    <t>Tulsa OK .67 967</t>
  </si>
  <si>
    <t>Bridgeton MO .110 1011</t>
  </si>
  <si>
    <t>San Marcos CA .35 942</t>
  </si>
  <si>
    <t>Lafayette LA .116 1017</t>
  </si>
  <si>
    <t>Jacksonville FL .72 972</t>
  </si>
  <si>
    <t>Tulsa OK .67 968</t>
  </si>
  <si>
    <t>Bridgeton MO .110 1012</t>
  </si>
  <si>
    <t>San Marcos CA .35 943</t>
  </si>
  <si>
    <t>Lafayette LA .116 1018</t>
  </si>
  <si>
    <t>Jacksonville FL .72 973</t>
  </si>
  <si>
    <t>Tulsa OK .67 969</t>
  </si>
  <si>
    <t>Bridgeton MO .110 1013</t>
  </si>
  <si>
    <t>San Marcos CA .35 944</t>
  </si>
  <si>
    <t>Lafayette LA .116 1019</t>
  </si>
  <si>
    <t>Jacksonville FL .72 974</t>
  </si>
  <si>
    <t>Tulsa OK .67 970</t>
  </si>
  <si>
    <t>Bridgeton MO .110 1014</t>
  </si>
  <si>
    <t>San Marcos CA .35 945</t>
  </si>
  <si>
    <t>Lafayette LA .116 1020</t>
  </si>
  <si>
    <t>Jacksonville FL .72 975</t>
  </si>
  <si>
    <t>Tulsa OK .67 971</t>
  </si>
  <si>
    <t>Bridgeton MO .110 1015</t>
  </si>
  <si>
    <t>San Marcos CA .35 946</t>
  </si>
  <si>
    <t>Lafayette LA .116 1021</t>
  </si>
  <si>
    <t>Jacksonville FL .72 976</t>
  </si>
  <si>
    <t>Tulsa OK .67 972</t>
  </si>
  <si>
    <t>Bridgeton MO .110 1016</t>
  </si>
  <si>
    <t>San Marcos CA .35 947</t>
  </si>
  <si>
    <t>Lafayette LA .116 1022</t>
  </si>
  <si>
    <t>Jacksonville FL .72 977</t>
  </si>
  <si>
    <t>Tulsa OK .67 973</t>
  </si>
  <si>
    <t>Bridgeton MO .110 1017</t>
  </si>
  <si>
    <t>San Marcos CA .35 948</t>
  </si>
  <si>
    <t>Lafayette LA .116 1023</t>
  </si>
  <si>
    <t>Jacksonville FL .72 978</t>
  </si>
  <si>
    <t>Tulsa OK .67 974</t>
  </si>
  <si>
    <t>Bridgeton MO .110 1018</t>
  </si>
  <si>
    <t>San Marcos CA .35 949</t>
  </si>
  <si>
    <t>Lafayette LA .116 1024</t>
  </si>
  <si>
    <t>Jacksonville FL .72 979</t>
  </si>
  <si>
    <t>Tulsa OK .67 975</t>
  </si>
  <si>
    <t>Bridgeton MO .110 1019</t>
  </si>
  <si>
    <t>San Marcos CA .35 950</t>
  </si>
  <si>
    <t>Lafayette LA .116 1025</t>
  </si>
  <si>
    <t>Jacksonville FL .72 980</t>
  </si>
  <si>
    <t>Tulsa OK .67 976</t>
  </si>
  <si>
    <t>Bridgeton MO .110 1020</t>
  </si>
  <si>
    <t>San Marcos CA .35 951</t>
  </si>
  <si>
    <t>Lafayette LA .116 1026</t>
  </si>
  <si>
    <t>Jacksonville FL .72 981</t>
  </si>
  <si>
    <t>Tulsa OK .67 977</t>
  </si>
  <si>
    <t>Bridgeton MO .110 1021</t>
  </si>
  <si>
    <t>San Marcos CA .35 952</t>
  </si>
  <si>
    <t>Lafayette LA .116 1027</t>
  </si>
  <si>
    <t>Jacksonville FL .72 982</t>
  </si>
  <si>
    <t>Tulsa OK .67 978</t>
  </si>
  <si>
    <t>Bridgeton MO .110 1022</t>
  </si>
  <si>
    <t>San Marcos CA .35 953</t>
  </si>
  <si>
    <t>Lafayette LA .116 1028</t>
  </si>
  <si>
    <t>Jacksonville FL .72 983</t>
  </si>
  <si>
    <t>Tulsa OK .67 979</t>
  </si>
  <si>
    <t>Bridgeton MO .110 1023</t>
  </si>
  <si>
    <t>San Marcos CA .35 954</t>
  </si>
  <si>
    <t>Lafayette LA .116 1029</t>
  </si>
  <si>
    <t>Jacksonville FL .72 984</t>
  </si>
  <si>
    <t>Tulsa OK .67 980</t>
  </si>
  <si>
    <t>Bridgeton MO .110 1024</t>
  </si>
  <si>
    <t>San Marcos CA .35 955</t>
  </si>
  <si>
    <t>Lafayette LA .116 1030</t>
  </si>
  <si>
    <t>Jacksonville FL .72 985</t>
  </si>
  <si>
    <t>Tulsa OK .67 981</t>
  </si>
  <si>
    <t>Bridgeton MO .110 1025</t>
  </si>
  <si>
    <t>San Marcos CA .35 956</t>
  </si>
  <si>
    <t>Lafayette LA .116 1031</t>
  </si>
  <si>
    <t>Jacksonville FL .72 986</t>
  </si>
  <si>
    <t>Tulsa OK .67 982</t>
  </si>
  <si>
    <t>Bridgeton MO .110 1026</t>
  </si>
  <si>
    <t>San Marcos CA .35 957</t>
  </si>
  <si>
    <t>Lafayette LA .116 1032</t>
  </si>
  <si>
    <t>Jacksonville FL .72 987</t>
  </si>
  <si>
    <t>Tulsa OK .67 983</t>
  </si>
  <si>
    <t>Bridgeton MO .110 1027</t>
  </si>
  <si>
    <t>San Marcos CA .35 958</t>
  </si>
  <si>
    <t>Lafayette LA .116 1033</t>
  </si>
  <si>
    <t>Jacksonville FL .72 988</t>
  </si>
  <si>
    <t>Tulsa OK .67 984</t>
  </si>
  <si>
    <t>Bridgeton MO .110 1028</t>
  </si>
  <si>
    <t>San Marcos CA .35 959</t>
  </si>
  <si>
    <t>Lafayette LA .116 1034</t>
  </si>
  <si>
    <t>Jacksonville FL .72 989</t>
  </si>
  <si>
    <t>Tulsa OK .67 985</t>
  </si>
  <si>
    <t>Bridgeton MO .110 1029</t>
  </si>
  <si>
    <t>San Marcos CA .35 960</t>
  </si>
  <si>
    <t>Lafayette LA .116 1035</t>
  </si>
  <si>
    <t>Jacksonville FL .72 990</t>
  </si>
  <si>
    <t>Tulsa OK .67 986</t>
  </si>
  <si>
    <t>Bridgeton MO .110 1030</t>
  </si>
  <si>
    <t>San Marcos CA .35 961</t>
  </si>
  <si>
    <t>Lafayette LA .116 1036</t>
  </si>
  <si>
    <t>Jacksonville FL .72 991</t>
  </si>
  <si>
    <t>Tulsa OK .67 987</t>
  </si>
  <si>
    <t>Bridgeton MO .110 1031</t>
  </si>
  <si>
    <t>San Marcos CA .35 962</t>
  </si>
  <si>
    <t>Lafayette LA .116 1037</t>
  </si>
  <si>
    <t>Jacksonville FL .72 992</t>
  </si>
  <si>
    <t>Tulsa OK .67 988</t>
  </si>
  <si>
    <t>Bridgeton MO .110 1032</t>
  </si>
  <si>
    <t>San Marcos CA .35 963</t>
  </si>
  <si>
    <t>Lafayette LA .116 1038</t>
  </si>
  <si>
    <t>Jacksonville FL .72 993</t>
  </si>
  <si>
    <t>Tulsa OK .67 989</t>
  </si>
  <si>
    <t>Bridgeton MO .110 1033</t>
  </si>
  <si>
    <t>San Marcos CA .35 964</t>
  </si>
  <si>
    <t>Lafayette LA .116 1039</t>
  </si>
  <si>
    <t>Jacksonville FL .72 994</t>
  </si>
  <si>
    <t>Tulsa OK .67 990</t>
  </si>
  <si>
    <t>Bridgeton MO .110 1034</t>
  </si>
  <si>
    <t>San Marcos CA .35 965</t>
  </si>
  <si>
    <t>Lafayette LA .116 1040</t>
  </si>
  <si>
    <t>Jacksonville FL .72 995</t>
  </si>
  <si>
    <t>Tulsa OK .67 991</t>
  </si>
  <si>
    <t>Bridgeton MO .110 1035</t>
  </si>
  <si>
    <t>San Marcos CA .35 966</t>
  </si>
  <si>
    <t>Lafayette LA .116 1041</t>
  </si>
  <si>
    <t>Jacksonville FL .72 996</t>
  </si>
  <si>
    <t>Tulsa OK .67 992</t>
  </si>
  <si>
    <t>Bridgeton MO .110 1036</t>
  </si>
  <si>
    <t>San Marcos CA .35 967</t>
  </si>
  <si>
    <t>Lafayette LA .116 1042</t>
  </si>
  <si>
    <t>Jacksonville FL .72 997</t>
  </si>
  <si>
    <t>Tulsa OK .67 993</t>
  </si>
  <si>
    <t>Bridgeton MO .110 1037</t>
  </si>
  <si>
    <t>San Marcos CA .35 968</t>
  </si>
  <si>
    <t>Lafayette LA .116 1043</t>
  </si>
  <si>
    <t>Jacksonville FL .72 998</t>
  </si>
  <si>
    <t>Tulsa OK .67 994</t>
  </si>
  <si>
    <t>Bridgeton MO .110 1038</t>
  </si>
  <si>
    <t>San Marcos CA .35 969</t>
  </si>
  <si>
    <t>Lafayette LA .116 1044</t>
  </si>
  <si>
    <t>Jacksonville FL .72 999</t>
  </si>
  <si>
    <t>Tulsa OK .67 995</t>
  </si>
  <si>
    <t>Bridgeton MO .110 1039</t>
  </si>
  <si>
    <t>San Marcos CA .35 970</t>
  </si>
  <si>
    <t>Lafayette LA .116 1045</t>
  </si>
  <si>
    <t>Jacksonville FL .72 1000</t>
  </si>
  <si>
    <t>Tulsa OK .67 996</t>
  </si>
  <si>
    <t>Bridgeton MO .110 1040</t>
  </si>
  <si>
    <t>San Marcos CA .35 971</t>
  </si>
  <si>
    <t>Lafayette LA .116 1046</t>
  </si>
  <si>
    <t>Jacksonville FL .72 1001</t>
  </si>
  <si>
    <t>Tulsa OK .67 997</t>
  </si>
  <si>
    <t>Bridgeton MO .110 1041</t>
  </si>
  <si>
    <t>San Marcos CA .35 972</t>
  </si>
  <si>
    <t>Lafayette LA .116 1047</t>
  </si>
  <si>
    <t>Jacksonville FL .72 1002</t>
  </si>
  <si>
    <t>Tulsa OK .67 998</t>
  </si>
  <si>
    <t>Bridgeton MO .110 1042</t>
  </si>
  <si>
    <t>San Marcos CA .35 973</t>
  </si>
  <si>
    <t>Lafayette LA .116 1048</t>
  </si>
  <si>
    <t>Jacksonville FL .72 1003</t>
  </si>
  <si>
    <t>Tulsa OK .67 999</t>
  </si>
  <si>
    <t>Bridgeton MO .110 1043</t>
  </si>
  <si>
    <t>San Marcos CA .35 974</t>
  </si>
  <si>
    <t>Lafayette LA .116 1049</t>
  </si>
  <si>
    <t>Jacksonville FL .72 1004</t>
  </si>
  <si>
    <t>Tulsa OK .67 1000</t>
  </si>
  <si>
    <t>Bridgeton MO .110 1044</t>
  </si>
  <si>
    <t>San Marcos CA .35 975</t>
  </si>
  <si>
    <t>Lafayette LA .116 1050</t>
  </si>
  <si>
    <t>Jacksonville FL .72 1005</t>
  </si>
  <si>
    <t>Tulsa OK .67 1001</t>
  </si>
  <si>
    <t>Bridgeton MO .110 1045</t>
  </si>
  <si>
    <t>San Marcos CA .35 976</t>
  </si>
  <si>
    <t>Lafayette LA .116 1051</t>
  </si>
  <si>
    <t>Jacksonville FL .72 1006</t>
  </si>
  <si>
    <t>Tulsa OK .67 1002</t>
  </si>
  <si>
    <t>Bridgeton MO .110 1046</t>
  </si>
  <si>
    <t>San Marcos CA .35 977</t>
  </si>
  <si>
    <t>Lafayette LA .116 1052</t>
  </si>
  <si>
    <t>Jacksonville FL .72 1007</t>
  </si>
  <si>
    <t>Tulsa OK .67 1003</t>
  </si>
  <si>
    <t>Bridgeton MO .110 1047</t>
  </si>
  <si>
    <t>San Marcos CA .35 978</t>
  </si>
  <si>
    <t>Lafayette LA .116 1053</t>
  </si>
  <si>
    <t>Jacksonville FL .72 1008</t>
  </si>
  <si>
    <t>Tulsa OK .67 1004</t>
  </si>
  <si>
    <t>Bridgeton MO .110 1048</t>
  </si>
  <si>
    <t>San Marcos CA .35 979</t>
  </si>
  <si>
    <t>Lafayette LA .116 1054</t>
  </si>
  <si>
    <t>Jacksonville FL .72 1009</t>
  </si>
  <si>
    <t>Tulsa OK .67 1005</t>
  </si>
  <si>
    <t>Bridgeton MO .110 1049</t>
  </si>
  <si>
    <t>San Marcos CA .35 980</t>
  </si>
  <si>
    <t>Lafayette LA .116 1055</t>
  </si>
  <si>
    <t>Jacksonville FL .72 1010</t>
  </si>
  <si>
    <t>Tulsa OK .67 1006</t>
  </si>
  <si>
    <t>Bridgeton MO .110 1050</t>
  </si>
  <si>
    <t>San Marcos CA .35 981</t>
  </si>
  <si>
    <t>Lafayette LA .116 1056</t>
  </si>
  <si>
    <t>Jacksonville FL .72 1011</t>
  </si>
  <si>
    <t>Tulsa OK .67 1007</t>
  </si>
  <si>
    <t>Bridgeton MO .110 1051</t>
  </si>
  <si>
    <t>San Marcos CA .35 982</t>
  </si>
  <si>
    <t>Lafayette LA .116 1057</t>
  </si>
  <si>
    <t>Jacksonville FL .72 1012</t>
  </si>
  <si>
    <t>Tulsa OK .67 1008</t>
  </si>
  <si>
    <t>Bridgeton MO .110 1052</t>
  </si>
  <si>
    <t>San Marcos CA .35 983</t>
  </si>
  <si>
    <t>Lafayette LA .116 1058</t>
  </si>
  <si>
    <t>Jacksonville FL .72 1013</t>
  </si>
  <si>
    <t>Tulsa OK .67 1009</t>
  </si>
  <si>
    <t>Bridgeton MO .110 1053</t>
  </si>
  <si>
    <t>San Marcos CA .35 984</t>
  </si>
  <si>
    <t>Lafayette LA .116 1059</t>
  </si>
  <si>
    <t>Jacksonville FL .72 1014</t>
  </si>
  <si>
    <t>Tulsa OK .67 1010</t>
  </si>
  <si>
    <t>Bridgeton MO .110 1054</t>
  </si>
  <si>
    <t>San Marcos CA .35 985</t>
  </si>
  <si>
    <t>Lafayette LA .116 1060</t>
  </si>
  <si>
    <t>Jacksonville FL .72 1015</t>
  </si>
  <si>
    <t>Tulsa OK .67 1011</t>
  </si>
  <si>
    <t>Bridgeton MO .110 1055</t>
  </si>
  <si>
    <t>San Marcos CA .35 986</t>
  </si>
  <si>
    <t>Lafayette LA .116 1061</t>
  </si>
  <si>
    <t>Jacksonville FL .72 1016</t>
  </si>
  <si>
    <t>Tulsa OK .67 1012</t>
  </si>
  <si>
    <t>Bridgeton MO .110 1056</t>
  </si>
  <si>
    <t>San Marcos CA .35 987</t>
  </si>
  <si>
    <t>Lafayette LA .116 1062</t>
  </si>
  <si>
    <t>Jacksonville FL .72 1017</t>
  </si>
  <si>
    <t>Tulsa OK .67 1013</t>
  </si>
  <si>
    <t>Bridgeton MO .110 1057</t>
  </si>
  <si>
    <t>San Marcos CA .35 988</t>
  </si>
  <si>
    <t>Lafayette LA .116 1063</t>
  </si>
  <si>
    <t>Jacksonville FL .72 1018</t>
  </si>
  <si>
    <t>Tulsa OK .67 1014</t>
  </si>
  <si>
    <t>Bridgeton MO .110 1058</t>
  </si>
  <si>
    <t>San Marcos CA .35 989</t>
  </si>
  <si>
    <t>Lafayette LA .116 1064</t>
  </si>
  <si>
    <t>Jacksonville FL .72 1019</t>
  </si>
  <si>
    <t>Tulsa OK .67 1015</t>
  </si>
  <si>
    <t>Bridgeton MO .110 1059</t>
  </si>
  <si>
    <t>San Marcos CA .35 990</t>
  </si>
  <si>
    <t>Lafayette LA .116 1065</t>
  </si>
  <si>
    <t>Jacksonville FL .72 1020</t>
  </si>
  <si>
    <t>Tulsa OK .67 1016</t>
  </si>
  <si>
    <t>Bridgeton MO .110 1060</t>
  </si>
  <si>
    <t>San Marcos CA .35 991</t>
  </si>
  <si>
    <t>Lafayette LA .116 1066</t>
  </si>
  <si>
    <t>Jacksonville FL .72 1021</t>
  </si>
  <si>
    <t>Tulsa OK .67 1017</t>
  </si>
  <si>
    <t>Bridgeton MO .110 1061</t>
  </si>
  <si>
    <t>San Marcos CA .35 992</t>
  </si>
  <si>
    <t>Lafayette LA .116 1067</t>
  </si>
  <si>
    <t>Jacksonville FL .72 1022</t>
  </si>
  <si>
    <t>Tulsa OK .67 1018</t>
  </si>
  <si>
    <t>Bridgeton MO .110 1062</t>
  </si>
  <si>
    <t>San Marcos CA .35 993</t>
  </si>
  <si>
    <t>Lafayette LA .116 1068</t>
  </si>
  <si>
    <t>Jacksonville FL .72 1023</t>
  </si>
  <si>
    <t>Tulsa OK .67 1019</t>
  </si>
  <si>
    <t>Bridgeton MO .110 1063</t>
  </si>
  <si>
    <t>San Marcos CA .35 994</t>
  </si>
  <si>
    <t>Lafayette LA .116 1069</t>
  </si>
  <si>
    <t>Jacksonville FL .72 1024</t>
  </si>
  <si>
    <t>Tulsa OK .67 1020</t>
  </si>
  <si>
    <t>Bridgeton MO .110 1064</t>
  </si>
  <si>
    <t>San Marcos CA .35 995</t>
  </si>
  <si>
    <t>Lafayette LA .116 1070</t>
  </si>
  <si>
    <t>Jacksonville FL .72 1025</t>
  </si>
  <si>
    <t>Tulsa OK .67 1021</t>
  </si>
  <si>
    <t>Bridgeton MO .110 1065</t>
  </si>
  <si>
    <t>San Marcos CA .35 996</t>
  </si>
  <si>
    <t>Lafayette LA .116 1071</t>
  </si>
  <si>
    <t>Jacksonville FL .72 1026</t>
  </si>
  <si>
    <t>Tulsa OK .67 1022</t>
  </si>
  <si>
    <t>Bridgeton MO .110 1066</t>
  </si>
  <si>
    <t>San Marcos CA .35 997</t>
  </si>
  <si>
    <t>Lafayette LA .116 1072</t>
  </si>
  <si>
    <t>Jacksonville FL .72 1027</t>
  </si>
  <si>
    <t>Tulsa OK .67 1023</t>
  </si>
  <si>
    <t>Bridgeton MO .110 1067</t>
  </si>
  <si>
    <t>San Marcos CA .35 998</t>
  </si>
  <si>
    <t>Lafayette LA .116 1073</t>
  </si>
  <si>
    <t>Jacksonville FL .72 1028</t>
  </si>
  <si>
    <t>Tulsa OK .67 1024</t>
  </si>
  <si>
    <t>Bridgeton MO .110 1068</t>
  </si>
  <si>
    <t>San Marcos CA .35 999</t>
  </si>
  <si>
    <t>Lafayette LA .116 1074</t>
  </si>
  <si>
    <t>Jacksonville FL .72 1029</t>
  </si>
  <si>
    <t>Tulsa OK .67 1025</t>
  </si>
  <si>
    <t>Bridgeton MO .110 1069</t>
  </si>
  <si>
    <t>San Marcos CA .35 1000</t>
  </si>
  <si>
    <t>Lafayette LA .116 1075</t>
  </si>
  <si>
    <t>Jacksonville FL .72 1030</t>
  </si>
  <si>
    <t>Tulsa OK .67 1026</t>
  </si>
  <si>
    <t>Bridgeton MO .110 1070</t>
  </si>
  <si>
    <t>San Marcos CA .35 1001</t>
  </si>
  <si>
    <t>Lafayette LA .116 1076</t>
  </si>
  <si>
    <t>Jacksonville FL .72 1031</t>
  </si>
  <si>
    <t>Tulsa OK .67 1027</t>
  </si>
  <si>
    <t>Bridgeton MO .110 1071</t>
  </si>
  <si>
    <t>San Marcos CA .35 1002</t>
  </si>
  <si>
    <t>Lafayette LA .116 1077</t>
  </si>
  <si>
    <t>Jacksonville FL .72 1032</t>
  </si>
  <si>
    <t>Tulsa OK .67 1028</t>
  </si>
  <si>
    <t>Bridgeton MO .110 1072</t>
  </si>
  <si>
    <t>San Marcos CA .35 1003</t>
  </si>
  <si>
    <t>Lafayette LA .116 1078</t>
  </si>
  <si>
    <t>Jacksonville FL .72 1033</t>
  </si>
  <si>
    <t>Tulsa OK .67 1029</t>
  </si>
  <si>
    <t>Bridgeton MO .110 1073</t>
  </si>
  <si>
    <t>San Marcos CA .35 1004</t>
  </si>
  <si>
    <t>Lafayette LA .116 1079</t>
  </si>
  <si>
    <t>Jacksonville FL .72 1034</t>
  </si>
  <si>
    <t>Tulsa OK .67 1030</t>
  </si>
  <si>
    <t>Bridgeton MO .110 1074</t>
  </si>
  <si>
    <t>San Marcos CA .35 1005</t>
  </si>
  <si>
    <t>Lafayette LA .116 1080</t>
  </si>
  <si>
    <t>Jacksonville FL .72 1035</t>
  </si>
  <si>
    <t>CGD - Setup workstation for Guy</t>
  </si>
  <si>
    <t>BAK - Cannot Enter vendor code in SOs</t>
  </si>
  <si>
    <t>BAK-  unable to search inventory</t>
  </si>
  <si>
    <t>Rebooting SSCIT005</t>
  </si>
  <si>
    <t>Rebooting SSCIT006</t>
  </si>
  <si>
    <t>Rebooting SSCIT007</t>
  </si>
  <si>
    <t>Rebooting SSCIT008</t>
  </si>
  <si>
    <t>Rebooting SSCIT009</t>
  </si>
  <si>
    <t>Rebooting SSCIT010</t>
  </si>
  <si>
    <t>Rebooting SSCIT011</t>
  </si>
  <si>
    <t>Rebooting SSCIT012</t>
  </si>
  <si>
    <t>Rebooting SSCIT013</t>
  </si>
  <si>
    <t>Rebooting SSCIT014</t>
  </si>
  <si>
    <t>Rebooting SSCIT015</t>
  </si>
  <si>
    <t>Rebooting SSCIT016</t>
  </si>
  <si>
    <t>Rebooting SSCIT017</t>
  </si>
  <si>
    <t>Rebooting SSCIT018</t>
  </si>
  <si>
    <t>Rebooting SSCIT019</t>
  </si>
  <si>
    <t>Rebooting SSCIT020</t>
  </si>
  <si>
    <t>Rebooting SSCIT021</t>
  </si>
  <si>
    <t>Rebooting SSCIT022</t>
  </si>
  <si>
    <t>Rebooting SSCIT023</t>
  </si>
  <si>
    <t>Rebooting SSCIT024</t>
  </si>
  <si>
    <t>Rebooting SSCIT025</t>
  </si>
  <si>
    <t>Rebooting SSCIT026</t>
  </si>
  <si>
    <t>Rebooting SSCIT027</t>
  </si>
  <si>
    <t>Rebooting SSCIT028</t>
  </si>
  <si>
    <t>Rebooting SSCIT029</t>
  </si>
  <si>
    <t>Rebooting SSCIT030</t>
  </si>
  <si>
    <t>Rebooting SSCIT031</t>
  </si>
  <si>
    <t>Rebooting SSCIT032</t>
  </si>
  <si>
    <t>Rebooting SSCIT033</t>
  </si>
  <si>
    <t>Rebooting SSCIT034</t>
  </si>
  <si>
    <t>Rebooting SSCIT035</t>
  </si>
  <si>
    <t>Rebooting SSCIT036</t>
  </si>
  <si>
    <t>Rebooting SSCIT037</t>
  </si>
  <si>
    <t>Rebooting SSCIT038</t>
  </si>
  <si>
    <t>Rebooting SSCIT039</t>
  </si>
  <si>
    <t>Rebooting SSCIT040</t>
  </si>
  <si>
    <t>Rebooting SSCIT041</t>
  </si>
  <si>
    <t>Rebooting SSCIT042</t>
  </si>
  <si>
    <t>Rebooting SSCIT043</t>
  </si>
  <si>
    <t>Rebooting SSCIT044</t>
  </si>
  <si>
    <t>Rebooting SSCIT045</t>
  </si>
  <si>
    <t>Rebooting SSCIT046</t>
  </si>
  <si>
    <t>Rebooting SSCIT047</t>
  </si>
  <si>
    <t>Rebooting SSCIT048</t>
  </si>
  <si>
    <t>Rebooting SSCIT049</t>
  </si>
  <si>
    <t>Rebooting SSCIT050</t>
  </si>
  <si>
    <t>Rebooting SSCIT051</t>
  </si>
  <si>
    <t>Rebooting SSCIT052</t>
  </si>
  <si>
    <t>Rebooting SSCIT053</t>
  </si>
  <si>
    <t>Rebooting SSCIT054</t>
  </si>
  <si>
    <t>Rebooting SSCIT055</t>
  </si>
  <si>
    <t>Rebooting SSCIT056</t>
  </si>
  <si>
    <t>Rebooting SSCIT057</t>
  </si>
  <si>
    <t>Rebooting SSCIT058</t>
  </si>
  <si>
    <t>Rebooting SSCIT059</t>
  </si>
  <si>
    <t>Rebooting SSCIT060</t>
  </si>
  <si>
    <t>Rebooting SSCIT061</t>
  </si>
  <si>
    <t>Rebooting SSCIT062</t>
  </si>
  <si>
    <t>Rebooting SSCIT063</t>
  </si>
  <si>
    <t>Rebooting SSCIT064</t>
  </si>
  <si>
    <t>Rebooting SSCIT065</t>
  </si>
  <si>
    <t>Rebooting SSCIT066</t>
  </si>
  <si>
    <t>Rebooting SSCIT067</t>
  </si>
  <si>
    <t>Rebooting SSCIT068</t>
  </si>
  <si>
    <t>Rebooting SSCIT069</t>
  </si>
  <si>
    <t>Rebooting SSCIT070</t>
  </si>
  <si>
    <t>Rebooting SSCIT071</t>
  </si>
  <si>
    <t>Rebooting SSCIT072</t>
  </si>
  <si>
    <t>Rebooting SSCIT073</t>
  </si>
  <si>
    <t>Rebooting SSCIT074</t>
  </si>
  <si>
    <t>Rebooting SSCIT075</t>
  </si>
  <si>
    <t>Rebooting SSCIT076</t>
  </si>
  <si>
    <t>Rebooting SSCIT077</t>
  </si>
  <si>
    <t>Rebooting SSCIT078</t>
  </si>
  <si>
    <t>Rebooting SSCIT079</t>
  </si>
  <si>
    <t>Rebooting SSCIT080</t>
  </si>
  <si>
    <t>Rebooting SSCIT081</t>
  </si>
  <si>
    <t>Rebooting SSCIT082</t>
  </si>
  <si>
    <t>Rebooting SSCIT083</t>
  </si>
  <si>
    <t>Rebooting SSCIT084</t>
  </si>
  <si>
    <t>Rebooting SSCIT085</t>
  </si>
  <si>
    <t>Rebooting SSCIT086</t>
  </si>
  <si>
    <t>Rebooting SSCIT087</t>
  </si>
  <si>
    <t>Rebooting SSCIT088</t>
  </si>
  <si>
    <t>Rebooting SSCIT089</t>
  </si>
  <si>
    <t>Rebooting SSCIT090</t>
  </si>
  <si>
    <t>Rebooting SSCIT091</t>
  </si>
  <si>
    <t>Rebooting SSCIT092</t>
  </si>
  <si>
    <t>Rebooting SSCIT093</t>
  </si>
  <si>
    <t>Rebooting SSCIT094</t>
  </si>
  <si>
    <t>Rebooting SSCIT095</t>
  </si>
  <si>
    <t>Rebooting SSCIT096</t>
  </si>
  <si>
    <t>Rebooting SSCIT097</t>
  </si>
  <si>
    <t>Rebooting SSCIT098</t>
  </si>
  <si>
    <t>Rebooting SSCIT099</t>
  </si>
  <si>
    <t>Rebooting SSCIT100</t>
  </si>
  <si>
    <t>Rebooting SSCIT101</t>
  </si>
  <si>
    <t>Rebooting SSCIT102</t>
  </si>
  <si>
    <t>Rebooting SSCIT103</t>
  </si>
  <si>
    <t>Rebooting SSCIT104</t>
  </si>
  <si>
    <t>Rebooting SSCIT105</t>
  </si>
  <si>
    <t>Rebooting SSCIT106</t>
  </si>
  <si>
    <t>Rebooting SSCIT107</t>
  </si>
  <si>
    <t>Rebooting SSCIT108</t>
  </si>
  <si>
    <t>Rebooting SSCIT109</t>
  </si>
  <si>
    <t>Rebooting SSCIT110</t>
  </si>
  <si>
    <t>Rebooting SSCIT111</t>
  </si>
  <si>
    <t>Rebooting SSCIT112</t>
  </si>
  <si>
    <t>Rebooting SSCIT113</t>
  </si>
  <si>
    <t>Rebooting SSCIT114</t>
  </si>
  <si>
    <t>Rebooting SSCIT115</t>
  </si>
  <si>
    <t>Rebooting SSCIT116</t>
  </si>
  <si>
    <t>Rebooting SSCIT117</t>
  </si>
  <si>
    <t>Rebooting SSCIT118</t>
  </si>
  <si>
    <t>Rebooting SSCIT119</t>
  </si>
  <si>
    <t>Rebooting SSCIT120</t>
  </si>
  <si>
    <t>Rebooting SSCIT121</t>
  </si>
  <si>
    <t>Rebooting SSCIT122</t>
  </si>
  <si>
    <t>Rebooting SSCIT123</t>
  </si>
  <si>
    <t>Rebooting SSCIT124</t>
  </si>
  <si>
    <t>Rebooting SSCIT125</t>
  </si>
  <si>
    <t>Rebooting SSCIT126</t>
  </si>
  <si>
    <t>Rebooting SSCIT127</t>
  </si>
  <si>
    <t>Rebooting SSCIT128</t>
  </si>
  <si>
    <t>Rebooting SSCIT129</t>
  </si>
  <si>
    <t>Rebooting SSCIT130</t>
  </si>
  <si>
    <t>Rebooting SSCIT131</t>
  </si>
  <si>
    <t>Rebooting SSCIT132</t>
  </si>
  <si>
    <t>Rebooting SSCIT133</t>
  </si>
  <si>
    <t>Rebooting SSCIT134</t>
  </si>
  <si>
    <t>Rebooting SSCIT135</t>
  </si>
  <si>
    <t>Rebooting SSCIT136</t>
  </si>
  <si>
    <t>Rebooting SSCIT137</t>
  </si>
  <si>
    <t>Rebooting SSCIT138</t>
  </si>
  <si>
    <t>Rebooting SSCIT139</t>
  </si>
  <si>
    <t>Rebooting SSCIT140</t>
  </si>
  <si>
    <t>Rebooting SSCIT141</t>
  </si>
  <si>
    <t>Rebooting SSCIT142</t>
  </si>
  <si>
    <t>Rebooting SSCIT143</t>
  </si>
  <si>
    <t>Rebooting SSCIT144</t>
  </si>
  <si>
    <t>Rebooting SSCIT145</t>
  </si>
  <si>
    <t>Rebooting SSCIT146</t>
  </si>
  <si>
    <t>Rebooting SSCIT147</t>
  </si>
  <si>
    <t>Rebooting SSCIT148</t>
  </si>
  <si>
    <t>Rebooting SSCIT149</t>
  </si>
  <si>
    <t>Rebooting SSCIT150</t>
  </si>
  <si>
    <t>Rebooting SSCIT151</t>
  </si>
  <si>
    <t>Rebooting SSCIT152</t>
  </si>
  <si>
    <t>Rebooting SSCIT153</t>
  </si>
  <si>
    <t>Rebooting SSCIT154</t>
  </si>
  <si>
    <t>Rebooting SSCIT155</t>
  </si>
  <si>
    <t>Rebooting SSCIT156</t>
  </si>
  <si>
    <t>Rebooting SSCIT157</t>
  </si>
  <si>
    <t>Rebooting SSCIT158</t>
  </si>
  <si>
    <t>Rebooting SSCIT159</t>
  </si>
  <si>
    <t>Rebooting SSCIT160</t>
  </si>
  <si>
    <t>Rebooting SSCIT161</t>
  </si>
  <si>
    <t>Rebooting SSCIT162</t>
  </si>
  <si>
    <t>Rebooting SSCIT163</t>
  </si>
  <si>
    <t>Rebooting SSCIT164</t>
  </si>
  <si>
    <t>Rebooting SSCIT165</t>
  </si>
  <si>
    <t>Rebooting SSCIT166</t>
  </si>
  <si>
    <t>Rebooting SSCIT167</t>
  </si>
  <si>
    <t>Rebooting SSCIT168</t>
  </si>
  <si>
    <t>Rebooting SSCIT169</t>
  </si>
  <si>
    <t>Rebooting SSCIT170</t>
  </si>
  <si>
    <t>Rebooting SSCIT171</t>
  </si>
  <si>
    <t>Rebooting SSCIT172</t>
  </si>
  <si>
    <t>Rebooting SSCIT173</t>
  </si>
  <si>
    <t>Rebooting SSCIT174</t>
  </si>
  <si>
    <t>Rebooting SSCIT175</t>
  </si>
  <si>
    <t>Rebooting SSCIT176</t>
  </si>
  <si>
    <t>Rebooting SSCIT177</t>
  </si>
  <si>
    <t>Rebooting SSCIT178</t>
  </si>
  <si>
    <t>Rebooting SSCIT179</t>
  </si>
  <si>
    <t>Rebooting SSCIT180</t>
  </si>
  <si>
    <t>Rebooting SSCIT181</t>
  </si>
  <si>
    <t>Rebooting SSCIT182</t>
  </si>
  <si>
    <t>Rebooting SSCIT183</t>
  </si>
  <si>
    <t>Rebooting SSCIT184</t>
  </si>
  <si>
    <t>Rebooting SSCIT185</t>
  </si>
  <si>
    <t>Rebooting SSCIT186</t>
  </si>
  <si>
    <t>Rebooting SSCIT187</t>
  </si>
  <si>
    <t>Rebooting SSCIT188</t>
  </si>
  <si>
    <t>Rebooting SSCIT189</t>
  </si>
  <si>
    <t>Rebooting SSCIT190</t>
  </si>
  <si>
    <t>Rebooting SSCIT191</t>
  </si>
  <si>
    <t>Rebooting SSCIT192</t>
  </si>
  <si>
    <t>Rebooting SSCIT193</t>
  </si>
  <si>
    <t>Rebooting SSCIT194</t>
  </si>
  <si>
    <t>Rebooting SSCIT195</t>
  </si>
  <si>
    <t>Rebooting SSCIT196</t>
  </si>
  <si>
    <t>Rebooting SSCIT197</t>
  </si>
  <si>
    <t>Rebooting SSCIT198</t>
  </si>
  <si>
    <t>Rebooting SSCIT199</t>
  </si>
  <si>
    <t>Rebooting SSCIT200</t>
  </si>
  <si>
    <t>Rebooting SSCIT201</t>
  </si>
  <si>
    <t>Rebooting SSCIT202</t>
  </si>
  <si>
    <t>Rebooting SSCIT203</t>
  </si>
  <si>
    <t>Rebooting SSCIT204</t>
  </si>
  <si>
    <t>Rebooting SSCIT205</t>
  </si>
  <si>
    <t>Rebooting SSCIT206</t>
  </si>
  <si>
    <t>Rebooting SSCIT207</t>
  </si>
  <si>
    <t>Rebooting SSCIT208</t>
  </si>
  <si>
    <t>Rebooting SSCIT209</t>
  </si>
  <si>
    <t>Rebooting SSCIT210</t>
  </si>
  <si>
    <t>Rebooting SSCIT211</t>
  </si>
  <si>
    <t>Rebooting SSCIT212</t>
  </si>
  <si>
    <t>Rebooting SSCIT213</t>
  </si>
  <si>
    <t>Rebooting SSCIT214</t>
  </si>
  <si>
    <t>Rebooting SSCIT215</t>
  </si>
  <si>
    <t>Rebooting SSCIT216</t>
  </si>
  <si>
    <t>Rebooting SSCIT217</t>
  </si>
  <si>
    <t>Rebooting SSCIT218</t>
  </si>
  <si>
    <t>Rebooting SSCIT219</t>
  </si>
  <si>
    <t>Rebooting SSCIT220</t>
  </si>
  <si>
    <t>Rebooting SSCIT221</t>
  </si>
  <si>
    <t>Rebooting SSCIT222</t>
  </si>
  <si>
    <t>Rebooting SSCIT223</t>
  </si>
  <si>
    <t>Rebooting SSCIT224</t>
  </si>
  <si>
    <t>Rebooting SSCIT225</t>
  </si>
  <si>
    <t>Rebooting SSCIT226</t>
  </si>
  <si>
    <t>Rebooting SSCIT227</t>
  </si>
  <si>
    <t>Rebooting SSCIT228</t>
  </si>
  <si>
    <t>Rebooting SSCIT229</t>
  </si>
  <si>
    <t>Rebooting SSCIT230</t>
  </si>
  <si>
    <t>Rebooting SSCIT231</t>
  </si>
  <si>
    <t>Rebooting SSCIT232</t>
  </si>
  <si>
    <t>Rebooting SSCIT233</t>
  </si>
  <si>
    <t>Rebooting SSCIT234</t>
  </si>
  <si>
    <t>Rebooting SSCIT235</t>
  </si>
  <si>
    <t>Rebooting SSCIT236</t>
  </si>
  <si>
    <t>Rebooting SSCIT237</t>
  </si>
  <si>
    <t>Rebooting SSCIT238</t>
  </si>
  <si>
    <t>Rebooting SSCIT239</t>
  </si>
  <si>
    <t>Rebooting SSCIT240</t>
  </si>
  <si>
    <t>Rebooting SSCIT241</t>
  </si>
  <si>
    <t>Rebooting SSCIT242</t>
  </si>
  <si>
    <t>Rebooting SSCIT243</t>
  </si>
  <si>
    <t>Rebooting SSCIT244</t>
  </si>
  <si>
    <t>Rebooting SSCIT245</t>
  </si>
  <si>
    <t>Rebooting SSCIT246</t>
  </si>
  <si>
    <t>Rebooting SSCIT247</t>
  </si>
  <si>
    <t>Rebooting SSCIT248</t>
  </si>
  <si>
    <t>Rebooting SSCIT249</t>
  </si>
  <si>
    <t>Rebooting SSCIT250</t>
  </si>
  <si>
    <t>Rebooting SSCIT251</t>
  </si>
  <si>
    <t>Rebooting SSCIT252</t>
  </si>
  <si>
    <t>Rebooting SSCIT253</t>
  </si>
  <si>
    <t>Rebooting SSCIT254</t>
  </si>
  <si>
    <t>Rebooting SSCIT255</t>
  </si>
  <si>
    <t>Rebooting SSCIT256</t>
  </si>
  <si>
    <t>Rebooting SSCIT257</t>
  </si>
  <si>
    <t>Rebooting SSCIT258</t>
  </si>
  <si>
    <t>Rebooting SSCIT259</t>
  </si>
  <si>
    <t>Rebooting SSCIT260</t>
  </si>
  <si>
    <t>Rebooting SSCIT261</t>
  </si>
  <si>
    <t>Rebooting SSCIT262</t>
  </si>
  <si>
    <t>Rebooting SSCIT263</t>
  </si>
  <si>
    <t>Rebooting SSCIT264</t>
  </si>
  <si>
    <t>Rebooting SSCIT265</t>
  </si>
  <si>
    <t>Rebooting SSCIT266</t>
  </si>
  <si>
    <t>Rebooting SSCIT267</t>
  </si>
  <si>
    <t>Rebooting SSCIT268</t>
  </si>
  <si>
    <t>Rebooting SSCIT269</t>
  </si>
  <si>
    <t>Rebooting SSCIT270</t>
  </si>
  <si>
    <t>Rebooting SSCIT271</t>
  </si>
  <si>
    <t>Rebooting SSCIT272</t>
  </si>
  <si>
    <t>Rebooting SSCIT273</t>
  </si>
  <si>
    <t>Rebooting SSCIT274</t>
  </si>
  <si>
    <t>Rebooting SSCIT275</t>
  </si>
  <si>
    <t>Rebooting SSCIT276</t>
  </si>
  <si>
    <t>Rebooting SSCIT277</t>
  </si>
  <si>
    <t>Rebooting SSCIT278</t>
  </si>
  <si>
    <t>Rebooting SSCIT279</t>
  </si>
  <si>
    <t>Rebooting SSCIT280</t>
  </si>
  <si>
    <t>Rebooting SSCIT281</t>
  </si>
  <si>
    <t>Rebooting SSCIT282</t>
  </si>
  <si>
    <t>Rebooting SSCIT283</t>
  </si>
  <si>
    <t>Rebooting SSCIT284</t>
  </si>
  <si>
    <t>Rebooting SSCIT285</t>
  </si>
  <si>
    <t>Rebooting SSCIT286</t>
  </si>
  <si>
    <t>Rebooting SSCIT287</t>
  </si>
  <si>
    <t>Rebooting SSCIT288</t>
  </si>
  <si>
    <t>Rebooting SSCIT289</t>
  </si>
  <si>
    <t>Rebooting SSCIT290</t>
  </si>
  <si>
    <t>Rebooting SSCIT291</t>
  </si>
  <si>
    <t>Rebooting SSCIT292</t>
  </si>
  <si>
    <t>Rebooting SSCIT293</t>
  </si>
  <si>
    <t>Rebooting SSCIT294</t>
  </si>
  <si>
    <t>Rebooting SSCIT295</t>
  </si>
  <si>
    <t>Rebooting SSCIT296</t>
  </si>
  <si>
    <t>Rebooting SSCIT297</t>
  </si>
  <si>
    <t>Rebooting SSCIT298</t>
  </si>
  <si>
    <t>Rebooting SSCIT299</t>
  </si>
  <si>
    <t>Rebooting SSCIT300</t>
  </si>
  <si>
    <t>Rebooting SSCIT301</t>
  </si>
  <si>
    <t>Rebooting SSCIT302</t>
  </si>
  <si>
    <t>Rebooting SSCIT303</t>
  </si>
  <si>
    <t>Rebooting SSCIT304</t>
  </si>
  <si>
    <t>Rebooting SSCIT305</t>
  </si>
  <si>
    <t>Rebooting SSCIT306</t>
  </si>
  <si>
    <t>Rebooting SSCIT307</t>
  </si>
  <si>
    <t>Rebooting SSCIT308</t>
  </si>
  <si>
    <t>Rebooting SSCIT309</t>
  </si>
  <si>
    <t>Rebooting SSCIT310</t>
  </si>
  <si>
    <t>Rebooting SSCIT311</t>
  </si>
  <si>
    <t>Rebooting SSCIT312</t>
  </si>
  <si>
    <t>Rebooting SSCIT313</t>
  </si>
  <si>
    <t>Rebooting SSCIT314</t>
  </si>
  <si>
    <t>Rebooting SSCIT315</t>
  </si>
  <si>
    <t>Rebooting SSCIT316</t>
  </si>
  <si>
    <t>Rebooting SSCIT317</t>
  </si>
  <si>
    <t>Rebooting SSCIT318</t>
  </si>
  <si>
    <t>Rebooting SSCIT319</t>
  </si>
  <si>
    <t>Rebooting SSCIT320</t>
  </si>
  <si>
    <t>Rebooting SSCIT321</t>
  </si>
  <si>
    <t>Rebooting SSCIT322</t>
  </si>
  <si>
    <t>Rebooting SSCIT323</t>
  </si>
  <si>
    <t>Rebooting SSCIT324</t>
  </si>
  <si>
    <t>Rebooting SSCIT325</t>
  </si>
  <si>
    <t>Rebooting SSCIT326</t>
  </si>
  <si>
    <t>Rebooting SSCIT327</t>
  </si>
  <si>
    <t>Rebooting SSCIT328</t>
  </si>
  <si>
    <t>Rebooting SSCIT329</t>
  </si>
  <si>
    <t>Rebooting SSCIT330</t>
  </si>
  <si>
    <t>Rebooting SSCIT331</t>
  </si>
  <si>
    <t>Rebooting SSCIT332</t>
  </si>
  <si>
    <t>Rebooting SSCIT333</t>
  </si>
  <si>
    <t>Rebooting SSCIT334</t>
  </si>
  <si>
    <t>Rebooting SSCIT335</t>
  </si>
  <si>
    <t>Rebooting SSCIT336</t>
  </si>
  <si>
    <t>Rebooting SSCIT337</t>
  </si>
  <si>
    <t>Rebooting SSCIT338</t>
  </si>
  <si>
    <t>Rebooting SSCIT339</t>
  </si>
  <si>
    <t>Rebooting SSCIT340</t>
  </si>
  <si>
    <t>Rebooting SSCIT341</t>
  </si>
  <si>
    <t>Rebooting SSCIT342</t>
  </si>
  <si>
    <t>Rebooting SSCIT343</t>
  </si>
  <si>
    <t>Rebooting SSCIT344</t>
  </si>
  <si>
    <t>Rebooting SSCIT345</t>
  </si>
  <si>
    <t>Rebooting SSCIT346</t>
  </si>
  <si>
    <t>Rebooting SSCIT347</t>
  </si>
  <si>
    <t>Rebooting SSCIT348</t>
  </si>
  <si>
    <t>Rebooting SSCIT349</t>
  </si>
  <si>
    <t>Rebooting SSCIT350</t>
  </si>
  <si>
    <t>Rebooting SSCIT351</t>
  </si>
  <si>
    <t>Rebooting SSCIT352</t>
  </si>
  <si>
    <t>Rebooting SSCIT353</t>
  </si>
  <si>
    <t>Rebooting SSCIT354</t>
  </si>
  <si>
    <t>Rebooting SSCIT355</t>
  </si>
  <si>
    <t>Rebooting SSCIT356</t>
  </si>
  <si>
    <t>Rebooting SSCIT357</t>
  </si>
  <si>
    <t>Rebooting SSCIT358</t>
  </si>
  <si>
    <t>Rebooting SSCIT359</t>
  </si>
  <si>
    <t>Rebooting SSCIT360</t>
  </si>
  <si>
    <t>Rebooting SSCIT361</t>
  </si>
  <si>
    <t>Rebooting SSCIT362</t>
  </si>
  <si>
    <t>Rebooting SSCIT363</t>
  </si>
  <si>
    <t>Rebooting SSCIT364</t>
  </si>
  <si>
    <t>Rebooting SSCIT365</t>
  </si>
  <si>
    <t>Rebooting SSCIT366</t>
  </si>
  <si>
    <t>Rebooting SSCIT367</t>
  </si>
  <si>
    <t>Rebooting SSCIT368</t>
  </si>
  <si>
    <t>Rebooting SSCIT369</t>
  </si>
  <si>
    <t>Rebooting SSCIT370</t>
  </si>
  <si>
    <t>Rebooting SSCIT371</t>
  </si>
  <si>
    <t>Rebooting SSCIT372</t>
  </si>
  <si>
    <t>Rebooting SSCIT373</t>
  </si>
  <si>
    <t>Rebooting SSCIT374</t>
  </si>
  <si>
    <t>Rebooting SSCIT375</t>
  </si>
  <si>
    <t>Rebooting SSCIT376</t>
  </si>
  <si>
    <t>Rebooting SSCIT377</t>
  </si>
  <si>
    <t>Rebooting SSCIT378</t>
  </si>
  <si>
    <t>Rebooting SSCIT379</t>
  </si>
  <si>
    <t>Rebooting SSCIT380</t>
  </si>
  <si>
    <t>Rebooting SSCIT381</t>
  </si>
  <si>
    <t>Rebooting SSCIT382</t>
  </si>
  <si>
    <t>Rebooting SSCIT383</t>
  </si>
  <si>
    <t>Rebooting SSCIT384</t>
  </si>
  <si>
    <t>Rebooting SSCIT385</t>
  </si>
  <si>
    <t>Rebooting SSCIT386</t>
  </si>
  <si>
    <t>Rebooting SSCIT387</t>
  </si>
  <si>
    <t>Rebooting SSCIT388</t>
  </si>
  <si>
    <t>Rebooting SSCIT389</t>
  </si>
  <si>
    <t>Rebooting SSCIT390</t>
  </si>
  <si>
    <t>Rebooting SSCIT391</t>
  </si>
  <si>
    <t>Rebooting SSCIT392</t>
  </si>
  <si>
    <t>Rebooting SSCIT393</t>
  </si>
  <si>
    <t>Rebooting SSCIT394</t>
  </si>
  <si>
    <t>Rebooting SSCIT395</t>
  </si>
  <si>
    <t>Rebooting SSCIT396</t>
  </si>
  <si>
    <t>Rebooting SSCIT397</t>
  </si>
  <si>
    <t>Rebooting SSCIT398</t>
  </si>
  <si>
    <t>Rebooting SSCIT399</t>
  </si>
  <si>
    <t>Rebooting SSCIT400</t>
  </si>
  <si>
    <t>Rebooting SSCIT401</t>
  </si>
  <si>
    <t>Rebooting SSCIT402</t>
  </si>
  <si>
    <t>Rebooting SSCIT403</t>
  </si>
  <si>
    <t>Rebooting SSCIT404</t>
  </si>
  <si>
    <t>Rebooting SSCIT405</t>
  </si>
  <si>
    <t>Rebooting SSCIT406</t>
  </si>
  <si>
    <t>Rebooting SSCIT407</t>
  </si>
  <si>
    <t>Rebooting SSCIT408</t>
  </si>
  <si>
    <t>Rebooting SSCIT409</t>
  </si>
  <si>
    <t>Rebooting SSCIT410</t>
  </si>
  <si>
    <t>Rebooting SSCIT411</t>
  </si>
  <si>
    <t>Rebooting SSCIT412</t>
  </si>
  <si>
    <t>Rebooting SSCIT413</t>
  </si>
  <si>
    <t>Rebooting SSCIT414</t>
  </si>
  <si>
    <t>Rebooting SSCIT415</t>
  </si>
  <si>
    <t>Rebooting SSCIT416</t>
  </si>
  <si>
    <t>Rebooting SSCIT417</t>
  </si>
  <si>
    <t>Rebooting SSCIT418</t>
  </si>
  <si>
    <t>Rebooting SSCIT419</t>
  </si>
  <si>
    <t>Rebooting SSCIT420</t>
  </si>
  <si>
    <t>Rebooting SSCIT421</t>
  </si>
  <si>
    <t>Rebooting SSCIT422</t>
  </si>
  <si>
    <t>Rebooting SSCIT423</t>
  </si>
  <si>
    <t>Rebooting SSCIT424</t>
  </si>
  <si>
    <t>Rebooting SSCIT425</t>
  </si>
  <si>
    <t>Rebooting SSCIT426</t>
  </si>
  <si>
    <t>Rebooting SSCIT427</t>
  </si>
  <si>
    <t>Rebooting SSCIT428</t>
  </si>
  <si>
    <t>Rebooting SSCIT429</t>
  </si>
  <si>
    <t>Rebooting SSCIT430</t>
  </si>
  <si>
    <t>Rebooting SSCIT431</t>
  </si>
  <si>
    <t>Rebooting SSCIT432</t>
  </si>
  <si>
    <t>Rebooting SSCIT433</t>
  </si>
  <si>
    <t>Rebooting SSCIT434</t>
  </si>
  <si>
    <t>Rebooting SSCIT435</t>
  </si>
  <si>
    <t>Rebooting SSCIT436</t>
  </si>
  <si>
    <t>Rebooting SSCIT437</t>
  </si>
  <si>
    <t>Rebooting SSCIT438</t>
  </si>
  <si>
    <t>Rebooting SSCIT439</t>
  </si>
  <si>
    <t>Rebooting SSCIT440</t>
  </si>
  <si>
    <t>Rebooting SSCIT441</t>
  </si>
  <si>
    <t>Rebooting SSCIT442</t>
  </si>
  <si>
    <t>Rebooting SSCIT443</t>
  </si>
  <si>
    <t>Rebooting SSCIT444</t>
  </si>
  <si>
    <t>Rebooting SSCIT445</t>
  </si>
  <si>
    <t>Rebooting SSCIT446</t>
  </si>
  <si>
    <t>Rebooting SSCIT447</t>
  </si>
  <si>
    <t>Rebooting SSCIT448</t>
  </si>
  <si>
    <t>Rebooting SSCIT449</t>
  </si>
  <si>
    <t>Rebooting SSCIT450</t>
  </si>
  <si>
    <t>Rebooting SSCIT451</t>
  </si>
  <si>
    <t>Rebooting SSCIT452</t>
  </si>
  <si>
    <t>Rebooting SSCIT453</t>
  </si>
  <si>
    <t>Rebooting SSCIT454</t>
  </si>
  <si>
    <t>Rebooting SSCIT455</t>
  </si>
  <si>
    <t>Rebooting SSCIT456</t>
  </si>
  <si>
    <t>Rebooting SSCIT457</t>
  </si>
  <si>
    <t>Rebooting SSCIT458</t>
  </si>
  <si>
    <t>Rebooting SSCIT459</t>
  </si>
  <si>
    <t>Rebooting SSCIT460</t>
  </si>
  <si>
    <t>Rebooting SSCIT461</t>
  </si>
  <si>
    <t>Rebooting SSCIT462</t>
  </si>
  <si>
    <t>Rebooting SSCIT463</t>
  </si>
  <si>
    <t>Rebooting SSCIT464</t>
  </si>
  <si>
    <t>Rebooting SSCIT465</t>
  </si>
  <si>
    <t>Rebooting SSCIT466</t>
  </si>
  <si>
    <t>Intranet</t>
  </si>
  <si>
    <t>colum1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</si>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</sst>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"/>
    <numFmt numFmtId="178" formatCode="[$-F400]h:mm:ss\ AM/PM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 Unicode MS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22"/>
      <name val="Arial"/>
      <family val="2"/>
    </font>
    <font>
      <sz val="8"/>
      <color indexed="8"/>
      <name val="Arial"/>
      <family val="2"/>
    </font>
    <font>
      <b/>
      <sz val="10"/>
      <name val="Arial Unicode MS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22" fontId="6" fillId="0" borderId="0" xfId="0" applyNumberFormat="1" applyFont="1"/>
    <xf numFmtId="0" fontId="7" fillId="0" borderId="0" xfId="0" applyFont="1"/>
    <xf numFmtId="0" fontId="0" fillId="2" borderId="0" xfId="0" applyFill="1"/>
    <xf numFmtId="0" fontId="4" fillId="0" borderId="0" xfId="0" applyFont="1" applyBorder="1" applyAlignment="1">
      <alignment horizontal="center"/>
    </xf>
    <xf numFmtId="169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4" fontId="2" fillId="3" borderId="0" xfId="0" applyNumberFormat="1" applyFont="1" applyFill="1" applyAlignment="1">
      <alignment horizontal="center"/>
    </xf>
    <xf numFmtId="178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9" fontId="2" fillId="0" borderId="1" xfId="0" applyNumberFormat="1" applyFont="1" applyBorder="1" applyAlignment="1">
      <alignment horizontal="center"/>
    </xf>
    <xf numFmtId="19" fontId="2" fillId="0" borderId="2" xfId="0" applyNumberFormat="1" applyFont="1" applyBorder="1" applyAlignment="1">
      <alignment horizontal="center"/>
    </xf>
    <xf numFmtId="19" fontId="2" fillId="0" borderId="3" xfId="0" applyNumberFormat="1" applyFont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169" fontId="0" fillId="0" borderId="7" xfId="0" applyNumberFormat="1" applyBorder="1" applyAlignment="1">
      <alignment horizontal="center"/>
    </xf>
    <xf numFmtId="0" fontId="0" fillId="0" borderId="8" xfId="0" applyBorder="1"/>
    <xf numFmtId="169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0" fontId="9" fillId="0" borderId="13" xfId="0" applyFont="1" applyBorder="1" applyAlignment="1">
      <alignment horizontal="center"/>
    </xf>
    <xf numFmtId="169" fontId="10" fillId="0" borderId="14" xfId="0" applyNumberFormat="1" applyFont="1" applyBorder="1" applyAlignment="1">
      <alignment horizontal="center"/>
    </xf>
    <xf numFmtId="0" fontId="6" fillId="0" borderId="5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 applyBorder="1"/>
    <xf numFmtId="0" fontId="0" fillId="0" borderId="0" xfId="0" applyBorder="1" applyAlignment="1"/>
    <xf numFmtId="0" fontId="5" fillId="3" borderId="15" xfId="0" applyFont="1" applyFill="1" applyBorder="1"/>
    <xf numFmtId="0" fontId="5" fillId="3" borderId="16" xfId="0" applyFont="1" applyFill="1" applyBorder="1"/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5" fillId="2" borderId="15" xfId="0" applyFont="1" applyFill="1" applyBorder="1"/>
    <xf numFmtId="0" fontId="6" fillId="2" borderId="20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5" fillId="2" borderId="16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4" fontId="2" fillId="4" borderId="22" xfId="0" applyNumberFormat="1" applyFont="1" applyFill="1" applyBorder="1" applyAlignment="1">
      <alignment horizontal="center"/>
    </xf>
    <xf numFmtId="14" fontId="2" fillId="4" borderId="23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6" fillId="5" borderId="0" xfId="0" applyFont="1" applyFill="1"/>
    <xf numFmtId="0" fontId="4" fillId="5" borderId="0" xfId="0" applyFont="1" applyFill="1" applyBorder="1" applyAlignment="1">
      <alignment horizontal="center"/>
    </xf>
    <xf numFmtId="169" fontId="0" fillId="5" borderId="0" xfId="0" applyNumberFormat="1" applyFill="1" applyAlignment="1">
      <alignment horizontal="center"/>
    </xf>
    <xf numFmtId="0" fontId="0" fillId="3" borderId="13" xfId="0" applyFill="1" applyBorder="1"/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0" fillId="3" borderId="0" xfId="0" applyFill="1" applyBorder="1"/>
    <xf numFmtId="0" fontId="3" fillId="3" borderId="0" xfId="0" applyFon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2" fillId="3" borderId="8" xfId="0" applyFont="1" applyFill="1" applyBorder="1"/>
    <xf numFmtId="169" fontId="0" fillId="3" borderId="9" xfId="0" applyNumberFormat="1" applyFill="1" applyBorder="1" applyAlignment="1">
      <alignment horizontal="center"/>
    </xf>
    <xf numFmtId="0" fontId="2" fillId="3" borderId="10" xfId="0" applyFont="1" applyFill="1" applyBorder="1"/>
    <xf numFmtId="169" fontId="0" fillId="3" borderId="12" xfId="0" applyNumberFormat="1" applyFill="1" applyBorder="1" applyAlignment="1">
      <alignment horizontal="center"/>
    </xf>
    <xf numFmtId="0" fontId="5" fillId="3" borderId="24" xfId="0" applyFont="1" applyFill="1" applyBorder="1"/>
    <xf numFmtId="0" fontId="0" fillId="3" borderId="22" xfId="0" applyFill="1" applyBorder="1"/>
    <xf numFmtId="0" fontId="0" fillId="3" borderId="2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5" fillId="2" borderId="22" xfId="0" applyFont="1" applyFill="1" applyBorder="1"/>
    <xf numFmtId="0" fontId="6" fillId="2" borderId="25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1" xfId="0" applyFont="1" applyFill="1" applyBorder="1"/>
    <xf numFmtId="0" fontId="5" fillId="3" borderId="27" xfId="0" applyFont="1" applyFill="1" applyBorder="1"/>
    <xf numFmtId="0" fontId="5" fillId="3" borderId="28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69" fontId="6" fillId="0" borderId="21" xfId="0" applyNumberFormat="1" applyFont="1" applyBorder="1" applyAlignment="1">
      <alignment horizontal="center"/>
    </xf>
    <xf numFmtId="169" fontId="6" fillId="0" borderId="29" xfId="0" applyNumberFormat="1" applyFont="1" applyBorder="1" applyAlignment="1">
      <alignment horizontal="center"/>
    </xf>
    <xf numFmtId="169" fontId="6" fillId="0" borderId="30" xfId="0" applyNumberFormat="1" applyFont="1" applyBorder="1" applyAlignment="1">
      <alignment horizontal="center"/>
    </xf>
    <xf numFmtId="0" fontId="5" fillId="0" borderId="5" xfId="0" applyFont="1" applyBorder="1"/>
    <xf numFmtId="0" fontId="5" fillId="0" borderId="8" xfId="0" applyFont="1" applyBorder="1"/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9" fontId="3" fillId="0" borderId="14" xfId="0" applyNumberFormat="1" applyFont="1" applyBorder="1" applyAlignment="1">
      <alignment horizontal="center"/>
    </xf>
    <xf numFmtId="0" fontId="0" fillId="5" borderId="27" xfId="0" applyFill="1" applyBorder="1" applyAlignment="1">
      <alignment horizontal="center"/>
    </xf>
    <xf numFmtId="169" fontId="0" fillId="5" borderId="3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169" fontId="0" fillId="5" borderId="21" xfId="0" applyNumberForma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69" fontId="0" fillId="5" borderId="29" xfId="0" applyNumberFormat="1" applyFill="1" applyBorder="1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6" fillId="0" borderId="8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9" fontId="0" fillId="0" borderId="7" xfId="0" applyNumberFormat="1" applyFill="1" applyBorder="1" applyAlignment="1">
      <alignment horizontal="center"/>
    </xf>
    <xf numFmtId="0" fontId="15" fillId="4" borderId="31" xfId="0" applyFont="1" applyFill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5" fillId="4" borderId="21" xfId="0" applyFont="1" applyFill="1" applyBorder="1" applyAlignment="1">
      <alignment horizontal="center"/>
    </xf>
    <xf numFmtId="0" fontId="0" fillId="5" borderId="6" xfId="0" applyFill="1" applyBorder="1"/>
    <xf numFmtId="0" fontId="3" fillId="5" borderId="6" xfId="0" applyFont="1" applyFill="1" applyBorder="1"/>
    <xf numFmtId="0" fontId="13" fillId="5" borderId="0" xfId="0" applyFont="1" applyFill="1" applyBorder="1"/>
    <xf numFmtId="0" fontId="6" fillId="5" borderId="0" xfId="0" applyFont="1" applyFill="1" applyBorder="1"/>
    <xf numFmtId="0" fontId="13" fillId="5" borderId="11" xfId="0" applyFont="1" applyFill="1" applyBorder="1"/>
    <xf numFmtId="0" fontId="6" fillId="5" borderId="11" xfId="0" applyFont="1" applyFill="1" applyBorder="1"/>
    <xf numFmtId="0" fontId="16" fillId="0" borderId="0" xfId="0" applyFont="1" applyFill="1" applyBorder="1" applyAlignment="1">
      <alignment horizontal="center"/>
    </xf>
    <xf numFmtId="169" fontId="16" fillId="0" borderId="9" xfId="0" applyNumberFormat="1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9" fontId="0" fillId="6" borderId="21" xfId="0" applyNumberFormat="1" applyFill="1" applyBorder="1" applyAlignment="1">
      <alignment horizontal="center"/>
    </xf>
    <xf numFmtId="0" fontId="0" fillId="6" borderId="0" xfId="0" applyFill="1"/>
    <xf numFmtId="0" fontId="5" fillId="6" borderId="8" xfId="0" applyFont="1" applyFill="1" applyBorder="1"/>
    <xf numFmtId="0" fontId="4" fillId="6" borderId="8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169" fontId="16" fillId="6" borderId="9" xfId="0" applyNumberFormat="1" applyFont="1" applyFill="1" applyBorder="1" applyAlignment="1">
      <alignment horizontal="center"/>
    </xf>
    <xf numFmtId="0" fontId="1" fillId="0" borderId="0" xfId="0" applyFont="1"/>
    <xf numFmtId="0" fontId="5" fillId="7" borderId="4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169" fontId="6" fillId="0" borderId="39" xfId="0" applyNumberFormat="1" applyFont="1" applyBorder="1" applyAlignment="1">
      <alignment horizontal="center" vertical="center"/>
    </xf>
    <xf numFmtId="169" fontId="6" fillId="0" borderId="42" xfId="0" applyNumberFormat="1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left" vertical="center"/>
    </xf>
    <xf numFmtId="0" fontId="5" fillId="3" borderId="44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wrapText="1"/>
    </xf>
    <xf numFmtId="0" fontId="2" fillId="5" borderId="45" xfId="0" applyFont="1" applyFill="1" applyBorder="1" applyAlignment="1">
      <alignment horizontal="center" wrapText="1"/>
    </xf>
    <xf numFmtId="0" fontId="2" fillId="5" borderId="46" xfId="0" applyFont="1" applyFill="1" applyBorder="1" applyAlignment="1">
      <alignment horizontal="center" wrapText="1"/>
    </xf>
    <xf numFmtId="0" fontId="0" fillId="5" borderId="32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14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4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169" fontId="6" fillId="0" borderId="30" xfId="0" applyNumberFormat="1" applyFont="1" applyBorder="1" applyAlignment="1">
      <alignment horizontal="center" vertical="center"/>
    </xf>
    <xf numFmtId="169" fontId="6" fillId="0" borderId="21" xfId="0" applyNumberFormat="1" applyFont="1" applyBorder="1" applyAlignment="1">
      <alignment horizontal="center" vertical="center"/>
    </xf>
    <xf numFmtId="169" fontId="6" fillId="0" borderId="3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169" fontId="6" fillId="0" borderId="40" xfId="0" applyNumberFormat="1" applyFont="1" applyBorder="1" applyAlignment="1">
      <alignment horizontal="center" vertical="center"/>
    </xf>
    <xf numFmtId="169" fontId="6" fillId="0" borderId="41" xfId="0" applyNumberFormat="1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5" fillId="3" borderId="32" xfId="0" applyFont="1" applyFill="1" applyBorder="1" applyAlignment="1">
      <alignment horizontal="left" vertical="center"/>
    </xf>
    <xf numFmtId="0" fontId="5" fillId="3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2" fillId="3" borderId="48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48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indexed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E8FD-27BB-4C38-9F7F-4319F16ED87F}">
  <sheetPr codeName="Sheet1"/>
  <dimension ref="A1:W109"/>
  <sheetViews>
    <sheetView workbookViewId="0">
      <pane ySplit="13" topLeftCell="A14" activePane="bottomLeft" state="frozen"/>
      <selection pane="bottomLeft" activeCell="O19" sqref="O19"/>
    </sheetView>
  </sheetViews>
  <sheetFormatPr defaultRowHeight="12.75"/>
  <cols>
    <col min="1" max="1" width="10" style="55" customWidth="1"/>
    <col min="2" max="2" width="9.85546875" style="55" customWidth="1"/>
    <col min="3" max="3" width="1" style="56" customWidth="1"/>
    <col min="4" max="4" width="17" style="56" bestFit="1" customWidth="1"/>
    <col min="5" max="5" width="12.140625" style="56" customWidth="1"/>
    <col min="6" max="6" width="10.42578125" style="56" customWidth="1"/>
    <col min="7" max="7" width="11.140625" style="56" customWidth="1"/>
    <col min="8" max="8" width="1" style="56" customWidth="1"/>
    <col min="9" max="9" width="10" style="56" bestFit="1" customWidth="1"/>
    <col min="10" max="11" width="9.140625" style="56"/>
    <col min="12" max="12" width="1" style="56" customWidth="1"/>
    <col min="13" max="15" width="9.140625" style="56"/>
    <col min="16" max="16" width="1" style="56" customWidth="1"/>
    <col min="17" max="19" width="9.140625" style="56"/>
    <col min="20" max="20" width="1.28515625" style="56" customWidth="1"/>
    <col min="21" max="16384" width="9.140625" style="56"/>
  </cols>
  <sheetData>
    <row r="1" spans="1:23" ht="13.5" thickBot="1">
      <c r="A1" s="150" t="s">
        <v>32</v>
      </c>
      <c r="B1" s="151"/>
      <c r="D1" s="74"/>
      <c r="E1" s="75" t="s">
        <v>22</v>
      </c>
      <c r="F1" s="75" t="s">
        <v>23</v>
      </c>
      <c r="G1" s="76" t="s">
        <v>24</v>
      </c>
      <c r="H1" s="133"/>
      <c r="I1" s="180" t="s">
        <v>34</v>
      </c>
      <c r="J1" s="181"/>
      <c r="K1" s="182"/>
      <c r="L1" s="134"/>
      <c r="M1" s="180" t="s">
        <v>33</v>
      </c>
      <c r="N1" s="181"/>
      <c r="O1" s="181"/>
      <c r="P1" s="181"/>
      <c r="Q1" s="181"/>
      <c r="R1" s="181"/>
      <c r="S1" s="182"/>
    </row>
    <row r="2" spans="1:23" ht="13.5" thickBot="1">
      <c r="A2" s="154" t="s">
        <v>20</v>
      </c>
      <c r="B2" s="155"/>
      <c r="D2" s="73" t="s">
        <v>82</v>
      </c>
      <c r="E2" s="127" t="s">
        <v>113</v>
      </c>
      <c r="F2" s="128" t="s">
        <v>113</v>
      </c>
      <c r="G2" s="129" t="s">
        <v>113</v>
      </c>
      <c r="H2" s="135">
        <f>IF(AND(E2="all",F2="all",G2="all"),1,0)</f>
        <v>1</v>
      </c>
      <c r="I2" s="84" t="s">
        <v>85</v>
      </c>
      <c r="J2" s="43">
        <f ca="1">SUMPRODUCT(('Closed Tickets'!$C$3:$C$5000&gt;=$A$8)*('Closed Tickets'!$C$3:$C$5000&lt;=$B$8)*('Closed Tickets'!$B$3:$B$5000&gt;=$A$12)*('Closed Tickets'!$B$3:$B$5000&lt;=$B$12)*(('Closed Tickets'!$I$3:$I$5000=$E$2)+('Closed Tickets'!$I$3:$I$5000=$F$2)+('Closed Tickets'!$I$3:$I$5000=$G$2)+('Closed Tickets'!$Q$3:$Q$5000=1)))</f>
        <v>4633</v>
      </c>
      <c r="K2" s="91">
        <f ca="1">SUMPRODUCT(('Closed Tickets'!$C$3:$C$5000&gt;=$A$8)*('Closed Tickets'!$C$3:$C$5000&lt;=$B$8)*('Closed Tickets'!$B$3:$B$5000&gt;=$A$12)*('Closed Tickets'!$B$3:$B$5000&lt;=$B$12)*(('Closed Tickets'!$I$3:$I$5000=$E$2)+('Closed Tickets'!$I$3:$I$5000=$F$2)+('Closed Tickets'!$I$3:$I$5000=$G$2)+('Closed Tickets'!$Q$3:$Q$5000=1))*('Closed Tickets'!$K$3:$K$5000)/IF($J2&gt;0,$J2,1))</f>
        <v>12.446588183802277</v>
      </c>
      <c r="L2" s="136"/>
      <c r="M2" s="186" t="s">
        <v>28</v>
      </c>
      <c r="N2" s="187"/>
      <c r="O2" s="188"/>
      <c r="P2" s="136"/>
      <c r="Q2" s="177" t="s">
        <v>29</v>
      </c>
      <c r="R2" s="178"/>
      <c r="S2" s="179"/>
      <c r="T2" s="57"/>
      <c r="U2" s="57"/>
      <c r="V2" s="57"/>
      <c r="W2" s="57"/>
    </row>
    <row r="3" spans="1:23">
      <c r="A3" s="156"/>
      <c r="B3" s="157"/>
      <c r="D3" s="41" t="s">
        <v>21</v>
      </c>
      <c r="E3" s="130" t="s">
        <v>113</v>
      </c>
      <c r="F3" s="131" t="s">
        <v>113</v>
      </c>
      <c r="G3" s="132" t="s">
        <v>113</v>
      </c>
      <c r="H3" s="135">
        <f>IF(AND(E3="all",F3="all",G3="all"),1,0)</f>
        <v>1</v>
      </c>
      <c r="I3" s="42" t="s">
        <v>86</v>
      </c>
      <c r="J3" s="44">
        <f ca="1">SUMPRODUCT(('Closed Tickets'!$C$3:$C$5000&gt;=$A$8)*('Closed Tickets'!$C$3:$C$5000&lt;=$B$8)*('Closed Tickets'!$B$3:$B$5000&gt;=$A$12)*('Closed Tickets'!$B$3:$B$5000&lt;=$B$12)*(('Closed Tickets'!$D$3:$D$5000=$E$3)+('Closed Tickets'!$D$3:$D$5000=$F$3)+('Closed Tickets'!$D$3:$D$5000=$G$3)+('Closed Tickets'!$R$3:$R$5000=1)))</f>
        <v>4633</v>
      </c>
      <c r="K3" s="89">
        <f ca="1">SUMPRODUCT(('Closed Tickets'!$C$3:$C$5000&gt;=$A$8)*('Closed Tickets'!$C$3:$C$5000&lt;=$B$8)*('Closed Tickets'!$B$3:$B$5000&gt;=$A$12)*('Closed Tickets'!$B$3:$B$5000&lt;=$B$12)*(('Closed Tickets'!$D$3:$D$5000=$E$3)+('Closed Tickets'!$D$3:$D$5000=$F$3)+('Closed Tickets'!$D$3:$D$5000=$G$3)+('Closed Tickets'!$R$3:$R$5000=1))*('Closed Tickets'!$K$3:$K$5000)/IF($J3&gt;0,$J3,1))</f>
        <v>12.446588183802277</v>
      </c>
      <c r="L3" s="136"/>
      <c r="M3" s="165"/>
      <c r="N3" s="183">
        <f ca="1">SUMPRODUCT(('Closed Tickets'!$C$3:$C$5000&gt;=$A$8)*('Closed Tickets'!$C$3:$C$5000&lt;=$B$8)*('Closed Tickets'!$B$3:$B$5000&gt;=$A$12)*('Closed Tickets'!$B$3:$B$5000&lt;=$B$12)*(('Closed Tickets'!$I$3:$I$5000=$E$2)+('Closed Tickets'!$I$3:$I$5000=$F$2)+('Closed Tickets'!$I$3:$I$5000=$G$2)+('Closed Tickets'!$Q$3:$Q$5000=1))*(('Closed Tickets'!$D$3:$D$5000=$E$3)+('Closed Tickets'!$D$3:$D$5000=$F$3)+('Closed Tickets'!$D$3:$D$5000=$G$3)+('Closed Tickets'!$R$3:$R$5000=1)))</f>
        <v>4633</v>
      </c>
      <c r="O3" s="189">
        <f ca="1">SUMPRODUCT(('Closed Tickets'!$C$3:$C$5000&gt;=$A$8)*('Closed Tickets'!$C$3:$C$5000&lt;=$B$8)*('Closed Tickets'!$B$3:$B$5000&gt;=$A$12)*('Closed Tickets'!$B$3:$B$5000&lt;=$B$12)*(('Closed Tickets'!$I$3:$I$5000=$E$2)+('Closed Tickets'!$I$3:$I$5000=$F$2)+('Closed Tickets'!$I$3:$I$5000=$G$2)+('Closed Tickets'!$Q$3:$Q$5000=1))*(('Closed Tickets'!$D$3:$D$5000=$E$3)+('Closed Tickets'!$D$3:$D$5000=$F$3)+('Closed Tickets'!$D$3:$D$5000=$G$3)+('Closed Tickets'!$R$3:$R$5000=1))*('Closed Tickets'!$K$3:$K$5000)/IF($N3&gt;0,$N3,1))</f>
        <v>12.446588183802277</v>
      </c>
      <c r="P3" s="136"/>
      <c r="Q3" s="192">
        <f ca="1">SUMPRODUCT(('Closed Tickets'!$C$3:$C$5000&gt;=$A$8)*('Closed Tickets'!$C$3:$C$5000&lt;=$B$8)*('Closed Tickets'!$B$3:$B$5000&gt;=$A$12)*('Closed Tickets'!$B$3:$B$5000&lt;=$B$12)*(('Closed Tickets'!$I$3:$I$5000=$E$2)+('Closed Tickets'!$I$3:$I$5000=$F$2)+('Closed Tickets'!$I$3:$I$5000=$G$2)+('Closed Tickets'!$Q$3:$Q$5000=1))*(('Closed Tickets'!$D$3:$D$5000=$E$3)+('Closed Tickets'!$D$3:$D$5000=$F$3)+('Closed Tickets'!$D$3:$D$5000=$G$3)+('Closed Tickets'!$R$3:$R$5000=1))*(('Closed Tickets'!$E$3:$E$5000=$E4)+('Closed Tickets'!$E$3:$E$5000=$F4)+('Closed Tickets'!$E$3:$E$5000=$G4)+('Closed Tickets'!$S$3:$S$5000=1))*(('Closed Tickets'!$N$3:$N$5000=$E5)+('Closed Tickets'!$N$3:$N$5000=$G5)+('Closed Tickets'!$N$3:$N$5000=$F5)+('Closed Tickets'!$T$3:$T$5000=1))*(('Closed Tickets'!$O$3:$O$5000=$E7)+('Closed Tickets'!$O$3:$O$5000=$F8)+('Closed Tickets'!$O$3:$O$5000=$G7)+('Closed Tickets'!$O$3:$O$5000=$E8)+('Closed Tickets'!$O$3:$O$5000=$F7)+('Closed Tickets'!$U$3:$U$5000=1)))</f>
        <v>4633</v>
      </c>
      <c r="R3" s="193"/>
      <c r="S3" s="152">
        <f ca="1">SUMPRODUCT(('Closed Tickets'!$C$3:$C$5000&gt;=$A$8)*('Closed Tickets'!$C$3:$C$5000&lt;=$B$8)*('Closed Tickets'!$B$3:$B$5000&gt;=$A$12)*('Closed Tickets'!$B$3:$B$5000&lt;=$B$12)*(('Closed Tickets'!$I$3:$I$5000=$E$2)+('Closed Tickets'!$I$3:$I$5000=$F$2)+('Closed Tickets'!$I$3:$I$5000=$G$2)+('Closed Tickets'!$Q$3:$Q$5000=1))*(('Closed Tickets'!$D$3:$D$5000=$E$3)+('Closed Tickets'!$D$3:$D$5000=$F$3)+('Closed Tickets'!$D$3:$D$5000=$G$3)+('Closed Tickets'!$R$3:$R$5000=1))*(('Closed Tickets'!$E$3:$E$5000=$E4)+('Closed Tickets'!$E$3:$E$5000=$F4)+('Closed Tickets'!$E$3:$E$5000=$G4)+('Closed Tickets'!$S$3:$S$5000=1))*(('Closed Tickets'!$N$3:$N$5000=$E5)+('Closed Tickets'!$N$3:$N$5000=$G5)+('Closed Tickets'!$N$3:$N$5000=$F5)+('Closed Tickets'!$T$3:$T$5000=1))*(('Closed Tickets'!$O$3:$O$5000=$E7)+('Closed Tickets'!$O$3:$O$5000=$F8)+('Closed Tickets'!$O$3:$O$5000=$G7)+('Closed Tickets'!$O$3:$O$5000=$E8)+('Closed Tickets'!$O$3:$O$5000=$F7)+('Closed Tickets'!$U$3:$U$5000=1))*('Closed Tickets'!$K$3:$K$5000)/IF($Q3&gt;0,$Q3,1))</f>
        <v>12.446588183802277</v>
      </c>
      <c r="T3" s="57"/>
      <c r="U3" s="57"/>
      <c r="V3" s="57"/>
      <c r="W3" s="57"/>
    </row>
    <row r="4" spans="1:23" ht="13.5" thickBot="1">
      <c r="A4" s="158"/>
      <c r="B4" s="159"/>
      <c r="D4" s="41" t="s">
        <v>47</v>
      </c>
      <c r="E4" s="130" t="s">
        <v>113</v>
      </c>
      <c r="F4" s="131" t="s">
        <v>113</v>
      </c>
      <c r="G4" s="132" t="s">
        <v>113</v>
      </c>
      <c r="H4" s="135">
        <f>IF(AND(E4="all",F4="all",G4="all"),1,0)</f>
        <v>1</v>
      </c>
      <c r="I4" s="42" t="s">
        <v>87</v>
      </c>
      <c r="J4" s="44">
        <f ca="1">SUMPRODUCT(('Closed Tickets'!$C$3:$C$5000&gt;=$A$8)*('Closed Tickets'!$C$3:$C$5000&lt;=$B$8)*('Closed Tickets'!$B$3:$B$5000&gt;=$A$12)*('Closed Tickets'!$B$3:$B$5000&lt;=$B$12)*(('Closed Tickets'!$E$3:$E$5000=$E4)+('Closed Tickets'!$E$3:$E$5000=$F4)+('Closed Tickets'!$E$3:$E$5000=$G4)+('Closed Tickets'!$S$3:$S$5000=1)))</f>
        <v>4633</v>
      </c>
      <c r="K4" s="89">
        <f ca="1">SUMPRODUCT(('Closed Tickets'!$C$3:$C$5000&gt;=$A$8)*('Closed Tickets'!$C$3:$C$5000&lt;=$B$8)*('Closed Tickets'!$B$3:$B$5000&gt;=$A$12)*('Closed Tickets'!$B$3:$B$5000&lt;=$B$12)*(('Closed Tickets'!$E$3:$E$5000=$E4)+('Closed Tickets'!$E$3:$E$5000=$F4)+('Closed Tickets'!$E$3:$E$5000=$G4)+('Closed Tickets'!$S$3:$S$5000=1))*('Closed Tickets'!$K$3:$K$5000)/IF($J4&gt;0,$J4,1))</f>
        <v>12.446588183802277</v>
      </c>
      <c r="L4" s="136"/>
      <c r="M4" s="166"/>
      <c r="N4" s="184"/>
      <c r="O4" s="190"/>
      <c r="P4" s="136"/>
      <c r="Q4" s="194"/>
      <c r="R4" s="195"/>
      <c r="S4" s="198"/>
      <c r="T4" s="57"/>
      <c r="U4" s="57"/>
      <c r="V4" s="57"/>
      <c r="W4" s="57"/>
    </row>
    <row r="5" spans="1:23" ht="13.5" thickBot="1">
      <c r="A5" s="171" t="s">
        <v>2</v>
      </c>
      <c r="B5" s="172"/>
      <c r="D5" s="41" t="s">
        <v>25</v>
      </c>
      <c r="E5" s="130" t="s">
        <v>113</v>
      </c>
      <c r="F5" s="131" t="s">
        <v>113</v>
      </c>
      <c r="G5" s="132" t="s">
        <v>113</v>
      </c>
      <c r="H5" s="135"/>
      <c r="I5" s="85" t="s">
        <v>88</v>
      </c>
      <c r="J5" s="45">
        <f ca="1">SUMPRODUCT(('Closed Tickets'!$C$3:$C$5000&gt;=$A$8)*('Closed Tickets'!$C$3:$C$5000&lt;=$B$8)*('Closed Tickets'!$B$3:$B$5000&gt;=$A$12)*('Closed Tickets'!$B$3:$B$5000&lt;=$B$12)*(('Closed Tickets'!$N$3:$N$5000=$E5)+('Closed Tickets'!$N$3:$N$5000=$G5)+('Closed Tickets'!$N$3:$N$5000=$F5)+('Closed Tickets'!$T$3:$T$5000=1)))</f>
        <v>4633</v>
      </c>
      <c r="K5" s="90">
        <f ca="1">SUMPRODUCT(('Closed Tickets'!$C$3:$C$5000&gt;=$A$8)*('Closed Tickets'!$C$3:$C$5000&lt;=$B$8)*('Closed Tickets'!$B$3:$B$5000&gt;=$A$12)*('Closed Tickets'!$B$3:$B$5000&lt;=$B$12)*(('Closed Tickets'!$N$3:$N$5000=$E5)+('Closed Tickets'!$N$3:$N$5000=$G5)+('Closed Tickets'!$N$3:$N$5000=$F5)+('Closed Tickets'!$T$3:$T$5000=1))*('Closed Tickets'!$K$3:$K$5000)/IF($J5&gt;0,$J5,1))</f>
        <v>12.446588183802277</v>
      </c>
      <c r="L5" s="136"/>
      <c r="M5" s="167"/>
      <c r="N5" s="185"/>
      <c r="O5" s="191"/>
      <c r="P5" s="136"/>
      <c r="Q5" s="194"/>
      <c r="R5" s="195"/>
      <c r="S5" s="198"/>
      <c r="T5" s="57"/>
      <c r="U5" s="57"/>
      <c r="V5" s="57"/>
      <c r="W5" s="57"/>
    </row>
    <row r="6" spans="1:23" ht="13.5" thickBot="1">
      <c r="A6" s="173"/>
      <c r="B6" s="174"/>
      <c r="D6" s="46"/>
      <c r="E6" s="47"/>
      <c r="F6" s="48"/>
      <c r="G6" s="49"/>
      <c r="H6" s="135">
        <f>IF(AND(E5="ALL",F5="ALL",G5="ALL"),1,0)</f>
        <v>1</v>
      </c>
      <c r="I6" s="77"/>
      <c r="J6" s="78"/>
      <c r="K6" s="79"/>
      <c r="L6" s="136"/>
      <c r="M6" s="162" t="s">
        <v>27</v>
      </c>
      <c r="N6" s="163"/>
      <c r="O6" s="164"/>
      <c r="P6" s="136"/>
      <c r="Q6" s="194"/>
      <c r="R6" s="195"/>
      <c r="S6" s="198"/>
      <c r="T6" s="57"/>
      <c r="U6" s="57"/>
      <c r="V6" s="57"/>
      <c r="W6" s="57"/>
    </row>
    <row r="7" spans="1:23" ht="13.5" thickBot="1">
      <c r="A7" s="51" t="s">
        <v>0</v>
      </c>
      <c r="B7" s="52" t="s">
        <v>1</v>
      </c>
      <c r="D7" s="160" t="s">
        <v>26</v>
      </c>
      <c r="E7" s="130" t="s">
        <v>113</v>
      </c>
      <c r="F7" s="131" t="s">
        <v>113</v>
      </c>
      <c r="G7" s="132" t="s">
        <v>113</v>
      </c>
      <c r="H7" s="135">
        <f>IF(AND(E7="ALL",E8="ALL",F7="ALL",F8,G7="ALL"),1,0)</f>
        <v>1</v>
      </c>
      <c r="I7" s="203" t="s">
        <v>89</v>
      </c>
      <c r="J7" s="205">
        <f ca="1">SUMPRODUCT(('Closed Tickets'!$C$3:$C$5000&gt;=$A$8)*('Closed Tickets'!$C$3:$C$5000&lt;=$B$8)*('Closed Tickets'!$B$3:$B$5000&gt;=$A$12)*('Closed Tickets'!$B$3:$B$5000&lt;=$B$12)*(('Closed Tickets'!$O$3:$O$5000=$E7)+('Closed Tickets'!$O$3:$O$5000=$F8)+('Closed Tickets'!$O$3:$O$5000=$G7)+('Closed Tickets'!$O$3:$O$5000=$E8)+('Closed Tickets'!$O$3:$O$5000=$F7)+('Closed Tickets'!$U$3:$U$5000=1)))</f>
        <v>4633</v>
      </c>
      <c r="K7" s="152">
        <f ca="1">SUMPRODUCT(('Closed Tickets'!$C$3:$C$5000&gt;=$A$8)*('Closed Tickets'!$C$3:$C$5000&lt;=$B$8)*('Closed Tickets'!$B$3:$B$5000&gt;=$A$12)*('Closed Tickets'!$B$3:$B$5000&lt;=$B$12)*(('Closed Tickets'!$O$3:$O$5000=$E7)+('Closed Tickets'!$O$3:$O$5000=$F8)+('Closed Tickets'!$O$3:$O$5000=$G7)+('Closed Tickets'!$O$3:$O$5000=$E8)+('Closed Tickets'!$O$3:$O$5000=$F7)+('Closed Tickets'!$U$3:$U$5000=1))*('Closed Tickets'!$K$3:$K$5000)/IF($J7&gt;0,$J7,1))</f>
        <v>12.446588183802277</v>
      </c>
      <c r="L7" s="136"/>
      <c r="M7" s="168"/>
      <c r="N7" s="183">
        <f ca="1">SUMPRODUCT(('Closed Tickets'!$C$3:$C$5000&gt;=$A$8)*('Closed Tickets'!$C$3:$C$5000&lt;=$B$8)*('Closed Tickets'!$B$3:$B$5000&gt;=$A$12)*('Closed Tickets'!$B$3:$B$5000&lt;=$B$12)*(('Closed Tickets'!$I$3:$I$5000=$E$2)+('Closed Tickets'!$I$3:$I$5000=$F$2)+('Closed Tickets'!$I$3:$I$5000=$G$2)+('Closed Tickets'!$Q$3:$Q$5000=1))*(('Closed Tickets'!$D$3:$D$5000=$E$4)+('Closed Tickets'!$D$3:$D$5000=$F$4)+('Closed Tickets'!$D$3:$D$5000=$G$4)+('Closed Tickets'!$R$3:$R$5000=1)))</f>
        <v>4633</v>
      </c>
      <c r="O7" s="189">
        <f ca="1">SUMPRODUCT(('Closed Tickets'!$C$3:$C$5000&gt;=$A$8)*('Closed Tickets'!$C$3:$C$5000&lt;=$B$8)*('Closed Tickets'!$B$3:$B$5000&gt;=$A$12)*('Closed Tickets'!$B$3:$B$5000&lt;=$B$12)*(('Closed Tickets'!$I$3:$I$5000=$E$2)+('Closed Tickets'!$I$3:$I$5000=$F$2)+('Closed Tickets'!$I$3:$I$5000=$G$2)+('Closed Tickets'!$Q$3:$Q$5000=1))*(('Closed Tickets'!$D$3:$D$5000=$E$4)+('Closed Tickets'!$D$3:$D$5000=$F$4)+('Closed Tickets'!$D$3:$D$5000=$G$4)+('Closed Tickets'!$R$3:$R$5000=1))*('Closed Tickets'!$K$3:$K$5000)/IF($N3&gt;0,$N3,1))</f>
        <v>12.446588183802277</v>
      </c>
      <c r="P7" s="136"/>
      <c r="Q7" s="194"/>
      <c r="R7" s="195"/>
      <c r="S7" s="198"/>
      <c r="T7" s="57"/>
      <c r="U7" s="57"/>
      <c r="V7" s="57"/>
      <c r="W7" s="57"/>
    </row>
    <row r="8" spans="1:23" ht="13.5" thickBot="1">
      <c r="A8" s="53">
        <v>40179</v>
      </c>
      <c r="B8" s="54">
        <f ca="1">TODAY()</f>
        <v>45860</v>
      </c>
      <c r="D8" s="161"/>
      <c r="E8" s="130" t="s">
        <v>113</v>
      </c>
      <c r="F8" s="131" t="s">
        <v>113</v>
      </c>
      <c r="G8" s="132" t="s">
        <v>113</v>
      </c>
      <c r="H8" s="135"/>
      <c r="I8" s="204"/>
      <c r="J8" s="206"/>
      <c r="K8" s="153"/>
      <c r="L8" s="136"/>
      <c r="M8" s="169"/>
      <c r="N8" s="184"/>
      <c r="O8" s="190"/>
      <c r="P8" s="136"/>
      <c r="Q8" s="194"/>
      <c r="R8" s="195"/>
      <c r="S8" s="198"/>
      <c r="T8" s="57"/>
      <c r="U8" s="57"/>
      <c r="V8" s="57"/>
      <c r="W8" s="57"/>
    </row>
    <row r="9" spans="1:23">
      <c r="A9" s="171" t="s">
        <v>3</v>
      </c>
      <c r="B9" s="172"/>
      <c r="D9" s="175"/>
      <c r="E9" s="47"/>
      <c r="F9" s="48"/>
      <c r="G9" s="49"/>
      <c r="H9" s="135"/>
      <c r="I9" s="50"/>
      <c r="J9" s="48"/>
      <c r="K9" s="49"/>
      <c r="L9" s="136"/>
      <c r="M9" s="169"/>
      <c r="N9" s="184"/>
      <c r="O9" s="190"/>
      <c r="P9" s="136"/>
      <c r="Q9" s="194"/>
      <c r="R9" s="195"/>
      <c r="S9" s="198"/>
      <c r="T9" s="57"/>
      <c r="U9" s="57"/>
      <c r="V9" s="57"/>
      <c r="W9" s="57"/>
    </row>
    <row r="10" spans="1:23" ht="13.5" thickBot="1">
      <c r="A10" s="173"/>
      <c r="B10" s="174"/>
      <c r="D10" s="176"/>
      <c r="E10" s="80"/>
      <c r="F10" s="81"/>
      <c r="G10" s="82"/>
      <c r="H10" s="137"/>
      <c r="I10" s="83"/>
      <c r="J10" s="81"/>
      <c r="K10" s="82"/>
      <c r="L10" s="138"/>
      <c r="M10" s="170"/>
      <c r="N10" s="185"/>
      <c r="O10" s="191"/>
      <c r="P10" s="138"/>
      <c r="Q10" s="196"/>
      <c r="R10" s="197"/>
      <c r="S10" s="199"/>
      <c r="T10" s="57"/>
      <c r="U10" s="57"/>
      <c r="V10" s="57"/>
      <c r="W10" s="57"/>
    </row>
    <row r="11" spans="1:23" ht="13.5" thickBot="1">
      <c r="A11" s="51" t="s">
        <v>0</v>
      </c>
      <c r="B11" s="52" t="s">
        <v>1</v>
      </c>
    </row>
    <row r="12" spans="1:23" ht="13.5" thickBot="1">
      <c r="A12" s="53">
        <v>40179</v>
      </c>
      <c r="B12" s="54">
        <f ca="1">TODAY()</f>
        <v>45860</v>
      </c>
      <c r="D12" s="113"/>
      <c r="E12" s="200" t="s">
        <v>53</v>
      </c>
      <c r="F12" s="201"/>
      <c r="G12" s="202"/>
      <c r="H12" s="60"/>
      <c r="I12" s="200" t="s">
        <v>60</v>
      </c>
      <c r="J12" s="201"/>
      <c r="K12" s="202"/>
      <c r="L12" s="60"/>
      <c r="M12" s="200" t="s">
        <v>62</v>
      </c>
      <c r="N12" s="201"/>
      <c r="O12" s="202"/>
      <c r="P12" s="60"/>
      <c r="Q12" s="200" t="s">
        <v>94</v>
      </c>
      <c r="R12" s="201"/>
      <c r="S12" s="202"/>
      <c r="T12" s="60"/>
      <c r="U12" s="200" t="s">
        <v>37</v>
      </c>
      <c r="V12" s="201"/>
      <c r="W12" s="202"/>
    </row>
    <row r="13" spans="1:23" ht="13.5" thickBot="1">
      <c r="A13" s="114" t="s">
        <v>31</v>
      </c>
      <c r="B13" s="115" t="s">
        <v>5</v>
      </c>
      <c r="D13" s="67"/>
      <c r="E13" s="66" t="s">
        <v>4</v>
      </c>
      <c r="F13" s="66" t="s">
        <v>6</v>
      </c>
      <c r="G13" s="66" t="s">
        <v>5</v>
      </c>
      <c r="H13" s="66"/>
      <c r="I13" s="66" t="s">
        <v>4</v>
      </c>
      <c r="J13" s="66" t="s">
        <v>6</v>
      </c>
      <c r="K13" s="66" t="s">
        <v>5</v>
      </c>
      <c r="L13" s="66"/>
      <c r="M13" s="66" t="s">
        <v>4</v>
      </c>
      <c r="N13" s="66" t="s">
        <v>6</v>
      </c>
      <c r="O13" s="66" t="s">
        <v>5</v>
      </c>
      <c r="P13" s="66"/>
      <c r="Q13" s="66" t="s">
        <v>4</v>
      </c>
      <c r="R13" s="66" t="s">
        <v>6</v>
      </c>
      <c r="S13" s="66" t="s">
        <v>5</v>
      </c>
      <c r="T13" s="66"/>
      <c r="U13" s="86" t="s">
        <v>4</v>
      </c>
      <c r="V13" s="66" t="s">
        <v>6</v>
      </c>
      <c r="W13" s="87" t="s">
        <v>5</v>
      </c>
    </row>
    <row r="14" spans="1:23">
      <c r="A14" s="103">
        <f t="shared" ref="A14:A45" ca="1" si="0">F14+J14+N14+R14+V14</f>
        <v>25</v>
      </c>
      <c r="B14" s="104">
        <f ca="1">SUMPRODUCT(('Closed Tickets'!$C$3:$C$5000&gt;=$A$8)*('Closed Tickets'!$C$3:$C$5000&lt;=$B$8)*('Closed Tickets'!$B$3:$B$5000&gt;=$A$12)*('Closed Tickets'!$B$3:$B$5000&lt;=$B$12)*('Closed Tickets'!$E$3:$E$5000=$D14)*('Closed Tickets'!$K$3:$K$5000)/IF($A14&gt;0,$A14,1))</f>
        <v>23.600194444443623</v>
      </c>
      <c r="D14" s="92" t="s">
        <v>117</v>
      </c>
      <c r="E14" s="94">
        <f>SUMPRODUCT(('Closed Tickets'!$D$3:$D$5000=$E$12)*('Closed Tickets'!$E$3:$E$5000=$D14))</f>
        <v>0</v>
      </c>
      <c r="F14" s="26">
        <f ca="1">SUMPRODUCT(('Closed Tickets'!$C$3:$C$5000&gt;=$A$8)*('Closed Tickets'!$C$3:$C$5000&lt;=$B$8)*('Closed Tickets'!$B$3:$B$5000&gt;=$A$12)*('Closed Tickets'!$B$3:$B$5000&lt;=$B$12)*('Closed Tickets'!$D$3:$D$5000=$E$12)*('Closed Tickets'!$E$3:$E$5000=$D14))</f>
        <v>0</v>
      </c>
      <c r="G14" s="27">
        <f ca="1">SUMPRODUCT(('Closed Tickets'!$C$3:$C$5000&gt;=$A$8)*('Closed Tickets'!$C$3:$C$5000&lt;=$B$8)*('Closed Tickets'!$B$3:$B$5000&gt;=$A$12)*('Closed Tickets'!$B$3:$B$5000&lt;=$B$12)*('Closed Tickets'!$D$3:$D$5000=$E$12)*('Closed Tickets'!$E$3:$E$5000=$D14)*('Closed Tickets'!$K$3:$K$5000)/IF($F14&gt;0,$F14,1))</f>
        <v>0</v>
      </c>
      <c r="H14" s="61"/>
      <c r="I14" s="94">
        <f>SUMPRODUCT(('Closed Tickets'!$D$3:$D$5000=$I$12)*('Closed Tickets'!$E$3:$E$5000=$D14))</f>
        <v>0</v>
      </c>
      <c r="J14" s="26">
        <f ca="1">SUMPRODUCT(('Closed Tickets'!$C$3:$C$5000&gt;=$A$8)*('Closed Tickets'!$C$3:$C$5000&lt;=$B$8)*('Closed Tickets'!$B$3:$B$5000&gt;=$A$12)*('Closed Tickets'!$B$3:$B$5000&lt;=$B$12)*('Closed Tickets'!$D$3:$D$5000=$I$12)*('Closed Tickets'!$E$3:$E$5000=$D14))</f>
        <v>0</v>
      </c>
      <c r="K14" s="27">
        <f ca="1">SUMPRODUCT(('Closed Tickets'!$C$3:$C$5000&gt;=$A$8)*('Closed Tickets'!$C$3:$C$5000&lt;=$B$8)*('Closed Tickets'!$B$3:$B$5000&gt;=$A$12)*('Closed Tickets'!$B$3:$B$5000&lt;=$B$12)*('Closed Tickets'!$D$3:$D$5000=$I$12)*('Closed Tickets'!$E$3:$E$5000=$D14)*('Closed Tickets'!$K$3:$K$5000)/IF($J14&gt;0,$J14,1))</f>
        <v>0</v>
      </c>
      <c r="L14" s="61"/>
      <c r="M14" s="94">
        <f>SUMPRODUCT(('Closed Tickets'!$D$3:$D$5000=$M$12)*('Closed Tickets'!$E$3:$E$5000=$D14))</f>
        <v>25</v>
      </c>
      <c r="N14" s="26">
        <f ca="1">SUMPRODUCT(('Closed Tickets'!$C$3:$C$5000&gt;=$A$8)*('Closed Tickets'!$C$3:$C$5000&lt;=$B$8)*('Closed Tickets'!$B$3:$B$5000&gt;=$A$12)*('Closed Tickets'!$B$3:$B$5000&lt;=$B$12)*('Closed Tickets'!$D$3:$D$5000=$M$12)*('Closed Tickets'!$E$3:$E$5000=$D14))</f>
        <v>25</v>
      </c>
      <c r="O14" s="27">
        <f ca="1">SUMPRODUCT(('Closed Tickets'!$C$3:$C$5000&gt;=$A$8)*('Closed Tickets'!$C$3:$C$5000&lt;=$B$8)*('Closed Tickets'!$B$3:$B$5000&gt;=$A$12)*('Closed Tickets'!$B$3:$B$5000&lt;=$B$12)*('Closed Tickets'!$D$3:$D$5000=$M$12)*('Closed Tickets'!$E$3:$E$5000=$D14)*('Closed Tickets'!$K$3:$K$5000)/IF($N14&gt;0,$N14,1))</f>
        <v>23.600194444443623</v>
      </c>
      <c r="P14" s="61"/>
      <c r="Q14" s="94">
        <f>SUMPRODUCT(('Closed Tickets'!$D$3:$D$5000=$Q$12)*('Closed Tickets'!$E$3:$E$5000=$D14))</f>
        <v>0</v>
      </c>
      <c r="R14" s="26">
        <f ca="1">SUMPRODUCT(('Closed Tickets'!$C$3:$C$5000&gt;=$A$8)*('Closed Tickets'!$C$3:$C$5000&lt;=$B$8)*('Closed Tickets'!$B$3:$B$5000&gt;=$A$12)*('Closed Tickets'!$B$3:$B$5000&lt;=$B$12)*('Closed Tickets'!$D$3:$D$5000=$Q$12)*('Closed Tickets'!$E$3:$E$5000=$D14))</f>
        <v>0</v>
      </c>
      <c r="S14" s="27">
        <f ca="1">SUMPRODUCT(('Closed Tickets'!$C$3:$C$5000&gt;=$A$8)*('Closed Tickets'!$C$3:$C$5000&lt;=$B$8)*('Closed Tickets'!$B$3:$B$5000&gt;=$A$12)*('Closed Tickets'!$B$3:$B$5000&lt;=$B$12)*('Closed Tickets'!$D$3:$D$5000=$Q$12)*('Closed Tickets'!$E$3:$E$5000=$D14)*('Closed Tickets'!$K$3:$K$5000)/IF($R14&gt;0,$R14,1))</f>
        <v>0</v>
      </c>
      <c r="T14" s="61"/>
      <c r="U14" s="94">
        <f>SUMPRODUCT(('Closed Tickets'!$D$3:$D$5000=$U$12)*('Closed Tickets'!$E$3:$E$5000=$D14))</f>
        <v>0</v>
      </c>
      <c r="V14" s="26">
        <f ca="1">SUMPRODUCT(('Closed Tickets'!$C$3:$C$5000&gt;=$A$8)*('Closed Tickets'!$C$3:$C$5000&lt;=$B$8)*('Closed Tickets'!$B$3:$B$5000&gt;=$A$12)*('Closed Tickets'!$B$3:$B$5000&lt;=$B$12)*('Closed Tickets'!$D$3:$D$5000=$U$12)*('Closed Tickets'!$E$3:$E$5000=$D14))</f>
        <v>0</v>
      </c>
      <c r="W14" s="27">
        <f ca="1">SUMPRODUCT(('Closed Tickets'!$C$3:$C$5000&gt;=$A$8)*('Closed Tickets'!$C$3:$C$5000&lt;=$B$8)*('Closed Tickets'!$B$3:$B$5000&gt;=$A$12)*('Closed Tickets'!$B$3:$B$5000&lt;=$B$12)*('Closed Tickets'!$D$3:$D$5000=$U$12)*('Closed Tickets'!$E$3:$E$5000=$D14)*('Closed Tickets'!$K$3:$K$5000)/IF($V14&gt;0,$V14,1))</f>
        <v>0</v>
      </c>
    </row>
    <row r="15" spans="1:23">
      <c r="A15" s="105">
        <f t="shared" ca="1" si="0"/>
        <v>30</v>
      </c>
      <c r="B15" s="106">
        <f ca="1">SUMPRODUCT(('Closed Tickets'!$C$3:$C$5000&gt;=$A$8)*('Closed Tickets'!$C$3:$C$5000&lt;=$B$8)*('Closed Tickets'!$B$3:$B$5000&gt;=$A$12)*('Closed Tickets'!$B$3:$B$5000&lt;=$B$12)*('Closed Tickets'!$E$3:$E$5000=$D15)*('Closed Tickets'!$K$3:$K$5000)/IF($A15&gt;0,$A15,1))</f>
        <v>51.83754629629621</v>
      </c>
      <c r="D15" s="93" t="s">
        <v>138</v>
      </c>
      <c r="E15" s="95">
        <f>SUMPRODUCT(('Closed Tickets'!$D$3:$D$5000=$E$12)*('Closed Tickets'!$E$3:$E$5000=$D15))</f>
        <v>0</v>
      </c>
      <c r="F15" s="12">
        <f ca="1">SUMPRODUCT(('Closed Tickets'!$C$3:$C$5000&gt;=$A$8)*('Closed Tickets'!$C$3:$C$5000&lt;=$B$8)*('Closed Tickets'!$B$3:$B$5000&gt;=$A$12)*('Closed Tickets'!$B$3:$B$5000&lt;=$B$12)*('Closed Tickets'!$D$3:$D$5000=$E$12)*('Closed Tickets'!$E$3:$E$5000=$D15))</f>
        <v>0</v>
      </c>
      <c r="G15" s="29">
        <f ca="1">SUMPRODUCT(('Closed Tickets'!$C$3:$C$5000&gt;=$A$8)*('Closed Tickets'!$C$3:$C$5000&lt;=$B$8)*('Closed Tickets'!$B$3:$B$5000&gt;=$A$12)*('Closed Tickets'!$B$3:$B$5000&lt;=$B$12)*('Closed Tickets'!$D$3:$D$5000=$E$12)*('Closed Tickets'!$E$3:$E$5000=$D15)*('Closed Tickets'!$K$3:$K$5000)/IF($F15&gt;0,$F15,1))</f>
        <v>0</v>
      </c>
      <c r="H15" s="62"/>
      <c r="I15" s="95">
        <f>SUMPRODUCT(('Closed Tickets'!$D$3:$D$5000=$I$12)*('Closed Tickets'!$E$3:$E$5000=$D15))</f>
        <v>0</v>
      </c>
      <c r="J15" s="12">
        <f ca="1">SUMPRODUCT(('Closed Tickets'!$C$3:$C$5000&gt;=$A$8)*('Closed Tickets'!$C$3:$C$5000&lt;=$B$8)*('Closed Tickets'!$B$3:$B$5000&gt;=$A$12)*('Closed Tickets'!$B$3:$B$5000&lt;=$B$12)*('Closed Tickets'!$D$3:$D$5000=$I$12)*('Closed Tickets'!$E$3:$E$5000=$D15))</f>
        <v>0</v>
      </c>
      <c r="K15" s="29">
        <f ca="1">SUMPRODUCT(('Closed Tickets'!$C$3:$C$5000&gt;=$A$8)*('Closed Tickets'!$C$3:$C$5000&lt;=$B$8)*('Closed Tickets'!$B$3:$B$5000&gt;=$A$12)*('Closed Tickets'!$B$3:$B$5000&lt;=$B$12)*('Closed Tickets'!$D$3:$D$5000=$I$12)*('Closed Tickets'!$E$3:$E$5000=$D15)*('Closed Tickets'!$K$3:$K$5000)/IF($J15&gt;0,$J15,1))</f>
        <v>0</v>
      </c>
      <c r="L15" s="62"/>
      <c r="M15" s="95">
        <f>SUMPRODUCT(('Closed Tickets'!$D$3:$D$5000=$M$12)*('Closed Tickets'!$E$3:$E$5000=$D15))</f>
        <v>30</v>
      </c>
      <c r="N15" s="12">
        <f ca="1">SUMPRODUCT(('Closed Tickets'!$C$3:$C$5000&gt;=$A$8)*('Closed Tickets'!$C$3:$C$5000&lt;=$B$8)*('Closed Tickets'!$B$3:$B$5000&gt;=$A$12)*('Closed Tickets'!$B$3:$B$5000&lt;=$B$12)*('Closed Tickets'!$D$3:$D$5000=$M$12)*('Closed Tickets'!$E$3:$E$5000=$D15))</f>
        <v>30</v>
      </c>
      <c r="O15" s="29">
        <f ca="1">SUMPRODUCT(('Closed Tickets'!$C$3:$C$5000&gt;=$A$8)*('Closed Tickets'!$C$3:$C$5000&lt;=$B$8)*('Closed Tickets'!$B$3:$B$5000&gt;=$A$12)*('Closed Tickets'!$B$3:$B$5000&lt;=$B$12)*('Closed Tickets'!$D$3:$D$5000=$M$12)*('Closed Tickets'!$E$3:$E$5000=$D15)*('Closed Tickets'!$K$3:$K$5000)/IF($N15&gt;0,$N15,1))</f>
        <v>51.83754629629621</v>
      </c>
      <c r="P15" s="62"/>
      <c r="Q15" s="95">
        <f>SUMPRODUCT(('Closed Tickets'!$D$3:$D$5000=$Q$12)*('Closed Tickets'!$E$3:$E$5000=$D15))</f>
        <v>0</v>
      </c>
      <c r="R15" s="12">
        <f ca="1">SUMPRODUCT(('Closed Tickets'!$C$3:$C$5000&gt;=$A$8)*('Closed Tickets'!$C$3:$C$5000&lt;=$B$8)*('Closed Tickets'!$B$3:$B$5000&gt;=$A$12)*('Closed Tickets'!$B$3:$B$5000&lt;=$B$12)*('Closed Tickets'!$D$3:$D$5000=$Q$12)*('Closed Tickets'!$E$3:$E$5000=$D15))</f>
        <v>0</v>
      </c>
      <c r="S15" s="29">
        <f ca="1">SUMPRODUCT(('Closed Tickets'!$C$3:$C$5000&gt;=$A$8)*('Closed Tickets'!$C$3:$C$5000&lt;=$B$8)*('Closed Tickets'!$B$3:$B$5000&gt;=$A$12)*('Closed Tickets'!$B$3:$B$5000&lt;=$B$12)*('Closed Tickets'!$D$3:$D$5000=$Q$12)*('Closed Tickets'!$E$3:$E$5000=$D15)*('Closed Tickets'!$K$3:$K$5000)/IF($R15&gt;0,$R15,1))</f>
        <v>0</v>
      </c>
      <c r="T15" s="62"/>
      <c r="U15" s="95">
        <f>SUMPRODUCT(('Closed Tickets'!$D$3:$D$5000=$U$12)*('Closed Tickets'!$E$3:$E$5000=$D15))</f>
        <v>0</v>
      </c>
      <c r="V15" s="12">
        <f ca="1">SUMPRODUCT(('Closed Tickets'!$C$3:$C$5000&gt;=$A$8)*('Closed Tickets'!$C$3:$C$5000&lt;=$B$8)*('Closed Tickets'!$B$3:$B$5000&gt;=$A$12)*('Closed Tickets'!$B$3:$B$5000&lt;=$B$12)*('Closed Tickets'!$D$3:$D$5000=$U$12)*('Closed Tickets'!$E$3:$E$5000=$D15))</f>
        <v>0</v>
      </c>
      <c r="W15" s="29">
        <f ca="1">SUMPRODUCT(('Closed Tickets'!$C$3:$C$5000&gt;=$A$8)*('Closed Tickets'!$C$3:$C$5000&lt;=$B$8)*('Closed Tickets'!$B$3:$B$5000&gt;=$A$12)*('Closed Tickets'!$B$3:$B$5000&lt;=$B$12)*('Closed Tickets'!$D$3:$D$5000=$U$12)*('Closed Tickets'!$E$3:$E$5000=$D15)*('Closed Tickets'!$K$3:$K$5000)/IF($V15&gt;0,$V15,1))</f>
        <v>0</v>
      </c>
    </row>
    <row r="16" spans="1:23">
      <c r="A16" s="105">
        <f t="shared" ca="1" si="0"/>
        <v>0</v>
      </c>
      <c r="B16" s="106">
        <f ca="1">SUMPRODUCT(('Closed Tickets'!$C$3:$C$5000&gt;=$A$8)*('Closed Tickets'!$C$3:$C$5000&lt;=$B$8)*('Closed Tickets'!$B$3:$B$5000&gt;=$A$12)*('Closed Tickets'!$B$3:$B$5000&lt;=$B$12)*('Closed Tickets'!$E$3:$E$5000=$D16)*('Closed Tickets'!$K$3:$K$5000)/IF($A16&gt;0,$A16,1))</f>
        <v>0</v>
      </c>
      <c r="D16" s="93" t="s">
        <v>69</v>
      </c>
      <c r="E16" s="95">
        <f>SUMPRODUCT(('Closed Tickets'!$D$3:$D$5000=$E$12)*('Closed Tickets'!$E$3:$E$5000=$D16))</f>
        <v>0</v>
      </c>
      <c r="F16" s="12">
        <f ca="1">SUMPRODUCT(('Closed Tickets'!$C$3:$C$5000&gt;=$A$8)*('Closed Tickets'!$C$3:$C$5000&lt;=$B$8)*('Closed Tickets'!$B$3:$B$5000&gt;=$A$12)*('Closed Tickets'!$B$3:$B$5000&lt;=$B$12)*('Closed Tickets'!$D$3:$D$5000=$E$12)*('Closed Tickets'!$E$3:$E$5000=$D16))</f>
        <v>0</v>
      </c>
      <c r="G16" s="29">
        <f ca="1">SUMPRODUCT(('Closed Tickets'!$C$3:$C$5000&gt;=$A$8)*('Closed Tickets'!$C$3:$C$5000&lt;=$B$8)*('Closed Tickets'!$B$3:$B$5000&gt;=$A$12)*('Closed Tickets'!$B$3:$B$5000&lt;=$B$12)*('Closed Tickets'!$D$3:$D$5000=$E$12)*('Closed Tickets'!$E$3:$E$5000=$D16)*('Closed Tickets'!$K$3:$K$5000)/IF($F16&gt;0,$F16,1))</f>
        <v>0</v>
      </c>
      <c r="H16" s="62"/>
      <c r="I16" s="95">
        <f>SUMPRODUCT(('Closed Tickets'!$D$3:$D$5000=$I$12)*('Closed Tickets'!$E$3:$E$5000=$D16))</f>
        <v>0</v>
      </c>
      <c r="J16" s="12">
        <f ca="1">SUMPRODUCT(('Closed Tickets'!$C$3:$C$5000&gt;=$A$8)*('Closed Tickets'!$C$3:$C$5000&lt;=$B$8)*('Closed Tickets'!$B$3:$B$5000&gt;=$A$12)*('Closed Tickets'!$B$3:$B$5000&lt;=$B$12)*('Closed Tickets'!$D$3:$D$5000=$I$12)*('Closed Tickets'!$E$3:$E$5000=$D16))</f>
        <v>0</v>
      </c>
      <c r="K16" s="29">
        <f ca="1">SUMPRODUCT(('Closed Tickets'!$C$3:$C$5000&gt;=$A$8)*('Closed Tickets'!$C$3:$C$5000&lt;=$B$8)*('Closed Tickets'!$B$3:$B$5000&gt;=$A$12)*('Closed Tickets'!$B$3:$B$5000&lt;=$B$12)*('Closed Tickets'!$D$3:$D$5000=$I$12)*('Closed Tickets'!$E$3:$E$5000=$D16)*('Closed Tickets'!$K$3:$K$5000)/IF($J16&gt;0,$J16,1))</f>
        <v>0</v>
      </c>
      <c r="L16" s="62"/>
      <c r="M16" s="95">
        <f>SUMPRODUCT(('Closed Tickets'!$D$3:$D$5000=$M$12)*('Closed Tickets'!$E$3:$E$5000=$D16))</f>
        <v>0</v>
      </c>
      <c r="N16" s="12">
        <f ca="1">SUMPRODUCT(('Closed Tickets'!$C$3:$C$5000&gt;=$A$8)*('Closed Tickets'!$C$3:$C$5000&lt;=$B$8)*('Closed Tickets'!$B$3:$B$5000&gt;=$A$12)*('Closed Tickets'!$B$3:$B$5000&lt;=$B$12)*('Closed Tickets'!$D$3:$D$5000=$M$12)*('Closed Tickets'!$E$3:$E$5000=$D16))</f>
        <v>0</v>
      </c>
      <c r="O16" s="29">
        <f ca="1">SUMPRODUCT(('Closed Tickets'!$C$3:$C$5000&gt;=$A$8)*('Closed Tickets'!$C$3:$C$5000&lt;=$B$8)*('Closed Tickets'!$B$3:$B$5000&gt;=$A$12)*('Closed Tickets'!$B$3:$B$5000&lt;=$B$12)*('Closed Tickets'!$D$3:$D$5000=$M$12)*('Closed Tickets'!$E$3:$E$5000=$D16)*('Closed Tickets'!$K$3:$K$5000)/IF($N16&gt;0,$N16,1))</f>
        <v>0</v>
      </c>
      <c r="P16" s="62"/>
      <c r="Q16" s="95">
        <f>SUMPRODUCT(('Closed Tickets'!$D$3:$D$5000=$Q$12)*('Closed Tickets'!$E$3:$E$5000=$D16))</f>
        <v>0</v>
      </c>
      <c r="R16" s="12">
        <f ca="1">SUMPRODUCT(('Closed Tickets'!$C$3:$C$5000&gt;=$A$8)*('Closed Tickets'!$C$3:$C$5000&lt;=$B$8)*('Closed Tickets'!$B$3:$B$5000&gt;=$A$12)*('Closed Tickets'!$B$3:$B$5000&lt;=$B$12)*('Closed Tickets'!$D$3:$D$5000=$Q$12)*('Closed Tickets'!$E$3:$E$5000=$D16))</f>
        <v>0</v>
      </c>
      <c r="S16" s="29">
        <f ca="1">SUMPRODUCT(('Closed Tickets'!$C$3:$C$5000&gt;=$A$8)*('Closed Tickets'!$C$3:$C$5000&lt;=$B$8)*('Closed Tickets'!$B$3:$B$5000&gt;=$A$12)*('Closed Tickets'!$B$3:$B$5000&lt;=$B$12)*('Closed Tickets'!$D$3:$D$5000=$Q$12)*('Closed Tickets'!$E$3:$E$5000=$D16)*('Closed Tickets'!$K$3:$K$5000)/IF($R16&gt;0,$R16,1))</f>
        <v>0</v>
      </c>
      <c r="T16" s="62"/>
      <c r="U16" s="95">
        <f>SUMPRODUCT(('Closed Tickets'!$D$3:$D$5000=$U$12)*('Closed Tickets'!$E$3:$E$5000=$D16))</f>
        <v>0</v>
      </c>
      <c r="V16" s="12">
        <f ca="1">SUMPRODUCT(('Closed Tickets'!$C$3:$C$5000&gt;=$A$8)*('Closed Tickets'!$C$3:$C$5000&lt;=$B$8)*('Closed Tickets'!$B$3:$B$5000&gt;=$A$12)*('Closed Tickets'!$B$3:$B$5000&lt;=$B$12)*('Closed Tickets'!$D$3:$D$5000=$U$12)*('Closed Tickets'!$E$3:$E$5000=$D16))</f>
        <v>0</v>
      </c>
      <c r="W16" s="29">
        <f ca="1">SUMPRODUCT(('Closed Tickets'!$C$3:$C$5000&gt;=$A$8)*('Closed Tickets'!$C$3:$C$5000&lt;=$B$8)*('Closed Tickets'!$B$3:$B$5000&gt;=$A$12)*('Closed Tickets'!$B$3:$B$5000&lt;=$B$12)*('Closed Tickets'!$D$3:$D$5000=$U$12)*('Closed Tickets'!$E$3:$E$5000=$D16)*('Closed Tickets'!$K$3:$K$5000)/IF($V16&gt;0,$V16,1))</f>
        <v>0</v>
      </c>
    </row>
    <row r="17" spans="1:23">
      <c r="A17" s="105">
        <f t="shared" ca="1" si="0"/>
        <v>91</v>
      </c>
      <c r="B17" s="106">
        <f ca="1">SUMPRODUCT(('Closed Tickets'!$C$3:$C$5000&gt;=$A$8)*('Closed Tickets'!$C$3:$C$5000&lt;=$B$8)*('Closed Tickets'!$B$3:$B$5000&gt;=$A$12)*('Closed Tickets'!$B$3:$B$5000&lt;=$B$12)*('Closed Tickets'!$E$3:$E$5000=$D17)*('Closed Tickets'!$K$3:$K$5000)/IF($A17&gt;0,$A17,1))</f>
        <v>18.894177350427501</v>
      </c>
      <c r="D17" s="93" t="s">
        <v>78</v>
      </c>
      <c r="E17" s="95">
        <f>SUMPRODUCT(('Closed Tickets'!$D$3:$D$5000=$E$12)*('Closed Tickets'!$E$3:$E$5000=$D17))</f>
        <v>0</v>
      </c>
      <c r="F17" s="12">
        <f ca="1">SUMPRODUCT(('Closed Tickets'!$C$3:$C$5000&gt;=$A$8)*('Closed Tickets'!$C$3:$C$5000&lt;=$B$8)*('Closed Tickets'!$B$3:$B$5000&gt;=$A$12)*('Closed Tickets'!$B$3:$B$5000&lt;=$B$12)*('Closed Tickets'!$D$3:$D$5000=$E$12)*('Closed Tickets'!$E$3:$E$5000=$D17))</f>
        <v>0</v>
      </c>
      <c r="G17" s="29">
        <f ca="1">SUMPRODUCT(('Closed Tickets'!$C$3:$C$5000&gt;=$A$8)*('Closed Tickets'!$C$3:$C$5000&lt;=$B$8)*('Closed Tickets'!$B$3:$B$5000&gt;=$A$12)*('Closed Tickets'!$B$3:$B$5000&lt;=$B$12)*('Closed Tickets'!$D$3:$D$5000=$E$12)*('Closed Tickets'!$E$3:$E$5000=$D17)*('Closed Tickets'!$K$3:$K$5000)/IF($F17&gt;0,$F17,1))</f>
        <v>0</v>
      </c>
      <c r="H17" s="62"/>
      <c r="I17" s="95">
        <f>SUMPRODUCT(('Closed Tickets'!$D$3:$D$5000=$I$12)*('Closed Tickets'!$E$3:$E$5000=$D17))</f>
        <v>0</v>
      </c>
      <c r="J17" s="12">
        <f ca="1">SUMPRODUCT(('Closed Tickets'!$C$3:$C$5000&gt;=$A$8)*('Closed Tickets'!$C$3:$C$5000&lt;=$B$8)*('Closed Tickets'!$B$3:$B$5000&gt;=$A$12)*('Closed Tickets'!$B$3:$B$5000&lt;=$B$12)*('Closed Tickets'!$D$3:$D$5000=$I$12)*('Closed Tickets'!$E$3:$E$5000=$D17))</f>
        <v>0</v>
      </c>
      <c r="K17" s="29">
        <f ca="1">SUMPRODUCT(('Closed Tickets'!$C$3:$C$5000&gt;=$A$8)*('Closed Tickets'!$C$3:$C$5000&lt;=$B$8)*('Closed Tickets'!$B$3:$B$5000&gt;=$A$12)*('Closed Tickets'!$B$3:$B$5000&lt;=$B$12)*('Closed Tickets'!$D$3:$D$5000=$I$12)*('Closed Tickets'!$E$3:$E$5000=$D17)*('Closed Tickets'!$K$3:$K$5000)/IF($J17&gt;0,$J17,1))</f>
        <v>0</v>
      </c>
      <c r="L17" s="62"/>
      <c r="M17" s="95">
        <f>SUMPRODUCT(('Closed Tickets'!$D$3:$D$5000=$M$12)*('Closed Tickets'!$E$3:$E$5000=$D17))</f>
        <v>91</v>
      </c>
      <c r="N17" s="12">
        <f ca="1">SUMPRODUCT(('Closed Tickets'!$C$3:$C$5000&gt;=$A$8)*('Closed Tickets'!$C$3:$C$5000&lt;=$B$8)*('Closed Tickets'!$B$3:$B$5000&gt;=$A$12)*('Closed Tickets'!$B$3:$B$5000&lt;=$B$12)*('Closed Tickets'!$D$3:$D$5000=$M$12)*('Closed Tickets'!$E$3:$E$5000=$D17))</f>
        <v>91</v>
      </c>
      <c r="O17" s="29">
        <f ca="1">SUMPRODUCT(('Closed Tickets'!$C$3:$C$5000&gt;=$A$8)*('Closed Tickets'!$C$3:$C$5000&lt;=$B$8)*('Closed Tickets'!$B$3:$B$5000&gt;=$A$12)*('Closed Tickets'!$B$3:$B$5000&lt;=$B$12)*('Closed Tickets'!$D$3:$D$5000=$M$12)*('Closed Tickets'!$E$3:$E$5000=$D17)*('Closed Tickets'!$K$3:$K$5000)/IF($N17&gt;0,$N17,1))</f>
        <v>18.894177350427501</v>
      </c>
      <c r="P17" s="62"/>
      <c r="Q17" s="95">
        <f>SUMPRODUCT(('Closed Tickets'!$D$3:$D$5000=$Q$12)*('Closed Tickets'!$E$3:$E$5000=$D17))</f>
        <v>0</v>
      </c>
      <c r="R17" s="12">
        <f ca="1">SUMPRODUCT(('Closed Tickets'!$C$3:$C$5000&gt;=$A$8)*('Closed Tickets'!$C$3:$C$5000&lt;=$B$8)*('Closed Tickets'!$B$3:$B$5000&gt;=$A$12)*('Closed Tickets'!$B$3:$B$5000&lt;=$B$12)*('Closed Tickets'!$D$3:$D$5000=$Q$12)*('Closed Tickets'!$E$3:$E$5000=$D17))</f>
        <v>0</v>
      </c>
      <c r="S17" s="29">
        <f ca="1">SUMPRODUCT(('Closed Tickets'!$C$3:$C$5000&gt;=$A$8)*('Closed Tickets'!$C$3:$C$5000&lt;=$B$8)*('Closed Tickets'!$B$3:$B$5000&gt;=$A$12)*('Closed Tickets'!$B$3:$B$5000&lt;=$B$12)*('Closed Tickets'!$D$3:$D$5000=$Q$12)*('Closed Tickets'!$E$3:$E$5000=$D17)*('Closed Tickets'!$K$3:$K$5000)/IF($R17&gt;0,$R17,1))</f>
        <v>0</v>
      </c>
      <c r="T17" s="62"/>
      <c r="U17" s="95">
        <f>SUMPRODUCT(('Closed Tickets'!$D$3:$D$5000=$U$12)*('Closed Tickets'!$E$3:$E$5000=$D17))</f>
        <v>0</v>
      </c>
      <c r="V17" s="12">
        <f ca="1">SUMPRODUCT(('Closed Tickets'!$C$3:$C$5000&gt;=$A$8)*('Closed Tickets'!$C$3:$C$5000&lt;=$B$8)*('Closed Tickets'!$B$3:$B$5000&gt;=$A$12)*('Closed Tickets'!$B$3:$B$5000&lt;=$B$12)*('Closed Tickets'!$D$3:$D$5000=$U$12)*('Closed Tickets'!$E$3:$E$5000=$D17))</f>
        <v>0</v>
      </c>
      <c r="W17" s="29">
        <f ca="1">SUMPRODUCT(('Closed Tickets'!$C$3:$C$5000&gt;=$A$8)*('Closed Tickets'!$C$3:$C$5000&lt;=$B$8)*('Closed Tickets'!$B$3:$B$5000&gt;=$A$12)*('Closed Tickets'!$B$3:$B$5000&lt;=$B$12)*('Closed Tickets'!$D$3:$D$5000=$U$12)*('Closed Tickets'!$E$3:$E$5000=$D17)*('Closed Tickets'!$K$3:$K$5000)/IF($V17&gt;0,$V17,1))</f>
        <v>0</v>
      </c>
    </row>
    <row r="18" spans="1:23">
      <c r="A18" s="105">
        <f t="shared" ca="1" si="0"/>
        <v>2</v>
      </c>
      <c r="B18" s="106">
        <f ca="1">SUMPRODUCT(('Closed Tickets'!$C$3:$C$5000&gt;=$A$8)*('Closed Tickets'!$C$3:$C$5000&lt;=$B$8)*('Closed Tickets'!$B$3:$B$5000&gt;=$A$12)*('Closed Tickets'!$B$3:$B$5000&lt;=$B$12)*('Closed Tickets'!$E$3:$E$5000=$D18)*('Closed Tickets'!$K$3:$K$5000)/IF($A18&gt;0,$A18,1))</f>
        <v>23.928124999998545</v>
      </c>
      <c r="D18" s="93" t="s">
        <v>118</v>
      </c>
      <c r="E18" s="95">
        <f>SUMPRODUCT(('Closed Tickets'!$D$3:$D$5000=$E$12)*('Closed Tickets'!$E$3:$E$5000=$D18))</f>
        <v>0</v>
      </c>
      <c r="F18" s="12">
        <f ca="1">SUMPRODUCT(('Closed Tickets'!$C$3:$C$5000&gt;=$A$8)*('Closed Tickets'!$C$3:$C$5000&lt;=$B$8)*('Closed Tickets'!$B$3:$B$5000&gt;=$A$12)*('Closed Tickets'!$B$3:$B$5000&lt;=$B$12)*('Closed Tickets'!$D$3:$D$5000=$E$12)*('Closed Tickets'!$E$3:$E$5000=$D18))</f>
        <v>0</v>
      </c>
      <c r="G18" s="29">
        <f ca="1">SUMPRODUCT(('Closed Tickets'!$C$3:$C$5000&gt;=$A$8)*('Closed Tickets'!$C$3:$C$5000&lt;=$B$8)*('Closed Tickets'!$B$3:$B$5000&gt;=$A$12)*('Closed Tickets'!$B$3:$B$5000&lt;=$B$12)*('Closed Tickets'!$D$3:$D$5000=$E$12)*('Closed Tickets'!$E$3:$E$5000=$D18)*('Closed Tickets'!$K$3:$K$5000)/IF($F18&gt;0,$F18,1))</f>
        <v>0</v>
      </c>
      <c r="H18" s="62"/>
      <c r="I18" s="95">
        <f>SUMPRODUCT(('Closed Tickets'!$D$3:$D$5000=$I$12)*('Closed Tickets'!$E$3:$E$5000=$D18))</f>
        <v>0</v>
      </c>
      <c r="J18" s="12">
        <f ca="1">SUMPRODUCT(('Closed Tickets'!$C$3:$C$5000&gt;=$A$8)*('Closed Tickets'!$C$3:$C$5000&lt;=$B$8)*('Closed Tickets'!$B$3:$B$5000&gt;=$A$12)*('Closed Tickets'!$B$3:$B$5000&lt;=$B$12)*('Closed Tickets'!$D$3:$D$5000=$I$12)*('Closed Tickets'!$E$3:$E$5000=$D18))</f>
        <v>0</v>
      </c>
      <c r="K18" s="29">
        <f ca="1">SUMPRODUCT(('Closed Tickets'!$C$3:$C$5000&gt;=$A$8)*('Closed Tickets'!$C$3:$C$5000&lt;=$B$8)*('Closed Tickets'!$B$3:$B$5000&gt;=$A$12)*('Closed Tickets'!$B$3:$B$5000&lt;=$B$12)*('Closed Tickets'!$D$3:$D$5000=$I$12)*('Closed Tickets'!$E$3:$E$5000=$D18)*('Closed Tickets'!$K$3:$K$5000)/IF($J18&gt;0,$J18,1))</f>
        <v>0</v>
      </c>
      <c r="L18" s="62"/>
      <c r="M18" s="95">
        <f>SUMPRODUCT(('Closed Tickets'!$D$3:$D$5000=$M$12)*('Closed Tickets'!$E$3:$E$5000=$D18))</f>
        <v>0</v>
      </c>
      <c r="N18" s="12">
        <f ca="1">SUMPRODUCT(('Closed Tickets'!$C$3:$C$5000&gt;=$A$8)*('Closed Tickets'!$C$3:$C$5000&lt;=$B$8)*('Closed Tickets'!$B$3:$B$5000&gt;=$A$12)*('Closed Tickets'!$B$3:$B$5000&lt;=$B$12)*('Closed Tickets'!$D$3:$D$5000=$M$12)*('Closed Tickets'!$E$3:$E$5000=$D18))</f>
        <v>0</v>
      </c>
      <c r="O18" s="29">
        <f ca="1">SUMPRODUCT(('Closed Tickets'!$C$3:$C$5000&gt;=$A$8)*('Closed Tickets'!$C$3:$C$5000&lt;=$B$8)*('Closed Tickets'!$B$3:$B$5000&gt;=$A$12)*('Closed Tickets'!$B$3:$B$5000&lt;=$B$12)*('Closed Tickets'!$D$3:$D$5000=$M$12)*('Closed Tickets'!$E$3:$E$5000=$D18)*('Closed Tickets'!$K$3:$K$5000)/IF($N18&gt;0,$N18,1))</f>
        <v>0</v>
      </c>
      <c r="P18" s="62"/>
      <c r="Q18" s="95">
        <f>SUMPRODUCT(('Closed Tickets'!$D$3:$D$5000=$Q$12)*('Closed Tickets'!$E$3:$E$5000=$D18))</f>
        <v>0</v>
      </c>
      <c r="R18" s="12">
        <f ca="1">SUMPRODUCT(('Closed Tickets'!$C$3:$C$5000&gt;=$A$8)*('Closed Tickets'!$C$3:$C$5000&lt;=$B$8)*('Closed Tickets'!$B$3:$B$5000&gt;=$A$12)*('Closed Tickets'!$B$3:$B$5000&lt;=$B$12)*('Closed Tickets'!$D$3:$D$5000=$Q$12)*('Closed Tickets'!$E$3:$E$5000=$D18))</f>
        <v>0</v>
      </c>
      <c r="S18" s="29">
        <f ca="1">SUMPRODUCT(('Closed Tickets'!$C$3:$C$5000&gt;=$A$8)*('Closed Tickets'!$C$3:$C$5000&lt;=$B$8)*('Closed Tickets'!$B$3:$B$5000&gt;=$A$12)*('Closed Tickets'!$B$3:$B$5000&lt;=$B$12)*('Closed Tickets'!$D$3:$D$5000=$Q$12)*('Closed Tickets'!$E$3:$E$5000=$D18)*('Closed Tickets'!$K$3:$K$5000)/IF($R18&gt;0,$R18,1))</f>
        <v>0</v>
      </c>
      <c r="T18" s="62"/>
      <c r="U18" s="95">
        <f>SUMPRODUCT(('Closed Tickets'!$D$3:$D$5000=$U$12)*('Closed Tickets'!$E$3:$E$5000=$D18))</f>
        <v>2</v>
      </c>
      <c r="V18" s="12">
        <f ca="1">SUMPRODUCT(('Closed Tickets'!$C$3:$C$5000&gt;=$A$8)*('Closed Tickets'!$C$3:$C$5000&lt;=$B$8)*('Closed Tickets'!$B$3:$B$5000&gt;=$A$12)*('Closed Tickets'!$B$3:$B$5000&lt;=$B$12)*('Closed Tickets'!$D$3:$D$5000=$U$12)*('Closed Tickets'!$E$3:$E$5000=$D18))</f>
        <v>2</v>
      </c>
      <c r="W18" s="29">
        <f ca="1">SUMPRODUCT(('Closed Tickets'!$C$3:$C$5000&gt;=$A$8)*('Closed Tickets'!$C$3:$C$5000&lt;=$B$8)*('Closed Tickets'!$B$3:$B$5000&gt;=$A$12)*('Closed Tickets'!$B$3:$B$5000&lt;=$B$12)*('Closed Tickets'!$D$3:$D$5000=$U$12)*('Closed Tickets'!$E$3:$E$5000=$D18)*('Closed Tickets'!$K$3:$K$5000)/IF($V18&gt;0,$V18,1))</f>
        <v>23.928124999998545</v>
      </c>
    </row>
    <row r="19" spans="1:23">
      <c r="A19" s="105">
        <f t="shared" ca="1" si="0"/>
        <v>3</v>
      </c>
      <c r="B19" s="106">
        <f ca="1">SUMPRODUCT(('Closed Tickets'!$C$3:$C$5000&gt;=$A$8)*('Closed Tickets'!$C$3:$C$5000&lt;=$B$8)*('Closed Tickets'!$B$3:$B$5000&gt;=$A$12)*('Closed Tickets'!$B$3:$B$5000&lt;=$B$12)*('Closed Tickets'!$E$3:$E$5000=$D19)*('Closed Tickets'!$K$3:$K$5000)/IF($A19&gt;0,$A19,1))</f>
        <v>1.7655092592613073</v>
      </c>
      <c r="D19" s="93" t="s">
        <v>119</v>
      </c>
      <c r="E19" s="95">
        <f>SUMPRODUCT(('Closed Tickets'!$D$3:$D$5000=$E$12)*('Closed Tickets'!$E$3:$E$5000=$D19))</f>
        <v>0</v>
      </c>
      <c r="F19" s="12">
        <f ca="1">SUMPRODUCT(('Closed Tickets'!$C$3:$C$5000&gt;=$A$8)*('Closed Tickets'!$C$3:$C$5000&lt;=$B$8)*('Closed Tickets'!$B$3:$B$5000&gt;=$A$12)*('Closed Tickets'!$B$3:$B$5000&lt;=$B$12)*('Closed Tickets'!$D$3:$D$5000=$E$12)*('Closed Tickets'!$E$3:$E$5000=$D19))</f>
        <v>0</v>
      </c>
      <c r="G19" s="29">
        <f ca="1">SUMPRODUCT(('Closed Tickets'!$C$3:$C$5000&gt;=$A$8)*('Closed Tickets'!$C$3:$C$5000&lt;=$B$8)*('Closed Tickets'!$B$3:$B$5000&gt;=$A$12)*('Closed Tickets'!$B$3:$B$5000&lt;=$B$12)*('Closed Tickets'!$D$3:$D$5000=$E$12)*('Closed Tickets'!$E$3:$E$5000=$D19)*('Closed Tickets'!$K$3:$K$5000)/IF($F19&gt;0,$F19,1))</f>
        <v>0</v>
      </c>
      <c r="H19" s="62"/>
      <c r="I19" s="95">
        <f>SUMPRODUCT(('Closed Tickets'!$D$3:$D$5000=$I$12)*('Closed Tickets'!$E$3:$E$5000=$D19))</f>
        <v>0</v>
      </c>
      <c r="J19" s="12">
        <f ca="1">SUMPRODUCT(('Closed Tickets'!$C$3:$C$5000&gt;=$A$8)*('Closed Tickets'!$C$3:$C$5000&lt;=$B$8)*('Closed Tickets'!$B$3:$B$5000&gt;=$A$12)*('Closed Tickets'!$B$3:$B$5000&lt;=$B$12)*('Closed Tickets'!$D$3:$D$5000=$I$12)*('Closed Tickets'!$E$3:$E$5000=$D19))</f>
        <v>0</v>
      </c>
      <c r="K19" s="29">
        <f ca="1">SUMPRODUCT(('Closed Tickets'!$C$3:$C$5000&gt;=$A$8)*('Closed Tickets'!$C$3:$C$5000&lt;=$B$8)*('Closed Tickets'!$B$3:$B$5000&gt;=$A$12)*('Closed Tickets'!$B$3:$B$5000&lt;=$B$12)*('Closed Tickets'!$D$3:$D$5000=$I$12)*('Closed Tickets'!$E$3:$E$5000=$D19)*('Closed Tickets'!$K$3:$K$5000)/IF($J19&gt;0,$J19,1))</f>
        <v>0</v>
      </c>
      <c r="L19" s="62"/>
      <c r="M19" s="95">
        <f>SUMPRODUCT(('Closed Tickets'!$D$3:$D$5000=$M$12)*('Closed Tickets'!$E$3:$E$5000=$D19))</f>
        <v>0</v>
      </c>
      <c r="N19" s="12">
        <f ca="1">SUMPRODUCT(('Closed Tickets'!$C$3:$C$5000&gt;=$A$8)*('Closed Tickets'!$C$3:$C$5000&lt;=$B$8)*('Closed Tickets'!$B$3:$B$5000&gt;=$A$12)*('Closed Tickets'!$B$3:$B$5000&lt;=$B$12)*('Closed Tickets'!$D$3:$D$5000=$M$12)*('Closed Tickets'!$E$3:$E$5000=$D19))</f>
        <v>0</v>
      </c>
      <c r="O19" s="29">
        <f ca="1">SUMPRODUCT(('Closed Tickets'!$C$3:$C$5000&gt;=$A$8)*('Closed Tickets'!$C$3:$C$5000&lt;=$B$8)*('Closed Tickets'!$B$3:$B$5000&gt;=$A$12)*('Closed Tickets'!$B$3:$B$5000&lt;=$B$12)*('Closed Tickets'!$D$3:$D$5000=$M$12)*('Closed Tickets'!$E$3:$E$5000=$D19)*('Closed Tickets'!$K$3:$K$5000)/IF($N19&gt;0,$N19,1))</f>
        <v>0</v>
      </c>
      <c r="P19" s="62"/>
      <c r="Q19" s="95">
        <f>SUMPRODUCT(('Closed Tickets'!$D$3:$D$5000=$Q$12)*('Closed Tickets'!$E$3:$E$5000=$D19))</f>
        <v>0</v>
      </c>
      <c r="R19" s="12">
        <f ca="1">SUMPRODUCT(('Closed Tickets'!$C$3:$C$5000&gt;=$A$8)*('Closed Tickets'!$C$3:$C$5000&lt;=$B$8)*('Closed Tickets'!$B$3:$B$5000&gt;=$A$12)*('Closed Tickets'!$B$3:$B$5000&lt;=$B$12)*('Closed Tickets'!$D$3:$D$5000=$Q$12)*('Closed Tickets'!$E$3:$E$5000=$D19))</f>
        <v>0</v>
      </c>
      <c r="S19" s="29">
        <f ca="1">SUMPRODUCT(('Closed Tickets'!$C$3:$C$5000&gt;=$A$8)*('Closed Tickets'!$C$3:$C$5000&lt;=$B$8)*('Closed Tickets'!$B$3:$B$5000&gt;=$A$12)*('Closed Tickets'!$B$3:$B$5000&lt;=$B$12)*('Closed Tickets'!$D$3:$D$5000=$Q$12)*('Closed Tickets'!$E$3:$E$5000=$D19)*('Closed Tickets'!$K$3:$K$5000)/IF($R19&gt;0,$R19,1))</f>
        <v>0</v>
      </c>
      <c r="T19" s="62"/>
      <c r="U19" s="95">
        <f>SUMPRODUCT(('Closed Tickets'!$D$3:$D$5000=$U$12)*('Closed Tickets'!$E$3:$E$5000=$D19))</f>
        <v>3</v>
      </c>
      <c r="V19" s="12">
        <f ca="1">SUMPRODUCT(('Closed Tickets'!$C$3:$C$5000&gt;=$A$8)*('Closed Tickets'!$C$3:$C$5000&lt;=$B$8)*('Closed Tickets'!$B$3:$B$5000&gt;=$A$12)*('Closed Tickets'!$B$3:$B$5000&lt;=$B$12)*('Closed Tickets'!$D$3:$D$5000=$U$12)*('Closed Tickets'!$E$3:$E$5000=$D19))</f>
        <v>3</v>
      </c>
      <c r="W19" s="29">
        <f ca="1">SUMPRODUCT(('Closed Tickets'!$C$3:$C$5000&gt;=$A$8)*('Closed Tickets'!$C$3:$C$5000&lt;=$B$8)*('Closed Tickets'!$B$3:$B$5000&gt;=$A$12)*('Closed Tickets'!$B$3:$B$5000&lt;=$B$12)*('Closed Tickets'!$D$3:$D$5000=$U$12)*('Closed Tickets'!$E$3:$E$5000=$D19)*('Closed Tickets'!$K$3:$K$5000)/IF($V19&gt;0,$V19,1))</f>
        <v>1.7655092592613073</v>
      </c>
    </row>
    <row r="20" spans="1:23">
      <c r="A20" s="105">
        <f t="shared" ca="1" si="0"/>
        <v>218</v>
      </c>
      <c r="B20" s="106">
        <f ca="1">SUMPRODUCT(('Closed Tickets'!$C$3:$C$5000&gt;=$A$8)*('Closed Tickets'!$C$3:$C$5000&lt;=$B$8)*('Closed Tickets'!$B$3:$B$5000&gt;=$A$12)*('Closed Tickets'!$B$3:$B$5000&lt;=$B$12)*('Closed Tickets'!$E$3:$E$5000=$D20)*('Closed Tickets'!$K$3:$K$5000)/IF($A20&gt;0,$A20,1))</f>
        <v>22.170852446483821</v>
      </c>
      <c r="D20" s="93" t="s">
        <v>64</v>
      </c>
      <c r="E20" s="95">
        <f>SUMPRODUCT(('Closed Tickets'!$D$3:$D$5000=$E$12)*('Closed Tickets'!$E$3:$E$5000=$D20))</f>
        <v>0</v>
      </c>
      <c r="F20" s="12">
        <f ca="1">SUMPRODUCT(('Closed Tickets'!$C$3:$C$5000&gt;=$A$8)*('Closed Tickets'!$C$3:$C$5000&lt;=$B$8)*('Closed Tickets'!$B$3:$B$5000&gt;=$A$12)*('Closed Tickets'!$B$3:$B$5000&lt;=$B$12)*('Closed Tickets'!$D$3:$D$5000=$E$12)*('Closed Tickets'!$E$3:$E$5000=$D20))</f>
        <v>0</v>
      </c>
      <c r="G20" s="29">
        <f ca="1">SUMPRODUCT(('Closed Tickets'!$C$3:$C$5000&gt;=$A$8)*('Closed Tickets'!$C$3:$C$5000&lt;=$B$8)*('Closed Tickets'!$B$3:$B$5000&gt;=$A$12)*('Closed Tickets'!$B$3:$B$5000&lt;=$B$12)*('Closed Tickets'!$D$3:$D$5000=$E$12)*('Closed Tickets'!$E$3:$E$5000=$D20)*('Closed Tickets'!$K$3:$K$5000)/IF($F20&gt;0,$F20,1))</f>
        <v>0</v>
      </c>
      <c r="H20" s="62"/>
      <c r="I20" s="95">
        <f>SUMPRODUCT(('Closed Tickets'!$D$3:$D$5000=$I$12)*('Closed Tickets'!$E$3:$E$5000=$D20))</f>
        <v>0</v>
      </c>
      <c r="J20" s="12">
        <f ca="1">SUMPRODUCT(('Closed Tickets'!$C$3:$C$5000&gt;=$A$8)*('Closed Tickets'!$C$3:$C$5000&lt;=$B$8)*('Closed Tickets'!$B$3:$B$5000&gt;=$A$12)*('Closed Tickets'!$B$3:$B$5000&lt;=$B$12)*('Closed Tickets'!$D$3:$D$5000=$I$12)*('Closed Tickets'!$E$3:$E$5000=$D20))</f>
        <v>0</v>
      </c>
      <c r="K20" s="29">
        <f ca="1">SUMPRODUCT(('Closed Tickets'!$C$3:$C$5000&gt;=$A$8)*('Closed Tickets'!$C$3:$C$5000&lt;=$B$8)*('Closed Tickets'!$B$3:$B$5000&gt;=$A$12)*('Closed Tickets'!$B$3:$B$5000&lt;=$B$12)*('Closed Tickets'!$D$3:$D$5000=$I$12)*('Closed Tickets'!$E$3:$E$5000=$D20)*('Closed Tickets'!$K$3:$K$5000)/IF($J20&gt;0,$J20,1))</f>
        <v>0</v>
      </c>
      <c r="L20" s="62"/>
      <c r="M20" s="95">
        <f>SUMPRODUCT(('Closed Tickets'!$D$3:$D$5000=$M$12)*('Closed Tickets'!$E$3:$E$5000=$D20))</f>
        <v>218</v>
      </c>
      <c r="N20" s="12">
        <f ca="1">SUMPRODUCT(('Closed Tickets'!$C$3:$C$5000&gt;=$A$8)*('Closed Tickets'!$C$3:$C$5000&lt;=$B$8)*('Closed Tickets'!$B$3:$B$5000&gt;=$A$12)*('Closed Tickets'!$B$3:$B$5000&lt;=$B$12)*('Closed Tickets'!$D$3:$D$5000=$M$12)*('Closed Tickets'!$E$3:$E$5000=$D20))</f>
        <v>218</v>
      </c>
      <c r="O20" s="29">
        <f ca="1">SUMPRODUCT(('Closed Tickets'!$C$3:$C$5000&gt;=$A$8)*('Closed Tickets'!$C$3:$C$5000&lt;=$B$8)*('Closed Tickets'!$B$3:$B$5000&gt;=$A$12)*('Closed Tickets'!$B$3:$B$5000&lt;=$B$12)*('Closed Tickets'!$D$3:$D$5000=$M$12)*('Closed Tickets'!$E$3:$E$5000=$D20)*('Closed Tickets'!$K$3:$K$5000)/IF($N20&gt;0,$N20,1))</f>
        <v>22.170852446483821</v>
      </c>
      <c r="P20" s="62"/>
      <c r="Q20" s="95">
        <f>SUMPRODUCT(('Closed Tickets'!$D$3:$D$5000=$Q$12)*('Closed Tickets'!$E$3:$E$5000=$D20))</f>
        <v>0</v>
      </c>
      <c r="R20" s="12">
        <f ca="1">SUMPRODUCT(('Closed Tickets'!$C$3:$C$5000&gt;=$A$8)*('Closed Tickets'!$C$3:$C$5000&lt;=$B$8)*('Closed Tickets'!$B$3:$B$5000&gt;=$A$12)*('Closed Tickets'!$B$3:$B$5000&lt;=$B$12)*('Closed Tickets'!$D$3:$D$5000=$Q$12)*('Closed Tickets'!$E$3:$E$5000=$D20))</f>
        <v>0</v>
      </c>
      <c r="S20" s="29">
        <f ca="1">SUMPRODUCT(('Closed Tickets'!$C$3:$C$5000&gt;=$A$8)*('Closed Tickets'!$C$3:$C$5000&lt;=$B$8)*('Closed Tickets'!$B$3:$B$5000&gt;=$A$12)*('Closed Tickets'!$B$3:$B$5000&lt;=$B$12)*('Closed Tickets'!$D$3:$D$5000=$Q$12)*('Closed Tickets'!$E$3:$E$5000=$D20)*('Closed Tickets'!$K$3:$K$5000)/IF($R20&gt;0,$R20,1))</f>
        <v>0</v>
      </c>
      <c r="T20" s="62"/>
      <c r="U20" s="95">
        <f>SUMPRODUCT(('Closed Tickets'!$D$3:$D$5000=$U$12)*('Closed Tickets'!$E$3:$E$5000=$D20))</f>
        <v>0</v>
      </c>
      <c r="V20" s="12">
        <f ca="1">SUMPRODUCT(('Closed Tickets'!$C$3:$C$5000&gt;=$A$8)*('Closed Tickets'!$C$3:$C$5000&lt;=$B$8)*('Closed Tickets'!$B$3:$B$5000&gt;=$A$12)*('Closed Tickets'!$B$3:$B$5000&lt;=$B$12)*('Closed Tickets'!$D$3:$D$5000=$U$12)*('Closed Tickets'!$E$3:$E$5000=$D20))</f>
        <v>0</v>
      </c>
      <c r="W20" s="29">
        <f ca="1">SUMPRODUCT(('Closed Tickets'!$C$3:$C$5000&gt;=$A$8)*('Closed Tickets'!$C$3:$C$5000&lt;=$B$8)*('Closed Tickets'!$B$3:$B$5000&gt;=$A$12)*('Closed Tickets'!$B$3:$B$5000&lt;=$B$12)*('Closed Tickets'!$D$3:$D$5000=$U$12)*('Closed Tickets'!$E$3:$E$5000=$D20)*('Closed Tickets'!$K$3:$K$5000)/IF($V20&gt;0,$V20,1))</f>
        <v>0</v>
      </c>
    </row>
    <row r="21" spans="1:23">
      <c r="A21" s="105">
        <f t="shared" ca="1" si="0"/>
        <v>104</v>
      </c>
      <c r="B21" s="106">
        <f ca="1">SUMPRODUCT(('Closed Tickets'!$C$3:$C$5000&gt;=$A$8)*('Closed Tickets'!$C$3:$C$5000&lt;=$B$8)*('Closed Tickets'!$B$3:$B$5000&gt;=$A$12)*('Closed Tickets'!$B$3:$B$5000&lt;=$B$12)*('Closed Tickets'!$E$3:$E$5000=$D21)*('Closed Tickets'!$K$3:$K$5000)/IF($A21&gt;0,$A21,1))</f>
        <v>15.748871527778018</v>
      </c>
      <c r="D21" s="93" t="s">
        <v>58</v>
      </c>
      <c r="E21" s="95">
        <f>SUMPRODUCT(('Closed Tickets'!$D$3:$D$5000=$E$12)*('Closed Tickets'!$E$3:$E$5000=$D21))</f>
        <v>104</v>
      </c>
      <c r="F21" s="12">
        <f ca="1">SUMPRODUCT(('Closed Tickets'!$C$3:$C$5000&gt;=$A$8)*('Closed Tickets'!$C$3:$C$5000&lt;=$B$8)*('Closed Tickets'!$B$3:$B$5000&gt;=$A$12)*('Closed Tickets'!$B$3:$B$5000&lt;=$B$12)*('Closed Tickets'!$D$3:$D$5000=$E$12)*('Closed Tickets'!$E$3:$E$5000=$D21))</f>
        <v>104</v>
      </c>
      <c r="G21" s="29">
        <f ca="1">SUMPRODUCT(('Closed Tickets'!$C$3:$C$5000&gt;=$A$8)*('Closed Tickets'!$C$3:$C$5000&lt;=$B$8)*('Closed Tickets'!$B$3:$B$5000&gt;=$A$12)*('Closed Tickets'!$B$3:$B$5000&lt;=$B$12)*('Closed Tickets'!$D$3:$D$5000=$E$12)*('Closed Tickets'!$E$3:$E$5000=$D21)*('Closed Tickets'!$K$3:$K$5000)/IF($F21&gt;0,$F21,1))</f>
        <v>15.748871527778018</v>
      </c>
      <c r="H21" s="62"/>
      <c r="I21" s="95">
        <f>SUMPRODUCT(('Closed Tickets'!$D$3:$D$5000=$I$12)*('Closed Tickets'!$E$3:$E$5000=$D21))</f>
        <v>0</v>
      </c>
      <c r="J21" s="12">
        <f ca="1">SUMPRODUCT(('Closed Tickets'!$C$3:$C$5000&gt;=$A$8)*('Closed Tickets'!$C$3:$C$5000&lt;=$B$8)*('Closed Tickets'!$B$3:$B$5000&gt;=$A$12)*('Closed Tickets'!$B$3:$B$5000&lt;=$B$12)*('Closed Tickets'!$D$3:$D$5000=$I$12)*('Closed Tickets'!$E$3:$E$5000=$D21))</f>
        <v>0</v>
      </c>
      <c r="K21" s="29">
        <f ca="1">SUMPRODUCT(('Closed Tickets'!$C$3:$C$5000&gt;=$A$8)*('Closed Tickets'!$C$3:$C$5000&lt;=$B$8)*('Closed Tickets'!$B$3:$B$5000&gt;=$A$12)*('Closed Tickets'!$B$3:$B$5000&lt;=$B$12)*('Closed Tickets'!$D$3:$D$5000=$I$12)*('Closed Tickets'!$E$3:$E$5000=$D21)*('Closed Tickets'!$K$3:$K$5000)/IF($J21&gt;0,$J21,1))</f>
        <v>0</v>
      </c>
      <c r="L21" s="62"/>
      <c r="M21" s="95">
        <f>SUMPRODUCT(('Closed Tickets'!$D$3:$D$5000=$M$12)*('Closed Tickets'!$E$3:$E$5000=$D21))</f>
        <v>0</v>
      </c>
      <c r="N21" s="12">
        <f ca="1">SUMPRODUCT(('Closed Tickets'!$C$3:$C$5000&gt;=$A$8)*('Closed Tickets'!$C$3:$C$5000&lt;=$B$8)*('Closed Tickets'!$B$3:$B$5000&gt;=$A$12)*('Closed Tickets'!$B$3:$B$5000&lt;=$B$12)*('Closed Tickets'!$D$3:$D$5000=$M$12)*('Closed Tickets'!$E$3:$E$5000=$D21))</f>
        <v>0</v>
      </c>
      <c r="O21" s="29">
        <f ca="1">SUMPRODUCT(('Closed Tickets'!$C$3:$C$5000&gt;=$A$8)*('Closed Tickets'!$C$3:$C$5000&lt;=$B$8)*('Closed Tickets'!$B$3:$B$5000&gt;=$A$12)*('Closed Tickets'!$B$3:$B$5000&lt;=$B$12)*('Closed Tickets'!$D$3:$D$5000=$M$12)*('Closed Tickets'!$E$3:$E$5000=$D21)*('Closed Tickets'!$K$3:$K$5000)/IF($N21&gt;0,$N21,1))</f>
        <v>0</v>
      </c>
      <c r="P21" s="62"/>
      <c r="Q21" s="95">
        <f>SUMPRODUCT(('Closed Tickets'!$D$3:$D$5000=$Q$12)*('Closed Tickets'!$E$3:$E$5000=$D21))</f>
        <v>0</v>
      </c>
      <c r="R21" s="12">
        <f ca="1">SUMPRODUCT(('Closed Tickets'!$C$3:$C$5000&gt;=$A$8)*('Closed Tickets'!$C$3:$C$5000&lt;=$B$8)*('Closed Tickets'!$B$3:$B$5000&gt;=$A$12)*('Closed Tickets'!$B$3:$B$5000&lt;=$B$12)*('Closed Tickets'!$D$3:$D$5000=$Q$12)*('Closed Tickets'!$E$3:$E$5000=$D21))</f>
        <v>0</v>
      </c>
      <c r="S21" s="29">
        <f ca="1">SUMPRODUCT(('Closed Tickets'!$C$3:$C$5000&gt;=$A$8)*('Closed Tickets'!$C$3:$C$5000&lt;=$B$8)*('Closed Tickets'!$B$3:$B$5000&gt;=$A$12)*('Closed Tickets'!$B$3:$B$5000&lt;=$B$12)*('Closed Tickets'!$D$3:$D$5000=$Q$12)*('Closed Tickets'!$E$3:$E$5000=$D21)*('Closed Tickets'!$K$3:$K$5000)/IF($R21&gt;0,$R21,1))</f>
        <v>0</v>
      </c>
      <c r="T21" s="62"/>
      <c r="U21" s="95">
        <f>SUMPRODUCT(('Closed Tickets'!$D$3:$D$5000=$U$12)*('Closed Tickets'!$E$3:$E$5000=$D21))</f>
        <v>0</v>
      </c>
      <c r="V21" s="12">
        <f ca="1">SUMPRODUCT(('Closed Tickets'!$C$3:$C$5000&gt;=$A$8)*('Closed Tickets'!$C$3:$C$5000&lt;=$B$8)*('Closed Tickets'!$B$3:$B$5000&gt;=$A$12)*('Closed Tickets'!$B$3:$B$5000&lt;=$B$12)*('Closed Tickets'!$D$3:$D$5000=$U$12)*('Closed Tickets'!$E$3:$E$5000=$D21))</f>
        <v>0</v>
      </c>
      <c r="W21" s="29">
        <f ca="1">SUMPRODUCT(('Closed Tickets'!$C$3:$C$5000&gt;=$A$8)*('Closed Tickets'!$C$3:$C$5000&lt;=$B$8)*('Closed Tickets'!$B$3:$B$5000&gt;=$A$12)*('Closed Tickets'!$B$3:$B$5000&lt;=$B$12)*('Closed Tickets'!$D$3:$D$5000=$U$12)*('Closed Tickets'!$E$3:$E$5000=$D21)*('Closed Tickets'!$K$3:$K$5000)/IF($V21&gt;0,$V21,1))</f>
        <v>0</v>
      </c>
    </row>
    <row r="22" spans="1:23">
      <c r="A22" s="105">
        <f t="shared" ca="1" si="0"/>
        <v>35</v>
      </c>
      <c r="B22" s="106">
        <f ca="1">SUMPRODUCT(('Closed Tickets'!$C$3:$C$5000&gt;=$A$8)*('Closed Tickets'!$C$3:$C$5000&lt;=$B$8)*('Closed Tickets'!$B$3:$B$5000&gt;=$A$12)*('Closed Tickets'!$B$3:$B$5000&lt;=$B$12)*('Closed Tickets'!$E$3:$E$5000=$D22)*('Closed Tickets'!$K$3:$K$5000)/IF($A22&gt;0,$A22,1))</f>
        <v>6.2248214285702232</v>
      </c>
      <c r="D22" s="93" t="s">
        <v>2536</v>
      </c>
      <c r="E22" s="95">
        <f>SUMPRODUCT(('Closed Tickets'!$D$3:$D$5000=$E$12)*('Closed Tickets'!$E$3:$E$5000=$D22))</f>
        <v>0</v>
      </c>
      <c r="F22" s="12">
        <f ca="1">SUMPRODUCT(('Closed Tickets'!$C$3:$C$5000&gt;=$A$8)*('Closed Tickets'!$C$3:$C$5000&lt;=$B$8)*('Closed Tickets'!$B$3:$B$5000&gt;=$A$12)*('Closed Tickets'!$B$3:$B$5000&lt;=$B$12)*('Closed Tickets'!$D$3:$D$5000=$E$12)*('Closed Tickets'!$E$3:$E$5000=$D22))</f>
        <v>0</v>
      </c>
      <c r="G22" s="29">
        <f ca="1">SUMPRODUCT(('Closed Tickets'!$C$3:$C$5000&gt;=$A$8)*('Closed Tickets'!$C$3:$C$5000&lt;=$B$8)*('Closed Tickets'!$B$3:$B$5000&gt;=$A$12)*('Closed Tickets'!$B$3:$B$5000&lt;=$B$12)*('Closed Tickets'!$D$3:$D$5000=$E$12)*('Closed Tickets'!$E$3:$E$5000=$D22)*('Closed Tickets'!$K$3:$K$5000)/IF($F22&gt;0,$F22,1))</f>
        <v>0</v>
      </c>
      <c r="H22" s="62"/>
      <c r="I22" s="95">
        <f>SUMPRODUCT(('Closed Tickets'!$D$3:$D$5000=$I$12)*('Closed Tickets'!$E$3:$E$5000=$D22))</f>
        <v>35</v>
      </c>
      <c r="J22" s="12">
        <f ca="1">SUMPRODUCT(('Closed Tickets'!$C$3:$C$5000&gt;=$A$8)*('Closed Tickets'!$C$3:$C$5000&lt;=$B$8)*('Closed Tickets'!$B$3:$B$5000&gt;=$A$12)*('Closed Tickets'!$B$3:$B$5000&lt;=$B$12)*('Closed Tickets'!$D$3:$D$5000=$I$12)*('Closed Tickets'!$E$3:$E$5000=$D22))</f>
        <v>35</v>
      </c>
      <c r="K22" s="29">
        <f ca="1">SUMPRODUCT(('Closed Tickets'!$C$3:$C$5000&gt;=$A$8)*('Closed Tickets'!$C$3:$C$5000&lt;=$B$8)*('Closed Tickets'!$B$3:$B$5000&gt;=$A$12)*('Closed Tickets'!$B$3:$B$5000&lt;=$B$12)*('Closed Tickets'!$D$3:$D$5000=$I$12)*('Closed Tickets'!$E$3:$E$5000=$D22)*('Closed Tickets'!$K$3:$K$5000)/IF($J22&gt;0,$J22,1))</f>
        <v>6.2248214285702232</v>
      </c>
      <c r="L22" s="62"/>
      <c r="M22" s="95">
        <f>SUMPRODUCT(('Closed Tickets'!$D$3:$D$5000=$M$12)*('Closed Tickets'!$E$3:$E$5000=$D22))</f>
        <v>0</v>
      </c>
      <c r="N22" s="12">
        <f ca="1">SUMPRODUCT(('Closed Tickets'!$C$3:$C$5000&gt;=$A$8)*('Closed Tickets'!$C$3:$C$5000&lt;=$B$8)*('Closed Tickets'!$B$3:$B$5000&gt;=$A$12)*('Closed Tickets'!$B$3:$B$5000&lt;=$B$12)*('Closed Tickets'!$D$3:$D$5000=$M$12)*('Closed Tickets'!$E$3:$E$5000=$D22))</f>
        <v>0</v>
      </c>
      <c r="O22" s="29">
        <f ca="1">SUMPRODUCT(('Closed Tickets'!$C$3:$C$5000&gt;=$A$8)*('Closed Tickets'!$C$3:$C$5000&lt;=$B$8)*('Closed Tickets'!$B$3:$B$5000&gt;=$A$12)*('Closed Tickets'!$B$3:$B$5000&lt;=$B$12)*('Closed Tickets'!$D$3:$D$5000=$M$12)*('Closed Tickets'!$E$3:$E$5000=$D22)*('Closed Tickets'!$K$3:$K$5000)/IF($N22&gt;0,$N22,1))</f>
        <v>0</v>
      </c>
      <c r="P22" s="62"/>
      <c r="Q22" s="95">
        <f>SUMPRODUCT(('Closed Tickets'!$D$3:$D$5000=$Q$12)*('Closed Tickets'!$E$3:$E$5000=$D22))</f>
        <v>0</v>
      </c>
      <c r="R22" s="12">
        <f ca="1">SUMPRODUCT(('Closed Tickets'!$C$3:$C$5000&gt;=$A$8)*('Closed Tickets'!$C$3:$C$5000&lt;=$B$8)*('Closed Tickets'!$B$3:$B$5000&gt;=$A$12)*('Closed Tickets'!$B$3:$B$5000&lt;=$B$12)*('Closed Tickets'!$D$3:$D$5000=$Q$12)*('Closed Tickets'!$E$3:$E$5000=$D22))</f>
        <v>0</v>
      </c>
      <c r="S22" s="29">
        <f ca="1">SUMPRODUCT(('Closed Tickets'!$C$3:$C$5000&gt;=$A$8)*('Closed Tickets'!$C$3:$C$5000&lt;=$B$8)*('Closed Tickets'!$B$3:$B$5000&gt;=$A$12)*('Closed Tickets'!$B$3:$B$5000&lt;=$B$12)*('Closed Tickets'!$D$3:$D$5000=$Q$12)*('Closed Tickets'!$E$3:$E$5000=$D22)*('Closed Tickets'!$K$3:$K$5000)/IF($R22&gt;0,$R22,1))</f>
        <v>0</v>
      </c>
      <c r="T22" s="62"/>
      <c r="U22" s="95">
        <f>SUMPRODUCT(('Closed Tickets'!$D$3:$D$5000=$U$12)*('Closed Tickets'!$E$3:$E$5000=$D22))</f>
        <v>0</v>
      </c>
      <c r="V22" s="12">
        <f ca="1">SUMPRODUCT(('Closed Tickets'!$C$3:$C$5000&gt;=$A$8)*('Closed Tickets'!$C$3:$C$5000&lt;=$B$8)*('Closed Tickets'!$B$3:$B$5000&gt;=$A$12)*('Closed Tickets'!$B$3:$B$5000&lt;=$B$12)*('Closed Tickets'!$D$3:$D$5000=$U$12)*('Closed Tickets'!$E$3:$E$5000=$D22))</f>
        <v>0</v>
      </c>
      <c r="W22" s="29">
        <f ca="1">SUMPRODUCT(('Closed Tickets'!$C$3:$C$5000&gt;=$A$8)*('Closed Tickets'!$C$3:$C$5000&lt;=$B$8)*('Closed Tickets'!$B$3:$B$5000&gt;=$A$12)*('Closed Tickets'!$B$3:$B$5000&lt;=$B$12)*('Closed Tickets'!$D$3:$D$5000=$U$12)*('Closed Tickets'!$E$3:$E$5000=$D22)*('Closed Tickets'!$K$3:$K$5000)/IF($V22&gt;0,$V22,1))</f>
        <v>0</v>
      </c>
    </row>
    <row r="23" spans="1:23">
      <c r="A23" s="105">
        <f t="shared" ca="1" si="0"/>
        <v>2</v>
      </c>
      <c r="B23" s="106">
        <f ca="1">SUMPRODUCT(('Closed Tickets'!$C$3:$C$5000&gt;=$A$8)*('Closed Tickets'!$C$3:$C$5000&lt;=$B$8)*('Closed Tickets'!$B$3:$B$5000&gt;=$A$12)*('Closed Tickets'!$B$3:$B$5000&lt;=$B$12)*('Closed Tickets'!$E$3:$E$5000=$D23)*('Closed Tickets'!$K$3:$K$5000)/IF($A23&gt;0,$A23,1))</f>
        <v>0.50000000000363798</v>
      </c>
      <c r="D23" s="93" t="s">
        <v>37</v>
      </c>
      <c r="E23" s="95">
        <f>SUMPRODUCT(('Closed Tickets'!$D$3:$D$5000=$E$12)*('Closed Tickets'!$E$3:$E$5000=$D23))</f>
        <v>0</v>
      </c>
      <c r="F23" s="12">
        <f ca="1">SUMPRODUCT(('Closed Tickets'!$C$3:$C$5000&gt;=$A$8)*('Closed Tickets'!$C$3:$C$5000&lt;=$B$8)*('Closed Tickets'!$B$3:$B$5000&gt;=$A$12)*('Closed Tickets'!$B$3:$B$5000&lt;=$B$12)*('Closed Tickets'!$D$3:$D$5000=$E$12)*('Closed Tickets'!$E$3:$E$5000=$D23))</f>
        <v>0</v>
      </c>
      <c r="G23" s="29">
        <f ca="1">SUMPRODUCT(('Closed Tickets'!$C$3:$C$5000&gt;=$A$8)*('Closed Tickets'!$C$3:$C$5000&lt;=$B$8)*('Closed Tickets'!$B$3:$B$5000&gt;=$A$12)*('Closed Tickets'!$B$3:$B$5000&lt;=$B$12)*('Closed Tickets'!$D$3:$D$5000=$E$12)*('Closed Tickets'!$E$3:$E$5000=$D23)*('Closed Tickets'!$K$3:$K$5000)/IF($F23&gt;0,$F23,1))</f>
        <v>0</v>
      </c>
      <c r="H23" s="62"/>
      <c r="I23" s="95">
        <f>SUMPRODUCT(('Closed Tickets'!$D$3:$D$5000=$I$12)*('Closed Tickets'!$E$3:$E$5000=$D23))</f>
        <v>0</v>
      </c>
      <c r="J23" s="12">
        <f ca="1">SUMPRODUCT(('Closed Tickets'!$C$3:$C$5000&gt;=$A$8)*('Closed Tickets'!$C$3:$C$5000&lt;=$B$8)*('Closed Tickets'!$B$3:$B$5000&gt;=$A$12)*('Closed Tickets'!$B$3:$B$5000&lt;=$B$12)*('Closed Tickets'!$D$3:$D$5000=$I$12)*('Closed Tickets'!$E$3:$E$5000=$D23))</f>
        <v>0</v>
      </c>
      <c r="K23" s="29">
        <f ca="1">SUMPRODUCT(('Closed Tickets'!$C$3:$C$5000&gt;=$A$8)*('Closed Tickets'!$C$3:$C$5000&lt;=$B$8)*('Closed Tickets'!$B$3:$B$5000&gt;=$A$12)*('Closed Tickets'!$B$3:$B$5000&lt;=$B$12)*('Closed Tickets'!$D$3:$D$5000=$I$12)*('Closed Tickets'!$E$3:$E$5000=$D23)*('Closed Tickets'!$K$3:$K$5000)/IF($J23&gt;0,$J23,1))</f>
        <v>0</v>
      </c>
      <c r="L23" s="62"/>
      <c r="M23" s="95">
        <f>SUMPRODUCT(('Closed Tickets'!$D$3:$D$5000=$M$12)*('Closed Tickets'!$E$3:$E$5000=$D23))</f>
        <v>2</v>
      </c>
      <c r="N23" s="12">
        <f ca="1">SUMPRODUCT(('Closed Tickets'!$C$3:$C$5000&gt;=$A$8)*('Closed Tickets'!$C$3:$C$5000&lt;=$B$8)*('Closed Tickets'!$B$3:$B$5000&gt;=$A$12)*('Closed Tickets'!$B$3:$B$5000&lt;=$B$12)*('Closed Tickets'!$D$3:$D$5000=$M$12)*('Closed Tickets'!$E$3:$E$5000=$D23))</f>
        <v>2</v>
      </c>
      <c r="O23" s="29">
        <f ca="1">SUMPRODUCT(('Closed Tickets'!$C$3:$C$5000&gt;=$A$8)*('Closed Tickets'!$C$3:$C$5000&lt;=$B$8)*('Closed Tickets'!$B$3:$B$5000&gt;=$A$12)*('Closed Tickets'!$B$3:$B$5000&lt;=$B$12)*('Closed Tickets'!$D$3:$D$5000=$M$12)*('Closed Tickets'!$E$3:$E$5000=$D23)*('Closed Tickets'!$K$3:$K$5000)/IF($N23&gt;0,$N23,1))</f>
        <v>0.50000000000363798</v>
      </c>
      <c r="P23" s="62"/>
      <c r="Q23" s="95">
        <f>SUMPRODUCT(('Closed Tickets'!$D$3:$D$5000=$Q$12)*('Closed Tickets'!$E$3:$E$5000=$D23))</f>
        <v>0</v>
      </c>
      <c r="R23" s="12">
        <f ca="1">SUMPRODUCT(('Closed Tickets'!$C$3:$C$5000&gt;=$A$8)*('Closed Tickets'!$C$3:$C$5000&lt;=$B$8)*('Closed Tickets'!$B$3:$B$5000&gt;=$A$12)*('Closed Tickets'!$B$3:$B$5000&lt;=$B$12)*('Closed Tickets'!$D$3:$D$5000=$Q$12)*('Closed Tickets'!$E$3:$E$5000=$D23))</f>
        <v>0</v>
      </c>
      <c r="S23" s="29">
        <f ca="1">SUMPRODUCT(('Closed Tickets'!$C$3:$C$5000&gt;=$A$8)*('Closed Tickets'!$C$3:$C$5000&lt;=$B$8)*('Closed Tickets'!$B$3:$B$5000&gt;=$A$12)*('Closed Tickets'!$B$3:$B$5000&lt;=$B$12)*('Closed Tickets'!$D$3:$D$5000=$Q$12)*('Closed Tickets'!$E$3:$E$5000=$D23)*('Closed Tickets'!$K$3:$K$5000)/IF($R23&gt;0,$R23,1))</f>
        <v>0</v>
      </c>
      <c r="T23" s="62"/>
      <c r="U23" s="95">
        <f>SUMPRODUCT(('Closed Tickets'!$D$3:$D$5000=$U$12)*('Closed Tickets'!$E$3:$E$5000=$D23))</f>
        <v>0</v>
      </c>
      <c r="V23" s="12">
        <f ca="1">SUMPRODUCT(('Closed Tickets'!$C$3:$C$5000&gt;=$A$8)*('Closed Tickets'!$C$3:$C$5000&lt;=$B$8)*('Closed Tickets'!$B$3:$B$5000&gt;=$A$12)*('Closed Tickets'!$B$3:$B$5000&lt;=$B$12)*('Closed Tickets'!$D$3:$D$5000=$U$12)*('Closed Tickets'!$E$3:$E$5000=$D23))</f>
        <v>0</v>
      </c>
      <c r="W23" s="29">
        <f ca="1">SUMPRODUCT(('Closed Tickets'!$C$3:$C$5000&gt;=$A$8)*('Closed Tickets'!$C$3:$C$5000&lt;=$B$8)*('Closed Tickets'!$B$3:$B$5000&gt;=$A$12)*('Closed Tickets'!$B$3:$B$5000&lt;=$B$12)*('Closed Tickets'!$D$3:$D$5000=$U$12)*('Closed Tickets'!$E$3:$E$5000=$D23)*('Closed Tickets'!$K$3:$K$5000)/IF($V23&gt;0,$V23,1))</f>
        <v>0</v>
      </c>
    </row>
    <row r="24" spans="1:23">
      <c r="A24" s="105">
        <f t="shared" ca="1" si="0"/>
        <v>197</v>
      </c>
      <c r="B24" s="106">
        <f ca="1">SUMPRODUCT(('Closed Tickets'!$C$3:$C$5000&gt;=$A$8)*('Closed Tickets'!$C$3:$C$5000&lt;=$B$8)*('Closed Tickets'!$B$3:$B$5000&gt;=$A$12)*('Closed Tickets'!$B$3:$B$5000&lt;=$B$12)*('Closed Tickets'!$E$3:$E$5000=$D24)*('Closed Tickets'!$K$3:$K$5000)/IF($A24&gt;0,$A24,1))</f>
        <v>14.352312464749264</v>
      </c>
      <c r="D24" s="93" t="s">
        <v>63</v>
      </c>
      <c r="E24" s="95">
        <f>SUMPRODUCT(('Closed Tickets'!$D$3:$D$5000=$E$12)*('Closed Tickets'!$E$3:$E$5000=$D24))</f>
        <v>0</v>
      </c>
      <c r="F24" s="12">
        <f ca="1">SUMPRODUCT(('Closed Tickets'!$C$3:$C$5000&gt;=$A$8)*('Closed Tickets'!$C$3:$C$5000&lt;=$B$8)*('Closed Tickets'!$B$3:$B$5000&gt;=$A$12)*('Closed Tickets'!$B$3:$B$5000&lt;=$B$12)*('Closed Tickets'!$D$3:$D$5000=$E$12)*('Closed Tickets'!$E$3:$E$5000=$D24))</f>
        <v>0</v>
      </c>
      <c r="G24" s="29">
        <f ca="1">SUMPRODUCT(('Closed Tickets'!$C$3:$C$5000&gt;=$A$8)*('Closed Tickets'!$C$3:$C$5000&lt;=$B$8)*('Closed Tickets'!$B$3:$B$5000&gt;=$A$12)*('Closed Tickets'!$B$3:$B$5000&lt;=$B$12)*('Closed Tickets'!$D$3:$D$5000=$E$12)*('Closed Tickets'!$E$3:$E$5000=$D24)*('Closed Tickets'!$K$3:$K$5000)/IF($F24&gt;0,$F24,1))</f>
        <v>0</v>
      </c>
      <c r="H24" s="62"/>
      <c r="I24" s="95">
        <f>SUMPRODUCT(('Closed Tickets'!$D$3:$D$5000=$I$12)*('Closed Tickets'!$E$3:$E$5000=$D24))</f>
        <v>0</v>
      </c>
      <c r="J24" s="12">
        <f ca="1">SUMPRODUCT(('Closed Tickets'!$C$3:$C$5000&gt;=$A$8)*('Closed Tickets'!$C$3:$C$5000&lt;=$B$8)*('Closed Tickets'!$B$3:$B$5000&gt;=$A$12)*('Closed Tickets'!$B$3:$B$5000&lt;=$B$12)*('Closed Tickets'!$D$3:$D$5000=$I$12)*('Closed Tickets'!$E$3:$E$5000=$D24))</f>
        <v>0</v>
      </c>
      <c r="K24" s="29">
        <f ca="1">SUMPRODUCT(('Closed Tickets'!$C$3:$C$5000&gt;=$A$8)*('Closed Tickets'!$C$3:$C$5000&lt;=$B$8)*('Closed Tickets'!$B$3:$B$5000&gt;=$A$12)*('Closed Tickets'!$B$3:$B$5000&lt;=$B$12)*('Closed Tickets'!$D$3:$D$5000=$I$12)*('Closed Tickets'!$E$3:$E$5000=$D24)*('Closed Tickets'!$K$3:$K$5000)/IF($J24&gt;0,$J24,1))</f>
        <v>0</v>
      </c>
      <c r="L24" s="62"/>
      <c r="M24" s="95">
        <f>SUMPRODUCT(('Closed Tickets'!$D$3:$D$5000=$M$12)*('Closed Tickets'!$E$3:$E$5000=$D24))</f>
        <v>197</v>
      </c>
      <c r="N24" s="12">
        <f ca="1">SUMPRODUCT(('Closed Tickets'!$C$3:$C$5000&gt;=$A$8)*('Closed Tickets'!$C$3:$C$5000&lt;=$B$8)*('Closed Tickets'!$B$3:$B$5000&gt;=$A$12)*('Closed Tickets'!$B$3:$B$5000&lt;=$B$12)*('Closed Tickets'!$D$3:$D$5000=$M$12)*('Closed Tickets'!$E$3:$E$5000=$D24))</f>
        <v>197</v>
      </c>
      <c r="O24" s="29">
        <f ca="1">SUMPRODUCT(('Closed Tickets'!$C$3:$C$5000&gt;=$A$8)*('Closed Tickets'!$C$3:$C$5000&lt;=$B$8)*('Closed Tickets'!$B$3:$B$5000&gt;=$A$12)*('Closed Tickets'!$B$3:$B$5000&lt;=$B$12)*('Closed Tickets'!$D$3:$D$5000=$M$12)*('Closed Tickets'!$E$3:$E$5000=$D24)*('Closed Tickets'!$K$3:$K$5000)/IF($N24&gt;0,$N24,1))</f>
        <v>14.352312464749264</v>
      </c>
      <c r="P24" s="62"/>
      <c r="Q24" s="95">
        <f>SUMPRODUCT(('Closed Tickets'!$D$3:$D$5000=$Q$12)*('Closed Tickets'!$E$3:$E$5000=$D24))</f>
        <v>0</v>
      </c>
      <c r="R24" s="12">
        <f ca="1">SUMPRODUCT(('Closed Tickets'!$C$3:$C$5000&gt;=$A$8)*('Closed Tickets'!$C$3:$C$5000&lt;=$B$8)*('Closed Tickets'!$B$3:$B$5000&gt;=$A$12)*('Closed Tickets'!$B$3:$B$5000&lt;=$B$12)*('Closed Tickets'!$D$3:$D$5000=$Q$12)*('Closed Tickets'!$E$3:$E$5000=$D24))</f>
        <v>0</v>
      </c>
      <c r="S24" s="29">
        <f ca="1">SUMPRODUCT(('Closed Tickets'!$C$3:$C$5000&gt;=$A$8)*('Closed Tickets'!$C$3:$C$5000&lt;=$B$8)*('Closed Tickets'!$B$3:$B$5000&gt;=$A$12)*('Closed Tickets'!$B$3:$B$5000&lt;=$B$12)*('Closed Tickets'!$D$3:$D$5000=$Q$12)*('Closed Tickets'!$E$3:$E$5000=$D24)*('Closed Tickets'!$K$3:$K$5000)/IF($R24&gt;0,$R24,1))</f>
        <v>0</v>
      </c>
      <c r="T24" s="62"/>
      <c r="U24" s="95">
        <f>SUMPRODUCT(('Closed Tickets'!$D$3:$D$5000=$U$12)*('Closed Tickets'!$E$3:$E$5000=$D24))</f>
        <v>0</v>
      </c>
      <c r="V24" s="12">
        <f ca="1">SUMPRODUCT(('Closed Tickets'!$C$3:$C$5000&gt;=$A$8)*('Closed Tickets'!$C$3:$C$5000&lt;=$B$8)*('Closed Tickets'!$B$3:$B$5000&gt;=$A$12)*('Closed Tickets'!$B$3:$B$5000&lt;=$B$12)*('Closed Tickets'!$D$3:$D$5000=$U$12)*('Closed Tickets'!$E$3:$E$5000=$D24))</f>
        <v>0</v>
      </c>
      <c r="W24" s="29">
        <f ca="1">SUMPRODUCT(('Closed Tickets'!$C$3:$C$5000&gt;=$A$8)*('Closed Tickets'!$C$3:$C$5000&lt;=$B$8)*('Closed Tickets'!$B$3:$B$5000&gt;=$A$12)*('Closed Tickets'!$B$3:$B$5000&lt;=$B$12)*('Closed Tickets'!$D$3:$D$5000=$U$12)*('Closed Tickets'!$E$3:$E$5000=$D24)*('Closed Tickets'!$K$3:$K$5000)/IF($V24&gt;0,$V24,1))</f>
        <v>0</v>
      </c>
    </row>
    <row r="25" spans="1:23">
      <c r="A25" s="105">
        <f t="shared" ca="1" si="0"/>
        <v>0</v>
      </c>
      <c r="B25" s="106">
        <f ca="1">SUMPRODUCT(('Closed Tickets'!$C$3:$C$5000&gt;=$A$8)*('Closed Tickets'!$C$3:$C$5000&lt;=$B$8)*('Closed Tickets'!$B$3:$B$5000&gt;=$A$12)*('Closed Tickets'!$B$3:$B$5000&lt;=$B$12)*('Closed Tickets'!$E$3:$E$5000=$D25)*('Closed Tickets'!$K$3:$K$5000)/IF($A25&gt;0,$A25,1))</f>
        <v>8.9819444444510737</v>
      </c>
      <c r="D25" s="93" t="s">
        <v>120</v>
      </c>
      <c r="E25" s="95">
        <f>SUMPRODUCT(('Closed Tickets'!$D$3:$D$5000=$E$12)*('Closed Tickets'!$E$3:$E$5000=$D25))</f>
        <v>0</v>
      </c>
      <c r="F25" s="12">
        <f ca="1">SUMPRODUCT(('Closed Tickets'!$C$3:$C$5000&gt;=$A$8)*('Closed Tickets'!$C$3:$C$5000&lt;=$B$8)*('Closed Tickets'!$B$3:$B$5000&gt;=$A$12)*('Closed Tickets'!$B$3:$B$5000&lt;=$B$12)*('Closed Tickets'!$D$3:$D$5000=$E$12)*('Closed Tickets'!$E$3:$E$5000=$D25))</f>
        <v>0</v>
      </c>
      <c r="G25" s="29">
        <f ca="1">SUMPRODUCT(('Closed Tickets'!$C$3:$C$5000&gt;=$A$8)*('Closed Tickets'!$C$3:$C$5000&lt;=$B$8)*('Closed Tickets'!$B$3:$B$5000&gt;=$A$12)*('Closed Tickets'!$B$3:$B$5000&lt;=$B$12)*('Closed Tickets'!$D$3:$D$5000=$E$12)*('Closed Tickets'!$E$3:$E$5000=$D25)*('Closed Tickets'!$K$3:$K$5000)/IF($F25&gt;0,$F25,1))</f>
        <v>0</v>
      </c>
      <c r="H25" s="62"/>
      <c r="I25" s="95">
        <f>SUMPRODUCT(('Closed Tickets'!$D$3:$D$5000=$I$12)*('Closed Tickets'!$E$3:$E$5000=$D25))</f>
        <v>0</v>
      </c>
      <c r="J25" s="12">
        <f ca="1">SUMPRODUCT(('Closed Tickets'!$C$3:$C$5000&gt;=$A$8)*('Closed Tickets'!$C$3:$C$5000&lt;=$B$8)*('Closed Tickets'!$B$3:$B$5000&gt;=$A$12)*('Closed Tickets'!$B$3:$B$5000&lt;=$B$12)*('Closed Tickets'!$D$3:$D$5000=$I$12)*('Closed Tickets'!$E$3:$E$5000=$D25))</f>
        <v>0</v>
      </c>
      <c r="K25" s="29">
        <f ca="1">SUMPRODUCT(('Closed Tickets'!$C$3:$C$5000&gt;=$A$8)*('Closed Tickets'!$C$3:$C$5000&lt;=$B$8)*('Closed Tickets'!$B$3:$B$5000&gt;=$A$12)*('Closed Tickets'!$B$3:$B$5000&lt;=$B$12)*('Closed Tickets'!$D$3:$D$5000=$I$12)*('Closed Tickets'!$E$3:$E$5000=$D25)*('Closed Tickets'!$K$3:$K$5000)/IF($J25&gt;0,$J25,1))</f>
        <v>0</v>
      </c>
      <c r="L25" s="62"/>
      <c r="M25" s="95">
        <f>SUMPRODUCT(('Closed Tickets'!$D$3:$D$5000=$M$12)*('Closed Tickets'!$E$3:$E$5000=$D25))</f>
        <v>0</v>
      </c>
      <c r="N25" s="12">
        <f ca="1">SUMPRODUCT(('Closed Tickets'!$C$3:$C$5000&gt;=$A$8)*('Closed Tickets'!$C$3:$C$5000&lt;=$B$8)*('Closed Tickets'!$B$3:$B$5000&gt;=$A$12)*('Closed Tickets'!$B$3:$B$5000&lt;=$B$12)*('Closed Tickets'!$D$3:$D$5000=$M$12)*('Closed Tickets'!$E$3:$E$5000=$D25))</f>
        <v>0</v>
      </c>
      <c r="O25" s="29">
        <f ca="1">SUMPRODUCT(('Closed Tickets'!$C$3:$C$5000&gt;=$A$8)*('Closed Tickets'!$C$3:$C$5000&lt;=$B$8)*('Closed Tickets'!$B$3:$B$5000&gt;=$A$12)*('Closed Tickets'!$B$3:$B$5000&lt;=$B$12)*('Closed Tickets'!$D$3:$D$5000=$M$12)*('Closed Tickets'!$E$3:$E$5000=$D25)*('Closed Tickets'!$K$3:$K$5000)/IF($N25&gt;0,$N25,1))</f>
        <v>0</v>
      </c>
      <c r="P25" s="62"/>
      <c r="Q25" s="95">
        <f>SUMPRODUCT(('Closed Tickets'!$D$3:$D$5000=$Q$12)*('Closed Tickets'!$E$3:$E$5000=$D25))</f>
        <v>0</v>
      </c>
      <c r="R25" s="12">
        <f ca="1">SUMPRODUCT(('Closed Tickets'!$C$3:$C$5000&gt;=$A$8)*('Closed Tickets'!$C$3:$C$5000&lt;=$B$8)*('Closed Tickets'!$B$3:$B$5000&gt;=$A$12)*('Closed Tickets'!$B$3:$B$5000&lt;=$B$12)*('Closed Tickets'!$D$3:$D$5000=$Q$12)*('Closed Tickets'!$E$3:$E$5000=$D25))</f>
        <v>0</v>
      </c>
      <c r="S25" s="29">
        <f ca="1">SUMPRODUCT(('Closed Tickets'!$C$3:$C$5000&gt;=$A$8)*('Closed Tickets'!$C$3:$C$5000&lt;=$B$8)*('Closed Tickets'!$B$3:$B$5000&gt;=$A$12)*('Closed Tickets'!$B$3:$B$5000&lt;=$B$12)*('Closed Tickets'!$D$3:$D$5000=$Q$12)*('Closed Tickets'!$E$3:$E$5000=$D25)*('Closed Tickets'!$K$3:$K$5000)/IF($R25&gt;0,$R25,1))</f>
        <v>0</v>
      </c>
      <c r="T25" s="62"/>
      <c r="U25" s="95">
        <f>SUMPRODUCT(('Closed Tickets'!$D$3:$D$5000=$U$12)*('Closed Tickets'!$E$3:$E$5000=$D25))</f>
        <v>0</v>
      </c>
      <c r="V25" s="12">
        <f ca="1">SUMPRODUCT(('Closed Tickets'!$C$3:$C$5000&gt;=$A$8)*('Closed Tickets'!$C$3:$C$5000&lt;=$B$8)*('Closed Tickets'!$B$3:$B$5000&gt;=$A$12)*('Closed Tickets'!$B$3:$B$5000&lt;=$B$12)*('Closed Tickets'!$D$3:$D$5000=$U$12)*('Closed Tickets'!$E$3:$E$5000=$D25))</f>
        <v>0</v>
      </c>
      <c r="W25" s="29">
        <f ca="1">SUMPRODUCT(('Closed Tickets'!$C$3:$C$5000&gt;=$A$8)*('Closed Tickets'!$C$3:$C$5000&lt;=$B$8)*('Closed Tickets'!$B$3:$B$5000&gt;=$A$12)*('Closed Tickets'!$B$3:$B$5000&lt;=$B$12)*('Closed Tickets'!$D$3:$D$5000=$U$12)*('Closed Tickets'!$E$3:$E$5000=$D25)*('Closed Tickets'!$K$3:$K$5000)/IF($V25&gt;0,$V25,1))</f>
        <v>0</v>
      </c>
    </row>
    <row r="26" spans="1:23">
      <c r="A26" s="105">
        <f t="shared" ca="1" si="0"/>
        <v>138</v>
      </c>
      <c r="B26" s="106">
        <f ca="1">SUMPRODUCT(('Closed Tickets'!$C$3:$C$5000&gt;=$A$8)*('Closed Tickets'!$C$3:$C$5000&lt;=$B$8)*('Closed Tickets'!$B$3:$B$5000&gt;=$A$12)*('Closed Tickets'!$B$3:$B$5000&lt;=$B$12)*('Closed Tickets'!$E$3:$E$5000=$D26)*('Closed Tickets'!$K$3:$K$5000)/IF($A26&gt;0,$A26,1))</f>
        <v>7.0195400563603423</v>
      </c>
      <c r="D26" s="93" t="s">
        <v>67</v>
      </c>
      <c r="E26" s="95">
        <f>SUMPRODUCT(('Closed Tickets'!$D$3:$D$5000=$E$12)*('Closed Tickets'!$E$3:$E$5000=$D26))</f>
        <v>33</v>
      </c>
      <c r="F26" s="12">
        <f ca="1">SUMPRODUCT(('Closed Tickets'!$C$3:$C$5000&gt;=$A$8)*('Closed Tickets'!$C$3:$C$5000&lt;=$B$8)*('Closed Tickets'!$B$3:$B$5000&gt;=$A$12)*('Closed Tickets'!$B$3:$B$5000&lt;=$B$12)*('Closed Tickets'!$D$3:$D$5000=$E$12)*('Closed Tickets'!$E$3:$E$5000=$D26))</f>
        <v>33</v>
      </c>
      <c r="G26" s="29">
        <f ca="1">SUMPRODUCT(('Closed Tickets'!$C$3:$C$5000&gt;=$A$8)*('Closed Tickets'!$C$3:$C$5000&lt;=$B$8)*('Closed Tickets'!$B$3:$B$5000&gt;=$A$12)*('Closed Tickets'!$B$3:$B$5000&lt;=$B$12)*('Closed Tickets'!$D$3:$D$5000=$E$12)*('Closed Tickets'!$E$3:$E$5000=$D26)*('Closed Tickets'!$K$3:$K$5000)/IF($F26&gt;0,$F26,1))</f>
        <v>6.2771675084178709</v>
      </c>
      <c r="H26" s="62"/>
      <c r="I26" s="95">
        <f>SUMPRODUCT(('Closed Tickets'!$D$3:$D$5000=$I$12)*('Closed Tickets'!$E$3:$E$5000=$D26))</f>
        <v>105</v>
      </c>
      <c r="J26" s="12">
        <f ca="1">SUMPRODUCT(('Closed Tickets'!$C$3:$C$5000&gt;=$A$8)*('Closed Tickets'!$C$3:$C$5000&lt;=$B$8)*('Closed Tickets'!$B$3:$B$5000&gt;=$A$12)*('Closed Tickets'!$B$3:$B$5000&lt;=$B$12)*('Closed Tickets'!$D$3:$D$5000=$I$12)*('Closed Tickets'!$E$3:$E$5000=$D26))</f>
        <v>105</v>
      </c>
      <c r="K26" s="29">
        <f ca="1">SUMPRODUCT(('Closed Tickets'!$C$3:$C$5000&gt;=$A$8)*('Closed Tickets'!$C$3:$C$5000&lt;=$B$8)*('Closed Tickets'!$B$3:$B$5000&gt;=$A$12)*('Closed Tickets'!$B$3:$B$5000&lt;=$B$12)*('Closed Tickets'!$D$3:$D$5000=$I$12)*('Closed Tickets'!$E$3:$E$5000=$D26)*('Closed Tickets'!$K$3:$K$5000)/IF($J26&gt;0,$J26,1))</f>
        <v>7.2528571428565476</v>
      </c>
      <c r="L26" s="62"/>
      <c r="M26" s="95">
        <f>SUMPRODUCT(('Closed Tickets'!$D$3:$D$5000=$M$12)*('Closed Tickets'!$E$3:$E$5000=$D26))</f>
        <v>0</v>
      </c>
      <c r="N26" s="12">
        <f ca="1">SUMPRODUCT(('Closed Tickets'!$C$3:$C$5000&gt;=$A$8)*('Closed Tickets'!$C$3:$C$5000&lt;=$B$8)*('Closed Tickets'!$B$3:$B$5000&gt;=$A$12)*('Closed Tickets'!$B$3:$B$5000&lt;=$B$12)*('Closed Tickets'!$D$3:$D$5000=$M$12)*('Closed Tickets'!$E$3:$E$5000=$D26))</f>
        <v>0</v>
      </c>
      <c r="O26" s="29">
        <f ca="1">SUMPRODUCT(('Closed Tickets'!$C$3:$C$5000&gt;=$A$8)*('Closed Tickets'!$C$3:$C$5000&lt;=$B$8)*('Closed Tickets'!$B$3:$B$5000&gt;=$A$12)*('Closed Tickets'!$B$3:$B$5000&lt;=$B$12)*('Closed Tickets'!$D$3:$D$5000=$M$12)*('Closed Tickets'!$E$3:$E$5000=$D26)*('Closed Tickets'!$K$3:$K$5000)/IF($N26&gt;0,$N26,1))</f>
        <v>0</v>
      </c>
      <c r="P26" s="62"/>
      <c r="Q26" s="95">
        <f>SUMPRODUCT(('Closed Tickets'!$D$3:$D$5000=$Q$12)*('Closed Tickets'!$E$3:$E$5000=$D26))</f>
        <v>0</v>
      </c>
      <c r="R26" s="12">
        <f ca="1">SUMPRODUCT(('Closed Tickets'!$C$3:$C$5000&gt;=$A$8)*('Closed Tickets'!$C$3:$C$5000&lt;=$B$8)*('Closed Tickets'!$B$3:$B$5000&gt;=$A$12)*('Closed Tickets'!$B$3:$B$5000&lt;=$B$12)*('Closed Tickets'!$D$3:$D$5000=$Q$12)*('Closed Tickets'!$E$3:$E$5000=$D26))</f>
        <v>0</v>
      </c>
      <c r="S26" s="29">
        <f ca="1">SUMPRODUCT(('Closed Tickets'!$C$3:$C$5000&gt;=$A$8)*('Closed Tickets'!$C$3:$C$5000&lt;=$B$8)*('Closed Tickets'!$B$3:$B$5000&gt;=$A$12)*('Closed Tickets'!$B$3:$B$5000&lt;=$B$12)*('Closed Tickets'!$D$3:$D$5000=$Q$12)*('Closed Tickets'!$E$3:$E$5000=$D26)*('Closed Tickets'!$K$3:$K$5000)/IF($R26&gt;0,$R26,1))</f>
        <v>0</v>
      </c>
      <c r="T26" s="62"/>
      <c r="U26" s="95">
        <f>SUMPRODUCT(('Closed Tickets'!$D$3:$D$5000=$U$12)*('Closed Tickets'!$E$3:$E$5000=$D26))</f>
        <v>0</v>
      </c>
      <c r="V26" s="12">
        <f ca="1">SUMPRODUCT(('Closed Tickets'!$C$3:$C$5000&gt;=$A$8)*('Closed Tickets'!$C$3:$C$5000&lt;=$B$8)*('Closed Tickets'!$B$3:$B$5000&gt;=$A$12)*('Closed Tickets'!$B$3:$B$5000&lt;=$B$12)*('Closed Tickets'!$D$3:$D$5000=$U$12)*('Closed Tickets'!$E$3:$E$5000=$D26))</f>
        <v>0</v>
      </c>
      <c r="W26" s="29">
        <f ca="1">SUMPRODUCT(('Closed Tickets'!$C$3:$C$5000&gt;=$A$8)*('Closed Tickets'!$C$3:$C$5000&lt;=$B$8)*('Closed Tickets'!$B$3:$B$5000&gt;=$A$12)*('Closed Tickets'!$B$3:$B$5000&lt;=$B$12)*('Closed Tickets'!$D$3:$D$5000=$U$12)*('Closed Tickets'!$E$3:$E$5000=$D26)*('Closed Tickets'!$K$3:$K$5000)/IF($V26&gt;0,$V26,1))</f>
        <v>0</v>
      </c>
    </row>
    <row r="27" spans="1:23">
      <c r="A27" s="105">
        <f t="shared" ca="1" si="0"/>
        <v>37</v>
      </c>
      <c r="B27" s="106">
        <f ca="1">SUMPRODUCT(('Closed Tickets'!$C$3:$C$5000&gt;=$A$8)*('Closed Tickets'!$C$3:$C$5000&lt;=$B$8)*('Closed Tickets'!$B$3:$B$5000&gt;=$A$12)*('Closed Tickets'!$B$3:$B$5000&lt;=$B$12)*('Closed Tickets'!$E$3:$E$5000=$D27)*('Closed Tickets'!$K$3:$K$5000)/IF($A27&gt;0,$A27,1))</f>
        <v>37.302327327327205</v>
      </c>
      <c r="D27" s="93" t="s">
        <v>77</v>
      </c>
      <c r="E27" s="95">
        <f>SUMPRODUCT(('Closed Tickets'!$D$3:$D$5000=$E$12)*('Closed Tickets'!$E$3:$E$5000=$D27))</f>
        <v>0</v>
      </c>
      <c r="F27" s="12">
        <f ca="1">SUMPRODUCT(('Closed Tickets'!$C$3:$C$5000&gt;=$A$8)*('Closed Tickets'!$C$3:$C$5000&lt;=$B$8)*('Closed Tickets'!$B$3:$B$5000&gt;=$A$12)*('Closed Tickets'!$B$3:$B$5000&lt;=$B$12)*('Closed Tickets'!$D$3:$D$5000=$E$12)*('Closed Tickets'!$E$3:$E$5000=$D27))</f>
        <v>0</v>
      </c>
      <c r="G27" s="29">
        <f ca="1">SUMPRODUCT(('Closed Tickets'!$C$3:$C$5000&gt;=$A$8)*('Closed Tickets'!$C$3:$C$5000&lt;=$B$8)*('Closed Tickets'!$B$3:$B$5000&gt;=$A$12)*('Closed Tickets'!$B$3:$B$5000&lt;=$B$12)*('Closed Tickets'!$D$3:$D$5000=$E$12)*('Closed Tickets'!$E$3:$E$5000=$D27)*('Closed Tickets'!$K$3:$K$5000)/IF($F27&gt;0,$F27,1))</f>
        <v>0</v>
      </c>
      <c r="H27" s="62"/>
      <c r="I27" s="95">
        <f>SUMPRODUCT(('Closed Tickets'!$D$3:$D$5000=$I$12)*('Closed Tickets'!$E$3:$E$5000=$D27))</f>
        <v>0</v>
      </c>
      <c r="J27" s="12">
        <f ca="1">SUMPRODUCT(('Closed Tickets'!$C$3:$C$5000&gt;=$A$8)*('Closed Tickets'!$C$3:$C$5000&lt;=$B$8)*('Closed Tickets'!$B$3:$B$5000&gt;=$A$12)*('Closed Tickets'!$B$3:$B$5000&lt;=$B$12)*('Closed Tickets'!$D$3:$D$5000=$I$12)*('Closed Tickets'!$E$3:$E$5000=$D27))</f>
        <v>0</v>
      </c>
      <c r="K27" s="29">
        <f ca="1">SUMPRODUCT(('Closed Tickets'!$C$3:$C$5000&gt;=$A$8)*('Closed Tickets'!$C$3:$C$5000&lt;=$B$8)*('Closed Tickets'!$B$3:$B$5000&gt;=$A$12)*('Closed Tickets'!$B$3:$B$5000&lt;=$B$12)*('Closed Tickets'!$D$3:$D$5000=$I$12)*('Closed Tickets'!$E$3:$E$5000=$D27)*('Closed Tickets'!$K$3:$K$5000)/IF($J27&gt;0,$J27,1))</f>
        <v>0</v>
      </c>
      <c r="L27" s="62"/>
      <c r="M27" s="95">
        <f>SUMPRODUCT(('Closed Tickets'!$D$3:$D$5000=$M$12)*('Closed Tickets'!$E$3:$E$5000=$D27))</f>
        <v>37</v>
      </c>
      <c r="N27" s="12">
        <f ca="1">SUMPRODUCT(('Closed Tickets'!$C$3:$C$5000&gt;=$A$8)*('Closed Tickets'!$C$3:$C$5000&lt;=$B$8)*('Closed Tickets'!$B$3:$B$5000&gt;=$A$12)*('Closed Tickets'!$B$3:$B$5000&lt;=$B$12)*('Closed Tickets'!$D$3:$D$5000=$M$12)*('Closed Tickets'!$E$3:$E$5000=$D27))</f>
        <v>37</v>
      </c>
      <c r="O27" s="29">
        <f ca="1">SUMPRODUCT(('Closed Tickets'!$C$3:$C$5000&gt;=$A$8)*('Closed Tickets'!$C$3:$C$5000&lt;=$B$8)*('Closed Tickets'!$B$3:$B$5000&gt;=$A$12)*('Closed Tickets'!$B$3:$B$5000&lt;=$B$12)*('Closed Tickets'!$D$3:$D$5000=$M$12)*('Closed Tickets'!$E$3:$E$5000=$D27)*('Closed Tickets'!$K$3:$K$5000)/IF($N27&gt;0,$N27,1))</f>
        <v>37.302327327327205</v>
      </c>
      <c r="P27" s="62"/>
      <c r="Q27" s="95">
        <f>SUMPRODUCT(('Closed Tickets'!$D$3:$D$5000=$Q$12)*('Closed Tickets'!$E$3:$E$5000=$D27))</f>
        <v>0</v>
      </c>
      <c r="R27" s="12">
        <f ca="1">SUMPRODUCT(('Closed Tickets'!$C$3:$C$5000&gt;=$A$8)*('Closed Tickets'!$C$3:$C$5000&lt;=$B$8)*('Closed Tickets'!$B$3:$B$5000&gt;=$A$12)*('Closed Tickets'!$B$3:$B$5000&lt;=$B$12)*('Closed Tickets'!$D$3:$D$5000=$Q$12)*('Closed Tickets'!$E$3:$E$5000=$D27))</f>
        <v>0</v>
      </c>
      <c r="S27" s="29">
        <f ca="1">SUMPRODUCT(('Closed Tickets'!$C$3:$C$5000&gt;=$A$8)*('Closed Tickets'!$C$3:$C$5000&lt;=$B$8)*('Closed Tickets'!$B$3:$B$5000&gt;=$A$12)*('Closed Tickets'!$B$3:$B$5000&lt;=$B$12)*('Closed Tickets'!$D$3:$D$5000=$Q$12)*('Closed Tickets'!$E$3:$E$5000=$D27)*('Closed Tickets'!$K$3:$K$5000)/IF($R27&gt;0,$R27,1))</f>
        <v>0</v>
      </c>
      <c r="T27" s="62"/>
      <c r="U27" s="95">
        <f>SUMPRODUCT(('Closed Tickets'!$D$3:$D$5000=$U$12)*('Closed Tickets'!$E$3:$E$5000=$D27))</f>
        <v>0</v>
      </c>
      <c r="V27" s="12">
        <f ca="1">SUMPRODUCT(('Closed Tickets'!$C$3:$C$5000&gt;=$A$8)*('Closed Tickets'!$C$3:$C$5000&lt;=$B$8)*('Closed Tickets'!$B$3:$B$5000&gt;=$A$12)*('Closed Tickets'!$B$3:$B$5000&lt;=$B$12)*('Closed Tickets'!$D$3:$D$5000=$U$12)*('Closed Tickets'!$E$3:$E$5000=$D27))</f>
        <v>0</v>
      </c>
      <c r="W27" s="29">
        <f ca="1">SUMPRODUCT(('Closed Tickets'!$C$3:$C$5000&gt;=$A$8)*('Closed Tickets'!$C$3:$C$5000&lt;=$B$8)*('Closed Tickets'!$B$3:$B$5000&gt;=$A$12)*('Closed Tickets'!$B$3:$B$5000&lt;=$B$12)*('Closed Tickets'!$D$3:$D$5000=$U$12)*('Closed Tickets'!$E$3:$E$5000=$D27)*('Closed Tickets'!$K$3:$K$5000)/IF($V27&gt;0,$V27,1))</f>
        <v>0</v>
      </c>
    </row>
    <row r="28" spans="1:23">
      <c r="A28" s="105">
        <f t="shared" ca="1" si="0"/>
        <v>1</v>
      </c>
      <c r="B28" s="106">
        <f ca="1">SUMPRODUCT(('Closed Tickets'!$C$3:$C$5000&gt;=$A$8)*('Closed Tickets'!$C$3:$C$5000&lt;=$B$8)*('Closed Tickets'!$B$3:$B$5000&gt;=$A$12)*('Closed Tickets'!$B$3:$B$5000&lt;=$B$12)*('Closed Tickets'!$E$3:$E$5000=$D28)*('Closed Tickets'!$K$3:$K$5000)/IF($A28&gt;0,$A28,1))</f>
        <v>10.065972222218988</v>
      </c>
      <c r="D28" s="93" t="s">
        <v>40</v>
      </c>
      <c r="E28" s="95">
        <f>SUMPRODUCT(('Closed Tickets'!$D$3:$D$5000=$E$12)*('Closed Tickets'!$E$3:$E$5000=$D28))</f>
        <v>0</v>
      </c>
      <c r="F28" s="12">
        <f ca="1">SUMPRODUCT(('Closed Tickets'!$C$3:$C$5000&gt;=$A$8)*('Closed Tickets'!$C$3:$C$5000&lt;=$B$8)*('Closed Tickets'!$B$3:$B$5000&gt;=$A$12)*('Closed Tickets'!$B$3:$B$5000&lt;=$B$12)*('Closed Tickets'!$D$3:$D$5000=$E$12)*('Closed Tickets'!$E$3:$E$5000=$D28))</f>
        <v>0</v>
      </c>
      <c r="G28" s="29">
        <f ca="1">SUMPRODUCT(('Closed Tickets'!$C$3:$C$5000&gt;=$A$8)*('Closed Tickets'!$C$3:$C$5000&lt;=$B$8)*('Closed Tickets'!$B$3:$B$5000&gt;=$A$12)*('Closed Tickets'!$B$3:$B$5000&lt;=$B$12)*('Closed Tickets'!$D$3:$D$5000=$E$12)*('Closed Tickets'!$E$3:$E$5000=$D28)*('Closed Tickets'!$K$3:$K$5000)/IF($F28&gt;0,$F28,1))</f>
        <v>0</v>
      </c>
      <c r="H28" s="62"/>
      <c r="I28" s="95">
        <f>SUMPRODUCT(('Closed Tickets'!$D$3:$D$5000=$I$12)*('Closed Tickets'!$E$3:$E$5000=$D28))</f>
        <v>0</v>
      </c>
      <c r="J28" s="12">
        <f ca="1">SUMPRODUCT(('Closed Tickets'!$C$3:$C$5000&gt;=$A$8)*('Closed Tickets'!$C$3:$C$5000&lt;=$B$8)*('Closed Tickets'!$B$3:$B$5000&gt;=$A$12)*('Closed Tickets'!$B$3:$B$5000&lt;=$B$12)*('Closed Tickets'!$D$3:$D$5000=$I$12)*('Closed Tickets'!$E$3:$E$5000=$D28))</f>
        <v>0</v>
      </c>
      <c r="K28" s="29">
        <f ca="1">SUMPRODUCT(('Closed Tickets'!$C$3:$C$5000&gt;=$A$8)*('Closed Tickets'!$C$3:$C$5000&lt;=$B$8)*('Closed Tickets'!$B$3:$B$5000&gt;=$A$12)*('Closed Tickets'!$B$3:$B$5000&lt;=$B$12)*('Closed Tickets'!$D$3:$D$5000=$I$12)*('Closed Tickets'!$E$3:$E$5000=$D28)*('Closed Tickets'!$K$3:$K$5000)/IF($J28&gt;0,$J28,1))</f>
        <v>0</v>
      </c>
      <c r="L28" s="62"/>
      <c r="M28" s="95">
        <f>SUMPRODUCT(('Closed Tickets'!$D$3:$D$5000=$M$12)*('Closed Tickets'!$E$3:$E$5000=$D28))</f>
        <v>1</v>
      </c>
      <c r="N28" s="12">
        <f ca="1">SUMPRODUCT(('Closed Tickets'!$C$3:$C$5000&gt;=$A$8)*('Closed Tickets'!$C$3:$C$5000&lt;=$B$8)*('Closed Tickets'!$B$3:$B$5000&gt;=$A$12)*('Closed Tickets'!$B$3:$B$5000&lt;=$B$12)*('Closed Tickets'!$D$3:$D$5000=$M$12)*('Closed Tickets'!$E$3:$E$5000=$D28))</f>
        <v>1</v>
      </c>
      <c r="O28" s="29">
        <f ca="1">SUMPRODUCT(('Closed Tickets'!$C$3:$C$5000&gt;=$A$8)*('Closed Tickets'!$C$3:$C$5000&lt;=$B$8)*('Closed Tickets'!$B$3:$B$5000&gt;=$A$12)*('Closed Tickets'!$B$3:$B$5000&lt;=$B$12)*('Closed Tickets'!$D$3:$D$5000=$M$12)*('Closed Tickets'!$E$3:$E$5000=$D28)*('Closed Tickets'!$K$3:$K$5000)/IF($N28&gt;0,$N28,1))</f>
        <v>10.065972222218988</v>
      </c>
      <c r="P28" s="62"/>
      <c r="Q28" s="95">
        <f>SUMPRODUCT(('Closed Tickets'!$D$3:$D$5000=$Q$12)*('Closed Tickets'!$E$3:$E$5000=$D28))</f>
        <v>0</v>
      </c>
      <c r="R28" s="12">
        <f ca="1">SUMPRODUCT(('Closed Tickets'!$C$3:$C$5000&gt;=$A$8)*('Closed Tickets'!$C$3:$C$5000&lt;=$B$8)*('Closed Tickets'!$B$3:$B$5000&gt;=$A$12)*('Closed Tickets'!$B$3:$B$5000&lt;=$B$12)*('Closed Tickets'!$D$3:$D$5000=$Q$12)*('Closed Tickets'!$E$3:$E$5000=$D28))</f>
        <v>0</v>
      </c>
      <c r="S28" s="29">
        <f ca="1">SUMPRODUCT(('Closed Tickets'!$C$3:$C$5000&gt;=$A$8)*('Closed Tickets'!$C$3:$C$5000&lt;=$B$8)*('Closed Tickets'!$B$3:$B$5000&gt;=$A$12)*('Closed Tickets'!$B$3:$B$5000&lt;=$B$12)*('Closed Tickets'!$D$3:$D$5000=$Q$12)*('Closed Tickets'!$E$3:$E$5000=$D28)*('Closed Tickets'!$K$3:$K$5000)/IF($R28&gt;0,$R28,1))</f>
        <v>0</v>
      </c>
      <c r="T28" s="62"/>
      <c r="U28" s="95">
        <f>SUMPRODUCT(('Closed Tickets'!$D$3:$D$5000=$U$12)*('Closed Tickets'!$E$3:$E$5000=$D28))</f>
        <v>0</v>
      </c>
      <c r="V28" s="12">
        <f ca="1">SUMPRODUCT(('Closed Tickets'!$C$3:$C$5000&gt;=$A$8)*('Closed Tickets'!$C$3:$C$5000&lt;=$B$8)*('Closed Tickets'!$B$3:$B$5000&gt;=$A$12)*('Closed Tickets'!$B$3:$B$5000&lt;=$B$12)*('Closed Tickets'!$D$3:$D$5000=$U$12)*('Closed Tickets'!$E$3:$E$5000=$D28))</f>
        <v>0</v>
      </c>
      <c r="W28" s="29">
        <f ca="1">SUMPRODUCT(('Closed Tickets'!$C$3:$C$5000&gt;=$A$8)*('Closed Tickets'!$C$3:$C$5000&lt;=$B$8)*('Closed Tickets'!$B$3:$B$5000&gt;=$A$12)*('Closed Tickets'!$B$3:$B$5000&lt;=$B$12)*('Closed Tickets'!$D$3:$D$5000=$U$12)*('Closed Tickets'!$E$3:$E$5000=$D28)*('Closed Tickets'!$K$3:$K$5000)/IF($V28&gt;0,$V28,1))</f>
        <v>0</v>
      </c>
    </row>
    <row r="29" spans="1:23">
      <c r="A29" s="105">
        <f t="shared" ca="1" si="0"/>
        <v>8</v>
      </c>
      <c r="B29" s="106">
        <f ca="1">SUMPRODUCT(('Closed Tickets'!$C$3:$C$5000&gt;=$A$8)*('Closed Tickets'!$C$3:$C$5000&lt;=$B$8)*('Closed Tickets'!$B$3:$B$5000&gt;=$A$12)*('Closed Tickets'!$B$3:$B$5000&lt;=$B$12)*('Closed Tickets'!$E$3:$E$5000=$D29)*('Closed Tickets'!$K$3:$K$5000)/IF($A29&gt;0,$A29,1))</f>
        <v>18.480381944444161</v>
      </c>
      <c r="D29" s="93" t="s">
        <v>109</v>
      </c>
      <c r="E29" s="95">
        <f>SUMPRODUCT(('Closed Tickets'!$D$3:$D$5000=$E$12)*('Closed Tickets'!$E$3:$E$5000=$D29))</f>
        <v>0</v>
      </c>
      <c r="F29" s="12">
        <f ca="1">SUMPRODUCT(('Closed Tickets'!$C$3:$C$5000&gt;=$A$8)*('Closed Tickets'!$C$3:$C$5000&lt;=$B$8)*('Closed Tickets'!$B$3:$B$5000&gt;=$A$12)*('Closed Tickets'!$B$3:$B$5000&lt;=$B$12)*('Closed Tickets'!$D$3:$D$5000=$E$12)*('Closed Tickets'!$E$3:$E$5000=$D29))</f>
        <v>0</v>
      </c>
      <c r="G29" s="29">
        <f ca="1">SUMPRODUCT(('Closed Tickets'!$C$3:$C$5000&gt;=$A$8)*('Closed Tickets'!$C$3:$C$5000&lt;=$B$8)*('Closed Tickets'!$B$3:$B$5000&gt;=$A$12)*('Closed Tickets'!$B$3:$B$5000&lt;=$B$12)*('Closed Tickets'!$D$3:$D$5000=$E$12)*('Closed Tickets'!$E$3:$E$5000=$D29)*('Closed Tickets'!$K$3:$K$5000)/IF($F29&gt;0,$F29,1))</f>
        <v>0</v>
      </c>
      <c r="H29" s="62"/>
      <c r="I29" s="95">
        <f>SUMPRODUCT(('Closed Tickets'!$D$3:$D$5000=$I$12)*('Closed Tickets'!$E$3:$E$5000=$D29))</f>
        <v>8</v>
      </c>
      <c r="J29" s="12">
        <f ca="1">SUMPRODUCT(('Closed Tickets'!$C$3:$C$5000&gt;=$A$8)*('Closed Tickets'!$C$3:$C$5000&lt;=$B$8)*('Closed Tickets'!$B$3:$B$5000&gt;=$A$12)*('Closed Tickets'!$B$3:$B$5000&lt;=$B$12)*('Closed Tickets'!$D$3:$D$5000=$I$12)*('Closed Tickets'!$E$3:$E$5000=$D29))</f>
        <v>8</v>
      </c>
      <c r="K29" s="29">
        <f ca="1">SUMPRODUCT(('Closed Tickets'!$C$3:$C$5000&gt;=$A$8)*('Closed Tickets'!$C$3:$C$5000&lt;=$B$8)*('Closed Tickets'!$B$3:$B$5000&gt;=$A$12)*('Closed Tickets'!$B$3:$B$5000&lt;=$B$12)*('Closed Tickets'!$D$3:$D$5000=$I$12)*('Closed Tickets'!$E$3:$E$5000=$D29)*('Closed Tickets'!$K$3:$K$5000)/IF($J29&gt;0,$J29,1))</f>
        <v>18.480381944444161</v>
      </c>
      <c r="L29" s="62"/>
      <c r="M29" s="95">
        <f>SUMPRODUCT(('Closed Tickets'!$D$3:$D$5000=$M$12)*('Closed Tickets'!$E$3:$E$5000=$D29))</f>
        <v>0</v>
      </c>
      <c r="N29" s="12">
        <f ca="1">SUMPRODUCT(('Closed Tickets'!$C$3:$C$5000&gt;=$A$8)*('Closed Tickets'!$C$3:$C$5000&lt;=$B$8)*('Closed Tickets'!$B$3:$B$5000&gt;=$A$12)*('Closed Tickets'!$B$3:$B$5000&lt;=$B$12)*('Closed Tickets'!$D$3:$D$5000=$M$12)*('Closed Tickets'!$E$3:$E$5000=$D29))</f>
        <v>0</v>
      </c>
      <c r="O29" s="29">
        <f ca="1">SUMPRODUCT(('Closed Tickets'!$C$3:$C$5000&gt;=$A$8)*('Closed Tickets'!$C$3:$C$5000&lt;=$B$8)*('Closed Tickets'!$B$3:$B$5000&gt;=$A$12)*('Closed Tickets'!$B$3:$B$5000&lt;=$B$12)*('Closed Tickets'!$D$3:$D$5000=$M$12)*('Closed Tickets'!$E$3:$E$5000=$D29)*('Closed Tickets'!$K$3:$K$5000)/IF($N29&gt;0,$N29,1))</f>
        <v>0</v>
      </c>
      <c r="P29" s="62"/>
      <c r="Q29" s="95">
        <f>SUMPRODUCT(('Closed Tickets'!$D$3:$D$5000=$Q$12)*('Closed Tickets'!$E$3:$E$5000=$D29))</f>
        <v>0</v>
      </c>
      <c r="R29" s="12">
        <f ca="1">SUMPRODUCT(('Closed Tickets'!$C$3:$C$5000&gt;=$A$8)*('Closed Tickets'!$C$3:$C$5000&lt;=$B$8)*('Closed Tickets'!$B$3:$B$5000&gt;=$A$12)*('Closed Tickets'!$B$3:$B$5000&lt;=$B$12)*('Closed Tickets'!$D$3:$D$5000=$Q$12)*('Closed Tickets'!$E$3:$E$5000=$D29))</f>
        <v>0</v>
      </c>
      <c r="S29" s="29">
        <f ca="1">SUMPRODUCT(('Closed Tickets'!$C$3:$C$5000&gt;=$A$8)*('Closed Tickets'!$C$3:$C$5000&lt;=$B$8)*('Closed Tickets'!$B$3:$B$5000&gt;=$A$12)*('Closed Tickets'!$B$3:$B$5000&lt;=$B$12)*('Closed Tickets'!$D$3:$D$5000=$Q$12)*('Closed Tickets'!$E$3:$E$5000=$D29)*('Closed Tickets'!$K$3:$K$5000)/IF($R29&gt;0,$R29,1))</f>
        <v>0</v>
      </c>
      <c r="T29" s="62"/>
      <c r="U29" s="95">
        <f>SUMPRODUCT(('Closed Tickets'!$D$3:$D$5000=$U$12)*('Closed Tickets'!$E$3:$E$5000=$D29))</f>
        <v>0</v>
      </c>
      <c r="V29" s="12">
        <f ca="1">SUMPRODUCT(('Closed Tickets'!$C$3:$C$5000&gt;=$A$8)*('Closed Tickets'!$C$3:$C$5000&lt;=$B$8)*('Closed Tickets'!$B$3:$B$5000&gt;=$A$12)*('Closed Tickets'!$B$3:$B$5000&lt;=$B$12)*('Closed Tickets'!$D$3:$D$5000=$U$12)*('Closed Tickets'!$E$3:$E$5000=$D29))</f>
        <v>0</v>
      </c>
      <c r="W29" s="29">
        <f ca="1">SUMPRODUCT(('Closed Tickets'!$C$3:$C$5000&gt;=$A$8)*('Closed Tickets'!$C$3:$C$5000&lt;=$B$8)*('Closed Tickets'!$B$3:$B$5000&gt;=$A$12)*('Closed Tickets'!$B$3:$B$5000&lt;=$B$12)*('Closed Tickets'!$D$3:$D$5000=$U$12)*('Closed Tickets'!$E$3:$E$5000=$D29)*('Closed Tickets'!$K$3:$K$5000)/IF($V29&gt;0,$V29,1))</f>
        <v>0</v>
      </c>
    </row>
    <row r="30" spans="1:23">
      <c r="A30" s="105">
        <f t="shared" ca="1" si="0"/>
        <v>37</v>
      </c>
      <c r="B30" s="106">
        <f ca="1">SUMPRODUCT(('Closed Tickets'!$C$3:$C$5000&gt;=$A$8)*('Closed Tickets'!$C$3:$C$5000&lt;=$B$8)*('Closed Tickets'!$B$3:$B$5000&gt;=$A$12)*('Closed Tickets'!$B$3:$B$5000&lt;=$B$12)*('Closed Tickets'!$E$3:$E$5000=$D30)*('Closed Tickets'!$K$3:$K$5000)/IF($A30&gt;0,$A30,1))</f>
        <v>16.574868618617835</v>
      </c>
      <c r="D30" s="93" t="s">
        <v>108</v>
      </c>
      <c r="E30" s="95">
        <f>SUMPRODUCT(('Closed Tickets'!$D$3:$D$5000=$E$12)*('Closed Tickets'!$E$3:$E$5000=$D30))</f>
        <v>0</v>
      </c>
      <c r="F30" s="12">
        <f ca="1">SUMPRODUCT(('Closed Tickets'!$C$3:$C$5000&gt;=$A$8)*('Closed Tickets'!$C$3:$C$5000&lt;=$B$8)*('Closed Tickets'!$B$3:$B$5000&gt;=$A$12)*('Closed Tickets'!$B$3:$B$5000&lt;=$B$12)*('Closed Tickets'!$D$3:$D$5000=$E$12)*('Closed Tickets'!$E$3:$E$5000=$D30))</f>
        <v>0</v>
      </c>
      <c r="G30" s="29">
        <f ca="1">SUMPRODUCT(('Closed Tickets'!$C$3:$C$5000&gt;=$A$8)*('Closed Tickets'!$C$3:$C$5000&lt;=$B$8)*('Closed Tickets'!$B$3:$B$5000&gt;=$A$12)*('Closed Tickets'!$B$3:$B$5000&lt;=$B$12)*('Closed Tickets'!$D$3:$D$5000=$E$12)*('Closed Tickets'!$E$3:$E$5000=$D30)*('Closed Tickets'!$K$3:$K$5000)/IF($F30&gt;0,$F30,1))</f>
        <v>0</v>
      </c>
      <c r="H30" s="62"/>
      <c r="I30" s="95">
        <f>SUMPRODUCT(('Closed Tickets'!$D$3:$D$5000=$I$12)*('Closed Tickets'!$E$3:$E$5000=$D30))</f>
        <v>37</v>
      </c>
      <c r="J30" s="12">
        <f ca="1">SUMPRODUCT(('Closed Tickets'!$C$3:$C$5000&gt;=$A$8)*('Closed Tickets'!$C$3:$C$5000&lt;=$B$8)*('Closed Tickets'!$B$3:$B$5000&gt;=$A$12)*('Closed Tickets'!$B$3:$B$5000&lt;=$B$12)*('Closed Tickets'!$D$3:$D$5000=$I$12)*('Closed Tickets'!$E$3:$E$5000=$D30))</f>
        <v>37</v>
      </c>
      <c r="K30" s="29">
        <f ca="1">SUMPRODUCT(('Closed Tickets'!$C$3:$C$5000&gt;=$A$8)*('Closed Tickets'!$C$3:$C$5000&lt;=$B$8)*('Closed Tickets'!$B$3:$B$5000&gt;=$A$12)*('Closed Tickets'!$B$3:$B$5000&lt;=$B$12)*('Closed Tickets'!$D$3:$D$5000=$I$12)*('Closed Tickets'!$E$3:$E$5000=$D30)*('Closed Tickets'!$K$3:$K$5000)/IF($J30&gt;0,$J30,1))</f>
        <v>16.574868618617835</v>
      </c>
      <c r="L30" s="62"/>
      <c r="M30" s="95">
        <f>SUMPRODUCT(('Closed Tickets'!$D$3:$D$5000=$M$12)*('Closed Tickets'!$E$3:$E$5000=$D30))</f>
        <v>0</v>
      </c>
      <c r="N30" s="12">
        <f ca="1">SUMPRODUCT(('Closed Tickets'!$C$3:$C$5000&gt;=$A$8)*('Closed Tickets'!$C$3:$C$5000&lt;=$B$8)*('Closed Tickets'!$B$3:$B$5000&gt;=$A$12)*('Closed Tickets'!$B$3:$B$5000&lt;=$B$12)*('Closed Tickets'!$D$3:$D$5000=$M$12)*('Closed Tickets'!$E$3:$E$5000=$D30))</f>
        <v>0</v>
      </c>
      <c r="O30" s="29">
        <f ca="1">SUMPRODUCT(('Closed Tickets'!$C$3:$C$5000&gt;=$A$8)*('Closed Tickets'!$C$3:$C$5000&lt;=$B$8)*('Closed Tickets'!$B$3:$B$5000&gt;=$A$12)*('Closed Tickets'!$B$3:$B$5000&lt;=$B$12)*('Closed Tickets'!$D$3:$D$5000=$M$12)*('Closed Tickets'!$E$3:$E$5000=$D30)*('Closed Tickets'!$K$3:$K$5000)/IF($N30&gt;0,$N30,1))</f>
        <v>0</v>
      </c>
      <c r="P30" s="62"/>
      <c r="Q30" s="95">
        <f>SUMPRODUCT(('Closed Tickets'!$D$3:$D$5000=$Q$12)*('Closed Tickets'!$E$3:$E$5000=$D30))</f>
        <v>0</v>
      </c>
      <c r="R30" s="12">
        <f ca="1">SUMPRODUCT(('Closed Tickets'!$C$3:$C$5000&gt;=$A$8)*('Closed Tickets'!$C$3:$C$5000&lt;=$B$8)*('Closed Tickets'!$B$3:$B$5000&gt;=$A$12)*('Closed Tickets'!$B$3:$B$5000&lt;=$B$12)*('Closed Tickets'!$D$3:$D$5000=$Q$12)*('Closed Tickets'!$E$3:$E$5000=$D30))</f>
        <v>0</v>
      </c>
      <c r="S30" s="29">
        <f ca="1">SUMPRODUCT(('Closed Tickets'!$C$3:$C$5000&gt;=$A$8)*('Closed Tickets'!$C$3:$C$5000&lt;=$B$8)*('Closed Tickets'!$B$3:$B$5000&gt;=$A$12)*('Closed Tickets'!$B$3:$B$5000&lt;=$B$12)*('Closed Tickets'!$D$3:$D$5000=$Q$12)*('Closed Tickets'!$E$3:$E$5000=$D30)*('Closed Tickets'!$K$3:$K$5000)/IF($R30&gt;0,$R30,1))</f>
        <v>0</v>
      </c>
      <c r="T30" s="62"/>
      <c r="U30" s="95">
        <f>SUMPRODUCT(('Closed Tickets'!$D$3:$D$5000=$U$12)*('Closed Tickets'!$E$3:$E$5000=$D30))</f>
        <v>0</v>
      </c>
      <c r="V30" s="12">
        <f ca="1">SUMPRODUCT(('Closed Tickets'!$C$3:$C$5000&gt;=$A$8)*('Closed Tickets'!$C$3:$C$5000&lt;=$B$8)*('Closed Tickets'!$B$3:$B$5000&gt;=$A$12)*('Closed Tickets'!$B$3:$B$5000&lt;=$B$12)*('Closed Tickets'!$D$3:$D$5000=$U$12)*('Closed Tickets'!$E$3:$E$5000=$D30))</f>
        <v>0</v>
      </c>
      <c r="W30" s="29">
        <f ca="1">SUMPRODUCT(('Closed Tickets'!$C$3:$C$5000&gt;=$A$8)*('Closed Tickets'!$C$3:$C$5000&lt;=$B$8)*('Closed Tickets'!$B$3:$B$5000&gt;=$A$12)*('Closed Tickets'!$B$3:$B$5000&lt;=$B$12)*('Closed Tickets'!$D$3:$D$5000=$U$12)*('Closed Tickets'!$E$3:$E$5000=$D30)*('Closed Tickets'!$K$3:$K$5000)/IF($V30&gt;0,$V30,1))</f>
        <v>0</v>
      </c>
    </row>
    <row r="31" spans="1:23">
      <c r="A31" s="105">
        <f t="shared" ca="1" si="0"/>
        <v>17</v>
      </c>
      <c r="B31" s="106">
        <f ca="1">SUMPRODUCT(('Closed Tickets'!$C$3:$C$5000&gt;=$A$8)*('Closed Tickets'!$C$3:$C$5000&lt;=$B$8)*('Closed Tickets'!$B$3:$B$5000&gt;=$A$12)*('Closed Tickets'!$B$3:$B$5000&lt;=$B$12)*('Closed Tickets'!$E$3:$E$5000=$D31)*('Closed Tickets'!$K$3:$K$5000)/IF($A31&gt;0,$A31,1))</f>
        <v>10.114869281046115</v>
      </c>
      <c r="D31" s="93" t="s">
        <v>41</v>
      </c>
      <c r="E31" s="95">
        <f>SUMPRODUCT(('Closed Tickets'!$D$3:$D$5000=$E$12)*('Closed Tickets'!$E$3:$E$5000=$D31))</f>
        <v>17</v>
      </c>
      <c r="F31" s="12">
        <f ca="1">SUMPRODUCT(('Closed Tickets'!$C$3:$C$5000&gt;=$A$8)*('Closed Tickets'!$C$3:$C$5000&lt;=$B$8)*('Closed Tickets'!$B$3:$B$5000&gt;=$A$12)*('Closed Tickets'!$B$3:$B$5000&lt;=$B$12)*('Closed Tickets'!$D$3:$D$5000=$E$12)*('Closed Tickets'!$E$3:$E$5000=$D31))</f>
        <v>17</v>
      </c>
      <c r="G31" s="29">
        <f ca="1">SUMPRODUCT(('Closed Tickets'!$C$3:$C$5000&gt;=$A$8)*('Closed Tickets'!$C$3:$C$5000&lt;=$B$8)*('Closed Tickets'!$B$3:$B$5000&gt;=$A$12)*('Closed Tickets'!$B$3:$B$5000&lt;=$B$12)*('Closed Tickets'!$D$3:$D$5000=$E$12)*('Closed Tickets'!$E$3:$E$5000=$D31)*('Closed Tickets'!$K$3:$K$5000)/IF($F31&gt;0,$F31,1))</f>
        <v>10.114869281046115</v>
      </c>
      <c r="H31" s="62"/>
      <c r="I31" s="95">
        <f>SUMPRODUCT(('Closed Tickets'!$D$3:$D$5000=$I$12)*('Closed Tickets'!$E$3:$E$5000=$D31))</f>
        <v>0</v>
      </c>
      <c r="J31" s="12">
        <f ca="1">SUMPRODUCT(('Closed Tickets'!$C$3:$C$5000&gt;=$A$8)*('Closed Tickets'!$C$3:$C$5000&lt;=$B$8)*('Closed Tickets'!$B$3:$B$5000&gt;=$A$12)*('Closed Tickets'!$B$3:$B$5000&lt;=$B$12)*('Closed Tickets'!$D$3:$D$5000=$I$12)*('Closed Tickets'!$E$3:$E$5000=$D31))</f>
        <v>0</v>
      </c>
      <c r="K31" s="29">
        <f ca="1">SUMPRODUCT(('Closed Tickets'!$C$3:$C$5000&gt;=$A$8)*('Closed Tickets'!$C$3:$C$5000&lt;=$B$8)*('Closed Tickets'!$B$3:$B$5000&gt;=$A$12)*('Closed Tickets'!$B$3:$B$5000&lt;=$B$12)*('Closed Tickets'!$D$3:$D$5000=$I$12)*('Closed Tickets'!$E$3:$E$5000=$D31)*('Closed Tickets'!$K$3:$K$5000)/IF($J31&gt;0,$J31,1))</f>
        <v>0</v>
      </c>
      <c r="L31" s="62"/>
      <c r="M31" s="95">
        <f>SUMPRODUCT(('Closed Tickets'!$D$3:$D$5000=$M$12)*('Closed Tickets'!$E$3:$E$5000=$D31))</f>
        <v>0</v>
      </c>
      <c r="N31" s="12">
        <f ca="1">SUMPRODUCT(('Closed Tickets'!$C$3:$C$5000&gt;=$A$8)*('Closed Tickets'!$C$3:$C$5000&lt;=$B$8)*('Closed Tickets'!$B$3:$B$5000&gt;=$A$12)*('Closed Tickets'!$B$3:$B$5000&lt;=$B$12)*('Closed Tickets'!$D$3:$D$5000=$M$12)*('Closed Tickets'!$E$3:$E$5000=$D31))</f>
        <v>0</v>
      </c>
      <c r="O31" s="29">
        <f ca="1">SUMPRODUCT(('Closed Tickets'!$C$3:$C$5000&gt;=$A$8)*('Closed Tickets'!$C$3:$C$5000&lt;=$B$8)*('Closed Tickets'!$B$3:$B$5000&gt;=$A$12)*('Closed Tickets'!$B$3:$B$5000&lt;=$B$12)*('Closed Tickets'!$D$3:$D$5000=$M$12)*('Closed Tickets'!$E$3:$E$5000=$D31)*('Closed Tickets'!$K$3:$K$5000)/IF($N31&gt;0,$N31,1))</f>
        <v>0</v>
      </c>
      <c r="P31" s="62"/>
      <c r="Q31" s="95">
        <f>SUMPRODUCT(('Closed Tickets'!$D$3:$D$5000=$Q$12)*('Closed Tickets'!$E$3:$E$5000=$D31))</f>
        <v>0</v>
      </c>
      <c r="R31" s="12">
        <f ca="1">SUMPRODUCT(('Closed Tickets'!$C$3:$C$5000&gt;=$A$8)*('Closed Tickets'!$C$3:$C$5000&lt;=$B$8)*('Closed Tickets'!$B$3:$B$5000&gt;=$A$12)*('Closed Tickets'!$B$3:$B$5000&lt;=$B$12)*('Closed Tickets'!$D$3:$D$5000=$Q$12)*('Closed Tickets'!$E$3:$E$5000=$D31))</f>
        <v>0</v>
      </c>
      <c r="S31" s="29">
        <f ca="1">SUMPRODUCT(('Closed Tickets'!$C$3:$C$5000&gt;=$A$8)*('Closed Tickets'!$C$3:$C$5000&lt;=$B$8)*('Closed Tickets'!$B$3:$B$5000&gt;=$A$12)*('Closed Tickets'!$B$3:$B$5000&lt;=$B$12)*('Closed Tickets'!$D$3:$D$5000=$Q$12)*('Closed Tickets'!$E$3:$E$5000=$D31)*('Closed Tickets'!$K$3:$K$5000)/IF($R31&gt;0,$R31,1))</f>
        <v>0</v>
      </c>
      <c r="T31" s="62"/>
      <c r="U31" s="95">
        <f>SUMPRODUCT(('Closed Tickets'!$D$3:$D$5000=$U$12)*('Closed Tickets'!$E$3:$E$5000=$D31))</f>
        <v>0</v>
      </c>
      <c r="V31" s="12">
        <f ca="1">SUMPRODUCT(('Closed Tickets'!$C$3:$C$5000&gt;=$A$8)*('Closed Tickets'!$C$3:$C$5000&lt;=$B$8)*('Closed Tickets'!$B$3:$B$5000&gt;=$A$12)*('Closed Tickets'!$B$3:$B$5000&lt;=$B$12)*('Closed Tickets'!$D$3:$D$5000=$U$12)*('Closed Tickets'!$E$3:$E$5000=$D31))</f>
        <v>0</v>
      </c>
      <c r="W31" s="29">
        <f ca="1">SUMPRODUCT(('Closed Tickets'!$C$3:$C$5000&gt;=$A$8)*('Closed Tickets'!$C$3:$C$5000&lt;=$B$8)*('Closed Tickets'!$B$3:$B$5000&gt;=$A$12)*('Closed Tickets'!$B$3:$B$5000&lt;=$B$12)*('Closed Tickets'!$D$3:$D$5000=$U$12)*('Closed Tickets'!$E$3:$E$5000=$D31)*('Closed Tickets'!$K$3:$K$5000)/IF($V31&gt;0,$V31,1))</f>
        <v>0</v>
      </c>
    </row>
    <row r="32" spans="1:23">
      <c r="A32" s="105">
        <f t="shared" ca="1" si="0"/>
        <v>5</v>
      </c>
      <c r="B32" s="106">
        <f ca="1">SUMPRODUCT(('Closed Tickets'!$C$3:$C$5000&gt;=$A$8)*('Closed Tickets'!$C$3:$C$5000&lt;=$B$8)*('Closed Tickets'!$B$3:$B$5000&gt;=$A$12)*('Closed Tickets'!$B$3:$B$5000&lt;=$B$12)*('Closed Tickets'!$E$3:$E$5000=$D32)*('Closed Tickets'!$K$3:$K$5000)/IF($A32&gt;0,$A32,1))</f>
        <v>21.557638888890509</v>
      </c>
      <c r="D32" s="93" t="s">
        <v>38</v>
      </c>
      <c r="E32" s="95">
        <f>SUMPRODUCT(('Closed Tickets'!$D$3:$D$5000=$E$12)*('Closed Tickets'!$E$3:$E$5000=$D32))</f>
        <v>1</v>
      </c>
      <c r="F32" s="12">
        <f ca="1">SUMPRODUCT(('Closed Tickets'!$C$3:$C$5000&gt;=$A$8)*('Closed Tickets'!$C$3:$C$5000&lt;=$B$8)*('Closed Tickets'!$B$3:$B$5000&gt;=$A$12)*('Closed Tickets'!$B$3:$B$5000&lt;=$B$12)*('Closed Tickets'!$D$3:$D$5000=$E$12)*('Closed Tickets'!$E$3:$E$5000=$D32))</f>
        <v>1</v>
      </c>
      <c r="G32" s="29">
        <f ca="1">SUMPRODUCT(('Closed Tickets'!$C$3:$C$5000&gt;=$A$8)*('Closed Tickets'!$C$3:$C$5000&lt;=$B$8)*('Closed Tickets'!$B$3:$B$5000&gt;=$A$12)*('Closed Tickets'!$B$3:$B$5000&lt;=$B$12)*('Closed Tickets'!$D$3:$D$5000=$E$12)*('Closed Tickets'!$E$3:$E$5000=$D32)*('Closed Tickets'!$K$3:$K$5000)/IF($F32&gt;0,$F32,1))</f>
        <v>53.990972222221899</v>
      </c>
      <c r="H32" s="62"/>
      <c r="I32" s="95">
        <f>SUMPRODUCT(('Closed Tickets'!$D$3:$D$5000=$I$12)*('Closed Tickets'!$E$3:$E$5000=$D32))</f>
        <v>1</v>
      </c>
      <c r="J32" s="12">
        <f ca="1">SUMPRODUCT(('Closed Tickets'!$C$3:$C$5000&gt;=$A$8)*('Closed Tickets'!$C$3:$C$5000&lt;=$B$8)*('Closed Tickets'!$B$3:$B$5000&gt;=$A$12)*('Closed Tickets'!$B$3:$B$5000&lt;=$B$12)*('Closed Tickets'!$D$3:$D$5000=$I$12)*('Closed Tickets'!$E$3:$E$5000=$D32))</f>
        <v>1</v>
      </c>
      <c r="K32" s="29">
        <f ca="1">SUMPRODUCT(('Closed Tickets'!$C$3:$C$5000&gt;=$A$8)*('Closed Tickets'!$C$3:$C$5000&lt;=$B$8)*('Closed Tickets'!$B$3:$B$5000&gt;=$A$12)*('Closed Tickets'!$B$3:$B$5000&lt;=$B$12)*('Closed Tickets'!$D$3:$D$5000=$I$12)*('Closed Tickets'!$E$3:$E$5000=$D32)*('Closed Tickets'!$K$3:$K$5000)/IF($J32&gt;0,$J32,1))</f>
        <v>7.015972222223354</v>
      </c>
      <c r="L32" s="62"/>
      <c r="M32" s="95">
        <f>SUMPRODUCT(('Closed Tickets'!$D$3:$D$5000=$M$12)*('Closed Tickets'!$E$3:$E$5000=$D32))</f>
        <v>0</v>
      </c>
      <c r="N32" s="12">
        <f ca="1">SUMPRODUCT(('Closed Tickets'!$C$3:$C$5000&gt;=$A$8)*('Closed Tickets'!$C$3:$C$5000&lt;=$B$8)*('Closed Tickets'!$B$3:$B$5000&gt;=$A$12)*('Closed Tickets'!$B$3:$B$5000&lt;=$B$12)*('Closed Tickets'!$D$3:$D$5000=$M$12)*('Closed Tickets'!$E$3:$E$5000=$D32))</f>
        <v>0</v>
      </c>
      <c r="O32" s="29">
        <f ca="1">SUMPRODUCT(('Closed Tickets'!$C$3:$C$5000&gt;=$A$8)*('Closed Tickets'!$C$3:$C$5000&lt;=$B$8)*('Closed Tickets'!$B$3:$B$5000&gt;=$A$12)*('Closed Tickets'!$B$3:$B$5000&lt;=$B$12)*('Closed Tickets'!$D$3:$D$5000=$M$12)*('Closed Tickets'!$E$3:$E$5000=$D32)*('Closed Tickets'!$K$3:$K$5000)/IF($N32&gt;0,$N32,1))</f>
        <v>0</v>
      </c>
      <c r="P32" s="62"/>
      <c r="Q32" s="95">
        <f>SUMPRODUCT(('Closed Tickets'!$D$3:$D$5000=$Q$12)*('Closed Tickets'!$E$3:$E$5000=$D32))</f>
        <v>3</v>
      </c>
      <c r="R32" s="12">
        <f ca="1">SUMPRODUCT(('Closed Tickets'!$C$3:$C$5000&gt;=$A$8)*('Closed Tickets'!$C$3:$C$5000&lt;=$B$8)*('Closed Tickets'!$B$3:$B$5000&gt;=$A$12)*('Closed Tickets'!$B$3:$B$5000&lt;=$B$12)*('Closed Tickets'!$D$3:$D$5000=$Q$12)*('Closed Tickets'!$E$3:$E$5000=$D32))</f>
        <v>3</v>
      </c>
      <c r="S32" s="29">
        <f ca="1">SUMPRODUCT(('Closed Tickets'!$C$3:$C$5000&gt;=$A$8)*('Closed Tickets'!$C$3:$C$5000&lt;=$B$8)*('Closed Tickets'!$B$3:$B$5000&gt;=$A$12)*('Closed Tickets'!$B$3:$B$5000&lt;=$B$12)*('Closed Tickets'!$D$3:$D$5000=$Q$12)*('Closed Tickets'!$E$3:$E$5000=$D32)*('Closed Tickets'!$K$3:$K$5000)/IF($R32&gt;0,$R32,1))</f>
        <v>15.593750000002423</v>
      </c>
      <c r="T32" s="62"/>
      <c r="U32" s="95">
        <f>SUMPRODUCT(('Closed Tickets'!$D$3:$D$5000=$U$12)*('Closed Tickets'!$E$3:$E$5000=$D32))</f>
        <v>0</v>
      </c>
      <c r="V32" s="12">
        <f ca="1">SUMPRODUCT(('Closed Tickets'!$C$3:$C$5000&gt;=$A$8)*('Closed Tickets'!$C$3:$C$5000&lt;=$B$8)*('Closed Tickets'!$B$3:$B$5000&gt;=$A$12)*('Closed Tickets'!$B$3:$B$5000&lt;=$B$12)*('Closed Tickets'!$D$3:$D$5000=$U$12)*('Closed Tickets'!$E$3:$E$5000=$D32))</f>
        <v>0</v>
      </c>
      <c r="W32" s="29">
        <f ca="1">SUMPRODUCT(('Closed Tickets'!$C$3:$C$5000&gt;=$A$8)*('Closed Tickets'!$C$3:$C$5000&lt;=$B$8)*('Closed Tickets'!$B$3:$B$5000&gt;=$A$12)*('Closed Tickets'!$B$3:$B$5000&lt;=$B$12)*('Closed Tickets'!$D$3:$D$5000=$U$12)*('Closed Tickets'!$E$3:$E$5000=$D32)*('Closed Tickets'!$K$3:$K$5000)/IF($V32&gt;0,$V32,1))</f>
        <v>0</v>
      </c>
    </row>
    <row r="33" spans="1:23">
      <c r="A33" s="105">
        <f t="shared" ca="1" si="0"/>
        <v>6</v>
      </c>
      <c r="B33" s="106">
        <f ca="1">SUMPRODUCT(('Closed Tickets'!$C$3:$C$5000&gt;=$A$8)*('Closed Tickets'!$C$3:$C$5000&lt;=$B$8)*('Closed Tickets'!$B$3:$B$5000&gt;=$A$12)*('Closed Tickets'!$B$3:$B$5000&lt;=$B$12)*('Closed Tickets'!$E$3:$E$5000=$D33)*('Closed Tickets'!$K$3:$K$5000)/IF($A33&gt;0,$A33,1))</f>
        <v>5.8694444444445253</v>
      </c>
      <c r="D33" s="93" t="s">
        <v>81</v>
      </c>
      <c r="E33" s="95">
        <f>SUMPRODUCT(('Closed Tickets'!$D$3:$D$5000=$E$12)*('Closed Tickets'!$E$3:$E$5000=$D33))</f>
        <v>0</v>
      </c>
      <c r="F33" s="12">
        <f ca="1">SUMPRODUCT(('Closed Tickets'!$C$3:$C$5000&gt;=$A$8)*('Closed Tickets'!$C$3:$C$5000&lt;=$B$8)*('Closed Tickets'!$B$3:$B$5000&gt;=$A$12)*('Closed Tickets'!$B$3:$B$5000&lt;=$B$12)*('Closed Tickets'!$D$3:$D$5000=$E$12)*('Closed Tickets'!$E$3:$E$5000=$D33))</f>
        <v>0</v>
      </c>
      <c r="G33" s="29">
        <f ca="1">SUMPRODUCT(('Closed Tickets'!$C$3:$C$5000&gt;=$A$8)*('Closed Tickets'!$C$3:$C$5000&lt;=$B$8)*('Closed Tickets'!$B$3:$B$5000&gt;=$A$12)*('Closed Tickets'!$B$3:$B$5000&lt;=$B$12)*('Closed Tickets'!$D$3:$D$5000=$E$12)*('Closed Tickets'!$E$3:$E$5000=$D33)*('Closed Tickets'!$K$3:$K$5000)/IF($F33&gt;0,$F33,1))</f>
        <v>0</v>
      </c>
      <c r="H33" s="62"/>
      <c r="I33" s="95">
        <f>SUMPRODUCT(('Closed Tickets'!$D$3:$D$5000=$I$12)*('Closed Tickets'!$E$3:$E$5000=$D33))</f>
        <v>6</v>
      </c>
      <c r="J33" s="12">
        <f ca="1">SUMPRODUCT(('Closed Tickets'!$C$3:$C$5000&gt;=$A$8)*('Closed Tickets'!$C$3:$C$5000&lt;=$B$8)*('Closed Tickets'!$B$3:$B$5000&gt;=$A$12)*('Closed Tickets'!$B$3:$B$5000&lt;=$B$12)*('Closed Tickets'!$D$3:$D$5000=$I$12)*('Closed Tickets'!$E$3:$E$5000=$D33))</f>
        <v>6</v>
      </c>
      <c r="K33" s="29">
        <f ca="1">SUMPRODUCT(('Closed Tickets'!$C$3:$C$5000&gt;=$A$8)*('Closed Tickets'!$C$3:$C$5000&lt;=$B$8)*('Closed Tickets'!$B$3:$B$5000&gt;=$A$12)*('Closed Tickets'!$B$3:$B$5000&lt;=$B$12)*('Closed Tickets'!$D$3:$D$5000=$I$12)*('Closed Tickets'!$E$3:$E$5000=$D33)*('Closed Tickets'!$K$3:$K$5000)/IF($J33&gt;0,$J33,1))</f>
        <v>5.8694444444445253</v>
      </c>
      <c r="L33" s="62"/>
      <c r="M33" s="95">
        <f>SUMPRODUCT(('Closed Tickets'!$D$3:$D$5000=$M$12)*('Closed Tickets'!$E$3:$E$5000=$D33))</f>
        <v>0</v>
      </c>
      <c r="N33" s="12">
        <f ca="1">SUMPRODUCT(('Closed Tickets'!$C$3:$C$5000&gt;=$A$8)*('Closed Tickets'!$C$3:$C$5000&lt;=$B$8)*('Closed Tickets'!$B$3:$B$5000&gt;=$A$12)*('Closed Tickets'!$B$3:$B$5000&lt;=$B$12)*('Closed Tickets'!$D$3:$D$5000=$M$12)*('Closed Tickets'!$E$3:$E$5000=$D33))</f>
        <v>0</v>
      </c>
      <c r="O33" s="29">
        <f ca="1">SUMPRODUCT(('Closed Tickets'!$C$3:$C$5000&gt;=$A$8)*('Closed Tickets'!$C$3:$C$5000&lt;=$B$8)*('Closed Tickets'!$B$3:$B$5000&gt;=$A$12)*('Closed Tickets'!$B$3:$B$5000&lt;=$B$12)*('Closed Tickets'!$D$3:$D$5000=$M$12)*('Closed Tickets'!$E$3:$E$5000=$D33)*('Closed Tickets'!$K$3:$K$5000)/IF($N33&gt;0,$N33,1))</f>
        <v>0</v>
      </c>
      <c r="P33" s="62"/>
      <c r="Q33" s="95">
        <f>SUMPRODUCT(('Closed Tickets'!$D$3:$D$5000=$Q$12)*('Closed Tickets'!$E$3:$E$5000=$D33))</f>
        <v>0</v>
      </c>
      <c r="R33" s="12">
        <f ca="1">SUMPRODUCT(('Closed Tickets'!$C$3:$C$5000&gt;=$A$8)*('Closed Tickets'!$C$3:$C$5000&lt;=$B$8)*('Closed Tickets'!$B$3:$B$5000&gt;=$A$12)*('Closed Tickets'!$B$3:$B$5000&lt;=$B$12)*('Closed Tickets'!$D$3:$D$5000=$Q$12)*('Closed Tickets'!$E$3:$E$5000=$D33))</f>
        <v>0</v>
      </c>
      <c r="S33" s="29">
        <f ca="1">SUMPRODUCT(('Closed Tickets'!$C$3:$C$5000&gt;=$A$8)*('Closed Tickets'!$C$3:$C$5000&lt;=$B$8)*('Closed Tickets'!$B$3:$B$5000&gt;=$A$12)*('Closed Tickets'!$B$3:$B$5000&lt;=$B$12)*('Closed Tickets'!$D$3:$D$5000=$Q$12)*('Closed Tickets'!$E$3:$E$5000=$D33)*('Closed Tickets'!$K$3:$K$5000)/IF($R33&gt;0,$R33,1))</f>
        <v>0</v>
      </c>
      <c r="T33" s="62"/>
      <c r="U33" s="95">
        <f>SUMPRODUCT(('Closed Tickets'!$D$3:$D$5000=$U$12)*('Closed Tickets'!$E$3:$E$5000=$D33))</f>
        <v>0</v>
      </c>
      <c r="V33" s="12">
        <f ca="1">SUMPRODUCT(('Closed Tickets'!$C$3:$C$5000&gt;=$A$8)*('Closed Tickets'!$C$3:$C$5000&lt;=$B$8)*('Closed Tickets'!$B$3:$B$5000&gt;=$A$12)*('Closed Tickets'!$B$3:$B$5000&lt;=$B$12)*('Closed Tickets'!$D$3:$D$5000=$U$12)*('Closed Tickets'!$E$3:$E$5000=$D33))</f>
        <v>0</v>
      </c>
      <c r="W33" s="29">
        <f ca="1">SUMPRODUCT(('Closed Tickets'!$C$3:$C$5000&gt;=$A$8)*('Closed Tickets'!$C$3:$C$5000&lt;=$B$8)*('Closed Tickets'!$B$3:$B$5000&gt;=$A$12)*('Closed Tickets'!$B$3:$B$5000&lt;=$B$12)*('Closed Tickets'!$D$3:$D$5000=$U$12)*('Closed Tickets'!$E$3:$E$5000=$D33)*('Closed Tickets'!$K$3:$K$5000)/IF($V33&gt;0,$V33,1))</f>
        <v>0</v>
      </c>
    </row>
    <row r="34" spans="1:23">
      <c r="A34" s="105">
        <f t="shared" ca="1" si="0"/>
        <v>460</v>
      </c>
      <c r="B34" s="106">
        <f ca="1">SUMPRODUCT(('Closed Tickets'!$C$3:$C$5000&gt;=$A$8)*('Closed Tickets'!$C$3:$C$5000&lt;=$B$8)*('Closed Tickets'!$B$3:$B$5000&gt;=$A$12)*('Closed Tickets'!$B$3:$B$5000&lt;=$B$12)*('Closed Tickets'!$E$3:$E$5000=$D34)*('Closed Tickets'!$K$3:$K$5000)/IF($A34&gt;0,$A34,1))</f>
        <v>11.188759057970914</v>
      </c>
      <c r="D34" s="93" t="s">
        <v>68</v>
      </c>
      <c r="E34" s="95">
        <f>SUMPRODUCT(('Closed Tickets'!$D$3:$D$5000=$E$12)*('Closed Tickets'!$E$3:$E$5000=$D34))</f>
        <v>137</v>
      </c>
      <c r="F34" s="12">
        <f ca="1">SUMPRODUCT(('Closed Tickets'!$C$3:$C$5000&gt;=$A$8)*('Closed Tickets'!$C$3:$C$5000&lt;=$B$8)*('Closed Tickets'!$B$3:$B$5000&gt;=$A$12)*('Closed Tickets'!$B$3:$B$5000&lt;=$B$12)*('Closed Tickets'!$D$3:$D$5000=$E$12)*('Closed Tickets'!$E$3:$E$5000=$D34))</f>
        <v>137</v>
      </c>
      <c r="G34" s="29">
        <f ca="1">SUMPRODUCT(('Closed Tickets'!$C$3:$C$5000&gt;=$A$8)*('Closed Tickets'!$C$3:$C$5000&lt;=$B$8)*('Closed Tickets'!$B$3:$B$5000&gt;=$A$12)*('Closed Tickets'!$B$3:$B$5000&lt;=$B$12)*('Closed Tickets'!$D$3:$D$5000=$E$12)*('Closed Tickets'!$E$3:$E$5000=$D34)*('Closed Tickets'!$K$3:$K$5000)/IF($F34&gt;0,$F34,1))</f>
        <v>10.914106853203423</v>
      </c>
      <c r="H34" s="62"/>
      <c r="I34" s="95">
        <f>SUMPRODUCT(('Closed Tickets'!$D$3:$D$5000=$I$12)*('Closed Tickets'!$E$3:$E$5000=$D34))</f>
        <v>159</v>
      </c>
      <c r="J34" s="12">
        <f ca="1">SUMPRODUCT(('Closed Tickets'!$C$3:$C$5000&gt;=$A$8)*('Closed Tickets'!$C$3:$C$5000&lt;=$B$8)*('Closed Tickets'!$B$3:$B$5000&gt;=$A$12)*('Closed Tickets'!$B$3:$B$5000&lt;=$B$12)*('Closed Tickets'!$D$3:$D$5000=$I$12)*('Closed Tickets'!$E$3:$E$5000=$D34))</f>
        <v>159</v>
      </c>
      <c r="K34" s="29">
        <f ca="1">SUMPRODUCT(('Closed Tickets'!$C$3:$C$5000&gt;=$A$8)*('Closed Tickets'!$C$3:$C$5000&lt;=$B$8)*('Closed Tickets'!$B$3:$B$5000&gt;=$A$12)*('Closed Tickets'!$B$3:$B$5000&lt;=$B$12)*('Closed Tickets'!$D$3:$D$5000=$I$12)*('Closed Tickets'!$E$3:$E$5000=$D34)*('Closed Tickets'!$K$3:$K$5000)/IF($J34&gt;0,$J34,1))</f>
        <v>5.3811277078965505</v>
      </c>
      <c r="L34" s="62"/>
      <c r="M34" s="95">
        <f>SUMPRODUCT(('Closed Tickets'!$D$3:$D$5000=$M$12)*('Closed Tickets'!$E$3:$E$5000=$D34))</f>
        <v>153</v>
      </c>
      <c r="N34" s="12">
        <f ca="1">SUMPRODUCT(('Closed Tickets'!$C$3:$C$5000&gt;=$A$8)*('Closed Tickets'!$C$3:$C$5000&lt;=$B$8)*('Closed Tickets'!$B$3:$B$5000&gt;=$A$12)*('Closed Tickets'!$B$3:$B$5000&lt;=$B$12)*('Closed Tickets'!$D$3:$D$5000=$M$12)*('Closed Tickets'!$E$3:$E$5000=$D34))</f>
        <v>153</v>
      </c>
      <c r="O34" s="29">
        <f ca="1">SUMPRODUCT(('Closed Tickets'!$C$3:$C$5000&gt;=$A$8)*('Closed Tickets'!$C$3:$C$5000&lt;=$B$8)*('Closed Tickets'!$B$3:$B$5000&gt;=$A$12)*('Closed Tickets'!$B$3:$B$5000&lt;=$B$12)*('Closed Tickets'!$D$3:$D$5000=$M$12)*('Closed Tickets'!$E$3:$E$5000=$D34)*('Closed Tickets'!$K$3:$K$5000)/IF($N34&gt;0,$N34,1))</f>
        <v>17.735216957153128</v>
      </c>
      <c r="P34" s="62"/>
      <c r="Q34" s="95">
        <f>SUMPRODUCT(('Closed Tickets'!$D$3:$D$5000=$Q$12)*('Closed Tickets'!$E$3:$E$5000=$D34))</f>
        <v>11</v>
      </c>
      <c r="R34" s="12">
        <f ca="1">SUMPRODUCT(('Closed Tickets'!$C$3:$C$5000&gt;=$A$8)*('Closed Tickets'!$C$3:$C$5000&lt;=$B$8)*('Closed Tickets'!$B$3:$B$5000&gt;=$A$12)*('Closed Tickets'!$B$3:$B$5000&lt;=$B$12)*('Closed Tickets'!$D$3:$D$5000=$Q$12)*('Closed Tickets'!$E$3:$E$5000=$D34))</f>
        <v>11</v>
      </c>
      <c r="S34" s="29">
        <f ca="1">SUMPRODUCT(('Closed Tickets'!$C$3:$C$5000&gt;=$A$8)*('Closed Tickets'!$C$3:$C$5000&lt;=$B$8)*('Closed Tickets'!$B$3:$B$5000&gt;=$A$12)*('Closed Tickets'!$B$3:$B$5000&lt;=$B$12)*('Closed Tickets'!$D$3:$D$5000=$Q$12)*('Closed Tickets'!$E$3:$E$5000=$D34)*('Closed Tickets'!$K$3:$K$5000)/IF($R34&gt;0,$R34,1))</f>
        <v>6.5832070707064396</v>
      </c>
      <c r="T34" s="62"/>
      <c r="U34" s="95">
        <f>SUMPRODUCT(('Closed Tickets'!$D$3:$D$5000=$U$12)*('Closed Tickets'!$E$3:$E$5000=$D34))</f>
        <v>0</v>
      </c>
      <c r="V34" s="12">
        <f ca="1">SUMPRODUCT(('Closed Tickets'!$C$3:$C$5000&gt;=$A$8)*('Closed Tickets'!$C$3:$C$5000&lt;=$B$8)*('Closed Tickets'!$B$3:$B$5000&gt;=$A$12)*('Closed Tickets'!$B$3:$B$5000&lt;=$B$12)*('Closed Tickets'!$D$3:$D$5000=$U$12)*('Closed Tickets'!$E$3:$E$5000=$D34))</f>
        <v>0</v>
      </c>
      <c r="W34" s="29">
        <f ca="1">SUMPRODUCT(('Closed Tickets'!$C$3:$C$5000&gt;=$A$8)*('Closed Tickets'!$C$3:$C$5000&lt;=$B$8)*('Closed Tickets'!$B$3:$B$5000&gt;=$A$12)*('Closed Tickets'!$B$3:$B$5000&lt;=$B$12)*('Closed Tickets'!$D$3:$D$5000=$U$12)*('Closed Tickets'!$E$3:$E$5000=$D34)*('Closed Tickets'!$K$3:$K$5000)/IF($V34&gt;0,$V34,1))</f>
        <v>0</v>
      </c>
    </row>
    <row r="35" spans="1:23">
      <c r="A35" s="105">
        <f t="shared" ca="1" si="0"/>
        <v>0</v>
      </c>
      <c r="B35" s="106">
        <f ca="1">SUMPRODUCT(('Closed Tickets'!$C$3:$C$5000&gt;=$A$8)*('Closed Tickets'!$C$3:$C$5000&lt;=$B$8)*('Closed Tickets'!$B$3:$B$5000&gt;=$A$12)*('Closed Tickets'!$B$3:$B$5000&lt;=$B$12)*('Closed Tickets'!$E$3:$E$5000=$D35)*('Closed Tickets'!$K$3:$K$5000)/IF($A35&gt;0,$A35,1))</f>
        <v>22.28402777777228</v>
      </c>
      <c r="D35" s="93" t="s">
        <v>121</v>
      </c>
      <c r="E35" s="95">
        <f>SUMPRODUCT(('Closed Tickets'!$D$3:$D$5000=$E$12)*('Closed Tickets'!$E$3:$E$5000=$D35))</f>
        <v>0</v>
      </c>
      <c r="F35" s="12">
        <f ca="1">SUMPRODUCT(('Closed Tickets'!$C$3:$C$5000&gt;=$A$8)*('Closed Tickets'!$C$3:$C$5000&lt;=$B$8)*('Closed Tickets'!$B$3:$B$5000&gt;=$A$12)*('Closed Tickets'!$B$3:$B$5000&lt;=$B$12)*('Closed Tickets'!$D$3:$D$5000=$E$12)*('Closed Tickets'!$E$3:$E$5000=$D35))</f>
        <v>0</v>
      </c>
      <c r="G35" s="29">
        <f ca="1">SUMPRODUCT(('Closed Tickets'!$C$3:$C$5000&gt;=$A$8)*('Closed Tickets'!$C$3:$C$5000&lt;=$B$8)*('Closed Tickets'!$B$3:$B$5000&gt;=$A$12)*('Closed Tickets'!$B$3:$B$5000&lt;=$B$12)*('Closed Tickets'!$D$3:$D$5000=$E$12)*('Closed Tickets'!$E$3:$E$5000=$D35)*('Closed Tickets'!$K$3:$K$5000)/IF($F35&gt;0,$F35,1))</f>
        <v>0</v>
      </c>
      <c r="H35" s="62"/>
      <c r="I35" s="95">
        <f>SUMPRODUCT(('Closed Tickets'!$D$3:$D$5000=$I$12)*('Closed Tickets'!$E$3:$E$5000=$D35))</f>
        <v>0</v>
      </c>
      <c r="J35" s="12">
        <f ca="1">SUMPRODUCT(('Closed Tickets'!$C$3:$C$5000&gt;=$A$8)*('Closed Tickets'!$C$3:$C$5000&lt;=$B$8)*('Closed Tickets'!$B$3:$B$5000&gt;=$A$12)*('Closed Tickets'!$B$3:$B$5000&lt;=$B$12)*('Closed Tickets'!$D$3:$D$5000=$I$12)*('Closed Tickets'!$E$3:$E$5000=$D35))</f>
        <v>0</v>
      </c>
      <c r="K35" s="29">
        <f ca="1">SUMPRODUCT(('Closed Tickets'!$C$3:$C$5000&gt;=$A$8)*('Closed Tickets'!$C$3:$C$5000&lt;=$B$8)*('Closed Tickets'!$B$3:$B$5000&gt;=$A$12)*('Closed Tickets'!$B$3:$B$5000&lt;=$B$12)*('Closed Tickets'!$D$3:$D$5000=$I$12)*('Closed Tickets'!$E$3:$E$5000=$D35)*('Closed Tickets'!$K$3:$K$5000)/IF($J35&gt;0,$J35,1))</f>
        <v>0</v>
      </c>
      <c r="L35" s="62"/>
      <c r="M35" s="95">
        <f>SUMPRODUCT(('Closed Tickets'!$D$3:$D$5000=$M$12)*('Closed Tickets'!$E$3:$E$5000=$D35))</f>
        <v>0</v>
      </c>
      <c r="N35" s="12">
        <f ca="1">SUMPRODUCT(('Closed Tickets'!$C$3:$C$5000&gt;=$A$8)*('Closed Tickets'!$C$3:$C$5000&lt;=$B$8)*('Closed Tickets'!$B$3:$B$5000&gt;=$A$12)*('Closed Tickets'!$B$3:$B$5000&lt;=$B$12)*('Closed Tickets'!$D$3:$D$5000=$M$12)*('Closed Tickets'!$E$3:$E$5000=$D35))</f>
        <v>0</v>
      </c>
      <c r="O35" s="29">
        <f ca="1">SUMPRODUCT(('Closed Tickets'!$C$3:$C$5000&gt;=$A$8)*('Closed Tickets'!$C$3:$C$5000&lt;=$B$8)*('Closed Tickets'!$B$3:$B$5000&gt;=$A$12)*('Closed Tickets'!$B$3:$B$5000&lt;=$B$12)*('Closed Tickets'!$D$3:$D$5000=$M$12)*('Closed Tickets'!$E$3:$E$5000=$D35)*('Closed Tickets'!$K$3:$K$5000)/IF($N35&gt;0,$N35,1))</f>
        <v>0</v>
      </c>
      <c r="P35" s="62"/>
      <c r="Q35" s="95">
        <f>SUMPRODUCT(('Closed Tickets'!$D$3:$D$5000=$Q$12)*('Closed Tickets'!$E$3:$E$5000=$D35))</f>
        <v>0</v>
      </c>
      <c r="R35" s="12">
        <f ca="1">SUMPRODUCT(('Closed Tickets'!$C$3:$C$5000&gt;=$A$8)*('Closed Tickets'!$C$3:$C$5000&lt;=$B$8)*('Closed Tickets'!$B$3:$B$5000&gt;=$A$12)*('Closed Tickets'!$B$3:$B$5000&lt;=$B$12)*('Closed Tickets'!$D$3:$D$5000=$Q$12)*('Closed Tickets'!$E$3:$E$5000=$D35))</f>
        <v>0</v>
      </c>
      <c r="S35" s="29">
        <f ca="1">SUMPRODUCT(('Closed Tickets'!$C$3:$C$5000&gt;=$A$8)*('Closed Tickets'!$C$3:$C$5000&lt;=$B$8)*('Closed Tickets'!$B$3:$B$5000&gt;=$A$12)*('Closed Tickets'!$B$3:$B$5000&lt;=$B$12)*('Closed Tickets'!$D$3:$D$5000=$Q$12)*('Closed Tickets'!$E$3:$E$5000=$D35)*('Closed Tickets'!$K$3:$K$5000)/IF($R35&gt;0,$R35,1))</f>
        <v>0</v>
      </c>
      <c r="T35" s="62"/>
      <c r="U35" s="95">
        <f>SUMPRODUCT(('Closed Tickets'!$D$3:$D$5000=$U$12)*('Closed Tickets'!$E$3:$E$5000=$D35))</f>
        <v>0</v>
      </c>
      <c r="V35" s="12">
        <f ca="1">SUMPRODUCT(('Closed Tickets'!$C$3:$C$5000&gt;=$A$8)*('Closed Tickets'!$C$3:$C$5000&lt;=$B$8)*('Closed Tickets'!$B$3:$B$5000&gt;=$A$12)*('Closed Tickets'!$B$3:$B$5000&lt;=$B$12)*('Closed Tickets'!$D$3:$D$5000=$U$12)*('Closed Tickets'!$E$3:$E$5000=$D35))</f>
        <v>0</v>
      </c>
      <c r="W35" s="29">
        <f ca="1">SUMPRODUCT(('Closed Tickets'!$C$3:$C$5000&gt;=$A$8)*('Closed Tickets'!$C$3:$C$5000&lt;=$B$8)*('Closed Tickets'!$B$3:$B$5000&gt;=$A$12)*('Closed Tickets'!$B$3:$B$5000&lt;=$B$12)*('Closed Tickets'!$D$3:$D$5000=$U$12)*('Closed Tickets'!$E$3:$E$5000=$D35)*('Closed Tickets'!$K$3:$K$5000)/IF($V35&gt;0,$V35,1))</f>
        <v>0</v>
      </c>
    </row>
    <row r="36" spans="1:23">
      <c r="A36" s="105">
        <f t="shared" ca="1" si="0"/>
        <v>41</v>
      </c>
      <c r="B36" s="106">
        <f ca="1">SUMPRODUCT(('Closed Tickets'!$C$3:$C$5000&gt;=$A$8)*('Closed Tickets'!$C$3:$C$5000&lt;=$B$8)*('Closed Tickets'!$B$3:$B$5000&gt;=$A$12)*('Closed Tickets'!$B$3:$B$5000&lt;=$B$12)*('Closed Tickets'!$E$3:$E$5000=$D36)*('Closed Tickets'!$K$3:$K$5000)/IF($A36&gt;0,$A36,1))</f>
        <v>3.946172086720563</v>
      </c>
      <c r="D36" s="93" t="s">
        <v>91</v>
      </c>
      <c r="E36" s="95">
        <f>SUMPRODUCT(('Closed Tickets'!$D$3:$D$5000=$E$12)*('Closed Tickets'!$E$3:$E$5000=$D36))</f>
        <v>41</v>
      </c>
      <c r="F36" s="12">
        <f ca="1">SUMPRODUCT(('Closed Tickets'!$C$3:$C$5000&gt;=$A$8)*('Closed Tickets'!$C$3:$C$5000&lt;=$B$8)*('Closed Tickets'!$B$3:$B$5000&gt;=$A$12)*('Closed Tickets'!$B$3:$B$5000&lt;=$B$12)*('Closed Tickets'!$D$3:$D$5000=$E$12)*('Closed Tickets'!$E$3:$E$5000=$D36))</f>
        <v>41</v>
      </c>
      <c r="G36" s="29">
        <f ca="1">SUMPRODUCT(('Closed Tickets'!$C$3:$C$5000&gt;=$A$8)*('Closed Tickets'!$C$3:$C$5000&lt;=$B$8)*('Closed Tickets'!$B$3:$B$5000&gt;=$A$12)*('Closed Tickets'!$B$3:$B$5000&lt;=$B$12)*('Closed Tickets'!$D$3:$D$5000=$E$12)*('Closed Tickets'!$E$3:$E$5000=$D36)*('Closed Tickets'!$K$3:$K$5000)/IF($F36&gt;0,$F36,1))</f>
        <v>3.946172086720563</v>
      </c>
      <c r="H36" s="62"/>
      <c r="I36" s="95">
        <f>SUMPRODUCT(('Closed Tickets'!$D$3:$D$5000=$I$12)*('Closed Tickets'!$E$3:$E$5000=$D36))</f>
        <v>0</v>
      </c>
      <c r="J36" s="12">
        <f ca="1">SUMPRODUCT(('Closed Tickets'!$C$3:$C$5000&gt;=$A$8)*('Closed Tickets'!$C$3:$C$5000&lt;=$B$8)*('Closed Tickets'!$B$3:$B$5000&gt;=$A$12)*('Closed Tickets'!$B$3:$B$5000&lt;=$B$12)*('Closed Tickets'!$D$3:$D$5000=$I$12)*('Closed Tickets'!$E$3:$E$5000=$D36))</f>
        <v>0</v>
      </c>
      <c r="K36" s="29">
        <f ca="1">SUMPRODUCT(('Closed Tickets'!$C$3:$C$5000&gt;=$A$8)*('Closed Tickets'!$C$3:$C$5000&lt;=$B$8)*('Closed Tickets'!$B$3:$B$5000&gt;=$A$12)*('Closed Tickets'!$B$3:$B$5000&lt;=$B$12)*('Closed Tickets'!$D$3:$D$5000=$I$12)*('Closed Tickets'!$E$3:$E$5000=$D36)*('Closed Tickets'!$K$3:$K$5000)/IF($J36&gt;0,$J36,1))</f>
        <v>0</v>
      </c>
      <c r="L36" s="62"/>
      <c r="M36" s="95">
        <f>SUMPRODUCT(('Closed Tickets'!$D$3:$D$5000=$M$12)*('Closed Tickets'!$E$3:$E$5000=$D36))</f>
        <v>0</v>
      </c>
      <c r="N36" s="12">
        <f ca="1">SUMPRODUCT(('Closed Tickets'!$C$3:$C$5000&gt;=$A$8)*('Closed Tickets'!$C$3:$C$5000&lt;=$B$8)*('Closed Tickets'!$B$3:$B$5000&gt;=$A$12)*('Closed Tickets'!$B$3:$B$5000&lt;=$B$12)*('Closed Tickets'!$D$3:$D$5000=$M$12)*('Closed Tickets'!$E$3:$E$5000=$D36))</f>
        <v>0</v>
      </c>
      <c r="O36" s="29">
        <f ca="1">SUMPRODUCT(('Closed Tickets'!$C$3:$C$5000&gt;=$A$8)*('Closed Tickets'!$C$3:$C$5000&lt;=$B$8)*('Closed Tickets'!$B$3:$B$5000&gt;=$A$12)*('Closed Tickets'!$B$3:$B$5000&lt;=$B$12)*('Closed Tickets'!$D$3:$D$5000=$M$12)*('Closed Tickets'!$E$3:$E$5000=$D36)*('Closed Tickets'!$K$3:$K$5000)/IF($N36&gt;0,$N36,1))</f>
        <v>0</v>
      </c>
      <c r="P36" s="62"/>
      <c r="Q36" s="95">
        <f>SUMPRODUCT(('Closed Tickets'!$D$3:$D$5000=$Q$12)*('Closed Tickets'!$E$3:$E$5000=$D36))</f>
        <v>0</v>
      </c>
      <c r="R36" s="12">
        <f ca="1">SUMPRODUCT(('Closed Tickets'!$C$3:$C$5000&gt;=$A$8)*('Closed Tickets'!$C$3:$C$5000&lt;=$B$8)*('Closed Tickets'!$B$3:$B$5000&gt;=$A$12)*('Closed Tickets'!$B$3:$B$5000&lt;=$B$12)*('Closed Tickets'!$D$3:$D$5000=$Q$12)*('Closed Tickets'!$E$3:$E$5000=$D36))</f>
        <v>0</v>
      </c>
      <c r="S36" s="29">
        <f ca="1">SUMPRODUCT(('Closed Tickets'!$C$3:$C$5000&gt;=$A$8)*('Closed Tickets'!$C$3:$C$5000&lt;=$B$8)*('Closed Tickets'!$B$3:$B$5000&gt;=$A$12)*('Closed Tickets'!$B$3:$B$5000&lt;=$B$12)*('Closed Tickets'!$D$3:$D$5000=$Q$12)*('Closed Tickets'!$E$3:$E$5000=$D36)*('Closed Tickets'!$K$3:$K$5000)/IF($R36&gt;0,$R36,1))</f>
        <v>0</v>
      </c>
      <c r="T36" s="62"/>
      <c r="U36" s="95">
        <f>SUMPRODUCT(('Closed Tickets'!$D$3:$D$5000=$U$12)*('Closed Tickets'!$E$3:$E$5000=$D36))</f>
        <v>0</v>
      </c>
      <c r="V36" s="12">
        <f ca="1">SUMPRODUCT(('Closed Tickets'!$C$3:$C$5000&gt;=$A$8)*('Closed Tickets'!$C$3:$C$5000&lt;=$B$8)*('Closed Tickets'!$B$3:$B$5000&gt;=$A$12)*('Closed Tickets'!$B$3:$B$5000&lt;=$B$12)*('Closed Tickets'!$D$3:$D$5000=$U$12)*('Closed Tickets'!$E$3:$E$5000=$D36))</f>
        <v>0</v>
      </c>
      <c r="W36" s="29">
        <f ca="1">SUMPRODUCT(('Closed Tickets'!$C$3:$C$5000&gt;=$A$8)*('Closed Tickets'!$C$3:$C$5000&lt;=$B$8)*('Closed Tickets'!$B$3:$B$5000&gt;=$A$12)*('Closed Tickets'!$B$3:$B$5000&lt;=$B$12)*('Closed Tickets'!$D$3:$D$5000=$U$12)*('Closed Tickets'!$E$3:$E$5000=$D36)*('Closed Tickets'!$K$3:$K$5000)/IF($V36&gt;0,$V36,1))</f>
        <v>0</v>
      </c>
    </row>
    <row r="37" spans="1:23">
      <c r="A37" s="105">
        <f t="shared" ca="1" si="0"/>
        <v>14</v>
      </c>
      <c r="B37" s="106">
        <f ca="1">SUMPRODUCT(('Closed Tickets'!$C$3:$C$5000&gt;=$A$8)*('Closed Tickets'!$C$3:$C$5000&lt;=$B$8)*('Closed Tickets'!$B$3:$B$5000&gt;=$A$12)*('Closed Tickets'!$B$3:$B$5000&lt;=$B$12)*('Closed Tickets'!$E$3:$E$5000=$D37)*('Closed Tickets'!$K$3:$K$5000)/IF($A37&gt;0,$A37,1))</f>
        <v>11.042807539682792</v>
      </c>
      <c r="D37" s="93" t="s">
        <v>116</v>
      </c>
      <c r="E37" s="95">
        <f>SUMPRODUCT(('Closed Tickets'!$D$3:$D$5000=$E$12)*('Closed Tickets'!$E$3:$E$5000=$D37))</f>
        <v>0</v>
      </c>
      <c r="F37" s="12">
        <f ca="1">SUMPRODUCT(('Closed Tickets'!$C$3:$C$5000&gt;=$A$8)*('Closed Tickets'!$C$3:$C$5000&lt;=$B$8)*('Closed Tickets'!$B$3:$B$5000&gt;=$A$12)*('Closed Tickets'!$B$3:$B$5000&lt;=$B$12)*('Closed Tickets'!$D$3:$D$5000=$E$12)*('Closed Tickets'!$E$3:$E$5000=$D37))</f>
        <v>0</v>
      </c>
      <c r="G37" s="29">
        <f ca="1">SUMPRODUCT(('Closed Tickets'!$C$3:$C$5000&gt;=$A$8)*('Closed Tickets'!$C$3:$C$5000&lt;=$B$8)*('Closed Tickets'!$B$3:$B$5000&gt;=$A$12)*('Closed Tickets'!$B$3:$B$5000&lt;=$B$12)*('Closed Tickets'!$D$3:$D$5000=$E$12)*('Closed Tickets'!$E$3:$E$5000=$D37)*('Closed Tickets'!$K$3:$K$5000)/IF($F37&gt;0,$F37,1))</f>
        <v>0</v>
      </c>
      <c r="H37" s="62"/>
      <c r="I37" s="95">
        <f>SUMPRODUCT(('Closed Tickets'!$D$3:$D$5000=$I$12)*('Closed Tickets'!$E$3:$E$5000=$D37))</f>
        <v>14</v>
      </c>
      <c r="J37" s="12">
        <f ca="1">SUMPRODUCT(('Closed Tickets'!$C$3:$C$5000&gt;=$A$8)*('Closed Tickets'!$C$3:$C$5000&lt;=$B$8)*('Closed Tickets'!$B$3:$B$5000&gt;=$A$12)*('Closed Tickets'!$B$3:$B$5000&lt;=$B$12)*('Closed Tickets'!$D$3:$D$5000=$I$12)*('Closed Tickets'!$E$3:$E$5000=$D37))</f>
        <v>14</v>
      </c>
      <c r="K37" s="29">
        <f ca="1">SUMPRODUCT(('Closed Tickets'!$C$3:$C$5000&gt;=$A$8)*('Closed Tickets'!$C$3:$C$5000&lt;=$B$8)*('Closed Tickets'!$B$3:$B$5000&gt;=$A$12)*('Closed Tickets'!$B$3:$B$5000&lt;=$B$12)*('Closed Tickets'!$D$3:$D$5000=$I$12)*('Closed Tickets'!$E$3:$E$5000=$D37)*('Closed Tickets'!$K$3:$K$5000)/IF($J37&gt;0,$J37,1))</f>
        <v>11.042807539682792</v>
      </c>
      <c r="L37" s="62"/>
      <c r="M37" s="95">
        <f>SUMPRODUCT(('Closed Tickets'!$D$3:$D$5000=$M$12)*('Closed Tickets'!$E$3:$E$5000=$D37))</f>
        <v>0</v>
      </c>
      <c r="N37" s="12">
        <f ca="1">SUMPRODUCT(('Closed Tickets'!$C$3:$C$5000&gt;=$A$8)*('Closed Tickets'!$C$3:$C$5000&lt;=$B$8)*('Closed Tickets'!$B$3:$B$5000&gt;=$A$12)*('Closed Tickets'!$B$3:$B$5000&lt;=$B$12)*('Closed Tickets'!$D$3:$D$5000=$M$12)*('Closed Tickets'!$E$3:$E$5000=$D37))</f>
        <v>0</v>
      </c>
      <c r="O37" s="29">
        <f ca="1">SUMPRODUCT(('Closed Tickets'!$C$3:$C$5000&gt;=$A$8)*('Closed Tickets'!$C$3:$C$5000&lt;=$B$8)*('Closed Tickets'!$B$3:$B$5000&gt;=$A$12)*('Closed Tickets'!$B$3:$B$5000&lt;=$B$12)*('Closed Tickets'!$D$3:$D$5000=$M$12)*('Closed Tickets'!$E$3:$E$5000=$D37)*('Closed Tickets'!$K$3:$K$5000)/IF($N37&gt;0,$N37,1))</f>
        <v>0</v>
      </c>
      <c r="P37" s="62"/>
      <c r="Q37" s="95">
        <f>SUMPRODUCT(('Closed Tickets'!$D$3:$D$5000=$Q$12)*('Closed Tickets'!$E$3:$E$5000=$D37))</f>
        <v>0</v>
      </c>
      <c r="R37" s="12">
        <f ca="1">SUMPRODUCT(('Closed Tickets'!$C$3:$C$5000&gt;=$A$8)*('Closed Tickets'!$C$3:$C$5000&lt;=$B$8)*('Closed Tickets'!$B$3:$B$5000&gt;=$A$12)*('Closed Tickets'!$B$3:$B$5000&lt;=$B$12)*('Closed Tickets'!$D$3:$D$5000=$Q$12)*('Closed Tickets'!$E$3:$E$5000=$D37))</f>
        <v>0</v>
      </c>
      <c r="S37" s="29">
        <f ca="1">SUMPRODUCT(('Closed Tickets'!$C$3:$C$5000&gt;=$A$8)*('Closed Tickets'!$C$3:$C$5000&lt;=$B$8)*('Closed Tickets'!$B$3:$B$5000&gt;=$A$12)*('Closed Tickets'!$B$3:$B$5000&lt;=$B$12)*('Closed Tickets'!$D$3:$D$5000=$Q$12)*('Closed Tickets'!$E$3:$E$5000=$D37)*('Closed Tickets'!$K$3:$K$5000)/IF($R37&gt;0,$R37,1))</f>
        <v>0</v>
      </c>
      <c r="T37" s="62"/>
      <c r="U37" s="95">
        <f>SUMPRODUCT(('Closed Tickets'!$D$3:$D$5000=$U$12)*('Closed Tickets'!$E$3:$E$5000=$D37))</f>
        <v>0</v>
      </c>
      <c r="V37" s="12">
        <f ca="1">SUMPRODUCT(('Closed Tickets'!$C$3:$C$5000&gt;=$A$8)*('Closed Tickets'!$C$3:$C$5000&lt;=$B$8)*('Closed Tickets'!$B$3:$B$5000&gt;=$A$12)*('Closed Tickets'!$B$3:$B$5000&lt;=$B$12)*('Closed Tickets'!$D$3:$D$5000=$U$12)*('Closed Tickets'!$E$3:$E$5000=$D37))</f>
        <v>0</v>
      </c>
      <c r="W37" s="29">
        <f ca="1">SUMPRODUCT(('Closed Tickets'!$C$3:$C$5000&gt;=$A$8)*('Closed Tickets'!$C$3:$C$5000&lt;=$B$8)*('Closed Tickets'!$B$3:$B$5000&gt;=$A$12)*('Closed Tickets'!$B$3:$B$5000&lt;=$B$12)*('Closed Tickets'!$D$3:$D$5000=$U$12)*('Closed Tickets'!$E$3:$E$5000=$D37)*('Closed Tickets'!$K$3:$K$5000)/IF($V37&gt;0,$V37,1))</f>
        <v>0</v>
      </c>
    </row>
    <row r="38" spans="1:23">
      <c r="A38" s="105">
        <f t="shared" ca="1" si="0"/>
        <v>159</v>
      </c>
      <c r="B38" s="106">
        <f ca="1">SUMPRODUCT(('Closed Tickets'!$C$3:$C$5000&gt;=$A$8)*('Closed Tickets'!$C$3:$C$5000&lt;=$B$8)*('Closed Tickets'!$B$3:$B$5000&gt;=$A$12)*('Closed Tickets'!$B$3:$B$5000&lt;=$B$12)*('Closed Tickets'!$E$3:$E$5000=$D38)*('Closed Tickets'!$K$3:$K$5000)/IF($A38&gt;0,$A38,1))</f>
        <v>24.015679594689061</v>
      </c>
      <c r="D38" s="93" t="s">
        <v>100</v>
      </c>
      <c r="E38" s="95">
        <f>SUMPRODUCT(('Closed Tickets'!$D$3:$D$5000=$E$12)*('Closed Tickets'!$E$3:$E$5000=$D38))</f>
        <v>0</v>
      </c>
      <c r="F38" s="12">
        <f ca="1">SUMPRODUCT(('Closed Tickets'!$C$3:$C$5000&gt;=$A$8)*('Closed Tickets'!$C$3:$C$5000&lt;=$B$8)*('Closed Tickets'!$B$3:$B$5000&gt;=$A$12)*('Closed Tickets'!$B$3:$B$5000&lt;=$B$12)*('Closed Tickets'!$D$3:$D$5000=$E$12)*('Closed Tickets'!$E$3:$E$5000=$D38))</f>
        <v>0</v>
      </c>
      <c r="G38" s="29">
        <f ca="1">SUMPRODUCT(('Closed Tickets'!$C$3:$C$5000&gt;=$A$8)*('Closed Tickets'!$C$3:$C$5000&lt;=$B$8)*('Closed Tickets'!$B$3:$B$5000&gt;=$A$12)*('Closed Tickets'!$B$3:$B$5000&lt;=$B$12)*('Closed Tickets'!$D$3:$D$5000=$E$12)*('Closed Tickets'!$E$3:$E$5000=$D38)*('Closed Tickets'!$K$3:$K$5000)/IF($F38&gt;0,$F38,1))</f>
        <v>0</v>
      </c>
      <c r="H38" s="62"/>
      <c r="I38" s="95">
        <f>SUMPRODUCT(('Closed Tickets'!$D$3:$D$5000=$I$12)*('Closed Tickets'!$E$3:$E$5000=$D38))</f>
        <v>0</v>
      </c>
      <c r="J38" s="12">
        <f ca="1">SUMPRODUCT(('Closed Tickets'!$C$3:$C$5000&gt;=$A$8)*('Closed Tickets'!$C$3:$C$5000&lt;=$B$8)*('Closed Tickets'!$B$3:$B$5000&gt;=$A$12)*('Closed Tickets'!$B$3:$B$5000&lt;=$B$12)*('Closed Tickets'!$D$3:$D$5000=$I$12)*('Closed Tickets'!$E$3:$E$5000=$D38))</f>
        <v>0</v>
      </c>
      <c r="K38" s="29">
        <f ca="1">SUMPRODUCT(('Closed Tickets'!$C$3:$C$5000&gt;=$A$8)*('Closed Tickets'!$C$3:$C$5000&lt;=$B$8)*('Closed Tickets'!$B$3:$B$5000&gt;=$A$12)*('Closed Tickets'!$B$3:$B$5000&lt;=$B$12)*('Closed Tickets'!$D$3:$D$5000=$I$12)*('Closed Tickets'!$E$3:$E$5000=$D38)*('Closed Tickets'!$K$3:$K$5000)/IF($J38&gt;0,$J38,1))</f>
        <v>0</v>
      </c>
      <c r="L38" s="62"/>
      <c r="M38" s="95">
        <f>SUMPRODUCT(('Closed Tickets'!$D$3:$D$5000=$M$12)*('Closed Tickets'!$E$3:$E$5000=$D38))</f>
        <v>159</v>
      </c>
      <c r="N38" s="12">
        <f ca="1">SUMPRODUCT(('Closed Tickets'!$C$3:$C$5000&gt;=$A$8)*('Closed Tickets'!$C$3:$C$5000&lt;=$B$8)*('Closed Tickets'!$B$3:$B$5000&gt;=$A$12)*('Closed Tickets'!$B$3:$B$5000&lt;=$B$12)*('Closed Tickets'!$D$3:$D$5000=$M$12)*('Closed Tickets'!$E$3:$E$5000=$D38))</f>
        <v>159</v>
      </c>
      <c r="O38" s="29">
        <f ca="1">SUMPRODUCT(('Closed Tickets'!$C$3:$C$5000&gt;=$A$8)*('Closed Tickets'!$C$3:$C$5000&lt;=$B$8)*('Closed Tickets'!$B$3:$B$5000&gt;=$A$12)*('Closed Tickets'!$B$3:$B$5000&lt;=$B$12)*('Closed Tickets'!$D$3:$D$5000=$M$12)*('Closed Tickets'!$E$3:$E$5000=$D38)*('Closed Tickets'!$K$3:$K$5000)/IF($N38&gt;0,$N38,1))</f>
        <v>24.015679594689061</v>
      </c>
      <c r="P38" s="62"/>
      <c r="Q38" s="95">
        <f>SUMPRODUCT(('Closed Tickets'!$D$3:$D$5000=$Q$12)*('Closed Tickets'!$E$3:$E$5000=$D38))</f>
        <v>0</v>
      </c>
      <c r="R38" s="12">
        <f ca="1">SUMPRODUCT(('Closed Tickets'!$C$3:$C$5000&gt;=$A$8)*('Closed Tickets'!$C$3:$C$5000&lt;=$B$8)*('Closed Tickets'!$B$3:$B$5000&gt;=$A$12)*('Closed Tickets'!$B$3:$B$5000&lt;=$B$12)*('Closed Tickets'!$D$3:$D$5000=$Q$12)*('Closed Tickets'!$E$3:$E$5000=$D38))</f>
        <v>0</v>
      </c>
      <c r="S38" s="29">
        <f ca="1">SUMPRODUCT(('Closed Tickets'!$C$3:$C$5000&gt;=$A$8)*('Closed Tickets'!$C$3:$C$5000&lt;=$B$8)*('Closed Tickets'!$B$3:$B$5000&gt;=$A$12)*('Closed Tickets'!$B$3:$B$5000&lt;=$B$12)*('Closed Tickets'!$D$3:$D$5000=$Q$12)*('Closed Tickets'!$E$3:$E$5000=$D38)*('Closed Tickets'!$K$3:$K$5000)/IF($R38&gt;0,$R38,1))</f>
        <v>0</v>
      </c>
      <c r="T38" s="62"/>
      <c r="U38" s="95">
        <f>SUMPRODUCT(('Closed Tickets'!$D$3:$D$5000=$U$12)*('Closed Tickets'!$E$3:$E$5000=$D38))</f>
        <v>0</v>
      </c>
      <c r="V38" s="12">
        <f ca="1">SUMPRODUCT(('Closed Tickets'!$C$3:$C$5000&gt;=$A$8)*('Closed Tickets'!$C$3:$C$5000&lt;=$B$8)*('Closed Tickets'!$B$3:$B$5000&gt;=$A$12)*('Closed Tickets'!$B$3:$B$5000&lt;=$B$12)*('Closed Tickets'!$D$3:$D$5000=$U$12)*('Closed Tickets'!$E$3:$E$5000=$D38))</f>
        <v>0</v>
      </c>
      <c r="W38" s="29">
        <f ca="1">SUMPRODUCT(('Closed Tickets'!$C$3:$C$5000&gt;=$A$8)*('Closed Tickets'!$C$3:$C$5000&lt;=$B$8)*('Closed Tickets'!$B$3:$B$5000&gt;=$A$12)*('Closed Tickets'!$B$3:$B$5000&lt;=$B$12)*('Closed Tickets'!$D$3:$D$5000=$U$12)*('Closed Tickets'!$E$3:$E$5000=$D38)*('Closed Tickets'!$K$3:$K$5000)/IF($V38&gt;0,$V38,1))</f>
        <v>0</v>
      </c>
    </row>
    <row r="39" spans="1:23">
      <c r="A39" s="105">
        <f t="shared" ca="1" si="0"/>
        <v>77</v>
      </c>
      <c r="B39" s="106">
        <f ca="1">SUMPRODUCT(('Closed Tickets'!$C$3:$C$5000&gt;=$A$8)*('Closed Tickets'!$C$3:$C$5000&lt;=$B$8)*('Closed Tickets'!$B$3:$B$5000&gt;=$A$12)*('Closed Tickets'!$B$3:$B$5000&lt;=$B$12)*('Closed Tickets'!$E$3:$E$5000=$D39)*('Closed Tickets'!$K$3:$K$5000)/IF($A39&gt;0,$A39,1))</f>
        <v>13.07338564213541</v>
      </c>
      <c r="D39" s="93" t="s">
        <v>99</v>
      </c>
      <c r="E39" s="95">
        <f>SUMPRODUCT(('Closed Tickets'!$D$3:$D$5000=$E$12)*('Closed Tickets'!$E$3:$E$5000=$D39))</f>
        <v>0</v>
      </c>
      <c r="F39" s="12">
        <f ca="1">SUMPRODUCT(('Closed Tickets'!$C$3:$C$5000&gt;=$A$8)*('Closed Tickets'!$C$3:$C$5000&lt;=$B$8)*('Closed Tickets'!$B$3:$B$5000&gt;=$A$12)*('Closed Tickets'!$B$3:$B$5000&lt;=$B$12)*('Closed Tickets'!$D$3:$D$5000=$E$12)*('Closed Tickets'!$E$3:$E$5000=$D39))</f>
        <v>0</v>
      </c>
      <c r="G39" s="29">
        <f ca="1">SUMPRODUCT(('Closed Tickets'!$C$3:$C$5000&gt;=$A$8)*('Closed Tickets'!$C$3:$C$5000&lt;=$B$8)*('Closed Tickets'!$B$3:$B$5000&gt;=$A$12)*('Closed Tickets'!$B$3:$B$5000&lt;=$B$12)*('Closed Tickets'!$D$3:$D$5000=$E$12)*('Closed Tickets'!$E$3:$E$5000=$D39)*('Closed Tickets'!$K$3:$K$5000)/IF($F39&gt;0,$F39,1))</f>
        <v>0</v>
      </c>
      <c r="H39" s="62"/>
      <c r="I39" s="95">
        <f>SUMPRODUCT(('Closed Tickets'!$D$3:$D$5000=$I$12)*('Closed Tickets'!$E$3:$E$5000=$D39))</f>
        <v>77</v>
      </c>
      <c r="J39" s="12">
        <f ca="1">SUMPRODUCT(('Closed Tickets'!$C$3:$C$5000&gt;=$A$8)*('Closed Tickets'!$C$3:$C$5000&lt;=$B$8)*('Closed Tickets'!$B$3:$B$5000&gt;=$A$12)*('Closed Tickets'!$B$3:$B$5000&lt;=$B$12)*('Closed Tickets'!$D$3:$D$5000=$I$12)*('Closed Tickets'!$E$3:$E$5000=$D39))</f>
        <v>77</v>
      </c>
      <c r="K39" s="29">
        <f ca="1">SUMPRODUCT(('Closed Tickets'!$C$3:$C$5000&gt;=$A$8)*('Closed Tickets'!$C$3:$C$5000&lt;=$B$8)*('Closed Tickets'!$B$3:$B$5000&gt;=$A$12)*('Closed Tickets'!$B$3:$B$5000&lt;=$B$12)*('Closed Tickets'!$D$3:$D$5000=$I$12)*('Closed Tickets'!$E$3:$E$5000=$D39)*('Closed Tickets'!$K$3:$K$5000)/IF($J39&gt;0,$J39,1))</f>
        <v>13.07338564213541</v>
      </c>
      <c r="L39" s="62"/>
      <c r="M39" s="95">
        <f>SUMPRODUCT(('Closed Tickets'!$D$3:$D$5000=$M$12)*('Closed Tickets'!$E$3:$E$5000=$D39))</f>
        <v>0</v>
      </c>
      <c r="N39" s="12">
        <f ca="1">SUMPRODUCT(('Closed Tickets'!$C$3:$C$5000&gt;=$A$8)*('Closed Tickets'!$C$3:$C$5000&lt;=$B$8)*('Closed Tickets'!$B$3:$B$5000&gt;=$A$12)*('Closed Tickets'!$B$3:$B$5000&lt;=$B$12)*('Closed Tickets'!$D$3:$D$5000=$M$12)*('Closed Tickets'!$E$3:$E$5000=$D39))</f>
        <v>0</v>
      </c>
      <c r="O39" s="29">
        <f ca="1">SUMPRODUCT(('Closed Tickets'!$C$3:$C$5000&gt;=$A$8)*('Closed Tickets'!$C$3:$C$5000&lt;=$B$8)*('Closed Tickets'!$B$3:$B$5000&gt;=$A$12)*('Closed Tickets'!$B$3:$B$5000&lt;=$B$12)*('Closed Tickets'!$D$3:$D$5000=$M$12)*('Closed Tickets'!$E$3:$E$5000=$D39)*('Closed Tickets'!$K$3:$K$5000)/IF($N39&gt;0,$N39,1))</f>
        <v>0</v>
      </c>
      <c r="P39" s="62"/>
      <c r="Q39" s="95">
        <f>SUMPRODUCT(('Closed Tickets'!$D$3:$D$5000=$Q$12)*('Closed Tickets'!$E$3:$E$5000=$D39))</f>
        <v>0</v>
      </c>
      <c r="R39" s="12">
        <f ca="1">SUMPRODUCT(('Closed Tickets'!$C$3:$C$5000&gt;=$A$8)*('Closed Tickets'!$C$3:$C$5000&lt;=$B$8)*('Closed Tickets'!$B$3:$B$5000&gt;=$A$12)*('Closed Tickets'!$B$3:$B$5000&lt;=$B$12)*('Closed Tickets'!$D$3:$D$5000=$Q$12)*('Closed Tickets'!$E$3:$E$5000=$D39))</f>
        <v>0</v>
      </c>
      <c r="S39" s="29">
        <f ca="1">SUMPRODUCT(('Closed Tickets'!$C$3:$C$5000&gt;=$A$8)*('Closed Tickets'!$C$3:$C$5000&lt;=$B$8)*('Closed Tickets'!$B$3:$B$5000&gt;=$A$12)*('Closed Tickets'!$B$3:$B$5000&lt;=$B$12)*('Closed Tickets'!$D$3:$D$5000=$Q$12)*('Closed Tickets'!$E$3:$E$5000=$D39)*('Closed Tickets'!$K$3:$K$5000)/IF($R39&gt;0,$R39,1))</f>
        <v>0</v>
      </c>
      <c r="T39" s="62"/>
      <c r="U39" s="95">
        <f>SUMPRODUCT(('Closed Tickets'!$D$3:$D$5000=$U$12)*('Closed Tickets'!$E$3:$E$5000=$D39))</f>
        <v>0</v>
      </c>
      <c r="V39" s="12">
        <f ca="1">SUMPRODUCT(('Closed Tickets'!$C$3:$C$5000&gt;=$A$8)*('Closed Tickets'!$C$3:$C$5000&lt;=$B$8)*('Closed Tickets'!$B$3:$B$5000&gt;=$A$12)*('Closed Tickets'!$B$3:$B$5000&lt;=$B$12)*('Closed Tickets'!$D$3:$D$5000=$U$12)*('Closed Tickets'!$E$3:$E$5000=$D39))</f>
        <v>0</v>
      </c>
      <c r="W39" s="29">
        <f ca="1">SUMPRODUCT(('Closed Tickets'!$C$3:$C$5000&gt;=$A$8)*('Closed Tickets'!$C$3:$C$5000&lt;=$B$8)*('Closed Tickets'!$B$3:$B$5000&gt;=$A$12)*('Closed Tickets'!$B$3:$B$5000&lt;=$B$12)*('Closed Tickets'!$D$3:$D$5000=$U$12)*('Closed Tickets'!$E$3:$E$5000=$D39)*('Closed Tickets'!$K$3:$K$5000)/IF($V39&gt;0,$V39,1))</f>
        <v>0</v>
      </c>
    </row>
    <row r="40" spans="1:23">
      <c r="A40" s="105">
        <f t="shared" ca="1" si="0"/>
        <v>78</v>
      </c>
      <c r="B40" s="106">
        <f ca="1">SUMPRODUCT(('Closed Tickets'!$C$3:$C$5000&gt;=$A$8)*('Closed Tickets'!$C$3:$C$5000&lt;=$B$8)*('Closed Tickets'!$B$3:$B$5000&gt;=$A$12)*('Closed Tickets'!$B$3:$B$5000&lt;=$B$12)*('Closed Tickets'!$E$3:$E$5000=$D40)*('Closed Tickets'!$K$3:$K$5000)/IF($A40&gt;0,$A40,1))</f>
        <v>13.72266737891727</v>
      </c>
      <c r="D40" s="93" t="s">
        <v>95</v>
      </c>
      <c r="E40" s="95">
        <f>SUMPRODUCT(('Closed Tickets'!$D$3:$D$5000=$E$12)*('Closed Tickets'!$E$3:$E$5000=$D40))</f>
        <v>0</v>
      </c>
      <c r="F40" s="12">
        <f ca="1">SUMPRODUCT(('Closed Tickets'!$C$3:$C$5000&gt;=$A$8)*('Closed Tickets'!$C$3:$C$5000&lt;=$B$8)*('Closed Tickets'!$B$3:$B$5000&gt;=$A$12)*('Closed Tickets'!$B$3:$B$5000&lt;=$B$12)*('Closed Tickets'!$D$3:$D$5000=$E$12)*('Closed Tickets'!$E$3:$E$5000=$D40))</f>
        <v>0</v>
      </c>
      <c r="G40" s="29">
        <f ca="1">SUMPRODUCT(('Closed Tickets'!$C$3:$C$5000&gt;=$A$8)*('Closed Tickets'!$C$3:$C$5000&lt;=$B$8)*('Closed Tickets'!$B$3:$B$5000&gt;=$A$12)*('Closed Tickets'!$B$3:$B$5000&lt;=$B$12)*('Closed Tickets'!$D$3:$D$5000=$E$12)*('Closed Tickets'!$E$3:$E$5000=$D40)*('Closed Tickets'!$K$3:$K$5000)/IF($F40&gt;0,$F40,1))</f>
        <v>0</v>
      </c>
      <c r="H40" s="62"/>
      <c r="I40" s="95">
        <f>SUMPRODUCT(('Closed Tickets'!$D$3:$D$5000=$I$12)*('Closed Tickets'!$E$3:$E$5000=$D40))</f>
        <v>0</v>
      </c>
      <c r="J40" s="12">
        <f ca="1">SUMPRODUCT(('Closed Tickets'!$C$3:$C$5000&gt;=$A$8)*('Closed Tickets'!$C$3:$C$5000&lt;=$B$8)*('Closed Tickets'!$B$3:$B$5000&gt;=$A$12)*('Closed Tickets'!$B$3:$B$5000&lt;=$B$12)*('Closed Tickets'!$D$3:$D$5000=$I$12)*('Closed Tickets'!$E$3:$E$5000=$D40))</f>
        <v>0</v>
      </c>
      <c r="K40" s="29">
        <f ca="1">SUMPRODUCT(('Closed Tickets'!$C$3:$C$5000&gt;=$A$8)*('Closed Tickets'!$C$3:$C$5000&lt;=$B$8)*('Closed Tickets'!$B$3:$B$5000&gt;=$A$12)*('Closed Tickets'!$B$3:$B$5000&lt;=$B$12)*('Closed Tickets'!$D$3:$D$5000=$I$12)*('Closed Tickets'!$E$3:$E$5000=$D40)*('Closed Tickets'!$K$3:$K$5000)/IF($J40&gt;0,$J40,1))</f>
        <v>0</v>
      </c>
      <c r="L40" s="62"/>
      <c r="M40" s="95">
        <f>SUMPRODUCT(('Closed Tickets'!$D$3:$D$5000=$M$12)*('Closed Tickets'!$E$3:$E$5000=$D40))</f>
        <v>78</v>
      </c>
      <c r="N40" s="12">
        <f ca="1">SUMPRODUCT(('Closed Tickets'!$C$3:$C$5000&gt;=$A$8)*('Closed Tickets'!$C$3:$C$5000&lt;=$B$8)*('Closed Tickets'!$B$3:$B$5000&gt;=$A$12)*('Closed Tickets'!$B$3:$B$5000&lt;=$B$12)*('Closed Tickets'!$D$3:$D$5000=$M$12)*('Closed Tickets'!$E$3:$E$5000=$D40))</f>
        <v>78</v>
      </c>
      <c r="O40" s="29">
        <f ca="1">SUMPRODUCT(('Closed Tickets'!$C$3:$C$5000&gt;=$A$8)*('Closed Tickets'!$C$3:$C$5000&lt;=$B$8)*('Closed Tickets'!$B$3:$B$5000&gt;=$A$12)*('Closed Tickets'!$B$3:$B$5000&lt;=$B$12)*('Closed Tickets'!$D$3:$D$5000=$M$12)*('Closed Tickets'!$E$3:$E$5000=$D40)*('Closed Tickets'!$K$3:$K$5000)/IF($N40&gt;0,$N40,1))</f>
        <v>13.72266737891727</v>
      </c>
      <c r="P40" s="62"/>
      <c r="Q40" s="95">
        <f>SUMPRODUCT(('Closed Tickets'!$D$3:$D$5000=$Q$12)*('Closed Tickets'!$E$3:$E$5000=$D40))</f>
        <v>0</v>
      </c>
      <c r="R40" s="12">
        <f ca="1">SUMPRODUCT(('Closed Tickets'!$C$3:$C$5000&gt;=$A$8)*('Closed Tickets'!$C$3:$C$5000&lt;=$B$8)*('Closed Tickets'!$B$3:$B$5000&gt;=$A$12)*('Closed Tickets'!$B$3:$B$5000&lt;=$B$12)*('Closed Tickets'!$D$3:$D$5000=$Q$12)*('Closed Tickets'!$E$3:$E$5000=$D40))</f>
        <v>0</v>
      </c>
      <c r="S40" s="29">
        <f ca="1">SUMPRODUCT(('Closed Tickets'!$C$3:$C$5000&gt;=$A$8)*('Closed Tickets'!$C$3:$C$5000&lt;=$B$8)*('Closed Tickets'!$B$3:$B$5000&gt;=$A$12)*('Closed Tickets'!$B$3:$B$5000&lt;=$B$12)*('Closed Tickets'!$D$3:$D$5000=$Q$12)*('Closed Tickets'!$E$3:$E$5000=$D40)*('Closed Tickets'!$K$3:$K$5000)/IF($R40&gt;0,$R40,1))</f>
        <v>0</v>
      </c>
      <c r="T40" s="62"/>
      <c r="U40" s="95">
        <f>SUMPRODUCT(('Closed Tickets'!$D$3:$D$5000=$U$12)*('Closed Tickets'!$E$3:$E$5000=$D40))</f>
        <v>0</v>
      </c>
      <c r="V40" s="12">
        <f ca="1">SUMPRODUCT(('Closed Tickets'!$C$3:$C$5000&gt;=$A$8)*('Closed Tickets'!$C$3:$C$5000&lt;=$B$8)*('Closed Tickets'!$B$3:$B$5000&gt;=$A$12)*('Closed Tickets'!$B$3:$B$5000&lt;=$B$12)*('Closed Tickets'!$D$3:$D$5000=$U$12)*('Closed Tickets'!$E$3:$E$5000=$D40))</f>
        <v>0</v>
      </c>
      <c r="W40" s="29">
        <f ca="1">SUMPRODUCT(('Closed Tickets'!$C$3:$C$5000&gt;=$A$8)*('Closed Tickets'!$C$3:$C$5000&lt;=$B$8)*('Closed Tickets'!$B$3:$B$5000&gt;=$A$12)*('Closed Tickets'!$B$3:$B$5000&lt;=$B$12)*('Closed Tickets'!$D$3:$D$5000=$U$12)*('Closed Tickets'!$E$3:$E$5000=$D40)*('Closed Tickets'!$K$3:$K$5000)/IF($V40&gt;0,$V40,1))</f>
        <v>0</v>
      </c>
    </row>
    <row r="41" spans="1:23">
      <c r="A41" s="105">
        <f t="shared" ca="1" si="0"/>
        <v>9</v>
      </c>
      <c r="B41" s="106">
        <f ca="1">SUMPRODUCT(('Closed Tickets'!$C$3:$C$5000&gt;=$A$8)*('Closed Tickets'!$C$3:$C$5000&lt;=$B$8)*('Closed Tickets'!$B$3:$B$5000&gt;=$A$12)*('Closed Tickets'!$B$3:$B$5000&lt;=$B$12)*('Closed Tickets'!$E$3:$E$5000=$D41)*('Closed Tickets'!$K$3:$K$5000)/IF($A41&gt;0,$A41,1))</f>
        <v>8.7740740740749352</v>
      </c>
      <c r="D41" s="93" t="s">
        <v>103</v>
      </c>
      <c r="E41" s="95">
        <f>SUMPRODUCT(('Closed Tickets'!$D$3:$D$5000=$E$12)*('Closed Tickets'!$E$3:$E$5000=$D41))</f>
        <v>0</v>
      </c>
      <c r="F41" s="12">
        <f ca="1">SUMPRODUCT(('Closed Tickets'!$C$3:$C$5000&gt;=$A$8)*('Closed Tickets'!$C$3:$C$5000&lt;=$B$8)*('Closed Tickets'!$B$3:$B$5000&gt;=$A$12)*('Closed Tickets'!$B$3:$B$5000&lt;=$B$12)*('Closed Tickets'!$D$3:$D$5000=$E$12)*('Closed Tickets'!$E$3:$E$5000=$D41))</f>
        <v>0</v>
      </c>
      <c r="G41" s="29">
        <f ca="1">SUMPRODUCT(('Closed Tickets'!$C$3:$C$5000&gt;=$A$8)*('Closed Tickets'!$C$3:$C$5000&lt;=$B$8)*('Closed Tickets'!$B$3:$B$5000&gt;=$A$12)*('Closed Tickets'!$B$3:$B$5000&lt;=$B$12)*('Closed Tickets'!$D$3:$D$5000=$E$12)*('Closed Tickets'!$E$3:$E$5000=$D41)*('Closed Tickets'!$K$3:$K$5000)/IF($F41&gt;0,$F41,1))</f>
        <v>0</v>
      </c>
      <c r="H41" s="62"/>
      <c r="I41" s="95">
        <f>SUMPRODUCT(('Closed Tickets'!$D$3:$D$5000=$I$12)*('Closed Tickets'!$E$3:$E$5000=$D41))</f>
        <v>0</v>
      </c>
      <c r="J41" s="12">
        <f ca="1">SUMPRODUCT(('Closed Tickets'!$C$3:$C$5000&gt;=$A$8)*('Closed Tickets'!$C$3:$C$5000&lt;=$B$8)*('Closed Tickets'!$B$3:$B$5000&gt;=$A$12)*('Closed Tickets'!$B$3:$B$5000&lt;=$B$12)*('Closed Tickets'!$D$3:$D$5000=$I$12)*('Closed Tickets'!$E$3:$E$5000=$D41))</f>
        <v>0</v>
      </c>
      <c r="K41" s="29">
        <f ca="1">SUMPRODUCT(('Closed Tickets'!$C$3:$C$5000&gt;=$A$8)*('Closed Tickets'!$C$3:$C$5000&lt;=$B$8)*('Closed Tickets'!$B$3:$B$5000&gt;=$A$12)*('Closed Tickets'!$B$3:$B$5000&lt;=$B$12)*('Closed Tickets'!$D$3:$D$5000=$I$12)*('Closed Tickets'!$E$3:$E$5000=$D41)*('Closed Tickets'!$K$3:$K$5000)/IF($J41&gt;0,$J41,1))</f>
        <v>0</v>
      </c>
      <c r="L41" s="62"/>
      <c r="M41" s="95">
        <f>SUMPRODUCT(('Closed Tickets'!$D$3:$D$5000=$M$12)*('Closed Tickets'!$E$3:$E$5000=$D41))</f>
        <v>9</v>
      </c>
      <c r="N41" s="12">
        <f ca="1">SUMPRODUCT(('Closed Tickets'!$C$3:$C$5000&gt;=$A$8)*('Closed Tickets'!$C$3:$C$5000&lt;=$B$8)*('Closed Tickets'!$B$3:$B$5000&gt;=$A$12)*('Closed Tickets'!$B$3:$B$5000&lt;=$B$12)*('Closed Tickets'!$D$3:$D$5000=$M$12)*('Closed Tickets'!$E$3:$E$5000=$D41))</f>
        <v>9</v>
      </c>
      <c r="O41" s="29">
        <f ca="1">SUMPRODUCT(('Closed Tickets'!$C$3:$C$5000&gt;=$A$8)*('Closed Tickets'!$C$3:$C$5000&lt;=$B$8)*('Closed Tickets'!$B$3:$B$5000&gt;=$A$12)*('Closed Tickets'!$B$3:$B$5000&lt;=$B$12)*('Closed Tickets'!$D$3:$D$5000=$M$12)*('Closed Tickets'!$E$3:$E$5000=$D41)*('Closed Tickets'!$K$3:$K$5000)/IF($N41&gt;0,$N41,1))</f>
        <v>8.7740740740749352</v>
      </c>
      <c r="P41" s="62"/>
      <c r="Q41" s="95">
        <f>SUMPRODUCT(('Closed Tickets'!$D$3:$D$5000=$Q$12)*('Closed Tickets'!$E$3:$E$5000=$D41))</f>
        <v>0</v>
      </c>
      <c r="R41" s="12">
        <f ca="1">SUMPRODUCT(('Closed Tickets'!$C$3:$C$5000&gt;=$A$8)*('Closed Tickets'!$C$3:$C$5000&lt;=$B$8)*('Closed Tickets'!$B$3:$B$5000&gt;=$A$12)*('Closed Tickets'!$B$3:$B$5000&lt;=$B$12)*('Closed Tickets'!$D$3:$D$5000=$Q$12)*('Closed Tickets'!$E$3:$E$5000=$D41))</f>
        <v>0</v>
      </c>
      <c r="S41" s="29">
        <f ca="1">SUMPRODUCT(('Closed Tickets'!$C$3:$C$5000&gt;=$A$8)*('Closed Tickets'!$C$3:$C$5000&lt;=$B$8)*('Closed Tickets'!$B$3:$B$5000&gt;=$A$12)*('Closed Tickets'!$B$3:$B$5000&lt;=$B$12)*('Closed Tickets'!$D$3:$D$5000=$Q$12)*('Closed Tickets'!$E$3:$E$5000=$D41)*('Closed Tickets'!$K$3:$K$5000)/IF($R41&gt;0,$R41,1))</f>
        <v>0</v>
      </c>
      <c r="T41" s="62"/>
      <c r="U41" s="95">
        <f>SUMPRODUCT(('Closed Tickets'!$D$3:$D$5000=$U$12)*('Closed Tickets'!$E$3:$E$5000=$D41))</f>
        <v>0</v>
      </c>
      <c r="V41" s="12">
        <f ca="1">SUMPRODUCT(('Closed Tickets'!$C$3:$C$5000&gt;=$A$8)*('Closed Tickets'!$C$3:$C$5000&lt;=$B$8)*('Closed Tickets'!$B$3:$B$5000&gt;=$A$12)*('Closed Tickets'!$B$3:$B$5000&lt;=$B$12)*('Closed Tickets'!$D$3:$D$5000=$U$12)*('Closed Tickets'!$E$3:$E$5000=$D41))</f>
        <v>0</v>
      </c>
      <c r="W41" s="29">
        <f ca="1">SUMPRODUCT(('Closed Tickets'!$C$3:$C$5000&gt;=$A$8)*('Closed Tickets'!$C$3:$C$5000&lt;=$B$8)*('Closed Tickets'!$B$3:$B$5000&gt;=$A$12)*('Closed Tickets'!$B$3:$B$5000&lt;=$B$12)*('Closed Tickets'!$D$3:$D$5000=$U$12)*('Closed Tickets'!$E$3:$E$5000=$D41)*('Closed Tickets'!$K$3:$K$5000)/IF($V41&gt;0,$V41,1))</f>
        <v>0</v>
      </c>
    </row>
    <row r="42" spans="1:23">
      <c r="A42" s="105">
        <f t="shared" ca="1" si="0"/>
        <v>62</v>
      </c>
      <c r="B42" s="106">
        <f ca="1">SUMPRODUCT(('Closed Tickets'!$C$3:$C$5000&gt;=$A$8)*('Closed Tickets'!$C$3:$C$5000&lt;=$B$8)*('Closed Tickets'!$B$3:$B$5000&gt;=$A$12)*('Closed Tickets'!$B$3:$B$5000&lt;=$B$12)*('Closed Tickets'!$E$3:$E$5000=$D42)*('Closed Tickets'!$K$3:$K$5000)/IF($A42&gt;0,$A42,1))</f>
        <v>34.720911738351845</v>
      </c>
      <c r="D42" s="93" t="s">
        <v>122</v>
      </c>
      <c r="E42" s="95">
        <f>SUMPRODUCT(('Closed Tickets'!$D$3:$D$5000=$E$12)*('Closed Tickets'!$E$3:$E$5000=$D42))</f>
        <v>0</v>
      </c>
      <c r="F42" s="12">
        <f ca="1">SUMPRODUCT(('Closed Tickets'!$C$3:$C$5000&gt;=$A$8)*('Closed Tickets'!$C$3:$C$5000&lt;=$B$8)*('Closed Tickets'!$B$3:$B$5000&gt;=$A$12)*('Closed Tickets'!$B$3:$B$5000&lt;=$B$12)*('Closed Tickets'!$D$3:$D$5000=$E$12)*('Closed Tickets'!$E$3:$E$5000=$D42))</f>
        <v>0</v>
      </c>
      <c r="G42" s="29">
        <f ca="1">SUMPRODUCT(('Closed Tickets'!$C$3:$C$5000&gt;=$A$8)*('Closed Tickets'!$C$3:$C$5000&lt;=$B$8)*('Closed Tickets'!$B$3:$B$5000&gt;=$A$12)*('Closed Tickets'!$B$3:$B$5000&lt;=$B$12)*('Closed Tickets'!$D$3:$D$5000=$E$12)*('Closed Tickets'!$E$3:$E$5000=$D42)*('Closed Tickets'!$K$3:$K$5000)/IF($F42&gt;0,$F42,1))</f>
        <v>0</v>
      </c>
      <c r="H42" s="62"/>
      <c r="I42" s="95">
        <f>SUMPRODUCT(('Closed Tickets'!$D$3:$D$5000=$I$12)*('Closed Tickets'!$E$3:$E$5000=$D42))</f>
        <v>0</v>
      </c>
      <c r="J42" s="12">
        <f ca="1">SUMPRODUCT(('Closed Tickets'!$C$3:$C$5000&gt;=$A$8)*('Closed Tickets'!$C$3:$C$5000&lt;=$B$8)*('Closed Tickets'!$B$3:$B$5000&gt;=$A$12)*('Closed Tickets'!$B$3:$B$5000&lt;=$B$12)*('Closed Tickets'!$D$3:$D$5000=$I$12)*('Closed Tickets'!$E$3:$E$5000=$D42))</f>
        <v>0</v>
      </c>
      <c r="K42" s="29">
        <f ca="1">SUMPRODUCT(('Closed Tickets'!$C$3:$C$5000&gt;=$A$8)*('Closed Tickets'!$C$3:$C$5000&lt;=$B$8)*('Closed Tickets'!$B$3:$B$5000&gt;=$A$12)*('Closed Tickets'!$B$3:$B$5000&lt;=$B$12)*('Closed Tickets'!$D$3:$D$5000=$I$12)*('Closed Tickets'!$E$3:$E$5000=$D42)*('Closed Tickets'!$K$3:$K$5000)/IF($J42&gt;0,$J42,1))</f>
        <v>0</v>
      </c>
      <c r="L42" s="62"/>
      <c r="M42" s="95">
        <f>SUMPRODUCT(('Closed Tickets'!$D$3:$D$5000=$M$12)*('Closed Tickets'!$E$3:$E$5000=$D42))</f>
        <v>0</v>
      </c>
      <c r="N42" s="12">
        <f ca="1">SUMPRODUCT(('Closed Tickets'!$C$3:$C$5000&gt;=$A$8)*('Closed Tickets'!$C$3:$C$5000&lt;=$B$8)*('Closed Tickets'!$B$3:$B$5000&gt;=$A$12)*('Closed Tickets'!$B$3:$B$5000&lt;=$B$12)*('Closed Tickets'!$D$3:$D$5000=$M$12)*('Closed Tickets'!$E$3:$E$5000=$D42))</f>
        <v>0</v>
      </c>
      <c r="O42" s="29">
        <f ca="1">SUMPRODUCT(('Closed Tickets'!$C$3:$C$5000&gt;=$A$8)*('Closed Tickets'!$C$3:$C$5000&lt;=$B$8)*('Closed Tickets'!$B$3:$B$5000&gt;=$A$12)*('Closed Tickets'!$B$3:$B$5000&lt;=$B$12)*('Closed Tickets'!$D$3:$D$5000=$M$12)*('Closed Tickets'!$E$3:$E$5000=$D42)*('Closed Tickets'!$K$3:$K$5000)/IF($N42&gt;0,$N42,1))</f>
        <v>0</v>
      </c>
      <c r="P42" s="62"/>
      <c r="Q42" s="95">
        <f>SUMPRODUCT(('Closed Tickets'!$D$3:$D$5000=$Q$12)*('Closed Tickets'!$E$3:$E$5000=$D42))</f>
        <v>62</v>
      </c>
      <c r="R42" s="12">
        <f ca="1">SUMPRODUCT(('Closed Tickets'!$C$3:$C$5000&gt;=$A$8)*('Closed Tickets'!$C$3:$C$5000&lt;=$B$8)*('Closed Tickets'!$B$3:$B$5000&gt;=$A$12)*('Closed Tickets'!$B$3:$B$5000&lt;=$B$12)*('Closed Tickets'!$D$3:$D$5000=$Q$12)*('Closed Tickets'!$E$3:$E$5000=$D42))</f>
        <v>62</v>
      </c>
      <c r="S42" s="29">
        <f ca="1">SUMPRODUCT(('Closed Tickets'!$C$3:$C$5000&gt;=$A$8)*('Closed Tickets'!$C$3:$C$5000&lt;=$B$8)*('Closed Tickets'!$B$3:$B$5000&gt;=$A$12)*('Closed Tickets'!$B$3:$B$5000&lt;=$B$12)*('Closed Tickets'!$D$3:$D$5000=$Q$12)*('Closed Tickets'!$E$3:$E$5000=$D42)*('Closed Tickets'!$K$3:$K$5000)/IF($R42&gt;0,$R42,1))</f>
        <v>34.720911738351845</v>
      </c>
      <c r="T42" s="62"/>
      <c r="U42" s="95">
        <f>SUMPRODUCT(('Closed Tickets'!$D$3:$D$5000=$U$12)*('Closed Tickets'!$E$3:$E$5000=$D42))</f>
        <v>0</v>
      </c>
      <c r="V42" s="12">
        <f ca="1">SUMPRODUCT(('Closed Tickets'!$C$3:$C$5000&gt;=$A$8)*('Closed Tickets'!$C$3:$C$5000&lt;=$B$8)*('Closed Tickets'!$B$3:$B$5000&gt;=$A$12)*('Closed Tickets'!$B$3:$B$5000&lt;=$B$12)*('Closed Tickets'!$D$3:$D$5000=$U$12)*('Closed Tickets'!$E$3:$E$5000=$D42))</f>
        <v>0</v>
      </c>
      <c r="W42" s="29">
        <f ca="1">SUMPRODUCT(('Closed Tickets'!$C$3:$C$5000&gt;=$A$8)*('Closed Tickets'!$C$3:$C$5000&lt;=$B$8)*('Closed Tickets'!$B$3:$B$5000&gt;=$A$12)*('Closed Tickets'!$B$3:$B$5000&lt;=$B$12)*('Closed Tickets'!$D$3:$D$5000=$U$12)*('Closed Tickets'!$E$3:$E$5000=$D42)*('Closed Tickets'!$K$3:$K$5000)/IF($V42&gt;0,$V42,1))</f>
        <v>0</v>
      </c>
    </row>
    <row r="43" spans="1:23">
      <c r="A43" s="105">
        <f t="shared" ca="1" si="0"/>
        <v>7</v>
      </c>
      <c r="B43" s="106">
        <f ca="1">SUMPRODUCT(('Closed Tickets'!$C$3:$C$5000&gt;=$A$8)*('Closed Tickets'!$C$3:$C$5000&lt;=$B$8)*('Closed Tickets'!$B$3:$B$5000&gt;=$A$12)*('Closed Tickets'!$B$3:$B$5000&lt;=$B$12)*('Closed Tickets'!$E$3:$E$5000=$D43)*('Closed Tickets'!$K$3:$K$5000)/IF($A43&gt;0,$A43,1))</f>
        <v>0.88134920635015346</v>
      </c>
      <c r="D43" s="93" t="s">
        <v>39</v>
      </c>
      <c r="E43" s="95">
        <f>SUMPRODUCT(('Closed Tickets'!$D$3:$D$5000=$E$12)*('Closed Tickets'!$E$3:$E$5000=$D43))</f>
        <v>0</v>
      </c>
      <c r="F43" s="12">
        <f ca="1">SUMPRODUCT(('Closed Tickets'!$C$3:$C$5000&gt;=$A$8)*('Closed Tickets'!$C$3:$C$5000&lt;=$B$8)*('Closed Tickets'!$B$3:$B$5000&gt;=$A$12)*('Closed Tickets'!$B$3:$B$5000&lt;=$B$12)*('Closed Tickets'!$D$3:$D$5000=$E$12)*('Closed Tickets'!$E$3:$E$5000=$D43))</f>
        <v>0</v>
      </c>
      <c r="G43" s="29">
        <f ca="1">SUMPRODUCT(('Closed Tickets'!$C$3:$C$5000&gt;=$A$8)*('Closed Tickets'!$C$3:$C$5000&lt;=$B$8)*('Closed Tickets'!$B$3:$B$5000&gt;=$A$12)*('Closed Tickets'!$B$3:$B$5000&lt;=$B$12)*('Closed Tickets'!$D$3:$D$5000=$E$12)*('Closed Tickets'!$E$3:$E$5000=$D43)*('Closed Tickets'!$K$3:$K$5000)/IF($F43&gt;0,$F43,1))</f>
        <v>0</v>
      </c>
      <c r="H43" s="62"/>
      <c r="I43" s="95">
        <f>SUMPRODUCT(('Closed Tickets'!$D$3:$D$5000=$I$12)*('Closed Tickets'!$E$3:$E$5000=$D43))</f>
        <v>0</v>
      </c>
      <c r="J43" s="12">
        <f ca="1">SUMPRODUCT(('Closed Tickets'!$C$3:$C$5000&gt;=$A$8)*('Closed Tickets'!$C$3:$C$5000&lt;=$B$8)*('Closed Tickets'!$B$3:$B$5000&gt;=$A$12)*('Closed Tickets'!$B$3:$B$5000&lt;=$B$12)*('Closed Tickets'!$D$3:$D$5000=$I$12)*('Closed Tickets'!$E$3:$E$5000=$D43))</f>
        <v>0</v>
      </c>
      <c r="K43" s="29">
        <f ca="1">SUMPRODUCT(('Closed Tickets'!$C$3:$C$5000&gt;=$A$8)*('Closed Tickets'!$C$3:$C$5000&lt;=$B$8)*('Closed Tickets'!$B$3:$B$5000&gt;=$A$12)*('Closed Tickets'!$B$3:$B$5000&lt;=$B$12)*('Closed Tickets'!$D$3:$D$5000=$I$12)*('Closed Tickets'!$E$3:$E$5000=$D43)*('Closed Tickets'!$K$3:$K$5000)/IF($J43&gt;0,$J43,1))</f>
        <v>0</v>
      </c>
      <c r="L43" s="62"/>
      <c r="M43" s="95">
        <f>SUMPRODUCT(('Closed Tickets'!$D$3:$D$5000=$M$12)*('Closed Tickets'!$E$3:$E$5000=$D43))</f>
        <v>0</v>
      </c>
      <c r="N43" s="12">
        <f ca="1">SUMPRODUCT(('Closed Tickets'!$C$3:$C$5000&gt;=$A$8)*('Closed Tickets'!$C$3:$C$5000&lt;=$B$8)*('Closed Tickets'!$B$3:$B$5000&gt;=$A$12)*('Closed Tickets'!$B$3:$B$5000&lt;=$B$12)*('Closed Tickets'!$D$3:$D$5000=$M$12)*('Closed Tickets'!$E$3:$E$5000=$D43))</f>
        <v>0</v>
      </c>
      <c r="O43" s="29">
        <f ca="1">SUMPRODUCT(('Closed Tickets'!$C$3:$C$5000&gt;=$A$8)*('Closed Tickets'!$C$3:$C$5000&lt;=$B$8)*('Closed Tickets'!$B$3:$B$5000&gt;=$A$12)*('Closed Tickets'!$B$3:$B$5000&lt;=$B$12)*('Closed Tickets'!$D$3:$D$5000=$M$12)*('Closed Tickets'!$E$3:$E$5000=$D43)*('Closed Tickets'!$K$3:$K$5000)/IF($N43&gt;0,$N43,1))</f>
        <v>0</v>
      </c>
      <c r="P43" s="62"/>
      <c r="Q43" s="95">
        <f>SUMPRODUCT(('Closed Tickets'!$D$3:$D$5000=$Q$12)*('Closed Tickets'!$E$3:$E$5000=$D43))</f>
        <v>7</v>
      </c>
      <c r="R43" s="12">
        <f ca="1">SUMPRODUCT(('Closed Tickets'!$C$3:$C$5000&gt;=$A$8)*('Closed Tickets'!$C$3:$C$5000&lt;=$B$8)*('Closed Tickets'!$B$3:$B$5000&gt;=$A$12)*('Closed Tickets'!$B$3:$B$5000&lt;=$B$12)*('Closed Tickets'!$D$3:$D$5000=$Q$12)*('Closed Tickets'!$E$3:$E$5000=$D43))</f>
        <v>7</v>
      </c>
      <c r="S43" s="29">
        <f ca="1">SUMPRODUCT(('Closed Tickets'!$C$3:$C$5000&gt;=$A$8)*('Closed Tickets'!$C$3:$C$5000&lt;=$B$8)*('Closed Tickets'!$B$3:$B$5000&gt;=$A$12)*('Closed Tickets'!$B$3:$B$5000&lt;=$B$12)*('Closed Tickets'!$D$3:$D$5000=$Q$12)*('Closed Tickets'!$E$3:$E$5000=$D43)*('Closed Tickets'!$K$3:$K$5000)/IF($R43&gt;0,$R43,1))</f>
        <v>0.88134920635015346</v>
      </c>
      <c r="T43" s="62"/>
      <c r="U43" s="95">
        <f>SUMPRODUCT(('Closed Tickets'!$D$3:$D$5000=$U$12)*('Closed Tickets'!$E$3:$E$5000=$D43))</f>
        <v>0</v>
      </c>
      <c r="V43" s="12">
        <f ca="1">SUMPRODUCT(('Closed Tickets'!$C$3:$C$5000&gt;=$A$8)*('Closed Tickets'!$C$3:$C$5000&lt;=$B$8)*('Closed Tickets'!$B$3:$B$5000&gt;=$A$12)*('Closed Tickets'!$B$3:$B$5000&lt;=$B$12)*('Closed Tickets'!$D$3:$D$5000=$U$12)*('Closed Tickets'!$E$3:$E$5000=$D43))</f>
        <v>0</v>
      </c>
      <c r="W43" s="29">
        <f ca="1">SUMPRODUCT(('Closed Tickets'!$C$3:$C$5000&gt;=$A$8)*('Closed Tickets'!$C$3:$C$5000&lt;=$B$8)*('Closed Tickets'!$B$3:$B$5000&gt;=$A$12)*('Closed Tickets'!$B$3:$B$5000&lt;=$B$12)*('Closed Tickets'!$D$3:$D$5000=$U$12)*('Closed Tickets'!$E$3:$E$5000=$D43)*('Closed Tickets'!$K$3:$K$5000)/IF($V43&gt;0,$V43,1))</f>
        <v>0</v>
      </c>
    </row>
    <row r="44" spans="1:23">
      <c r="A44" s="105">
        <f t="shared" ca="1" si="0"/>
        <v>3</v>
      </c>
      <c r="B44" s="106">
        <f ca="1">SUMPRODUCT(('Closed Tickets'!$C$3:$C$5000&gt;=$A$8)*('Closed Tickets'!$C$3:$C$5000&lt;=$B$8)*('Closed Tickets'!$B$3:$B$5000&gt;=$A$12)*('Closed Tickets'!$B$3:$B$5000&lt;=$B$12)*('Closed Tickets'!$E$3:$E$5000=$D44)*('Closed Tickets'!$K$3:$K$5000)/IF($A44&gt;0,$A44,1))</f>
        <v>27.036574074074451</v>
      </c>
      <c r="D44" s="93" t="s">
        <v>123</v>
      </c>
      <c r="E44" s="95">
        <f>SUMPRODUCT(('Closed Tickets'!$D$3:$D$5000=$E$12)*('Closed Tickets'!$E$3:$E$5000=$D44))</f>
        <v>0</v>
      </c>
      <c r="F44" s="12">
        <f ca="1">SUMPRODUCT(('Closed Tickets'!$C$3:$C$5000&gt;=$A$8)*('Closed Tickets'!$C$3:$C$5000&lt;=$B$8)*('Closed Tickets'!$B$3:$B$5000&gt;=$A$12)*('Closed Tickets'!$B$3:$B$5000&lt;=$B$12)*('Closed Tickets'!$D$3:$D$5000=$E$12)*('Closed Tickets'!$E$3:$E$5000=$D44))</f>
        <v>0</v>
      </c>
      <c r="G44" s="29">
        <f ca="1">SUMPRODUCT(('Closed Tickets'!$C$3:$C$5000&gt;=$A$8)*('Closed Tickets'!$C$3:$C$5000&lt;=$B$8)*('Closed Tickets'!$B$3:$B$5000&gt;=$A$12)*('Closed Tickets'!$B$3:$B$5000&lt;=$B$12)*('Closed Tickets'!$D$3:$D$5000=$E$12)*('Closed Tickets'!$E$3:$E$5000=$D44)*('Closed Tickets'!$K$3:$K$5000)/IF($F44&gt;0,$F44,1))</f>
        <v>0</v>
      </c>
      <c r="H44" s="62"/>
      <c r="I44" s="95">
        <f>SUMPRODUCT(('Closed Tickets'!$D$3:$D$5000=$I$12)*('Closed Tickets'!$E$3:$E$5000=$D44))</f>
        <v>0</v>
      </c>
      <c r="J44" s="12">
        <f ca="1">SUMPRODUCT(('Closed Tickets'!$C$3:$C$5000&gt;=$A$8)*('Closed Tickets'!$C$3:$C$5000&lt;=$B$8)*('Closed Tickets'!$B$3:$B$5000&gt;=$A$12)*('Closed Tickets'!$B$3:$B$5000&lt;=$B$12)*('Closed Tickets'!$D$3:$D$5000=$I$12)*('Closed Tickets'!$E$3:$E$5000=$D44))</f>
        <v>0</v>
      </c>
      <c r="K44" s="29">
        <f ca="1">SUMPRODUCT(('Closed Tickets'!$C$3:$C$5000&gt;=$A$8)*('Closed Tickets'!$C$3:$C$5000&lt;=$B$8)*('Closed Tickets'!$B$3:$B$5000&gt;=$A$12)*('Closed Tickets'!$B$3:$B$5000&lt;=$B$12)*('Closed Tickets'!$D$3:$D$5000=$I$12)*('Closed Tickets'!$E$3:$E$5000=$D44)*('Closed Tickets'!$K$3:$K$5000)/IF($J44&gt;0,$J44,1))</f>
        <v>0</v>
      </c>
      <c r="L44" s="62"/>
      <c r="M44" s="95">
        <f>SUMPRODUCT(('Closed Tickets'!$D$3:$D$5000=$M$12)*('Closed Tickets'!$E$3:$E$5000=$D44))</f>
        <v>0</v>
      </c>
      <c r="N44" s="12">
        <f ca="1">SUMPRODUCT(('Closed Tickets'!$C$3:$C$5000&gt;=$A$8)*('Closed Tickets'!$C$3:$C$5000&lt;=$B$8)*('Closed Tickets'!$B$3:$B$5000&gt;=$A$12)*('Closed Tickets'!$B$3:$B$5000&lt;=$B$12)*('Closed Tickets'!$D$3:$D$5000=$M$12)*('Closed Tickets'!$E$3:$E$5000=$D44))</f>
        <v>0</v>
      </c>
      <c r="O44" s="29">
        <f ca="1">SUMPRODUCT(('Closed Tickets'!$C$3:$C$5000&gt;=$A$8)*('Closed Tickets'!$C$3:$C$5000&lt;=$B$8)*('Closed Tickets'!$B$3:$B$5000&gt;=$A$12)*('Closed Tickets'!$B$3:$B$5000&lt;=$B$12)*('Closed Tickets'!$D$3:$D$5000=$M$12)*('Closed Tickets'!$E$3:$E$5000=$D44)*('Closed Tickets'!$K$3:$K$5000)/IF($N44&gt;0,$N44,1))</f>
        <v>0</v>
      </c>
      <c r="P44" s="62"/>
      <c r="Q44" s="95">
        <f>SUMPRODUCT(('Closed Tickets'!$D$3:$D$5000=$Q$12)*('Closed Tickets'!$E$3:$E$5000=$D44))</f>
        <v>3</v>
      </c>
      <c r="R44" s="12">
        <f ca="1">SUMPRODUCT(('Closed Tickets'!$C$3:$C$5000&gt;=$A$8)*('Closed Tickets'!$C$3:$C$5000&lt;=$B$8)*('Closed Tickets'!$B$3:$B$5000&gt;=$A$12)*('Closed Tickets'!$B$3:$B$5000&lt;=$B$12)*('Closed Tickets'!$D$3:$D$5000=$Q$12)*('Closed Tickets'!$E$3:$E$5000=$D44))</f>
        <v>3</v>
      </c>
      <c r="S44" s="29">
        <f ca="1">SUMPRODUCT(('Closed Tickets'!$C$3:$C$5000&gt;=$A$8)*('Closed Tickets'!$C$3:$C$5000&lt;=$B$8)*('Closed Tickets'!$B$3:$B$5000&gt;=$A$12)*('Closed Tickets'!$B$3:$B$5000&lt;=$B$12)*('Closed Tickets'!$D$3:$D$5000=$Q$12)*('Closed Tickets'!$E$3:$E$5000=$D44)*('Closed Tickets'!$K$3:$K$5000)/IF($R44&gt;0,$R44,1))</f>
        <v>27.036574074074451</v>
      </c>
      <c r="T44" s="62"/>
      <c r="U44" s="95">
        <f>SUMPRODUCT(('Closed Tickets'!$D$3:$D$5000=$U$12)*('Closed Tickets'!$E$3:$E$5000=$D44))</f>
        <v>0</v>
      </c>
      <c r="V44" s="12">
        <f ca="1">SUMPRODUCT(('Closed Tickets'!$C$3:$C$5000&gt;=$A$8)*('Closed Tickets'!$C$3:$C$5000&lt;=$B$8)*('Closed Tickets'!$B$3:$B$5000&gt;=$A$12)*('Closed Tickets'!$B$3:$B$5000&lt;=$B$12)*('Closed Tickets'!$D$3:$D$5000=$U$12)*('Closed Tickets'!$E$3:$E$5000=$D44))</f>
        <v>0</v>
      </c>
      <c r="W44" s="29">
        <f ca="1">SUMPRODUCT(('Closed Tickets'!$C$3:$C$5000&gt;=$A$8)*('Closed Tickets'!$C$3:$C$5000&lt;=$B$8)*('Closed Tickets'!$B$3:$B$5000&gt;=$A$12)*('Closed Tickets'!$B$3:$B$5000&lt;=$B$12)*('Closed Tickets'!$D$3:$D$5000=$U$12)*('Closed Tickets'!$E$3:$E$5000=$D44)*('Closed Tickets'!$K$3:$K$5000)/IF($V44&gt;0,$V44,1))</f>
        <v>0</v>
      </c>
    </row>
    <row r="45" spans="1:23">
      <c r="A45" s="105">
        <f t="shared" ca="1" si="0"/>
        <v>63</v>
      </c>
      <c r="B45" s="106">
        <f ca="1">SUMPRODUCT(('Closed Tickets'!$C$3:$C$5000&gt;=$A$8)*('Closed Tickets'!$C$3:$C$5000&lt;=$B$8)*('Closed Tickets'!$B$3:$B$5000&gt;=$A$12)*('Closed Tickets'!$B$3:$B$5000&lt;=$B$12)*('Closed Tickets'!$E$3:$E$5000=$D45)*('Closed Tickets'!$K$3:$K$5000)/IF($A45&gt;0,$A45,1))</f>
        <v>8.1334215167547033</v>
      </c>
      <c r="D45" s="93" t="s">
        <v>93</v>
      </c>
      <c r="E45" s="95">
        <f>SUMPRODUCT(('Closed Tickets'!$D$3:$D$5000=$E$12)*('Closed Tickets'!$E$3:$E$5000=$D45))</f>
        <v>0</v>
      </c>
      <c r="F45" s="12">
        <f ca="1">SUMPRODUCT(('Closed Tickets'!$C$3:$C$5000&gt;=$A$8)*('Closed Tickets'!$C$3:$C$5000&lt;=$B$8)*('Closed Tickets'!$B$3:$B$5000&gt;=$A$12)*('Closed Tickets'!$B$3:$B$5000&lt;=$B$12)*('Closed Tickets'!$D$3:$D$5000=$E$12)*('Closed Tickets'!$E$3:$E$5000=$D45))</f>
        <v>0</v>
      </c>
      <c r="G45" s="29">
        <f ca="1">SUMPRODUCT(('Closed Tickets'!$C$3:$C$5000&gt;=$A$8)*('Closed Tickets'!$C$3:$C$5000&lt;=$B$8)*('Closed Tickets'!$B$3:$B$5000&gt;=$A$12)*('Closed Tickets'!$B$3:$B$5000&lt;=$B$12)*('Closed Tickets'!$D$3:$D$5000=$E$12)*('Closed Tickets'!$E$3:$E$5000=$D45)*('Closed Tickets'!$K$3:$K$5000)/IF($F45&gt;0,$F45,1))</f>
        <v>0</v>
      </c>
      <c r="H45" s="62"/>
      <c r="I45" s="95">
        <f>SUMPRODUCT(('Closed Tickets'!$D$3:$D$5000=$I$12)*('Closed Tickets'!$E$3:$E$5000=$D45))</f>
        <v>63</v>
      </c>
      <c r="J45" s="12">
        <f ca="1">SUMPRODUCT(('Closed Tickets'!$C$3:$C$5000&gt;=$A$8)*('Closed Tickets'!$C$3:$C$5000&lt;=$B$8)*('Closed Tickets'!$B$3:$B$5000&gt;=$A$12)*('Closed Tickets'!$B$3:$B$5000&lt;=$B$12)*('Closed Tickets'!$D$3:$D$5000=$I$12)*('Closed Tickets'!$E$3:$E$5000=$D45))</f>
        <v>63</v>
      </c>
      <c r="K45" s="29">
        <f ca="1">SUMPRODUCT(('Closed Tickets'!$C$3:$C$5000&gt;=$A$8)*('Closed Tickets'!$C$3:$C$5000&lt;=$B$8)*('Closed Tickets'!$B$3:$B$5000&gt;=$A$12)*('Closed Tickets'!$B$3:$B$5000&lt;=$B$12)*('Closed Tickets'!$D$3:$D$5000=$I$12)*('Closed Tickets'!$E$3:$E$5000=$D45)*('Closed Tickets'!$K$3:$K$5000)/IF($J45&gt;0,$J45,1))</f>
        <v>8.1334215167547033</v>
      </c>
      <c r="L45" s="62"/>
      <c r="M45" s="95">
        <f>SUMPRODUCT(('Closed Tickets'!$D$3:$D$5000=$M$12)*('Closed Tickets'!$E$3:$E$5000=$D45))</f>
        <v>0</v>
      </c>
      <c r="N45" s="12">
        <f ca="1">SUMPRODUCT(('Closed Tickets'!$C$3:$C$5000&gt;=$A$8)*('Closed Tickets'!$C$3:$C$5000&lt;=$B$8)*('Closed Tickets'!$B$3:$B$5000&gt;=$A$12)*('Closed Tickets'!$B$3:$B$5000&lt;=$B$12)*('Closed Tickets'!$D$3:$D$5000=$M$12)*('Closed Tickets'!$E$3:$E$5000=$D45))</f>
        <v>0</v>
      </c>
      <c r="O45" s="29">
        <f ca="1">SUMPRODUCT(('Closed Tickets'!$C$3:$C$5000&gt;=$A$8)*('Closed Tickets'!$C$3:$C$5000&lt;=$B$8)*('Closed Tickets'!$B$3:$B$5000&gt;=$A$12)*('Closed Tickets'!$B$3:$B$5000&lt;=$B$12)*('Closed Tickets'!$D$3:$D$5000=$M$12)*('Closed Tickets'!$E$3:$E$5000=$D45)*('Closed Tickets'!$K$3:$K$5000)/IF($N45&gt;0,$N45,1))</f>
        <v>0</v>
      </c>
      <c r="P45" s="62"/>
      <c r="Q45" s="95">
        <f>SUMPRODUCT(('Closed Tickets'!$D$3:$D$5000=$Q$12)*('Closed Tickets'!$E$3:$E$5000=$D45))</f>
        <v>0</v>
      </c>
      <c r="R45" s="12">
        <f ca="1">SUMPRODUCT(('Closed Tickets'!$C$3:$C$5000&gt;=$A$8)*('Closed Tickets'!$C$3:$C$5000&lt;=$B$8)*('Closed Tickets'!$B$3:$B$5000&gt;=$A$12)*('Closed Tickets'!$B$3:$B$5000&lt;=$B$12)*('Closed Tickets'!$D$3:$D$5000=$Q$12)*('Closed Tickets'!$E$3:$E$5000=$D45))</f>
        <v>0</v>
      </c>
      <c r="S45" s="29">
        <f ca="1">SUMPRODUCT(('Closed Tickets'!$C$3:$C$5000&gt;=$A$8)*('Closed Tickets'!$C$3:$C$5000&lt;=$B$8)*('Closed Tickets'!$B$3:$B$5000&gt;=$A$12)*('Closed Tickets'!$B$3:$B$5000&lt;=$B$12)*('Closed Tickets'!$D$3:$D$5000=$Q$12)*('Closed Tickets'!$E$3:$E$5000=$D45)*('Closed Tickets'!$K$3:$K$5000)/IF($R45&gt;0,$R45,1))</f>
        <v>0</v>
      </c>
      <c r="T45" s="62"/>
      <c r="U45" s="95">
        <f>SUMPRODUCT(('Closed Tickets'!$D$3:$D$5000=$U$12)*('Closed Tickets'!$E$3:$E$5000=$D45))</f>
        <v>0</v>
      </c>
      <c r="V45" s="12">
        <f ca="1">SUMPRODUCT(('Closed Tickets'!$C$3:$C$5000&gt;=$A$8)*('Closed Tickets'!$C$3:$C$5000&lt;=$B$8)*('Closed Tickets'!$B$3:$B$5000&gt;=$A$12)*('Closed Tickets'!$B$3:$B$5000&lt;=$B$12)*('Closed Tickets'!$D$3:$D$5000=$U$12)*('Closed Tickets'!$E$3:$E$5000=$D45))</f>
        <v>0</v>
      </c>
      <c r="W45" s="29">
        <f ca="1">SUMPRODUCT(('Closed Tickets'!$C$3:$C$5000&gt;=$A$8)*('Closed Tickets'!$C$3:$C$5000&lt;=$B$8)*('Closed Tickets'!$B$3:$B$5000&gt;=$A$12)*('Closed Tickets'!$B$3:$B$5000&lt;=$B$12)*('Closed Tickets'!$D$3:$D$5000=$U$12)*('Closed Tickets'!$E$3:$E$5000=$D45)*('Closed Tickets'!$K$3:$K$5000)/IF($V45&gt;0,$V45,1))</f>
        <v>0</v>
      </c>
    </row>
    <row r="46" spans="1:23">
      <c r="A46" s="105">
        <f t="shared" ref="A46:A66" ca="1" si="1">F46+J46+N46+R46+V46</f>
        <v>91</v>
      </c>
      <c r="B46" s="106">
        <f ca="1">SUMPRODUCT(('Closed Tickets'!$C$3:$C$5000&gt;=$A$8)*('Closed Tickets'!$C$3:$C$5000&lt;=$B$8)*('Closed Tickets'!$B$3:$B$5000&gt;=$A$12)*('Closed Tickets'!$B$3:$B$5000&lt;=$B$12)*('Closed Tickets'!$E$3:$E$5000=$D46)*('Closed Tickets'!$K$3:$K$5000)/IF($A46&gt;0,$A46,1))</f>
        <v>9.6153846153847731</v>
      </c>
      <c r="D46" s="93" t="s">
        <v>96</v>
      </c>
      <c r="E46" s="95">
        <f>SUMPRODUCT(('Closed Tickets'!$D$3:$D$5000=$E$12)*('Closed Tickets'!$E$3:$E$5000=$D46))</f>
        <v>91</v>
      </c>
      <c r="F46" s="12">
        <f ca="1">SUMPRODUCT(('Closed Tickets'!$C$3:$C$5000&gt;=$A$8)*('Closed Tickets'!$C$3:$C$5000&lt;=$B$8)*('Closed Tickets'!$B$3:$B$5000&gt;=$A$12)*('Closed Tickets'!$B$3:$B$5000&lt;=$B$12)*('Closed Tickets'!$D$3:$D$5000=$E$12)*('Closed Tickets'!$E$3:$E$5000=$D46))</f>
        <v>91</v>
      </c>
      <c r="G46" s="29">
        <f ca="1">SUMPRODUCT(('Closed Tickets'!$C$3:$C$5000&gt;=$A$8)*('Closed Tickets'!$C$3:$C$5000&lt;=$B$8)*('Closed Tickets'!$B$3:$B$5000&gt;=$A$12)*('Closed Tickets'!$B$3:$B$5000&lt;=$B$12)*('Closed Tickets'!$D$3:$D$5000=$E$12)*('Closed Tickets'!$E$3:$E$5000=$D46)*('Closed Tickets'!$K$3:$K$5000)/IF($F46&gt;0,$F46,1))</f>
        <v>9.6153846153847731</v>
      </c>
      <c r="H46" s="62"/>
      <c r="I46" s="95">
        <f>SUMPRODUCT(('Closed Tickets'!$D$3:$D$5000=$I$12)*('Closed Tickets'!$E$3:$E$5000=$D46))</f>
        <v>0</v>
      </c>
      <c r="J46" s="12">
        <f ca="1">SUMPRODUCT(('Closed Tickets'!$C$3:$C$5000&gt;=$A$8)*('Closed Tickets'!$C$3:$C$5000&lt;=$B$8)*('Closed Tickets'!$B$3:$B$5000&gt;=$A$12)*('Closed Tickets'!$B$3:$B$5000&lt;=$B$12)*('Closed Tickets'!$D$3:$D$5000=$I$12)*('Closed Tickets'!$E$3:$E$5000=$D46))</f>
        <v>0</v>
      </c>
      <c r="K46" s="29">
        <f ca="1">SUMPRODUCT(('Closed Tickets'!$C$3:$C$5000&gt;=$A$8)*('Closed Tickets'!$C$3:$C$5000&lt;=$B$8)*('Closed Tickets'!$B$3:$B$5000&gt;=$A$12)*('Closed Tickets'!$B$3:$B$5000&lt;=$B$12)*('Closed Tickets'!$D$3:$D$5000=$I$12)*('Closed Tickets'!$E$3:$E$5000=$D46)*('Closed Tickets'!$K$3:$K$5000)/IF($J46&gt;0,$J46,1))</f>
        <v>0</v>
      </c>
      <c r="L46" s="62"/>
      <c r="M46" s="95">
        <f>SUMPRODUCT(('Closed Tickets'!$D$3:$D$5000=$M$12)*('Closed Tickets'!$E$3:$E$5000=$D46))</f>
        <v>0</v>
      </c>
      <c r="N46" s="12">
        <f ca="1">SUMPRODUCT(('Closed Tickets'!$C$3:$C$5000&gt;=$A$8)*('Closed Tickets'!$C$3:$C$5000&lt;=$B$8)*('Closed Tickets'!$B$3:$B$5000&gt;=$A$12)*('Closed Tickets'!$B$3:$B$5000&lt;=$B$12)*('Closed Tickets'!$D$3:$D$5000=$M$12)*('Closed Tickets'!$E$3:$E$5000=$D46))</f>
        <v>0</v>
      </c>
      <c r="O46" s="29">
        <f ca="1">SUMPRODUCT(('Closed Tickets'!$C$3:$C$5000&gt;=$A$8)*('Closed Tickets'!$C$3:$C$5000&lt;=$B$8)*('Closed Tickets'!$B$3:$B$5000&gt;=$A$12)*('Closed Tickets'!$B$3:$B$5000&lt;=$B$12)*('Closed Tickets'!$D$3:$D$5000=$M$12)*('Closed Tickets'!$E$3:$E$5000=$D46)*('Closed Tickets'!$K$3:$K$5000)/IF($N46&gt;0,$N46,1))</f>
        <v>0</v>
      </c>
      <c r="P46" s="62"/>
      <c r="Q46" s="95">
        <f>SUMPRODUCT(('Closed Tickets'!$D$3:$D$5000=$Q$12)*('Closed Tickets'!$E$3:$E$5000=$D46))</f>
        <v>0</v>
      </c>
      <c r="R46" s="12">
        <f ca="1">SUMPRODUCT(('Closed Tickets'!$C$3:$C$5000&gt;=$A$8)*('Closed Tickets'!$C$3:$C$5000&lt;=$B$8)*('Closed Tickets'!$B$3:$B$5000&gt;=$A$12)*('Closed Tickets'!$B$3:$B$5000&lt;=$B$12)*('Closed Tickets'!$D$3:$D$5000=$Q$12)*('Closed Tickets'!$E$3:$E$5000=$D46))</f>
        <v>0</v>
      </c>
      <c r="S46" s="29">
        <f ca="1">SUMPRODUCT(('Closed Tickets'!$C$3:$C$5000&gt;=$A$8)*('Closed Tickets'!$C$3:$C$5000&lt;=$B$8)*('Closed Tickets'!$B$3:$B$5000&gt;=$A$12)*('Closed Tickets'!$B$3:$B$5000&lt;=$B$12)*('Closed Tickets'!$D$3:$D$5000=$Q$12)*('Closed Tickets'!$E$3:$E$5000=$D46)*('Closed Tickets'!$K$3:$K$5000)/IF($R46&gt;0,$R46,1))</f>
        <v>0</v>
      </c>
      <c r="T46" s="62"/>
      <c r="U46" s="95">
        <f>SUMPRODUCT(('Closed Tickets'!$D$3:$D$5000=$U$12)*('Closed Tickets'!$E$3:$E$5000=$D46))</f>
        <v>0</v>
      </c>
      <c r="V46" s="12">
        <f ca="1">SUMPRODUCT(('Closed Tickets'!$C$3:$C$5000&gt;=$A$8)*('Closed Tickets'!$C$3:$C$5000&lt;=$B$8)*('Closed Tickets'!$B$3:$B$5000&gt;=$A$12)*('Closed Tickets'!$B$3:$B$5000&lt;=$B$12)*('Closed Tickets'!$D$3:$D$5000=$U$12)*('Closed Tickets'!$E$3:$E$5000=$D46))</f>
        <v>0</v>
      </c>
      <c r="W46" s="29">
        <f ca="1">SUMPRODUCT(('Closed Tickets'!$C$3:$C$5000&gt;=$A$8)*('Closed Tickets'!$C$3:$C$5000&lt;=$B$8)*('Closed Tickets'!$B$3:$B$5000&gt;=$A$12)*('Closed Tickets'!$B$3:$B$5000&lt;=$B$12)*('Closed Tickets'!$D$3:$D$5000=$U$12)*('Closed Tickets'!$E$3:$E$5000=$D46)*('Closed Tickets'!$K$3:$K$5000)/IF($V46&gt;0,$V46,1))</f>
        <v>0</v>
      </c>
    </row>
    <row r="47" spans="1:23">
      <c r="A47" s="105">
        <f t="shared" ca="1" si="1"/>
        <v>53</v>
      </c>
      <c r="B47" s="106">
        <f ca="1">SUMPRODUCT(('Closed Tickets'!$C$3:$C$5000&gt;=$A$8)*('Closed Tickets'!$C$3:$C$5000&lt;=$B$8)*('Closed Tickets'!$B$3:$B$5000&gt;=$A$12)*('Closed Tickets'!$B$3:$B$5000&lt;=$B$12)*('Closed Tickets'!$E$3:$E$5000=$D47)*('Closed Tickets'!$K$3:$K$5000)/IF($A47&gt;0,$A47,1))</f>
        <v>13.681158280922077</v>
      </c>
      <c r="D47" s="93" t="s">
        <v>80</v>
      </c>
      <c r="E47" s="95">
        <f>SUMPRODUCT(('Closed Tickets'!$D$3:$D$5000=$E$12)*('Closed Tickets'!$E$3:$E$5000=$D47))</f>
        <v>0</v>
      </c>
      <c r="F47" s="12">
        <f ca="1">SUMPRODUCT(('Closed Tickets'!$C$3:$C$5000&gt;=$A$8)*('Closed Tickets'!$C$3:$C$5000&lt;=$B$8)*('Closed Tickets'!$B$3:$B$5000&gt;=$A$12)*('Closed Tickets'!$B$3:$B$5000&lt;=$B$12)*('Closed Tickets'!$D$3:$D$5000=$E$12)*('Closed Tickets'!$E$3:$E$5000=$D47))</f>
        <v>0</v>
      </c>
      <c r="G47" s="29">
        <f ca="1">SUMPRODUCT(('Closed Tickets'!$C$3:$C$5000&gt;=$A$8)*('Closed Tickets'!$C$3:$C$5000&lt;=$B$8)*('Closed Tickets'!$B$3:$B$5000&gt;=$A$12)*('Closed Tickets'!$B$3:$B$5000&lt;=$B$12)*('Closed Tickets'!$D$3:$D$5000=$E$12)*('Closed Tickets'!$E$3:$E$5000=$D47)*('Closed Tickets'!$K$3:$K$5000)/IF($F47&gt;0,$F47,1))</f>
        <v>0</v>
      </c>
      <c r="H47" s="62"/>
      <c r="I47" s="95">
        <f>SUMPRODUCT(('Closed Tickets'!$D$3:$D$5000=$I$12)*('Closed Tickets'!$E$3:$E$5000=$D47))</f>
        <v>53</v>
      </c>
      <c r="J47" s="12">
        <f ca="1">SUMPRODUCT(('Closed Tickets'!$C$3:$C$5000&gt;=$A$8)*('Closed Tickets'!$C$3:$C$5000&lt;=$B$8)*('Closed Tickets'!$B$3:$B$5000&gt;=$A$12)*('Closed Tickets'!$B$3:$B$5000&lt;=$B$12)*('Closed Tickets'!$D$3:$D$5000=$I$12)*('Closed Tickets'!$E$3:$E$5000=$D47))</f>
        <v>53</v>
      </c>
      <c r="K47" s="29">
        <f ca="1">SUMPRODUCT(('Closed Tickets'!$C$3:$C$5000&gt;=$A$8)*('Closed Tickets'!$C$3:$C$5000&lt;=$B$8)*('Closed Tickets'!$B$3:$B$5000&gt;=$A$12)*('Closed Tickets'!$B$3:$B$5000&lt;=$B$12)*('Closed Tickets'!$D$3:$D$5000=$I$12)*('Closed Tickets'!$E$3:$E$5000=$D47)*('Closed Tickets'!$K$3:$K$5000)/IF($J47&gt;0,$J47,1))</f>
        <v>13.681158280922077</v>
      </c>
      <c r="L47" s="62"/>
      <c r="M47" s="95">
        <f>SUMPRODUCT(('Closed Tickets'!$D$3:$D$5000=$M$12)*('Closed Tickets'!$E$3:$E$5000=$D47))</f>
        <v>0</v>
      </c>
      <c r="N47" s="12">
        <f ca="1">SUMPRODUCT(('Closed Tickets'!$C$3:$C$5000&gt;=$A$8)*('Closed Tickets'!$C$3:$C$5000&lt;=$B$8)*('Closed Tickets'!$B$3:$B$5000&gt;=$A$12)*('Closed Tickets'!$B$3:$B$5000&lt;=$B$12)*('Closed Tickets'!$D$3:$D$5000=$M$12)*('Closed Tickets'!$E$3:$E$5000=$D47))</f>
        <v>0</v>
      </c>
      <c r="O47" s="29">
        <f ca="1">SUMPRODUCT(('Closed Tickets'!$C$3:$C$5000&gt;=$A$8)*('Closed Tickets'!$C$3:$C$5000&lt;=$B$8)*('Closed Tickets'!$B$3:$B$5000&gt;=$A$12)*('Closed Tickets'!$B$3:$B$5000&lt;=$B$12)*('Closed Tickets'!$D$3:$D$5000=$M$12)*('Closed Tickets'!$E$3:$E$5000=$D47)*('Closed Tickets'!$K$3:$K$5000)/IF($N47&gt;0,$N47,1))</f>
        <v>0</v>
      </c>
      <c r="P47" s="62"/>
      <c r="Q47" s="95">
        <f>SUMPRODUCT(('Closed Tickets'!$D$3:$D$5000=$Q$12)*('Closed Tickets'!$E$3:$E$5000=$D47))</f>
        <v>0</v>
      </c>
      <c r="R47" s="12">
        <f ca="1">SUMPRODUCT(('Closed Tickets'!$C$3:$C$5000&gt;=$A$8)*('Closed Tickets'!$C$3:$C$5000&lt;=$B$8)*('Closed Tickets'!$B$3:$B$5000&gt;=$A$12)*('Closed Tickets'!$B$3:$B$5000&lt;=$B$12)*('Closed Tickets'!$D$3:$D$5000=$Q$12)*('Closed Tickets'!$E$3:$E$5000=$D47))</f>
        <v>0</v>
      </c>
      <c r="S47" s="29">
        <f ca="1">SUMPRODUCT(('Closed Tickets'!$C$3:$C$5000&gt;=$A$8)*('Closed Tickets'!$C$3:$C$5000&lt;=$B$8)*('Closed Tickets'!$B$3:$B$5000&gt;=$A$12)*('Closed Tickets'!$B$3:$B$5000&lt;=$B$12)*('Closed Tickets'!$D$3:$D$5000=$Q$12)*('Closed Tickets'!$E$3:$E$5000=$D47)*('Closed Tickets'!$K$3:$K$5000)/IF($R47&gt;0,$R47,1))</f>
        <v>0</v>
      </c>
      <c r="T47" s="62"/>
      <c r="U47" s="95">
        <f>SUMPRODUCT(('Closed Tickets'!$D$3:$D$5000=$U$12)*('Closed Tickets'!$E$3:$E$5000=$D47))</f>
        <v>0</v>
      </c>
      <c r="V47" s="12">
        <f ca="1">SUMPRODUCT(('Closed Tickets'!$C$3:$C$5000&gt;=$A$8)*('Closed Tickets'!$C$3:$C$5000&lt;=$B$8)*('Closed Tickets'!$B$3:$B$5000&gt;=$A$12)*('Closed Tickets'!$B$3:$B$5000&lt;=$B$12)*('Closed Tickets'!$D$3:$D$5000=$U$12)*('Closed Tickets'!$E$3:$E$5000=$D47))</f>
        <v>0</v>
      </c>
      <c r="W47" s="29">
        <f ca="1">SUMPRODUCT(('Closed Tickets'!$C$3:$C$5000&gt;=$A$8)*('Closed Tickets'!$C$3:$C$5000&lt;=$B$8)*('Closed Tickets'!$B$3:$B$5000&gt;=$A$12)*('Closed Tickets'!$B$3:$B$5000&lt;=$B$12)*('Closed Tickets'!$D$3:$D$5000=$U$12)*('Closed Tickets'!$E$3:$E$5000=$D47)*('Closed Tickets'!$K$3:$K$5000)/IF($V47&gt;0,$V47,1))</f>
        <v>0</v>
      </c>
    </row>
    <row r="48" spans="1:23">
      <c r="A48" s="105">
        <f t="shared" ca="1" si="1"/>
        <v>224</v>
      </c>
      <c r="B48" s="106">
        <f ca="1">SUMPRODUCT(('Closed Tickets'!$C$3:$C$5000&gt;=$A$8)*('Closed Tickets'!$C$3:$C$5000&lt;=$B$8)*('Closed Tickets'!$B$3:$B$5000&gt;=$A$12)*('Closed Tickets'!$B$3:$B$5000&lt;=$B$12)*('Closed Tickets'!$E$3:$E$5000=$D48)*('Closed Tickets'!$K$3:$K$5000)/IF($A48&gt;0,$A48,1))</f>
        <v>2.1168650793649366</v>
      </c>
      <c r="D48" s="93" t="s">
        <v>61</v>
      </c>
      <c r="E48" s="95">
        <f>SUMPRODUCT(('Closed Tickets'!$D$3:$D$5000=$E$12)*('Closed Tickets'!$E$3:$E$5000=$D48))</f>
        <v>0</v>
      </c>
      <c r="F48" s="12">
        <f ca="1">SUMPRODUCT(('Closed Tickets'!$C$3:$C$5000&gt;=$A$8)*('Closed Tickets'!$C$3:$C$5000&lt;=$B$8)*('Closed Tickets'!$B$3:$B$5000&gt;=$A$12)*('Closed Tickets'!$B$3:$B$5000&lt;=$B$12)*('Closed Tickets'!$D$3:$D$5000=$E$12)*('Closed Tickets'!$E$3:$E$5000=$D48))</f>
        <v>0</v>
      </c>
      <c r="G48" s="29">
        <f ca="1">SUMPRODUCT(('Closed Tickets'!$C$3:$C$5000&gt;=$A$8)*('Closed Tickets'!$C$3:$C$5000&lt;=$B$8)*('Closed Tickets'!$B$3:$B$5000&gt;=$A$12)*('Closed Tickets'!$B$3:$B$5000&lt;=$B$12)*('Closed Tickets'!$D$3:$D$5000=$E$12)*('Closed Tickets'!$E$3:$E$5000=$D48)*('Closed Tickets'!$K$3:$K$5000)/IF($F48&gt;0,$F48,1))</f>
        <v>0</v>
      </c>
      <c r="H48" s="62"/>
      <c r="I48" s="95">
        <f>SUMPRODUCT(('Closed Tickets'!$D$3:$D$5000=$I$12)*('Closed Tickets'!$E$3:$E$5000=$D48))</f>
        <v>224</v>
      </c>
      <c r="J48" s="12">
        <f ca="1">SUMPRODUCT(('Closed Tickets'!$C$3:$C$5000&gt;=$A$8)*('Closed Tickets'!$C$3:$C$5000&lt;=$B$8)*('Closed Tickets'!$B$3:$B$5000&gt;=$A$12)*('Closed Tickets'!$B$3:$B$5000&lt;=$B$12)*('Closed Tickets'!$D$3:$D$5000=$I$12)*('Closed Tickets'!$E$3:$E$5000=$D48))</f>
        <v>224</v>
      </c>
      <c r="K48" s="29">
        <f ca="1">SUMPRODUCT(('Closed Tickets'!$C$3:$C$5000&gt;=$A$8)*('Closed Tickets'!$C$3:$C$5000&lt;=$B$8)*('Closed Tickets'!$B$3:$B$5000&gt;=$A$12)*('Closed Tickets'!$B$3:$B$5000&lt;=$B$12)*('Closed Tickets'!$D$3:$D$5000=$I$12)*('Closed Tickets'!$E$3:$E$5000=$D48)*('Closed Tickets'!$K$3:$K$5000)/IF($J48&gt;0,$J48,1))</f>
        <v>2.1168650793649366</v>
      </c>
      <c r="L48" s="62"/>
      <c r="M48" s="95">
        <f>SUMPRODUCT(('Closed Tickets'!$D$3:$D$5000=$M$12)*('Closed Tickets'!$E$3:$E$5000=$D48))</f>
        <v>0</v>
      </c>
      <c r="N48" s="12">
        <f ca="1">SUMPRODUCT(('Closed Tickets'!$C$3:$C$5000&gt;=$A$8)*('Closed Tickets'!$C$3:$C$5000&lt;=$B$8)*('Closed Tickets'!$B$3:$B$5000&gt;=$A$12)*('Closed Tickets'!$B$3:$B$5000&lt;=$B$12)*('Closed Tickets'!$D$3:$D$5000=$M$12)*('Closed Tickets'!$E$3:$E$5000=$D48))</f>
        <v>0</v>
      </c>
      <c r="O48" s="29">
        <f ca="1">SUMPRODUCT(('Closed Tickets'!$C$3:$C$5000&gt;=$A$8)*('Closed Tickets'!$C$3:$C$5000&lt;=$B$8)*('Closed Tickets'!$B$3:$B$5000&gt;=$A$12)*('Closed Tickets'!$B$3:$B$5000&lt;=$B$12)*('Closed Tickets'!$D$3:$D$5000=$M$12)*('Closed Tickets'!$E$3:$E$5000=$D48)*('Closed Tickets'!$K$3:$K$5000)/IF($N48&gt;0,$N48,1))</f>
        <v>0</v>
      </c>
      <c r="P48" s="62"/>
      <c r="Q48" s="95">
        <f>SUMPRODUCT(('Closed Tickets'!$D$3:$D$5000=$Q$12)*('Closed Tickets'!$E$3:$E$5000=$D48))</f>
        <v>0</v>
      </c>
      <c r="R48" s="12">
        <f ca="1">SUMPRODUCT(('Closed Tickets'!$C$3:$C$5000&gt;=$A$8)*('Closed Tickets'!$C$3:$C$5000&lt;=$B$8)*('Closed Tickets'!$B$3:$B$5000&gt;=$A$12)*('Closed Tickets'!$B$3:$B$5000&lt;=$B$12)*('Closed Tickets'!$D$3:$D$5000=$Q$12)*('Closed Tickets'!$E$3:$E$5000=$D48))</f>
        <v>0</v>
      </c>
      <c r="S48" s="29">
        <f ca="1">SUMPRODUCT(('Closed Tickets'!$C$3:$C$5000&gt;=$A$8)*('Closed Tickets'!$C$3:$C$5000&lt;=$B$8)*('Closed Tickets'!$B$3:$B$5000&gt;=$A$12)*('Closed Tickets'!$B$3:$B$5000&lt;=$B$12)*('Closed Tickets'!$D$3:$D$5000=$Q$12)*('Closed Tickets'!$E$3:$E$5000=$D48)*('Closed Tickets'!$K$3:$K$5000)/IF($R48&gt;0,$R48,1))</f>
        <v>0</v>
      </c>
      <c r="T48" s="62"/>
      <c r="U48" s="95">
        <f>SUMPRODUCT(('Closed Tickets'!$D$3:$D$5000=$U$12)*('Closed Tickets'!$E$3:$E$5000=$D48))</f>
        <v>0</v>
      </c>
      <c r="V48" s="12">
        <f ca="1">SUMPRODUCT(('Closed Tickets'!$C$3:$C$5000&gt;=$A$8)*('Closed Tickets'!$C$3:$C$5000&lt;=$B$8)*('Closed Tickets'!$B$3:$B$5000&gt;=$A$12)*('Closed Tickets'!$B$3:$B$5000&lt;=$B$12)*('Closed Tickets'!$D$3:$D$5000=$U$12)*('Closed Tickets'!$E$3:$E$5000=$D48))</f>
        <v>0</v>
      </c>
      <c r="W48" s="29">
        <f ca="1">SUMPRODUCT(('Closed Tickets'!$C$3:$C$5000&gt;=$A$8)*('Closed Tickets'!$C$3:$C$5000&lt;=$B$8)*('Closed Tickets'!$B$3:$B$5000&gt;=$A$12)*('Closed Tickets'!$B$3:$B$5000&lt;=$B$12)*('Closed Tickets'!$D$3:$D$5000=$U$12)*('Closed Tickets'!$E$3:$E$5000=$D48)*('Closed Tickets'!$K$3:$K$5000)/IF($V48&gt;0,$V48,1))</f>
        <v>0</v>
      </c>
    </row>
    <row r="49" spans="1:23">
      <c r="A49" s="105">
        <f t="shared" ca="1" si="1"/>
        <v>12</v>
      </c>
      <c r="B49" s="106">
        <f ca="1">SUMPRODUCT(('Closed Tickets'!$C$3:$C$5000&gt;=$A$8)*('Closed Tickets'!$C$3:$C$5000&lt;=$B$8)*('Closed Tickets'!$B$3:$B$5000&gt;=$A$12)*('Closed Tickets'!$B$3:$B$5000&lt;=$B$12)*('Closed Tickets'!$E$3:$E$5000=$D49)*('Closed Tickets'!$K$3:$K$5000)/IF($A49&gt;0,$A49,1))</f>
        <v>48.147800925924464</v>
      </c>
      <c r="D49" s="93" t="s">
        <v>124</v>
      </c>
      <c r="E49" s="95">
        <f>SUMPRODUCT(('Closed Tickets'!$D$3:$D$5000=$E$12)*('Closed Tickets'!$E$3:$E$5000=$D49))</f>
        <v>0</v>
      </c>
      <c r="F49" s="12">
        <f ca="1">SUMPRODUCT(('Closed Tickets'!$C$3:$C$5000&gt;=$A$8)*('Closed Tickets'!$C$3:$C$5000&lt;=$B$8)*('Closed Tickets'!$B$3:$B$5000&gt;=$A$12)*('Closed Tickets'!$B$3:$B$5000&lt;=$B$12)*('Closed Tickets'!$D$3:$D$5000=$E$12)*('Closed Tickets'!$E$3:$E$5000=$D49))</f>
        <v>0</v>
      </c>
      <c r="G49" s="29">
        <f ca="1">SUMPRODUCT(('Closed Tickets'!$C$3:$C$5000&gt;=$A$8)*('Closed Tickets'!$C$3:$C$5000&lt;=$B$8)*('Closed Tickets'!$B$3:$B$5000&gt;=$A$12)*('Closed Tickets'!$B$3:$B$5000&lt;=$B$12)*('Closed Tickets'!$D$3:$D$5000=$E$12)*('Closed Tickets'!$E$3:$E$5000=$D49)*('Closed Tickets'!$K$3:$K$5000)/IF($F49&gt;0,$F49,1))</f>
        <v>0</v>
      </c>
      <c r="H49" s="62"/>
      <c r="I49" s="95">
        <f>SUMPRODUCT(('Closed Tickets'!$D$3:$D$5000=$I$12)*('Closed Tickets'!$E$3:$E$5000=$D49))</f>
        <v>0</v>
      </c>
      <c r="J49" s="12">
        <f ca="1">SUMPRODUCT(('Closed Tickets'!$C$3:$C$5000&gt;=$A$8)*('Closed Tickets'!$C$3:$C$5000&lt;=$B$8)*('Closed Tickets'!$B$3:$B$5000&gt;=$A$12)*('Closed Tickets'!$B$3:$B$5000&lt;=$B$12)*('Closed Tickets'!$D$3:$D$5000=$I$12)*('Closed Tickets'!$E$3:$E$5000=$D49))</f>
        <v>0</v>
      </c>
      <c r="K49" s="29">
        <f ca="1">SUMPRODUCT(('Closed Tickets'!$C$3:$C$5000&gt;=$A$8)*('Closed Tickets'!$C$3:$C$5000&lt;=$B$8)*('Closed Tickets'!$B$3:$B$5000&gt;=$A$12)*('Closed Tickets'!$B$3:$B$5000&lt;=$B$12)*('Closed Tickets'!$D$3:$D$5000=$I$12)*('Closed Tickets'!$E$3:$E$5000=$D49)*('Closed Tickets'!$K$3:$K$5000)/IF($J49&gt;0,$J49,1))</f>
        <v>0</v>
      </c>
      <c r="L49" s="62"/>
      <c r="M49" s="95">
        <f>SUMPRODUCT(('Closed Tickets'!$D$3:$D$5000=$M$12)*('Closed Tickets'!$E$3:$E$5000=$D49))</f>
        <v>0</v>
      </c>
      <c r="N49" s="12">
        <f ca="1">SUMPRODUCT(('Closed Tickets'!$C$3:$C$5000&gt;=$A$8)*('Closed Tickets'!$C$3:$C$5000&lt;=$B$8)*('Closed Tickets'!$B$3:$B$5000&gt;=$A$12)*('Closed Tickets'!$B$3:$B$5000&lt;=$B$12)*('Closed Tickets'!$D$3:$D$5000=$M$12)*('Closed Tickets'!$E$3:$E$5000=$D49))</f>
        <v>0</v>
      </c>
      <c r="O49" s="29">
        <f ca="1">SUMPRODUCT(('Closed Tickets'!$C$3:$C$5000&gt;=$A$8)*('Closed Tickets'!$C$3:$C$5000&lt;=$B$8)*('Closed Tickets'!$B$3:$B$5000&gt;=$A$12)*('Closed Tickets'!$B$3:$B$5000&lt;=$B$12)*('Closed Tickets'!$D$3:$D$5000=$M$12)*('Closed Tickets'!$E$3:$E$5000=$D49)*('Closed Tickets'!$K$3:$K$5000)/IF($N49&gt;0,$N49,1))</f>
        <v>0</v>
      </c>
      <c r="P49" s="62"/>
      <c r="Q49" s="95">
        <f>SUMPRODUCT(('Closed Tickets'!$D$3:$D$5000=$Q$12)*('Closed Tickets'!$E$3:$E$5000=$D49))</f>
        <v>12</v>
      </c>
      <c r="R49" s="12">
        <f ca="1">SUMPRODUCT(('Closed Tickets'!$C$3:$C$5000&gt;=$A$8)*('Closed Tickets'!$C$3:$C$5000&lt;=$B$8)*('Closed Tickets'!$B$3:$B$5000&gt;=$A$12)*('Closed Tickets'!$B$3:$B$5000&lt;=$B$12)*('Closed Tickets'!$D$3:$D$5000=$Q$12)*('Closed Tickets'!$E$3:$E$5000=$D49))</f>
        <v>12</v>
      </c>
      <c r="S49" s="29">
        <f ca="1">SUMPRODUCT(('Closed Tickets'!$C$3:$C$5000&gt;=$A$8)*('Closed Tickets'!$C$3:$C$5000&lt;=$B$8)*('Closed Tickets'!$B$3:$B$5000&gt;=$A$12)*('Closed Tickets'!$B$3:$B$5000&lt;=$B$12)*('Closed Tickets'!$D$3:$D$5000=$Q$12)*('Closed Tickets'!$E$3:$E$5000=$D49)*('Closed Tickets'!$K$3:$K$5000)/IF($R49&gt;0,$R49,1))</f>
        <v>48.147800925924464</v>
      </c>
      <c r="T49" s="62"/>
      <c r="U49" s="95">
        <f>SUMPRODUCT(('Closed Tickets'!$D$3:$D$5000=$U$12)*('Closed Tickets'!$E$3:$E$5000=$D49))</f>
        <v>0</v>
      </c>
      <c r="V49" s="12">
        <f ca="1">SUMPRODUCT(('Closed Tickets'!$C$3:$C$5000&gt;=$A$8)*('Closed Tickets'!$C$3:$C$5000&lt;=$B$8)*('Closed Tickets'!$B$3:$B$5000&gt;=$A$12)*('Closed Tickets'!$B$3:$B$5000&lt;=$B$12)*('Closed Tickets'!$D$3:$D$5000=$U$12)*('Closed Tickets'!$E$3:$E$5000=$D49))</f>
        <v>0</v>
      </c>
      <c r="W49" s="29">
        <f ca="1">SUMPRODUCT(('Closed Tickets'!$C$3:$C$5000&gt;=$A$8)*('Closed Tickets'!$C$3:$C$5000&lt;=$B$8)*('Closed Tickets'!$B$3:$B$5000&gt;=$A$12)*('Closed Tickets'!$B$3:$B$5000&lt;=$B$12)*('Closed Tickets'!$D$3:$D$5000=$U$12)*('Closed Tickets'!$E$3:$E$5000=$D49)*('Closed Tickets'!$K$3:$K$5000)/IF($V49&gt;0,$V49,1))</f>
        <v>0</v>
      </c>
    </row>
    <row r="50" spans="1:23">
      <c r="A50" s="105">
        <f t="shared" ca="1" si="1"/>
        <v>24</v>
      </c>
      <c r="B50" s="106">
        <f ca="1">SUMPRODUCT(('Closed Tickets'!$C$3:$C$5000&gt;=$A$8)*('Closed Tickets'!$C$3:$C$5000&lt;=$B$8)*('Closed Tickets'!$B$3:$B$5000&gt;=$A$12)*('Closed Tickets'!$B$3:$B$5000&lt;=$B$12)*('Closed Tickets'!$E$3:$E$5000=$D50)*('Closed Tickets'!$K$3:$K$5000)/IF($A50&gt;0,$A50,1))</f>
        <v>20.557378472222506</v>
      </c>
      <c r="D50" s="93" t="s">
        <v>97</v>
      </c>
      <c r="E50" s="95">
        <f>SUMPRODUCT(('Closed Tickets'!$D$3:$D$5000=$E$12)*('Closed Tickets'!$E$3:$E$5000=$D50))</f>
        <v>24</v>
      </c>
      <c r="F50" s="12">
        <f ca="1">SUMPRODUCT(('Closed Tickets'!$C$3:$C$5000&gt;=$A$8)*('Closed Tickets'!$C$3:$C$5000&lt;=$B$8)*('Closed Tickets'!$B$3:$B$5000&gt;=$A$12)*('Closed Tickets'!$B$3:$B$5000&lt;=$B$12)*('Closed Tickets'!$D$3:$D$5000=$E$12)*('Closed Tickets'!$E$3:$E$5000=$D50))</f>
        <v>24</v>
      </c>
      <c r="G50" s="29">
        <f ca="1">SUMPRODUCT(('Closed Tickets'!$C$3:$C$5000&gt;=$A$8)*('Closed Tickets'!$C$3:$C$5000&lt;=$B$8)*('Closed Tickets'!$B$3:$B$5000&gt;=$A$12)*('Closed Tickets'!$B$3:$B$5000&lt;=$B$12)*('Closed Tickets'!$D$3:$D$5000=$E$12)*('Closed Tickets'!$E$3:$E$5000=$D50)*('Closed Tickets'!$K$3:$K$5000)/IF($F50&gt;0,$F50,1))</f>
        <v>20.557378472222506</v>
      </c>
      <c r="H50" s="62"/>
      <c r="I50" s="95">
        <f>SUMPRODUCT(('Closed Tickets'!$D$3:$D$5000=$I$12)*('Closed Tickets'!$E$3:$E$5000=$D50))</f>
        <v>0</v>
      </c>
      <c r="J50" s="12">
        <f ca="1">SUMPRODUCT(('Closed Tickets'!$C$3:$C$5000&gt;=$A$8)*('Closed Tickets'!$C$3:$C$5000&lt;=$B$8)*('Closed Tickets'!$B$3:$B$5000&gt;=$A$12)*('Closed Tickets'!$B$3:$B$5000&lt;=$B$12)*('Closed Tickets'!$D$3:$D$5000=$I$12)*('Closed Tickets'!$E$3:$E$5000=$D50))</f>
        <v>0</v>
      </c>
      <c r="K50" s="29">
        <f ca="1">SUMPRODUCT(('Closed Tickets'!$C$3:$C$5000&gt;=$A$8)*('Closed Tickets'!$C$3:$C$5000&lt;=$B$8)*('Closed Tickets'!$B$3:$B$5000&gt;=$A$12)*('Closed Tickets'!$B$3:$B$5000&lt;=$B$12)*('Closed Tickets'!$D$3:$D$5000=$I$12)*('Closed Tickets'!$E$3:$E$5000=$D50)*('Closed Tickets'!$K$3:$K$5000)/IF($J50&gt;0,$J50,1))</f>
        <v>0</v>
      </c>
      <c r="L50" s="62"/>
      <c r="M50" s="95">
        <f>SUMPRODUCT(('Closed Tickets'!$D$3:$D$5000=$M$12)*('Closed Tickets'!$E$3:$E$5000=$D50))</f>
        <v>0</v>
      </c>
      <c r="N50" s="12">
        <f ca="1">SUMPRODUCT(('Closed Tickets'!$C$3:$C$5000&gt;=$A$8)*('Closed Tickets'!$C$3:$C$5000&lt;=$B$8)*('Closed Tickets'!$B$3:$B$5000&gt;=$A$12)*('Closed Tickets'!$B$3:$B$5000&lt;=$B$12)*('Closed Tickets'!$D$3:$D$5000=$M$12)*('Closed Tickets'!$E$3:$E$5000=$D50))</f>
        <v>0</v>
      </c>
      <c r="O50" s="29">
        <f ca="1">SUMPRODUCT(('Closed Tickets'!$C$3:$C$5000&gt;=$A$8)*('Closed Tickets'!$C$3:$C$5000&lt;=$B$8)*('Closed Tickets'!$B$3:$B$5000&gt;=$A$12)*('Closed Tickets'!$B$3:$B$5000&lt;=$B$12)*('Closed Tickets'!$D$3:$D$5000=$M$12)*('Closed Tickets'!$E$3:$E$5000=$D50)*('Closed Tickets'!$K$3:$K$5000)/IF($N50&gt;0,$N50,1))</f>
        <v>0</v>
      </c>
      <c r="P50" s="62"/>
      <c r="Q50" s="95">
        <f>SUMPRODUCT(('Closed Tickets'!$D$3:$D$5000=$Q$12)*('Closed Tickets'!$E$3:$E$5000=$D50))</f>
        <v>0</v>
      </c>
      <c r="R50" s="12">
        <f ca="1">SUMPRODUCT(('Closed Tickets'!$C$3:$C$5000&gt;=$A$8)*('Closed Tickets'!$C$3:$C$5000&lt;=$B$8)*('Closed Tickets'!$B$3:$B$5000&gt;=$A$12)*('Closed Tickets'!$B$3:$B$5000&lt;=$B$12)*('Closed Tickets'!$D$3:$D$5000=$Q$12)*('Closed Tickets'!$E$3:$E$5000=$D50))</f>
        <v>0</v>
      </c>
      <c r="S50" s="29">
        <f ca="1">SUMPRODUCT(('Closed Tickets'!$C$3:$C$5000&gt;=$A$8)*('Closed Tickets'!$C$3:$C$5000&lt;=$B$8)*('Closed Tickets'!$B$3:$B$5000&gt;=$A$12)*('Closed Tickets'!$B$3:$B$5000&lt;=$B$12)*('Closed Tickets'!$D$3:$D$5000=$Q$12)*('Closed Tickets'!$E$3:$E$5000=$D50)*('Closed Tickets'!$K$3:$K$5000)/IF($R50&gt;0,$R50,1))</f>
        <v>0</v>
      </c>
      <c r="T50" s="62"/>
      <c r="U50" s="95">
        <f>SUMPRODUCT(('Closed Tickets'!$D$3:$D$5000=$U$12)*('Closed Tickets'!$E$3:$E$5000=$D50))</f>
        <v>0</v>
      </c>
      <c r="V50" s="12">
        <f ca="1">SUMPRODUCT(('Closed Tickets'!$C$3:$C$5000&gt;=$A$8)*('Closed Tickets'!$C$3:$C$5000&lt;=$B$8)*('Closed Tickets'!$B$3:$B$5000&gt;=$A$12)*('Closed Tickets'!$B$3:$B$5000&lt;=$B$12)*('Closed Tickets'!$D$3:$D$5000=$U$12)*('Closed Tickets'!$E$3:$E$5000=$D50))</f>
        <v>0</v>
      </c>
      <c r="W50" s="29">
        <f ca="1">SUMPRODUCT(('Closed Tickets'!$C$3:$C$5000&gt;=$A$8)*('Closed Tickets'!$C$3:$C$5000&lt;=$B$8)*('Closed Tickets'!$B$3:$B$5000&gt;=$A$12)*('Closed Tickets'!$B$3:$B$5000&lt;=$B$12)*('Closed Tickets'!$D$3:$D$5000=$U$12)*('Closed Tickets'!$E$3:$E$5000=$D50)*('Closed Tickets'!$K$3:$K$5000)/IF($V50&gt;0,$V50,1))</f>
        <v>0</v>
      </c>
    </row>
    <row r="51" spans="1:23">
      <c r="A51" s="105">
        <f t="shared" ca="1" si="1"/>
        <v>66</v>
      </c>
      <c r="B51" s="106">
        <f ca="1">SUMPRODUCT(('Closed Tickets'!$C$3:$C$5000&gt;=$A$8)*('Closed Tickets'!$C$3:$C$5000&lt;=$B$8)*('Closed Tickets'!$B$3:$B$5000&gt;=$A$12)*('Closed Tickets'!$B$3:$B$5000&lt;=$B$12)*('Closed Tickets'!$E$3:$E$5000=$D51)*('Closed Tickets'!$K$3:$K$5000)/IF($A51&gt;0,$A51,1))</f>
        <v>23.039088804714222</v>
      </c>
      <c r="D51" s="93" t="s">
        <v>98</v>
      </c>
      <c r="E51" s="95">
        <f>SUMPRODUCT(('Closed Tickets'!$D$3:$D$5000=$E$12)*('Closed Tickets'!$E$3:$E$5000=$D51))</f>
        <v>60</v>
      </c>
      <c r="F51" s="12">
        <f ca="1">SUMPRODUCT(('Closed Tickets'!$C$3:$C$5000&gt;=$A$8)*('Closed Tickets'!$C$3:$C$5000&lt;=$B$8)*('Closed Tickets'!$B$3:$B$5000&gt;=$A$12)*('Closed Tickets'!$B$3:$B$5000&lt;=$B$12)*('Closed Tickets'!$D$3:$D$5000=$E$12)*('Closed Tickets'!$E$3:$E$5000=$D51))</f>
        <v>60</v>
      </c>
      <c r="G51" s="29">
        <f ca="1">SUMPRODUCT(('Closed Tickets'!$C$3:$C$5000&gt;=$A$8)*('Closed Tickets'!$C$3:$C$5000&lt;=$B$8)*('Closed Tickets'!$B$3:$B$5000&gt;=$A$12)*('Closed Tickets'!$B$3:$B$5000&lt;=$B$12)*('Closed Tickets'!$D$3:$D$5000=$E$12)*('Closed Tickets'!$E$3:$E$5000=$D51)*('Closed Tickets'!$K$3:$K$5000)/IF($F51&gt;0,$F51,1))</f>
        <v>24.644606481481972</v>
      </c>
      <c r="H51" s="62"/>
      <c r="I51" s="95">
        <f>SUMPRODUCT(('Closed Tickets'!$D$3:$D$5000=$I$12)*('Closed Tickets'!$E$3:$E$5000=$D51))</f>
        <v>6</v>
      </c>
      <c r="J51" s="12">
        <f ca="1">SUMPRODUCT(('Closed Tickets'!$C$3:$C$5000&gt;=$A$8)*('Closed Tickets'!$C$3:$C$5000&lt;=$B$8)*('Closed Tickets'!$B$3:$B$5000&gt;=$A$12)*('Closed Tickets'!$B$3:$B$5000&lt;=$B$12)*('Closed Tickets'!$D$3:$D$5000=$I$12)*('Closed Tickets'!$E$3:$E$5000=$D51))</f>
        <v>6</v>
      </c>
      <c r="K51" s="29">
        <f ca="1">SUMPRODUCT(('Closed Tickets'!$C$3:$C$5000&gt;=$A$8)*('Closed Tickets'!$C$3:$C$5000&lt;=$B$8)*('Closed Tickets'!$B$3:$B$5000&gt;=$A$12)*('Closed Tickets'!$B$3:$B$5000&lt;=$B$12)*('Closed Tickets'!$D$3:$D$5000=$I$12)*('Closed Tickets'!$E$3:$E$5000=$D51)*('Closed Tickets'!$K$3:$K$5000)/IF($J51&gt;0,$J51,1))</f>
        <v>6.98391203703674</v>
      </c>
      <c r="L51" s="62"/>
      <c r="M51" s="95">
        <f>SUMPRODUCT(('Closed Tickets'!$D$3:$D$5000=$M$12)*('Closed Tickets'!$E$3:$E$5000=$D51))</f>
        <v>0</v>
      </c>
      <c r="N51" s="12">
        <f ca="1">SUMPRODUCT(('Closed Tickets'!$C$3:$C$5000&gt;=$A$8)*('Closed Tickets'!$C$3:$C$5000&lt;=$B$8)*('Closed Tickets'!$B$3:$B$5000&gt;=$A$12)*('Closed Tickets'!$B$3:$B$5000&lt;=$B$12)*('Closed Tickets'!$D$3:$D$5000=$M$12)*('Closed Tickets'!$E$3:$E$5000=$D51))</f>
        <v>0</v>
      </c>
      <c r="O51" s="29">
        <f ca="1">SUMPRODUCT(('Closed Tickets'!$C$3:$C$5000&gt;=$A$8)*('Closed Tickets'!$C$3:$C$5000&lt;=$B$8)*('Closed Tickets'!$B$3:$B$5000&gt;=$A$12)*('Closed Tickets'!$B$3:$B$5000&lt;=$B$12)*('Closed Tickets'!$D$3:$D$5000=$M$12)*('Closed Tickets'!$E$3:$E$5000=$D51)*('Closed Tickets'!$K$3:$K$5000)/IF($N51&gt;0,$N51,1))</f>
        <v>0</v>
      </c>
      <c r="P51" s="62"/>
      <c r="Q51" s="95">
        <f>SUMPRODUCT(('Closed Tickets'!$D$3:$D$5000=$Q$12)*('Closed Tickets'!$E$3:$E$5000=$D51))</f>
        <v>0</v>
      </c>
      <c r="R51" s="12">
        <f ca="1">SUMPRODUCT(('Closed Tickets'!$C$3:$C$5000&gt;=$A$8)*('Closed Tickets'!$C$3:$C$5000&lt;=$B$8)*('Closed Tickets'!$B$3:$B$5000&gt;=$A$12)*('Closed Tickets'!$B$3:$B$5000&lt;=$B$12)*('Closed Tickets'!$D$3:$D$5000=$Q$12)*('Closed Tickets'!$E$3:$E$5000=$D51))</f>
        <v>0</v>
      </c>
      <c r="S51" s="29">
        <f ca="1">SUMPRODUCT(('Closed Tickets'!$C$3:$C$5000&gt;=$A$8)*('Closed Tickets'!$C$3:$C$5000&lt;=$B$8)*('Closed Tickets'!$B$3:$B$5000&gt;=$A$12)*('Closed Tickets'!$B$3:$B$5000&lt;=$B$12)*('Closed Tickets'!$D$3:$D$5000=$Q$12)*('Closed Tickets'!$E$3:$E$5000=$D51)*('Closed Tickets'!$K$3:$K$5000)/IF($R51&gt;0,$R51,1))</f>
        <v>0</v>
      </c>
      <c r="T51" s="62"/>
      <c r="U51" s="95">
        <f>SUMPRODUCT(('Closed Tickets'!$D$3:$D$5000=$U$12)*('Closed Tickets'!$E$3:$E$5000=$D51))</f>
        <v>0</v>
      </c>
      <c r="V51" s="12">
        <f ca="1">SUMPRODUCT(('Closed Tickets'!$C$3:$C$5000&gt;=$A$8)*('Closed Tickets'!$C$3:$C$5000&lt;=$B$8)*('Closed Tickets'!$B$3:$B$5000&gt;=$A$12)*('Closed Tickets'!$B$3:$B$5000&lt;=$B$12)*('Closed Tickets'!$D$3:$D$5000=$U$12)*('Closed Tickets'!$E$3:$E$5000=$D51))</f>
        <v>0</v>
      </c>
      <c r="W51" s="29">
        <f ca="1">SUMPRODUCT(('Closed Tickets'!$C$3:$C$5000&gt;=$A$8)*('Closed Tickets'!$C$3:$C$5000&lt;=$B$8)*('Closed Tickets'!$B$3:$B$5000&gt;=$A$12)*('Closed Tickets'!$B$3:$B$5000&lt;=$B$12)*('Closed Tickets'!$D$3:$D$5000=$U$12)*('Closed Tickets'!$E$3:$E$5000=$D51)*('Closed Tickets'!$K$3:$K$5000)/IF($V51&gt;0,$V51,1))</f>
        <v>0</v>
      </c>
    </row>
    <row r="52" spans="1:23">
      <c r="A52" s="105">
        <f t="shared" ca="1" si="1"/>
        <v>105</v>
      </c>
      <c r="B52" s="106">
        <f ca="1">SUMPRODUCT(('Closed Tickets'!$C$3:$C$5000&gt;=$A$8)*('Closed Tickets'!$C$3:$C$5000&lt;=$B$8)*('Closed Tickets'!$B$3:$B$5000&gt;=$A$12)*('Closed Tickets'!$B$3:$B$5000&lt;=$B$12)*('Closed Tickets'!$E$3:$E$5000=$D52)*('Closed Tickets'!$K$3:$K$5000)/IF($A52&gt;0,$A52,1))</f>
        <v>11.34075396825383</v>
      </c>
      <c r="D52" s="93" t="s">
        <v>105</v>
      </c>
      <c r="E52" s="95">
        <f>SUMPRODUCT(('Closed Tickets'!$D$3:$D$5000=$E$12)*('Closed Tickets'!$E$3:$E$5000=$D52))</f>
        <v>105</v>
      </c>
      <c r="F52" s="12">
        <f ca="1">SUMPRODUCT(('Closed Tickets'!$C$3:$C$5000&gt;=$A$8)*('Closed Tickets'!$C$3:$C$5000&lt;=$B$8)*('Closed Tickets'!$B$3:$B$5000&gt;=$A$12)*('Closed Tickets'!$B$3:$B$5000&lt;=$B$12)*('Closed Tickets'!$D$3:$D$5000=$E$12)*('Closed Tickets'!$E$3:$E$5000=$D52))</f>
        <v>105</v>
      </c>
      <c r="G52" s="29">
        <f ca="1">SUMPRODUCT(('Closed Tickets'!$C$3:$C$5000&gt;=$A$8)*('Closed Tickets'!$C$3:$C$5000&lt;=$B$8)*('Closed Tickets'!$B$3:$B$5000&gt;=$A$12)*('Closed Tickets'!$B$3:$B$5000&lt;=$B$12)*('Closed Tickets'!$D$3:$D$5000=$E$12)*('Closed Tickets'!$E$3:$E$5000=$D52)*('Closed Tickets'!$K$3:$K$5000)/IF($F52&gt;0,$F52,1))</f>
        <v>11.34075396825383</v>
      </c>
      <c r="H52" s="62"/>
      <c r="I52" s="95">
        <f>SUMPRODUCT(('Closed Tickets'!$D$3:$D$5000=$I$12)*('Closed Tickets'!$E$3:$E$5000=$D52))</f>
        <v>0</v>
      </c>
      <c r="J52" s="12">
        <f ca="1">SUMPRODUCT(('Closed Tickets'!$C$3:$C$5000&gt;=$A$8)*('Closed Tickets'!$C$3:$C$5000&lt;=$B$8)*('Closed Tickets'!$B$3:$B$5000&gt;=$A$12)*('Closed Tickets'!$B$3:$B$5000&lt;=$B$12)*('Closed Tickets'!$D$3:$D$5000=$I$12)*('Closed Tickets'!$E$3:$E$5000=$D52))</f>
        <v>0</v>
      </c>
      <c r="K52" s="29">
        <f ca="1">SUMPRODUCT(('Closed Tickets'!$C$3:$C$5000&gt;=$A$8)*('Closed Tickets'!$C$3:$C$5000&lt;=$B$8)*('Closed Tickets'!$B$3:$B$5000&gt;=$A$12)*('Closed Tickets'!$B$3:$B$5000&lt;=$B$12)*('Closed Tickets'!$D$3:$D$5000=$I$12)*('Closed Tickets'!$E$3:$E$5000=$D52)*('Closed Tickets'!$K$3:$K$5000)/IF($J52&gt;0,$J52,1))</f>
        <v>0</v>
      </c>
      <c r="L52" s="62"/>
      <c r="M52" s="95">
        <f>SUMPRODUCT(('Closed Tickets'!$D$3:$D$5000=$M$12)*('Closed Tickets'!$E$3:$E$5000=$D52))</f>
        <v>0</v>
      </c>
      <c r="N52" s="12">
        <f ca="1">SUMPRODUCT(('Closed Tickets'!$C$3:$C$5000&gt;=$A$8)*('Closed Tickets'!$C$3:$C$5000&lt;=$B$8)*('Closed Tickets'!$B$3:$B$5000&gt;=$A$12)*('Closed Tickets'!$B$3:$B$5000&lt;=$B$12)*('Closed Tickets'!$D$3:$D$5000=$M$12)*('Closed Tickets'!$E$3:$E$5000=$D52))</f>
        <v>0</v>
      </c>
      <c r="O52" s="29">
        <f ca="1">SUMPRODUCT(('Closed Tickets'!$C$3:$C$5000&gt;=$A$8)*('Closed Tickets'!$C$3:$C$5000&lt;=$B$8)*('Closed Tickets'!$B$3:$B$5000&gt;=$A$12)*('Closed Tickets'!$B$3:$B$5000&lt;=$B$12)*('Closed Tickets'!$D$3:$D$5000=$M$12)*('Closed Tickets'!$E$3:$E$5000=$D52)*('Closed Tickets'!$K$3:$K$5000)/IF($N52&gt;0,$N52,1))</f>
        <v>0</v>
      </c>
      <c r="P52" s="62"/>
      <c r="Q52" s="95">
        <f>SUMPRODUCT(('Closed Tickets'!$D$3:$D$5000=$Q$12)*('Closed Tickets'!$E$3:$E$5000=$D52))</f>
        <v>0</v>
      </c>
      <c r="R52" s="12">
        <f ca="1">SUMPRODUCT(('Closed Tickets'!$C$3:$C$5000&gt;=$A$8)*('Closed Tickets'!$C$3:$C$5000&lt;=$B$8)*('Closed Tickets'!$B$3:$B$5000&gt;=$A$12)*('Closed Tickets'!$B$3:$B$5000&lt;=$B$12)*('Closed Tickets'!$D$3:$D$5000=$Q$12)*('Closed Tickets'!$E$3:$E$5000=$D52))</f>
        <v>0</v>
      </c>
      <c r="S52" s="29">
        <f ca="1">SUMPRODUCT(('Closed Tickets'!$C$3:$C$5000&gt;=$A$8)*('Closed Tickets'!$C$3:$C$5000&lt;=$B$8)*('Closed Tickets'!$B$3:$B$5000&gt;=$A$12)*('Closed Tickets'!$B$3:$B$5000&lt;=$B$12)*('Closed Tickets'!$D$3:$D$5000=$Q$12)*('Closed Tickets'!$E$3:$E$5000=$D52)*('Closed Tickets'!$K$3:$K$5000)/IF($R52&gt;0,$R52,1))</f>
        <v>0</v>
      </c>
      <c r="T52" s="62"/>
      <c r="U52" s="95">
        <f>SUMPRODUCT(('Closed Tickets'!$D$3:$D$5000=$U$12)*('Closed Tickets'!$E$3:$E$5000=$D52))</f>
        <v>0</v>
      </c>
      <c r="V52" s="12">
        <f ca="1">SUMPRODUCT(('Closed Tickets'!$C$3:$C$5000&gt;=$A$8)*('Closed Tickets'!$C$3:$C$5000&lt;=$B$8)*('Closed Tickets'!$B$3:$B$5000&gt;=$A$12)*('Closed Tickets'!$B$3:$B$5000&lt;=$B$12)*('Closed Tickets'!$D$3:$D$5000=$U$12)*('Closed Tickets'!$E$3:$E$5000=$D52))</f>
        <v>0</v>
      </c>
      <c r="W52" s="29">
        <f ca="1">SUMPRODUCT(('Closed Tickets'!$C$3:$C$5000&gt;=$A$8)*('Closed Tickets'!$C$3:$C$5000&lt;=$B$8)*('Closed Tickets'!$B$3:$B$5000&gt;=$A$12)*('Closed Tickets'!$B$3:$B$5000&lt;=$B$12)*('Closed Tickets'!$D$3:$D$5000=$U$12)*('Closed Tickets'!$E$3:$E$5000=$D52)*('Closed Tickets'!$K$3:$K$5000)/IF($V52&gt;0,$V52,1))</f>
        <v>0</v>
      </c>
    </row>
    <row r="53" spans="1:23">
      <c r="A53" s="105">
        <f t="shared" ca="1" si="1"/>
        <v>840</v>
      </c>
      <c r="B53" s="106">
        <f ca="1">SUMPRODUCT(('Closed Tickets'!$C$3:$C$5000&gt;=$A$8)*('Closed Tickets'!$C$3:$C$5000&lt;=$B$8)*('Closed Tickets'!$B$3:$B$5000&gt;=$A$12)*('Closed Tickets'!$B$3:$B$5000&lt;=$B$12)*('Closed Tickets'!$E$3:$E$5000=$D53)*('Closed Tickets'!$K$3:$K$5000)/IF($A53&gt;0,$A53,1))</f>
        <v>5.6711400462965198</v>
      </c>
      <c r="D53" s="93" t="s">
        <v>54</v>
      </c>
      <c r="E53" s="95">
        <f>SUMPRODUCT(('Closed Tickets'!$D$3:$D$5000=$E$12)*('Closed Tickets'!$E$3:$E$5000=$D53))</f>
        <v>164</v>
      </c>
      <c r="F53" s="12">
        <f ca="1">SUMPRODUCT(('Closed Tickets'!$C$3:$C$5000&gt;=$A$8)*('Closed Tickets'!$C$3:$C$5000&lt;=$B$8)*('Closed Tickets'!$B$3:$B$5000&gt;=$A$12)*('Closed Tickets'!$B$3:$B$5000&lt;=$B$12)*('Closed Tickets'!$D$3:$D$5000=$E$12)*('Closed Tickets'!$E$3:$E$5000=$D53))</f>
        <v>164</v>
      </c>
      <c r="G53" s="29">
        <f ca="1">SUMPRODUCT(('Closed Tickets'!$C$3:$C$5000&gt;=$A$8)*('Closed Tickets'!$C$3:$C$5000&lt;=$B$8)*('Closed Tickets'!$B$3:$B$5000&gt;=$A$12)*('Closed Tickets'!$B$3:$B$5000&lt;=$B$12)*('Closed Tickets'!$D$3:$D$5000=$E$12)*('Closed Tickets'!$E$3:$E$5000=$D53)*('Closed Tickets'!$K$3:$K$5000)/IF($F53&gt;0,$F53,1))</f>
        <v>6.049004911924186</v>
      </c>
      <c r="H53" s="62"/>
      <c r="I53" s="95">
        <f>SUMPRODUCT(('Closed Tickets'!$D$3:$D$5000=$I$12)*('Closed Tickets'!$E$3:$E$5000=$D53))</f>
        <v>676</v>
      </c>
      <c r="J53" s="12">
        <f ca="1">SUMPRODUCT(('Closed Tickets'!$C$3:$C$5000&gt;=$A$8)*('Closed Tickets'!$C$3:$C$5000&lt;=$B$8)*('Closed Tickets'!$B$3:$B$5000&gt;=$A$12)*('Closed Tickets'!$B$3:$B$5000&lt;=$B$12)*('Closed Tickets'!$D$3:$D$5000=$I$12)*('Closed Tickets'!$E$3:$E$5000=$D53))</f>
        <v>676</v>
      </c>
      <c r="K53" s="29">
        <f ca="1">SUMPRODUCT(('Closed Tickets'!$C$3:$C$5000&gt;=$A$8)*('Closed Tickets'!$C$3:$C$5000&lt;=$B$8)*('Closed Tickets'!$B$3:$B$5000&gt;=$A$12)*('Closed Tickets'!$B$3:$B$5000&lt;=$B$12)*('Closed Tickets'!$D$3:$D$5000=$I$12)*('Closed Tickets'!$E$3:$E$5000=$D53)*('Closed Tickets'!$K$3:$K$5000)/IF($J53&gt;0,$J53,1))</f>
        <v>5.5794686883631783</v>
      </c>
      <c r="L53" s="62"/>
      <c r="M53" s="95">
        <f>SUMPRODUCT(('Closed Tickets'!$D$3:$D$5000=$M$12)*('Closed Tickets'!$E$3:$E$5000=$D53))</f>
        <v>0</v>
      </c>
      <c r="N53" s="12">
        <f ca="1">SUMPRODUCT(('Closed Tickets'!$C$3:$C$5000&gt;=$A$8)*('Closed Tickets'!$C$3:$C$5000&lt;=$B$8)*('Closed Tickets'!$B$3:$B$5000&gt;=$A$12)*('Closed Tickets'!$B$3:$B$5000&lt;=$B$12)*('Closed Tickets'!$D$3:$D$5000=$M$12)*('Closed Tickets'!$E$3:$E$5000=$D53))</f>
        <v>0</v>
      </c>
      <c r="O53" s="29">
        <f ca="1">SUMPRODUCT(('Closed Tickets'!$C$3:$C$5000&gt;=$A$8)*('Closed Tickets'!$C$3:$C$5000&lt;=$B$8)*('Closed Tickets'!$B$3:$B$5000&gt;=$A$12)*('Closed Tickets'!$B$3:$B$5000&lt;=$B$12)*('Closed Tickets'!$D$3:$D$5000=$M$12)*('Closed Tickets'!$E$3:$E$5000=$D53)*('Closed Tickets'!$K$3:$K$5000)/IF($N53&gt;0,$N53,1))</f>
        <v>0</v>
      </c>
      <c r="P53" s="62"/>
      <c r="Q53" s="95">
        <f>SUMPRODUCT(('Closed Tickets'!$D$3:$D$5000=$Q$12)*('Closed Tickets'!$E$3:$E$5000=$D53))</f>
        <v>0</v>
      </c>
      <c r="R53" s="12">
        <f ca="1">SUMPRODUCT(('Closed Tickets'!$C$3:$C$5000&gt;=$A$8)*('Closed Tickets'!$C$3:$C$5000&lt;=$B$8)*('Closed Tickets'!$B$3:$B$5000&gt;=$A$12)*('Closed Tickets'!$B$3:$B$5000&lt;=$B$12)*('Closed Tickets'!$D$3:$D$5000=$Q$12)*('Closed Tickets'!$E$3:$E$5000=$D53))</f>
        <v>0</v>
      </c>
      <c r="S53" s="29">
        <f ca="1">SUMPRODUCT(('Closed Tickets'!$C$3:$C$5000&gt;=$A$8)*('Closed Tickets'!$C$3:$C$5000&lt;=$B$8)*('Closed Tickets'!$B$3:$B$5000&gt;=$A$12)*('Closed Tickets'!$B$3:$B$5000&lt;=$B$12)*('Closed Tickets'!$D$3:$D$5000=$Q$12)*('Closed Tickets'!$E$3:$E$5000=$D53)*('Closed Tickets'!$K$3:$K$5000)/IF($R53&gt;0,$R53,1))</f>
        <v>0</v>
      </c>
      <c r="T53" s="62"/>
      <c r="U53" s="95">
        <f>SUMPRODUCT(('Closed Tickets'!$D$3:$D$5000=$U$12)*('Closed Tickets'!$E$3:$E$5000=$D53))</f>
        <v>0</v>
      </c>
      <c r="V53" s="12">
        <f ca="1">SUMPRODUCT(('Closed Tickets'!$C$3:$C$5000&gt;=$A$8)*('Closed Tickets'!$C$3:$C$5000&lt;=$B$8)*('Closed Tickets'!$B$3:$B$5000&gt;=$A$12)*('Closed Tickets'!$B$3:$B$5000&lt;=$B$12)*('Closed Tickets'!$D$3:$D$5000=$U$12)*('Closed Tickets'!$E$3:$E$5000=$D53))</f>
        <v>0</v>
      </c>
      <c r="W53" s="29">
        <f ca="1">SUMPRODUCT(('Closed Tickets'!$C$3:$C$5000&gt;=$A$8)*('Closed Tickets'!$C$3:$C$5000&lt;=$B$8)*('Closed Tickets'!$B$3:$B$5000&gt;=$A$12)*('Closed Tickets'!$B$3:$B$5000&lt;=$B$12)*('Closed Tickets'!$D$3:$D$5000=$U$12)*('Closed Tickets'!$E$3:$E$5000=$D53)*('Closed Tickets'!$K$3:$K$5000)/IF($V53&gt;0,$V53,1))</f>
        <v>0</v>
      </c>
    </row>
    <row r="54" spans="1:23">
      <c r="A54" s="105">
        <f t="shared" ca="1" si="1"/>
        <v>48</v>
      </c>
      <c r="B54" s="106">
        <f ca="1">SUMPRODUCT(('Closed Tickets'!$C$3:$C$5000&gt;=$A$8)*('Closed Tickets'!$C$3:$C$5000&lt;=$B$8)*('Closed Tickets'!$B$3:$B$5000&gt;=$A$12)*('Closed Tickets'!$B$3:$B$5000&lt;=$B$12)*('Closed Tickets'!$E$3:$E$5000=$D54)*('Closed Tickets'!$K$3:$K$5000)/IF($A54&gt;0,$A54,1))</f>
        <v>23.750217013889145</v>
      </c>
      <c r="D54" s="93" t="s">
        <v>76</v>
      </c>
      <c r="E54" s="95">
        <f>SUMPRODUCT(('Closed Tickets'!$D$3:$D$5000=$E$12)*('Closed Tickets'!$E$3:$E$5000=$D54))</f>
        <v>0</v>
      </c>
      <c r="F54" s="12">
        <f ca="1">SUMPRODUCT(('Closed Tickets'!$C$3:$C$5000&gt;=$A$8)*('Closed Tickets'!$C$3:$C$5000&lt;=$B$8)*('Closed Tickets'!$B$3:$B$5000&gt;=$A$12)*('Closed Tickets'!$B$3:$B$5000&lt;=$B$12)*('Closed Tickets'!$D$3:$D$5000=$E$12)*('Closed Tickets'!$E$3:$E$5000=$D54))</f>
        <v>0</v>
      </c>
      <c r="G54" s="29">
        <f ca="1">SUMPRODUCT(('Closed Tickets'!$C$3:$C$5000&gt;=$A$8)*('Closed Tickets'!$C$3:$C$5000&lt;=$B$8)*('Closed Tickets'!$B$3:$B$5000&gt;=$A$12)*('Closed Tickets'!$B$3:$B$5000&lt;=$B$12)*('Closed Tickets'!$D$3:$D$5000=$E$12)*('Closed Tickets'!$E$3:$E$5000=$D54)*('Closed Tickets'!$K$3:$K$5000)/IF($F54&gt;0,$F54,1))</f>
        <v>0</v>
      </c>
      <c r="H54" s="62"/>
      <c r="I54" s="95">
        <f>SUMPRODUCT(('Closed Tickets'!$D$3:$D$5000=$I$12)*('Closed Tickets'!$E$3:$E$5000=$D54))</f>
        <v>0</v>
      </c>
      <c r="J54" s="12">
        <f ca="1">SUMPRODUCT(('Closed Tickets'!$C$3:$C$5000&gt;=$A$8)*('Closed Tickets'!$C$3:$C$5000&lt;=$B$8)*('Closed Tickets'!$B$3:$B$5000&gt;=$A$12)*('Closed Tickets'!$B$3:$B$5000&lt;=$B$12)*('Closed Tickets'!$D$3:$D$5000=$I$12)*('Closed Tickets'!$E$3:$E$5000=$D54))</f>
        <v>0</v>
      </c>
      <c r="K54" s="29">
        <f ca="1">SUMPRODUCT(('Closed Tickets'!$C$3:$C$5000&gt;=$A$8)*('Closed Tickets'!$C$3:$C$5000&lt;=$B$8)*('Closed Tickets'!$B$3:$B$5000&gt;=$A$12)*('Closed Tickets'!$B$3:$B$5000&lt;=$B$12)*('Closed Tickets'!$D$3:$D$5000=$I$12)*('Closed Tickets'!$E$3:$E$5000=$D54)*('Closed Tickets'!$K$3:$K$5000)/IF($J54&gt;0,$J54,1))</f>
        <v>0</v>
      </c>
      <c r="L54" s="62"/>
      <c r="M54" s="95">
        <f>SUMPRODUCT(('Closed Tickets'!$D$3:$D$5000=$M$12)*('Closed Tickets'!$E$3:$E$5000=$D54))</f>
        <v>48</v>
      </c>
      <c r="N54" s="12">
        <f ca="1">SUMPRODUCT(('Closed Tickets'!$C$3:$C$5000&gt;=$A$8)*('Closed Tickets'!$C$3:$C$5000&lt;=$B$8)*('Closed Tickets'!$B$3:$B$5000&gt;=$A$12)*('Closed Tickets'!$B$3:$B$5000&lt;=$B$12)*('Closed Tickets'!$D$3:$D$5000=$M$12)*('Closed Tickets'!$E$3:$E$5000=$D54))</f>
        <v>48</v>
      </c>
      <c r="O54" s="29">
        <f ca="1">SUMPRODUCT(('Closed Tickets'!$C$3:$C$5000&gt;=$A$8)*('Closed Tickets'!$C$3:$C$5000&lt;=$B$8)*('Closed Tickets'!$B$3:$B$5000&gt;=$A$12)*('Closed Tickets'!$B$3:$B$5000&lt;=$B$12)*('Closed Tickets'!$D$3:$D$5000=$M$12)*('Closed Tickets'!$E$3:$E$5000=$D54)*('Closed Tickets'!$K$3:$K$5000)/IF($N54&gt;0,$N54,1))</f>
        <v>23.750217013889145</v>
      </c>
      <c r="P54" s="62"/>
      <c r="Q54" s="95">
        <f>SUMPRODUCT(('Closed Tickets'!$D$3:$D$5000=$Q$12)*('Closed Tickets'!$E$3:$E$5000=$D54))</f>
        <v>0</v>
      </c>
      <c r="R54" s="12">
        <f ca="1">SUMPRODUCT(('Closed Tickets'!$C$3:$C$5000&gt;=$A$8)*('Closed Tickets'!$C$3:$C$5000&lt;=$B$8)*('Closed Tickets'!$B$3:$B$5000&gt;=$A$12)*('Closed Tickets'!$B$3:$B$5000&lt;=$B$12)*('Closed Tickets'!$D$3:$D$5000=$Q$12)*('Closed Tickets'!$E$3:$E$5000=$D54))</f>
        <v>0</v>
      </c>
      <c r="S54" s="29">
        <f ca="1">SUMPRODUCT(('Closed Tickets'!$C$3:$C$5000&gt;=$A$8)*('Closed Tickets'!$C$3:$C$5000&lt;=$B$8)*('Closed Tickets'!$B$3:$B$5000&gt;=$A$12)*('Closed Tickets'!$B$3:$B$5000&lt;=$B$12)*('Closed Tickets'!$D$3:$D$5000=$Q$12)*('Closed Tickets'!$E$3:$E$5000=$D54)*('Closed Tickets'!$K$3:$K$5000)/IF($R54&gt;0,$R54,1))</f>
        <v>0</v>
      </c>
      <c r="T54" s="62"/>
      <c r="U54" s="95">
        <f>SUMPRODUCT(('Closed Tickets'!$D$3:$D$5000=$U$12)*('Closed Tickets'!$E$3:$E$5000=$D54))</f>
        <v>0</v>
      </c>
      <c r="V54" s="12">
        <f ca="1">SUMPRODUCT(('Closed Tickets'!$C$3:$C$5000&gt;=$A$8)*('Closed Tickets'!$C$3:$C$5000&lt;=$B$8)*('Closed Tickets'!$B$3:$B$5000&gt;=$A$12)*('Closed Tickets'!$B$3:$B$5000&lt;=$B$12)*('Closed Tickets'!$D$3:$D$5000=$U$12)*('Closed Tickets'!$E$3:$E$5000=$D54))</f>
        <v>0</v>
      </c>
      <c r="W54" s="29">
        <f ca="1">SUMPRODUCT(('Closed Tickets'!$C$3:$C$5000&gt;=$A$8)*('Closed Tickets'!$C$3:$C$5000&lt;=$B$8)*('Closed Tickets'!$B$3:$B$5000&gt;=$A$12)*('Closed Tickets'!$B$3:$B$5000&lt;=$B$12)*('Closed Tickets'!$D$3:$D$5000=$U$12)*('Closed Tickets'!$E$3:$E$5000=$D54)*('Closed Tickets'!$K$3:$K$5000)/IF($V54&gt;0,$V54,1))</f>
        <v>0</v>
      </c>
    </row>
    <row r="55" spans="1:23">
      <c r="A55" s="105">
        <f t="shared" ca="1" si="1"/>
        <v>32</v>
      </c>
      <c r="B55" s="106">
        <f ca="1">SUMPRODUCT(('Closed Tickets'!$C$3:$C$5000&gt;=$A$8)*('Closed Tickets'!$C$3:$C$5000&lt;=$B$8)*('Closed Tickets'!$B$3:$B$5000&gt;=$A$12)*('Closed Tickets'!$B$3:$B$5000&lt;=$B$12)*('Closed Tickets'!$E$3:$E$5000=$D55)*('Closed Tickets'!$K$3:$K$5000)/IF($A55&gt;0,$A55,1))</f>
        <v>17.821809895833667</v>
      </c>
      <c r="D55" s="93" t="s">
        <v>137</v>
      </c>
      <c r="E55" s="95">
        <f>SUMPRODUCT(('Closed Tickets'!$D$3:$D$5000=$E$12)*('Closed Tickets'!$E$3:$E$5000=$D55))</f>
        <v>0</v>
      </c>
      <c r="F55" s="12">
        <f ca="1">SUMPRODUCT(('Closed Tickets'!$C$3:$C$5000&gt;=$A$8)*('Closed Tickets'!$C$3:$C$5000&lt;=$B$8)*('Closed Tickets'!$B$3:$B$5000&gt;=$A$12)*('Closed Tickets'!$B$3:$B$5000&lt;=$B$12)*('Closed Tickets'!$D$3:$D$5000=$E$12)*('Closed Tickets'!$E$3:$E$5000=$D55))</f>
        <v>0</v>
      </c>
      <c r="G55" s="29">
        <f ca="1">SUMPRODUCT(('Closed Tickets'!$C$3:$C$5000&gt;=$A$8)*('Closed Tickets'!$C$3:$C$5000&lt;=$B$8)*('Closed Tickets'!$B$3:$B$5000&gt;=$A$12)*('Closed Tickets'!$B$3:$B$5000&lt;=$B$12)*('Closed Tickets'!$D$3:$D$5000=$E$12)*('Closed Tickets'!$E$3:$E$5000=$D55)*('Closed Tickets'!$K$3:$K$5000)/IF($F55&gt;0,$F55,1))</f>
        <v>0</v>
      </c>
      <c r="H55" s="62"/>
      <c r="I55" s="95">
        <f>SUMPRODUCT(('Closed Tickets'!$D$3:$D$5000=$I$12)*('Closed Tickets'!$E$3:$E$5000=$D55))</f>
        <v>32</v>
      </c>
      <c r="J55" s="12">
        <f ca="1">SUMPRODUCT(('Closed Tickets'!$C$3:$C$5000&gt;=$A$8)*('Closed Tickets'!$C$3:$C$5000&lt;=$B$8)*('Closed Tickets'!$B$3:$B$5000&gt;=$A$12)*('Closed Tickets'!$B$3:$B$5000&lt;=$B$12)*('Closed Tickets'!$D$3:$D$5000=$I$12)*('Closed Tickets'!$E$3:$E$5000=$D55))</f>
        <v>32</v>
      </c>
      <c r="K55" s="29">
        <f ca="1">SUMPRODUCT(('Closed Tickets'!$C$3:$C$5000&gt;=$A$8)*('Closed Tickets'!$C$3:$C$5000&lt;=$B$8)*('Closed Tickets'!$B$3:$B$5000&gt;=$A$12)*('Closed Tickets'!$B$3:$B$5000&lt;=$B$12)*('Closed Tickets'!$D$3:$D$5000=$I$12)*('Closed Tickets'!$E$3:$E$5000=$D55)*('Closed Tickets'!$K$3:$K$5000)/IF($J55&gt;0,$J55,1))</f>
        <v>17.821809895833667</v>
      </c>
      <c r="L55" s="62"/>
      <c r="M55" s="95">
        <f>SUMPRODUCT(('Closed Tickets'!$D$3:$D$5000=$M$12)*('Closed Tickets'!$E$3:$E$5000=$D55))</f>
        <v>0</v>
      </c>
      <c r="N55" s="12">
        <f ca="1">SUMPRODUCT(('Closed Tickets'!$C$3:$C$5000&gt;=$A$8)*('Closed Tickets'!$C$3:$C$5000&lt;=$B$8)*('Closed Tickets'!$B$3:$B$5000&gt;=$A$12)*('Closed Tickets'!$B$3:$B$5000&lt;=$B$12)*('Closed Tickets'!$D$3:$D$5000=$M$12)*('Closed Tickets'!$E$3:$E$5000=$D55))</f>
        <v>0</v>
      </c>
      <c r="O55" s="29">
        <f ca="1">SUMPRODUCT(('Closed Tickets'!$C$3:$C$5000&gt;=$A$8)*('Closed Tickets'!$C$3:$C$5000&lt;=$B$8)*('Closed Tickets'!$B$3:$B$5000&gt;=$A$12)*('Closed Tickets'!$B$3:$B$5000&lt;=$B$12)*('Closed Tickets'!$D$3:$D$5000=$M$12)*('Closed Tickets'!$E$3:$E$5000=$D55)*('Closed Tickets'!$K$3:$K$5000)/IF($N55&gt;0,$N55,1))</f>
        <v>0</v>
      </c>
      <c r="P55" s="62"/>
      <c r="Q55" s="95">
        <f>SUMPRODUCT(('Closed Tickets'!$D$3:$D$5000=$Q$12)*('Closed Tickets'!$E$3:$E$5000=$D55))</f>
        <v>0</v>
      </c>
      <c r="R55" s="12">
        <f ca="1">SUMPRODUCT(('Closed Tickets'!$C$3:$C$5000&gt;=$A$8)*('Closed Tickets'!$C$3:$C$5000&lt;=$B$8)*('Closed Tickets'!$B$3:$B$5000&gt;=$A$12)*('Closed Tickets'!$B$3:$B$5000&lt;=$B$12)*('Closed Tickets'!$D$3:$D$5000=$Q$12)*('Closed Tickets'!$E$3:$E$5000=$D55))</f>
        <v>0</v>
      </c>
      <c r="S55" s="29">
        <f ca="1">SUMPRODUCT(('Closed Tickets'!$C$3:$C$5000&gt;=$A$8)*('Closed Tickets'!$C$3:$C$5000&lt;=$B$8)*('Closed Tickets'!$B$3:$B$5000&gt;=$A$12)*('Closed Tickets'!$B$3:$B$5000&lt;=$B$12)*('Closed Tickets'!$D$3:$D$5000=$Q$12)*('Closed Tickets'!$E$3:$E$5000=$D55)*('Closed Tickets'!$K$3:$K$5000)/IF($R55&gt;0,$R55,1))</f>
        <v>0</v>
      </c>
      <c r="T55" s="62"/>
      <c r="U55" s="95">
        <f>SUMPRODUCT(('Closed Tickets'!$D$3:$D$5000=$U$12)*('Closed Tickets'!$E$3:$E$5000=$D55))</f>
        <v>0</v>
      </c>
      <c r="V55" s="12">
        <f ca="1">SUMPRODUCT(('Closed Tickets'!$C$3:$C$5000&gt;=$A$8)*('Closed Tickets'!$C$3:$C$5000&lt;=$B$8)*('Closed Tickets'!$B$3:$B$5000&gt;=$A$12)*('Closed Tickets'!$B$3:$B$5000&lt;=$B$12)*('Closed Tickets'!$D$3:$D$5000=$U$12)*('Closed Tickets'!$E$3:$E$5000=$D55))</f>
        <v>0</v>
      </c>
      <c r="W55" s="29">
        <f ca="1">SUMPRODUCT(('Closed Tickets'!$C$3:$C$5000&gt;=$A$8)*('Closed Tickets'!$C$3:$C$5000&lt;=$B$8)*('Closed Tickets'!$B$3:$B$5000&gt;=$A$12)*('Closed Tickets'!$B$3:$B$5000&lt;=$B$12)*('Closed Tickets'!$D$3:$D$5000=$U$12)*('Closed Tickets'!$E$3:$E$5000=$D55)*('Closed Tickets'!$K$3:$K$5000)/IF($V55&gt;0,$V55,1))</f>
        <v>0</v>
      </c>
    </row>
    <row r="56" spans="1:23">
      <c r="A56" s="105">
        <f t="shared" ca="1" si="1"/>
        <v>105</v>
      </c>
      <c r="B56" s="106">
        <f ca="1">SUMPRODUCT(('Closed Tickets'!$C$3:$C$5000&gt;=$A$8)*('Closed Tickets'!$C$3:$C$5000&lt;=$B$8)*('Closed Tickets'!$B$3:$B$5000&gt;=$A$12)*('Closed Tickets'!$B$3:$B$5000&lt;=$B$12)*('Closed Tickets'!$E$3:$E$5000=$D56)*('Closed Tickets'!$K$3:$K$5000)/IF($A56&gt;0,$A56,1))</f>
        <v>7.6013359788361745</v>
      </c>
      <c r="D56" s="93" t="s">
        <v>79</v>
      </c>
      <c r="E56" s="95">
        <f>SUMPRODUCT(('Closed Tickets'!$D$3:$D$5000=$E$12)*('Closed Tickets'!$E$3:$E$5000=$D56))</f>
        <v>105</v>
      </c>
      <c r="F56" s="12">
        <f ca="1">SUMPRODUCT(('Closed Tickets'!$C$3:$C$5000&gt;=$A$8)*('Closed Tickets'!$C$3:$C$5000&lt;=$B$8)*('Closed Tickets'!$B$3:$B$5000&gt;=$A$12)*('Closed Tickets'!$B$3:$B$5000&lt;=$B$12)*('Closed Tickets'!$D$3:$D$5000=$E$12)*('Closed Tickets'!$E$3:$E$5000=$D56))</f>
        <v>105</v>
      </c>
      <c r="G56" s="29">
        <f ca="1">SUMPRODUCT(('Closed Tickets'!$C$3:$C$5000&gt;=$A$8)*('Closed Tickets'!$C$3:$C$5000&lt;=$B$8)*('Closed Tickets'!$B$3:$B$5000&gt;=$A$12)*('Closed Tickets'!$B$3:$B$5000&lt;=$B$12)*('Closed Tickets'!$D$3:$D$5000=$E$12)*('Closed Tickets'!$E$3:$E$5000=$D56)*('Closed Tickets'!$K$3:$K$5000)/IF($F56&gt;0,$F56,1))</f>
        <v>7.6013359788361745</v>
      </c>
      <c r="H56" s="62"/>
      <c r="I56" s="95">
        <f>SUMPRODUCT(('Closed Tickets'!$D$3:$D$5000=$I$12)*('Closed Tickets'!$E$3:$E$5000=$D56))</f>
        <v>0</v>
      </c>
      <c r="J56" s="12">
        <f ca="1">SUMPRODUCT(('Closed Tickets'!$C$3:$C$5000&gt;=$A$8)*('Closed Tickets'!$C$3:$C$5000&lt;=$B$8)*('Closed Tickets'!$B$3:$B$5000&gt;=$A$12)*('Closed Tickets'!$B$3:$B$5000&lt;=$B$12)*('Closed Tickets'!$D$3:$D$5000=$I$12)*('Closed Tickets'!$E$3:$E$5000=$D56))</f>
        <v>0</v>
      </c>
      <c r="K56" s="29">
        <f ca="1">SUMPRODUCT(('Closed Tickets'!$C$3:$C$5000&gt;=$A$8)*('Closed Tickets'!$C$3:$C$5000&lt;=$B$8)*('Closed Tickets'!$B$3:$B$5000&gt;=$A$12)*('Closed Tickets'!$B$3:$B$5000&lt;=$B$12)*('Closed Tickets'!$D$3:$D$5000=$I$12)*('Closed Tickets'!$E$3:$E$5000=$D56)*('Closed Tickets'!$K$3:$K$5000)/IF($J56&gt;0,$J56,1))</f>
        <v>0</v>
      </c>
      <c r="L56" s="62"/>
      <c r="M56" s="95">
        <f>SUMPRODUCT(('Closed Tickets'!$D$3:$D$5000=$M$12)*('Closed Tickets'!$E$3:$E$5000=$D56))</f>
        <v>0</v>
      </c>
      <c r="N56" s="12">
        <f ca="1">SUMPRODUCT(('Closed Tickets'!$C$3:$C$5000&gt;=$A$8)*('Closed Tickets'!$C$3:$C$5000&lt;=$B$8)*('Closed Tickets'!$B$3:$B$5000&gt;=$A$12)*('Closed Tickets'!$B$3:$B$5000&lt;=$B$12)*('Closed Tickets'!$D$3:$D$5000=$M$12)*('Closed Tickets'!$E$3:$E$5000=$D56))</f>
        <v>0</v>
      </c>
      <c r="O56" s="29">
        <f ca="1">SUMPRODUCT(('Closed Tickets'!$C$3:$C$5000&gt;=$A$8)*('Closed Tickets'!$C$3:$C$5000&lt;=$B$8)*('Closed Tickets'!$B$3:$B$5000&gt;=$A$12)*('Closed Tickets'!$B$3:$B$5000&lt;=$B$12)*('Closed Tickets'!$D$3:$D$5000=$M$12)*('Closed Tickets'!$E$3:$E$5000=$D56)*('Closed Tickets'!$K$3:$K$5000)/IF($N56&gt;0,$N56,1))</f>
        <v>0</v>
      </c>
      <c r="P56" s="62"/>
      <c r="Q56" s="95">
        <f>SUMPRODUCT(('Closed Tickets'!$D$3:$D$5000=$Q$12)*('Closed Tickets'!$E$3:$E$5000=$D56))</f>
        <v>0</v>
      </c>
      <c r="R56" s="12">
        <f ca="1">SUMPRODUCT(('Closed Tickets'!$C$3:$C$5000&gt;=$A$8)*('Closed Tickets'!$C$3:$C$5000&lt;=$B$8)*('Closed Tickets'!$B$3:$B$5000&gt;=$A$12)*('Closed Tickets'!$B$3:$B$5000&lt;=$B$12)*('Closed Tickets'!$D$3:$D$5000=$Q$12)*('Closed Tickets'!$E$3:$E$5000=$D56))</f>
        <v>0</v>
      </c>
      <c r="S56" s="29">
        <f ca="1">SUMPRODUCT(('Closed Tickets'!$C$3:$C$5000&gt;=$A$8)*('Closed Tickets'!$C$3:$C$5000&lt;=$B$8)*('Closed Tickets'!$B$3:$B$5000&gt;=$A$12)*('Closed Tickets'!$B$3:$B$5000&lt;=$B$12)*('Closed Tickets'!$D$3:$D$5000=$Q$12)*('Closed Tickets'!$E$3:$E$5000=$D56)*('Closed Tickets'!$K$3:$K$5000)/IF($R56&gt;0,$R56,1))</f>
        <v>0</v>
      </c>
      <c r="T56" s="62"/>
      <c r="U56" s="95">
        <f>SUMPRODUCT(('Closed Tickets'!$D$3:$D$5000=$U$12)*('Closed Tickets'!$E$3:$E$5000=$D56))</f>
        <v>0</v>
      </c>
      <c r="V56" s="12">
        <f ca="1">SUMPRODUCT(('Closed Tickets'!$C$3:$C$5000&gt;=$A$8)*('Closed Tickets'!$C$3:$C$5000&lt;=$B$8)*('Closed Tickets'!$B$3:$B$5000&gt;=$A$12)*('Closed Tickets'!$B$3:$B$5000&lt;=$B$12)*('Closed Tickets'!$D$3:$D$5000=$U$12)*('Closed Tickets'!$E$3:$E$5000=$D56))</f>
        <v>0</v>
      </c>
      <c r="W56" s="29">
        <f ca="1">SUMPRODUCT(('Closed Tickets'!$C$3:$C$5000&gt;=$A$8)*('Closed Tickets'!$C$3:$C$5000&lt;=$B$8)*('Closed Tickets'!$B$3:$B$5000&gt;=$A$12)*('Closed Tickets'!$B$3:$B$5000&lt;=$B$12)*('Closed Tickets'!$D$3:$D$5000=$U$12)*('Closed Tickets'!$E$3:$E$5000=$D56)*('Closed Tickets'!$K$3:$K$5000)/IF($V56&gt;0,$V56,1))</f>
        <v>0</v>
      </c>
    </row>
    <row r="57" spans="1:23">
      <c r="A57" s="105">
        <f t="shared" ca="1" si="1"/>
        <v>26</v>
      </c>
      <c r="B57" s="106">
        <f ca="1">SUMPRODUCT(('Closed Tickets'!$C$3:$C$5000&gt;=$A$8)*('Closed Tickets'!$C$3:$C$5000&lt;=$B$8)*('Closed Tickets'!$B$3:$B$5000&gt;=$A$12)*('Closed Tickets'!$B$3:$B$5000&lt;=$B$12)*('Closed Tickets'!$E$3:$E$5000=$D57)*('Closed Tickets'!$K$3:$K$5000)/IF($A57&gt;0,$A57,1))</f>
        <v>11.50942841880449</v>
      </c>
      <c r="D57" s="93" t="s">
        <v>112</v>
      </c>
      <c r="E57" s="95">
        <f>SUMPRODUCT(('Closed Tickets'!$D$3:$D$5000=$E$12)*('Closed Tickets'!$E$3:$E$5000=$D57))</f>
        <v>0</v>
      </c>
      <c r="F57" s="12">
        <f ca="1">SUMPRODUCT(('Closed Tickets'!$C$3:$C$5000&gt;=$A$8)*('Closed Tickets'!$C$3:$C$5000&lt;=$B$8)*('Closed Tickets'!$B$3:$B$5000&gt;=$A$12)*('Closed Tickets'!$B$3:$B$5000&lt;=$B$12)*('Closed Tickets'!$D$3:$D$5000=$E$12)*('Closed Tickets'!$E$3:$E$5000=$D57))</f>
        <v>0</v>
      </c>
      <c r="G57" s="29">
        <f ca="1">SUMPRODUCT(('Closed Tickets'!$C$3:$C$5000&gt;=$A$8)*('Closed Tickets'!$C$3:$C$5000&lt;=$B$8)*('Closed Tickets'!$B$3:$B$5000&gt;=$A$12)*('Closed Tickets'!$B$3:$B$5000&lt;=$B$12)*('Closed Tickets'!$D$3:$D$5000=$E$12)*('Closed Tickets'!$E$3:$E$5000=$D57)*('Closed Tickets'!$K$3:$K$5000)/IF($F57&gt;0,$F57,1))</f>
        <v>0</v>
      </c>
      <c r="H57" s="62"/>
      <c r="I57" s="95">
        <f>SUMPRODUCT(('Closed Tickets'!$D$3:$D$5000=$I$12)*('Closed Tickets'!$E$3:$E$5000=$D57))</f>
        <v>0</v>
      </c>
      <c r="J57" s="12">
        <f ca="1">SUMPRODUCT(('Closed Tickets'!$C$3:$C$5000&gt;=$A$8)*('Closed Tickets'!$C$3:$C$5000&lt;=$B$8)*('Closed Tickets'!$B$3:$B$5000&gt;=$A$12)*('Closed Tickets'!$B$3:$B$5000&lt;=$B$12)*('Closed Tickets'!$D$3:$D$5000=$I$12)*('Closed Tickets'!$E$3:$E$5000=$D57))</f>
        <v>0</v>
      </c>
      <c r="K57" s="29">
        <f ca="1">SUMPRODUCT(('Closed Tickets'!$C$3:$C$5000&gt;=$A$8)*('Closed Tickets'!$C$3:$C$5000&lt;=$B$8)*('Closed Tickets'!$B$3:$B$5000&gt;=$A$12)*('Closed Tickets'!$B$3:$B$5000&lt;=$B$12)*('Closed Tickets'!$D$3:$D$5000=$I$12)*('Closed Tickets'!$E$3:$E$5000=$D57)*('Closed Tickets'!$K$3:$K$5000)/IF($J57&gt;0,$J57,1))</f>
        <v>0</v>
      </c>
      <c r="L57" s="62"/>
      <c r="M57" s="95">
        <f>SUMPRODUCT(('Closed Tickets'!$D$3:$D$5000=$M$12)*('Closed Tickets'!$E$3:$E$5000=$D57))</f>
        <v>26</v>
      </c>
      <c r="N57" s="12">
        <f ca="1">SUMPRODUCT(('Closed Tickets'!$C$3:$C$5000&gt;=$A$8)*('Closed Tickets'!$C$3:$C$5000&lt;=$B$8)*('Closed Tickets'!$B$3:$B$5000&gt;=$A$12)*('Closed Tickets'!$B$3:$B$5000&lt;=$B$12)*('Closed Tickets'!$D$3:$D$5000=$M$12)*('Closed Tickets'!$E$3:$E$5000=$D57))</f>
        <v>26</v>
      </c>
      <c r="O57" s="29">
        <f ca="1">SUMPRODUCT(('Closed Tickets'!$C$3:$C$5000&gt;=$A$8)*('Closed Tickets'!$C$3:$C$5000&lt;=$B$8)*('Closed Tickets'!$B$3:$B$5000&gt;=$A$12)*('Closed Tickets'!$B$3:$B$5000&lt;=$B$12)*('Closed Tickets'!$D$3:$D$5000=$M$12)*('Closed Tickets'!$E$3:$E$5000=$D57)*('Closed Tickets'!$K$3:$K$5000)/IF($N57&gt;0,$N57,1))</f>
        <v>11.50942841880449</v>
      </c>
      <c r="P57" s="62"/>
      <c r="Q57" s="95">
        <f>SUMPRODUCT(('Closed Tickets'!$D$3:$D$5000=$Q$12)*('Closed Tickets'!$E$3:$E$5000=$D57))</f>
        <v>0</v>
      </c>
      <c r="R57" s="12">
        <f ca="1">SUMPRODUCT(('Closed Tickets'!$C$3:$C$5000&gt;=$A$8)*('Closed Tickets'!$C$3:$C$5000&lt;=$B$8)*('Closed Tickets'!$B$3:$B$5000&gt;=$A$12)*('Closed Tickets'!$B$3:$B$5000&lt;=$B$12)*('Closed Tickets'!$D$3:$D$5000=$Q$12)*('Closed Tickets'!$E$3:$E$5000=$D57))</f>
        <v>0</v>
      </c>
      <c r="S57" s="29">
        <f ca="1">SUMPRODUCT(('Closed Tickets'!$C$3:$C$5000&gt;=$A$8)*('Closed Tickets'!$C$3:$C$5000&lt;=$B$8)*('Closed Tickets'!$B$3:$B$5000&gt;=$A$12)*('Closed Tickets'!$B$3:$B$5000&lt;=$B$12)*('Closed Tickets'!$D$3:$D$5000=$Q$12)*('Closed Tickets'!$E$3:$E$5000=$D57)*('Closed Tickets'!$K$3:$K$5000)/IF($R57&gt;0,$R57,1))</f>
        <v>0</v>
      </c>
      <c r="T57" s="62"/>
      <c r="U57" s="95">
        <f>SUMPRODUCT(('Closed Tickets'!$D$3:$D$5000=$U$12)*('Closed Tickets'!$E$3:$E$5000=$D57))</f>
        <v>0</v>
      </c>
      <c r="V57" s="12">
        <f ca="1">SUMPRODUCT(('Closed Tickets'!$C$3:$C$5000&gt;=$A$8)*('Closed Tickets'!$C$3:$C$5000&lt;=$B$8)*('Closed Tickets'!$B$3:$B$5000&gt;=$A$12)*('Closed Tickets'!$B$3:$B$5000&lt;=$B$12)*('Closed Tickets'!$D$3:$D$5000=$U$12)*('Closed Tickets'!$E$3:$E$5000=$D57))</f>
        <v>0</v>
      </c>
      <c r="W57" s="29">
        <f ca="1">SUMPRODUCT(('Closed Tickets'!$C$3:$C$5000&gt;=$A$8)*('Closed Tickets'!$C$3:$C$5000&lt;=$B$8)*('Closed Tickets'!$B$3:$B$5000&gt;=$A$12)*('Closed Tickets'!$B$3:$B$5000&lt;=$B$12)*('Closed Tickets'!$D$3:$D$5000=$U$12)*('Closed Tickets'!$E$3:$E$5000=$D57)*('Closed Tickets'!$K$3:$K$5000)/IF($V57&gt;0,$V57,1))</f>
        <v>0</v>
      </c>
    </row>
    <row r="58" spans="1:23">
      <c r="A58" s="105">
        <f t="shared" ca="1" si="1"/>
        <v>45</v>
      </c>
      <c r="B58" s="106">
        <f ca="1">SUMPRODUCT(('Closed Tickets'!$C$3:$C$5000&gt;=$A$8)*('Closed Tickets'!$C$3:$C$5000&lt;=$B$8)*('Closed Tickets'!$B$3:$B$5000&gt;=$A$12)*('Closed Tickets'!$B$3:$B$5000&lt;=$B$12)*('Closed Tickets'!$E$3:$E$5000=$D58)*('Closed Tickets'!$K$3:$K$5000)/IF($A58&gt;0,$A58,1))</f>
        <v>16.944737654320324</v>
      </c>
      <c r="D58" s="93" t="s">
        <v>66</v>
      </c>
      <c r="E58" s="95">
        <f>SUMPRODUCT(('Closed Tickets'!$D$3:$D$5000=$E$12)*('Closed Tickets'!$E$3:$E$5000=$D58))</f>
        <v>0</v>
      </c>
      <c r="F58" s="12">
        <f ca="1">SUMPRODUCT(('Closed Tickets'!$C$3:$C$5000&gt;=$A$8)*('Closed Tickets'!$C$3:$C$5000&lt;=$B$8)*('Closed Tickets'!$B$3:$B$5000&gt;=$A$12)*('Closed Tickets'!$B$3:$B$5000&lt;=$B$12)*('Closed Tickets'!$D$3:$D$5000=$E$12)*('Closed Tickets'!$E$3:$E$5000=$D58))</f>
        <v>0</v>
      </c>
      <c r="G58" s="29">
        <f ca="1">SUMPRODUCT(('Closed Tickets'!$C$3:$C$5000&gt;=$A$8)*('Closed Tickets'!$C$3:$C$5000&lt;=$B$8)*('Closed Tickets'!$B$3:$B$5000&gt;=$A$12)*('Closed Tickets'!$B$3:$B$5000&lt;=$B$12)*('Closed Tickets'!$D$3:$D$5000=$E$12)*('Closed Tickets'!$E$3:$E$5000=$D58)*('Closed Tickets'!$K$3:$K$5000)/IF($F58&gt;0,$F58,1))</f>
        <v>0</v>
      </c>
      <c r="H58" s="62"/>
      <c r="I58" s="95">
        <f>SUMPRODUCT(('Closed Tickets'!$D$3:$D$5000=$I$12)*('Closed Tickets'!$E$3:$E$5000=$D58))</f>
        <v>0</v>
      </c>
      <c r="J58" s="12">
        <f ca="1">SUMPRODUCT(('Closed Tickets'!$C$3:$C$5000&gt;=$A$8)*('Closed Tickets'!$C$3:$C$5000&lt;=$B$8)*('Closed Tickets'!$B$3:$B$5000&gt;=$A$12)*('Closed Tickets'!$B$3:$B$5000&lt;=$B$12)*('Closed Tickets'!$D$3:$D$5000=$I$12)*('Closed Tickets'!$E$3:$E$5000=$D58))</f>
        <v>0</v>
      </c>
      <c r="K58" s="29">
        <f ca="1">SUMPRODUCT(('Closed Tickets'!$C$3:$C$5000&gt;=$A$8)*('Closed Tickets'!$C$3:$C$5000&lt;=$B$8)*('Closed Tickets'!$B$3:$B$5000&gt;=$A$12)*('Closed Tickets'!$B$3:$B$5000&lt;=$B$12)*('Closed Tickets'!$D$3:$D$5000=$I$12)*('Closed Tickets'!$E$3:$E$5000=$D58)*('Closed Tickets'!$K$3:$K$5000)/IF($J58&gt;0,$J58,1))</f>
        <v>0</v>
      </c>
      <c r="L58" s="62"/>
      <c r="M58" s="95">
        <f>SUMPRODUCT(('Closed Tickets'!$D$3:$D$5000=$M$12)*('Closed Tickets'!$E$3:$E$5000=$D58))</f>
        <v>45</v>
      </c>
      <c r="N58" s="12">
        <f ca="1">SUMPRODUCT(('Closed Tickets'!$C$3:$C$5000&gt;=$A$8)*('Closed Tickets'!$C$3:$C$5000&lt;=$B$8)*('Closed Tickets'!$B$3:$B$5000&gt;=$A$12)*('Closed Tickets'!$B$3:$B$5000&lt;=$B$12)*('Closed Tickets'!$D$3:$D$5000=$M$12)*('Closed Tickets'!$E$3:$E$5000=$D58))</f>
        <v>45</v>
      </c>
      <c r="O58" s="29">
        <f ca="1">SUMPRODUCT(('Closed Tickets'!$C$3:$C$5000&gt;=$A$8)*('Closed Tickets'!$C$3:$C$5000&lt;=$B$8)*('Closed Tickets'!$B$3:$B$5000&gt;=$A$12)*('Closed Tickets'!$B$3:$B$5000&lt;=$B$12)*('Closed Tickets'!$D$3:$D$5000=$M$12)*('Closed Tickets'!$E$3:$E$5000=$D58)*('Closed Tickets'!$K$3:$K$5000)/IF($N58&gt;0,$N58,1))</f>
        <v>16.944737654320324</v>
      </c>
      <c r="P58" s="62"/>
      <c r="Q58" s="95">
        <f>SUMPRODUCT(('Closed Tickets'!$D$3:$D$5000=$Q$12)*('Closed Tickets'!$E$3:$E$5000=$D58))</f>
        <v>0</v>
      </c>
      <c r="R58" s="12">
        <f ca="1">SUMPRODUCT(('Closed Tickets'!$C$3:$C$5000&gt;=$A$8)*('Closed Tickets'!$C$3:$C$5000&lt;=$B$8)*('Closed Tickets'!$B$3:$B$5000&gt;=$A$12)*('Closed Tickets'!$B$3:$B$5000&lt;=$B$12)*('Closed Tickets'!$D$3:$D$5000=$Q$12)*('Closed Tickets'!$E$3:$E$5000=$D58))</f>
        <v>0</v>
      </c>
      <c r="S58" s="29">
        <f ca="1">SUMPRODUCT(('Closed Tickets'!$C$3:$C$5000&gt;=$A$8)*('Closed Tickets'!$C$3:$C$5000&lt;=$B$8)*('Closed Tickets'!$B$3:$B$5000&gt;=$A$12)*('Closed Tickets'!$B$3:$B$5000&lt;=$B$12)*('Closed Tickets'!$D$3:$D$5000=$Q$12)*('Closed Tickets'!$E$3:$E$5000=$D58)*('Closed Tickets'!$K$3:$K$5000)/IF($R58&gt;0,$R58,1))</f>
        <v>0</v>
      </c>
      <c r="T58" s="62"/>
      <c r="U58" s="95">
        <f>SUMPRODUCT(('Closed Tickets'!$D$3:$D$5000=$U$12)*('Closed Tickets'!$E$3:$E$5000=$D58))</f>
        <v>0</v>
      </c>
      <c r="V58" s="12">
        <f ca="1">SUMPRODUCT(('Closed Tickets'!$C$3:$C$5000&gt;=$A$8)*('Closed Tickets'!$C$3:$C$5000&lt;=$B$8)*('Closed Tickets'!$B$3:$B$5000&gt;=$A$12)*('Closed Tickets'!$B$3:$B$5000&lt;=$B$12)*('Closed Tickets'!$D$3:$D$5000=$U$12)*('Closed Tickets'!$E$3:$E$5000=$D58))</f>
        <v>0</v>
      </c>
      <c r="W58" s="29">
        <f ca="1">SUMPRODUCT(('Closed Tickets'!$C$3:$C$5000&gt;=$A$8)*('Closed Tickets'!$C$3:$C$5000&lt;=$B$8)*('Closed Tickets'!$B$3:$B$5000&gt;=$A$12)*('Closed Tickets'!$B$3:$B$5000&lt;=$B$12)*('Closed Tickets'!$D$3:$D$5000=$U$12)*('Closed Tickets'!$E$3:$E$5000=$D58)*('Closed Tickets'!$K$3:$K$5000)/IF($V58&gt;0,$V58,1))</f>
        <v>0</v>
      </c>
    </row>
    <row r="59" spans="1:23">
      <c r="A59" s="105">
        <f t="shared" ca="1" si="1"/>
        <v>2</v>
      </c>
      <c r="B59" s="106">
        <f ca="1">SUMPRODUCT(('Closed Tickets'!$C$3:$C$5000&gt;=$A$8)*('Closed Tickets'!$C$3:$C$5000&lt;=$B$8)*('Closed Tickets'!$B$3:$B$5000&gt;=$A$12)*('Closed Tickets'!$B$3:$B$5000&lt;=$B$12)*('Closed Tickets'!$E$3:$E$5000=$D59)*('Closed Tickets'!$K$3:$K$5000)/IF($A59&gt;0,$A59,1))</f>
        <v>47.197222222221171</v>
      </c>
      <c r="D59" s="93" t="s">
        <v>125</v>
      </c>
      <c r="E59" s="95">
        <f>SUMPRODUCT(('Closed Tickets'!$D$3:$D$5000=$E$12)*('Closed Tickets'!$E$3:$E$5000=$D59))</f>
        <v>0</v>
      </c>
      <c r="F59" s="12">
        <f ca="1">SUMPRODUCT(('Closed Tickets'!$C$3:$C$5000&gt;=$A$8)*('Closed Tickets'!$C$3:$C$5000&lt;=$B$8)*('Closed Tickets'!$B$3:$B$5000&gt;=$A$12)*('Closed Tickets'!$B$3:$B$5000&lt;=$B$12)*('Closed Tickets'!$D$3:$D$5000=$E$12)*('Closed Tickets'!$E$3:$E$5000=$D59))</f>
        <v>0</v>
      </c>
      <c r="G59" s="29">
        <f ca="1">SUMPRODUCT(('Closed Tickets'!$C$3:$C$5000&gt;=$A$8)*('Closed Tickets'!$C$3:$C$5000&lt;=$B$8)*('Closed Tickets'!$B$3:$B$5000&gt;=$A$12)*('Closed Tickets'!$B$3:$B$5000&lt;=$B$12)*('Closed Tickets'!$D$3:$D$5000=$E$12)*('Closed Tickets'!$E$3:$E$5000=$D59)*('Closed Tickets'!$K$3:$K$5000)/IF($F59&gt;0,$F59,1))</f>
        <v>0</v>
      </c>
      <c r="H59" s="62"/>
      <c r="I59" s="95">
        <f>SUMPRODUCT(('Closed Tickets'!$D$3:$D$5000=$I$12)*('Closed Tickets'!$E$3:$E$5000=$D59))</f>
        <v>0</v>
      </c>
      <c r="J59" s="12">
        <f ca="1">SUMPRODUCT(('Closed Tickets'!$C$3:$C$5000&gt;=$A$8)*('Closed Tickets'!$C$3:$C$5000&lt;=$B$8)*('Closed Tickets'!$B$3:$B$5000&gt;=$A$12)*('Closed Tickets'!$B$3:$B$5000&lt;=$B$12)*('Closed Tickets'!$D$3:$D$5000=$I$12)*('Closed Tickets'!$E$3:$E$5000=$D59))</f>
        <v>0</v>
      </c>
      <c r="K59" s="29">
        <f ca="1">SUMPRODUCT(('Closed Tickets'!$C$3:$C$5000&gt;=$A$8)*('Closed Tickets'!$C$3:$C$5000&lt;=$B$8)*('Closed Tickets'!$B$3:$B$5000&gt;=$A$12)*('Closed Tickets'!$B$3:$B$5000&lt;=$B$12)*('Closed Tickets'!$D$3:$D$5000=$I$12)*('Closed Tickets'!$E$3:$E$5000=$D59)*('Closed Tickets'!$K$3:$K$5000)/IF($J59&gt;0,$J59,1))</f>
        <v>0</v>
      </c>
      <c r="L59" s="62"/>
      <c r="M59" s="95">
        <f>SUMPRODUCT(('Closed Tickets'!$D$3:$D$5000=$M$12)*('Closed Tickets'!$E$3:$E$5000=$D59))</f>
        <v>0</v>
      </c>
      <c r="N59" s="12">
        <f ca="1">SUMPRODUCT(('Closed Tickets'!$C$3:$C$5000&gt;=$A$8)*('Closed Tickets'!$C$3:$C$5000&lt;=$B$8)*('Closed Tickets'!$B$3:$B$5000&gt;=$A$12)*('Closed Tickets'!$B$3:$B$5000&lt;=$B$12)*('Closed Tickets'!$D$3:$D$5000=$M$12)*('Closed Tickets'!$E$3:$E$5000=$D59))</f>
        <v>0</v>
      </c>
      <c r="O59" s="29">
        <f ca="1">SUMPRODUCT(('Closed Tickets'!$C$3:$C$5000&gt;=$A$8)*('Closed Tickets'!$C$3:$C$5000&lt;=$B$8)*('Closed Tickets'!$B$3:$B$5000&gt;=$A$12)*('Closed Tickets'!$B$3:$B$5000&lt;=$B$12)*('Closed Tickets'!$D$3:$D$5000=$M$12)*('Closed Tickets'!$E$3:$E$5000=$D59)*('Closed Tickets'!$K$3:$K$5000)/IF($N59&gt;0,$N59,1))</f>
        <v>0</v>
      </c>
      <c r="P59" s="62"/>
      <c r="Q59" s="95">
        <f>SUMPRODUCT(('Closed Tickets'!$D$3:$D$5000=$Q$12)*('Closed Tickets'!$E$3:$E$5000=$D59))</f>
        <v>2</v>
      </c>
      <c r="R59" s="12">
        <f ca="1">SUMPRODUCT(('Closed Tickets'!$C$3:$C$5000&gt;=$A$8)*('Closed Tickets'!$C$3:$C$5000&lt;=$B$8)*('Closed Tickets'!$B$3:$B$5000&gt;=$A$12)*('Closed Tickets'!$B$3:$B$5000&lt;=$B$12)*('Closed Tickets'!$D$3:$D$5000=$Q$12)*('Closed Tickets'!$E$3:$E$5000=$D59))</f>
        <v>2</v>
      </c>
      <c r="S59" s="29">
        <f ca="1">SUMPRODUCT(('Closed Tickets'!$C$3:$C$5000&gt;=$A$8)*('Closed Tickets'!$C$3:$C$5000&lt;=$B$8)*('Closed Tickets'!$B$3:$B$5000&gt;=$A$12)*('Closed Tickets'!$B$3:$B$5000&lt;=$B$12)*('Closed Tickets'!$D$3:$D$5000=$Q$12)*('Closed Tickets'!$E$3:$E$5000=$D59)*('Closed Tickets'!$K$3:$K$5000)/IF($R59&gt;0,$R59,1))</f>
        <v>47.197222222221171</v>
      </c>
      <c r="T59" s="62"/>
      <c r="U59" s="95">
        <f>SUMPRODUCT(('Closed Tickets'!$D$3:$D$5000=$U$12)*('Closed Tickets'!$E$3:$E$5000=$D59))</f>
        <v>0</v>
      </c>
      <c r="V59" s="12">
        <f ca="1">SUMPRODUCT(('Closed Tickets'!$C$3:$C$5000&gt;=$A$8)*('Closed Tickets'!$C$3:$C$5000&lt;=$B$8)*('Closed Tickets'!$B$3:$B$5000&gt;=$A$12)*('Closed Tickets'!$B$3:$B$5000&lt;=$B$12)*('Closed Tickets'!$D$3:$D$5000=$U$12)*('Closed Tickets'!$E$3:$E$5000=$D59))</f>
        <v>0</v>
      </c>
      <c r="W59" s="29">
        <f ca="1">SUMPRODUCT(('Closed Tickets'!$C$3:$C$5000&gt;=$A$8)*('Closed Tickets'!$C$3:$C$5000&lt;=$B$8)*('Closed Tickets'!$B$3:$B$5000&gt;=$A$12)*('Closed Tickets'!$B$3:$B$5000&lt;=$B$12)*('Closed Tickets'!$D$3:$D$5000=$U$12)*('Closed Tickets'!$E$3:$E$5000=$D59)*('Closed Tickets'!$K$3:$K$5000)/IF($V59&gt;0,$V59,1))</f>
        <v>0</v>
      </c>
    </row>
    <row r="60" spans="1:23">
      <c r="A60" s="105">
        <f t="shared" ca="1" si="1"/>
        <v>16</v>
      </c>
      <c r="B60" s="106">
        <f ca="1">SUMPRODUCT(('Closed Tickets'!$C$3:$C$5000&gt;=$A$8)*('Closed Tickets'!$C$3:$C$5000&lt;=$B$8)*('Closed Tickets'!$B$3:$B$5000&gt;=$A$12)*('Closed Tickets'!$B$3:$B$5000&lt;=$B$12)*('Closed Tickets'!$E$3:$E$5000=$D60)*('Closed Tickets'!$K$3:$K$5000)/IF($A60&gt;0,$A60,1))</f>
        <v>27.538585069444252</v>
      </c>
      <c r="D60" s="93" t="s">
        <v>114</v>
      </c>
      <c r="E60" s="95">
        <f>SUMPRODUCT(('Closed Tickets'!$D$3:$D$5000=$E$12)*('Closed Tickets'!$E$3:$E$5000=$D60))</f>
        <v>0</v>
      </c>
      <c r="F60" s="12">
        <f ca="1">SUMPRODUCT(('Closed Tickets'!$C$3:$C$5000&gt;=$A$8)*('Closed Tickets'!$C$3:$C$5000&lt;=$B$8)*('Closed Tickets'!$B$3:$B$5000&gt;=$A$12)*('Closed Tickets'!$B$3:$B$5000&lt;=$B$12)*('Closed Tickets'!$D$3:$D$5000=$E$12)*('Closed Tickets'!$E$3:$E$5000=$D60))</f>
        <v>0</v>
      </c>
      <c r="G60" s="29">
        <f ca="1">SUMPRODUCT(('Closed Tickets'!$C$3:$C$5000&gt;=$A$8)*('Closed Tickets'!$C$3:$C$5000&lt;=$B$8)*('Closed Tickets'!$B$3:$B$5000&gt;=$A$12)*('Closed Tickets'!$B$3:$B$5000&lt;=$B$12)*('Closed Tickets'!$D$3:$D$5000=$E$12)*('Closed Tickets'!$E$3:$E$5000=$D60)*('Closed Tickets'!$K$3:$K$5000)/IF($F60&gt;0,$F60,1))</f>
        <v>0</v>
      </c>
      <c r="H60" s="62"/>
      <c r="I60" s="95">
        <f>SUMPRODUCT(('Closed Tickets'!$D$3:$D$5000=$I$12)*('Closed Tickets'!$E$3:$E$5000=$D60))</f>
        <v>0</v>
      </c>
      <c r="J60" s="12">
        <f ca="1">SUMPRODUCT(('Closed Tickets'!$C$3:$C$5000&gt;=$A$8)*('Closed Tickets'!$C$3:$C$5000&lt;=$B$8)*('Closed Tickets'!$B$3:$B$5000&gt;=$A$12)*('Closed Tickets'!$B$3:$B$5000&lt;=$B$12)*('Closed Tickets'!$D$3:$D$5000=$I$12)*('Closed Tickets'!$E$3:$E$5000=$D60))</f>
        <v>0</v>
      </c>
      <c r="K60" s="29">
        <f ca="1">SUMPRODUCT(('Closed Tickets'!$C$3:$C$5000&gt;=$A$8)*('Closed Tickets'!$C$3:$C$5000&lt;=$B$8)*('Closed Tickets'!$B$3:$B$5000&gt;=$A$12)*('Closed Tickets'!$B$3:$B$5000&lt;=$B$12)*('Closed Tickets'!$D$3:$D$5000=$I$12)*('Closed Tickets'!$E$3:$E$5000=$D60)*('Closed Tickets'!$K$3:$K$5000)/IF($J60&gt;0,$J60,1))</f>
        <v>0</v>
      </c>
      <c r="L60" s="62"/>
      <c r="M60" s="95">
        <f>SUMPRODUCT(('Closed Tickets'!$D$3:$D$5000=$M$12)*('Closed Tickets'!$E$3:$E$5000=$D60))</f>
        <v>16</v>
      </c>
      <c r="N60" s="12">
        <f ca="1">SUMPRODUCT(('Closed Tickets'!$C$3:$C$5000&gt;=$A$8)*('Closed Tickets'!$C$3:$C$5000&lt;=$B$8)*('Closed Tickets'!$B$3:$B$5000&gt;=$A$12)*('Closed Tickets'!$B$3:$B$5000&lt;=$B$12)*('Closed Tickets'!$D$3:$D$5000=$M$12)*('Closed Tickets'!$E$3:$E$5000=$D60))</f>
        <v>16</v>
      </c>
      <c r="O60" s="29">
        <f ca="1">SUMPRODUCT(('Closed Tickets'!$C$3:$C$5000&gt;=$A$8)*('Closed Tickets'!$C$3:$C$5000&lt;=$B$8)*('Closed Tickets'!$B$3:$B$5000&gt;=$A$12)*('Closed Tickets'!$B$3:$B$5000&lt;=$B$12)*('Closed Tickets'!$D$3:$D$5000=$M$12)*('Closed Tickets'!$E$3:$E$5000=$D60)*('Closed Tickets'!$K$3:$K$5000)/IF($N60&gt;0,$N60,1))</f>
        <v>27.538585069444252</v>
      </c>
      <c r="P60" s="62"/>
      <c r="Q60" s="95">
        <f>SUMPRODUCT(('Closed Tickets'!$D$3:$D$5000=$Q$12)*('Closed Tickets'!$E$3:$E$5000=$D60))</f>
        <v>0</v>
      </c>
      <c r="R60" s="12">
        <f ca="1">SUMPRODUCT(('Closed Tickets'!$C$3:$C$5000&gt;=$A$8)*('Closed Tickets'!$C$3:$C$5000&lt;=$B$8)*('Closed Tickets'!$B$3:$B$5000&gt;=$A$12)*('Closed Tickets'!$B$3:$B$5000&lt;=$B$12)*('Closed Tickets'!$D$3:$D$5000=$Q$12)*('Closed Tickets'!$E$3:$E$5000=$D60))</f>
        <v>0</v>
      </c>
      <c r="S60" s="29">
        <f ca="1">SUMPRODUCT(('Closed Tickets'!$C$3:$C$5000&gt;=$A$8)*('Closed Tickets'!$C$3:$C$5000&lt;=$B$8)*('Closed Tickets'!$B$3:$B$5000&gt;=$A$12)*('Closed Tickets'!$B$3:$B$5000&lt;=$B$12)*('Closed Tickets'!$D$3:$D$5000=$Q$12)*('Closed Tickets'!$E$3:$E$5000=$D60)*('Closed Tickets'!$K$3:$K$5000)/IF($R60&gt;0,$R60,1))</f>
        <v>0</v>
      </c>
      <c r="T60" s="62"/>
      <c r="U60" s="95">
        <f>SUMPRODUCT(('Closed Tickets'!$D$3:$D$5000=$U$12)*('Closed Tickets'!$E$3:$E$5000=$D60))</f>
        <v>0</v>
      </c>
      <c r="V60" s="12">
        <f ca="1">SUMPRODUCT(('Closed Tickets'!$C$3:$C$5000&gt;=$A$8)*('Closed Tickets'!$C$3:$C$5000&lt;=$B$8)*('Closed Tickets'!$B$3:$B$5000&gt;=$A$12)*('Closed Tickets'!$B$3:$B$5000&lt;=$B$12)*('Closed Tickets'!$D$3:$D$5000=$U$12)*('Closed Tickets'!$E$3:$E$5000=$D60))</f>
        <v>0</v>
      </c>
      <c r="W60" s="29">
        <f ca="1">SUMPRODUCT(('Closed Tickets'!$C$3:$C$5000&gt;=$A$8)*('Closed Tickets'!$C$3:$C$5000&lt;=$B$8)*('Closed Tickets'!$B$3:$B$5000&gt;=$A$12)*('Closed Tickets'!$B$3:$B$5000&lt;=$B$12)*('Closed Tickets'!$D$3:$D$5000=$U$12)*('Closed Tickets'!$E$3:$E$5000=$D60)*('Closed Tickets'!$K$3:$K$5000)/IF($V60&gt;0,$V60,1))</f>
        <v>0</v>
      </c>
    </row>
    <row r="61" spans="1:23">
      <c r="A61" s="105">
        <f t="shared" ca="1" si="1"/>
        <v>167</v>
      </c>
      <c r="B61" s="106">
        <f ca="1">SUMPRODUCT(('Closed Tickets'!$C$3:$C$5000&gt;=$A$8)*('Closed Tickets'!$C$3:$C$5000&lt;=$B$8)*('Closed Tickets'!$B$3:$B$5000&gt;=$A$12)*('Closed Tickets'!$B$3:$B$5000&lt;=$B$12)*('Closed Tickets'!$E$3:$E$5000=$D61)*('Closed Tickets'!$K$3:$K$5000)/IF($A61&gt;0,$A61,1))</f>
        <v>14.948174484365115</v>
      </c>
      <c r="D61" s="93" t="s">
        <v>92</v>
      </c>
      <c r="E61" s="95">
        <f>SUMPRODUCT(('Closed Tickets'!$D$3:$D$5000=$E$12)*('Closed Tickets'!$E$3:$E$5000=$D61))</f>
        <v>0</v>
      </c>
      <c r="F61" s="12">
        <f ca="1">SUMPRODUCT(('Closed Tickets'!$C$3:$C$5000&gt;=$A$8)*('Closed Tickets'!$C$3:$C$5000&lt;=$B$8)*('Closed Tickets'!$B$3:$B$5000&gt;=$A$12)*('Closed Tickets'!$B$3:$B$5000&lt;=$B$12)*('Closed Tickets'!$D$3:$D$5000=$E$12)*('Closed Tickets'!$E$3:$E$5000=$D61))</f>
        <v>0</v>
      </c>
      <c r="G61" s="29">
        <f ca="1">SUMPRODUCT(('Closed Tickets'!$C$3:$C$5000&gt;=$A$8)*('Closed Tickets'!$C$3:$C$5000&lt;=$B$8)*('Closed Tickets'!$B$3:$B$5000&gt;=$A$12)*('Closed Tickets'!$B$3:$B$5000&lt;=$B$12)*('Closed Tickets'!$D$3:$D$5000=$E$12)*('Closed Tickets'!$E$3:$E$5000=$D61)*('Closed Tickets'!$K$3:$K$5000)/IF($F61&gt;0,$F61,1))</f>
        <v>0</v>
      </c>
      <c r="H61" s="62"/>
      <c r="I61" s="95">
        <f>SUMPRODUCT(('Closed Tickets'!$D$3:$D$5000=$I$12)*('Closed Tickets'!$E$3:$E$5000=$D61))</f>
        <v>0</v>
      </c>
      <c r="J61" s="12">
        <f ca="1">SUMPRODUCT(('Closed Tickets'!$C$3:$C$5000&gt;=$A$8)*('Closed Tickets'!$C$3:$C$5000&lt;=$B$8)*('Closed Tickets'!$B$3:$B$5000&gt;=$A$12)*('Closed Tickets'!$B$3:$B$5000&lt;=$B$12)*('Closed Tickets'!$D$3:$D$5000=$I$12)*('Closed Tickets'!$E$3:$E$5000=$D61))</f>
        <v>0</v>
      </c>
      <c r="K61" s="29">
        <f ca="1">SUMPRODUCT(('Closed Tickets'!$C$3:$C$5000&gt;=$A$8)*('Closed Tickets'!$C$3:$C$5000&lt;=$B$8)*('Closed Tickets'!$B$3:$B$5000&gt;=$A$12)*('Closed Tickets'!$B$3:$B$5000&lt;=$B$12)*('Closed Tickets'!$D$3:$D$5000=$I$12)*('Closed Tickets'!$E$3:$E$5000=$D61)*('Closed Tickets'!$K$3:$K$5000)/IF($J61&gt;0,$J61,1))</f>
        <v>0</v>
      </c>
      <c r="L61" s="62"/>
      <c r="M61" s="95">
        <f>SUMPRODUCT(('Closed Tickets'!$D$3:$D$5000=$M$12)*('Closed Tickets'!$E$3:$E$5000=$D61))</f>
        <v>167</v>
      </c>
      <c r="N61" s="12">
        <f ca="1">SUMPRODUCT(('Closed Tickets'!$C$3:$C$5000&gt;=$A$8)*('Closed Tickets'!$C$3:$C$5000&lt;=$B$8)*('Closed Tickets'!$B$3:$B$5000&gt;=$A$12)*('Closed Tickets'!$B$3:$B$5000&lt;=$B$12)*('Closed Tickets'!$D$3:$D$5000=$M$12)*('Closed Tickets'!$E$3:$E$5000=$D61))</f>
        <v>167</v>
      </c>
      <c r="O61" s="29">
        <f ca="1">SUMPRODUCT(('Closed Tickets'!$C$3:$C$5000&gt;=$A$8)*('Closed Tickets'!$C$3:$C$5000&lt;=$B$8)*('Closed Tickets'!$B$3:$B$5000&gt;=$A$12)*('Closed Tickets'!$B$3:$B$5000&lt;=$B$12)*('Closed Tickets'!$D$3:$D$5000=$M$12)*('Closed Tickets'!$E$3:$E$5000=$D61)*('Closed Tickets'!$K$3:$K$5000)/IF($N61&gt;0,$N61,1))</f>
        <v>14.948174484365115</v>
      </c>
      <c r="P61" s="62"/>
      <c r="Q61" s="95">
        <f>SUMPRODUCT(('Closed Tickets'!$D$3:$D$5000=$Q$12)*('Closed Tickets'!$E$3:$E$5000=$D61))</f>
        <v>0</v>
      </c>
      <c r="R61" s="12">
        <f ca="1">SUMPRODUCT(('Closed Tickets'!$C$3:$C$5000&gt;=$A$8)*('Closed Tickets'!$C$3:$C$5000&lt;=$B$8)*('Closed Tickets'!$B$3:$B$5000&gt;=$A$12)*('Closed Tickets'!$B$3:$B$5000&lt;=$B$12)*('Closed Tickets'!$D$3:$D$5000=$Q$12)*('Closed Tickets'!$E$3:$E$5000=$D61))</f>
        <v>0</v>
      </c>
      <c r="S61" s="29">
        <f ca="1">SUMPRODUCT(('Closed Tickets'!$C$3:$C$5000&gt;=$A$8)*('Closed Tickets'!$C$3:$C$5000&lt;=$B$8)*('Closed Tickets'!$B$3:$B$5000&gt;=$A$12)*('Closed Tickets'!$B$3:$B$5000&lt;=$B$12)*('Closed Tickets'!$D$3:$D$5000=$Q$12)*('Closed Tickets'!$E$3:$E$5000=$D61)*('Closed Tickets'!$K$3:$K$5000)/IF($R61&gt;0,$R61,1))</f>
        <v>0</v>
      </c>
      <c r="T61" s="62"/>
      <c r="U61" s="95">
        <f>SUMPRODUCT(('Closed Tickets'!$D$3:$D$5000=$U$12)*('Closed Tickets'!$E$3:$E$5000=$D61))</f>
        <v>0</v>
      </c>
      <c r="V61" s="12">
        <f ca="1">SUMPRODUCT(('Closed Tickets'!$C$3:$C$5000&gt;=$A$8)*('Closed Tickets'!$C$3:$C$5000&lt;=$B$8)*('Closed Tickets'!$B$3:$B$5000&gt;=$A$12)*('Closed Tickets'!$B$3:$B$5000&lt;=$B$12)*('Closed Tickets'!$D$3:$D$5000=$U$12)*('Closed Tickets'!$E$3:$E$5000=$D61))</f>
        <v>0</v>
      </c>
      <c r="W61" s="29">
        <f ca="1">SUMPRODUCT(('Closed Tickets'!$C$3:$C$5000&gt;=$A$8)*('Closed Tickets'!$C$3:$C$5000&lt;=$B$8)*('Closed Tickets'!$B$3:$B$5000&gt;=$A$12)*('Closed Tickets'!$B$3:$B$5000&lt;=$B$12)*('Closed Tickets'!$D$3:$D$5000=$U$12)*('Closed Tickets'!$E$3:$E$5000=$D61)*('Closed Tickets'!$K$3:$K$5000)/IF($V61&gt;0,$V61,1))</f>
        <v>0</v>
      </c>
    </row>
    <row r="62" spans="1:23">
      <c r="A62" s="105">
        <f t="shared" ca="1" si="1"/>
        <v>334</v>
      </c>
      <c r="B62" s="106">
        <f ca="1">SUMPRODUCT(('Closed Tickets'!$C$3:$C$5000&gt;=$A$8)*('Closed Tickets'!$C$3:$C$5000&lt;=$B$8)*('Closed Tickets'!$B$3:$B$5000&gt;=$A$12)*('Closed Tickets'!$B$3:$B$5000&lt;=$B$12)*('Closed Tickets'!$E$3:$E$5000=$D62)*('Closed Tickets'!$K$3:$K$5000)/IF($A62&gt;0,$A62,1))</f>
        <v>9.4261518629406726</v>
      </c>
      <c r="D62" s="93" t="s">
        <v>72</v>
      </c>
      <c r="E62" s="95">
        <f>SUMPRODUCT(('Closed Tickets'!$D$3:$D$5000=$E$12)*('Closed Tickets'!$E$3:$E$5000=$D62))</f>
        <v>0</v>
      </c>
      <c r="F62" s="12">
        <f ca="1">SUMPRODUCT(('Closed Tickets'!$C$3:$C$5000&gt;=$A$8)*('Closed Tickets'!$C$3:$C$5000&lt;=$B$8)*('Closed Tickets'!$B$3:$B$5000&gt;=$A$12)*('Closed Tickets'!$B$3:$B$5000&lt;=$B$12)*('Closed Tickets'!$D$3:$D$5000=$E$12)*('Closed Tickets'!$E$3:$E$5000=$D62))</f>
        <v>0</v>
      </c>
      <c r="G62" s="29">
        <f ca="1">SUMPRODUCT(('Closed Tickets'!$C$3:$C$5000&gt;=$A$8)*('Closed Tickets'!$C$3:$C$5000&lt;=$B$8)*('Closed Tickets'!$B$3:$B$5000&gt;=$A$12)*('Closed Tickets'!$B$3:$B$5000&lt;=$B$12)*('Closed Tickets'!$D$3:$D$5000=$E$12)*('Closed Tickets'!$E$3:$E$5000=$D62)*('Closed Tickets'!$K$3:$K$5000)/IF($F62&gt;0,$F62,1))</f>
        <v>0</v>
      </c>
      <c r="H62" s="62"/>
      <c r="I62" s="95">
        <f>SUMPRODUCT(('Closed Tickets'!$D$3:$D$5000=$I$12)*('Closed Tickets'!$E$3:$E$5000=$D62))</f>
        <v>0</v>
      </c>
      <c r="J62" s="12">
        <f ca="1">SUMPRODUCT(('Closed Tickets'!$C$3:$C$5000&gt;=$A$8)*('Closed Tickets'!$C$3:$C$5000&lt;=$B$8)*('Closed Tickets'!$B$3:$B$5000&gt;=$A$12)*('Closed Tickets'!$B$3:$B$5000&lt;=$B$12)*('Closed Tickets'!$D$3:$D$5000=$I$12)*('Closed Tickets'!$E$3:$E$5000=$D62))</f>
        <v>0</v>
      </c>
      <c r="K62" s="29">
        <f ca="1">SUMPRODUCT(('Closed Tickets'!$C$3:$C$5000&gt;=$A$8)*('Closed Tickets'!$C$3:$C$5000&lt;=$B$8)*('Closed Tickets'!$B$3:$B$5000&gt;=$A$12)*('Closed Tickets'!$B$3:$B$5000&lt;=$B$12)*('Closed Tickets'!$D$3:$D$5000=$I$12)*('Closed Tickets'!$E$3:$E$5000=$D62)*('Closed Tickets'!$K$3:$K$5000)/IF($J62&gt;0,$J62,1))</f>
        <v>0</v>
      </c>
      <c r="L62" s="62"/>
      <c r="M62" s="95">
        <f>SUMPRODUCT(('Closed Tickets'!$D$3:$D$5000=$M$12)*('Closed Tickets'!$E$3:$E$5000=$D62))</f>
        <v>334</v>
      </c>
      <c r="N62" s="12">
        <f ca="1">SUMPRODUCT(('Closed Tickets'!$C$3:$C$5000&gt;=$A$8)*('Closed Tickets'!$C$3:$C$5000&lt;=$B$8)*('Closed Tickets'!$B$3:$B$5000&gt;=$A$12)*('Closed Tickets'!$B$3:$B$5000&lt;=$B$12)*('Closed Tickets'!$D$3:$D$5000=$M$12)*('Closed Tickets'!$E$3:$E$5000=$D62))</f>
        <v>334</v>
      </c>
      <c r="O62" s="29">
        <f ca="1">SUMPRODUCT(('Closed Tickets'!$C$3:$C$5000&gt;=$A$8)*('Closed Tickets'!$C$3:$C$5000&lt;=$B$8)*('Closed Tickets'!$B$3:$B$5000&gt;=$A$12)*('Closed Tickets'!$B$3:$B$5000&lt;=$B$12)*('Closed Tickets'!$D$3:$D$5000=$M$12)*('Closed Tickets'!$E$3:$E$5000=$D62)*('Closed Tickets'!$K$3:$K$5000)/IF($N62&gt;0,$N62,1))</f>
        <v>9.4261518629406726</v>
      </c>
      <c r="P62" s="62"/>
      <c r="Q62" s="95">
        <f>SUMPRODUCT(('Closed Tickets'!$D$3:$D$5000=$Q$12)*('Closed Tickets'!$E$3:$E$5000=$D62))</f>
        <v>0</v>
      </c>
      <c r="R62" s="12">
        <f ca="1">SUMPRODUCT(('Closed Tickets'!$C$3:$C$5000&gt;=$A$8)*('Closed Tickets'!$C$3:$C$5000&lt;=$B$8)*('Closed Tickets'!$B$3:$B$5000&gt;=$A$12)*('Closed Tickets'!$B$3:$B$5000&lt;=$B$12)*('Closed Tickets'!$D$3:$D$5000=$Q$12)*('Closed Tickets'!$E$3:$E$5000=$D62))</f>
        <v>0</v>
      </c>
      <c r="S62" s="29">
        <f ca="1">SUMPRODUCT(('Closed Tickets'!$C$3:$C$5000&gt;=$A$8)*('Closed Tickets'!$C$3:$C$5000&lt;=$B$8)*('Closed Tickets'!$B$3:$B$5000&gt;=$A$12)*('Closed Tickets'!$B$3:$B$5000&lt;=$B$12)*('Closed Tickets'!$D$3:$D$5000=$Q$12)*('Closed Tickets'!$E$3:$E$5000=$D62)*('Closed Tickets'!$K$3:$K$5000)/IF($R62&gt;0,$R62,1))</f>
        <v>0</v>
      </c>
      <c r="T62" s="62"/>
      <c r="U62" s="95">
        <f>SUMPRODUCT(('Closed Tickets'!$D$3:$D$5000=$U$12)*('Closed Tickets'!$E$3:$E$5000=$D62))</f>
        <v>0</v>
      </c>
      <c r="V62" s="12">
        <f ca="1">SUMPRODUCT(('Closed Tickets'!$C$3:$C$5000&gt;=$A$8)*('Closed Tickets'!$C$3:$C$5000&lt;=$B$8)*('Closed Tickets'!$B$3:$B$5000&gt;=$A$12)*('Closed Tickets'!$B$3:$B$5000&lt;=$B$12)*('Closed Tickets'!$D$3:$D$5000=$U$12)*('Closed Tickets'!$E$3:$E$5000=$D62))</f>
        <v>0</v>
      </c>
      <c r="W62" s="29">
        <f ca="1">SUMPRODUCT(('Closed Tickets'!$C$3:$C$5000&gt;=$A$8)*('Closed Tickets'!$C$3:$C$5000&lt;=$B$8)*('Closed Tickets'!$B$3:$B$5000&gt;=$A$12)*('Closed Tickets'!$B$3:$B$5000&lt;=$B$12)*('Closed Tickets'!$D$3:$D$5000=$U$12)*('Closed Tickets'!$E$3:$E$5000=$D62)*('Closed Tickets'!$K$3:$K$5000)/IF($V62&gt;0,$V62,1))</f>
        <v>0</v>
      </c>
    </row>
    <row r="63" spans="1:23">
      <c r="A63" s="105">
        <f t="shared" ca="1" si="1"/>
        <v>3</v>
      </c>
      <c r="B63" s="106">
        <f ca="1">SUMPRODUCT(('Closed Tickets'!$C$3:$C$5000&gt;=$A$8)*('Closed Tickets'!$C$3:$C$5000&lt;=$B$8)*('Closed Tickets'!$B$3:$B$5000&gt;=$A$12)*('Closed Tickets'!$B$3:$B$5000&lt;=$B$12)*('Closed Tickets'!$E$3:$E$5000=$D63)*('Closed Tickets'!$K$3:$K$5000)/IF($A63&gt;0,$A63,1))</f>
        <v>24.640046296296834</v>
      </c>
      <c r="D63" s="93" t="s">
        <v>126</v>
      </c>
      <c r="E63" s="95">
        <f>SUMPRODUCT(('Closed Tickets'!$D$3:$D$5000=$E$12)*('Closed Tickets'!$E$3:$E$5000=$D63))</f>
        <v>0</v>
      </c>
      <c r="F63" s="12">
        <f ca="1">SUMPRODUCT(('Closed Tickets'!$C$3:$C$5000&gt;=$A$8)*('Closed Tickets'!$C$3:$C$5000&lt;=$B$8)*('Closed Tickets'!$B$3:$B$5000&gt;=$A$12)*('Closed Tickets'!$B$3:$B$5000&lt;=$B$12)*('Closed Tickets'!$D$3:$D$5000=$E$12)*('Closed Tickets'!$E$3:$E$5000=$D63))</f>
        <v>0</v>
      </c>
      <c r="G63" s="29">
        <f ca="1">SUMPRODUCT(('Closed Tickets'!$C$3:$C$5000&gt;=$A$8)*('Closed Tickets'!$C$3:$C$5000&lt;=$B$8)*('Closed Tickets'!$B$3:$B$5000&gt;=$A$12)*('Closed Tickets'!$B$3:$B$5000&lt;=$B$12)*('Closed Tickets'!$D$3:$D$5000=$E$12)*('Closed Tickets'!$E$3:$E$5000=$D63)*('Closed Tickets'!$K$3:$K$5000)/IF($F63&gt;0,$F63,1))</f>
        <v>0</v>
      </c>
      <c r="H63" s="62"/>
      <c r="I63" s="95">
        <f>SUMPRODUCT(('Closed Tickets'!$D$3:$D$5000=$I$12)*('Closed Tickets'!$E$3:$E$5000=$D63))</f>
        <v>0</v>
      </c>
      <c r="J63" s="12">
        <f ca="1">SUMPRODUCT(('Closed Tickets'!$C$3:$C$5000&gt;=$A$8)*('Closed Tickets'!$C$3:$C$5000&lt;=$B$8)*('Closed Tickets'!$B$3:$B$5000&gt;=$A$12)*('Closed Tickets'!$B$3:$B$5000&lt;=$B$12)*('Closed Tickets'!$D$3:$D$5000=$I$12)*('Closed Tickets'!$E$3:$E$5000=$D63))</f>
        <v>0</v>
      </c>
      <c r="K63" s="29">
        <f ca="1">SUMPRODUCT(('Closed Tickets'!$C$3:$C$5000&gt;=$A$8)*('Closed Tickets'!$C$3:$C$5000&lt;=$B$8)*('Closed Tickets'!$B$3:$B$5000&gt;=$A$12)*('Closed Tickets'!$B$3:$B$5000&lt;=$B$12)*('Closed Tickets'!$D$3:$D$5000=$I$12)*('Closed Tickets'!$E$3:$E$5000=$D63)*('Closed Tickets'!$K$3:$K$5000)/IF($J63&gt;0,$J63,1))</f>
        <v>0</v>
      </c>
      <c r="L63" s="62"/>
      <c r="M63" s="95">
        <f>SUMPRODUCT(('Closed Tickets'!$D$3:$D$5000=$M$12)*('Closed Tickets'!$E$3:$E$5000=$D63))</f>
        <v>0</v>
      </c>
      <c r="N63" s="12">
        <f ca="1">SUMPRODUCT(('Closed Tickets'!$C$3:$C$5000&gt;=$A$8)*('Closed Tickets'!$C$3:$C$5000&lt;=$B$8)*('Closed Tickets'!$B$3:$B$5000&gt;=$A$12)*('Closed Tickets'!$B$3:$B$5000&lt;=$B$12)*('Closed Tickets'!$D$3:$D$5000=$M$12)*('Closed Tickets'!$E$3:$E$5000=$D63))</f>
        <v>0</v>
      </c>
      <c r="O63" s="29">
        <f ca="1">SUMPRODUCT(('Closed Tickets'!$C$3:$C$5000&gt;=$A$8)*('Closed Tickets'!$C$3:$C$5000&lt;=$B$8)*('Closed Tickets'!$B$3:$B$5000&gt;=$A$12)*('Closed Tickets'!$B$3:$B$5000&lt;=$B$12)*('Closed Tickets'!$D$3:$D$5000=$M$12)*('Closed Tickets'!$E$3:$E$5000=$D63)*('Closed Tickets'!$K$3:$K$5000)/IF($N63&gt;0,$N63,1))</f>
        <v>0</v>
      </c>
      <c r="P63" s="62"/>
      <c r="Q63" s="95">
        <f>SUMPRODUCT(('Closed Tickets'!$D$3:$D$5000=$Q$12)*('Closed Tickets'!$E$3:$E$5000=$D63))</f>
        <v>3</v>
      </c>
      <c r="R63" s="12">
        <f ca="1">SUMPRODUCT(('Closed Tickets'!$C$3:$C$5000&gt;=$A$8)*('Closed Tickets'!$C$3:$C$5000&lt;=$B$8)*('Closed Tickets'!$B$3:$B$5000&gt;=$A$12)*('Closed Tickets'!$B$3:$B$5000&lt;=$B$12)*('Closed Tickets'!$D$3:$D$5000=$Q$12)*('Closed Tickets'!$E$3:$E$5000=$D63))</f>
        <v>3</v>
      </c>
      <c r="S63" s="29">
        <f ca="1">SUMPRODUCT(('Closed Tickets'!$C$3:$C$5000&gt;=$A$8)*('Closed Tickets'!$C$3:$C$5000&lt;=$B$8)*('Closed Tickets'!$B$3:$B$5000&gt;=$A$12)*('Closed Tickets'!$B$3:$B$5000&lt;=$B$12)*('Closed Tickets'!$D$3:$D$5000=$Q$12)*('Closed Tickets'!$E$3:$E$5000=$D63)*('Closed Tickets'!$K$3:$K$5000)/IF($R63&gt;0,$R63,1))</f>
        <v>24.640046296296834</v>
      </c>
      <c r="T63" s="62"/>
      <c r="U63" s="95">
        <f>SUMPRODUCT(('Closed Tickets'!$D$3:$D$5000=$U$12)*('Closed Tickets'!$E$3:$E$5000=$D63))</f>
        <v>0</v>
      </c>
      <c r="V63" s="12">
        <f ca="1">SUMPRODUCT(('Closed Tickets'!$C$3:$C$5000&gt;=$A$8)*('Closed Tickets'!$C$3:$C$5000&lt;=$B$8)*('Closed Tickets'!$B$3:$B$5000&gt;=$A$12)*('Closed Tickets'!$B$3:$B$5000&lt;=$B$12)*('Closed Tickets'!$D$3:$D$5000=$U$12)*('Closed Tickets'!$E$3:$E$5000=$D63))</f>
        <v>0</v>
      </c>
      <c r="W63" s="29">
        <f ca="1">SUMPRODUCT(('Closed Tickets'!$C$3:$C$5000&gt;=$A$8)*('Closed Tickets'!$C$3:$C$5000&lt;=$B$8)*('Closed Tickets'!$B$3:$B$5000&gt;=$A$12)*('Closed Tickets'!$B$3:$B$5000&lt;=$B$12)*('Closed Tickets'!$D$3:$D$5000=$U$12)*('Closed Tickets'!$E$3:$E$5000=$D63)*('Closed Tickets'!$K$3:$K$5000)/IF($V63&gt;0,$V63,1))</f>
        <v>0</v>
      </c>
    </row>
    <row r="64" spans="1:23">
      <c r="A64" s="105">
        <f t="shared" ca="1" si="1"/>
        <v>0</v>
      </c>
      <c r="B64" s="106">
        <f ca="1">SUMPRODUCT(('Closed Tickets'!$C$3:$C$5000&gt;=$A$8)*('Closed Tickets'!$C$3:$C$5000&lt;=$B$8)*('Closed Tickets'!$B$3:$B$5000&gt;=$A$12)*('Closed Tickets'!$B$3:$B$5000&lt;=$B$12)*('Closed Tickets'!$E$3:$E$5000=$D64)*('Closed Tickets'!$K$3:$K$5000)/IF($A64&gt;0,$A64,1))</f>
        <v>7.2305555555576575</v>
      </c>
      <c r="D64" s="93" t="s">
        <v>36</v>
      </c>
      <c r="E64" s="95">
        <f>SUMPRODUCT(('Closed Tickets'!$D$3:$D$5000=$E$12)*('Closed Tickets'!$E$3:$E$5000=$D64))</f>
        <v>0</v>
      </c>
      <c r="F64" s="12">
        <f ca="1">SUMPRODUCT(('Closed Tickets'!$C$3:$C$5000&gt;=$A$8)*('Closed Tickets'!$C$3:$C$5000&lt;=$B$8)*('Closed Tickets'!$B$3:$B$5000&gt;=$A$12)*('Closed Tickets'!$B$3:$B$5000&lt;=$B$12)*('Closed Tickets'!$D$3:$D$5000=$E$12)*('Closed Tickets'!$E$3:$E$5000=$D64))</f>
        <v>0</v>
      </c>
      <c r="G64" s="29">
        <f ca="1">SUMPRODUCT(('Closed Tickets'!$C$3:$C$5000&gt;=$A$8)*('Closed Tickets'!$C$3:$C$5000&lt;=$B$8)*('Closed Tickets'!$B$3:$B$5000&gt;=$A$12)*('Closed Tickets'!$B$3:$B$5000&lt;=$B$12)*('Closed Tickets'!$D$3:$D$5000=$E$12)*('Closed Tickets'!$E$3:$E$5000=$D64)*('Closed Tickets'!$K$3:$K$5000)/IF($F64&gt;0,$F64,1))</f>
        <v>0</v>
      </c>
      <c r="H64" s="62"/>
      <c r="I64" s="95">
        <f>SUMPRODUCT(('Closed Tickets'!$D$3:$D$5000=$I$12)*('Closed Tickets'!$E$3:$E$5000=$D64))</f>
        <v>0</v>
      </c>
      <c r="J64" s="12">
        <f ca="1">SUMPRODUCT(('Closed Tickets'!$C$3:$C$5000&gt;=$A$8)*('Closed Tickets'!$C$3:$C$5000&lt;=$B$8)*('Closed Tickets'!$B$3:$B$5000&gt;=$A$12)*('Closed Tickets'!$B$3:$B$5000&lt;=$B$12)*('Closed Tickets'!$D$3:$D$5000=$I$12)*('Closed Tickets'!$E$3:$E$5000=$D64))</f>
        <v>0</v>
      </c>
      <c r="K64" s="29">
        <f ca="1">SUMPRODUCT(('Closed Tickets'!$C$3:$C$5000&gt;=$A$8)*('Closed Tickets'!$C$3:$C$5000&lt;=$B$8)*('Closed Tickets'!$B$3:$B$5000&gt;=$A$12)*('Closed Tickets'!$B$3:$B$5000&lt;=$B$12)*('Closed Tickets'!$D$3:$D$5000=$I$12)*('Closed Tickets'!$E$3:$E$5000=$D64)*('Closed Tickets'!$K$3:$K$5000)/IF($J64&gt;0,$J64,1))</f>
        <v>0</v>
      </c>
      <c r="L64" s="62"/>
      <c r="M64" s="95">
        <f>SUMPRODUCT(('Closed Tickets'!$D$3:$D$5000=$M$12)*('Closed Tickets'!$E$3:$E$5000=$D64))</f>
        <v>0</v>
      </c>
      <c r="N64" s="12">
        <f ca="1">SUMPRODUCT(('Closed Tickets'!$C$3:$C$5000&gt;=$A$8)*('Closed Tickets'!$C$3:$C$5000&lt;=$B$8)*('Closed Tickets'!$B$3:$B$5000&gt;=$A$12)*('Closed Tickets'!$B$3:$B$5000&lt;=$B$12)*('Closed Tickets'!$D$3:$D$5000=$M$12)*('Closed Tickets'!$E$3:$E$5000=$D64))</f>
        <v>0</v>
      </c>
      <c r="O64" s="29">
        <f ca="1">SUMPRODUCT(('Closed Tickets'!$C$3:$C$5000&gt;=$A$8)*('Closed Tickets'!$C$3:$C$5000&lt;=$B$8)*('Closed Tickets'!$B$3:$B$5000&gt;=$A$12)*('Closed Tickets'!$B$3:$B$5000&lt;=$B$12)*('Closed Tickets'!$D$3:$D$5000=$M$12)*('Closed Tickets'!$E$3:$E$5000=$D64)*('Closed Tickets'!$K$3:$K$5000)/IF($N64&gt;0,$N64,1))</f>
        <v>0</v>
      </c>
      <c r="P64" s="62"/>
      <c r="Q64" s="95">
        <f>SUMPRODUCT(('Closed Tickets'!$D$3:$D$5000=$Q$12)*('Closed Tickets'!$E$3:$E$5000=$D64))</f>
        <v>0</v>
      </c>
      <c r="R64" s="12">
        <f ca="1">SUMPRODUCT(('Closed Tickets'!$C$3:$C$5000&gt;=$A$8)*('Closed Tickets'!$C$3:$C$5000&lt;=$B$8)*('Closed Tickets'!$B$3:$B$5000&gt;=$A$12)*('Closed Tickets'!$B$3:$B$5000&lt;=$B$12)*('Closed Tickets'!$D$3:$D$5000=$Q$12)*('Closed Tickets'!$E$3:$E$5000=$D64))</f>
        <v>0</v>
      </c>
      <c r="S64" s="29">
        <f ca="1">SUMPRODUCT(('Closed Tickets'!$C$3:$C$5000&gt;=$A$8)*('Closed Tickets'!$C$3:$C$5000&lt;=$B$8)*('Closed Tickets'!$B$3:$B$5000&gt;=$A$12)*('Closed Tickets'!$B$3:$B$5000&lt;=$B$12)*('Closed Tickets'!$D$3:$D$5000=$Q$12)*('Closed Tickets'!$E$3:$E$5000=$D64)*('Closed Tickets'!$K$3:$K$5000)/IF($R64&gt;0,$R64,1))</f>
        <v>0</v>
      </c>
      <c r="T64" s="62"/>
      <c r="U64" s="95">
        <f>SUMPRODUCT(('Closed Tickets'!$D$3:$D$5000=$U$12)*('Closed Tickets'!$E$3:$E$5000=$D64))</f>
        <v>0</v>
      </c>
      <c r="V64" s="12">
        <f ca="1">SUMPRODUCT(('Closed Tickets'!$C$3:$C$5000&gt;=$A$8)*('Closed Tickets'!$C$3:$C$5000&lt;=$B$8)*('Closed Tickets'!$B$3:$B$5000&gt;=$A$12)*('Closed Tickets'!$B$3:$B$5000&lt;=$B$12)*('Closed Tickets'!$D$3:$D$5000=$U$12)*('Closed Tickets'!$E$3:$E$5000=$D64))</f>
        <v>0</v>
      </c>
      <c r="W64" s="29">
        <f ca="1">SUMPRODUCT(('Closed Tickets'!$C$3:$C$5000&gt;=$A$8)*('Closed Tickets'!$C$3:$C$5000&lt;=$B$8)*('Closed Tickets'!$B$3:$B$5000&gt;=$A$12)*('Closed Tickets'!$B$3:$B$5000&lt;=$B$12)*('Closed Tickets'!$D$3:$D$5000=$U$12)*('Closed Tickets'!$E$3:$E$5000=$D64)*('Closed Tickets'!$K$3:$K$5000)/IF($V64&gt;0,$V64,1))</f>
        <v>0</v>
      </c>
    </row>
    <row r="65" spans="1:23">
      <c r="A65" s="105">
        <f t="shared" ca="1" si="1"/>
        <v>17</v>
      </c>
      <c r="B65" s="106">
        <f ca="1">SUMPRODUCT(('Closed Tickets'!$C$3:$C$5000&gt;=$A$8)*('Closed Tickets'!$C$3:$C$5000&lt;=$B$8)*('Closed Tickets'!$B$3:$B$5000&gt;=$A$12)*('Closed Tickets'!$B$3:$B$5000&lt;=$B$12)*('Closed Tickets'!$E$3:$E$5000=$D65)*('Closed Tickets'!$K$3:$K$5000)/IF($A65&gt;0,$A65,1))</f>
        <v>41.127900326796571</v>
      </c>
      <c r="D65" s="93" t="s">
        <v>111</v>
      </c>
      <c r="E65" s="95">
        <f>SUMPRODUCT(('Closed Tickets'!$D$3:$D$5000=$E$12)*('Closed Tickets'!$E$3:$E$5000=$D65))</f>
        <v>17</v>
      </c>
      <c r="F65" s="12">
        <f ca="1">SUMPRODUCT(('Closed Tickets'!$C$3:$C$5000&gt;=$A$8)*('Closed Tickets'!$C$3:$C$5000&lt;=$B$8)*('Closed Tickets'!$B$3:$B$5000&gt;=$A$12)*('Closed Tickets'!$B$3:$B$5000&lt;=$B$12)*('Closed Tickets'!$D$3:$D$5000=$E$12)*('Closed Tickets'!$E$3:$E$5000=$D65))</f>
        <v>17</v>
      </c>
      <c r="G65" s="29">
        <f ca="1">SUMPRODUCT(('Closed Tickets'!$C$3:$C$5000&gt;=$A$8)*('Closed Tickets'!$C$3:$C$5000&lt;=$B$8)*('Closed Tickets'!$B$3:$B$5000&gt;=$A$12)*('Closed Tickets'!$B$3:$B$5000&lt;=$B$12)*('Closed Tickets'!$D$3:$D$5000=$E$12)*('Closed Tickets'!$E$3:$E$5000=$D65)*('Closed Tickets'!$K$3:$K$5000)/IF($F65&gt;0,$F65,1))</f>
        <v>41.127900326796571</v>
      </c>
      <c r="H65" s="62"/>
      <c r="I65" s="95">
        <f>SUMPRODUCT(('Closed Tickets'!$D$3:$D$5000=$I$12)*('Closed Tickets'!$E$3:$E$5000=$D65))</f>
        <v>0</v>
      </c>
      <c r="J65" s="12">
        <f ca="1">SUMPRODUCT(('Closed Tickets'!$C$3:$C$5000&gt;=$A$8)*('Closed Tickets'!$C$3:$C$5000&lt;=$B$8)*('Closed Tickets'!$B$3:$B$5000&gt;=$A$12)*('Closed Tickets'!$B$3:$B$5000&lt;=$B$12)*('Closed Tickets'!$D$3:$D$5000=$I$12)*('Closed Tickets'!$E$3:$E$5000=$D65))</f>
        <v>0</v>
      </c>
      <c r="K65" s="29">
        <f ca="1">SUMPRODUCT(('Closed Tickets'!$C$3:$C$5000&gt;=$A$8)*('Closed Tickets'!$C$3:$C$5000&lt;=$B$8)*('Closed Tickets'!$B$3:$B$5000&gt;=$A$12)*('Closed Tickets'!$B$3:$B$5000&lt;=$B$12)*('Closed Tickets'!$D$3:$D$5000=$I$12)*('Closed Tickets'!$E$3:$E$5000=$D65)*('Closed Tickets'!$K$3:$K$5000)/IF($J65&gt;0,$J65,1))</f>
        <v>0</v>
      </c>
      <c r="L65" s="62"/>
      <c r="M65" s="95">
        <f>SUMPRODUCT(('Closed Tickets'!$D$3:$D$5000=$M$12)*('Closed Tickets'!$E$3:$E$5000=$D65))</f>
        <v>0</v>
      </c>
      <c r="N65" s="12">
        <f ca="1">SUMPRODUCT(('Closed Tickets'!$C$3:$C$5000&gt;=$A$8)*('Closed Tickets'!$C$3:$C$5000&lt;=$B$8)*('Closed Tickets'!$B$3:$B$5000&gt;=$A$12)*('Closed Tickets'!$B$3:$B$5000&lt;=$B$12)*('Closed Tickets'!$D$3:$D$5000=$M$12)*('Closed Tickets'!$E$3:$E$5000=$D65))</f>
        <v>0</v>
      </c>
      <c r="O65" s="29">
        <f ca="1">SUMPRODUCT(('Closed Tickets'!$C$3:$C$5000&gt;=$A$8)*('Closed Tickets'!$C$3:$C$5000&lt;=$B$8)*('Closed Tickets'!$B$3:$B$5000&gt;=$A$12)*('Closed Tickets'!$B$3:$B$5000&lt;=$B$12)*('Closed Tickets'!$D$3:$D$5000=$M$12)*('Closed Tickets'!$E$3:$E$5000=$D65)*('Closed Tickets'!$K$3:$K$5000)/IF($N65&gt;0,$N65,1))</f>
        <v>0</v>
      </c>
      <c r="P65" s="62"/>
      <c r="Q65" s="95">
        <f>SUMPRODUCT(('Closed Tickets'!$D$3:$D$5000=$Q$12)*('Closed Tickets'!$E$3:$E$5000=$D65))</f>
        <v>0</v>
      </c>
      <c r="R65" s="12">
        <f ca="1">SUMPRODUCT(('Closed Tickets'!$C$3:$C$5000&gt;=$A$8)*('Closed Tickets'!$C$3:$C$5000&lt;=$B$8)*('Closed Tickets'!$B$3:$B$5000&gt;=$A$12)*('Closed Tickets'!$B$3:$B$5000&lt;=$B$12)*('Closed Tickets'!$D$3:$D$5000=$Q$12)*('Closed Tickets'!$E$3:$E$5000=$D65))</f>
        <v>0</v>
      </c>
      <c r="S65" s="29">
        <f ca="1">SUMPRODUCT(('Closed Tickets'!$C$3:$C$5000&gt;=$A$8)*('Closed Tickets'!$C$3:$C$5000&lt;=$B$8)*('Closed Tickets'!$B$3:$B$5000&gt;=$A$12)*('Closed Tickets'!$B$3:$B$5000&lt;=$B$12)*('Closed Tickets'!$D$3:$D$5000=$Q$12)*('Closed Tickets'!$E$3:$E$5000=$D65)*('Closed Tickets'!$K$3:$K$5000)/IF($R65&gt;0,$R65,1))</f>
        <v>0</v>
      </c>
      <c r="T65" s="62"/>
      <c r="U65" s="95">
        <f>SUMPRODUCT(('Closed Tickets'!$D$3:$D$5000=$U$12)*('Closed Tickets'!$E$3:$E$5000=$D65))</f>
        <v>0</v>
      </c>
      <c r="V65" s="12">
        <f ca="1">SUMPRODUCT(('Closed Tickets'!$C$3:$C$5000&gt;=$A$8)*('Closed Tickets'!$C$3:$C$5000&lt;=$B$8)*('Closed Tickets'!$B$3:$B$5000&gt;=$A$12)*('Closed Tickets'!$B$3:$B$5000&lt;=$B$12)*('Closed Tickets'!$D$3:$D$5000=$U$12)*('Closed Tickets'!$E$3:$E$5000=$D65))</f>
        <v>0</v>
      </c>
      <c r="W65" s="29">
        <f ca="1">SUMPRODUCT(('Closed Tickets'!$C$3:$C$5000&gt;=$A$8)*('Closed Tickets'!$C$3:$C$5000&lt;=$B$8)*('Closed Tickets'!$B$3:$B$5000&gt;=$A$12)*('Closed Tickets'!$B$3:$B$5000&lt;=$B$12)*('Closed Tickets'!$D$3:$D$5000=$U$12)*('Closed Tickets'!$E$3:$E$5000=$D65)*('Closed Tickets'!$K$3:$K$5000)/IF($V65&gt;0,$V65,1))</f>
        <v>0</v>
      </c>
    </row>
    <row r="66" spans="1:23" ht="13.5" thickBot="1">
      <c r="A66" s="105">
        <f t="shared" ca="1" si="1"/>
        <v>336</v>
      </c>
      <c r="B66" s="106">
        <f ca="1">SUMPRODUCT(('Closed Tickets'!$C$3:$C$5000&gt;=$A$8)*('Closed Tickets'!$C$3:$C$5000&lt;=$B$8)*('Closed Tickets'!$B$3:$B$5000&gt;=$A$12)*('Closed Tickets'!$B$3:$B$5000&lt;=$B$12)*('Closed Tickets'!$E$3:$E$5000=$D66)*('Closed Tickets'!$K$3:$K$5000)/IF($A66&gt;0,$A66,1))</f>
        <v>14.406909308862483</v>
      </c>
      <c r="D66" s="93" t="s">
        <v>74</v>
      </c>
      <c r="E66" s="95">
        <f>SUMPRODUCT(('Closed Tickets'!$D$3:$D$5000=$E$12)*('Closed Tickets'!$E$3:$E$5000=$D66))</f>
        <v>115</v>
      </c>
      <c r="F66" s="12">
        <f ca="1">SUMPRODUCT(('Closed Tickets'!$C$3:$C$5000&gt;=$A$8)*('Closed Tickets'!$C$3:$C$5000&lt;=$B$8)*('Closed Tickets'!$B$3:$B$5000&gt;=$A$12)*('Closed Tickets'!$B$3:$B$5000&lt;=$B$12)*('Closed Tickets'!$D$3:$D$5000=$E$12)*('Closed Tickets'!$E$3:$E$5000=$D66))</f>
        <v>115</v>
      </c>
      <c r="G66" s="29">
        <f ca="1">SUMPRODUCT(('Closed Tickets'!$C$3:$C$5000&gt;=$A$8)*('Closed Tickets'!$C$3:$C$5000&lt;=$B$8)*('Closed Tickets'!$B$3:$B$5000&gt;=$A$12)*('Closed Tickets'!$B$3:$B$5000&lt;=$B$12)*('Closed Tickets'!$D$3:$D$5000=$E$12)*('Closed Tickets'!$E$3:$E$5000=$D66)*('Closed Tickets'!$K$3:$K$5000)/IF($F66&gt;0,$F66,1))</f>
        <v>15.468200483091771</v>
      </c>
      <c r="H66" s="62"/>
      <c r="I66" s="95">
        <f>SUMPRODUCT(('Closed Tickets'!$D$3:$D$5000=$I$12)*('Closed Tickets'!$E$3:$E$5000=$D66))</f>
        <v>221</v>
      </c>
      <c r="J66" s="12">
        <f ca="1">SUMPRODUCT(('Closed Tickets'!$C$3:$C$5000&gt;=$A$8)*('Closed Tickets'!$C$3:$C$5000&lt;=$B$8)*('Closed Tickets'!$B$3:$B$5000&gt;=$A$12)*('Closed Tickets'!$B$3:$B$5000&lt;=$B$12)*('Closed Tickets'!$D$3:$D$5000=$I$12)*('Closed Tickets'!$E$3:$E$5000=$D66))</f>
        <v>221</v>
      </c>
      <c r="K66" s="29">
        <f ca="1">SUMPRODUCT(('Closed Tickets'!$C$3:$C$5000&gt;=$A$8)*('Closed Tickets'!$C$3:$C$5000&lt;=$B$8)*('Closed Tickets'!$B$3:$B$5000&gt;=$A$12)*('Closed Tickets'!$B$3:$B$5000&lt;=$B$12)*('Closed Tickets'!$D$3:$D$5000=$I$12)*('Closed Tickets'!$E$3:$E$5000=$D66)*('Closed Tickets'!$K$3:$K$5000)/IF($J66&gt;0,$J66,1))</f>
        <v>13.854653720462629</v>
      </c>
      <c r="L66" s="62"/>
      <c r="M66" s="95">
        <f>SUMPRODUCT(('Closed Tickets'!$D$3:$D$5000=$M$12)*('Closed Tickets'!$E$3:$E$5000=$D66))</f>
        <v>0</v>
      </c>
      <c r="N66" s="12">
        <f ca="1">SUMPRODUCT(('Closed Tickets'!$C$3:$C$5000&gt;=$A$8)*('Closed Tickets'!$C$3:$C$5000&lt;=$B$8)*('Closed Tickets'!$B$3:$B$5000&gt;=$A$12)*('Closed Tickets'!$B$3:$B$5000&lt;=$B$12)*('Closed Tickets'!$D$3:$D$5000=$M$12)*('Closed Tickets'!$E$3:$E$5000=$D66))</f>
        <v>0</v>
      </c>
      <c r="O66" s="29">
        <f ca="1">SUMPRODUCT(('Closed Tickets'!$C$3:$C$5000&gt;=$A$8)*('Closed Tickets'!$C$3:$C$5000&lt;=$B$8)*('Closed Tickets'!$B$3:$B$5000&gt;=$A$12)*('Closed Tickets'!$B$3:$B$5000&lt;=$B$12)*('Closed Tickets'!$D$3:$D$5000=$M$12)*('Closed Tickets'!$E$3:$E$5000=$D66)*('Closed Tickets'!$K$3:$K$5000)/IF($N66&gt;0,$N66,1))</f>
        <v>0</v>
      </c>
      <c r="P66" s="62"/>
      <c r="Q66" s="95">
        <f>SUMPRODUCT(('Closed Tickets'!$D$3:$D$5000=$Q$12)*('Closed Tickets'!$E$3:$E$5000=$D66))</f>
        <v>0</v>
      </c>
      <c r="R66" s="12">
        <f ca="1">SUMPRODUCT(('Closed Tickets'!$C$3:$C$5000&gt;=$A$8)*('Closed Tickets'!$C$3:$C$5000&lt;=$B$8)*('Closed Tickets'!$B$3:$B$5000&gt;=$A$12)*('Closed Tickets'!$B$3:$B$5000&lt;=$B$12)*('Closed Tickets'!$D$3:$D$5000=$Q$12)*('Closed Tickets'!$E$3:$E$5000=$D66))</f>
        <v>0</v>
      </c>
      <c r="S66" s="29">
        <f ca="1">SUMPRODUCT(('Closed Tickets'!$C$3:$C$5000&gt;=$A$8)*('Closed Tickets'!$C$3:$C$5000&lt;=$B$8)*('Closed Tickets'!$B$3:$B$5000&gt;=$A$12)*('Closed Tickets'!$B$3:$B$5000&lt;=$B$12)*('Closed Tickets'!$D$3:$D$5000=$Q$12)*('Closed Tickets'!$E$3:$E$5000=$D66)*('Closed Tickets'!$K$3:$K$5000)/IF($R66&gt;0,$R66,1))</f>
        <v>0</v>
      </c>
      <c r="T66" s="62"/>
      <c r="U66" s="95">
        <f>SUMPRODUCT(('Closed Tickets'!$D$3:$D$5000=$U$12)*('Closed Tickets'!$E$3:$E$5000=$D66))</f>
        <v>0</v>
      </c>
      <c r="V66" s="12">
        <f ca="1">SUMPRODUCT(('Closed Tickets'!$C$3:$C$5000&gt;=$A$8)*('Closed Tickets'!$C$3:$C$5000&lt;=$B$8)*('Closed Tickets'!$B$3:$B$5000&gt;=$A$12)*('Closed Tickets'!$B$3:$B$5000&lt;=$B$12)*('Closed Tickets'!$D$3:$D$5000=$U$12)*('Closed Tickets'!$E$3:$E$5000=$D66))</f>
        <v>0</v>
      </c>
      <c r="W66" s="29">
        <f ca="1">SUMPRODUCT(('Closed Tickets'!$C$3:$C$5000&gt;=$A$8)*('Closed Tickets'!$C$3:$C$5000&lt;=$B$8)*('Closed Tickets'!$B$3:$B$5000&gt;=$A$12)*('Closed Tickets'!$B$3:$B$5000&lt;=$B$12)*('Closed Tickets'!$D$3:$D$5000=$U$12)*('Closed Tickets'!$E$3:$E$5000=$D66)*('Closed Tickets'!$K$3:$K$5000)/IF($V66&gt;0,$V66,1))</f>
        <v>0</v>
      </c>
    </row>
    <row r="67" spans="1:23" ht="13.5" hidden="1" thickBot="1">
      <c r="A67" s="105"/>
      <c r="B67" s="107"/>
      <c r="D67" s="69"/>
      <c r="E67" s="96"/>
      <c r="F67" s="62"/>
      <c r="G67" s="70"/>
      <c r="H67" s="62"/>
      <c r="I67" s="96"/>
      <c r="J67" s="62"/>
      <c r="K67" s="70"/>
      <c r="L67" s="62"/>
      <c r="M67" s="96"/>
      <c r="N67" s="62"/>
      <c r="O67" s="70"/>
      <c r="P67" s="62"/>
      <c r="Q67" s="96"/>
      <c r="R67" s="62"/>
      <c r="S67" s="70"/>
      <c r="T67" s="62"/>
      <c r="U67" s="96"/>
      <c r="V67" s="62"/>
      <c r="W67" s="70"/>
    </row>
    <row r="68" spans="1:23" ht="13.5" hidden="1" thickBot="1">
      <c r="A68" s="105"/>
      <c r="B68" s="107"/>
      <c r="D68" s="69"/>
      <c r="E68" s="96"/>
      <c r="F68" s="62"/>
      <c r="G68" s="70"/>
      <c r="H68" s="62"/>
      <c r="I68" s="96"/>
      <c r="J68" s="62"/>
      <c r="K68" s="70"/>
      <c r="L68" s="62"/>
      <c r="M68" s="96"/>
      <c r="N68" s="62"/>
      <c r="O68" s="70"/>
      <c r="P68" s="62"/>
      <c r="Q68" s="96"/>
      <c r="R68" s="62"/>
      <c r="S68" s="70"/>
      <c r="T68" s="62"/>
      <c r="U68" s="96"/>
      <c r="V68" s="62"/>
      <c r="W68" s="70"/>
    </row>
    <row r="69" spans="1:23" ht="13.5" hidden="1" thickBot="1">
      <c r="A69" s="108"/>
      <c r="B69" s="109"/>
      <c r="D69" s="71"/>
      <c r="E69" s="97"/>
      <c r="F69" s="63"/>
      <c r="G69" s="72"/>
      <c r="H69" s="63"/>
      <c r="I69" s="97"/>
      <c r="J69" s="63"/>
      <c r="K69" s="72"/>
      <c r="L69" s="63"/>
      <c r="M69" s="97"/>
      <c r="N69" s="63"/>
      <c r="O69" s="72"/>
      <c r="P69" s="63"/>
      <c r="Q69" s="97"/>
      <c r="R69" s="63"/>
      <c r="S69" s="72"/>
      <c r="T69" s="63"/>
      <c r="U69" s="97"/>
      <c r="V69" s="63"/>
      <c r="W69" s="72"/>
    </row>
    <row r="70" spans="1:23" ht="13.5" thickBot="1">
      <c r="A70" s="110">
        <f ca="1">F70+J70+N70+R70+V70</f>
        <v>4475</v>
      </c>
      <c r="B70" s="111"/>
      <c r="D70" s="30"/>
      <c r="E70" s="100">
        <f>SUM(E14:E69)</f>
        <v>1014</v>
      </c>
      <c r="F70" s="101">
        <f ca="1">SUM(F14:F69)</f>
        <v>1014</v>
      </c>
      <c r="G70" s="102">
        <f ca="1">SUMPRODUCT(('Closed Tickets'!$C$3:$C$5000&gt;=$A$8)*('Closed Tickets'!$C$3:$C$5000&lt;=$B$8)*('Closed Tickets'!$B$3:$B$5000&gt;=$A$12)*('Closed Tickets'!$B$3:$B$5000&lt;=$B$12)*('Closed Tickets'!$D$3:$D$5000=$E$12)*('Closed Tickets'!$K$3:$K$5000)/IF($F70&gt;0,$F70,1))</f>
        <v>11.867875438308198</v>
      </c>
      <c r="H70" s="88"/>
      <c r="I70" s="100">
        <f>SUM(I14:I69)</f>
        <v>1717</v>
      </c>
      <c r="J70" s="101">
        <f ca="1">SUM(J14:J69)</f>
        <v>1717</v>
      </c>
      <c r="K70" s="102">
        <f ca="1">SUMPRODUCT(('Closed Tickets'!$C$3:$C$5000&gt;=$A$8)*('Closed Tickets'!$C$3:$C$5000&lt;=$B$8)*('Closed Tickets'!$B$3:$B$5000&gt;=$A$12)*('Closed Tickets'!$B$3:$B$5000&lt;=$B$12)*('Closed Tickets'!$D$3:$D$5000=$I$12)*('Closed Tickets'!$K$3:$K$5000)/IF($J70&gt;0,$J70,1))</f>
        <v>7.8853972529606002</v>
      </c>
      <c r="L70" s="88"/>
      <c r="M70" s="100">
        <f>SUM(M14:M69)</f>
        <v>1636</v>
      </c>
      <c r="N70" s="101">
        <f ca="1">SUM(N14:N69)</f>
        <v>1636</v>
      </c>
      <c r="O70" s="102">
        <f ca="1">SUMPRODUCT(('Closed Tickets'!$C$3:$C$5000&gt;=$A$8)*('Closed Tickets'!$C$3:$C$5000&lt;=$B$8)*('Closed Tickets'!$B$3:$B$5000&gt;=$A$12)*('Closed Tickets'!$B$3:$B$5000&lt;=$B$12)*('Closed Tickets'!$D$3:$D$5000=$M$12)*('Closed Tickets'!$K$3:$K$5000)/IF($N70&gt;0,$N70,1))</f>
        <v>17.655737656207691</v>
      </c>
      <c r="P70" s="88">
        <f>SUM(P14:P69)</f>
        <v>0</v>
      </c>
      <c r="Q70" s="100">
        <f>SUM(Q14:Q69)</f>
        <v>103</v>
      </c>
      <c r="R70" s="101">
        <f ca="1">SUM(R14:R69)</f>
        <v>103</v>
      </c>
      <c r="S70" s="102">
        <f ca="1">SUMPRODUCT(('Closed Tickets'!$C$3:$C$5000&gt;=$A$8)*('Closed Tickets'!$C$3:$C$5000&lt;=$B$8)*('Closed Tickets'!$B$3:$B$5000&gt;=$A$12)*('Closed Tickets'!$B$3:$B$5000&lt;=$B$12)*('Closed Tickets'!$D$3:$D$5000=$Q$12)*('Closed Tickets'!$K$3:$K$5000)/IF($R70&gt;0,$R70,1))</f>
        <v>30.14815938511353</v>
      </c>
      <c r="T70" s="88"/>
      <c r="U70" s="100">
        <f>SUM(U14:U69)</f>
        <v>5</v>
      </c>
      <c r="V70" s="101">
        <f ca="1">SUM(V14:V69)</f>
        <v>5</v>
      </c>
      <c r="W70" s="102">
        <f ca="1">SUMPRODUCT(('Closed Tickets'!$C$3:$C$5000&gt;=$A$8)*('Closed Tickets'!$C$3:$C$5000&lt;=$B$8)*('Closed Tickets'!$B$3:$B$5000&gt;=$A$12)*('Closed Tickets'!$B$3:$B$5000&lt;=$B$12)*('Closed Tickets'!$D$3:$D$5000=$U$12)*('Closed Tickets'!$K$3:$K$5000)/IF($V70&gt;0,$V70,1))</f>
        <v>10.630555555556203</v>
      </c>
    </row>
    <row r="71" spans="1:23">
      <c r="A71" s="116"/>
      <c r="B71" s="117"/>
      <c r="D71" s="67"/>
      <c r="E71" s="67"/>
      <c r="F71" s="65"/>
      <c r="G71" s="68"/>
      <c r="H71" s="65"/>
      <c r="I71" s="67"/>
      <c r="J71" s="65"/>
      <c r="K71" s="68"/>
      <c r="L71" s="65"/>
      <c r="M71" s="67"/>
      <c r="N71" s="65"/>
      <c r="O71" s="68"/>
      <c r="P71" s="65"/>
      <c r="Q71" s="67"/>
      <c r="R71" s="65"/>
      <c r="S71" s="68"/>
      <c r="T71" s="65"/>
      <c r="U71" s="67"/>
      <c r="V71" s="65"/>
      <c r="W71" s="68"/>
    </row>
    <row r="72" spans="1:23" ht="13.5" thickBot="1">
      <c r="A72" s="118"/>
      <c r="B72" s="119"/>
      <c r="D72" s="67"/>
      <c r="E72" s="67"/>
      <c r="F72" s="65"/>
      <c r="G72" s="68"/>
      <c r="H72" s="65"/>
      <c r="I72" s="67"/>
      <c r="J72" s="65"/>
      <c r="K72" s="68"/>
      <c r="L72" s="65"/>
      <c r="M72" s="67"/>
      <c r="N72" s="65"/>
      <c r="O72" s="68"/>
      <c r="P72" s="65"/>
      <c r="Q72" s="67"/>
      <c r="R72" s="65"/>
      <c r="S72" s="68"/>
      <c r="T72" s="65"/>
      <c r="U72" s="67"/>
      <c r="V72" s="65"/>
      <c r="W72" s="68"/>
    </row>
    <row r="73" spans="1:23" ht="13.5" thickBot="1">
      <c r="A73" s="118"/>
      <c r="B73" s="119"/>
      <c r="D73" s="67"/>
      <c r="E73" s="200" t="s">
        <v>53</v>
      </c>
      <c r="F73" s="201"/>
      <c r="G73" s="202"/>
      <c r="H73" s="65"/>
      <c r="I73" s="200" t="s">
        <v>60</v>
      </c>
      <c r="J73" s="201"/>
      <c r="K73" s="202"/>
      <c r="L73" s="65"/>
      <c r="M73" s="200" t="s">
        <v>62</v>
      </c>
      <c r="N73" s="201"/>
      <c r="O73" s="202"/>
      <c r="P73" s="65"/>
      <c r="Q73" s="200" t="s">
        <v>94</v>
      </c>
      <c r="R73" s="201"/>
      <c r="S73" s="202"/>
      <c r="T73" s="65"/>
      <c r="U73" s="200" t="s">
        <v>42</v>
      </c>
      <c r="V73" s="201"/>
      <c r="W73" s="202"/>
    </row>
    <row r="74" spans="1:23" ht="13.5" thickBot="1">
      <c r="A74" s="120"/>
      <c r="B74" s="121"/>
      <c r="D74" s="67"/>
      <c r="E74" s="86" t="s">
        <v>4</v>
      </c>
      <c r="F74" s="66" t="s">
        <v>6</v>
      </c>
      <c r="G74" s="87" t="s">
        <v>5</v>
      </c>
      <c r="H74" s="66"/>
      <c r="I74" s="86" t="s">
        <v>4</v>
      </c>
      <c r="J74" s="66" t="s">
        <v>6</v>
      </c>
      <c r="K74" s="87" t="s">
        <v>5</v>
      </c>
      <c r="L74" s="66"/>
      <c r="M74" s="86" t="s">
        <v>4</v>
      </c>
      <c r="N74" s="66" t="s">
        <v>6</v>
      </c>
      <c r="O74" s="87" t="s">
        <v>5</v>
      </c>
      <c r="P74" s="66"/>
      <c r="Q74" s="86" t="s">
        <v>4</v>
      </c>
      <c r="R74" s="66" t="s">
        <v>6</v>
      </c>
      <c r="S74" s="87" t="s">
        <v>5</v>
      </c>
      <c r="T74" s="66"/>
      <c r="U74" s="86" t="s">
        <v>4</v>
      </c>
      <c r="V74" s="66" t="s">
        <v>6</v>
      </c>
      <c r="W74" s="87" t="s">
        <v>5</v>
      </c>
    </row>
    <row r="75" spans="1:23">
      <c r="A75" s="103">
        <f t="shared" ref="A75:A82" ca="1" si="2">F75+J75+N75+R75+V75</f>
        <v>921</v>
      </c>
      <c r="B75" s="104">
        <f ca="1">SUMPRODUCT(('Closed Tickets'!$C$3:$C$5000&gt;=$A$8)*('Closed Tickets'!$C$3:$C$5000&lt;=$B$8)*('Closed Tickets'!$B$3:$B$5000&gt;=$A$12)*('Closed Tickets'!$B$3:$B$5000&lt;=$B$12)*('Closed Tickets'!$O$3:$O$5000=$D75)*('Closed Tickets'!$K$3:$K$5000)/IF($A75&gt;0,$A75,1))</f>
        <v>15.420497044275622</v>
      </c>
      <c r="D75" s="25" t="s">
        <v>13</v>
      </c>
      <c r="E75" s="94">
        <f>SUMPRODUCT(('Closed Tickets'!$D$3:$D$5000=$E$12)*('Closed Tickets'!$O$3:$O$5000=$D75))</f>
        <v>180</v>
      </c>
      <c r="F75" s="26">
        <f ca="1">SUMPRODUCT(('Closed Tickets'!$C$3:$C$5000&gt;=$A$8)*('Closed Tickets'!$C$3:$C$5000&lt;=$B$8)*('Closed Tickets'!$B$3:$B$5000&gt;=$A$12)*('Closed Tickets'!$B$3:$B$5000&lt;=$B$12)*('Closed Tickets'!$D$3:$D$5000=$E$12)*('Closed Tickets'!$O$3:$O$5000=$D75))</f>
        <v>180</v>
      </c>
      <c r="G75" s="27">
        <f ca="1">SUMPRODUCT(('Closed Tickets'!$C$3:$C$5000&gt;=$A$8)*('Closed Tickets'!$C$3:$C$5000&lt;=$B$8)*('Closed Tickets'!$B$3:$B$5000&gt;=$A$12)*('Closed Tickets'!$B$3:$B$5000&lt;=$B$12)*('Closed Tickets'!$D$3:$D$5000=$E$12)*('Closed Tickets'!$O$3:$O$5000=$D75)*('Closed Tickets'!$K$3:$K$5000)/IF($F75&gt;0,$F75,1))</f>
        <v>14.251878858024629</v>
      </c>
      <c r="H75" s="61"/>
      <c r="I75" s="94">
        <f>SUMPRODUCT(('Closed Tickets'!$D$3:$D$5000=$I$12)*('Closed Tickets'!$O$3:$O$5000=$D75))</f>
        <v>344</v>
      </c>
      <c r="J75" s="26">
        <f ca="1">SUMPRODUCT(('Closed Tickets'!$C$3:$C$5000&gt;=$A$8)*('Closed Tickets'!$C$3:$C$5000&lt;=$B$8)*('Closed Tickets'!$B$3:$B$5000&gt;=$A$12)*('Closed Tickets'!$B$3:$B$5000&lt;=$B$12)*('Closed Tickets'!$D$3:$D$5000=$I$12)*('Closed Tickets'!$O$3:$O$5000=$D75))</f>
        <v>344</v>
      </c>
      <c r="K75" s="27">
        <f ca="1">SUMPRODUCT(('Closed Tickets'!$C$3:$C$5000&gt;=$A$8)*('Closed Tickets'!$C$3:$C$5000&lt;=$B$8)*('Closed Tickets'!$B$3:$B$5000&gt;=$A$12)*('Closed Tickets'!$B$3:$B$5000&lt;=$B$12)*('Closed Tickets'!$D$3:$D$5000=$I$12)*('Closed Tickets'!$O$3:$O$5000=$D75)*('Closed Tickets'!$K$3:$K$5000)/IF($J75&gt;0,$J75,1))</f>
        <v>6.537984496124027</v>
      </c>
      <c r="L75" s="61"/>
      <c r="M75" s="94">
        <f>SUMPRODUCT(('Closed Tickets'!$D$3:$D$5000=$M$12)*('Closed Tickets'!$O$3:$O$5000=$D75))</f>
        <v>347</v>
      </c>
      <c r="N75" s="26">
        <f ca="1">SUMPRODUCT(('Closed Tickets'!$C$3:$C$5000&gt;=$A$8)*('Closed Tickets'!$C$3:$C$5000&lt;=$B$8)*('Closed Tickets'!$B$3:$B$5000&gt;=$A$12)*('Closed Tickets'!$B$3:$B$5000&lt;=$B$12)*('Closed Tickets'!$D$3:$D$5000=$M$12)*('Closed Tickets'!$O$3:$O$5000=$D75))</f>
        <v>347</v>
      </c>
      <c r="O75" s="27">
        <f ca="1">SUMPRODUCT(('Closed Tickets'!$C$3:$C$5000&gt;=$A$8)*('Closed Tickets'!$C$3:$C$5000&lt;=$B$8)*('Closed Tickets'!$B$3:$B$5000&gt;=$A$12)*('Closed Tickets'!$B$3:$B$5000&lt;=$B$12)*('Closed Tickets'!$D$3:$D$5000=$M$12)*('Closed Tickets'!$O$3:$O$5000=$D75)*('Closed Tickets'!$K$3:$K$5000)/IF($N75&gt;0,$N75,1))</f>
        <v>19.499465658021254</v>
      </c>
      <c r="P75" s="61"/>
      <c r="Q75" s="94">
        <f>SUMPRODUCT(('Closed Tickets'!$D$3:$D$5000=$Q$12)*('Closed Tickets'!$O$3:$O$5000=$D75))</f>
        <v>50</v>
      </c>
      <c r="R75" s="26">
        <f ca="1">SUMPRODUCT(('Closed Tickets'!$C$3:$C$5000&gt;=$A$8)*('Closed Tickets'!$C$3:$C$5000&lt;=$B$8)*('Closed Tickets'!$B$3:$B$5000&gt;=$A$12)*('Closed Tickets'!$B$3:$B$5000&lt;=$B$12)*('Closed Tickets'!$D$3:$D$5000=$Q$12)*('Closed Tickets'!$O$3:$O$5000=$D75))</f>
        <v>50</v>
      </c>
      <c r="S75" s="27">
        <f ca="1">SUMPRODUCT(('Closed Tickets'!$C$3:$C$5000&gt;=$A$8)*('Closed Tickets'!$C$3:$C$5000&lt;=$B$8)*('Closed Tickets'!$B$3:$B$5000&gt;=$A$12)*('Closed Tickets'!$B$3:$B$5000&lt;=$B$12)*('Closed Tickets'!$D$3:$D$5000=$Q$12)*('Closed Tickets'!$O$3:$O$5000=$D75)*('Closed Tickets'!$K$3:$K$5000)/IF($R75&gt;0,$R75,1))</f>
        <v>52.430736111111756</v>
      </c>
      <c r="T75" s="61"/>
      <c r="U75" s="94">
        <f>SUMPRODUCT(('Closed Tickets'!$D$3:$D$5000=$U$12)*('Closed Tickets'!$O$3:$O$5000=$D75))</f>
        <v>0</v>
      </c>
      <c r="V75" s="26">
        <f ca="1">SUMPRODUCT(('Closed Tickets'!$C$3:$C$5000&gt;=$A$8)*('Closed Tickets'!$C$3:$C$5000&lt;=$B$8)*('Closed Tickets'!$B$3:$B$5000&gt;=$A$12)*('Closed Tickets'!$B$3:$B$5000&lt;=$B$12)*('Closed Tickets'!$D$3:$D$5000=$U$12)*('Closed Tickets'!$O$3:$O$5000=$D75))</f>
        <v>0</v>
      </c>
      <c r="W75" s="27">
        <f ca="1">SUMPRODUCT(('Closed Tickets'!$C$3:$C$5000&gt;=$A$8)*('Closed Tickets'!$C$3:$C$5000&lt;=$B$8)*('Closed Tickets'!$B$3:$B$5000&gt;=$A$12)*('Closed Tickets'!$B$3:$B$5000&lt;=$B$12)*('Closed Tickets'!$D$3:$D$5000=$U$12)*('Closed Tickets'!$O$3:$O$5000=$D75)*('Closed Tickets'!$K$3:$K$5000)/IF($V75&gt;0,$V75,1))</f>
        <v>0</v>
      </c>
    </row>
    <row r="76" spans="1:23">
      <c r="A76" s="105">
        <f t="shared" ca="1" si="2"/>
        <v>884</v>
      </c>
      <c r="B76" s="106">
        <f ca="1">SUMPRODUCT(('Closed Tickets'!$C$3:$C$5000&gt;=$A$8)*('Closed Tickets'!$C$3:$C$5000&lt;=$B$8)*('Closed Tickets'!$B$3:$B$5000&gt;=$A$12)*('Closed Tickets'!$B$3:$B$5000&lt;=$B$12)*('Closed Tickets'!$O$3:$O$5000=$D76)*('Closed Tickets'!$K$3:$K$5000)/IF($A76&gt;0,$A76,1))</f>
        <v>11.594707610608458</v>
      </c>
      <c r="D76" s="28" t="s">
        <v>14</v>
      </c>
      <c r="E76" s="95">
        <f>SUMPRODUCT(('Closed Tickets'!$D$3:$D$5000=$E$12)*('Closed Tickets'!$O$3:$O$5000=$D76))</f>
        <v>222</v>
      </c>
      <c r="F76" s="12">
        <f ca="1">SUMPRODUCT(('Closed Tickets'!$C$3:$C$5000&gt;=$A$8)*('Closed Tickets'!$C$3:$C$5000&lt;=$B$8)*('Closed Tickets'!$B$3:$B$5000&gt;=$A$12)*('Closed Tickets'!$B$3:$B$5000&lt;=$B$12)*('Closed Tickets'!$D$3:$D$5000=$E$12)*('Closed Tickets'!$O$3:$O$5000=$D76))</f>
        <v>222</v>
      </c>
      <c r="G76" s="29">
        <f ca="1">SUMPRODUCT(('Closed Tickets'!$C$3:$C$5000&gt;=$A$8)*('Closed Tickets'!$C$3:$C$5000&lt;=$B$8)*('Closed Tickets'!$B$3:$B$5000&gt;=$A$12)*('Closed Tickets'!$B$3:$B$5000&lt;=$B$12)*('Closed Tickets'!$D$3:$D$5000=$E$12)*('Closed Tickets'!$O$3:$O$5000=$D76)*('Closed Tickets'!$K$3:$K$5000)/IF($F76&gt;0,$F76,1))</f>
        <v>11.227102102102245</v>
      </c>
      <c r="H76" s="62"/>
      <c r="I76" s="95">
        <f>SUMPRODUCT(('Closed Tickets'!$D$3:$D$5000=$I$12)*('Closed Tickets'!$O$3:$O$5000=$D76))</f>
        <v>380</v>
      </c>
      <c r="J76" s="12">
        <f ca="1">SUMPRODUCT(('Closed Tickets'!$C$3:$C$5000&gt;=$A$8)*('Closed Tickets'!$C$3:$C$5000&lt;=$B$8)*('Closed Tickets'!$B$3:$B$5000&gt;=$A$12)*('Closed Tickets'!$B$3:$B$5000&lt;=$B$12)*('Closed Tickets'!$D$3:$D$5000=$I$12)*('Closed Tickets'!$O$3:$O$5000=$D76))</f>
        <v>380</v>
      </c>
      <c r="K76" s="29">
        <f ca="1">SUMPRODUCT(('Closed Tickets'!$C$3:$C$5000&gt;=$A$8)*('Closed Tickets'!$C$3:$C$5000&lt;=$B$8)*('Closed Tickets'!$B$3:$B$5000&gt;=$A$12)*('Closed Tickets'!$B$3:$B$5000&lt;=$B$12)*('Closed Tickets'!$D$3:$D$5000=$I$12)*('Closed Tickets'!$O$3:$O$5000=$D76)*('Closed Tickets'!$K$3:$K$5000)/IF($J76&gt;0,$J76,1))</f>
        <v>7.3372423245613598</v>
      </c>
      <c r="L76" s="62"/>
      <c r="M76" s="95">
        <f>SUMPRODUCT(('Closed Tickets'!$D$3:$D$5000=$M$12)*('Closed Tickets'!$O$3:$O$5000=$D76))</f>
        <v>266</v>
      </c>
      <c r="N76" s="12">
        <f ca="1">SUMPRODUCT(('Closed Tickets'!$C$3:$C$5000&gt;=$A$8)*('Closed Tickets'!$C$3:$C$5000&lt;=$B$8)*('Closed Tickets'!$B$3:$B$5000&gt;=$A$12)*('Closed Tickets'!$B$3:$B$5000&lt;=$B$12)*('Closed Tickets'!$D$3:$D$5000=$M$12)*('Closed Tickets'!$O$3:$O$5000=$D76))</f>
        <v>266</v>
      </c>
      <c r="O76" s="29">
        <f ca="1">SUMPRODUCT(('Closed Tickets'!$C$3:$C$5000&gt;=$A$8)*('Closed Tickets'!$C$3:$C$5000&lt;=$B$8)*('Closed Tickets'!$B$3:$B$5000&gt;=$A$12)*('Closed Tickets'!$B$3:$B$5000&lt;=$B$12)*('Closed Tickets'!$D$3:$D$5000=$M$12)*('Closed Tickets'!$O$3:$O$5000=$D76)*('Closed Tickets'!$K$3:$K$5000)/IF($N76&gt;0,$N76,1))</f>
        <v>18.217643065998566</v>
      </c>
      <c r="P76" s="62"/>
      <c r="Q76" s="95">
        <f>SUMPRODUCT(('Closed Tickets'!$D$3:$D$5000=$Q$12)*('Closed Tickets'!$O$3:$O$5000=$D76))</f>
        <v>15</v>
      </c>
      <c r="R76" s="12">
        <f ca="1">SUMPRODUCT(('Closed Tickets'!$C$3:$C$5000&gt;=$A$8)*('Closed Tickets'!$C$3:$C$5000&lt;=$B$8)*('Closed Tickets'!$B$3:$B$5000&gt;=$A$12)*('Closed Tickets'!$B$3:$B$5000&lt;=$B$12)*('Closed Tickets'!$D$3:$D$5000=$Q$12)*('Closed Tickets'!$O$3:$O$5000=$D76))</f>
        <v>15</v>
      </c>
      <c r="S76" s="29">
        <f ca="1">SUMPRODUCT(('Closed Tickets'!$C$3:$C$5000&gt;=$A$8)*('Closed Tickets'!$C$3:$C$5000&lt;=$B$8)*('Closed Tickets'!$B$3:$B$5000&gt;=$A$12)*('Closed Tickets'!$B$3:$B$5000&lt;=$B$12)*('Closed Tickets'!$D$3:$D$5000=$Q$12)*('Closed Tickets'!$O$3:$O$5000=$D76)*('Closed Tickets'!$K$3:$K$5000)/IF($R76&gt;0,$R76,1))</f>
        <v>5.0076851851850126</v>
      </c>
      <c r="T76" s="62"/>
      <c r="U76" s="95">
        <f>SUMPRODUCT(('Closed Tickets'!$D$3:$D$5000=$U$12)*('Closed Tickets'!$O$3:$O$5000=$D76))</f>
        <v>1</v>
      </c>
      <c r="V76" s="12">
        <f ca="1">SUMPRODUCT(('Closed Tickets'!$C$3:$C$5000&gt;=$A$8)*('Closed Tickets'!$C$3:$C$5000&lt;=$B$8)*('Closed Tickets'!$B$3:$B$5000&gt;=$A$12)*('Closed Tickets'!$B$3:$B$5000&lt;=$B$12)*('Closed Tickets'!$D$3:$D$5000=$U$12)*('Closed Tickets'!$O$3:$O$5000=$D76))</f>
        <v>1</v>
      </c>
      <c r="W76" s="29">
        <f ca="1">SUMPRODUCT(('Closed Tickets'!$C$3:$C$5000&gt;=$A$8)*('Closed Tickets'!$C$3:$C$5000&lt;=$B$8)*('Closed Tickets'!$B$3:$B$5000&gt;=$A$12)*('Closed Tickets'!$B$3:$B$5000&lt;=$B$12)*('Closed Tickets'!$D$3:$D$5000=$U$12)*('Closed Tickets'!$O$3:$O$5000=$D76)*('Closed Tickets'!$K$3:$K$5000)/IF($V76&gt;0,$V76,1))</f>
        <v>40.913888888891961</v>
      </c>
    </row>
    <row r="77" spans="1:23">
      <c r="A77" s="105">
        <f t="shared" ca="1" si="2"/>
        <v>1015</v>
      </c>
      <c r="B77" s="106">
        <f ca="1">SUMPRODUCT(('Closed Tickets'!$C$3:$C$5000&gt;=$A$8)*('Closed Tickets'!$C$3:$C$5000&lt;=$B$8)*('Closed Tickets'!$B$3:$B$5000&gt;=$A$12)*('Closed Tickets'!$B$3:$B$5000&lt;=$B$12)*('Closed Tickets'!$O$3:$O$5000=$D77)*('Closed Tickets'!$K$3:$K$5000)/IF($A77&gt;0,$A77,1))</f>
        <v>12.973426382047155</v>
      </c>
      <c r="D77" s="28" t="s">
        <v>15</v>
      </c>
      <c r="E77" s="95">
        <f>SUMPRODUCT(('Closed Tickets'!$D$3:$D$5000=$E$12)*('Closed Tickets'!$O$3:$O$5000=$D77))</f>
        <v>244</v>
      </c>
      <c r="F77" s="12">
        <f ca="1">SUMPRODUCT(('Closed Tickets'!$C$3:$C$5000&gt;=$A$8)*('Closed Tickets'!$C$3:$C$5000&lt;=$B$8)*('Closed Tickets'!$B$3:$B$5000&gt;=$A$12)*('Closed Tickets'!$B$3:$B$5000&lt;=$B$12)*('Closed Tickets'!$D$3:$D$5000=$E$12)*('Closed Tickets'!$O$3:$O$5000=$D77))</f>
        <v>244</v>
      </c>
      <c r="G77" s="29">
        <f ca="1">SUMPRODUCT(('Closed Tickets'!$C$3:$C$5000&gt;=$A$8)*('Closed Tickets'!$C$3:$C$5000&lt;=$B$8)*('Closed Tickets'!$B$3:$B$5000&gt;=$A$12)*('Closed Tickets'!$B$3:$B$5000&lt;=$B$12)*('Closed Tickets'!$D$3:$D$5000=$E$12)*('Closed Tickets'!$O$3:$O$5000=$D77)*('Closed Tickets'!$K$3:$K$5000)/IF($F77&gt;0,$F77,1))</f>
        <v>14.041595514571876</v>
      </c>
      <c r="H77" s="62"/>
      <c r="I77" s="95">
        <f>SUMPRODUCT(('Closed Tickets'!$D$3:$D$5000=$I$12)*('Closed Tickets'!$O$3:$O$5000=$D77))</f>
        <v>410</v>
      </c>
      <c r="J77" s="12">
        <f ca="1">SUMPRODUCT(('Closed Tickets'!$C$3:$C$5000&gt;=$A$8)*('Closed Tickets'!$C$3:$C$5000&lt;=$B$8)*('Closed Tickets'!$B$3:$B$5000&gt;=$A$12)*('Closed Tickets'!$B$3:$B$5000&lt;=$B$12)*('Closed Tickets'!$D$3:$D$5000=$I$12)*('Closed Tickets'!$O$3:$O$5000=$D77))</f>
        <v>410</v>
      </c>
      <c r="K77" s="29">
        <f ca="1">SUMPRODUCT(('Closed Tickets'!$C$3:$C$5000&gt;=$A$8)*('Closed Tickets'!$C$3:$C$5000&lt;=$B$8)*('Closed Tickets'!$B$3:$B$5000&gt;=$A$12)*('Closed Tickets'!$B$3:$B$5000&lt;=$B$12)*('Closed Tickets'!$D$3:$D$5000=$I$12)*('Closed Tickets'!$O$3:$O$5000=$D77)*('Closed Tickets'!$K$3:$K$5000)/IF($J77&gt;0,$J77,1))</f>
        <v>8.5955877371275076</v>
      </c>
      <c r="L77" s="62"/>
      <c r="M77" s="95">
        <f>SUMPRODUCT(('Closed Tickets'!$D$3:$D$5000=$M$12)*('Closed Tickets'!$O$3:$O$5000=$D77))</f>
        <v>343</v>
      </c>
      <c r="N77" s="12">
        <f ca="1">SUMPRODUCT(('Closed Tickets'!$C$3:$C$5000&gt;=$A$8)*('Closed Tickets'!$C$3:$C$5000&lt;=$B$8)*('Closed Tickets'!$B$3:$B$5000&gt;=$A$12)*('Closed Tickets'!$B$3:$B$5000&lt;=$B$12)*('Closed Tickets'!$D$3:$D$5000=$M$12)*('Closed Tickets'!$O$3:$O$5000=$D77))</f>
        <v>343</v>
      </c>
      <c r="O77" s="29">
        <f ca="1">SUMPRODUCT(('Closed Tickets'!$C$3:$C$5000&gt;=$A$8)*('Closed Tickets'!$C$3:$C$5000&lt;=$B$8)*('Closed Tickets'!$B$3:$B$5000&gt;=$A$12)*('Closed Tickets'!$B$3:$B$5000&lt;=$B$12)*('Closed Tickets'!$D$3:$D$5000=$M$12)*('Closed Tickets'!$O$3:$O$5000=$D77)*('Closed Tickets'!$K$3:$K$5000)/IF($N77&gt;0,$N77,1))</f>
        <v>17.808256397797361</v>
      </c>
      <c r="P77" s="62"/>
      <c r="Q77" s="95">
        <f>SUMPRODUCT(('Closed Tickets'!$D$3:$D$5000=$Q$12)*('Closed Tickets'!$O$3:$O$5000=$D77))</f>
        <v>17</v>
      </c>
      <c r="R77" s="12">
        <f ca="1">SUMPRODUCT(('Closed Tickets'!$C$3:$C$5000&gt;=$A$8)*('Closed Tickets'!$C$3:$C$5000&lt;=$B$8)*('Closed Tickets'!$B$3:$B$5000&gt;=$A$12)*('Closed Tickets'!$B$3:$B$5000&lt;=$B$12)*('Closed Tickets'!$D$3:$D$5000=$Q$12)*('Closed Tickets'!$O$3:$O$5000=$D77))</f>
        <v>17</v>
      </c>
      <c r="S77" s="29">
        <f ca="1">SUMPRODUCT(('Closed Tickets'!$C$3:$C$5000&gt;=$A$8)*('Closed Tickets'!$C$3:$C$5000&lt;=$B$8)*('Closed Tickets'!$B$3:$B$5000&gt;=$A$12)*('Closed Tickets'!$B$3:$B$5000&lt;=$B$12)*('Closed Tickets'!$D$3:$D$5000=$Q$12)*('Closed Tickets'!$O$3:$O$5000=$D77)*('Closed Tickets'!$K$3:$K$5000)/IF($R77&gt;0,$R77,1))</f>
        <v>4.0857026143789614</v>
      </c>
      <c r="T77" s="62"/>
      <c r="U77" s="95">
        <f>SUMPRODUCT(('Closed Tickets'!$D$3:$D$5000=$U$12)*('Closed Tickets'!$O$3:$O$5000=$D77))</f>
        <v>1</v>
      </c>
      <c r="V77" s="12">
        <f ca="1">SUMPRODUCT(('Closed Tickets'!$C$3:$C$5000&gt;=$A$8)*('Closed Tickets'!$C$3:$C$5000&lt;=$B$8)*('Closed Tickets'!$B$3:$B$5000&gt;=$A$12)*('Closed Tickets'!$B$3:$B$5000&lt;=$B$12)*('Closed Tickets'!$D$3:$D$5000=$U$12)*('Closed Tickets'!$O$3:$O$5000=$D77))</f>
        <v>1</v>
      </c>
      <c r="W77" s="29">
        <f ca="1">SUMPRODUCT(('Closed Tickets'!$C$3:$C$5000&gt;=$A$8)*('Closed Tickets'!$C$3:$C$5000&lt;=$B$8)*('Closed Tickets'!$B$3:$B$5000&gt;=$A$12)*('Closed Tickets'!$B$3:$B$5000&lt;=$B$12)*('Closed Tickets'!$D$3:$D$5000=$U$12)*('Closed Tickets'!$O$3:$O$5000=$D77)*('Closed Tickets'!$K$3:$K$5000)/IF($V77&gt;0,$V77,1))</f>
        <v>6.9423611111051287</v>
      </c>
    </row>
    <row r="78" spans="1:23">
      <c r="A78" s="105">
        <f t="shared" ca="1" si="2"/>
        <v>888</v>
      </c>
      <c r="B78" s="106">
        <f ca="1">SUMPRODUCT(('Closed Tickets'!$C$3:$C$5000&gt;=$A$8)*('Closed Tickets'!$C$3:$C$5000&lt;=$B$8)*('Closed Tickets'!$B$3:$B$5000&gt;=$A$12)*('Closed Tickets'!$B$3:$B$5000&lt;=$B$12)*('Closed Tickets'!$O$3:$O$5000=$D78)*('Closed Tickets'!$K$3:$K$5000)/IF($A78&gt;0,$A78,1))</f>
        <v>10.98375172047057</v>
      </c>
      <c r="D78" s="28" t="s">
        <v>16</v>
      </c>
      <c r="E78" s="95">
        <f>SUMPRODUCT(('Closed Tickets'!$D$3:$D$5000=$E$12)*('Closed Tickets'!$O$3:$O$5000=$D78))</f>
        <v>205</v>
      </c>
      <c r="F78" s="12">
        <f ca="1">SUMPRODUCT(('Closed Tickets'!$C$3:$C$5000&gt;=$A$8)*('Closed Tickets'!$C$3:$C$5000&lt;=$B$8)*('Closed Tickets'!$B$3:$B$5000&gt;=$A$12)*('Closed Tickets'!$B$3:$B$5000&lt;=$B$12)*('Closed Tickets'!$D$3:$D$5000=$E$12)*('Closed Tickets'!$O$3:$O$5000=$D78))</f>
        <v>205</v>
      </c>
      <c r="G78" s="29">
        <f ca="1">SUMPRODUCT(('Closed Tickets'!$C$3:$C$5000&gt;=$A$8)*('Closed Tickets'!$C$3:$C$5000&lt;=$B$8)*('Closed Tickets'!$B$3:$B$5000&gt;=$A$12)*('Closed Tickets'!$B$3:$B$5000&lt;=$B$12)*('Closed Tickets'!$D$3:$D$5000=$E$12)*('Closed Tickets'!$O$3:$O$5000=$D78)*('Closed Tickets'!$K$3:$K$5000)/IF($F78&gt;0,$F78,1))</f>
        <v>10.442130758807885</v>
      </c>
      <c r="H78" s="62"/>
      <c r="I78" s="95">
        <f>SUMPRODUCT(('Closed Tickets'!$D$3:$D$5000=$I$12)*('Closed Tickets'!$O$3:$O$5000=$D78))</f>
        <v>369</v>
      </c>
      <c r="J78" s="12">
        <f ca="1">SUMPRODUCT(('Closed Tickets'!$C$3:$C$5000&gt;=$A$8)*('Closed Tickets'!$C$3:$C$5000&lt;=$B$8)*('Closed Tickets'!$B$3:$B$5000&gt;=$A$12)*('Closed Tickets'!$B$3:$B$5000&lt;=$B$12)*('Closed Tickets'!$D$3:$D$5000=$I$12)*('Closed Tickets'!$O$3:$O$5000=$D78))</f>
        <v>369</v>
      </c>
      <c r="K78" s="29">
        <f ca="1">SUMPRODUCT(('Closed Tickets'!$C$3:$C$5000&gt;=$A$8)*('Closed Tickets'!$C$3:$C$5000&lt;=$B$8)*('Closed Tickets'!$B$3:$B$5000&gt;=$A$12)*('Closed Tickets'!$B$3:$B$5000&lt;=$B$12)*('Closed Tickets'!$D$3:$D$5000=$I$12)*('Closed Tickets'!$O$3:$O$5000=$D78)*('Closed Tickets'!$K$3:$K$5000)/IF($J78&gt;0,$J78,1))</f>
        <v>6.5294414333032407</v>
      </c>
      <c r="L78" s="62"/>
      <c r="M78" s="95">
        <f>SUMPRODUCT(('Closed Tickets'!$D$3:$D$5000=$M$12)*('Closed Tickets'!$O$3:$O$5000=$D78))</f>
        <v>304</v>
      </c>
      <c r="N78" s="12">
        <f ca="1">SUMPRODUCT(('Closed Tickets'!$C$3:$C$5000&gt;=$A$8)*('Closed Tickets'!$C$3:$C$5000&lt;=$B$8)*('Closed Tickets'!$B$3:$B$5000&gt;=$A$12)*('Closed Tickets'!$B$3:$B$5000&lt;=$B$12)*('Closed Tickets'!$D$3:$D$5000=$M$12)*('Closed Tickets'!$O$3:$O$5000=$D78))</f>
        <v>304</v>
      </c>
      <c r="O78" s="29">
        <f ca="1">SUMPRODUCT(('Closed Tickets'!$C$3:$C$5000&gt;=$A$8)*('Closed Tickets'!$C$3:$C$5000&lt;=$B$8)*('Closed Tickets'!$B$3:$B$5000&gt;=$A$12)*('Closed Tickets'!$B$3:$B$5000&lt;=$B$12)*('Closed Tickets'!$D$3:$D$5000=$M$12)*('Closed Tickets'!$O$3:$O$5000=$D78)*('Closed Tickets'!$K$3:$K$5000)/IF($N78&gt;0,$N78,1))</f>
        <v>16.775276407163801</v>
      </c>
      <c r="P78" s="62"/>
      <c r="Q78" s="95">
        <f>SUMPRODUCT(('Closed Tickets'!$D$3:$D$5000=$Q$12)*('Closed Tickets'!$O$3:$O$5000=$D78))</f>
        <v>7</v>
      </c>
      <c r="R78" s="12">
        <f ca="1">SUMPRODUCT(('Closed Tickets'!$C$3:$C$5000&gt;=$A$8)*('Closed Tickets'!$C$3:$C$5000&lt;=$B$8)*('Closed Tickets'!$B$3:$B$5000&gt;=$A$12)*('Closed Tickets'!$B$3:$B$5000&lt;=$B$12)*('Closed Tickets'!$D$3:$D$5000=$Q$12)*('Closed Tickets'!$O$3:$O$5000=$D78))</f>
        <v>7</v>
      </c>
      <c r="S78" s="29">
        <f ca="1">SUMPRODUCT(('Closed Tickets'!$C$3:$C$5000&gt;=$A$8)*('Closed Tickets'!$C$3:$C$5000&lt;=$B$8)*('Closed Tickets'!$B$3:$B$5000&gt;=$A$12)*('Closed Tickets'!$B$3:$B$5000&lt;=$B$12)*('Closed Tickets'!$D$3:$D$5000=$Q$12)*('Closed Tickets'!$O$3:$O$5000=$D78)*('Closed Tickets'!$K$3:$K$5000)/IF($R78&gt;0,$R78,1))</f>
        <v>14.083630952379151</v>
      </c>
      <c r="T78" s="62"/>
      <c r="U78" s="95">
        <f>SUMPRODUCT(('Closed Tickets'!$D$3:$D$5000=$U$12)*('Closed Tickets'!$O$3:$O$5000=$D78))</f>
        <v>3</v>
      </c>
      <c r="V78" s="12">
        <f ca="1">SUMPRODUCT(('Closed Tickets'!$C$3:$C$5000&gt;=$A$8)*('Closed Tickets'!$C$3:$C$5000&lt;=$B$8)*('Closed Tickets'!$B$3:$B$5000&gt;=$A$12)*('Closed Tickets'!$B$3:$B$5000&lt;=$B$12)*('Closed Tickets'!$D$3:$D$5000=$U$12)*('Closed Tickets'!$O$3:$O$5000=$D78))</f>
        <v>3</v>
      </c>
      <c r="W78" s="29">
        <f ca="1">SUMPRODUCT(('Closed Tickets'!$C$3:$C$5000&gt;=$A$8)*('Closed Tickets'!$C$3:$C$5000&lt;=$B$8)*('Closed Tickets'!$B$3:$B$5000&gt;=$A$12)*('Closed Tickets'!$B$3:$B$5000&lt;=$B$12)*('Closed Tickets'!$D$3:$D$5000=$U$12)*('Closed Tickets'!$O$3:$O$5000=$D78)*('Closed Tickets'!$K$3:$K$5000)/IF($V78&gt;0,$V78,1))</f>
        <v>1.7655092592613073</v>
      </c>
    </row>
    <row r="79" spans="1:23">
      <c r="A79" s="105">
        <f t="shared" ca="1" si="2"/>
        <v>916</v>
      </c>
      <c r="B79" s="106">
        <f ca="1">SUMPRODUCT(('Closed Tickets'!$C$3:$C$5000&gt;=$A$8)*('Closed Tickets'!$C$3:$C$5000&lt;=$B$8)*('Closed Tickets'!$B$3:$B$5000&gt;=$A$12)*('Closed Tickets'!$B$3:$B$5000&lt;=$B$12)*('Closed Tickets'!$O$3:$O$5000=$D79)*('Closed Tickets'!$K$3:$K$5000)/IF($A79&gt;0,$A79,1))</f>
        <v>11.235201358563854</v>
      </c>
      <c r="D79" s="28" t="s">
        <v>17</v>
      </c>
      <c r="E79" s="95">
        <f>SUMPRODUCT(('Closed Tickets'!$D$3:$D$5000=$E$12)*('Closed Tickets'!$O$3:$O$5000=$D79))</f>
        <v>162</v>
      </c>
      <c r="F79" s="12">
        <f ca="1">SUMPRODUCT(('Closed Tickets'!$C$3:$C$5000&gt;=$A$8)*('Closed Tickets'!$C$3:$C$5000&lt;=$B$8)*('Closed Tickets'!$B$3:$B$5000&gt;=$A$12)*('Closed Tickets'!$B$3:$B$5000&lt;=$B$12)*('Closed Tickets'!$D$3:$D$5000=$E$12)*('Closed Tickets'!$O$3:$O$5000=$D79))</f>
        <v>162</v>
      </c>
      <c r="G79" s="29">
        <f ca="1">SUMPRODUCT(('Closed Tickets'!$C$3:$C$5000&gt;=$A$8)*('Closed Tickets'!$C$3:$C$5000&lt;=$B$8)*('Closed Tickets'!$B$3:$B$5000&gt;=$A$12)*('Closed Tickets'!$B$3:$B$5000&lt;=$B$12)*('Closed Tickets'!$D$3:$D$5000=$E$12)*('Closed Tickets'!$O$3:$O$5000=$D79)*('Closed Tickets'!$K$3:$K$5000)/IF($F79&gt;0,$F79,1))</f>
        <v>8.7005229766803431</v>
      </c>
      <c r="H79" s="62"/>
      <c r="I79" s="95">
        <f>SUMPRODUCT(('Closed Tickets'!$D$3:$D$5000=$I$12)*('Closed Tickets'!$O$3:$O$5000=$D79))</f>
        <v>364</v>
      </c>
      <c r="J79" s="12">
        <f ca="1">SUMPRODUCT(('Closed Tickets'!$C$3:$C$5000&gt;=$A$8)*('Closed Tickets'!$C$3:$C$5000&lt;=$B$8)*('Closed Tickets'!$B$3:$B$5000&gt;=$A$12)*('Closed Tickets'!$B$3:$B$5000&lt;=$B$12)*('Closed Tickets'!$D$3:$D$5000=$I$12)*('Closed Tickets'!$O$3:$O$5000=$D79))</f>
        <v>364</v>
      </c>
      <c r="K79" s="29">
        <f ca="1">SUMPRODUCT(('Closed Tickets'!$C$3:$C$5000&gt;=$A$8)*('Closed Tickets'!$C$3:$C$5000&lt;=$B$8)*('Closed Tickets'!$B$3:$B$5000&gt;=$A$12)*('Closed Tickets'!$B$3:$B$5000&lt;=$B$12)*('Closed Tickets'!$D$3:$D$5000=$I$12)*('Closed Tickets'!$O$3:$O$5000=$D79)*('Closed Tickets'!$K$3:$K$5000)/IF($J79&gt;0,$J79,1))</f>
        <v>7.0561908577533048</v>
      </c>
      <c r="L79" s="62"/>
      <c r="M79" s="95">
        <f>SUMPRODUCT(('Closed Tickets'!$D$3:$D$5000=$M$12)*('Closed Tickets'!$O$3:$O$5000=$D79))</f>
        <v>376</v>
      </c>
      <c r="N79" s="12">
        <f ca="1">SUMPRODUCT(('Closed Tickets'!$C$3:$C$5000&gt;=$A$8)*('Closed Tickets'!$C$3:$C$5000&lt;=$B$8)*('Closed Tickets'!$B$3:$B$5000&gt;=$A$12)*('Closed Tickets'!$B$3:$B$5000&lt;=$B$12)*('Closed Tickets'!$D$3:$D$5000=$M$12)*('Closed Tickets'!$O$3:$O$5000=$D79))</f>
        <v>376</v>
      </c>
      <c r="O79" s="29">
        <f ca="1">SUMPRODUCT(('Closed Tickets'!$C$3:$C$5000&gt;=$A$8)*('Closed Tickets'!$C$3:$C$5000&lt;=$B$8)*('Closed Tickets'!$B$3:$B$5000&gt;=$A$12)*('Closed Tickets'!$B$3:$B$5000&lt;=$B$12)*('Closed Tickets'!$D$3:$D$5000=$M$12)*('Closed Tickets'!$O$3:$O$5000=$D79)*('Closed Tickets'!$K$3:$K$5000)/IF($N79&gt;0,$N79,1))</f>
        <v>16.129423389480031</v>
      </c>
      <c r="P79" s="62"/>
      <c r="Q79" s="95">
        <f>SUMPRODUCT(('Closed Tickets'!$D$3:$D$5000=$Q$12)*('Closed Tickets'!$O$3:$O$5000=$D79))</f>
        <v>14</v>
      </c>
      <c r="R79" s="12">
        <f ca="1">SUMPRODUCT(('Closed Tickets'!$C$3:$C$5000&gt;=$A$8)*('Closed Tickets'!$C$3:$C$5000&lt;=$B$8)*('Closed Tickets'!$B$3:$B$5000&gt;=$A$12)*('Closed Tickets'!$B$3:$B$5000&lt;=$B$12)*('Closed Tickets'!$D$3:$D$5000=$Q$12)*('Closed Tickets'!$O$3:$O$5000=$D79))</f>
        <v>14</v>
      </c>
      <c r="S79" s="29">
        <f ca="1">SUMPRODUCT(('Closed Tickets'!$C$3:$C$5000&gt;=$A$8)*('Closed Tickets'!$C$3:$C$5000&lt;=$B$8)*('Closed Tickets'!$B$3:$B$5000&gt;=$A$12)*('Closed Tickets'!$B$3:$B$5000&lt;=$B$12)*('Closed Tickets'!$D$3:$D$5000=$Q$12)*('Closed Tickets'!$O$3:$O$5000=$D79)*('Closed Tickets'!$K$3:$K$5000)/IF($R79&gt;0,$R79,1))</f>
        <v>17.183283730159538</v>
      </c>
      <c r="T79" s="62"/>
      <c r="U79" s="95">
        <f>SUMPRODUCT(('Closed Tickets'!$D$3:$D$5000=$U$12)*('Closed Tickets'!$O$3:$O$5000=$D79))</f>
        <v>0</v>
      </c>
      <c r="V79" s="12">
        <f ca="1">SUMPRODUCT(('Closed Tickets'!$C$3:$C$5000&gt;=$A$8)*('Closed Tickets'!$C$3:$C$5000&lt;=$B$8)*('Closed Tickets'!$B$3:$B$5000&gt;=$A$12)*('Closed Tickets'!$B$3:$B$5000&lt;=$B$12)*('Closed Tickets'!$D$3:$D$5000=$U$12)*('Closed Tickets'!$O$3:$O$5000=$D79))</f>
        <v>0</v>
      </c>
      <c r="W79" s="29">
        <f ca="1">SUMPRODUCT(('Closed Tickets'!$C$3:$C$5000&gt;=$A$8)*('Closed Tickets'!$C$3:$C$5000&lt;=$B$8)*('Closed Tickets'!$B$3:$B$5000&gt;=$A$12)*('Closed Tickets'!$B$3:$B$5000&lt;=$B$12)*('Closed Tickets'!$D$3:$D$5000=$U$12)*('Closed Tickets'!$O$3:$O$5000=$D79)*('Closed Tickets'!$K$3:$K$5000)/IF($V79&gt;0,$V79,1))</f>
        <v>0</v>
      </c>
    </row>
    <row r="80" spans="1:23">
      <c r="A80" s="105">
        <f t="shared" ca="1" si="2"/>
        <v>1</v>
      </c>
      <c r="B80" s="106">
        <f ca="1">SUMPRODUCT(('Closed Tickets'!$C$3:$C$5000&gt;=$A$8)*('Closed Tickets'!$C$3:$C$5000&lt;=$B$8)*('Closed Tickets'!$B$3:$B$5000&gt;=$A$12)*('Closed Tickets'!$B$3:$B$5000&lt;=$B$12)*('Closed Tickets'!$O$3:$O$5000=$D80)*('Closed Tickets'!$K$3:$K$5000)/IF($A80&gt;0,$A80,1))</f>
        <v>0</v>
      </c>
      <c r="D80" s="28" t="s">
        <v>18</v>
      </c>
      <c r="E80" s="95">
        <f>SUMPRODUCT(('Closed Tickets'!$D$3:$D$5000=$E$12)*('Closed Tickets'!$O$3:$O$5000=$D80))</f>
        <v>1</v>
      </c>
      <c r="F80" s="12">
        <f ca="1">SUMPRODUCT(('Closed Tickets'!$C$3:$C$5000&gt;=$A$8)*('Closed Tickets'!$C$3:$C$5000&lt;=$B$8)*('Closed Tickets'!$B$3:$B$5000&gt;=$A$12)*('Closed Tickets'!$B$3:$B$5000&lt;=$B$12)*('Closed Tickets'!$D$3:$D$5000=$E$12)*('Closed Tickets'!$O$3:$O$5000=$D80))</f>
        <v>1</v>
      </c>
      <c r="G80" s="29">
        <f ca="1">SUMPRODUCT(('Closed Tickets'!$C$3:$C$5000&gt;=$A$8)*('Closed Tickets'!$C$3:$C$5000&lt;=$B$8)*('Closed Tickets'!$B$3:$B$5000&gt;=$A$12)*('Closed Tickets'!$B$3:$B$5000&lt;=$B$12)*('Closed Tickets'!$D$3:$D$5000=$E$12)*('Closed Tickets'!$O$3:$O$5000=$D80)*('Closed Tickets'!$K$3:$K$5000)/IF($F80&gt;0,$F80,1))</f>
        <v>0</v>
      </c>
      <c r="H80" s="62"/>
      <c r="I80" s="95">
        <f>SUMPRODUCT(('Closed Tickets'!$D$3:$D$5000=$I$12)*('Closed Tickets'!$O$3:$O$5000=$D80))</f>
        <v>0</v>
      </c>
      <c r="J80" s="12">
        <f ca="1">SUMPRODUCT(('Closed Tickets'!$C$3:$C$5000&gt;=$A$8)*('Closed Tickets'!$C$3:$C$5000&lt;=$B$8)*('Closed Tickets'!$B$3:$B$5000&gt;=$A$12)*('Closed Tickets'!$B$3:$B$5000&lt;=$B$12)*('Closed Tickets'!$D$3:$D$5000=$I$12)*('Closed Tickets'!$O$3:$O$5000=$D80))</f>
        <v>0</v>
      </c>
      <c r="K80" s="29">
        <f ca="1">SUMPRODUCT(('Closed Tickets'!$C$3:$C$5000&gt;=$A$8)*('Closed Tickets'!$C$3:$C$5000&lt;=$B$8)*('Closed Tickets'!$B$3:$B$5000&gt;=$A$12)*('Closed Tickets'!$B$3:$B$5000&lt;=$B$12)*('Closed Tickets'!$D$3:$D$5000=$I$12)*('Closed Tickets'!$O$3:$O$5000=$D80)*('Closed Tickets'!$K$3:$K$5000)/IF($J80&gt;0,$J80,1))</f>
        <v>0</v>
      </c>
      <c r="L80" s="62"/>
      <c r="M80" s="95">
        <f>SUMPRODUCT(('Closed Tickets'!$D$3:$D$5000=$M$12)*('Closed Tickets'!$O$3:$O$5000=$D80))</f>
        <v>0</v>
      </c>
      <c r="N80" s="12">
        <f ca="1">SUMPRODUCT(('Closed Tickets'!$C$3:$C$5000&gt;=$A$8)*('Closed Tickets'!$C$3:$C$5000&lt;=$B$8)*('Closed Tickets'!$B$3:$B$5000&gt;=$A$12)*('Closed Tickets'!$B$3:$B$5000&lt;=$B$12)*('Closed Tickets'!$D$3:$D$5000=$M$12)*('Closed Tickets'!$O$3:$O$5000=$D80))</f>
        <v>0</v>
      </c>
      <c r="O80" s="29">
        <f ca="1">SUMPRODUCT(('Closed Tickets'!$C$3:$C$5000&gt;=$A$8)*('Closed Tickets'!$C$3:$C$5000&lt;=$B$8)*('Closed Tickets'!$B$3:$B$5000&gt;=$A$12)*('Closed Tickets'!$B$3:$B$5000&lt;=$B$12)*('Closed Tickets'!$D$3:$D$5000=$M$12)*('Closed Tickets'!$O$3:$O$5000=$D80)*('Closed Tickets'!$K$3:$K$5000)/IF($N80&gt;0,$N80,1))</f>
        <v>0</v>
      </c>
      <c r="P80" s="62"/>
      <c r="Q80" s="95">
        <f>SUMPRODUCT(('Closed Tickets'!$D$3:$D$5000=$Q$12)*('Closed Tickets'!$O$3:$O$5000=$D80))</f>
        <v>0</v>
      </c>
      <c r="R80" s="12">
        <f ca="1">SUMPRODUCT(('Closed Tickets'!$C$3:$C$5000&gt;=$A$8)*('Closed Tickets'!$C$3:$C$5000&lt;=$B$8)*('Closed Tickets'!$B$3:$B$5000&gt;=$A$12)*('Closed Tickets'!$B$3:$B$5000&lt;=$B$12)*('Closed Tickets'!$D$3:$D$5000=$Q$12)*('Closed Tickets'!$O$3:$O$5000=$D80))</f>
        <v>0</v>
      </c>
      <c r="S80" s="29">
        <f ca="1">SUMPRODUCT(('Closed Tickets'!$C$3:$C$5000&gt;=$A$8)*('Closed Tickets'!$C$3:$C$5000&lt;=$B$8)*('Closed Tickets'!$B$3:$B$5000&gt;=$A$12)*('Closed Tickets'!$B$3:$B$5000&lt;=$B$12)*('Closed Tickets'!$D$3:$D$5000=$Q$12)*('Closed Tickets'!$O$3:$O$5000=$D80)*('Closed Tickets'!$K$3:$K$5000)/IF($R80&gt;0,$R80,1))</f>
        <v>0</v>
      </c>
      <c r="T80" s="62"/>
      <c r="U80" s="95">
        <f>SUMPRODUCT(('Closed Tickets'!$D$3:$D$5000=$U$12)*('Closed Tickets'!$O$3:$O$5000=$D80))</f>
        <v>0</v>
      </c>
      <c r="V80" s="12">
        <f ca="1">SUMPRODUCT(('Closed Tickets'!$C$3:$C$5000&gt;=$A$8)*('Closed Tickets'!$C$3:$C$5000&lt;=$B$8)*('Closed Tickets'!$B$3:$B$5000&gt;=$A$12)*('Closed Tickets'!$B$3:$B$5000&lt;=$B$12)*('Closed Tickets'!$D$3:$D$5000=$U$12)*('Closed Tickets'!$O$3:$O$5000=$D80))</f>
        <v>0</v>
      </c>
      <c r="W80" s="29">
        <f ca="1">SUMPRODUCT(('Closed Tickets'!$C$3:$C$5000&gt;=$A$8)*('Closed Tickets'!$C$3:$C$5000&lt;=$B$8)*('Closed Tickets'!$B$3:$B$5000&gt;=$A$12)*('Closed Tickets'!$B$3:$B$5000&lt;=$B$12)*('Closed Tickets'!$D$3:$D$5000=$U$12)*('Closed Tickets'!$O$3:$O$5000=$D80)*('Closed Tickets'!$K$3:$K$5000)/IF($V80&gt;0,$V80,1))</f>
        <v>0</v>
      </c>
    </row>
    <row r="81" spans="1:23" ht="13.5" thickBot="1">
      <c r="A81" s="108">
        <f t="shared" ca="1" si="2"/>
        <v>0</v>
      </c>
      <c r="B81" s="112">
        <f ca="1">SUMPRODUCT(('Closed Tickets'!$C$3:$C$5000&gt;=$A$8)*('Closed Tickets'!$C$3:$C$5000&lt;=$B$8)*('Closed Tickets'!$B$3:$B$5000&gt;=$A$12)*('Closed Tickets'!$B$3:$B$5000&lt;=$B$12)*('Closed Tickets'!$O$3:$O$5000=$D81)*('Closed Tickets'!$K$3:$K$5000)/IF($A81&gt;0,$A81,1))</f>
        <v>0</v>
      </c>
      <c r="D81" s="30" t="s">
        <v>19</v>
      </c>
      <c r="E81" s="98">
        <f>SUMPRODUCT(('Closed Tickets'!$D$3:$D$5000=$E$12)*('Closed Tickets'!$O$3:$O$5000=$D81))</f>
        <v>0</v>
      </c>
      <c r="F81" s="31">
        <f ca="1">SUMPRODUCT(('Closed Tickets'!$C$3:$C$5000&gt;=$A$8)*('Closed Tickets'!$C$3:$C$5000&lt;=$B$8)*('Closed Tickets'!$B$3:$B$5000&gt;=$A$12)*('Closed Tickets'!$B$3:$B$5000&lt;=$B$12)*('Closed Tickets'!$D$3:$D$5000=$E$12)*('Closed Tickets'!$O$3:$O$5000=$D81))</f>
        <v>0</v>
      </c>
      <c r="G81" s="32">
        <f ca="1">SUMPRODUCT(('Closed Tickets'!$C$3:$C$5000&gt;=$A$8)*('Closed Tickets'!$C$3:$C$5000&lt;=$B$8)*('Closed Tickets'!$B$3:$B$5000&gt;=$A$12)*('Closed Tickets'!$B$3:$B$5000&lt;=$B$12)*('Closed Tickets'!$D$3:$D$5000=$E$12)*('Closed Tickets'!$O$3:$O$5000=$D81)*('Closed Tickets'!$K$3:$K$5000)/IF($F81&gt;0,$F81,1))</f>
        <v>0</v>
      </c>
      <c r="H81" s="63"/>
      <c r="I81" s="98">
        <f>SUMPRODUCT(('Closed Tickets'!$D$3:$D$5000=$I$12)*('Closed Tickets'!$O$3:$O$5000=$D81))</f>
        <v>0</v>
      </c>
      <c r="J81" s="31">
        <f ca="1">SUMPRODUCT(('Closed Tickets'!$C$3:$C$5000&gt;=$A$8)*('Closed Tickets'!$C$3:$C$5000&lt;=$B$8)*('Closed Tickets'!$B$3:$B$5000&gt;=$A$12)*('Closed Tickets'!$B$3:$B$5000&lt;=$B$12)*('Closed Tickets'!$D$3:$D$5000=$I$12)*('Closed Tickets'!$O$3:$O$5000=$D81))</f>
        <v>0</v>
      </c>
      <c r="K81" s="32">
        <f ca="1">SUMPRODUCT(('Closed Tickets'!$C$3:$C$5000&gt;=$A$8)*('Closed Tickets'!$C$3:$C$5000&lt;=$B$8)*('Closed Tickets'!$B$3:$B$5000&gt;=$A$12)*('Closed Tickets'!$B$3:$B$5000&lt;=$B$12)*('Closed Tickets'!$D$3:$D$5000=$I$12)*('Closed Tickets'!$O$3:$O$5000=$D81)*('Closed Tickets'!$K$3:$K$5000)/IF($J81&gt;0,$J81,1))</f>
        <v>0</v>
      </c>
      <c r="L81" s="63"/>
      <c r="M81" s="98">
        <f>SUMPRODUCT(('Closed Tickets'!$D$3:$D$5000=$M$12)*('Closed Tickets'!$O$3:$O$5000=$D81))</f>
        <v>0</v>
      </c>
      <c r="N81" s="31">
        <f ca="1">SUMPRODUCT(('Closed Tickets'!$C$3:$C$5000&gt;=$A$8)*('Closed Tickets'!$C$3:$C$5000&lt;=$B$8)*('Closed Tickets'!$B$3:$B$5000&gt;=$A$12)*('Closed Tickets'!$B$3:$B$5000&lt;=$B$12)*('Closed Tickets'!$D$3:$D$5000=$M$12)*('Closed Tickets'!$O$3:$O$5000=$D81))</f>
        <v>0</v>
      </c>
      <c r="O81" s="32">
        <f ca="1">SUMPRODUCT(('Closed Tickets'!$C$3:$C$5000&gt;=$A$8)*('Closed Tickets'!$C$3:$C$5000&lt;=$B$8)*('Closed Tickets'!$B$3:$B$5000&gt;=$A$12)*('Closed Tickets'!$B$3:$B$5000&lt;=$B$12)*('Closed Tickets'!$D$3:$D$5000=$M$12)*('Closed Tickets'!$O$3:$O$5000=$D81)*('Closed Tickets'!$K$3:$K$5000)/IF($N81&gt;0,$N81,1))</f>
        <v>0</v>
      </c>
      <c r="P81" s="63"/>
      <c r="Q81" s="98">
        <f>SUMPRODUCT(('Closed Tickets'!$D$3:$D$5000=$Q$12)*('Closed Tickets'!$O$3:$O$5000=$D81))</f>
        <v>0</v>
      </c>
      <c r="R81" s="31">
        <f ca="1">SUMPRODUCT(('Closed Tickets'!$C$3:$C$5000&gt;=$A$8)*('Closed Tickets'!$C$3:$C$5000&lt;=$B$8)*('Closed Tickets'!$B$3:$B$5000&gt;=$A$12)*('Closed Tickets'!$B$3:$B$5000&lt;=$B$12)*('Closed Tickets'!$D$3:$D$5000=$Q$12)*('Closed Tickets'!$O$3:$O$5000=$D81))</f>
        <v>0</v>
      </c>
      <c r="S81" s="32">
        <f ca="1">SUMPRODUCT(('Closed Tickets'!$C$3:$C$5000&gt;=$A$8)*('Closed Tickets'!$C$3:$C$5000&lt;=$B$8)*('Closed Tickets'!$B$3:$B$5000&gt;=$A$12)*('Closed Tickets'!$B$3:$B$5000&lt;=$B$12)*('Closed Tickets'!$D$3:$D$5000=$Q$12)*('Closed Tickets'!$O$3:$O$5000=$D81)*('Closed Tickets'!$K$3:$K$5000)/IF($R81&gt;0,$R81,1))</f>
        <v>0</v>
      </c>
      <c r="T81" s="63"/>
      <c r="U81" s="98">
        <f>SUMPRODUCT(('Closed Tickets'!$D$3:$D$5000=$U$12)*('Closed Tickets'!$O$3:$O$5000=$D81))</f>
        <v>0</v>
      </c>
      <c r="V81" s="31">
        <f ca="1">SUMPRODUCT(('Closed Tickets'!$C$3:$C$5000&gt;=$A$8)*('Closed Tickets'!$C$3:$C$5000&lt;=$B$8)*('Closed Tickets'!$B$3:$B$5000&gt;=$A$12)*('Closed Tickets'!$B$3:$B$5000&lt;=$B$12)*('Closed Tickets'!$D$3:$D$5000=$U$12)*('Closed Tickets'!$O$3:$O$5000=$D81))</f>
        <v>0</v>
      </c>
      <c r="W81" s="32">
        <f ca="1">SUMPRODUCT(('Closed Tickets'!$C$3:$C$5000&gt;=$A$8)*('Closed Tickets'!$C$3:$C$5000&lt;=$B$8)*('Closed Tickets'!$B$3:$B$5000&gt;=$A$12)*('Closed Tickets'!$B$3:$B$5000&lt;=$B$12)*('Closed Tickets'!$D$3:$D$5000=$U$12)*('Closed Tickets'!$O$3:$O$5000=$D81)*('Closed Tickets'!$K$3:$K$5000)/IF($V81&gt;0,$V81,1))</f>
        <v>0</v>
      </c>
    </row>
    <row r="82" spans="1:23" ht="13.5" thickBot="1">
      <c r="A82" s="110">
        <f t="shared" ca="1" si="2"/>
        <v>4625</v>
      </c>
      <c r="B82" s="111"/>
      <c r="D82" s="24"/>
      <c r="E82" s="99">
        <f>SUM(E75:E81)</f>
        <v>1014</v>
      </c>
      <c r="F82" s="33">
        <f ca="1">SUM(F75:F81)</f>
        <v>1014</v>
      </c>
      <c r="G82" s="34"/>
      <c r="H82" s="64"/>
      <c r="I82" s="99">
        <f>SUM(I75:I81)</f>
        <v>1867</v>
      </c>
      <c r="J82" s="33">
        <f ca="1">SUM(J75:J81)</f>
        <v>1867</v>
      </c>
      <c r="K82" s="34"/>
      <c r="L82" s="64"/>
      <c r="M82" s="99">
        <f>SUM(M75:M81)</f>
        <v>1636</v>
      </c>
      <c r="N82" s="33">
        <f ca="1">SUM(N75:N81)</f>
        <v>1636</v>
      </c>
      <c r="O82" s="34"/>
      <c r="P82" s="64"/>
      <c r="Q82" s="99">
        <f>SUM(Q75:Q81)</f>
        <v>103</v>
      </c>
      <c r="R82" s="33">
        <f ca="1">SUM(R75:R81)</f>
        <v>103</v>
      </c>
      <c r="S82" s="34"/>
      <c r="T82" s="64"/>
      <c r="U82" s="99">
        <f>SUM(U75:U81)</f>
        <v>5</v>
      </c>
      <c r="V82" s="33">
        <f ca="1">SUM(V75:V81)</f>
        <v>5</v>
      </c>
      <c r="W82" s="34"/>
    </row>
    <row r="83" spans="1:23">
      <c r="A83" s="116"/>
      <c r="B83" s="117"/>
      <c r="D83" s="67"/>
      <c r="E83" s="96"/>
      <c r="F83" s="62"/>
      <c r="G83" s="70"/>
      <c r="H83" s="62"/>
      <c r="I83" s="96"/>
      <c r="J83" s="62"/>
      <c r="K83" s="70"/>
      <c r="L83" s="62"/>
      <c r="M83" s="96"/>
      <c r="N83" s="62"/>
      <c r="O83" s="70"/>
      <c r="P83" s="62"/>
      <c r="Q83" s="96"/>
      <c r="R83" s="62"/>
      <c r="S83" s="70"/>
      <c r="T83" s="62"/>
      <c r="U83" s="96"/>
      <c r="V83" s="62"/>
      <c r="W83" s="70"/>
    </row>
    <row r="84" spans="1:23" ht="13.5" thickBot="1">
      <c r="A84" s="118"/>
      <c r="B84" s="119"/>
      <c r="D84" s="67"/>
      <c r="E84" s="96"/>
      <c r="F84" s="62"/>
      <c r="G84" s="70"/>
      <c r="H84" s="62"/>
      <c r="I84" s="96"/>
      <c r="J84" s="62"/>
      <c r="K84" s="70"/>
      <c r="L84" s="62"/>
      <c r="M84" s="96"/>
      <c r="N84" s="62"/>
      <c r="O84" s="70"/>
      <c r="P84" s="62"/>
      <c r="Q84" s="96"/>
      <c r="R84" s="62"/>
      <c r="S84" s="70"/>
      <c r="T84" s="62"/>
      <c r="U84" s="96"/>
      <c r="V84" s="62"/>
      <c r="W84" s="70"/>
    </row>
    <row r="85" spans="1:23" ht="13.5" thickBot="1">
      <c r="A85" s="118"/>
      <c r="B85" s="119"/>
      <c r="D85" s="67"/>
      <c r="E85" s="200" t="s">
        <v>53</v>
      </c>
      <c r="F85" s="201"/>
      <c r="G85" s="202"/>
      <c r="H85" s="65"/>
      <c r="I85" s="200" t="s">
        <v>60</v>
      </c>
      <c r="J85" s="201"/>
      <c r="K85" s="202"/>
      <c r="L85" s="65"/>
      <c r="M85" s="200" t="s">
        <v>62</v>
      </c>
      <c r="N85" s="201"/>
      <c r="O85" s="202"/>
      <c r="P85" s="65"/>
      <c r="Q85" s="200" t="s">
        <v>94</v>
      </c>
      <c r="R85" s="201"/>
      <c r="S85" s="202"/>
      <c r="T85" s="65"/>
      <c r="U85" s="200" t="s">
        <v>42</v>
      </c>
      <c r="V85" s="201"/>
      <c r="W85" s="202"/>
    </row>
    <row r="86" spans="1:23" ht="13.5" thickBot="1">
      <c r="A86" s="120"/>
      <c r="B86" s="121"/>
      <c r="D86" s="67"/>
      <c r="E86" s="86" t="s">
        <v>4</v>
      </c>
      <c r="F86" s="66" t="s">
        <v>6</v>
      </c>
      <c r="G86" s="87" t="s">
        <v>5</v>
      </c>
      <c r="H86" s="66"/>
      <c r="I86" s="86" t="s">
        <v>4</v>
      </c>
      <c r="J86" s="66" t="s">
        <v>6</v>
      </c>
      <c r="K86" s="87" t="s">
        <v>5</v>
      </c>
      <c r="L86" s="66"/>
      <c r="M86" s="86" t="s">
        <v>4</v>
      </c>
      <c r="N86" s="66" t="s">
        <v>6</v>
      </c>
      <c r="O86" s="87" t="s">
        <v>5</v>
      </c>
      <c r="P86" s="66"/>
      <c r="Q86" s="86" t="s">
        <v>4</v>
      </c>
      <c r="R86" s="66" t="s">
        <v>6</v>
      </c>
      <c r="S86" s="87" t="s">
        <v>5</v>
      </c>
      <c r="T86" s="66"/>
      <c r="U86" s="86" t="s">
        <v>4</v>
      </c>
      <c r="V86" s="66" t="s">
        <v>6</v>
      </c>
      <c r="W86" s="87" t="s">
        <v>5</v>
      </c>
    </row>
    <row r="87" spans="1:23">
      <c r="A87" s="103">
        <f ca="1">F87+J87+N87+R87+V87</f>
        <v>289</v>
      </c>
      <c r="B87" s="104">
        <f ca="1">SUMPRODUCT(('Closed Tickets'!$C$3:$C$5000&gt;=$A$8)*('Closed Tickets'!$C$3:$C$5000&lt;=$B$8)*('Closed Tickets'!$B$3:$B$5000&gt;=$A$12)*('Closed Tickets'!$B$3:$B$5000&lt;=$B$12)*('Closed Tickets'!$I$3:$I$5000=$D87)*('Closed Tickets'!$K$3:$K$5000)/IF($A87&gt;0,$A87,1))</f>
        <v>4.3598111303346263</v>
      </c>
      <c r="D87" s="35" t="s">
        <v>140</v>
      </c>
      <c r="E87" s="94">
        <f>SUMPRODUCT(('Closed Tickets'!$D$3:$D$5000=$E$12)*('Closed Tickets'!$I$3:$I$5000=$D87))</f>
        <v>61</v>
      </c>
      <c r="F87" s="26">
        <f ca="1">SUMPRODUCT(('Closed Tickets'!$C$3:$C$5000&gt;=$A$8)*('Closed Tickets'!$C$3:$C$5000&lt;=$B$8)*('Closed Tickets'!$B$3:$B$5000&gt;=$A$12)*('Closed Tickets'!$B$3:$B$5000&lt;=$B$12)*('Closed Tickets'!$D$3:$D$5000=$E$12)*('Closed Tickets'!$I$3:$I$5000=$D87))</f>
        <v>61</v>
      </c>
      <c r="G87" s="27">
        <f ca="1">SUMPRODUCT(('Closed Tickets'!$C$3:$C$5000&gt;=$A$8)*('Closed Tickets'!$C$3:$C$5000&lt;=$B$8)*('Closed Tickets'!$B$3:$B$5000&gt;=$A$12)*('Closed Tickets'!$B$3:$B$5000&lt;=$B$12)*('Closed Tickets'!$D$3:$D$5000=$E$12)*('Closed Tickets'!$I$3:$I$5000=$D87)*('Closed Tickets'!$K$3:$K$5000)/IF($F87&gt;0,$F87,1))</f>
        <v>4.852083333333896</v>
      </c>
      <c r="H87" s="61"/>
      <c r="I87" s="94">
        <f>SUMPRODUCT(('Closed Tickets'!$D$3:$D$5000=$I$12)*('Closed Tickets'!$I$3:$I$5000=$D87))</f>
        <v>113</v>
      </c>
      <c r="J87" s="26">
        <f ca="1">SUMPRODUCT(('Closed Tickets'!$C$3:$C$5000&gt;=$A$8)*('Closed Tickets'!$C$3:$C$5000&lt;=$B$8)*('Closed Tickets'!$B$3:$B$5000&gt;=$A$12)*('Closed Tickets'!$B$3:$B$5000&lt;=$B$12)*('Closed Tickets'!$D$3:$D$5000=$I$12)*('Closed Tickets'!$I$3:$I$5000=$D87))</f>
        <v>113</v>
      </c>
      <c r="K87" s="27">
        <f ca="1">SUMPRODUCT(('Closed Tickets'!$C$3:$C$5000&gt;=$A$8)*('Closed Tickets'!$C$3:$C$5000&lt;=$B$8)*('Closed Tickets'!$B$3:$B$5000&gt;=$A$12)*('Closed Tickets'!$B$3:$B$5000&lt;=$B$12)*('Closed Tickets'!$D$3:$D$5000=$I$12)*('Closed Tickets'!$I$3:$I$5000=$D87)*('Closed Tickets'!$K$3:$K$5000)/IF($J87&gt;0,$J87,1))</f>
        <v>2.8088618485740344</v>
      </c>
      <c r="L87" s="61"/>
      <c r="M87" s="94">
        <f>SUMPRODUCT(('Closed Tickets'!$D$3:$D$5000=$M$12)*('Closed Tickets'!$I$3:$I$5000=$D87))</f>
        <v>96</v>
      </c>
      <c r="N87" s="26">
        <f ca="1">SUMPRODUCT(('Closed Tickets'!$C$3:$C$5000&gt;=$A$8)*('Closed Tickets'!$C$3:$C$5000&lt;=$B$8)*('Closed Tickets'!$B$3:$B$5000&gt;=$A$12)*('Closed Tickets'!$B$3:$B$5000&lt;=$B$12)*('Closed Tickets'!$D$3:$D$5000=$M$12)*('Closed Tickets'!$I$3:$I$5000=$D87))</f>
        <v>96</v>
      </c>
      <c r="O87" s="27">
        <f ca="1">SUMPRODUCT(('Closed Tickets'!$C$3:$C$5000&gt;=$A$8)*('Closed Tickets'!$C$3:$C$5000&lt;=$B$8)*('Closed Tickets'!$B$3:$B$5000&gt;=$A$12)*('Closed Tickets'!$B$3:$B$5000&lt;=$B$12)*('Closed Tickets'!$D$3:$D$5000=$M$12)*('Closed Tickets'!$I$3:$I$5000=$D87)*('Closed Tickets'!$K$3:$K$5000)/IF($N87&gt;0,$N87,1))</f>
        <v>5.4764901620373321</v>
      </c>
      <c r="P87" s="61"/>
      <c r="Q87" s="94">
        <f>SUMPRODUCT(('Closed Tickets'!$D$3:$D$5000=$Q$12)*('Closed Tickets'!$I$3:$I$5000=$D87))</f>
        <v>19</v>
      </c>
      <c r="R87" s="26">
        <f ca="1">SUMPRODUCT(('Closed Tickets'!$C$3:$C$5000&gt;=$A$8)*('Closed Tickets'!$C$3:$C$5000&lt;=$B$8)*('Closed Tickets'!$B$3:$B$5000&gt;=$A$12)*('Closed Tickets'!$B$3:$B$5000&lt;=$B$12)*('Closed Tickets'!$D$3:$D$5000=$Q$12)*('Closed Tickets'!$I$3:$I$5000=$D87))</f>
        <v>19</v>
      </c>
      <c r="S87" s="27">
        <f ca="1">SUMPRODUCT(('Closed Tickets'!$C$3:$C$5000&gt;=$A$8)*('Closed Tickets'!$C$3:$C$5000&lt;=$B$8)*('Closed Tickets'!$B$3:$B$5000&gt;=$A$12)*('Closed Tickets'!$B$3:$B$5000&lt;=$B$12)*('Closed Tickets'!$D$3:$D$5000=$Q$12)*('Closed Tickets'!$I$3:$I$5000=$D87)*('Closed Tickets'!$K$3:$K$5000)/IF($R87&gt;0,$R87,1))</f>
        <v>4.7156798245613523</v>
      </c>
      <c r="T87" s="61"/>
      <c r="U87" s="124">
        <f>SUMPRODUCT(('Closed Tickets'!$D$3:$D$5000=$U$12)*('Closed Tickets'!$I$3:$I$5000=$D87))</f>
        <v>0</v>
      </c>
      <c r="V87" s="125">
        <f ca="1">SUMPRODUCT(('Closed Tickets'!$C$3:$C$5000&gt;=$A$8)*('Closed Tickets'!$C$3:$C$5000&lt;=$B$8)*('Closed Tickets'!$B$3:$B$5000&gt;=$A$12)*('Closed Tickets'!$B$3:$B$5000&lt;=$B$12)*('Closed Tickets'!$D$3:$D$5000=$U$12)*('Closed Tickets'!$I$3:$I$5000=$D87))</f>
        <v>0</v>
      </c>
      <c r="W87" s="126">
        <f ca="1">SUMPRODUCT(('Closed Tickets'!$C$3:$C$5000&gt;=$A$8)*('Closed Tickets'!$C$3:$C$5000&lt;=$B$8)*('Closed Tickets'!$B$3:$B$5000&gt;=$A$12)*('Closed Tickets'!$B$3:$B$5000&lt;=$B$12)*('Closed Tickets'!$D$3:$D$5000=$U$12)*('Closed Tickets'!$I$3:$I$5000=$D87)*('Closed Tickets'!$K$3:$K$5000)/IF($V87&gt;0,$V87,1))</f>
        <v>0</v>
      </c>
    </row>
    <row r="88" spans="1:23">
      <c r="A88" s="105">
        <f ca="1">F88+J88+N88+R88+V88</f>
        <v>749</v>
      </c>
      <c r="B88" s="106">
        <f ca="1">SUMPRODUCT(('Closed Tickets'!$C$3:$C$5000&gt;=$A$8)*('Closed Tickets'!$C$3:$C$5000&lt;=$B$8)*('Closed Tickets'!$B$3:$B$5000&gt;=$A$12)*('Closed Tickets'!$B$3:$B$5000&lt;=$B$12)*('Closed Tickets'!$I$3:$I$5000=$D88)*('Closed Tickets'!$K$3:$K$5000)/IF($A88&gt;0,$A88,1))</f>
        <v>10.092833036641316</v>
      </c>
      <c r="D88" s="122" t="s">
        <v>141</v>
      </c>
      <c r="E88" s="123">
        <f>SUMPRODUCT(('Closed Tickets'!$D$3:$D$5000=$E$12)*('Closed Tickets'!$I$3:$I$5000=$D88))</f>
        <v>172</v>
      </c>
      <c r="F88" s="139">
        <f ca="1">SUMPRODUCT(('Closed Tickets'!$C$3:$C$5000&gt;=$A$8)*('Closed Tickets'!$C$3:$C$5000&lt;=$B$8)*('Closed Tickets'!$B$3:$B$5000&gt;=$A$12)*('Closed Tickets'!$B$3:$B$5000&lt;=$B$12)*('Closed Tickets'!$D$3:$D$5000=$E$12)*('Closed Tickets'!$I$3:$I$5000=$D88))</f>
        <v>172</v>
      </c>
      <c r="G88" s="140">
        <f ca="1">SUMPRODUCT(('Closed Tickets'!$C$3:$C$5000&gt;=$A$8)*('Closed Tickets'!$C$3:$C$5000&lt;=$B$8)*('Closed Tickets'!$B$3:$B$5000&gt;=$A$12)*('Closed Tickets'!$B$3:$B$5000&lt;=$B$12)*('Closed Tickets'!$D$3:$D$5000=$E$12)*('Closed Tickets'!$I$3:$I$5000=$D88)*('Closed Tickets'!$K$3:$K$5000)/IF($F88&gt;0,$F88,1))</f>
        <v>8.5695050064599414</v>
      </c>
      <c r="H88" s="141"/>
      <c r="I88" s="123">
        <f>SUMPRODUCT(('Closed Tickets'!$D$3:$D$5000=$I$12)*('Closed Tickets'!$I$3:$I$5000=$D88))</f>
        <v>267</v>
      </c>
      <c r="J88" s="139">
        <f ca="1">SUMPRODUCT(('Closed Tickets'!$C$3:$C$5000&gt;=$A$8)*('Closed Tickets'!$C$3:$C$5000&lt;=$B$8)*('Closed Tickets'!$B$3:$B$5000&gt;=$A$12)*('Closed Tickets'!$B$3:$B$5000&lt;=$B$12)*('Closed Tickets'!$D$3:$D$5000=$I$12)*('Closed Tickets'!$I$3:$I$5000=$D88))</f>
        <v>267</v>
      </c>
      <c r="K88" s="140">
        <f ca="1">SUMPRODUCT(('Closed Tickets'!$C$3:$C$5000&gt;=$A$8)*('Closed Tickets'!$C$3:$C$5000&lt;=$B$8)*('Closed Tickets'!$B$3:$B$5000&gt;=$A$12)*('Closed Tickets'!$B$3:$B$5000&lt;=$B$12)*('Closed Tickets'!$D$3:$D$5000=$I$12)*('Closed Tickets'!$I$3:$I$5000=$D88)*('Closed Tickets'!$K$3:$K$5000)/IF($J88&gt;0,$J88,1))</f>
        <v>7.2836948605909901</v>
      </c>
      <c r="L88" s="141"/>
      <c r="M88" s="123">
        <f>SUMPRODUCT(('Closed Tickets'!$D$3:$D$5000=$M$12)*('Closed Tickets'!$I$3:$I$5000=$D88))</f>
        <v>269</v>
      </c>
      <c r="N88" s="139">
        <f ca="1">SUMPRODUCT(('Closed Tickets'!$C$3:$C$5000&gt;=$A$8)*('Closed Tickets'!$C$3:$C$5000&lt;=$B$8)*('Closed Tickets'!$B$3:$B$5000&gt;=$A$12)*('Closed Tickets'!$B$3:$B$5000&lt;=$B$12)*('Closed Tickets'!$D$3:$D$5000=$M$12)*('Closed Tickets'!$I$3:$I$5000=$D88))</f>
        <v>269</v>
      </c>
      <c r="O88" s="140">
        <f ca="1">SUMPRODUCT(('Closed Tickets'!$C$3:$C$5000&gt;=$A$8)*('Closed Tickets'!$C$3:$C$5000&lt;=$B$8)*('Closed Tickets'!$B$3:$B$5000&gt;=$A$12)*('Closed Tickets'!$B$3:$B$5000&lt;=$B$12)*('Closed Tickets'!$D$3:$D$5000=$M$12)*('Closed Tickets'!$I$3:$I$5000=$D88)*('Closed Tickets'!$K$3:$K$5000)/IF($N88&gt;0,$N88,1))</f>
        <v>14.019663878562133</v>
      </c>
      <c r="P88" s="141"/>
      <c r="Q88" s="123">
        <f>SUMPRODUCT(('Closed Tickets'!$D$3:$D$5000=$Q$12)*('Closed Tickets'!$I$3:$I$5000=$D88))</f>
        <v>36</v>
      </c>
      <c r="R88" s="139">
        <f ca="1">SUMPRODUCT(('Closed Tickets'!$C$3:$C$5000&gt;=$A$8)*('Closed Tickets'!$C$3:$C$5000&lt;=$B$8)*('Closed Tickets'!$B$3:$B$5000&gt;=$A$12)*('Closed Tickets'!$B$3:$B$5000&lt;=$B$12)*('Closed Tickets'!$D$3:$D$5000=$Q$12)*('Closed Tickets'!$I$3:$I$5000=$D88))</f>
        <v>36</v>
      </c>
      <c r="S88" s="140">
        <f ca="1">SUMPRODUCT(('Closed Tickets'!$C$3:$C$5000&gt;=$A$8)*('Closed Tickets'!$C$3:$C$5000&lt;=$B$8)*('Closed Tickets'!$B$3:$B$5000&gt;=$A$12)*('Closed Tickets'!$B$3:$B$5000&lt;=$B$12)*('Closed Tickets'!$D$3:$D$5000=$Q$12)*('Closed Tickets'!$I$3:$I$5000=$D88)*('Closed Tickets'!$K$3:$K$5000)/IF($R88&gt;0,$R88,1))</f>
        <v>8.5585069444445665</v>
      </c>
      <c r="T88" s="141"/>
      <c r="U88" s="123">
        <f>SUMPRODUCT(('Closed Tickets'!$D$3:$D$5000=$U$12)*('Closed Tickets'!$I$3:$I$5000=$D88))</f>
        <v>5</v>
      </c>
      <c r="V88" s="139">
        <f ca="1">SUMPRODUCT(('Closed Tickets'!$C$3:$C$5000&gt;=$A$8)*('Closed Tickets'!$C$3:$C$5000&lt;=$B$8)*('Closed Tickets'!$B$3:$B$5000&gt;=$A$12)*('Closed Tickets'!$B$3:$B$5000&lt;=$B$12)*('Closed Tickets'!$D$3:$D$5000=$U$12)*('Closed Tickets'!$I$3:$I$5000=$D88))</f>
        <v>5</v>
      </c>
      <c r="W88" s="140">
        <f ca="1">SUMPRODUCT(('Closed Tickets'!$C$3:$C$5000&gt;=$A$8)*('Closed Tickets'!$C$3:$C$5000&lt;=$B$8)*('Closed Tickets'!$B$3:$B$5000&gt;=$A$12)*('Closed Tickets'!$B$3:$B$5000&lt;=$B$12)*('Closed Tickets'!$D$3:$D$5000=$U$12)*('Closed Tickets'!$I$3:$I$5000=$D88)*('Closed Tickets'!$K$3:$K$5000)/IF($V88&gt;0,$V88,1))</f>
        <v>10.630555555556203</v>
      </c>
    </row>
    <row r="89" spans="1:23">
      <c r="A89" s="105">
        <f ca="1">F89+J89+N89+R89+V89</f>
        <v>2315</v>
      </c>
      <c r="B89" s="106">
        <f ca="1">SUMPRODUCT(('Closed Tickets'!$C$3:$C$5000&gt;=$A$8)*('Closed Tickets'!$C$3:$C$5000&lt;=$B$8)*('Closed Tickets'!$B$3:$B$5000&gt;=$A$12)*('Closed Tickets'!$B$3:$B$5000&lt;=$B$12)*('Closed Tickets'!$I$3:$I$5000=$D89)*('Closed Tickets'!$K$3:$K$5000)/IF($A89&gt;0,$A89,1))</f>
        <v>13.474391348692203</v>
      </c>
      <c r="D89" s="122" t="s">
        <v>142</v>
      </c>
      <c r="E89" s="123">
        <f>SUMPRODUCT(('Closed Tickets'!$D$3:$D$5000=$E$12)*('Closed Tickets'!$I$3:$I$5000=$D89))</f>
        <v>548</v>
      </c>
      <c r="F89" s="139">
        <f ca="1">SUMPRODUCT(('Closed Tickets'!$C$3:$C$5000&gt;=$A$8)*('Closed Tickets'!$C$3:$C$5000&lt;=$B$8)*('Closed Tickets'!$B$3:$B$5000&gt;=$A$12)*('Closed Tickets'!$B$3:$B$5000&lt;=$B$12)*('Closed Tickets'!$D$3:$D$5000=$E$12)*('Closed Tickets'!$I$3:$I$5000=$D89))</f>
        <v>548</v>
      </c>
      <c r="G89" s="140">
        <f ca="1">SUMPRODUCT(('Closed Tickets'!$C$3:$C$5000&gt;=$A$8)*('Closed Tickets'!$C$3:$C$5000&lt;=$B$8)*('Closed Tickets'!$B$3:$B$5000&gt;=$A$12)*('Closed Tickets'!$B$3:$B$5000&lt;=$B$12)*('Closed Tickets'!$D$3:$D$5000=$E$12)*('Closed Tickets'!$I$3:$I$5000=$D89)*('Closed Tickets'!$K$3:$K$5000)/IF($F89&gt;0,$F89,1))</f>
        <v>13.044198600973345</v>
      </c>
      <c r="H89" s="141"/>
      <c r="I89" s="123">
        <f>SUMPRODUCT(('Closed Tickets'!$D$3:$D$5000=$I$12)*('Closed Tickets'!$I$3:$I$5000=$D89))</f>
        <v>1001</v>
      </c>
      <c r="J89" s="139">
        <f ca="1">SUMPRODUCT(('Closed Tickets'!$C$3:$C$5000&gt;=$A$8)*('Closed Tickets'!$C$3:$C$5000&lt;=$B$8)*('Closed Tickets'!$B$3:$B$5000&gt;=$A$12)*('Closed Tickets'!$B$3:$B$5000&lt;=$B$12)*('Closed Tickets'!$D$3:$D$5000=$I$12)*('Closed Tickets'!$I$3:$I$5000=$D89))</f>
        <v>1001</v>
      </c>
      <c r="K89" s="140">
        <f ca="1">SUMPRODUCT(('Closed Tickets'!$C$3:$C$5000&gt;=$A$8)*('Closed Tickets'!$C$3:$C$5000&lt;=$B$8)*('Closed Tickets'!$B$3:$B$5000&gt;=$A$12)*('Closed Tickets'!$B$3:$B$5000&lt;=$B$12)*('Closed Tickets'!$D$3:$D$5000=$I$12)*('Closed Tickets'!$I$3:$I$5000=$D89)*('Closed Tickets'!$K$3:$K$5000)/IF($J89&gt;0,$J89,1))</f>
        <v>7.4809343434342308</v>
      </c>
      <c r="L89" s="141"/>
      <c r="M89" s="123">
        <f>SUMPRODUCT(('Closed Tickets'!$D$3:$D$5000=$M$12)*('Closed Tickets'!$I$3:$I$5000=$D89))</f>
        <v>757</v>
      </c>
      <c r="N89" s="139">
        <f ca="1">SUMPRODUCT(('Closed Tickets'!$C$3:$C$5000&gt;=$A$8)*('Closed Tickets'!$C$3:$C$5000&lt;=$B$8)*('Closed Tickets'!$B$3:$B$5000&gt;=$A$12)*('Closed Tickets'!$B$3:$B$5000&lt;=$B$12)*('Closed Tickets'!$D$3:$D$5000=$M$12)*('Closed Tickets'!$I$3:$I$5000=$D89))</f>
        <v>757</v>
      </c>
      <c r="O89" s="140">
        <f ca="1">SUMPRODUCT(('Closed Tickets'!$C$3:$C$5000&gt;=$A$8)*('Closed Tickets'!$C$3:$C$5000&lt;=$B$8)*('Closed Tickets'!$B$3:$B$5000&gt;=$A$12)*('Closed Tickets'!$B$3:$B$5000&lt;=$B$12)*('Closed Tickets'!$D$3:$D$5000=$M$12)*('Closed Tickets'!$I$3:$I$5000=$D89)*('Closed Tickets'!$K$3:$K$5000)/IF($N89&gt;0,$N89,1))</f>
        <v>20.756549060619687</v>
      </c>
      <c r="P89" s="141"/>
      <c r="Q89" s="123">
        <f>SUMPRODUCT(('Closed Tickets'!$D$3:$D$5000=$Q$12)*('Closed Tickets'!$I$3:$I$5000=$D89))</f>
        <v>9</v>
      </c>
      <c r="R89" s="139">
        <f ca="1">SUMPRODUCT(('Closed Tickets'!$C$3:$C$5000&gt;=$A$8)*('Closed Tickets'!$C$3:$C$5000&lt;=$B$8)*('Closed Tickets'!$B$3:$B$5000&gt;=$A$12)*('Closed Tickets'!$B$3:$B$5000&lt;=$B$12)*('Closed Tickets'!$D$3:$D$5000=$Q$12)*('Closed Tickets'!$I$3:$I$5000=$D89))</f>
        <v>9</v>
      </c>
      <c r="S89" s="140">
        <f ca="1">SUMPRODUCT(('Closed Tickets'!$C$3:$C$5000&gt;=$A$8)*('Closed Tickets'!$C$3:$C$5000&lt;=$B$8)*('Closed Tickets'!$B$3:$B$5000&gt;=$A$12)*('Closed Tickets'!$B$3:$B$5000&lt;=$B$12)*('Closed Tickets'!$D$3:$D$5000=$Q$12)*('Closed Tickets'!$I$3:$I$5000=$D89)*('Closed Tickets'!$K$3:$K$5000)/IF($R89&gt;0,$R89,1))</f>
        <v>92.758873456789942</v>
      </c>
      <c r="T89" s="141"/>
      <c r="U89" s="123">
        <f>SUMPRODUCT(('Closed Tickets'!$D$3:$D$5000=$U$12)*('Closed Tickets'!$I$3:$I$5000=$D89))</f>
        <v>0</v>
      </c>
      <c r="V89" s="139">
        <f ca="1">SUMPRODUCT(('Closed Tickets'!$C$3:$C$5000&gt;=$A$8)*('Closed Tickets'!$C$3:$C$5000&lt;=$B$8)*('Closed Tickets'!$B$3:$B$5000&gt;=$A$12)*('Closed Tickets'!$B$3:$B$5000&lt;=$B$12)*('Closed Tickets'!$D$3:$D$5000=$U$12)*('Closed Tickets'!$I$3:$I$5000=$D89))</f>
        <v>0</v>
      </c>
      <c r="W89" s="140">
        <f ca="1">SUMPRODUCT(('Closed Tickets'!$C$3:$C$5000&gt;=$A$8)*('Closed Tickets'!$C$3:$C$5000&lt;=$B$8)*('Closed Tickets'!$B$3:$B$5000&gt;=$A$12)*('Closed Tickets'!$B$3:$B$5000&lt;=$B$12)*('Closed Tickets'!$D$3:$D$5000=$U$12)*('Closed Tickets'!$I$3:$I$5000=$D89)*('Closed Tickets'!$K$3:$K$5000)/IF($V89&gt;0,$V89,1))</f>
        <v>0</v>
      </c>
    </row>
    <row r="90" spans="1:23">
      <c r="A90" s="142">
        <f ca="1">F90+J90+N90+R90+V90</f>
        <v>1272</v>
      </c>
      <c r="B90" s="143">
        <f ca="1">SUMPRODUCT(('Closed Tickets'!$C$3:$C$5000&gt;=$A$8)*('Closed Tickets'!$C$3:$C$5000&lt;=$B$8)*('Closed Tickets'!$B$3:$B$5000&gt;=$A$12)*('Closed Tickets'!$B$3:$B$5000&lt;=$B$12)*('Closed Tickets'!$I$3:$I$5000=$D90)*('Closed Tickets'!$K$3:$K$5000)/IF($A90&gt;0,$A90,1))</f>
        <v>13.877601982879266</v>
      </c>
      <c r="C90" s="144"/>
      <c r="D90" s="145" t="s">
        <v>143</v>
      </c>
      <c r="E90" s="146">
        <f>SUMPRODUCT(('Closed Tickets'!$D$3:$D$5000=$E$12)*('Closed Tickets'!$I$3:$I$5000=$D90))</f>
        <v>233</v>
      </c>
      <c r="F90" s="147">
        <f ca="1">SUMPRODUCT(('Closed Tickets'!$C$3:$C$5000&gt;=$A$8)*('Closed Tickets'!$C$3:$C$5000&lt;=$B$8)*('Closed Tickets'!$B$3:$B$5000&gt;=$A$12)*('Closed Tickets'!$B$3:$B$5000&lt;=$B$12)*('Closed Tickets'!$D$3:$D$5000=$E$12)*('Closed Tickets'!$I$3:$I$5000=$D90))</f>
        <v>233</v>
      </c>
      <c r="G90" s="148">
        <f ca="1">SUMPRODUCT(('Closed Tickets'!$C$3:$C$5000&gt;=$A$8)*('Closed Tickets'!$C$3:$C$5000&lt;=$B$8)*('Closed Tickets'!$B$3:$B$5000&gt;=$A$12)*('Closed Tickets'!$B$3:$B$5000&lt;=$B$12)*('Closed Tickets'!$D$3:$D$5000=$E$12)*('Closed Tickets'!$I$3:$I$5000=$D90)*('Closed Tickets'!$K$3:$K$5000)/IF($F90&gt;0,$F90,1))</f>
        <v>13.372845135908278</v>
      </c>
      <c r="H90" s="147"/>
      <c r="I90" s="146">
        <f>SUMPRODUCT(('Closed Tickets'!$D$3:$D$5000=$I$12)*('Closed Tickets'!$I$3:$I$5000=$D90))</f>
        <v>486</v>
      </c>
      <c r="J90" s="147">
        <f ca="1">SUMPRODUCT(('Closed Tickets'!$C$3:$C$5000&gt;=$A$8)*('Closed Tickets'!$C$3:$C$5000&lt;=$B$8)*('Closed Tickets'!$B$3:$B$5000&gt;=$A$12)*('Closed Tickets'!$B$3:$B$5000&lt;=$B$12)*('Closed Tickets'!$D$3:$D$5000=$I$12)*('Closed Tickets'!$I$3:$I$5000=$D90))</f>
        <v>486</v>
      </c>
      <c r="K90" s="148">
        <f ca="1">SUMPRODUCT(('Closed Tickets'!$C$3:$C$5000&gt;=$A$8)*('Closed Tickets'!$C$3:$C$5000&lt;=$B$8)*('Closed Tickets'!$B$3:$B$5000&gt;=$A$12)*('Closed Tickets'!$B$3:$B$5000&lt;=$B$12)*('Closed Tickets'!$D$3:$D$5000=$I$12)*('Closed Tickets'!$I$3:$I$5000=$D90)*('Closed Tickets'!$K$3:$K$5000)/IF($J90&gt;0,$J90,1))</f>
        <v>7.7956047096482077</v>
      </c>
      <c r="L90" s="147"/>
      <c r="M90" s="146">
        <f>SUMPRODUCT(('Closed Tickets'!$D$3:$D$5000=$M$12)*('Closed Tickets'!$I$3:$I$5000=$D90))</f>
        <v>514</v>
      </c>
      <c r="N90" s="147">
        <f ca="1">SUMPRODUCT(('Closed Tickets'!$C$3:$C$5000&gt;=$A$8)*('Closed Tickets'!$C$3:$C$5000&lt;=$B$8)*('Closed Tickets'!$B$3:$B$5000&gt;=$A$12)*('Closed Tickets'!$B$3:$B$5000&lt;=$B$12)*('Closed Tickets'!$D$3:$D$5000=$M$12)*('Closed Tickets'!$I$3:$I$5000=$D90))</f>
        <v>514</v>
      </c>
      <c r="O90" s="148">
        <f ca="1">SUMPRODUCT(('Closed Tickets'!$C$3:$C$5000&gt;=$A$8)*('Closed Tickets'!$C$3:$C$5000&lt;=$B$8)*('Closed Tickets'!$B$3:$B$5000&gt;=$A$12)*('Closed Tickets'!$B$3:$B$5000&lt;=$B$12)*('Closed Tickets'!$D$3:$D$5000=$M$12)*('Closed Tickets'!$I$3:$I$5000=$D90)*('Closed Tickets'!$K$3:$K$5000)/IF($N90&gt;0,$N90,1))</f>
        <v>17.266627485949162</v>
      </c>
      <c r="P90" s="147"/>
      <c r="Q90" s="146">
        <f>SUMPRODUCT(('Closed Tickets'!$D$3:$D$5000=$Q$12)*('Closed Tickets'!$I$3:$I$5000=$D90))</f>
        <v>39</v>
      </c>
      <c r="R90" s="147">
        <f ca="1">SUMPRODUCT(('Closed Tickets'!$C$3:$C$5000&gt;=$A$8)*('Closed Tickets'!$C$3:$C$5000&lt;=$B$8)*('Closed Tickets'!$B$3:$B$5000&gt;=$A$12)*('Closed Tickets'!$B$3:$B$5000&lt;=$B$12)*('Closed Tickets'!$D$3:$D$5000=$Q$12)*('Closed Tickets'!$I$3:$I$5000=$D90))</f>
        <v>39</v>
      </c>
      <c r="S90" s="148">
        <f ca="1">SUMPRODUCT(('Closed Tickets'!$C$3:$C$5000&gt;=$A$8)*('Closed Tickets'!$C$3:$C$5000&lt;=$B$8)*('Closed Tickets'!$B$3:$B$5000&gt;=$A$12)*('Closed Tickets'!$B$3:$B$5000&lt;=$B$12)*('Closed Tickets'!$D$3:$D$5000=$Q$12)*('Closed Tickets'!$I$3:$I$5000=$D90)*('Closed Tickets'!$K$3:$K$5000)/IF($R90&gt;0,$R90,1))</f>
        <v>48.018625356125995</v>
      </c>
      <c r="T90" s="147"/>
      <c r="U90" s="146">
        <f>SUMPRODUCT(('Closed Tickets'!$D$3:$D$5000=$U$12)*('Closed Tickets'!$I$3:$I$5000=$D90))</f>
        <v>0</v>
      </c>
      <c r="V90" s="147">
        <f ca="1">SUMPRODUCT(('Closed Tickets'!$C$3:$C$5000&gt;=$A$8)*('Closed Tickets'!$C$3:$C$5000&lt;=$B$8)*('Closed Tickets'!$B$3:$B$5000&gt;=$A$12)*('Closed Tickets'!$B$3:$B$5000&lt;=$B$12)*('Closed Tickets'!$D$3:$D$5000=$U$12)*('Closed Tickets'!$I$3:$I$5000=$D90))</f>
        <v>0</v>
      </c>
      <c r="W90" s="148">
        <f ca="1">SUMPRODUCT(('Closed Tickets'!$C$3:$C$5000&gt;=$A$8)*('Closed Tickets'!$C$3:$C$5000&lt;=$B$8)*('Closed Tickets'!$B$3:$B$5000&gt;=$A$12)*('Closed Tickets'!$B$3:$B$5000&lt;=$B$12)*('Closed Tickets'!$D$3:$D$5000=$U$12)*('Closed Tickets'!$I$3:$I$5000=$D90)*('Closed Tickets'!$K$3:$K$5000)/IF($V90&gt;0,$V90,1))</f>
        <v>0</v>
      </c>
    </row>
    <row r="91" spans="1:23" ht="13.5" thickBot="1">
      <c r="A91" s="108"/>
      <c r="B91" s="109"/>
      <c r="D91" s="30"/>
      <c r="E91" s="98"/>
      <c r="F91" s="31"/>
      <c r="G91" s="32"/>
      <c r="H91" s="63"/>
      <c r="I91" s="98"/>
      <c r="J91" s="31"/>
      <c r="K91" s="32"/>
      <c r="L91" s="63"/>
      <c r="M91" s="98"/>
      <c r="N91" s="31"/>
      <c r="O91" s="32"/>
      <c r="P91" s="63"/>
      <c r="Q91" s="98"/>
      <c r="R91" s="31"/>
      <c r="S91" s="32"/>
      <c r="T91" s="63"/>
      <c r="U91" s="98"/>
      <c r="V91" s="31"/>
      <c r="W91" s="32"/>
    </row>
    <row r="92" spans="1:23" ht="13.5" thickBot="1">
      <c r="A92" s="110">
        <f ca="1">F92+J92+N92+R92+V92</f>
        <v>4625</v>
      </c>
      <c r="B92" s="111"/>
      <c r="D92" s="24"/>
      <c r="E92" s="99">
        <f>SUM(E87:E91)</f>
        <v>1014</v>
      </c>
      <c r="F92" s="33">
        <f ca="1">SUM(F87:F91)</f>
        <v>1014</v>
      </c>
      <c r="G92" s="34"/>
      <c r="H92" s="64"/>
      <c r="I92" s="99">
        <f>SUM(I87:I91)</f>
        <v>1867</v>
      </c>
      <c r="J92" s="33">
        <f ca="1">SUM(J87:J91)</f>
        <v>1867</v>
      </c>
      <c r="K92" s="34"/>
      <c r="L92" s="64"/>
      <c r="M92" s="99">
        <f>SUM(M87:M91)</f>
        <v>1636</v>
      </c>
      <c r="N92" s="33">
        <f ca="1">SUM(N87:N91)</f>
        <v>1636</v>
      </c>
      <c r="O92" s="34"/>
      <c r="P92" s="64"/>
      <c r="Q92" s="99">
        <f>SUM(Q87:Q91)</f>
        <v>103</v>
      </c>
      <c r="R92" s="33">
        <f ca="1">SUM(R87:R91)</f>
        <v>103</v>
      </c>
      <c r="S92" s="34"/>
      <c r="T92" s="64"/>
      <c r="U92" s="99">
        <f>SUM(U87:U91)</f>
        <v>5</v>
      </c>
      <c r="V92" s="33">
        <f ca="1">SUM(V87:V91)</f>
        <v>5</v>
      </c>
      <c r="W92" s="34"/>
    </row>
    <row r="93" spans="1:23">
      <c r="D93" s="56" t="s">
        <v>30</v>
      </c>
      <c r="E93" s="56" t="s">
        <v>30</v>
      </c>
      <c r="F93" s="56" t="s">
        <v>30</v>
      </c>
      <c r="G93" s="56" t="s">
        <v>30</v>
      </c>
      <c r="H93" s="56" t="s">
        <v>30</v>
      </c>
      <c r="I93" s="56" t="s">
        <v>30</v>
      </c>
      <c r="J93" s="56" t="s">
        <v>30</v>
      </c>
      <c r="K93" s="56" t="s">
        <v>30</v>
      </c>
      <c r="L93" s="56" t="s">
        <v>30</v>
      </c>
      <c r="M93" s="56" t="s">
        <v>30</v>
      </c>
      <c r="N93" s="56" t="s">
        <v>30</v>
      </c>
      <c r="O93" s="56" t="s">
        <v>30</v>
      </c>
      <c r="P93" s="56" t="s">
        <v>30</v>
      </c>
      <c r="Q93" s="56" t="s">
        <v>30</v>
      </c>
      <c r="R93" s="56" t="s">
        <v>30</v>
      </c>
      <c r="S93" s="56" t="s">
        <v>30</v>
      </c>
      <c r="T93" s="56" t="s">
        <v>30</v>
      </c>
      <c r="U93" s="56" t="s">
        <v>30</v>
      </c>
      <c r="V93" s="56" t="s">
        <v>30</v>
      </c>
      <c r="W93" s="56" t="s">
        <v>30</v>
      </c>
    </row>
    <row r="94" spans="1:23">
      <c r="E94" s="58"/>
      <c r="F94" s="55"/>
      <c r="G94" s="59"/>
      <c r="H94" s="55"/>
      <c r="I94" s="58"/>
      <c r="J94" s="55"/>
      <c r="K94" s="59"/>
      <c r="L94" s="55"/>
      <c r="M94" s="58"/>
      <c r="N94" s="55"/>
      <c r="O94" s="59"/>
      <c r="P94" s="55"/>
      <c r="Q94" s="58"/>
      <c r="R94" s="55"/>
      <c r="S94" s="59"/>
      <c r="T94" s="55"/>
      <c r="U94" s="58"/>
      <c r="V94" s="55"/>
      <c r="W94" s="59"/>
    </row>
    <row r="95" spans="1:23">
      <c r="E95" s="58"/>
      <c r="F95" s="55"/>
      <c r="G95" s="59"/>
      <c r="H95" s="55"/>
      <c r="I95" s="58"/>
      <c r="J95" s="55"/>
      <c r="K95" s="59"/>
      <c r="L95" s="55"/>
      <c r="M95" s="58"/>
      <c r="N95" s="55"/>
      <c r="O95" s="59"/>
      <c r="P95" s="55"/>
      <c r="Q95" s="58"/>
      <c r="R95" s="55"/>
      <c r="S95" s="59"/>
      <c r="T95" s="55"/>
      <c r="U95" s="58"/>
      <c r="V95" s="55"/>
      <c r="W95" s="59"/>
    </row>
    <row r="96" spans="1:23">
      <c r="E96" s="58"/>
      <c r="F96" s="55"/>
      <c r="G96" s="59"/>
      <c r="H96" s="55"/>
      <c r="I96" s="58"/>
      <c r="J96" s="55"/>
      <c r="K96" s="59"/>
      <c r="L96" s="55"/>
      <c r="M96" s="58"/>
      <c r="N96" s="55"/>
      <c r="O96" s="59"/>
      <c r="P96" s="55"/>
      <c r="Q96" s="58"/>
      <c r="R96" s="55"/>
      <c r="S96" s="59"/>
      <c r="T96" s="55"/>
      <c r="U96" s="58"/>
      <c r="V96" s="55"/>
      <c r="W96" s="59"/>
    </row>
    <row r="97" spans="5:23">
      <c r="E97" s="58"/>
      <c r="F97" s="55"/>
      <c r="G97" s="59"/>
      <c r="H97" s="55"/>
      <c r="I97" s="58"/>
      <c r="J97" s="55"/>
      <c r="K97" s="59"/>
      <c r="L97" s="55"/>
      <c r="M97" s="58"/>
      <c r="N97" s="55"/>
      <c r="O97" s="59"/>
      <c r="P97" s="55"/>
      <c r="Q97" s="58"/>
      <c r="R97" s="55"/>
      <c r="S97" s="59"/>
      <c r="T97" s="55"/>
      <c r="U97" s="58"/>
      <c r="V97" s="55"/>
      <c r="W97" s="59"/>
    </row>
    <row r="98" spans="5:23">
      <c r="E98" s="58"/>
      <c r="F98" s="55"/>
      <c r="G98" s="59"/>
      <c r="H98" s="55"/>
      <c r="I98" s="58"/>
      <c r="J98" s="55"/>
      <c r="K98" s="59"/>
      <c r="L98" s="55"/>
      <c r="M98" s="58"/>
      <c r="N98" s="55"/>
      <c r="O98" s="59"/>
      <c r="P98" s="55"/>
      <c r="Q98" s="58"/>
      <c r="R98" s="55"/>
      <c r="S98" s="59"/>
      <c r="T98" s="55"/>
      <c r="U98" s="58"/>
      <c r="V98" s="55"/>
      <c r="W98" s="59"/>
    </row>
    <row r="99" spans="5:23">
      <c r="E99" s="58"/>
      <c r="F99" s="55"/>
      <c r="G99" s="59"/>
      <c r="H99" s="55"/>
      <c r="I99" s="58"/>
      <c r="J99" s="55"/>
      <c r="K99" s="59"/>
      <c r="L99" s="55"/>
      <c r="M99" s="58"/>
      <c r="N99" s="55"/>
      <c r="O99" s="59"/>
      <c r="P99" s="55"/>
      <c r="Q99" s="58"/>
      <c r="R99" s="55"/>
      <c r="S99" s="59"/>
      <c r="T99" s="55"/>
      <c r="U99" s="58"/>
      <c r="V99" s="55"/>
      <c r="W99" s="59"/>
    </row>
    <row r="100" spans="5:23">
      <c r="E100" s="58"/>
      <c r="F100" s="55"/>
      <c r="G100" s="59"/>
      <c r="H100" s="55"/>
      <c r="I100" s="58"/>
      <c r="J100" s="55"/>
      <c r="K100" s="59"/>
      <c r="L100" s="55"/>
      <c r="M100" s="58"/>
      <c r="N100" s="55"/>
      <c r="O100" s="59"/>
      <c r="P100" s="55"/>
      <c r="Q100" s="58"/>
      <c r="R100" s="55"/>
      <c r="S100" s="59"/>
      <c r="T100" s="55"/>
      <c r="U100" s="58"/>
      <c r="V100" s="55"/>
      <c r="W100" s="59"/>
    </row>
    <row r="101" spans="5:23">
      <c r="E101" s="58"/>
      <c r="F101" s="55"/>
      <c r="G101" s="59"/>
      <c r="H101" s="55"/>
      <c r="I101" s="58"/>
      <c r="J101" s="55"/>
      <c r="K101" s="59"/>
      <c r="L101" s="55"/>
      <c r="M101" s="58"/>
      <c r="N101" s="55"/>
      <c r="O101" s="59"/>
      <c r="P101" s="55"/>
      <c r="Q101" s="58"/>
      <c r="R101" s="55"/>
      <c r="S101" s="59"/>
      <c r="T101" s="55"/>
      <c r="U101" s="58"/>
      <c r="V101" s="55"/>
      <c r="W101" s="59"/>
    </row>
    <row r="102" spans="5:23">
      <c r="E102" s="58"/>
      <c r="F102" s="55"/>
      <c r="G102" s="59"/>
      <c r="H102" s="55"/>
      <c r="I102" s="58"/>
      <c r="J102" s="55"/>
      <c r="K102" s="59"/>
      <c r="L102" s="55"/>
      <c r="M102" s="58"/>
      <c r="N102" s="55"/>
      <c r="O102" s="59"/>
      <c r="P102" s="55"/>
      <c r="Q102" s="58"/>
      <c r="R102" s="55"/>
      <c r="S102" s="59"/>
      <c r="T102" s="55"/>
      <c r="U102" s="58"/>
      <c r="V102" s="55"/>
      <c r="W102" s="59"/>
    </row>
    <row r="103" spans="5:23">
      <c r="E103" s="58"/>
      <c r="F103" s="55"/>
      <c r="G103" s="59"/>
      <c r="H103" s="55"/>
      <c r="I103" s="58"/>
      <c r="J103" s="55"/>
      <c r="K103" s="59"/>
      <c r="L103" s="55"/>
      <c r="M103" s="58"/>
      <c r="N103" s="55"/>
      <c r="O103" s="59"/>
      <c r="P103" s="55"/>
      <c r="Q103" s="58"/>
      <c r="R103" s="55"/>
      <c r="S103" s="59"/>
      <c r="T103" s="55"/>
      <c r="U103" s="58"/>
      <c r="V103" s="55"/>
      <c r="W103" s="59"/>
    </row>
    <row r="104" spans="5:23">
      <c r="E104" s="58"/>
      <c r="F104" s="55"/>
      <c r="G104" s="59"/>
      <c r="H104" s="55"/>
      <c r="I104" s="58"/>
      <c r="J104" s="55"/>
      <c r="K104" s="59"/>
      <c r="L104" s="55"/>
      <c r="M104" s="58"/>
      <c r="N104" s="55"/>
      <c r="O104" s="59"/>
      <c r="P104" s="55"/>
      <c r="Q104" s="58"/>
      <c r="R104" s="55"/>
      <c r="S104" s="59"/>
      <c r="T104" s="55"/>
      <c r="U104" s="58"/>
      <c r="V104" s="55"/>
      <c r="W104" s="59"/>
    </row>
    <row r="105" spans="5:23">
      <c r="E105" s="58"/>
      <c r="F105" s="55"/>
      <c r="G105" s="59"/>
      <c r="H105" s="55"/>
      <c r="I105" s="58"/>
      <c r="J105" s="55"/>
      <c r="K105" s="59"/>
      <c r="L105" s="55"/>
      <c r="M105" s="58"/>
      <c r="N105" s="55"/>
      <c r="O105" s="59"/>
      <c r="P105" s="55"/>
      <c r="Q105" s="58"/>
      <c r="R105" s="55"/>
      <c r="S105" s="59"/>
      <c r="T105" s="55"/>
      <c r="U105" s="58"/>
      <c r="V105" s="55"/>
      <c r="W105" s="59"/>
    </row>
    <row r="106" spans="5:23">
      <c r="E106" s="58"/>
      <c r="F106" s="55"/>
      <c r="G106" s="59"/>
      <c r="H106" s="55"/>
      <c r="I106" s="58"/>
      <c r="J106" s="55"/>
      <c r="K106" s="59"/>
      <c r="L106" s="55"/>
      <c r="M106" s="58"/>
      <c r="N106" s="55"/>
      <c r="O106" s="59"/>
      <c r="P106" s="55"/>
      <c r="Q106" s="58"/>
      <c r="R106" s="55"/>
      <c r="S106" s="59"/>
      <c r="T106" s="55"/>
      <c r="U106" s="58"/>
      <c r="V106" s="55"/>
      <c r="W106" s="59"/>
    </row>
    <row r="107" spans="5:23">
      <c r="E107" s="58"/>
      <c r="F107" s="55"/>
      <c r="G107" s="59"/>
      <c r="H107" s="55"/>
      <c r="I107" s="58"/>
      <c r="J107" s="55"/>
      <c r="K107" s="59"/>
      <c r="L107" s="55"/>
      <c r="M107" s="58"/>
      <c r="N107" s="55"/>
      <c r="O107" s="59"/>
      <c r="P107" s="55"/>
      <c r="Q107" s="58"/>
      <c r="R107" s="55"/>
      <c r="S107" s="59"/>
      <c r="T107" s="55"/>
      <c r="U107" s="58"/>
      <c r="V107" s="55"/>
      <c r="W107" s="59"/>
    </row>
    <row r="108" spans="5:23">
      <c r="E108" s="58"/>
      <c r="F108" s="55"/>
      <c r="G108" s="59"/>
      <c r="H108" s="55"/>
      <c r="I108" s="58"/>
      <c r="J108" s="55"/>
      <c r="K108" s="59"/>
      <c r="L108" s="55"/>
      <c r="M108" s="58"/>
      <c r="N108" s="55"/>
      <c r="O108" s="59"/>
      <c r="P108" s="55"/>
      <c r="Q108" s="58"/>
      <c r="R108" s="55"/>
      <c r="S108" s="59"/>
      <c r="T108" s="55"/>
      <c r="U108" s="58"/>
      <c r="V108" s="55"/>
      <c r="W108" s="59"/>
    </row>
    <row r="109" spans="5:23">
      <c r="E109" s="58"/>
      <c r="F109" s="55"/>
      <c r="G109" s="59"/>
      <c r="H109" s="55"/>
      <c r="I109" s="58"/>
      <c r="J109" s="55"/>
      <c r="K109" s="59"/>
      <c r="L109" s="55"/>
      <c r="M109" s="58"/>
      <c r="N109" s="55"/>
      <c r="O109" s="59"/>
      <c r="P109" s="55"/>
      <c r="Q109" s="58"/>
      <c r="R109" s="55"/>
      <c r="S109" s="59"/>
      <c r="T109" s="55"/>
      <c r="U109" s="58"/>
      <c r="V109" s="55"/>
      <c r="W109" s="59"/>
    </row>
  </sheetData>
  <mergeCells count="37">
    <mergeCell ref="I12:K12"/>
    <mergeCell ref="M12:O12"/>
    <mergeCell ref="Q12:S12"/>
    <mergeCell ref="U12:W12"/>
    <mergeCell ref="E12:G12"/>
    <mergeCell ref="N7:N10"/>
    <mergeCell ref="I7:I8"/>
    <mergeCell ref="J7:J8"/>
    <mergeCell ref="O7:O10"/>
    <mergeCell ref="U85:W85"/>
    <mergeCell ref="E85:G85"/>
    <mergeCell ref="I85:K85"/>
    <mergeCell ref="M85:O85"/>
    <mergeCell ref="Q85:S85"/>
    <mergeCell ref="E73:G73"/>
    <mergeCell ref="I73:K73"/>
    <mergeCell ref="M73:O73"/>
    <mergeCell ref="Q73:S73"/>
    <mergeCell ref="U73:W73"/>
    <mergeCell ref="Q2:S2"/>
    <mergeCell ref="M1:S1"/>
    <mergeCell ref="N3:N5"/>
    <mergeCell ref="I1:K1"/>
    <mergeCell ref="M2:O2"/>
    <mergeCell ref="O3:O5"/>
    <mergeCell ref="Q3:R10"/>
    <mergeCell ref="S3:S10"/>
    <mergeCell ref="A1:B1"/>
    <mergeCell ref="K7:K8"/>
    <mergeCell ref="A2:B4"/>
    <mergeCell ref="D7:D8"/>
    <mergeCell ref="M6:O6"/>
    <mergeCell ref="M3:M5"/>
    <mergeCell ref="M7:M10"/>
    <mergeCell ref="A5:B6"/>
    <mergeCell ref="A9:B10"/>
    <mergeCell ref="D9:D10"/>
  </mergeCells>
  <phoneticPr fontId="2" type="noConversion"/>
  <conditionalFormatting sqref="E87:W90 E75:W81 E14:W69">
    <cfRule type="cellIs" dxfId="0" priority="1" stopIfTrue="1" operator="equal">
      <formula>0</formula>
    </cfRule>
  </conditionalFormatting>
  <dataValidations count="5">
    <dataValidation type="list" allowBlank="1" showInputMessage="1" showErrorMessage="1" sqref="E2:G2" xr:uid="{84EAAC42-745B-41B0-B466-F69737FDD09F}">
      <formula1>Tech</formula1>
    </dataValidation>
    <dataValidation type="list" allowBlank="1" showInputMessage="1" showErrorMessage="1" sqref="E3:G3" xr:uid="{4E828EAA-4052-4153-A56F-FFFF6A18DD20}">
      <formula1>Dept</formula1>
    </dataValidation>
    <dataValidation type="list" allowBlank="1" showInputMessage="1" showErrorMessage="1" sqref="E4:G4" xr:uid="{C4C145B5-B430-485C-BB1B-94AFD94020D9}">
      <formula1>Subcat</formula1>
    </dataValidation>
    <dataValidation type="list" allowBlank="1" showInputMessage="1" showErrorMessage="1" sqref="E5:G6" xr:uid="{9315B347-9EB5-4105-8F82-D56B3AC12561}">
      <formula1>Tslot</formula1>
    </dataValidation>
    <dataValidation type="list" allowBlank="1" showInputMessage="1" showErrorMessage="1" sqref="E7:G8" xr:uid="{02E944E2-69AA-4831-8393-E6E0569ED3EA}">
      <formula1>DoW</formula1>
    </dataValidation>
  </dataValidations>
  <pageMargins left="0.75" right="0.75" top="1" bottom="1" header="0.5" footer="0.5"/>
  <pageSetup orientation="portrait" verticalDpi="59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197D-62CF-4605-B6F1-2DEEDDE751DE}">
  <sheetPr codeName="Sheet2"/>
  <dimension ref="A1:AG16004"/>
  <sheetViews>
    <sheetView topLeftCell="A4594" workbookViewId="0">
      <selection activeCell="D4604" sqref="D4604"/>
    </sheetView>
  </sheetViews>
  <sheetFormatPr defaultRowHeight="12.75"/>
  <cols>
    <col min="1" max="1" width="5.28515625" style="4" bestFit="1" customWidth="1"/>
    <col min="2" max="2" width="13.140625" style="4" bestFit="1" customWidth="1"/>
    <col min="3" max="3" width="13.85546875" style="4" bestFit="1" customWidth="1"/>
    <col min="4" max="4" width="13.28515625" style="4" bestFit="1" customWidth="1"/>
    <col min="5" max="5" width="17" style="4" bestFit="1" customWidth="1"/>
    <col min="6" max="6" width="29.85546875" style="6" customWidth="1"/>
    <col min="7" max="7" width="8.28515625" style="4" bestFit="1" customWidth="1"/>
    <col min="8" max="8" width="23.7109375" style="4" bestFit="1" customWidth="1"/>
    <col min="9" max="9" width="12.85546875" style="4" bestFit="1" customWidth="1"/>
    <col min="10" max="10" width="12.42578125" style="4" bestFit="1" customWidth="1"/>
    <col min="11" max="11" width="12.28515625" bestFit="1" customWidth="1"/>
    <col min="12" max="12" width="12.28515625" customWidth="1"/>
    <col min="13" max="13" width="9.85546875" style="7" bestFit="1" customWidth="1"/>
    <col min="14" max="14" width="9.7109375" bestFit="1" customWidth="1"/>
    <col min="15" max="15" width="9.140625" style="1"/>
    <col min="16" max="16" width="8.28515625" style="1" bestFit="1" customWidth="1"/>
    <col min="17" max="17" width="10.140625" style="1" bestFit="1" customWidth="1"/>
    <col min="18" max="20" width="6.42578125" style="1" customWidth="1"/>
    <col min="21" max="21" width="10.42578125" style="1" bestFit="1" customWidth="1"/>
    <col min="22" max="23" width="8.85546875" style="1" bestFit="1" customWidth="1"/>
    <col min="24" max="24" width="8.85546875" bestFit="1" customWidth="1"/>
    <col min="25" max="26" width="9.7109375" bestFit="1" customWidth="1"/>
    <col min="27" max="33" width="8.5703125" bestFit="1" customWidth="1"/>
  </cols>
  <sheetData>
    <row r="1" spans="1:33">
      <c r="M1" s="20"/>
    </row>
    <row r="2" spans="1:33" ht="13.5" thickBot="1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12</v>
      </c>
      <c r="L2" s="2" t="s">
        <v>11</v>
      </c>
      <c r="M2" s="2" t="s">
        <v>7</v>
      </c>
      <c r="N2" s="2" t="s">
        <v>8</v>
      </c>
      <c r="O2" s="2" t="s">
        <v>9</v>
      </c>
      <c r="P2" s="2" t="s">
        <v>10</v>
      </c>
      <c r="Q2" s="21" t="s">
        <v>82</v>
      </c>
      <c r="R2" s="21" t="s">
        <v>21</v>
      </c>
      <c r="S2" s="21" t="s">
        <v>83</v>
      </c>
      <c r="T2" s="21" t="s">
        <v>7</v>
      </c>
      <c r="U2" s="11" t="s">
        <v>84</v>
      </c>
    </row>
    <row r="3" spans="1:33">
      <c r="A3" s="4">
        <v>17805</v>
      </c>
      <c r="B3" s="5">
        <v>41031.654861111114</v>
      </c>
      <c r="C3" s="5">
        <v>41031.632638888892</v>
      </c>
      <c r="D3" s="4" t="s">
        <v>53</v>
      </c>
      <c r="E3" s="4" t="s">
        <v>68</v>
      </c>
      <c r="F3" s="6" t="s">
        <v>127</v>
      </c>
      <c r="G3" s="4" t="s">
        <v>55</v>
      </c>
      <c r="H3" s="4" t="s">
        <v>107</v>
      </c>
      <c r="I3" s="4" t="s">
        <v>140</v>
      </c>
      <c r="J3" s="4" t="s">
        <v>59</v>
      </c>
      <c r="K3" s="9">
        <f t="shared" ref="K3:K66" si="0">B3-C3</f>
        <v>2.2222222221898846E-2</v>
      </c>
      <c r="L3" s="13">
        <f>INT(C3)</f>
        <v>41031</v>
      </c>
      <c r="M3" s="14">
        <f>MOD(C3,1)</f>
        <v>0.63263888889196096</v>
      </c>
      <c r="N3" s="15">
        <f>IF(AND($V$4&lt;=M3,M3&lt;$W$4),1,IF(AND($X$4&lt;=M3,M3&lt;$Y$4),2,IF(AND($Z$4&lt;=M3,M3&lt;$AA$4),3,IF(AND($AB$4&lt;=M3,M3&lt;$AC$4),4,IF(AND($AD$4&lt;=M3,M3&lt;$AE$4),5,IF(AND($AF$4&lt;=M3,M3&lt;$AG$4),6))))))</f>
        <v>5</v>
      </c>
      <c r="O3" s="16" t="str">
        <f>CHOOSE(WEEKDAY(B3,1),"Sunday","Monday","Tuesday","Wednesday","Thursday","Friday","Saturday")</f>
        <v>Wednesday</v>
      </c>
      <c r="P3" s="16" t="str">
        <f>CHOOSE(MONTH(L3),"Jan","Feb","Mar","Apr","May","Jun","Jul","Aug","Sep","Oct","Nov","Dec")</f>
        <v>May</v>
      </c>
      <c r="Q3" s="22">
        <f>IF(Analysis!$H$2=1,1,0)</f>
        <v>1</v>
      </c>
      <c r="R3" s="1">
        <f>IF(Analysis!$H$3=1,1,0)</f>
        <v>1</v>
      </c>
      <c r="S3" s="23">
        <f>IF(Analysis!$H$4=1,1,0)</f>
        <v>1</v>
      </c>
      <c r="T3" s="23">
        <f>IF(Analysis!$H$6=1,1,0)</f>
        <v>1</v>
      </c>
      <c r="U3" s="23">
        <f>IF(Analysis!$H$7=1,1,0)</f>
        <v>1</v>
      </c>
      <c r="V3" s="211"/>
      <c r="W3" s="208"/>
      <c r="X3" s="209"/>
      <c r="Y3" s="212"/>
      <c r="Z3" s="207"/>
      <c r="AA3" s="208"/>
      <c r="AB3" s="213"/>
      <c r="AC3" s="214"/>
      <c r="AD3" s="207"/>
      <c r="AE3" s="208"/>
      <c r="AF3" s="209"/>
      <c r="AG3" s="210"/>
    </row>
    <row r="4" spans="1:33" ht="13.5" thickBot="1">
      <c r="A4" s="4">
        <v>17804</v>
      </c>
      <c r="B4" s="5">
        <v>41032.301388888889</v>
      </c>
      <c r="C4" s="5">
        <v>41031.558333333334</v>
      </c>
      <c r="D4" s="4" t="s">
        <v>60</v>
      </c>
      <c r="E4" s="4" t="s">
        <v>54</v>
      </c>
      <c r="F4" s="6" t="s">
        <v>128</v>
      </c>
      <c r="G4" s="4" t="s">
        <v>55</v>
      </c>
      <c r="H4" s="4" t="s">
        <v>106</v>
      </c>
      <c r="I4" s="4" t="s">
        <v>140</v>
      </c>
      <c r="J4" s="4" t="s">
        <v>59</v>
      </c>
      <c r="K4" s="9">
        <f t="shared" si="0"/>
        <v>0.74305555555474712</v>
      </c>
      <c r="L4" s="13">
        <f t="shared" ref="L4:L67" si="1">INT(C4)</f>
        <v>41031</v>
      </c>
      <c r="M4" s="14">
        <f t="shared" ref="M4:M67" si="2">MOD(C4,1)</f>
        <v>0.55833333333430346</v>
      </c>
      <c r="N4" s="15">
        <f t="shared" ref="N4:N67" si="3">IF(AND($V$4&lt;=M4,M4&lt;$W$4),1,IF(AND($X$4&lt;=M4,M4&lt;$Y$4),2,IF(AND($Z$4&lt;=M4,M4&lt;$AA$4),3,IF(AND($AB$4&lt;=M4,M4&lt;$AC$4),4,IF(AND($AD$4&lt;=M4,M4&lt;$AE$4),5,IF(AND($AF$4&lt;=M4,M4&lt;$AG$4),6))))))</f>
        <v>4</v>
      </c>
      <c r="O4" s="16" t="str">
        <f t="shared" ref="O4:O67" si="4">CHOOSE(WEEKDAY(B4,1),"Sunday","Monday","Tuesday","Wednesday","Thursday","Friday","Saturday")</f>
        <v>Thursday</v>
      </c>
      <c r="P4" s="16" t="str">
        <f t="shared" ref="P4:P67" si="5">CHOOSE(MONTH(L4),"Jan","Feb","Mar","Apr","May","Jun","Jul","Aug","Sep","Oct","Nov","Dec")</f>
        <v>May</v>
      </c>
      <c r="Q4" s="22">
        <f>IF(Analysis!$H$2=1,1,0)</f>
        <v>1</v>
      </c>
      <c r="R4" s="1">
        <f>IF(Analysis!$H$3=1,1,0)</f>
        <v>1</v>
      </c>
      <c r="S4" s="23">
        <f>IF(Analysis!$H$4=1,1,0)</f>
        <v>1</v>
      </c>
      <c r="T4" s="23">
        <f>IF(Analysis!$H$6=1,1,0)</f>
        <v>1</v>
      </c>
      <c r="U4" s="23">
        <f>IF(Analysis!$H$7=1,1,0)</f>
        <v>1</v>
      </c>
      <c r="V4" s="17">
        <v>0.29166666666666669</v>
      </c>
      <c r="W4" s="18">
        <v>0.375</v>
      </c>
      <c r="X4" s="18">
        <v>0.375</v>
      </c>
      <c r="Y4" s="18">
        <v>0.45833333333333398</v>
      </c>
      <c r="Z4" s="18">
        <v>0.45833333333333398</v>
      </c>
      <c r="AA4" s="18">
        <v>0.54166666666666696</v>
      </c>
      <c r="AB4" s="18">
        <v>0.54166666666666696</v>
      </c>
      <c r="AC4" s="18">
        <v>0.625</v>
      </c>
      <c r="AD4" s="18">
        <v>0.625</v>
      </c>
      <c r="AE4" s="18">
        <v>0.70833333333333304</v>
      </c>
      <c r="AF4" s="18">
        <v>0.70833333333333304</v>
      </c>
      <c r="AG4" s="19">
        <v>0.79166666666666663</v>
      </c>
    </row>
    <row r="5" spans="1:33">
      <c r="A5" s="4">
        <v>17803</v>
      </c>
      <c r="B5" s="5">
        <v>41031.572916666664</v>
      </c>
      <c r="C5" s="5">
        <v>41031.519444444442</v>
      </c>
      <c r="D5" s="4" t="s">
        <v>53</v>
      </c>
      <c r="E5" s="4" t="s">
        <v>54</v>
      </c>
      <c r="F5" s="6" t="s">
        <v>129</v>
      </c>
      <c r="G5" s="4" t="s">
        <v>55</v>
      </c>
      <c r="H5" s="4" t="s">
        <v>71</v>
      </c>
      <c r="I5" s="4" t="s">
        <v>140</v>
      </c>
      <c r="J5" s="4" t="s">
        <v>59</v>
      </c>
      <c r="K5" s="9">
        <f t="shared" si="0"/>
        <v>5.3472222221898846E-2</v>
      </c>
      <c r="L5" s="13">
        <f t="shared" si="1"/>
        <v>41031</v>
      </c>
      <c r="M5" s="14">
        <f t="shared" si="2"/>
        <v>0.5194444444423425</v>
      </c>
      <c r="N5" s="15">
        <f t="shared" si="3"/>
        <v>3</v>
      </c>
      <c r="O5" s="16" t="str">
        <f t="shared" si="4"/>
        <v>Wednesday</v>
      </c>
      <c r="P5" s="16" t="str">
        <f t="shared" si="5"/>
        <v>May</v>
      </c>
      <c r="Q5" s="22">
        <f>IF(Analysis!$H$2=1,1,0)</f>
        <v>1</v>
      </c>
      <c r="R5" s="1">
        <f>IF(Analysis!$H$3=1,1,0)</f>
        <v>1</v>
      </c>
      <c r="S5" s="23">
        <f>IF(Analysis!$H$4=1,1,0)</f>
        <v>1</v>
      </c>
      <c r="T5" s="23">
        <f>IF(Analysis!$H$6=1,1,0)</f>
        <v>1</v>
      </c>
      <c r="U5" s="23">
        <f>IF(Analysis!$H$7=1,1,0)</f>
        <v>1</v>
      </c>
    </row>
    <row r="6" spans="1:33">
      <c r="A6" s="4">
        <v>17798</v>
      </c>
      <c r="B6" s="5">
        <v>41031.525694444441</v>
      </c>
      <c r="C6" s="5">
        <v>41031.4375</v>
      </c>
      <c r="D6" s="4" t="s">
        <v>60</v>
      </c>
      <c r="E6" s="4" t="s">
        <v>144</v>
      </c>
      <c r="F6" s="6" t="s">
        <v>145</v>
      </c>
      <c r="G6" s="4" t="s">
        <v>55</v>
      </c>
      <c r="H6" s="4" t="s">
        <v>56</v>
      </c>
      <c r="I6" s="4" t="s">
        <v>140</v>
      </c>
      <c r="J6" s="4" t="s">
        <v>57</v>
      </c>
      <c r="K6" s="9">
        <f t="shared" si="0"/>
        <v>8.819444444088731E-2</v>
      </c>
      <c r="L6" s="13">
        <f t="shared" si="1"/>
        <v>41031</v>
      </c>
      <c r="M6" s="14">
        <f t="shared" si="2"/>
        <v>0.4375</v>
      </c>
      <c r="N6" s="15">
        <f t="shared" si="3"/>
        <v>2</v>
      </c>
      <c r="O6" s="16" t="str">
        <f t="shared" si="4"/>
        <v>Wednesday</v>
      </c>
      <c r="P6" s="16" t="str">
        <f t="shared" si="5"/>
        <v>May</v>
      </c>
      <c r="Q6" s="22">
        <f>IF(Analysis!$H$2=1,1,0)</f>
        <v>1</v>
      </c>
      <c r="R6" s="1">
        <f>IF(Analysis!$H$3=1,1,0)</f>
        <v>1</v>
      </c>
      <c r="S6" s="23">
        <f>IF(Analysis!$H$4=1,1,0)</f>
        <v>1</v>
      </c>
      <c r="T6" s="23">
        <f>IF(Analysis!$H$6=1,1,0)</f>
        <v>1</v>
      </c>
      <c r="U6" s="23">
        <f>IF(Analysis!$H$7=1,1,0)</f>
        <v>1</v>
      </c>
      <c r="V6" s="8"/>
      <c r="W6" s="8"/>
    </row>
    <row r="7" spans="1:33">
      <c r="A7" s="4">
        <v>17794</v>
      </c>
      <c r="B7" s="5">
        <v>41031.397916666669</v>
      </c>
      <c r="C7" s="5">
        <v>41031.396527777775</v>
      </c>
      <c r="D7" s="4" t="s">
        <v>130</v>
      </c>
      <c r="E7" s="4" t="s">
        <v>120</v>
      </c>
      <c r="F7" s="6" t="s">
        <v>131</v>
      </c>
      <c r="G7" s="4" t="s">
        <v>55</v>
      </c>
      <c r="H7" s="4" t="s">
        <v>90</v>
      </c>
      <c r="I7" s="4" t="s">
        <v>140</v>
      </c>
      <c r="J7" s="4" t="s">
        <v>59</v>
      </c>
      <c r="K7" s="9">
        <f t="shared" si="0"/>
        <v>1.3888888934161514E-3</v>
      </c>
      <c r="L7" s="13">
        <f t="shared" si="1"/>
        <v>41031</v>
      </c>
      <c r="M7" s="14">
        <f t="shared" si="2"/>
        <v>0.39652777777519077</v>
      </c>
      <c r="N7" s="15">
        <f t="shared" si="3"/>
        <v>2</v>
      </c>
      <c r="O7" s="16" t="str">
        <f t="shared" si="4"/>
        <v>Wednesday</v>
      </c>
      <c r="P7" s="16" t="str">
        <f t="shared" si="5"/>
        <v>May</v>
      </c>
      <c r="Q7" s="22">
        <f>IF(Analysis!$H$2=1,1,0)</f>
        <v>1</v>
      </c>
      <c r="R7" s="1">
        <f>IF(Analysis!$H$3=1,1,0)</f>
        <v>1</v>
      </c>
      <c r="S7" s="23">
        <f>IF(Analysis!$H$4=1,1,0)</f>
        <v>1</v>
      </c>
      <c r="T7" s="23">
        <f>IF(Analysis!$H$6=1,1,0)</f>
        <v>1</v>
      </c>
      <c r="U7" s="23">
        <f>IF(Analysis!$H$7=1,1,0)</f>
        <v>1</v>
      </c>
      <c r="V7" s="8"/>
      <c r="W7" s="8"/>
    </row>
    <row r="8" spans="1:33">
      <c r="A8" s="4">
        <v>17792</v>
      </c>
      <c r="B8" s="5">
        <v>41031.381944444445</v>
      </c>
      <c r="C8" s="5">
        <v>41031.36041666667</v>
      </c>
      <c r="D8" s="4" t="s">
        <v>53</v>
      </c>
      <c r="E8" s="4" t="s">
        <v>54</v>
      </c>
      <c r="F8" s="6" t="s">
        <v>2071</v>
      </c>
      <c r="G8" s="4" t="s">
        <v>55</v>
      </c>
      <c r="H8" s="4" t="s">
        <v>56</v>
      </c>
      <c r="I8" s="4" t="s">
        <v>140</v>
      </c>
      <c r="J8" s="4" t="s">
        <v>59</v>
      </c>
      <c r="K8" s="9">
        <f t="shared" si="0"/>
        <v>2.1527777775190771E-2</v>
      </c>
      <c r="L8" s="13">
        <f t="shared" si="1"/>
        <v>41031</v>
      </c>
      <c r="M8" s="14">
        <f t="shared" si="2"/>
        <v>0.36041666667006211</v>
      </c>
      <c r="N8" s="15">
        <f t="shared" si="3"/>
        <v>1</v>
      </c>
      <c r="O8" s="16" t="str">
        <f t="shared" si="4"/>
        <v>Wednesday</v>
      </c>
      <c r="P8" s="16" t="str">
        <f t="shared" si="5"/>
        <v>May</v>
      </c>
      <c r="Q8" s="22">
        <f>IF(Analysis!$H$2=1,1,0)</f>
        <v>1</v>
      </c>
      <c r="R8" s="1">
        <f>IF(Analysis!$H$3=1,1,0)</f>
        <v>1</v>
      </c>
      <c r="S8" s="23">
        <f>IF(Analysis!$H$4=1,1,0)</f>
        <v>1</v>
      </c>
      <c r="T8" s="23">
        <f>IF(Analysis!$H$6=1,1,0)</f>
        <v>1</v>
      </c>
      <c r="U8" s="23">
        <f>IF(Analysis!$H$7=1,1,0)</f>
        <v>1</v>
      </c>
      <c r="V8" s="8"/>
      <c r="W8" s="8"/>
    </row>
    <row r="9" spans="1:33">
      <c r="A9" s="4">
        <v>17790</v>
      </c>
      <c r="B9" s="5">
        <v>41031.536111111112</v>
      </c>
      <c r="C9" s="5">
        <v>41030.67083333333</v>
      </c>
      <c r="D9" s="4" t="s">
        <v>60</v>
      </c>
      <c r="E9" s="4" t="s">
        <v>54</v>
      </c>
      <c r="F9" s="6" t="s">
        <v>2072</v>
      </c>
      <c r="G9" s="4" t="s">
        <v>55</v>
      </c>
      <c r="H9" s="4" t="s">
        <v>134</v>
      </c>
      <c r="I9" s="4" t="s">
        <v>140</v>
      </c>
      <c r="J9" s="4" t="s">
        <v>59</v>
      </c>
      <c r="K9" s="9">
        <f t="shared" si="0"/>
        <v>0.86527777778246673</v>
      </c>
      <c r="L9" s="13">
        <f t="shared" si="1"/>
        <v>41030</v>
      </c>
      <c r="M9" s="14">
        <f t="shared" si="2"/>
        <v>0.67083333332993789</v>
      </c>
      <c r="N9" s="15">
        <f t="shared" si="3"/>
        <v>5</v>
      </c>
      <c r="O9" s="16" t="str">
        <f t="shared" si="4"/>
        <v>Wednesday</v>
      </c>
      <c r="P9" s="16" t="str">
        <f t="shared" si="5"/>
        <v>May</v>
      </c>
      <c r="Q9" s="22">
        <f>IF(Analysis!$H$2=1,1,0)</f>
        <v>1</v>
      </c>
      <c r="R9" s="1">
        <f>IF(Analysis!$H$3=1,1,0)</f>
        <v>1</v>
      </c>
      <c r="S9" s="23">
        <f>IF(Analysis!$H$4=1,1,0)</f>
        <v>1</v>
      </c>
      <c r="T9" s="23">
        <f>IF(Analysis!$H$6=1,1,0)</f>
        <v>1</v>
      </c>
      <c r="U9" s="23">
        <f>IF(Analysis!$H$7=1,1,0)</f>
        <v>1</v>
      </c>
      <c r="V9" s="8"/>
      <c r="W9" s="8"/>
    </row>
    <row r="10" spans="1:33">
      <c r="A10" s="4">
        <v>17789</v>
      </c>
      <c r="B10" s="5">
        <v>41030.579861111109</v>
      </c>
      <c r="C10" s="5">
        <v>41030.564583333333</v>
      </c>
      <c r="D10" s="4" t="s">
        <v>60</v>
      </c>
      <c r="E10" s="4" t="s">
        <v>54</v>
      </c>
      <c r="F10" s="6" t="s">
        <v>2073</v>
      </c>
      <c r="G10" s="4" t="s">
        <v>55</v>
      </c>
      <c r="H10" s="4" t="s">
        <v>102</v>
      </c>
      <c r="I10" s="4" t="s">
        <v>140</v>
      </c>
      <c r="J10" s="4" t="s">
        <v>59</v>
      </c>
      <c r="K10" s="9">
        <f t="shared" si="0"/>
        <v>1.5277777776645962E-2</v>
      </c>
      <c r="L10" s="13">
        <f t="shared" si="1"/>
        <v>41030</v>
      </c>
      <c r="M10" s="14">
        <f t="shared" si="2"/>
        <v>0.56458333333284827</v>
      </c>
      <c r="N10" s="15">
        <f t="shared" si="3"/>
        <v>4</v>
      </c>
      <c r="O10" s="16" t="str">
        <f t="shared" si="4"/>
        <v>Tuesday</v>
      </c>
      <c r="P10" s="16" t="str">
        <f t="shared" si="5"/>
        <v>May</v>
      </c>
      <c r="Q10" s="22">
        <f>IF(Analysis!$H$2=1,1,0)</f>
        <v>1</v>
      </c>
      <c r="R10" s="1">
        <f>IF(Analysis!$H$3=1,1,0)</f>
        <v>1</v>
      </c>
      <c r="S10" s="23">
        <f>IF(Analysis!$H$4=1,1,0)</f>
        <v>1</v>
      </c>
      <c r="T10" s="23">
        <f>IF(Analysis!$H$6=1,1,0)</f>
        <v>1</v>
      </c>
      <c r="U10" s="23">
        <f>IF(Analysis!$H$7=1,1,0)</f>
        <v>1</v>
      </c>
      <c r="V10" s="8"/>
      <c r="W10" s="8"/>
    </row>
    <row r="11" spans="1:33">
      <c r="A11" s="4">
        <v>17788</v>
      </c>
      <c r="B11" s="5">
        <v>41030.525000000001</v>
      </c>
      <c r="C11" s="5">
        <v>41030.515277777777</v>
      </c>
      <c r="D11" s="4" t="s">
        <v>60</v>
      </c>
      <c r="E11" s="4" t="s">
        <v>54</v>
      </c>
      <c r="F11" s="6" t="s">
        <v>132</v>
      </c>
      <c r="G11" s="4" t="s">
        <v>55</v>
      </c>
      <c r="H11" s="4" t="s">
        <v>104</v>
      </c>
      <c r="I11" s="4" t="s">
        <v>140</v>
      </c>
      <c r="J11" s="4" t="s">
        <v>59</v>
      </c>
      <c r="K11" s="9">
        <f t="shared" si="0"/>
        <v>9.7222222248092294E-3</v>
      </c>
      <c r="L11" s="13">
        <f t="shared" si="1"/>
        <v>41030</v>
      </c>
      <c r="M11" s="14">
        <f t="shared" si="2"/>
        <v>0.51527777777664596</v>
      </c>
      <c r="N11" s="15">
        <f t="shared" si="3"/>
        <v>3</v>
      </c>
      <c r="O11" s="16" t="str">
        <f t="shared" si="4"/>
        <v>Tuesday</v>
      </c>
      <c r="P11" s="16" t="str">
        <f t="shared" si="5"/>
        <v>May</v>
      </c>
      <c r="Q11" s="22">
        <f>IF(Analysis!$H$2=1,1,0)</f>
        <v>1</v>
      </c>
      <c r="R11" s="1">
        <f>IF(Analysis!$H$3=1,1,0)</f>
        <v>1</v>
      </c>
      <c r="S11" s="23">
        <f>IF(Analysis!$H$4=1,1,0)</f>
        <v>1</v>
      </c>
      <c r="T11" s="23">
        <f>IF(Analysis!$H$6=1,1,0)</f>
        <v>1</v>
      </c>
      <c r="U11" s="23">
        <f>IF(Analysis!$H$7=1,1,0)</f>
        <v>1</v>
      </c>
      <c r="V11" s="8"/>
      <c r="W11" s="8"/>
    </row>
    <row r="12" spans="1:33">
      <c r="A12" s="4">
        <v>17787</v>
      </c>
      <c r="B12" s="5">
        <v>41031.53125</v>
      </c>
      <c r="C12" s="5">
        <v>41030.490277777775</v>
      </c>
      <c r="D12" s="4" t="s">
        <v>62</v>
      </c>
      <c r="E12" s="4" t="s">
        <v>72</v>
      </c>
      <c r="F12" s="6" t="s">
        <v>133</v>
      </c>
      <c r="G12" s="4" t="s">
        <v>55</v>
      </c>
      <c r="H12" s="4" t="s">
        <v>75</v>
      </c>
      <c r="I12" s="4" t="s">
        <v>140</v>
      </c>
      <c r="J12" s="4" t="s">
        <v>73</v>
      </c>
      <c r="K12" s="9">
        <f t="shared" si="0"/>
        <v>1.0409722222248092</v>
      </c>
      <c r="L12" s="13">
        <f t="shared" si="1"/>
        <v>41030</v>
      </c>
      <c r="M12" s="14">
        <f t="shared" si="2"/>
        <v>0.49027777777519077</v>
      </c>
      <c r="N12" s="15">
        <f t="shared" si="3"/>
        <v>3</v>
      </c>
      <c r="O12" s="16" t="str">
        <f t="shared" si="4"/>
        <v>Wednesday</v>
      </c>
      <c r="P12" s="16" t="str">
        <f t="shared" si="5"/>
        <v>May</v>
      </c>
      <c r="Q12" s="22">
        <f>IF(Analysis!$H$2=1,1,0)</f>
        <v>1</v>
      </c>
      <c r="R12" s="1">
        <f>IF(Analysis!$H$3=1,1,0)</f>
        <v>1</v>
      </c>
      <c r="S12" s="23">
        <f>IF(Analysis!$H$4=1,1,0)</f>
        <v>1</v>
      </c>
      <c r="T12" s="23">
        <f>IF(Analysis!$H$6=1,1,0)</f>
        <v>1</v>
      </c>
      <c r="U12" s="23">
        <f>IF(Analysis!$H$7=1,1,0)</f>
        <v>1</v>
      </c>
      <c r="V12" s="8"/>
      <c r="W12" s="8"/>
    </row>
    <row r="13" spans="1:33">
      <c r="A13" s="4">
        <v>17781</v>
      </c>
      <c r="B13" s="5">
        <v>41030.48333333333</v>
      </c>
      <c r="C13" s="5">
        <v>41030.464583333334</v>
      </c>
      <c r="D13" s="4" t="s">
        <v>60</v>
      </c>
      <c r="E13" s="4" t="s">
        <v>68</v>
      </c>
      <c r="F13" s="6" t="s">
        <v>127</v>
      </c>
      <c r="G13" s="4" t="s">
        <v>55</v>
      </c>
      <c r="H13" s="4" t="s">
        <v>135</v>
      </c>
      <c r="I13" s="4" t="s">
        <v>140</v>
      </c>
      <c r="J13" s="4" t="s">
        <v>59</v>
      </c>
      <c r="K13" s="9">
        <f t="shared" si="0"/>
        <v>1.8749999995634425E-2</v>
      </c>
      <c r="L13" s="13">
        <f t="shared" si="1"/>
        <v>41030</v>
      </c>
      <c r="M13" s="14">
        <f t="shared" si="2"/>
        <v>0.46458333333430346</v>
      </c>
      <c r="N13" s="15">
        <f t="shared" si="3"/>
        <v>3</v>
      </c>
      <c r="O13" s="16" t="str">
        <f t="shared" si="4"/>
        <v>Tuesday</v>
      </c>
      <c r="P13" s="16" t="str">
        <f t="shared" si="5"/>
        <v>May</v>
      </c>
      <c r="Q13" s="22">
        <f>IF(Analysis!$H$2=1,1,0)</f>
        <v>1</v>
      </c>
      <c r="R13" s="1">
        <f>IF(Analysis!$H$3=1,1,0)</f>
        <v>1</v>
      </c>
      <c r="S13" s="23">
        <f>IF(Analysis!$H$4=1,1,0)</f>
        <v>1</v>
      </c>
      <c r="T13" s="23">
        <f>IF(Analysis!$H$6=1,1,0)</f>
        <v>1</v>
      </c>
      <c r="U13" s="23">
        <f>IF(Analysis!$H$7=1,1,0)</f>
        <v>1</v>
      </c>
      <c r="V13" s="8"/>
      <c r="W13" s="8"/>
    </row>
    <row r="14" spans="1:33">
      <c r="A14" s="4">
        <v>17780</v>
      </c>
      <c r="B14" s="5">
        <v>41030.449999999997</v>
      </c>
      <c r="C14" s="5">
        <v>41030.435416666667</v>
      </c>
      <c r="D14" s="4" t="s">
        <v>53</v>
      </c>
      <c r="E14" s="4" t="s">
        <v>91</v>
      </c>
      <c r="F14" s="6" t="s">
        <v>128</v>
      </c>
      <c r="G14" s="4" t="s">
        <v>55</v>
      </c>
      <c r="H14" s="4" t="s">
        <v>90</v>
      </c>
      <c r="I14" s="4" t="s">
        <v>140</v>
      </c>
      <c r="J14" s="4" t="s">
        <v>59</v>
      </c>
      <c r="K14" s="9">
        <f t="shared" si="0"/>
        <v>1.4583333329937886E-2</v>
      </c>
      <c r="L14" s="13">
        <f t="shared" si="1"/>
        <v>41030</v>
      </c>
      <c r="M14" s="14">
        <f t="shared" si="2"/>
        <v>0.43541666666715173</v>
      </c>
      <c r="N14" s="15">
        <f t="shared" si="3"/>
        <v>2</v>
      </c>
      <c r="O14" s="16" t="str">
        <f t="shared" si="4"/>
        <v>Tuesday</v>
      </c>
      <c r="P14" s="16" t="str">
        <f t="shared" si="5"/>
        <v>May</v>
      </c>
      <c r="Q14" s="22">
        <f>IF(Analysis!$H$2=1,1,0)</f>
        <v>1</v>
      </c>
      <c r="R14" s="1">
        <f>IF(Analysis!$H$3=1,1,0)</f>
        <v>1</v>
      </c>
      <c r="S14" s="23">
        <f>IF(Analysis!$H$4=1,1,0)</f>
        <v>1</v>
      </c>
      <c r="T14" s="23">
        <f>IF(Analysis!$H$6=1,1,0)</f>
        <v>1</v>
      </c>
      <c r="U14" s="23">
        <f>IF(Analysis!$H$7=1,1,0)</f>
        <v>1</v>
      </c>
      <c r="V14" s="8"/>
      <c r="W14" s="8"/>
    </row>
    <row r="15" spans="1:33">
      <c r="A15" s="4">
        <v>17779</v>
      </c>
      <c r="B15" s="5">
        <v>41030.476388888892</v>
      </c>
      <c r="C15" s="5">
        <v>41030.433333333334</v>
      </c>
      <c r="D15" s="4" t="s">
        <v>60</v>
      </c>
      <c r="E15" s="4" t="s">
        <v>68</v>
      </c>
      <c r="F15" s="6" t="s">
        <v>129</v>
      </c>
      <c r="G15" s="4" t="s">
        <v>55</v>
      </c>
      <c r="H15" s="4" t="s">
        <v>107</v>
      </c>
      <c r="I15" s="4" t="s">
        <v>140</v>
      </c>
      <c r="J15" s="4" t="s">
        <v>59</v>
      </c>
      <c r="K15" s="9">
        <f t="shared" si="0"/>
        <v>4.3055555557657499E-2</v>
      </c>
      <c r="L15" s="13">
        <f t="shared" si="1"/>
        <v>41030</v>
      </c>
      <c r="M15" s="14">
        <f t="shared" si="2"/>
        <v>0.43333333333430346</v>
      </c>
      <c r="N15" s="15">
        <f t="shared" si="3"/>
        <v>2</v>
      </c>
      <c r="O15" s="16" t="str">
        <f t="shared" si="4"/>
        <v>Tuesday</v>
      </c>
      <c r="P15" s="16" t="str">
        <f t="shared" si="5"/>
        <v>May</v>
      </c>
      <c r="Q15" s="22">
        <f>IF(Analysis!$H$2=1,1,0)</f>
        <v>1</v>
      </c>
      <c r="R15" s="1">
        <f>IF(Analysis!$H$3=1,1,0)</f>
        <v>1</v>
      </c>
      <c r="S15" s="23">
        <f>IF(Analysis!$H$4=1,1,0)</f>
        <v>1</v>
      </c>
      <c r="T15" s="23">
        <f>IF(Analysis!$H$6=1,1,0)</f>
        <v>1</v>
      </c>
      <c r="U15" s="23">
        <f>IF(Analysis!$H$7=1,1,0)</f>
        <v>1</v>
      </c>
      <c r="V15" s="8"/>
      <c r="W15" s="8"/>
    </row>
    <row r="16" spans="1:33">
      <c r="A16" s="4">
        <v>17776</v>
      </c>
      <c r="B16" s="5">
        <v>41030.295138888891</v>
      </c>
      <c r="C16" s="5">
        <v>41029.70416666667</v>
      </c>
      <c r="D16" s="4" t="s">
        <v>60</v>
      </c>
      <c r="E16" s="4" t="s">
        <v>74</v>
      </c>
      <c r="F16" s="6" t="s">
        <v>145</v>
      </c>
      <c r="G16" s="4" t="s">
        <v>55</v>
      </c>
      <c r="H16" s="4" t="s">
        <v>106</v>
      </c>
      <c r="I16" s="4" t="s">
        <v>140</v>
      </c>
      <c r="J16" s="4" t="s">
        <v>59</v>
      </c>
      <c r="K16" s="9">
        <f t="shared" si="0"/>
        <v>0.59097222222044365</v>
      </c>
      <c r="L16" s="13">
        <f t="shared" si="1"/>
        <v>41029</v>
      </c>
      <c r="M16" s="14">
        <f t="shared" si="2"/>
        <v>0.70416666667006211</v>
      </c>
      <c r="N16" s="15">
        <f t="shared" si="3"/>
        <v>5</v>
      </c>
      <c r="O16" s="16" t="str">
        <f t="shared" si="4"/>
        <v>Tuesday</v>
      </c>
      <c r="P16" s="16" t="str">
        <f t="shared" si="5"/>
        <v>Apr</v>
      </c>
      <c r="Q16" s="22">
        <f>IF(Analysis!$H$2=1,1,0)</f>
        <v>1</v>
      </c>
      <c r="R16" s="1">
        <f>IF(Analysis!$H$3=1,1,0)</f>
        <v>1</v>
      </c>
      <c r="S16" s="23">
        <f>IF(Analysis!$H$4=1,1,0)</f>
        <v>1</v>
      </c>
      <c r="T16" s="23">
        <f>IF(Analysis!$H$6=1,1,0)</f>
        <v>1</v>
      </c>
      <c r="U16" s="23">
        <f>IF(Analysis!$H$7=1,1,0)</f>
        <v>1</v>
      </c>
      <c r="W16" s="8"/>
    </row>
    <row r="17" spans="1:23">
      <c r="A17" s="4">
        <v>17773</v>
      </c>
      <c r="B17" s="5">
        <v>41029.632638888892</v>
      </c>
      <c r="C17" s="5">
        <v>41029.627083333333</v>
      </c>
      <c r="D17" s="4" t="s">
        <v>60</v>
      </c>
      <c r="E17" s="4" t="s">
        <v>54</v>
      </c>
      <c r="F17" s="6" t="s">
        <v>2074</v>
      </c>
      <c r="G17" s="4" t="s">
        <v>55</v>
      </c>
      <c r="H17" s="4" t="s">
        <v>71</v>
      </c>
      <c r="I17" s="4" t="s">
        <v>140</v>
      </c>
      <c r="J17" s="4" t="s">
        <v>59</v>
      </c>
      <c r="K17" s="9">
        <f t="shared" si="0"/>
        <v>5.5555555591126904E-3</v>
      </c>
      <c r="L17" s="13">
        <f t="shared" si="1"/>
        <v>41029</v>
      </c>
      <c r="M17" s="14">
        <f t="shared" si="2"/>
        <v>0.62708333333284827</v>
      </c>
      <c r="N17" s="15">
        <f t="shared" si="3"/>
        <v>5</v>
      </c>
      <c r="O17" s="16" t="str">
        <f t="shared" si="4"/>
        <v>Monday</v>
      </c>
      <c r="P17" s="16" t="str">
        <f t="shared" si="5"/>
        <v>Apr</v>
      </c>
      <c r="Q17" s="22">
        <f>IF(Analysis!$H$2=1,1,0)</f>
        <v>1</v>
      </c>
      <c r="R17" s="1">
        <f>IF(Analysis!$H$3=1,1,0)</f>
        <v>1</v>
      </c>
      <c r="S17" s="23">
        <f>IF(Analysis!$H$4=1,1,0)</f>
        <v>1</v>
      </c>
      <c r="T17" s="23">
        <f>IF(Analysis!$H$6=1,1,0)</f>
        <v>1</v>
      </c>
      <c r="U17" s="23">
        <f>IF(Analysis!$H$7=1,1,0)</f>
        <v>1</v>
      </c>
      <c r="W17" s="8"/>
    </row>
    <row r="18" spans="1:23">
      <c r="A18" s="4">
        <v>17771</v>
      </c>
      <c r="B18" s="5">
        <v>41029.542361111111</v>
      </c>
      <c r="C18" s="5">
        <v>41029.542361111111</v>
      </c>
      <c r="D18" s="4" t="s">
        <v>94</v>
      </c>
      <c r="E18" s="4" t="s">
        <v>124</v>
      </c>
      <c r="F18" s="6" t="s">
        <v>2071</v>
      </c>
      <c r="G18" s="4" t="s">
        <v>55</v>
      </c>
      <c r="H18" s="4" t="s">
        <v>56</v>
      </c>
      <c r="I18" s="4" t="s">
        <v>140</v>
      </c>
      <c r="J18" s="4" t="s">
        <v>59</v>
      </c>
      <c r="K18" s="9">
        <f t="shared" si="0"/>
        <v>0</v>
      </c>
      <c r="L18" s="13">
        <f t="shared" si="1"/>
        <v>41029</v>
      </c>
      <c r="M18" s="14">
        <f t="shared" si="2"/>
        <v>0.54236111111094942</v>
      </c>
      <c r="N18" s="15">
        <f t="shared" si="3"/>
        <v>4</v>
      </c>
      <c r="O18" s="16" t="str">
        <f t="shared" si="4"/>
        <v>Monday</v>
      </c>
      <c r="P18" s="16" t="str">
        <f t="shared" si="5"/>
        <v>Apr</v>
      </c>
      <c r="Q18" s="22">
        <f>IF(Analysis!$H$2=1,1,0)</f>
        <v>1</v>
      </c>
      <c r="R18" s="1">
        <f>IF(Analysis!$H$3=1,1,0)</f>
        <v>1</v>
      </c>
      <c r="S18" s="23">
        <f>IF(Analysis!$H$4=1,1,0)</f>
        <v>1</v>
      </c>
      <c r="T18" s="23">
        <f>IF(Analysis!$H$6=1,1,0)</f>
        <v>1</v>
      </c>
      <c r="U18" s="23">
        <f>IF(Analysis!$H$7=1,1,0)</f>
        <v>1</v>
      </c>
      <c r="W18" s="8"/>
    </row>
    <row r="19" spans="1:23">
      <c r="A19" s="4">
        <v>17770</v>
      </c>
      <c r="B19" s="5">
        <v>41029.62777777778</v>
      </c>
      <c r="C19" s="5">
        <v>41029.535416666666</v>
      </c>
      <c r="D19" s="4" t="s">
        <v>53</v>
      </c>
      <c r="E19" s="4" t="s">
        <v>54</v>
      </c>
      <c r="F19" s="6" t="s">
        <v>2072</v>
      </c>
      <c r="G19" s="4" t="s">
        <v>55</v>
      </c>
      <c r="H19" s="4" t="s">
        <v>90</v>
      </c>
      <c r="I19" s="4" t="s">
        <v>140</v>
      </c>
      <c r="J19" s="4" t="s">
        <v>59</v>
      </c>
      <c r="K19" s="9">
        <f t="shared" si="0"/>
        <v>9.2361111113859806E-2</v>
      </c>
      <c r="L19" s="13">
        <f t="shared" si="1"/>
        <v>41029</v>
      </c>
      <c r="M19" s="14">
        <f t="shared" si="2"/>
        <v>0.53541666666569654</v>
      </c>
      <c r="N19" s="15">
        <f t="shared" si="3"/>
        <v>3</v>
      </c>
      <c r="O19" s="16" t="str">
        <f t="shared" si="4"/>
        <v>Monday</v>
      </c>
      <c r="P19" s="16" t="str">
        <f t="shared" si="5"/>
        <v>Apr</v>
      </c>
      <c r="Q19" s="22">
        <f>IF(Analysis!$H$2=1,1,0)</f>
        <v>1</v>
      </c>
      <c r="R19" s="1">
        <f>IF(Analysis!$H$3=1,1,0)</f>
        <v>1</v>
      </c>
      <c r="S19" s="23">
        <f>IF(Analysis!$H$4=1,1,0)</f>
        <v>1</v>
      </c>
      <c r="T19" s="23">
        <f>IF(Analysis!$H$6=1,1,0)</f>
        <v>1</v>
      </c>
      <c r="U19" s="23">
        <f>IF(Analysis!$H$7=1,1,0)</f>
        <v>1</v>
      </c>
      <c r="W19" s="8"/>
    </row>
    <row r="20" spans="1:23">
      <c r="A20" s="4">
        <v>17769</v>
      </c>
      <c r="B20" s="5">
        <v>41030.431944444441</v>
      </c>
      <c r="C20" s="5">
        <v>41029.495833333334</v>
      </c>
      <c r="D20" s="4" t="s">
        <v>62</v>
      </c>
      <c r="E20" s="4" t="s">
        <v>92</v>
      </c>
      <c r="F20" s="6" t="s">
        <v>2073</v>
      </c>
      <c r="G20" s="4" t="s">
        <v>55</v>
      </c>
      <c r="H20" s="4" t="s">
        <v>56</v>
      </c>
      <c r="I20" s="4" t="s">
        <v>140</v>
      </c>
      <c r="J20" s="4" t="s">
        <v>70</v>
      </c>
      <c r="K20" s="9">
        <f t="shared" si="0"/>
        <v>0.93611111110658385</v>
      </c>
      <c r="L20" s="13">
        <f t="shared" si="1"/>
        <v>41029</v>
      </c>
      <c r="M20" s="14">
        <f t="shared" si="2"/>
        <v>0.49583333333430346</v>
      </c>
      <c r="N20" s="15">
        <f t="shared" si="3"/>
        <v>3</v>
      </c>
      <c r="O20" s="16" t="str">
        <f t="shared" si="4"/>
        <v>Tuesday</v>
      </c>
      <c r="P20" s="16" t="str">
        <f t="shared" si="5"/>
        <v>Apr</v>
      </c>
      <c r="Q20" s="22">
        <f>IF(Analysis!$H$2=1,1,0)</f>
        <v>1</v>
      </c>
      <c r="R20" s="1">
        <f>IF(Analysis!$H$3=1,1,0)</f>
        <v>1</v>
      </c>
      <c r="S20" s="23">
        <f>IF(Analysis!$H$4=1,1,0)</f>
        <v>1</v>
      </c>
      <c r="T20" s="23">
        <f>IF(Analysis!$H$6=1,1,0)</f>
        <v>1</v>
      </c>
      <c r="U20" s="23">
        <f>IF(Analysis!$H$7=1,1,0)</f>
        <v>1</v>
      </c>
      <c r="W20" s="8"/>
    </row>
    <row r="21" spans="1:23">
      <c r="A21" s="4">
        <v>17768</v>
      </c>
      <c r="B21" s="5">
        <v>41029.650694444441</v>
      </c>
      <c r="C21" s="5">
        <v>41029.484027777777</v>
      </c>
      <c r="D21" s="4" t="s">
        <v>60</v>
      </c>
      <c r="E21" s="4" t="s">
        <v>144</v>
      </c>
      <c r="F21" s="6" t="s">
        <v>132</v>
      </c>
      <c r="G21" s="4" t="s">
        <v>55</v>
      </c>
      <c r="H21" s="4" t="s">
        <v>146</v>
      </c>
      <c r="I21" s="4" t="s">
        <v>140</v>
      </c>
      <c r="J21" s="4" t="s">
        <v>59</v>
      </c>
      <c r="K21" s="9">
        <f t="shared" si="0"/>
        <v>0.16666666666424135</v>
      </c>
      <c r="L21" s="13">
        <f t="shared" si="1"/>
        <v>41029</v>
      </c>
      <c r="M21" s="14">
        <f t="shared" si="2"/>
        <v>0.48402777777664596</v>
      </c>
      <c r="N21" s="15">
        <f t="shared" si="3"/>
        <v>3</v>
      </c>
      <c r="O21" s="16" t="str">
        <f t="shared" si="4"/>
        <v>Monday</v>
      </c>
      <c r="P21" s="16" t="str">
        <f t="shared" si="5"/>
        <v>Apr</v>
      </c>
      <c r="Q21" s="22">
        <f>IF(Analysis!$H$2=1,1,0)</f>
        <v>1</v>
      </c>
      <c r="R21" s="1">
        <f>IF(Analysis!$H$3=1,1,0)</f>
        <v>1</v>
      </c>
      <c r="S21" s="23">
        <f>IF(Analysis!$H$4=1,1,0)</f>
        <v>1</v>
      </c>
      <c r="T21" s="23">
        <f>IF(Analysis!$H$6=1,1,0)</f>
        <v>1</v>
      </c>
      <c r="U21" s="23">
        <f>IF(Analysis!$H$7=1,1,0)</f>
        <v>1</v>
      </c>
      <c r="W21" s="8"/>
    </row>
    <row r="22" spans="1:23">
      <c r="A22" s="4">
        <v>17766</v>
      </c>
      <c r="B22" s="5">
        <v>41029.493055555555</v>
      </c>
      <c r="C22" s="5">
        <v>41029.439583333333</v>
      </c>
      <c r="D22" s="4" t="s">
        <v>60</v>
      </c>
      <c r="E22" s="4" t="s">
        <v>61</v>
      </c>
      <c r="F22" s="6" t="s">
        <v>133</v>
      </c>
      <c r="G22" s="4" t="s">
        <v>55</v>
      </c>
      <c r="H22" s="4" t="s">
        <v>147</v>
      </c>
      <c r="I22" s="4" t="s">
        <v>140</v>
      </c>
      <c r="J22" s="4" t="s">
        <v>59</v>
      </c>
      <c r="K22" s="9">
        <f t="shared" si="0"/>
        <v>5.3472222221898846E-2</v>
      </c>
      <c r="L22" s="13">
        <f t="shared" si="1"/>
        <v>41029</v>
      </c>
      <c r="M22" s="14">
        <f t="shared" si="2"/>
        <v>0.43958333333284827</v>
      </c>
      <c r="N22" s="15">
        <f t="shared" si="3"/>
        <v>2</v>
      </c>
      <c r="O22" s="16" t="str">
        <f t="shared" si="4"/>
        <v>Monday</v>
      </c>
      <c r="P22" s="16" t="str">
        <f t="shared" si="5"/>
        <v>Apr</v>
      </c>
      <c r="Q22" s="22">
        <f>IF(Analysis!$H$2=1,1,0)</f>
        <v>1</v>
      </c>
      <c r="R22" s="1">
        <f>IF(Analysis!$H$3=1,1,0)</f>
        <v>1</v>
      </c>
      <c r="S22" s="23">
        <f>IF(Analysis!$H$4=1,1,0)</f>
        <v>1</v>
      </c>
      <c r="T22" s="23">
        <f>IF(Analysis!$H$6=1,1,0)</f>
        <v>1</v>
      </c>
      <c r="U22" s="23">
        <f>IF(Analysis!$H$7=1,1,0)</f>
        <v>1</v>
      </c>
      <c r="W22" s="8"/>
    </row>
    <row r="23" spans="1:23">
      <c r="A23" s="4">
        <v>17765</v>
      </c>
      <c r="B23" s="5">
        <v>41029.444444444445</v>
      </c>
      <c r="C23" s="5">
        <v>41029.438194444447</v>
      </c>
      <c r="D23" s="4" t="s">
        <v>60</v>
      </c>
      <c r="E23" s="4" t="s">
        <v>68</v>
      </c>
      <c r="F23" s="6" t="s">
        <v>127</v>
      </c>
      <c r="G23" s="4" t="s">
        <v>55</v>
      </c>
      <c r="H23" s="4" t="s">
        <v>148</v>
      </c>
      <c r="I23" s="4" t="s">
        <v>140</v>
      </c>
      <c r="J23" s="4" t="s">
        <v>59</v>
      </c>
      <c r="K23" s="9">
        <f t="shared" si="0"/>
        <v>6.2499999985448085E-3</v>
      </c>
      <c r="L23" s="13">
        <f t="shared" si="1"/>
        <v>41029</v>
      </c>
      <c r="M23" s="14">
        <f t="shared" si="2"/>
        <v>0.43819444444670808</v>
      </c>
      <c r="N23" s="15">
        <f t="shared" si="3"/>
        <v>2</v>
      </c>
      <c r="O23" s="16" t="str">
        <f t="shared" si="4"/>
        <v>Monday</v>
      </c>
      <c r="P23" s="16" t="str">
        <f t="shared" si="5"/>
        <v>Apr</v>
      </c>
      <c r="Q23" s="22">
        <f>IF(Analysis!$H$2=1,1,0)</f>
        <v>1</v>
      </c>
      <c r="R23" s="1">
        <f>IF(Analysis!$H$3=1,1,0)</f>
        <v>1</v>
      </c>
      <c r="S23" s="23">
        <f>IF(Analysis!$H$4=1,1,0)</f>
        <v>1</v>
      </c>
      <c r="T23" s="23">
        <f>IF(Analysis!$H$6=1,1,0)</f>
        <v>1</v>
      </c>
      <c r="U23" s="23">
        <f>IF(Analysis!$H$7=1,1,0)</f>
        <v>1</v>
      </c>
      <c r="W23" s="8"/>
    </row>
    <row r="24" spans="1:23">
      <c r="A24" s="4">
        <v>17764</v>
      </c>
      <c r="B24" s="5">
        <v>41031.699305555558</v>
      </c>
      <c r="C24" s="5">
        <v>41029.429861111108</v>
      </c>
      <c r="D24" s="4" t="s">
        <v>53</v>
      </c>
      <c r="E24" s="4" t="s">
        <v>79</v>
      </c>
      <c r="F24" s="6" t="s">
        <v>128</v>
      </c>
      <c r="G24" s="4" t="s">
        <v>55</v>
      </c>
      <c r="H24" s="4" t="s">
        <v>149</v>
      </c>
      <c r="I24" s="4" t="s">
        <v>140</v>
      </c>
      <c r="J24" s="4" t="s">
        <v>57</v>
      </c>
      <c r="K24" s="9">
        <f t="shared" si="0"/>
        <v>2.2694444444496185</v>
      </c>
      <c r="L24" s="13">
        <f t="shared" si="1"/>
        <v>41029</v>
      </c>
      <c r="M24" s="14">
        <f t="shared" si="2"/>
        <v>0.42986111110803904</v>
      </c>
      <c r="N24" s="15">
        <f t="shared" si="3"/>
        <v>2</v>
      </c>
      <c r="O24" s="16" t="str">
        <f t="shared" si="4"/>
        <v>Wednesday</v>
      </c>
      <c r="P24" s="16" t="str">
        <f t="shared" si="5"/>
        <v>Apr</v>
      </c>
      <c r="Q24" s="22">
        <f>IF(Analysis!$H$2=1,1,0)</f>
        <v>1</v>
      </c>
      <c r="R24" s="1">
        <f>IF(Analysis!$H$3=1,1,0)</f>
        <v>1</v>
      </c>
      <c r="S24" s="23">
        <f>IF(Analysis!$H$4=1,1,0)</f>
        <v>1</v>
      </c>
      <c r="T24" s="23">
        <f>IF(Analysis!$H$6=1,1,0)</f>
        <v>1</v>
      </c>
      <c r="U24" s="23">
        <f>IF(Analysis!$H$7=1,1,0)</f>
        <v>1</v>
      </c>
      <c r="W24" s="8"/>
    </row>
    <row r="25" spans="1:23">
      <c r="A25" s="4">
        <v>17762</v>
      </c>
      <c r="B25" s="5">
        <v>41031.402083333334</v>
      </c>
      <c r="C25" s="5">
        <v>41029.413888888892</v>
      </c>
      <c r="D25" s="4" t="s">
        <v>62</v>
      </c>
      <c r="E25" s="4" t="s">
        <v>72</v>
      </c>
      <c r="F25" s="6" t="s">
        <v>129</v>
      </c>
      <c r="G25" s="4" t="s">
        <v>55</v>
      </c>
      <c r="H25" s="4" t="s">
        <v>150</v>
      </c>
      <c r="I25" s="4" t="s">
        <v>140</v>
      </c>
      <c r="J25" s="4" t="s">
        <v>73</v>
      </c>
      <c r="K25" s="9">
        <f t="shared" si="0"/>
        <v>1.9881944444423425</v>
      </c>
      <c r="L25" s="13">
        <f t="shared" si="1"/>
        <v>41029</v>
      </c>
      <c r="M25" s="14">
        <f t="shared" si="2"/>
        <v>0.41388888889196096</v>
      </c>
      <c r="N25" s="15">
        <f t="shared" si="3"/>
        <v>2</v>
      </c>
      <c r="O25" s="16" t="str">
        <f t="shared" si="4"/>
        <v>Wednesday</v>
      </c>
      <c r="P25" s="16" t="str">
        <f t="shared" si="5"/>
        <v>Apr</v>
      </c>
      <c r="Q25" s="22">
        <f>IF(Analysis!$H$2=1,1,0)</f>
        <v>1</v>
      </c>
      <c r="R25" s="1">
        <f>IF(Analysis!$H$3=1,1,0)</f>
        <v>1</v>
      </c>
      <c r="S25" s="23">
        <f>IF(Analysis!$H$4=1,1,0)</f>
        <v>1</v>
      </c>
      <c r="T25" s="23">
        <f>IF(Analysis!$H$6=1,1,0)</f>
        <v>1</v>
      </c>
      <c r="U25" s="23">
        <f>IF(Analysis!$H$7=1,1,0)</f>
        <v>1</v>
      </c>
      <c r="W25" s="8"/>
    </row>
    <row r="26" spans="1:23">
      <c r="A26" s="4">
        <v>17761</v>
      </c>
      <c r="B26" s="5">
        <v>41029.527083333334</v>
      </c>
      <c r="C26" s="5">
        <v>41029.401388888888</v>
      </c>
      <c r="D26" s="4" t="s">
        <v>94</v>
      </c>
      <c r="E26" s="4" t="s">
        <v>126</v>
      </c>
      <c r="F26" s="6" t="s">
        <v>145</v>
      </c>
      <c r="G26" s="4" t="s">
        <v>55</v>
      </c>
      <c r="H26" s="4" t="s">
        <v>90</v>
      </c>
      <c r="I26" s="4" t="s">
        <v>140</v>
      </c>
      <c r="J26" s="4" t="s">
        <v>65</v>
      </c>
      <c r="K26" s="9">
        <f t="shared" si="0"/>
        <v>0.12569444444670808</v>
      </c>
      <c r="L26" s="13">
        <f t="shared" si="1"/>
        <v>41029</v>
      </c>
      <c r="M26" s="14">
        <f t="shared" si="2"/>
        <v>0.40138888888759539</v>
      </c>
      <c r="N26" s="15">
        <f t="shared" si="3"/>
        <v>2</v>
      </c>
      <c r="O26" s="16" t="str">
        <f t="shared" si="4"/>
        <v>Monday</v>
      </c>
      <c r="P26" s="16" t="str">
        <f t="shared" si="5"/>
        <v>Apr</v>
      </c>
      <c r="Q26" s="22">
        <f>IF(Analysis!$H$2=1,1,0)</f>
        <v>1</v>
      </c>
      <c r="R26" s="1">
        <f>IF(Analysis!$H$3=1,1,0)</f>
        <v>1</v>
      </c>
      <c r="S26" s="23">
        <f>IF(Analysis!$H$4=1,1,0)</f>
        <v>1</v>
      </c>
      <c r="T26" s="23">
        <f>IF(Analysis!$H$6=1,1,0)</f>
        <v>1</v>
      </c>
      <c r="U26" s="23">
        <f>IF(Analysis!$H$7=1,1,0)</f>
        <v>1</v>
      </c>
      <c r="W26" s="8"/>
    </row>
    <row r="27" spans="1:23">
      <c r="A27" s="4">
        <v>17760</v>
      </c>
      <c r="B27" s="5">
        <v>41029.40902777778</v>
      </c>
      <c r="C27" s="5">
        <v>41029.4</v>
      </c>
      <c r="D27" s="4" t="s">
        <v>60</v>
      </c>
      <c r="E27" s="4" t="s">
        <v>54</v>
      </c>
      <c r="F27" s="6" t="s">
        <v>2075</v>
      </c>
      <c r="G27" s="4" t="s">
        <v>55</v>
      </c>
      <c r="H27" s="4" t="s">
        <v>107</v>
      </c>
      <c r="I27" s="4" t="s">
        <v>140</v>
      </c>
      <c r="J27" s="4" t="s">
        <v>59</v>
      </c>
      <c r="K27" s="9">
        <f t="shared" si="0"/>
        <v>9.0277777781011537E-3</v>
      </c>
      <c r="L27" s="13">
        <f t="shared" si="1"/>
        <v>41029</v>
      </c>
      <c r="M27" s="14">
        <f t="shared" si="2"/>
        <v>0.40000000000145519</v>
      </c>
      <c r="N27" s="15">
        <f t="shared" si="3"/>
        <v>2</v>
      </c>
      <c r="O27" s="16" t="str">
        <f t="shared" si="4"/>
        <v>Monday</v>
      </c>
      <c r="P27" s="16" t="str">
        <f t="shared" si="5"/>
        <v>Apr</v>
      </c>
      <c r="Q27" s="22">
        <f>IF(Analysis!$H$2=1,1,0)</f>
        <v>1</v>
      </c>
      <c r="R27" s="1">
        <f>IF(Analysis!$H$3=1,1,0)</f>
        <v>1</v>
      </c>
      <c r="S27" s="23">
        <f>IF(Analysis!$H$4=1,1,0)</f>
        <v>1</v>
      </c>
      <c r="T27" s="23">
        <f>IF(Analysis!$H$6=1,1,0)</f>
        <v>1</v>
      </c>
      <c r="U27" s="23">
        <f>IF(Analysis!$H$7=1,1,0)</f>
        <v>1</v>
      </c>
      <c r="W27" s="8"/>
    </row>
    <row r="28" spans="1:23">
      <c r="A28" s="4">
        <v>17759</v>
      </c>
      <c r="B28" s="5">
        <v>41029.430555555555</v>
      </c>
      <c r="C28" s="5">
        <v>41029.396527777775</v>
      </c>
      <c r="D28" s="4" t="s">
        <v>60</v>
      </c>
      <c r="E28" s="4" t="s">
        <v>54</v>
      </c>
      <c r="F28" s="6" t="s">
        <v>2071</v>
      </c>
      <c r="G28" s="4" t="s">
        <v>55</v>
      </c>
      <c r="H28" s="4" t="s">
        <v>106</v>
      </c>
      <c r="I28" s="4" t="s">
        <v>140</v>
      </c>
      <c r="J28" s="4" t="s">
        <v>59</v>
      </c>
      <c r="K28" s="9">
        <f t="shared" si="0"/>
        <v>3.4027777779556345E-2</v>
      </c>
      <c r="L28" s="13">
        <f t="shared" si="1"/>
        <v>41029</v>
      </c>
      <c r="M28" s="14">
        <f t="shared" si="2"/>
        <v>0.39652777777519077</v>
      </c>
      <c r="N28" s="15">
        <f t="shared" si="3"/>
        <v>2</v>
      </c>
      <c r="O28" s="16" t="str">
        <f t="shared" si="4"/>
        <v>Monday</v>
      </c>
      <c r="P28" s="16" t="str">
        <f t="shared" si="5"/>
        <v>Apr</v>
      </c>
      <c r="Q28" s="22">
        <f>IF(Analysis!$H$2=1,1,0)</f>
        <v>1</v>
      </c>
      <c r="R28" s="1">
        <f>IF(Analysis!$H$3=1,1,0)</f>
        <v>1</v>
      </c>
      <c r="S28" s="23">
        <f>IF(Analysis!$H$4=1,1,0)</f>
        <v>1</v>
      </c>
      <c r="T28" s="23">
        <f>IF(Analysis!$H$6=1,1,0)</f>
        <v>1</v>
      </c>
      <c r="U28" s="23">
        <f>IF(Analysis!$H$7=1,1,0)</f>
        <v>1</v>
      </c>
      <c r="W28" s="8"/>
    </row>
    <row r="29" spans="1:23">
      <c r="A29" s="4">
        <v>17758</v>
      </c>
      <c r="B29" s="5">
        <v>41031.524305555555</v>
      </c>
      <c r="C29" s="5">
        <v>41029.392361111109</v>
      </c>
      <c r="D29" s="4" t="s">
        <v>94</v>
      </c>
      <c r="E29" s="4" t="s">
        <v>124</v>
      </c>
      <c r="F29" s="6" t="s">
        <v>2072</v>
      </c>
      <c r="G29" s="4" t="s">
        <v>55</v>
      </c>
      <c r="H29" s="4" t="s">
        <v>71</v>
      </c>
      <c r="I29" s="4" t="s">
        <v>140</v>
      </c>
      <c r="J29" s="4" t="s">
        <v>65</v>
      </c>
      <c r="K29" s="9">
        <f t="shared" si="0"/>
        <v>2.1319444444452529</v>
      </c>
      <c r="L29" s="13">
        <f t="shared" si="1"/>
        <v>41029</v>
      </c>
      <c r="M29" s="14">
        <f t="shared" si="2"/>
        <v>0.39236111110949423</v>
      </c>
      <c r="N29" s="15">
        <f t="shared" si="3"/>
        <v>2</v>
      </c>
      <c r="O29" s="16" t="str">
        <f t="shared" si="4"/>
        <v>Wednesday</v>
      </c>
      <c r="P29" s="16" t="str">
        <f t="shared" si="5"/>
        <v>Apr</v>
      </c>
      <c r="Q29" s="22">
        <f>IF(Analysis!$H$2=1,1,0)</f>
        <v>1</v>
      </c>
      <c r="R29" s="1">
        <f>IF(Analysis!$H$3=1,1,0)</f>
        <v>1</v>
      </c>
      <c r="S29" s="23">
        <f>IF(Analysis!$H$4=1,1,0)</f>
        <v>1</v>
      </c>
      <c r="T29" s="23">
        <f>IF(Analysis!$H$6=1,1,0)</f>
        <v>1</v>
      </c>
      <c r="U29" s="23">
        <f>IF(Analysis!$H$7=1,1,0)</f>
        <v>1</v>
      </c>
      <c r="W29" s="8"/>
    </row>
    <row r="30" spans="1:23">
      <c r="A30" s="4">
        <v>17756</v>
      </c>
      <c r="B30" s="5">
        <v>41029.402777777781</v>
      </c>
      <c r="C30" s="5">
        <v>41029.363888888889</v>
      </c>
      <c r="D30" s="4" t="s">
        <v>53</v>
      </c>
      <c r="E30" s="4" t="s">
        <v>74</v>
      </c>
      <c r="F30" s="6" t="s">
        <v>2073</v>
      </c>
      <c r="G30" s="4" t="s">
        <v>55</v>
      </c>
      <c r="H30" s="4" t="s">
        <v>56</v>
      </c>
      <c r="I30" s="4" t="s">
        <v>140</v>
      </c>
      <c r="J30" s="4" t="s">
        <v>115</v>
      </c>
      <c r="K30" s="9">
        <f t="shared" si="0"/>
        <v>3.888888889196096E-2</v>
      </c>
      <c r="L30" s="13">
        <f t="shared" si="1"/>
        <v>41029</v>
      </c>
      <c r="M30" s="14">
        <f t="shared" si="2"/>
        <v>0.36388888888905058</v>
      </c>
      <c r="N30" s="15">
        <f t="shared" si="3"/>
        <v>1</v>
      </c>
      <c r="O30" s="16" t="str">
        <f t="shared" si="4"/>
        <v>Monday</v>
      </c>
      <c r="P30" s="16" t="str">
        <f t="shared" si="5"/>
        <v>Apr</v>
      </c>
      <c r="Q30" s="22">
        <f>IF(Analysis!$H$2=1,1,0)</f>
        <v>1</v>
      </c>
      <c r="R30" s="1">
        <f>IF(Analysis!$H$3=1,1,0)</f>
        <v>1</v>
      </c>
      <c r="S30" s="23">
        <f>IF(Analysis!$H$4=1,1,0)</f>
        <v>1</v>
      </c>
      <c r="T30" s="23">
        <f>IF(Analysis!$H$6=1,1,0)</f>
        <v>1</v>
      </c>
      <c r="U30" s="23">
        <f>IF(Analysis!$H$7=1,1,0)</f>
        <v>1</v>
      </c>
      <c r="W30" s="8"/>
    </row>
    <row r="31" spans="1:23">
      <c r="A31" s="4">
        <v>17751</v>
      </c>
      <c r="B31" s="5">
        <v>41030.65625</v>
      </c>
      <c r="C31" s="5">
        <v>41026.679166666669</v>
      </c>
      <c r="D31" s="4" t="s">
        <v>62</v>
      </c>
      <c r="E31" s="4" t="s">
        <v>92</v>
      </c>
      <c r="F31" s="6" t="s">
        <v>132</v>
      </c>
      <c r="G31" s="4" t="s">
        <v>55</v>
      </c>
      <c r="H31" s="4" t="s">
        <v>90</v>
      </c>
      <c r="I31" s="4" t="s">
        <v>140</v>
      </c>
      <c r="J31" s="4" t="s">
        <v>70</v>
      </c>
      <c r="K31" s="9">
        <f t="shared" si="0"/>
        <v>3.9770833333313931</v>
      </c>
      <c r="L31" s="13">
        <f t="shared" si="1"/>
        <v>41026</v>
      </c>
      <c r="M31" s="14">
        <f t="shared" si="2"/>
        <v>0.67916666666860692</v>
      </c>
      <c r="N31" s="15">
        <f t="shared" si="3"/>
        <v>5</v>
      </c>
      <c r="O31" s="16" t="str">
        <f t="shared" si="4"/>
        <v>Tuesday</v>
      </c>
      <c r="P31" s="16" t="str">
        <f t="shared" si="5"/>
        <v>Apr</v>
      </c>
      <c r="Q31" s="22">
        <f>IF(Analysis!$H$2=1,1,0)</f>
        <v>1</v>
      </c>
      <c r="R31" s="1">
        <f>IF(Analysis!$H$3=1,1,0)</f>
        <v>1</v>
      </c>
      <c r="S31" s="23">
        <f>IF(Analysis!$H$4=1,1,0)</f>
        <v>1</v>
      </c>
      <c r="T31" s="23">
        <f>IF(Analysis!$H$6=1,1,0)</f>
        <v>1</v>
      </c>
      <c r="U31" s="23">
        <f>IF(Analysis!$H$7=1,1,0)</f>
        <v>1</v>
      </c>
      <c r="W31" s="8"/>
    </row>
    <row r="32" spans="1:23">
      <c r="A32" s="4">
        <v>17748</v>
      </c>
      <c r="B32" s="5">
        <v>41029.298611111109</v>
      </c>
      <c r="C32" s="5">
        <v>41026.534722222219</v>
      </c>
      <c r="D32" s="4" t="s">
        <v>60</v>
      </c>
      <c r="E32" s="4" t="s">
        <v>68</v>
      </c>
      <c r="F32" s="6" t="s">
        <v>133</v>
      </c>
      <c r="G32" s="4" t="s">
        <v>55</v>
      </c>
      <c r="H32" s="4" t="s">
        <v>56</v>
      </c>
      <c r="I32" s="4" t="s">
        <v>140</v>
      </c>
      <c r="J32" s="4" t="s">
        <v>59</v>
      </c>
      <c r="K32" s="9">
        <f t="shared" si="0"/>
        <v>2.7638888888905058</v>
      </c>
      <c r="L32" s="13">
        <f t="shared" si="1"/>
        <v>41026</v>
      </c>
      <c r="M32" s="14">
        <f t="shared" si="2"/>
        <v>0.53472222221898846</v>
      </c>
      <c r="N32" s="15">
        <f t="shared" si="3"/>
        <v>3</v>
      </c>
      <c r="O32" s="16" t="str">
        <f t="shared" si="4"/>
        <v>Monday</v>
      </c>
      <c r="P32" s="16" t="str">
        <f t="shared" si="5"/>
        <v>Apr</v>
      </c>
      <c r="Q32" s="22">
        <f>IF(Analysis!$H$2=1,1,0)</f>
        <v>1</v>
      </c>
      <c r="R32" s="1">
        <f>IF(Analysis!$H$3=1,1,0)</f>
        <v>1</v>
      </c>
      <c r="S32" s="23">
        <f>IF(Analysis!$H$4=1,1,0)</f>
        <v>1</v>
      </c>
      <c r="T32" s="23">
        <f>IF(Analysis!$H$6=1,1,0)</f>
        <v>1</v>
      </c>
      <c r="U32" s="23">
        <f>IF(Analysis!$H$7=1,1,0)</f>
        <v>1</v>
      </c>
      <c r="W32" s="8"/>
    </row>
    <row r="33" spans="1:23">
      <c r="A33" s="4">
        <v>17747</v>
      </c>
      <c r="B33" s="5">
        <v>41026.479861111111</v>
      </c>
      <c r="C33" s="5">
        <v>41026.479861111111</v>
      </c>
      <c r="D33" s="4" t="s">
        <v>62</v>
      </c>
      <c r="E33" s="4" t="s">
        <v>63</v>
      </c>
      <c r="F33" s="6" t="s">
        <v>127</v>
      </c>
      <c r="G33" s="4" t="s">
        <v>55</v>
      </c>
      <c r="H33" s="4" t="s">
        <v>151</v>
      </c>
      <c r="I33" s="4" t="s">
        <v>140</v>
      </c>
      <c r="J33" s="4" t="s">
        <v>59</v>
      </c>
      <c r="K33" s="9">
        <f t="shared" si="0"/>
        <v>0</v>
      </c>
      <c r="L33" s="13">
        <f t="shared" si="1"/>
        <v>41026</v>
      </c>
      <c r="M33" s="14">
        <f t="shared" si="2"/>
        <v>0.47986111111094942</v>
      </c>
      <c r="N33" s="15">
        <f t="shared" si="3"/>
        <v>3</v>
      </c>
      <c r="O33" s="16" t="str">
        <f t="shared" si="4"/>
        <v>Friday</v>
      </c>
      <c r="P33" s="16" t="str">
        <f t="shared" si="5"/>
        <v>Apr</v>
      </c>
      <c r="Q33" s="22">
        <f>IF(Analysis!$H$2=1,1,0)</f>
        <v>1</v>
      </c>
      <c r="R33" s="1">
        <f>IF(Analysis!$H$3=1,1,0)</f>
        <v>1</v>
      </c>
      <c r="S33" s="23">
        <f>IF(Analysis!$H$4=1,1,0)</f>
        <v>1</v>
      </c>
      <c r="T33" s="23">
        <f>IF(Analysis!$H$6=1,1,0)</f>
        <v>1</v>
      </c>
      <c r="U33" s="23">
        <f>IF(Analysis!$H$7=1,1,0)</f>
        <v>1</v>
      </c>
      <c r="W33" s="8"/>
    </row>
    <row r="34" spans="1:23">
      <c r="A34" s="4">
        <v>17746</v>
      </c>
      <c r="B34" s="5">
        <v>41026.486805555556</v>
      </c>
      <c r="C34" s="5">
        <v>41026.429166666669</v>
      </c>
      <c r="D34" s="4" t="s">
        <v>60</v>
      </c>
      <c r="E34" s="4" t="s">
        <v>99</v>
      </c>
      <c r="F34" s="6" t="s">
        <v>128</v>
      </c>
      <c r="G34" s="4" t="s">
        <v>55</v>
      </c>
      <c r="H34" s="4" t="s">
        <v>152</v>
      </c>
      <c r="I34" s="4" t="s">
        <v>140</v>
      </c>
      <c r="J34" s="4" t="s">
        <v>59</v>
      </c>
      <c r="K34" s="9">
        <f t="shared" si="0"/>
        <v>5.7638888887595385E-2</v>
      </c>
      <c r="L34" s="13">
        <f t="shared" si="1"/>
        <v>41026</v>
      </c>
      <c r="M34" s="14">
        <f t="shared" si="2"/>
        <v>0.42916666666860692</v>
      </c>
      <c r="N34" s="15">
        <f t="shared" si="3"/>
        <v>2</v>
      </c>
      <c r="O34" s="16" t="str">
        <f t="shared" si="4"/>
        <v>Friday</v>
      </c>
      <c r="P34" s="16" t="str">
        <f t="shared" si="5"/>
        <v>Apr</v>
      </c>
      <c r="Q34" s="22">
        <f>IF(Analysis!$H$2=1,1,0)</f>
        <v>1</v>
      </c>
      <c r="R34" s="1">
        <f>IF(Analysis!$H$3=1,1,0)</f>
        <v>1</v>
      </c>
      <c r="S34" s="23">
        <f>IF(Analysis!$H$4=1,1,0)</f>
        <v>1</v>
      </c>
      <c r="T34" s="23">
        <f>IF(Analysis!$H$6=1,1,0)</f>
        <v>1</v>
      </c>
      <c r="U34" s="23">
        <f>IF(Analysis!$H$7=1,1,0)</f>
        <v>1</v>
      </c>
      <c r="V34" s="8"/>
      <c r="W34" s="8"/>
    </row>
    <row r="35" spans="1:23">
      <c r="A35" s="4">
        <v>17745</v>
      </c>
      <c r="B35" s="5">
        <v>41029.592361111114</v>
      </c>
      <c r="C35" s="5">
        <v>41026.408333333333</v>
      </c>
      <c r="D35" s="4" t="s">
        <v>62</v>
      </c>
      <c r="E35" s="4" t="s">
        <v>63</v>
      </c>
      <c r="F35" s="6" t="s">
        <v>129</v>
      </c>
      <c r="G35" s="4" t="s">
        <v>55</v>
      </c>
      <c r="H35" s="4" t="s">
        <v>153</v>
      </c>
      <c r="I35" s="4" t="s">
        <v>140</v>
      </c>
      <c r="J35" s="4" t="s">
        <v>70</v>
      </c>
      <c r="K35" s="9">
        <f t="shared" si="0"/>
        <v>3.1840277777810115</v>
      </c>
      <c r="L35" s="13">
        <f t="shared" si="1"/>
        <v>41026</v>
      </c>
      <c r="M35" s="14">
        <f t="shared" si="2"/>
        <v>0.40833333333284827</v>
      </c>
      <c r="N35" s="15">
        <f t="shared" si="3"/>
        <v>2</v>
      </c>
      <c r="O35" s="16" t="str">
        <f t="shared" si="4"/>
        <v>Monday</v>
      </c>
      <c r="P35" s="16" t="str">
        <f t="shared" si="5"/>
        <v>Apr</v>
      </c>
      <c r="Q35" s="22">
        <f>IF(Analysis!$H$2=1,1,0)</f>
        <v>1</v>
      </c>
      <c r="R35" s="1">
        <f>IF(Analysis!$H$3=1,1,0)</f>
        <v>1</v>
      </c>
      <c r="S35" s="23">
        <f>IF(Analysis!$H$4=1,1,0)</f>
        <v>1</v>
      </c>
      <c r="T35" s="23">
        <f>IF(Analysis!$H$6=1,1,0)</f>
        <v>1</v>
      </c>
      <c r="U35" s="23">
        <f>IF(Analysis!$H$7=1,1,0)</f>
        <v>1</v>
      </c>
      <c r="V35" s="8"/>
      <c r="W35" s="8"/>
    </row>
    <row r="36" spans="1:23">
      <c r="A36" s="4">
        <v>17744</v>
      </c>
      <c r="B36" s="5">
        <v>41026.371527777781</v>
      </c>
      <c r="C36" s="5">
        <v>41026.368750000001</v>
      </c>
      <c r="D36" s="4" t="s">
        <v>62</v>
      </c>
      <c r="E36" s="4" t="s">
        <v>100</v>
      </c>
      <c r="F36" s="6" t="s">
        <v>145</v>
      </c>
      <c r="G36" s="4" t="s">
        <v>55</v>
      </c>
      <c r="H36" s="4" t="s">
        <v>154</v>
      </c>
      <c r="I36" s="4" t="s">
        <v>140</v>
      </c>
      <c r="J36" s="4" t="s">
        <v>59</v>
      </c>
      <c r="K36" s="9">
        <f t="shared" si="0"/>
        <v>2.7777777795563452E-3</v>
      </c>
      <c r="L36" s="13">
        <f t="shared" si="1"/>
        <v>41026</v>
      </c>
      <c r="M36" s="14">
        <f t="shared" si="2"/>
        <v>0.36875000000145519</v>
      </c>
      <c r="N36" s="15">
        <f t="shared" si="3"/>
        <v>1</v>
      </c>
      <c r="O36" s="16" t="str">
        <f t="shared" si="4"/>
        <v>Friday</v>
      </c>
      <c r="P36" s="16" t="str">
        <f t="shared" si="5"/>
        <v>Apr</v>
      </c>
      <c r="Q36" s="22">
        <f>IF(Analysis!$H$2=1,1,0)</f>
        <v>1</v>
      </c>
      <c r="R36" s="1">
        <f>IF(Analysis!$H$3=1,1,0)</f>
        <v>1</v>
      </c>
      <c r="S36" s="23">
        <f>IF(Analysis!$H$4=1,1,0)</f>
        <v>1</v>
      </c>
      <c r="T36" s="23">
        <f>IF(Analysis!$H$6=1,1,0)</f>
        <v>1</v>
      </c>
      <c r="U36" s="23">
        <f>IF(Analysis!$H$7=1,1,0)</f>
        <v>1</v>
      </c>
      <c r="V36" s="8"/>
      <c r="W36" s="8"/>
    </row>
    <row r="37" spans="1:23">
      <c r="A37" s="4">
        <v>17742</v>
      </c>
      <c r="B37" s="5">
        <v>41026.675694444442</v>
      </c>
      <c r="C37" s="5">
        <v>41025.765277777777</v>
      </c>
      <c r="D37" s="4" t="s">
        <v>94</v>
      </c>
      <c r="E37" s="4" t="s">
        <v>122</v>
      </c>
      <c r="F37" s="6" t="s">
        <v>2076</v>
      </c>
      <c r="G37" s="4" t="s">
        <v>55</v>
      </c>
      <c r="H37" s="4" t="s">
        <v>155</v>
      </c>
      <c r="I37" s="4" t="s">
        <v>140</v>
      </c>
      <c r="J37" s="4" t="s">
        <v>65</v>
      </c>
      <c r="K37" s="9">
        <f t="shared" si="0"/>
        <v>0.91041666666569654</v>
      </c>
      <c r="L37" s="13">
        <f t="shared" si="1"/>
        <v>41025</v>
      </c>
      <c r="M37" s="14">
        <f t="shared" si="2"/>
        <v>0.76527777777664596</v>
      </c>
      <c r="N37" s="15">
        <f t="shared" si="3"/>
        <v>6</v>
      </c>
      <c r="O37" s="16" t="str">
        <f t="shared" si="4"/>
        <v>Friday</v>
      </c>
      <c r="P37" s="16" t="str">
        <f t="shared" si="5"/>
        <v>Apr</v>
      </c>
      <c r="Q37" s="22">
        <f>IF(Analysis!$H$2=1,1,0)</f>
        <v>1</v>
      </c>
      <c r="R37" s="1">
        <f>IF(Analysis!$H$3=1,1,0)</f>
        <v>1</v>
      </c>
      <c r="S37" s="23">
        <f>IF(Analysis!$H$4=1,1,0)</f>
        <v>1</v>
      </c>
      <c r="T37" s="23">
        <f>IF(Analysis!$H$6=1,1,0)</f>
        <v>1</v>
      </c>
      <c r="U37" s="23">
        <f>IF(Analysis!$H$7=1,1,0)</f>
        <v>1</v>
      </c>
      <c r="V37" s="8"/>
      <c r="W37" s="8"/>
    </row>
    <row r="38" spans="1:23">
      <c r="A38" s="4">
        <v>17740</v>
      </c>
      <c r="B38" s="5">
        <v>41026.631944444445</v>
      </c>
      <c r="C38" s="5">
        <v>41025.618750000001</v>
      </c>
      <c r="D38" s="4" t="s">
        <v>53</v>
      </c>
      <c r="E38" s="4" t="s">
        <v>68</v>
      </c>
      <c r="F38" s="6" t="s">
        <v>2071</v>
      </c>
      <c r="G38" s="4" t="s">
        <v>55</v>
      </c>
      <c r="H38" s="4" t="s">
        <v>90</v>
      </c>
      <c r="I38" s="4" t="s">
        <v>140</v>
      </c>
      <c r="J38" s="4" t="s">
        <v>59</v>
      </c>
      <c r="K38" s="9">
        <f t="shared" si="0"/>
        <v>1.0131944444437977</v>
      </c>
      <c r="L38" s="13">
        <f t="shared" si="1"/>
        <v>41025</v>
      </c>
      <c r="M38" s="14">
        <f t="shared" si="2"/>
        <v>0.61875000000145519</v>
      </c>
      <c r="N38" s="15">
        <f t="shared" si="3"/>
        <v>4</v>
      </c>
      <c r="O38" s="16" t="str">
        <f t="shared" si="4"/>
        <v>Friday</v>
      </c>
      <c r="P38" s="16" t="str">
        <f t="shared" si="5"/>
        <v>Apr</v>
      </c>
      <c r="Q38" s="22">
        <f>IF(Analysis!$H$2=1,1,0)</f>
        <v>1</v>
      </c>
      <c r="R38" s="1">
        <f>IF(Analysis!$H$3=1,1,0)</f>
        <v>1</v>
      </c>
      <c r="S38" s="23">
        <f>IF(Analysis!$H$4=1,1,0)</f>
        <v>1</v>
      </c>
      <c r="T38" s="23">
        <f>IF(Analysis!$H$6=1,1,0)</f>
        <v>1</v>
      </c>
      <c r="U38" s="23">
        <f>IF(Analysis!$H$7=1,1,0)</f>
        <v>1</v>
      </c>
      <c r="V38" s="8"/>
      <c r="W38" s="8"/>
    </row>
    <row r="39" spans="1:23">
      <c r="A39" s="4">
        <v>17739</v>
      </c>
      <c r="B39" s="5">
        <v>41026.46597222222</v>
      </c>
      <c r="C39" s="5">
        <v>41025.549305555556</v>
      </c>
      <c r="D39" s="4" t="s">
        <v>60</v>
      </c>
      <c r="E39" s="4" t="s">
        <v>54</v>
      </c>
      <c r="F39" s="6" t="s">
        <v>2072</v>
      </c>
      <c r="G39" s="4" t="s">
        <v>55</v>
      </c>
      <c r="H39" s="4" t="s">
        <v>107</v>
      </c>
      <c r="I39" s="4" t="s">
        <v>140</v>
      </c>
      <c r="J39" s="4" t="s">
        <v>57</v>
      </c>
      <c r="K39" s="9">
        <f t="shared" si="0"/>
        <v>0.91666666666424135</v>
      </c>
      <c r="L39" s="13">
        <f t="shared" si="1"/>
        <v>41025</v>
      </c>
      <c r="M39" s="14">
        <f t="shared" si="2"/>
        <v>0.54930555555620231</v>
      </c>
      <c r="N39" s="15">
        <f t="shared" si="3"/>
        <v>4</v>
      </c>
      <c r="O39" s="16" t="str">
        <f t="shared" si="4"/>
        <v>Friday</v>
      </c>
      <c r="P39" s="16" t="str">
        <f t="shared" si="5"/>
        <v>Apr</v>
      </c>
      <c r="Q39" s="22">
        <f>IF(Analysis!$H$2=1,1,0)</f>
        <v>1</v>
      </c>
      <c r="R39" s="1">
        <f>IF(Analysis!$H$3=1,1,0)</f>
        <v>1</v>
      </c>
      <c r="S39" s="23">
        <f>IF(Analysis!$H$4=1,1,0)</f>
        <v>1</v>
      </c>
      <c r="T39" s="23">
        <f>IF(Analysis!$H$6=1,1,0)</f>
        <v>1</v>
      </c>
      <c r="U39" s="23">
        <f>IF(Analysis!$H$7=1,1,0)</f>
        <v>1</v>
      </c>
      <c r="V39" s="8"/>
      <c r="W39" s="8"/>
    </row>
    <row r="40" spans="1:23">
      <c r="A40" s="4">
        <v>17737</v>
      </c>
      <c r="B40" s="5">
        <v>41025.522222222222</v>
      </c>
      <c r="C40" s="5">
        <v>41025.515972222223</v>
      </c>
      <c r="D40" s="4" t="s">
        <v>60</v>
      </c>
      <c r="E40" s="4" t="s">
        <v>68</v>
      </c>
      <c r="F40" s="6" t="s">
        <v>2073</v>
      </c>
      <c r="G40" s="4" t="s">
        <v>55</v>
      </c>
      <c r="H40" s="4" t="s">
        <v>106</v>
      </c>
      <c r="I40" s="4" t="s">
        <v>140</v>
      </c>
      <c r="J40" s="4" t="s">
        <v>59</v>
      </c>
      <c r="K40" s="9">
        <f t="shared" si="0"/>
        <v>6.2499999985448085E-3</v>
      </c>
      <c r="L40" s="13">
        <f t="shared" si="1"/>
        <v>41025</v>
      </c>
      <c r="M40" s="14">
        <f t="shared" si="2"/>
        <v>0.51597222222335404</v>
      </c>
      <c r="N40" s="15">
        <f t="shared" si="3"/>
        <v>3</v>
      </c>
      <c r="O40" s="16" t="str">
        <f t="shared" si="4"/>
        <v>Thursday</v>
      </c>
      <c r="P40" s="16" t="str">
        <f t="shared" si="5"/>
        <v>Apr</v>
      </c>
      <c r="Q40" s="22">
        <f>IF(Analysis!$H$2=1,1,0)</f>
        <v>1</v>
      </c>
      <c r="R40" s="1">
        <f>IF(Analysis!$H$3=1,1,0)</f>
        <v>1</v>
      </c>
      <c r="S40" s="23">
        <f>IF(Analysis!$H$4=1,1,0)</f>
        <v>1</v>
      </c>
      <c r="T40" s="23">
        <f>IF(Analysis!$H$6=1,1,0)</f>
        <v>1</v>
      </c>
      <c r="U40" s="23">
        <f>IF(Analysis!$H$7=1,1,0)</f>
        <v>1</v>
      </c>
      <c r="V40" s="8"/>
      <c r="W40" s="8"/>
    </row>
    <row r="41" spans="1:23">
      <c r="A41" s="4">
        <v>17734</v>
      </c>
      <c r="B41" s="5">
        <v>41026.572916666664</v>
      </c>
      <c r="C41" s="5">
        <v>41025.481249999997</v>
      </c>
      <c r="D41" s="4" t="s">
        <v>62</v>
      </c>
      <c r="E41" s="4" t="s">
        <v>72</v>
      </c>
      <c r="F41" s="6" t="s">
        <v>132</v>
      </c>
      <c r="G41" s="4" t="s">
        <v>55</v>
      </c>
      <c r="H41" s="4" t="s">
        <v>71</v>
      </c>
      <c r="I41" s="4" t="s">
        <v>140</v>
      </c>
      <c r="J41" s="4" t="s">
        <v>73</v>
      </c>
      <c r="K41" s="9">
        <f t="shared" si="0"/>
        <v>1.0916666666671517</v>
      </c>
      <c r="L41" s="13">
        <f t="shared" si="1"/>
        <v>41025</v>
      </c>
      <c r="M41" s="14">
        <f t="shared" si="2"/>
        <v>0.48124999999708962</v>
      </c>
      <c r="N41" s="15">
        <f t="shared" si="3"/>
        <v>3</v>
      </c>
      <c r="O41" s="16" t="str">
        <f t="shared" si="4"/>
        <v>Friday</v>
      </c>
      <c r="P41" s="16" t="str">
        <f t="shared" si="5"/>
        <v>Apr</v>
      </c>
      <c r="Q41" s="22">
        <f>IF(Analysis!$H$2=1,1,0)</f>
        <v>1</v>
      </c>
      <c r="R41" s="1">
        <f>IF(Analysis!$H$3=1,1,0)</f>
        <v>1</v>
      </c>
      <c r="S41" s="23">
        <f>IF(Analysis!$H$4=1,1,0)</f>
        <v>1</v>
      </c>
      <c r="T41" s="23">
        <f>IF(Analysis!$H$6=1,1,0)</f>
        <v>1</v>
      </c>
      <c r="U41" s="23">
        <f>IF(Analysis!$H$7=1,1,0)</f>
        <v>1</v>
      </c>
      <c r="V41" s="8"/>
      <c r="W41" s="8"/>
    </row>
    <row r="42" spans="1:23">
      <c r="A42" s="4">
        <v>17731</v>
      </c>
      <c r="B42" s="5">
        <v>41025.436111111114</v>
      </c>
      <c r="C42" s="5">
        <v>41025.429861111108</v>
      </c>
      <c r="D42" s="4" t="s">
        <v>60</v>
      </c>
      <c r="E42" s="4" t="s">
        <v>54</v>
      </c>
      <c r="F42" s="6" t="s">
        <v>133</v>
      </c>
      <c r="G42" s="4" t="s">
        <v>55</v>
      </c>
      <c r="H42" s="4" t="s">
        <v>56</v>
      </c>
      <c r="I42" s="4" t="s">
        <v>140</v>
      </c>
      <c r="J42" s="4" t="s">
        <v>59</v>
      </c>
      <c r="K42" s="9">
        <f t="shared" si="0"/>
        <v>6.2500000058207661E-3</v>
      </c>
      <c r="L42" s="13">
        <f t="shared" si="1"/>
        <v>41025</v>
      </c>
      <c r="M42" s="14">
        <f t="shared" si="2"/>
        <v>0.42986111110803904</v>
      </c>
      <c r="N42" s="15">
        <f t="shared" si="3"/>
        <v>2</v>
      </c>
      <c r="O42" s="16" t="str">
        <f t="shared" si="4"/>
        <v>Thursday</v>
      </c>
      <c r="P42" s="16" t="str">
        <f t="shared" si="5"/>
        <v>Apr</v>
      </c>
      <c r="Q42" s="22">
        <f>IF(Analysis!$H$2=1,1,0)</f>
        <v>1</v>
      </c>
      <c r="R42" s="1">
        <f>IF(Analysis!$H$3=1,1,0)</f>
        <v>1</v>
      </c>
      <c r="S42" s="23">
        <f>IF(Analysis!$H$4=1,1,0)</f>
        <v>1</v>
      </c>
      <c r="T42" s="23">
        <f>IF(Analysis!$H$6=1,1,0)</f>
        <v>1</v>
      </c>
      <c r="U42" s="23">
        <f>IF(Analysis!$H$7=1,1,0)</f>
        <v>1</v>
      </c>
      <c r="V42" s="8"/>
      <c r="W42" s="8"/>
    </row>
    <row r="43" spans="1:23">
      <c r="A43" s="4">
        <v>17730</v>
      </c>
      <c r="B43" s="5">
        <v>41030.511111111111</v>
      </c>
      <c r="C43" s="5">
        <v>41025.418749999997</v>
      </c>
      <c r="D43" s="4" t="s">
        <v>60</v>
      </c>
      <c r="E43" s="4" t="s">
        <v>54</v>
      </c>
      <c r="F43" s="6" t="s">
        <v>127</v>
      </c>
      <c r="G43" s="4" t="s">
        <v>55</v>
      </c>
      <c r="H43" s="4" t="s">
        <v>90</v>
      </c>
      <c r="I43" s="4" t="s">
        <v>140</v>
      </c>
      <c r="J43" s="4" t="s">
        <v>59</v>
      </c>
      <c r="K43" s="9">
        <f t="shared" si="0"/>
        <v>5.0923611111138598</v>
      </c>
      <c r="L43" s="13">
        <f t="shared" si="1"/>
        <v>41025</v>
      </c>
      <c r="M43" s="14">
        <f t="shared" si="2"/>
        <v>0.41874999999708962</v>
      </c>
      <c r="N43" s="15">
        <f t="shared" si="3"/>
        <v>2</v>
      </c>
      <c r="O43" s="16" t="str">
        <f t="shared" si="4"/>
        <v>Tuesday</v>
      </c>
      <c r="P43" s="16" t="str">
        <f t="shared" si="5"/>
        <v>Apr</v>
      </c>
      <c r="Q43" s="22">
        <f>IF(Analysis!$H$2=1,1,0)</f>
        <v>1</v>
      </c>
      <c r="R43" s="1">
        <f>IF(Analysis!$H$3=1,1,0)</f>
        <v>1</v>
      </c>
      <c r="S43" s="23">
        <f>IF(Analysis!$H$4=1,1,0)</f>
        <v>1</v>
      </c>
      <c r="T43" s="23">
        <f>IF(Analysis!$H$6=1,1,0)</f>
        <v>1</v>
      </c>
      <c r="U43" s="23">
        <f>IF(Analysis!$H$7=1,1,0)</f>
        <v>1</v>
      </c>
      <c r="V43" s="8"/>
      <c r="W43" s="8"/>
    </row>
    <row r="44" spans="1:23">
      <c r="A44" s="4">
        <v>17729</v>
      </c>
      <c r="B44" s="5">
        <v>41030.520138888889</v>
      </c>
      <c r="C44" s="5">
        <v>41025.418055555558</v>
      </c>
      <c r="D44" s="4" t="s">
        <v>60</v>
      </c>
      <c r="E44" s="4" t="s">
        <v>54</v>
      </c>
      <c r="F44" s="6" t="s">
        <v>128</v>
      </c>
      <c r="G44" s="4" t="s">
        <v>55</v>
      </c>
      <c r="H44" s="4" t="s">
        <v>56</v>
      </c>
      <c r="I44" s="4" t="s">
        <v>140</v>
      </c>
      <c r="J44" s="4" t="s">
        <v>59</v>
      </c>
      <c r="K44" s="9">
        <f t="shared" si="0"/>
        <v>5.1020833333313931</v>
      </c>
      <c r="L44" s="13">
        <f t="shared" si="1"/>
        <v>41025</v>
      </c>
      <c r="M44" s="14">
        <f t="shared" si="2"/>
        <v>0.4180555555576575</v>
      </c>
      <c r="N44" s="15">
        <f t="shared" si="3"/>
        <v>2</v>
      </c>
      <c r="O44" s="16" t="str">
        <f t="shared" si="4"/>
        <v>Tuesday</v>
      </c>
      <c r="P44" s="16" t="str">
        <f t="shared" si="5"/>
        <v>Apr</v>
      </c>
      <c r="Q44" s="22">
        <f>IF(Analysis!$H$2=1,1,0)</f>
        <v>1</v>
      </c>
      <c r="R44" s="1">
        <f>IF(Analysis!$H$3=1,1,0)</f>
        <v>1</v>
      </c>
      <c r="S44" s="23">
        <f>IF(Analysis!$H$4=1,1,0)</f>
        <v>1</v>
      </c>
      <c r="T44" s="23">
        <f>IF(Analysis!$H$6=1,1,0)</f>
        <v>1</v>
      </c>
      <c r="U44" s="23">
        <f>IF(Analysis!$H$7=1,1,0)</f>
        <v>1</v>
      </c>
      <c r="V44" s="8"/>
      <c r="W44" s="8"/>
    </row>
    <row r="45" spans="1:23">
      <c r="A45" s="4">
        <v>17725</v>
      </c>
      <c r="B45" s="5">
        <v>41026.712500000001</v>
      </c>
      <c r="C45" s="5">
        <v>41025.331250000003</v>
      </c>
      <c r="D45" s="4" t="s">
        <v>60</v>
      </c>
      <c r="E45" s="4" t="s">
        <v>54</v>
      </c>
      <c r="F45" s="6" t="s">
        <v>129</v>
      </c>
      <c r="G45" s="4" t="s">
        <v>55</v>
      </c>
      <c r="H45" s="4" t="s">
        <v>156</v>
      </c>
      <c r="I45" s="4" t="s">
        <v>140</v>
      </c>
      <c r="J45" s="4" t="s">
        <v>59</v>
      </c>
      <c r="K45" s="9">
        <f t="shared" si="0"/>
        <v>1.3812499999985448</v>
      </c>
      <c r="L45" s="13">
        <f t="shared" si="1"/>
        <v>41025</v>
      </c>
      <c r="M45" s="14">
        <f t="shared" si="2"/>
        <v>0.33125000000291038</v>
      </c>
      <c r="N45" s="15">
        <f t="shared" si="3"/>
        <v>1</v>
      </c>
      <c r="O45" s="16" t="str">
        <f t="shared" si="4"/>
        <v>Friday</v>
      </c>
      <c r="P45" s="16" t="str">
        <f t="shared" si="5"/>
        <v>Apr</v>
      </c>
      <c r="Q45" s="22">
        <f>IF(Analysis!$H$2=1,1,0)</f>
        <v>1</v>
      </c>
      <c r="R45" s="1">
        <f>IF(Analysis!$H$3=1,1,0)</f>
        <v>1</v>
      </c>
      <c r="S45" s="23">
        <f>IF(Analysis!$H$4=1,1,0)</f>
        <v>1</v>
      </c>
      <c r="T45" s="23">
        <f>IF(Analysis!$H$6=1,1,0)</f>
        <v>1</v>
      </c>
      <c r="U45" s="23">
        <f>IF(Analysis!$H$7=1,1,0)</f>
        <v>1</v>
      </c>
      <c r="V45" s="8"/>
      <c r="W45" s="8"/>
    </row>
    <row r="46" spans="1:23">
      <c r="A46" s="4">
        <v>17724</v>
      </c>
      <c r="B46" s="5">
        <v>41024.708333333336</v>
      </c>
      <c r="C46" s="5">
        <v>41024.701388888891</v>
      </c>
      <c r="D46" s="4" t="s">
        <v>60</v>
      </c>
      <c r="E46" s="4" t="s">
        <v>68</v>
      </c>
      <c r="F46" s="6" t="s">
        <v>145</v>
      </c>
      <c r="G46" s="4" t="s">
        <v>55</v>
      </c>
      <c r="H46" s="4" t="s">
        <v>157</v>
      </c>
      <c r="I46" s="4" t="s">
        <v>140</v>
      </c>
      <c r="J46" s="4" t="s">
        <v>57</v>
      </c>
      <c r="K46" s="9">
        <f t="shared" si="0"/>
        <v>6.9444444452528842E-3</v>
      </c>
      <c r="L46" s="13">
        <f t="shared" si="1"/>
        <v>41024</v>
      </c>
      <c r="M46" s="14">
        <f t="shared" si="2"/>
        <v>0.70138888889050577</v>
      </c>
      <c r="N46" s="15">
        <f t="shared" si="3"/>
        <v>5</v>
      </c>
      <c r="O46" s="16" t="str">
        <f t="shared" si="4"/>
        <v>Wednesday</v>
      </c>
      <c r="P46" s="16" t="str">
        <f t="shared" si="5"/>
        <v>Apr</v>
      </c>
      <c r="Q46" s="22">
        <f>IF(Analysis!$H$2=1,1,0)</f>
        <v>1</v>
      </c>
      <c r="R46" s="1">
        <f>IF(Analysis!$H$3=1,1,0)</f>
        <v>1</v>
      </c>
      <c r="S46" s="23">
        <f>IF(Analysis!$H$4=1,1,0)</f>
        <v>1</v>
      </c>
      <c r="T46" s="23">
        <f>IF(Analysis!$H$6=1,1,0)</f>
        <v>1</v>
      </c>
      <c r="U46" s="23">
        <f>IF(Analysis!$H$7=1,1,0)</f>
        <v>1</v>
      </c>
      <c r="V46" s="8"/>
      <c r="W46" s="8"/>
    </row>
    <row r="47" spans="1:23">
      <c r="A47" s="4">
        <v>17723</v>
      </c>
      <c r="B47" s="5">
        <v>41024.703472222223</v>
      </c>
      <c r="C47" s="5">
        <v>41024.698611111111</v>
      </c>
      <c r="D47" s="4" t="s">
        <v>60</v>
      </c>
      <c r="E47" s="4" t="s">
        <v>54</v>
      </c>
      <c r="F47" s="6" t="s">
        <v>2077</v>
      </c>
      <c r="G47" s="4" t="s">
        <v>55</v>
      </c>
      <c r="H47" s="4" t="s">
        <v>158</v>
      </c>
      <c r="I47" s="4" t="s">
        <v>140</v>
      </c>
      <c r="J47" s="4" t="s">
        <v>115</v>
      </c>
      <c r="K47" s="9">
        <f t="shared" si="0"/>
        <v>4.8611111124046147E-3</v>
      </c>
      <c r="L47" s="13">
        <f t="shared" si="1"/>
        <v>41024</v>
      </c>
      <c r="M47" s="14">
        <f t="shared" si="2"/>
        <v>0.69861111111094942</v>
      </c>
      <c r="N47" s="15">
        <f t="shared" si="3"/>
        <v>5</v>
      </c>
      <c r="O47" s="16" t="str">
        <f t="shared" si="4"/>
        <v>Wednesday</v>
      </c>
      <c r="P47" s="16" t="str">
        <f t="shared" si="5"/>
        <v>Apr</v>
      </c>
      <c r="Q47" s="22">
        <f>IF(Analysis!$H$2=1,1,0)</f>
        <v>1</v>
      </c>
      <c r="R47" s="1">
        <f>IF(Analysis!$H$3=1,1,0)</f>
        <v>1</v>
      </c>
      <c r="S47" s="23">
        <f>IF(Analysis!$H$4=1,1,0)</f>
        <v>1</v>
      </c>
      <c r="T47" s="23">
        <f>IF(Analysis!$H$6=1,1,0)</f>
        <v>1</v>
      </c>
      <c r="U47" s="23">
        <f>IF(Analysis!$H$7=1,1,0)</f>
        <v>1</v>
      </c>
      <c r="V47" s="8"/>
      <c r="W47" s="8"/>
    </row>
    <row r="48" spans="1:23">
      <c r="A48" s="4">
        <v>17722</v>
      </c>
      <c r="B48" s="5">
        <v>41024.674305555556</v>
      </c>
      <c r="C48" s="5">
        <v>41024.674305555556</v>
      </c>
      <c r="D48" s="4" t="s">
        <v>62</v>
      </c>
      <c r="E48" s="4" t="s">
        <v>63</v>
      </c>
      <c r="F48" s="6" t="s">
        <v>2071</v>
      </c>
      <c r="G48" s="4" t="s">
        <v>55</v>
      </c>
      <c r="H48" s="4" t="s">
        <v>159</v>
      </c>
      <c r="I48" s="4" t="s">
        <v>140</v>
      </c>
      <c r="J48" s="4" t="s">
        <v>59</v>
      </c>
      <c r="K48" s="9">
        <f t="shared" si="0"/>
        <v>0</v>
      </c>
      <c r="L48" s="13">
        <f t="shared" si="1"/>
        <v>41024</v>
      </c>
      <c r="M48" s="14">
        <f t="shared" si="2"/>
        <v>0.67430555555620231</v>
      </c>
      <c r="N48" s="15">
        <f t="shared" si="3"/>
        <v>5</v>
      </c>
      <c r="O48" s="16" t="str">
        <f t="shared" si="4"/>
        <v>Wednesday</v>
      </c>
      <c r="P48" s="16" t="str">
        <f t="shared" si="5"/>
        <v>Apr</v>
      </c>
      <c r="Q48" s="22">
        <f>IF(Analysis!$H$2=1,1,0)</f>
        <v>1</v>
      </c>
      <c r="R48" s="1">
        <f>IF(Analysis!$H$3=1,1,0)</f>
        <v>1</v>
      </c>
      <c r="S48" s="23">
        <f>IF(Analysis!$H$4=1,1,0)</f>
        <v>1</v>
      </c>
      <c r="T48" s="23">
        <f>IF(Analysis!$H$6=1,1,0)</f>
        <v>1</v>
      </c>
      <c r="U48" s="23">
        <f>IF(Analysis!$H$7=1,1,0)</f>
        <v>1</v>
      </c>
      <c r="V48" s="8"/>
      <c r="W48" s="8"/>
    </row>
    <row r="49" spans="1:23">
      <c r="A49" s="4">
        <v>17721</v>
      </c>
      <c r="B49" s="5">
        <v>41024.67083333333</v>
      </c>
      <c r="C49" s="5">
        <v>41024.67083333333</v>
      </c>
      <c r="D49" s="4" t="s">
        <v>62</v>
      </c>
      <c r="E49" s="4" t="s">
        <v>63</v>
      </c>
      <c r="F49" s="6" t="s">
        <v>2072</v>
      </c>
      <c r="G49" s="4" t="s">
        <v>55</v>
      </c>
      <c r="H49" s="4" t="s">
        <v>160</v>
      </c>
      <c r="I49" s="4" t="s">
        <v>140</v>
      </c>
      <c r="J49" s="4" t="s">
        <v>59</v>
      </c>
      <c r="K49" s="9">
        <f t="shared" si="0"/>
        <v>0</v>
      </c>
      <c r="L49" s="13">
        <f t="shared" si="1"/>
        <v>41024</v>
      </c>
      <c r="M49" s="14">
        <f t="shared" si="2"/>
        <v>0.67083333332993789</v>
      </c>
      <c r="N49" s="15">
        <f t="shared" si="3"/>
        <v>5</v>
      </c>
      <c r="O49" s="16" t="str">
        <f t="shared" si="4"/>
        <v>Wednesday</v>
      </c>
      <c r="P49" s="16" t="str">
        <f t="shared" si="5"/>
        <v>Apr</v>
      </c>
      <c r="Q49" s="22">
        <f>IF(Analysis!$H$2=1,1,0)</f>
        <v>1</v>
      </c>
      <c r="R49" s="1">
        <f>IF(Analysis!$H$3=1,1,0)</f>
        <v>1</v>
      </c>
      <c r="S49" s="23">
        <f>IF(Analysis!$H$4=1,1,0)</f>
        <v>1</v>
      </c>
      <c r="T49" s="23">
        <f>IF(Analysis!$H$6=1,1,0)</f>
        <v>1</v>
      </c>
      <c r="U49" s="23">
        <f>IF(Analysis!$H$7=1,1,0)</f>
        <v>1</v>
      </c>
      <c r="V49" s="8"/>
      <c r="W49" s="8"/>
    </row>
    <row r="50" spans="1:23">
      <c r="A50" s="4">
        <v>17719</v>
      </c>
      <c r="B50" s="5">
        <v>41025.699999999997</v>
      </c>
      <c r="C50" s="5">
        <v>41024.619444444441</v>
      </c>
      <c r="D50" s="4" t="s">
        <v>62</v>
      </c>
      <c r="E50" s="4" t="s">
        <v>78</v>
      </c>
      <c r="F50" s="6" t="s">
        <v>2073</v>
      </c>
      <c r="G50" s="4" t="s">
        <v>55</v>
      </c>
      <c r="H50" s="4" t="s">
        <v>90</v>
      </c>
      <c r="I50" s="4" t="s">
        <v>140</v>
      </c>
      <c r="J50" s="4" t="s">
        <v>70</v>
      </c>
      <c r="K50" s="9">
        <f t="shared" si="0"/>
        <v>1.0805555555562023</v>
      </c>
      <c r="L50" s="13">
        <f t="shared" si="1"/>
        <v>41024</v>
      </c>
      <c r="M50" s="14">
        <f t="shared" si="2"/>
        <v>0.61944444444088731</v>
      </c>
      <c r="N50" s="15">
        <f t="shared" si="3"/>
        <v>4</v>
      </c>
      <c r="O50" s="16" t="str">
        <f t="shared" si="4"/>
        <v>Thursday</v>
      </c>
      <c r="P50" s="16" t="str">
        <f t="shared" si="5"/>
        <v>Apr</v>
      </c>
      <c r="Q50" s="22">
        <f>IF(Analysis!$H$2=1,1,0)</f>
        <v>1</v>
      </c>
      <c r="R50" s="1">
        <f>IF(Analysis!$H$3=1,1,0)</f>
        <v>1</v>
      </c>
      <c r="S50" s="23">
        <f>IF(Analysis!$H$4=1,1,0)</f>
        <v>1</v>
      </c>
      <c r="T50" s="23">
        <f>IF(Analysis!$H$6=1,1,0)</f>
        <v>1</v>
      </c>
      <c r="U50" s="23">
        <f>IF(Analysis!$H$7=1,1,0)</f>
        <v>1</v>
      </c>
      <c r="V50" s="8"/>
      <c r="W50" s="8"/>
    </row>
    <row r="51" spans="1:23">
      <c r="A51" s="4">
        <v>17718</v>
      </c>
      <c r="B51" s="5">
        <v>41030.37777777778</v>
      </c>
      <c r="C51" s="5">
        <v>41024.618750000001</v>
      </c>
      <c r="D51" s="4" t="s">
        <v>62</v>
      </c>
      <c r="E51" s="4" t="s">
        <v>95</v>
      </c>
      <c r="F51" s="6" t="s">
        <v>132</v>
      </c>
      <c r="G51" s="4" t="s">
        <v>55</v>
      </c>
      <c r="H51" s="4" t="s">
        <v>107</v>
      </c>
      <c r="I51" s="4" t="s">
        <v>140</v>
      </c>
      <c r="J51" s="4" t="s">
        <v>136</v>
      </c>
      <c r="K51" s="9">
        <f t="shared" si="0"/>
        <v>5.7590277777781012</v>
      </c>
      <c r="L51" s="13">
        <f t="shared" si="1"/>
        <v>41024</v>
      </c>
      <c r="M51" s="14">
        <f t="shared" si="2"/>
        <v>0.61875000000145519</v>
      </c>
      <c r="N51" s="15">
        <f t="shared" si="3"/>
        <v>4</v>
      </c>
      <c r="O51" s="16" t="str">
        <f t="shared" si="4"/>
        <v>Tuesday</v>
      </c>
      <c r="P51" s="16" t="str">
        <f t="shared" si="5"/>
        <v>Apr</v>
      </c>
      <c r="Q51" s="22">
        <f>IF(Analysis!$H$2=1,1,0)</f>
        <v>1</v>
      </c>
      <c r="R51" s="1">
        <f>IF(Analysis!$H$3=1,1,0)</f>
        <v>1</v>
      </c>
      <c r="S51" s="23">
        <f>IF(Analysis!$H$4=1,1,0)</f>
        <v>1</v>
      </c>
      <c r="T51" s="23">
        <f>IF(Analysis!$H$6=1,1,0)</f>
        <v>1</v>
      </c>
      <c r="U51" s="23">
        <f>IF(Analysis!$H$7=1,1,0)</f>
        <v>1</v>
      </c>
      <c r="V51" s="12"/>
      <c r="W51" s="12"/>
    </row>
    <row r="52" spans="1:23">
      <c r="A52" s="4">
        <v>17716</v>
      </c>
      <c r="B52" s="5">
        <v>41026.719444444447</v>
      </c>
      <c r="C52" s="5">
        <v>41024.487500000003</v>
      </c>
      <c r="D52" s="4" t="s">
        <v>53</v>
      </c>
      <c r="E52" s="4" t="s">
        <v>96</v>
      </c>
      <c r="F52" s="6" t="s">
        <v>133</v>
      </c>
      <c r="G52" s="4" t="s">
        <v>55</v>
      </c>
      <c r="H52" s="4" t="s">
        <v>106</v>
      </c>
      <c r="I52" s="4" t="s">
        <v>140</v>
      </c>
      <c r="J52" s="4" t="s">
        <v>59</v>
      </c>
      <c r="K52" s="9">
        <f t="shared" si="0"/>
        <v>2.2319444444437977</v>
      </c>
      <c r="L52" s="13">
        <f t="shared" si="1"/>
        <v>41024</v>
      </c>
      <c r="M52" s="14">
        <f t="shared" si="2"/>
        <v>0.48750000000291038</v>
      </c>
      <c r="N52" s="15">
        <f t="shared" si="3"/>
        <v>3</v>
      </c>
      <c r="O52" s="16" t="str">
        <f t="shared" si="4"/>
        <v>Friday</v>
      </c>
      <c r="P52" s="16" t="str">
        <f t="shared" si="5"/>
        <v>Apr</v>
      </c>
      <c r="Q52" s="22">
        <f>IF(Analysis!$H$2=1,1,0)</f>
        <v>1</v>
      </c>
      <c r="R52" s="1">
        <f>IF(Analysis!$H$3=1,1,0)</f>
        <v>1</v>
      </c>
      <c r="S52" s="23">
        <f>IF(Analysis!$H$4=1,1,0)</f>
        <v>1</v>
      </c>
      <c r="T52" s="23">
        <f>IF(Analysis!$H$6=1,1,0)</f>
        <v>1</v>
      </c>
      <c r="U52" s="23">
        <f>IF(Analysis!$H$7=1,1,0)</f>
        <v>1</v>
      </c>
      <c r="V52" s="12"/>
      <c r="W52" s="12"/>
    </row>
    <row r="53" spans="1:23">
      <c r="A53" s="4">
        <v>17715</v>
      </c>
      <c r="B53" s="5">
        <v>41030.65625</v>
      </c>
      <c r="C53" s="5">
        <v>41024.481944444444</v>
      </c>
      <c r="D53" s="4" t="s">
        <v>62</v>
      </c>
      <c r="E53" s="4" t="s">
        <v>92</v>
      </c>
      <c r="F53" s="6" t="s">
        <v>127</v>
      </c>
      <c r="G53" s="4" t="s">
        <v>55</v>
      </c>
      <c r="H53" s="4" t="s">
        <v>71</v>
      </c>
      <c r="I53" s="4" t="s">
        <v>140</v>
      </c>
      <c r="J53" s="4" t="s">
        <v>65</v>
      </c>
      <c r="K53" s="9">
        <f t="shared" si="0"/>
        <v>6.1743055555562023</v>
      </c>
      <c r="L53" s="13">
        <f t="shared" si="1"/>
        <v>41024</v>
      </c>
      <c r="M53" s="14">
        <f t="shared" si="2"/>
        <v>0.48194444444379769</v>
      </c>
      <c r="N53" s="15">
        <f t="shared" si="3"/>
        <v>3</v>
      </c>
      <c r="O53" s="16" t="str">
        <f t="shared" si="4"/>
        <v>Tuesday</v>
      </c>
      <c r="P53" s="16" t="str">
        <f t="shared" si="5"/>
        <v>Apr</v>
      </c>
      <c r="Q53" s="22">
        <f>IF(Analysis!$H$2=1,1,0)</f>
        <v>1</v>
      </c>
      <c r="R53" s="1">
        <f>IF(Analysis!$H$3=1,1,0)</f>
        <v>1</v>
      </c>
      <c r="S53" s="23">
        <f>IF(Analysis!$H$4=1,1,0)</f>
        <v>1</v>
      </c>
      <c r="T53" s="23">
        <f>IF(Analysis!$H$6=1,1,0)</f>
        <v>1</v>
      </c>
      <c r="U53" s="23">
        <f>IF(Analysis!$H$7=1,1,0)</f>
        <v>1</v>
      </c>
      <c r="V53" s="12"/>
      <c r="W53" s="12"/>
    </row>
    <row r="54" spans="1:23">
      <c r="A54" s="4">
        <v>17714</v>
      </c>
      <c r="B54" s="5">
        <v>41026.527777777781</v>
      </c>
      <c r="C54" s="5">
        <v>41024.446527777778</v>
      </c>
      <c r="D54" s="4" t="s">
        <v>62</v>
      </c>
      <c r="E54" s="4" t="s">
        <v>92</v>
      </c>
      <c r="F54" s="6" t="s">
        <v>128</v>
      </c>
      <c r="G54" s="4" t="s">
        <v>55</v>
      </c>
      <c r="H54" s="4" t="s">
        <v>56</v>
      </c>
      <c r="I54" s="4" t="s">
        <v>140</v>
      </c>
      <c r="J54" s="4" t="s">
        <v>73</v>
      </c>
      <c r="K54" s="9">
        <f t="shared" si="0"/>
        <v>2.0812500000029104</v>
      </c>
      <c r="L54" s="13">
        <f t="shared" si="1"/>
        <v>41024</v>
      </c>
      <c r="M54" s="14">
        <f t="shared" si="2"/>
        <v>0.44652777777810115</v>
      </c>
      <c r="N54" s="15">
        <f t="shared" si="3"/>
        <v>2</v>
      </c>
      <c r="O54" s="16" t="str">
        <f t="shared" si="4"/>
        <v>Friday</v>
      </c>
      <c r="P54" s="16" t="str">
        <f t="shared" si="5"/>
        <v>Apr</v>
      </c>
      <c r="Q54" s="22">
        <f>IF(Analysis!$H$2=1,1,0)</f>
        <v>1</v>
      </c>
      <c r="R54" s="1">
        <f>IF(Analysis!$H$3=1,1,0)</f>
        <v>1</v>
      </c>
      <c r="S54" s="23">
        <f>IF(Analysis!$H$4=1,1,0)</f>
        <v>1</v>
      </c>
      <c r="T54" s="23">
        <f>IF(Analysis!$H$6=1,1,0)</f>
        <v>1</v>
      </c>
      <c r="U54" s="23">
        <f>IF(Analysis!$H$7=1,1,0)</f>
        <v>1</v>
      </c>
      <c r="V54" s="12"/>
      <c r="W54" s="12"/>
    </row>
    <row r="55" spans="1:23">
      <c r="A55" s="4">
        <v>17712</v>
      </c>
      <c r="B55" s="5">
        <v>41026.378472222219</v>
      </c>
      <c r="C55" s="5">
        <v>41024.406944444447</v>
      </c>
      <c r="D55" s="4" t="s">
        <v>62</v>
      </c>
      <c r="E55" s="4" t="s">
        <v>100</v>
      </c>
      <c r="F55" s="6" t="s">
        <v>129</v>
      </c>
      <c r="G55" s="4" t="s">
        <v>55</v>
      </c>
      <c r="H55" s="4" t="s">
        <v>90</v>
      </c>
      <c r="I55" s="4" t="s">
        <v>140</v>
      </c>
      <c r="J55" s="4" t="s">
        <v>65</v>
      </c>
      <c r="K55" s="9">
        <f t="shared" si="0"/>
        <v>1.9715277777722804</v>
      </c>
      <c r="L55" s="13">
        <f t="shared" si="1"/>
        <v>41024</v>
      </c>
      <c r="M55" s="14">
        <f t="shared" si="2"/>
        <v>0.40694444444670808</v>
      </c>
      <c r="N55" s="15">
        <f t="shared" si="3"/>
        <v>2</v>
      </c>
      <c r="O55" s="16" t="str">
        <f t="shared" si="4"/>
        <v>Friday</v>
      </c>
      <c r="P55" s="16" t="str">
        <f t="shared" si="5"/>
        <v>Apr</v>
      </c>
      <c r="Q55" s="22">
        <f>IF(Analysis!$H$2=1,1,0)</f>
        <v>1</v>
      </c>
      <c r="R55" s="1">
        <f>IF(Analysis!$H$3=1,1,0)</f>
        <v>1</v>
      </c>
      <c r="S55" s="23">
        <f>IF(Analysis!$H$4=1,1,0)</f>
        <v>1</v>
      </c>
      <c r="T55" s="23">
        <f>IF(Analysis!$H$6=1,1,0)</f>
        <v>1</v>
      </c>
      <c r="U55" s="23">
        <f>IF(Analysis!$H$7=1,1,0)</f>
        <v>1</v>
      </c>
      <c r="V55" s="12"/>
      <c r="W55" s="12"/>
    </row>
    <row r="56" spans="1:23">
      <c r="A56" s="4">
        <v>17711</v>
      </c>
      <c r="B56" s="5">
        <v>41025.374305555553</v>
      </c>
      <c r="C56" s="5">
        <v>41024.365277777775</v>
      </c>
      <c r="D56" s="4" t="s">
        <v>60</v>
      </c>
      <c r="E56" s="4" t="s">
        <v>54</v>
      </c>
      <c r="F56" s="6" t="s">
        <v>145</v>
      </c>
      <c r="G56" s="4" t="s">
        <v>55</v>
      </c>
      <c r="H56" s="4" t="s">
        <v>56</v>
      </c>
      <c r="I56" s="4" t="s">
        <v>140</v>
      </c>
      <c r="J56" s="4" t="s">
        <v>59</v>
      </c>
      <c r="K56" s="9">
        <f t="shared" si="0"/>
        <v>1.0090277777781012</v>
      </c>
      <c r="L56" s="13">
        <f t="shared" si="1"/>
        <v>41024</v>
      </c>
      <c r="M56" s="14">
        <f t="shared" si="2"/>
        <v>0.36527777777519077</v>
      </c>
      <c r="N56" s="15">
        <f t="shared" si="3"/>
        <v>1</v>
      </c>
      <c r="O56" s="16" t="str">
        <f t="shared" si="4"/>
        <v>Thursday</v>
      </c>
      <c r="P56" s="16" t="str">
        <f t="shared" si="5"/>
        <v>Apr</v>
      </c>
      <c r="Q56" s="22">
        <f>IF(Analysis!$H$2=1,1,0)</f>
        <v>1</v>
      </c>
      <c r="R56" s="1">
        <f>IF(Analysis!$H$3=1,1,0)</f>
        <v>1</v>
      </c>
      <c r="S56" s="23">
        <f>IF(Analysis!$H$4=1,1,0)</f>
        <v>1</v>
      </c>
      <c r="T56" s="23">
        <f>IF(Analysis!$H$6=1,1,0)</f>
        <v>1</v>
      </c>
      <c r="U56" s="23">
        <f>IF(Analysis!$H$7=1,1,0)</f>
        <v>1</v>
      </c>
    </row>
    <row r="57" spans="1:23">
      <c r="A57" s="4">
        <v>17710</v>
      </c>
      <c r="B57" s="5">
        <v>41026.72152777778</v>
      </c>
      <c r="C57" s="5">
        <v>41024.359027777777</v>
      </c>
      <c r="D57" s="4" t="s">
        <v>60</v>
      </c>
      <c r="E57" s="4" t="s">
        <v>93</v>
      </c>
      <c r="F57" s="6" t="s">
        <v>2078</v>
      </c>
      <c r="G57" s="4" t="s">
        <v>55</v>
      </c>
      <c r="H57" s="4" t="s">
        <v>161</v>
      </c>
      <c r="I57" s="4" t="s">
        <v>140</v>
      </c>
      <c r="J57" s="4" t="s">
        <v>115</v>
      </c>
      <c r="K57" s="9">
        <f t="shared" si="0"/>
        <v>2.3625000000029104</v>
      </c>
      <c r="L57" s="13">
        <f t="shared" si="1"/>
        <v>41024</v>
      </c>
      <c r="M57" s="14">
        <f t="shared" si="2"/>
        <v>0.35902777777664596</v>
      </c>
      <c r="N57" s="15">
        <f t="shared" si="3"/>
        <v>1</v>
      </c>
      <c r="O57" s="16" t="str">
        <f t="shared" si="4"/>
        <v>Friday</v>
      </c>
      <c r="P57" s="16" t="str">
        <f t="shared" si="5"/>
        <v>Apr</v>
      </c>
      <c r="Q57" s="22">
        <f>IF(Analysis!$H$2=1,1,0)</f>
        <v>1</v>
      </c>
      <c r="R57" s="1">
        <f>IF(Analysis!$H$3=1,1,0)</f>
        <v>1</v>
      </c>
      <c r="S57" s="23">
        <f>IF(Analysis!$H$4=1,1,0)</f>
        <v>1</v>
      </c>
      <c r="T57" s="23">
        <f>IF(Analysis!$H$6=1,1,0)</f>
        <v>1</v>
      </c>
      <c r="U57" s="23">
        <f>IF(Analysis!$H$7=1,1,0)</f>
        <v>1</v>
      </c>
    </row>
    <row r="58" spans="1:23">
      <c r="A58" s="4">
        <v>17709</v>
      </c>
      <c r="B58" s="5">
        <v>41030.402777777781</v>
      </c>
      <c r="C58" s="5">
        <v>41023.688194444447</v>
      </c>
      <c r="D58" s="4" t="s">
        <v>62</v>
      </c>
      <c r="E58" s="4" t="s">
        <v>95</v>
      </c>
      <c r="F58" s="6" t="s">
        <v>2071</v>
      </c>
      <c r="G58" s="4" t="s">
        <v>55</v>
      </c>
      <c r="H58" s="4" t="s">
        <v>162</v>
      </c>
      <c r="I58" s="4" t="s">
        <v>140</v>
      </c>
      <c r="J58" s="4" t="s">
        <v>70</v>
      </c>
      <c r="K58" s="9">
        <f t="shared" si="0"/>
        <v>6.7145833333343035</v>
      </c>
      <c r="L58" s="13">
        <f t="shared" si="1"/>
        <v>41023</v>
      </c>
      <c r="M58" s="14">
        <f t="shared" si="2"/>
        <v>0.68819444444670808</v>
      </c>
      <c r="N58" s="15">
        <f t="shared" si="3"/>
        <v>5</v>
      </c>
      <c r="O58" s="16" t="str">
        <f t="shared" si="4"/>
        <v>Tuesday</v>
      </c>
      <c r="P58" s="16" t="str">
        <f t="shared" si="5"/>
        <v>Apr</v>
      </c>
      <c r="Q58" s="22">
        <f>IF(Analysis!$H$2=1,1,0)</f>
        <v>1</v>
      </c>
      <c r="R58" s="1">
        <f>IF(Analysis!$H$3=1,1,0)</f>
        <v>1</v>
      </c>
      <c r="S58" s="23">
        <f>IF(Analysis!$H$4=1,1,0)</f>
        <v>1</v>
      </c>
      <c r="T58" s="23">
        <f>IF(Analysis!$H$6=1,1,0)</f>
        <v>1</v>
      </c>
      <c r="U58" s="23">
        <f>IF(Analysis!$H$7=1,1,0)</f>
        <v>1</v>
      </c>
    </row>
    <row r="59" spans="1:23">
      <c r="A59" s="4">
        <v>17708</v>
      </c>
      <c r="B59" s="5">
        <v>41024.609027777777</v>
      </c>
      <c r="C59" s="5">
        <v>41023.669444444444</v>
      </c>
      <c r="D59" s="4" t="s">
        <v>60</v>
      </c>
      <c r="E59" s="4" t="s">
        <v>144</v>
      </c>
      <c r="F59" s="6" t="s">
        <v>2072</v>
      </c>
      <c r="G59" s="4" t="s">
        <v>55</v>
      </c>
      <c r="H59" s="4" t="s">
        <v>163</v>
      </c>
      <c r="I59" s="4" t="s">
        <v>140</v>
      </c>
      <c r="J59" s="4" t="s">
        <v>59</v>
      </c>
      <c r="K59" s="9">
        <f t="shared" si="0"/>
        <v>0.93958333333284827</v>
      </c>
      <c r="L59" s="13">
        <f t="shared" si="1"/>
        <v>41023</v>
      </c>
      <c r="M59" s="14">
        <f t="shared" si="2"/>
        <v>0.66944444444379769</v>
      </c>
      <c r="N59" s="15">
        <f t="shared" si="3"/>
        <v>5</v>
      </c>
      <c r="O59" s="16" t="str">
        <f t="shared" si="4"/>
        <v>Wednesday</v>
      </c>
      <c r="P59" s="16" t="str">
        <f t="shared" si="5"/>
        <v>Apr</v>
      </c>
      <c r="Q59" s="22">
        <f>IF(Analysis!$H$2=1,1,0)</f>
        <v>1</v>
      </c>
      <c r="R59" s="1">
        <f>IF(Analysis!$H$3=1,1,0)</f>
        <v>1</v>
      </c>
      <c r="S59" s="23">
        <f>IF(Analysis!$H$4=1,1,0)</f>
        <v>1</v>
      </c>
      <c r="T59" s="23">
        <f>IF(Analysis!$H$6=1,1,0)</f>
        <v>1</v>
      </c>
      <c r="U59" s="23">
        <f>IF(Analysis!$H$7=1,1,0)</f>
        <v>1</v>
      </c>
    </row>
    <row r="60" spans="1:23">
      <c r="A60" s="4">
        <v>17707</v>
      </c>
      <c r="B60" s="5">
        <v>41030.681250000001</v>
      </c>
      <c r="C60" s="5">
        <v>41023.666666666664</v>
      </c>
      <c r="D60" s="4" t="s">
        <v>62</v>
      </c>
      <c r="E60" s="4" t="s">
        <v>100</v>
      </c>
      <c r="F60" s="6" t="s">
        <v>2073</v>
      </c>
      <c r="G60" s="4" t="s">
        <v>55</v>
      </c>
      <c r="H60" s="4" t="s">
        <v>164</v>
      </c>
      <c r="I60" s="4" t="s">
        <v>140</v>
      </c>
      <c r="J60" s="4" t="s">
        <v>65</v>
      </c>
      <c r="K60" s="9">
        <f t="shared" si="0"/>
        <v>7.0145833333372138</v>
      </c>
      <c r="L60" s="13">
        <f t="shared" si="1"/>
        <v>41023</v>
      </c>
      <c r="M60" s="14">
        <f t="shared" si="2"/>
        <v>0.66666666666424135</v>
      </c>
      <c r="N60" s="15">
        <f t="shared" si="3"/>
        <v>5</v>
      </c>
      <c r="O60" s="16" t="str">
        <f t="shared" si="4"/>
        <v>Tuesday</v>
      </c>
      <c r="P60" s="16" t="str">
        <f t="shared" si="5"/>
        <v>Apr</v>
      </c>
      <c r="Q60" s="22">
        <f>IF(Analysis!$H$2=1,1,0)</f>
        <v>1</v>
      </c>
      <c r="R60" s="1">
        <f>IF(Analysis!$H$3=1,1,0)</f>
        <v>1</v>
      </c>
      <c r="S60" s="23">
        <f>IF(Analysis!$H$4=1,1,0)</f>
        <v>1</v>
      </c>
      <c r="T60" s="23">
        <f>IF(Analysis!$H$6=1,1,0)</f>
        <v>1</v>
      </c>
      <c r="U60" s="23">
        <f>IF(Analysis!$H$7=1,1,0)</f>
        <v>1</v>
      </c>
    </row>
    <row r="61" spans="1:23">
      <c r="A61" s="4">
        <v>17704</v>
      </c>
      <c r="B61" s="5">
        <v>41024.42083333333</v>
      </c>
      <c r="C61" s="5">
        <v>41023.638194444444</v>
      </c>
      <c r="D61" s="4" t="s">
        <v>94</v>
      </c>
      <c r="E61" s="4" t="s">
        <v>122</v>
      </c>
      <c r="F61" s="6" t="s">
        <v>132</v>
      </c>
      <c r="G61" s="4" t="s">
        <v>55</v>
      </c>
      <c r="H61" s="4" t="s">
        <v>165</v>
      </c>
      <c r="I61" s="4" t="s">
        <v>140</v>
      </c>
      <c r="J61" s="4" t="s">
        <v>65</v>
      </c>
      <c r="K61" s="9">
        <f t="shared" si="0"/>
        <v>0.78263888888614019</v>
      </c>
      <c r="L61" s="13">
        <f t="shared" si="1"/>
        <v>41023</v>
      </c>
      <c r="M61" s="14">
        <f t="shared" si="2"/>
        <v>0.63819444444379769</v>
      </c>
      <c r="N61" s="15">
        <f t="shared" si="3"/>
        <v>5</v>
      </c>
      <c r="O61" s="16" t="str">
        <f t="shared" si="4"/>
        <v>Wednesday</v>
      </c>
      <c r="P61" s="16" t="str">
        <f t="shared" si="5"/>
        <v>Apr</v>
      </c>
      <c r="Q61" s="22">
        <f>IF(Analysis!$H$2=1,1,0)</f>
        <v>1</v>
      </c>
      <c r="R61" s="1">
        <f>IF(Analysis!$H$3=1,1,0)</f>
        <v>1</v>
      </c>
      <c r="S61" s="23">
        <f>IF(Analysis!$H$4=1,1,0)</f>
        <v>1</v>
      </c>
      <c r="T61" s="23">
        <f>IF(Analysis!$H$6=1,1,0)</f>
        <v>1</v>
      </c>
      <c r="U61" s="23">
        <f>IF(Analysis!$H$7=1,1,0)</f>
        <v>1</v>
      </c>
    </row>
    <row r="62" spans="1:23">
      <c r="A62" s="4">
        <v>17698</v>
      </c>
      <c r="B62" s="5">
        <v>41023.553472222222</v>
      </c>
      <c r="C62" s="5">
        <v>41023.521527777775</v>
      </c>
      <c r="D62" s="4" t="s">
        <v>60</v>
      </c>
      <c r="E62" s="4" t="s">
        <v>61</v>
      </c>
      <c r="F62" s="6" t="s">
        <v>133</v>
      </c>
      <c r="G62" s="4" t="s">
        <v>55</v>
      </c>
      <c r="H62" s="4" t="s">
        <v>90</v>
      </c>
      <c r="I62" s="4" t="s">
        <v>140</v>
      </c>
      <c r="J62" s="4" t="s">
        <v>59</v>
      </c>
      <c r="K62" s="9">
        <f t="shared" si="0"/>
        <v>3.1944444446708076E-2</v>
      </c>
      <c r="L62" s="13">
        <f t="shared" si="1"/>
        <v>41023</v>
      </c>
      <c r="M62" s="14">
        <f t="shared" si="2"/>
        <v>0.52152777777519077</v>
      </c>
      <c r="N62" s="15">
        <f t="shared" si="3"/>
        <v>3</v>
      </c>
      <c r="O62" s="16" t="str">
        <f t="shared" si="4"/>
        <v>Tuesday</v>
      </c>
      <c r="P62" s="16" t="str">
        <f t="shared" si="5"/>
        <v>Apr</v>
      </c>
      <c r="Q62" s="22">
        <f>IF(Analysis!$H$2=1,1,0)</f>
        <v>1</v>
      </c>
      <c r="R62" s="1">
        <f>IF(Analysis!$H$3=1,1,0)</f>
        <v>1</v>
      </c>
      <c r="S62" s="23">
        <f>IF(Analysis!$H$4=1,1,0)</f>
        <v>1</v>
      </c>
      <c r="T62" s="23">
        <f>IF(Analysis!$H$6=1,1,0)</f>
        <v>1</v>
      </c>
      <c r="U62" s="23">
        <f>IF(Analysis!$H$7=1,1,0)</f>
        <v>1</v>
      </c>
    </row>
    <row r="63" spans="1:23">
      <c r="A63" s="4">
        <v>17696</v>
      </c>
      <c r="B63" s="5">
        <v>41025.497916666667</v>
      </c>
      <c r="C63" s="5">
        <v>41023.509027777778</v>
      </c>
      <c r="D63" s="4" t="s">
        <v>62</v>
      </c>
      <c r="E63" s="4" t="s">
        <v>72</v>
      </c>
      <c r="F63" s="6" t="s">
        <v>127</v>
      </c>
      <c r="G63" s="4" t="s">
        <v>55</v>
      </c>
      <c r="H63" s="4" t="s">
        <v>107</v>
      </c>
      <c r="I63" s="4" t="s">
        <v>140</v>
      </c>
      <c r="J63" s="4" t="s">
        <v>73</v>
      </c>
      <c r="K63" s="9">
        <f t="shared" si="0"/>
        <v>1.9888888888890506</v>
      </c>
      <c r="L63" s="13">
        <f t="shared" si="1"/>
        <v>41023</v>
      </c>
      <c r="M63" s="14">
        <f t="shared" si="2"/>
        <v>0.50902777777810115</v>
      </c>
      <c r="N63" s="15">
        <f t="shared" si="3"/>
        <v>3</v>
      </c>
      <c r="O63" s="16" t="str">
        <f t="shared" si="4"/>
        <v>Thursday</v>
      </c>
      <c r="P63" s="16" t="str">
        <f t="shared" si="5"/>
        <v>Apr</v>
      </c>
      <c r="Q63" s="22">
        <f>IF(Analysis!$H$2=1,1,0)</f>
        <v>1</v>
      </c>
      <c r="R63" s="1">
        <f>IF(Analysis!$H$3=1,1,0)</f>
        <v>1</v>
      </c>
      <c r="S63" s="23">
        <f>IF(Analysis!$H$4=1,1,0)</f>
        <v>1</v>
      </c>
      <c r="T63" s="23">
        <f>IF(Analysis!$H$6=1,1,0)</f>
        <v>1</v>
      </c>
      <c r="U63" s="23">
        <f>IF(Analysis!$H$7=1,1,0)</f>
        <v>1</v>
      </c>
    </row>
    <row r="64" spans="1:23">
      <c r="A64" s="4">
        <v>17695</v>
      </c>
      <c r="B64" s="5">
        <v>41025.498611111114</v>
      </c>
      <c r="C64" s="5">
        <v>41023.506249999999</v>
      </c>
      <c r="D64" s="4" t="s">
        <v>62</v>
      </c>
      <c r="E64" s="4" t="s">
        <v>72</v>
      </c>
      <c r="F64" s="6" t="s">
        <v>128</v>
      </c>
      <c r="G64" s="4" t="s">
        <v>55</v>
      </c>
      <c r="H64" s="4" t="s">
        <v>106</v>
      </c>
      <c r="I64" s="4" t="s">
        <v>140</v>
      </c>
      <c r="J64" s="4" t="s">
        <v>73</v>
      </c>
      <c r="K64" s="9">
        <f t="shared" si="0"/>
        <v>1.992361111115315</v>
      </c>
      <c r="L64" s="13">
        <f t="shared" si="1"/>
        <v>41023</v>
      </c>
      <c r="M64" s="14">
        <f t="shared" si="2"/>
        <v>0.50624999999854481</v>
      </c>
      <c r="N64" s="15">
        <f t="shared" si="3"/>
        <v>3</v>
      </c>
      <c r="O64" s="16" t="str">
        <f t="shared" si="4"/>
        <v>Thursday</v>
      </c>
      <c r="P64" s="16" t="str">
        <f t="shared" si="5"/>
        <v>Apr</v>
      </c>
      <c r="Q64" s="22">
        <f>IF(Analysis!$H$2=1,1,0)</f>
        <v>1</v>
      </c>
      <c r="R64" s="1">
        <f>IF(Analysis!$H$3=1,1,0)</f>
        <v>1</v>
      </c>
      <c r="S64" s="23">
        <f>IF(Analysis!$H$4=1,1,0)</f>
        <v>1</v>
      </c>
      <c r="T64" s="23">
        <f>IF(Analysis!$H$6=1,1,0)</f>
        <v>1</v>
      </c>
      <c r="U64" s="23">
        <f>IF(Analysis!$H$7=1,1,0)</f>
        <v>1</v>
      </c>
    </row>
    <row r="65" spans="1:21">
      <c r="A65" s="4">
        <v>17693</v>
      </c>
      <c r="B65" s="5">
        <v>41024.719444444447</v>
      </c>
      <c r="C65" s="5">
        <v>41023.460416666669</v>
      </c>
      <c r="D65" s="4" t="s">
        <v>53</v>
      </c>
      <c r="E65" s="4" t="s">
        <v>91</v>
      </c>
      <c r="F65" s="6" t="s">
        <v>129</v>
      </c>
      <c r="G65" s="4" t="s">
        <v>55</v>
      </c>
      <c r="H65" s="4" t="s">
        <v>71</v>
      </c>
      <c r="I65" s="4" t="s">
        <v>140</v>
      </c>
      <c r="J65" s="4" t="s">
        <v>59</v>
      </c>
      <c r="K65" s="9">
        <f t="shared" si="0"/>
        <v>1.2590277777781012</v>
      </c>
      <c r="L65" s="13">
        <f t="shared" si="1"/>
        <v>41023</v>
      </c>
      <c r="M65" s="14">
        <f t="shared" si="2"/>
        <v>0.46041666666860692</v>
      </c>
      <c r="N65" s="15">
        <f t="shared" si="3"/>
        <v>3</v>
      </c>
      <c r="O65" s="16" t="str">
        <f t="shared" si="4"/>
        <v>Wednesday</v>
      </c>
      <c r="P65" s="16" t="str">
        <f t="shared" si="5"/>
        <v>Apr</v>
      </c>
      <c r="Q65" s="22">
        <f>IF(Analysis!$H$2=1,1,0)</f>
        <v>1</v>
      </c>
      <c r="R65" s="1">
        <f>IF(Analysis!$H$3=1,1,0)</f>
        <v>1</v>
      </c>
      <c r="S65" s="23">
        <f>IF(Analysis!$H$4=1,1,0)</f>
        <v>1</v>
      </c>
      <c r="T65" s="23">
        <f>IF(Analysis!$H$6=1,1,0)</f>
        <v>1</v>
      </c>
      <c r="U65" s="23">
        <f>IF(Analysis!$H$7=1,1,0)</f>
        <v>1</v>
      </c>
    </row>
    <row r="66" spans="1:21">
      <c r="A66" s="4">
        <v>17691</v>
      </c>
      <c r="B66" s="5">
        <v>41024.654166666667</v>
      </c>
      <c r="C66" s="5">
        <v>41023.42083333333</v>
      </c>
      <c r="D66" s="4" t="s">
        <v>62</v>
      </c>
      <c r="E66" s="4" t="s">
        <v>100</v>
      </c>
      <c r="F66" s="6" t="s">
        <v>145</v>
      </c>
      <c r="G66" s="4" t="s">
        <v>55</v>
      </c>
      <c r="H66" s="4" t="s">
        <v>56</v>
      </c>
      <c r="I66" s="4" t="s">
        <v>140</v>
      </c>
      <c r="J66" s="4" t="s">
        <v>59</v>
      </c>
      <c r="K66" s="9">
        <f t="shared" si="0"/>
        <v>1.2333333333372138</v>
      </c>
      <c r="L66" s="13">
        <f t="shared" si="1"/>
        <v>41023</v>
      </c>
      <c r="M66" s="14">
        <f t="shared" si="2"/>
        <v>0.42083333332993789</v>
      </c>
      <c r="N66" s="15">
        <f t="shared" si="3"/>
        <v>2</v>
      </c>
      <c r="O66" s="16" t="str">
        <f t="shared" si="4"/>
        <v>Wednesday</v>
      </c>
      <c r="P66" s="16" t="str">
        <f t="shared" si="5"/>
        <v>Apr</v>
      </c>
      <c r="Q66" s="22">
        <f>IF(Analysis!$H$2=1,1,0)</f>
        <v>1</v>
      </c>
      <c r="R66" s="1">
        <f>IF(Analysis!$H$3=1,1,0)</f>
        <v>1</v>
      </c>
      <c r="S66" s="23">
        <f>IF(Analysis!$H$4=1,1,0)</f>
        <v>1</v>
      </c>
      <c r="T66" s="23">
        <f>IF(Analysis!$H$6=1,1,0)</f>
        <v>1</v>
      </c>
      <c r="U66" s="23">
        <f>IF(Analysis!$H$7=1,1,0)</f>
        <v>1</v>
      </c>
    </row>
    <row r="67" spans="1:21">
      <c r="A67" s="4">
        <v>17690</v>
      </c>
      <c r="B67" s="5">
        <v>41024.654861111114</v>
      </c>
      <c r="C67" s="5">
        <v>41023.414583333331</v>
      </c>
      <c r="D67" s="4" t="s">
        <v>60</v>
      </c>
      <c r="E67" s="4" t="s">
        <v>93</v>
      </c>
      <c r="F67" s="6" t="s">
        <v>2079</v>
      </c>
      <c r="G67" s="4" t="s">
        <v>55</v>
      </c>
      <c r="H67" s="4" t="s">
        <v>90</v>
      </c>
      <c r="I67" s="4" t="s">
        <v>140</v>
      </c>
      <c r="J67" s="4" t="s">
        <v>59</v>
      </c>
      <c r="K67" s="9">
        <f t="shared" ref="K67:K130" si="6">B67-C67</f>
        <v>1.2402777777824667</v>
      </c>
      <c r="L67" s="13">
        <f t="shared" si="1"/>
        <v>41023</v>
      </c>
      <c r="M67" s="14">
        <f t="shared" si="2"/>
        <v>0.41458333333139308</v>
      </c>
      <c r="N67" s="15">
        <f t="shared" si="3"/>
        <v>2</v>
      </c>
      <c r="O67" s="16" t="str">
        <f t="shared" si="4"/>
        <v>Wednesday</v>
      </c>
      <c r="P67" s="16" t="str">
        <f t="shared" si="5"/>
        <v>Apr</v>
      </c>
      <c r="Q67" s="22">
        <f>IF(Analysis!$H$2=1,1,0)</f>
        <v>1</v>
      </c>
      <c r="R67" s="1">
        <f>IF(Analysis!$H$3=1,1,0)</f>
        <v>1</v>
      </c>
      <c r="S67" s="23">
        <f>IF(Analysis!$H$4=1,1,0)</f>
        <v>1</v>
      </c>
      <c r="T67" s="23">
        <f>IF(Analysis!$H$6=1,1,0)</f>
        <v>1</v>
      </c>
      <c r="U67" s="23">
        <f>IF(Analysis!$H$7=1,1,0)</f>
        <v>1</v>
      </c>
    </row>
    <row r="68" spans="1:21">
      <c r="A68" s="4">
        <v>17688</v>
      </c>
      <c r="B68" s="5">
        <v>41024.546527777777</v>
      </c>
      <c r="C68" s="5">
        <v>41023.398611111108</v>
      </c>
      <c r="D68" s="4" t="s">
        <v>62</v>
      </c>
      <c r="E68" s="4" t="s">
        <v>72</v>
      </c>
      <c r="F68" s="6" t="s">
        <v>2071</v>
      </c>
      <c r="G68" s="4" t="s">
        <v>55</v>
      </c>
      <c r="H68" s="4" t="s">
        <v>56</v>
      </c>
      <c r="I68" s="4" t="s">
        <v>140</v>
      </c>
      <c r="J68" s="4" t="s">
        <v>73</v>
      </c>
      <c r="K68" s="9">
        <f t="shared" si="6"/>
        <v>1.1479166666686069</v>
      </c>
      <c r="L68" s="13">
        <f t="shared" ref="L68:L131" si="7">INT(C68)</f>
        <v>41023</v>
      </c>
      <c r="M68" s="14">
        <f t="shared" ref="M68:M131" si="8">MOD(C68,1)</f>
        <v>0.39861111110803904</v>
      </c>
      <c r="N68" s="15">
        <f t="shared" ref="N68:N131" si="9">IF(AND($V$4&lt;=M68,M68&lt;$W$4),1,IF(AND($X$4&lt;=M68,M68&lt;$Y$4),2,IF(AND($Z$4&lt;=M68,M68&lt;$AA$4),3,IF(AND($AB$4&lt;=M68,M68&lt;$AC$4),4,IF(AND($AD$4&lt;=M68,M68&lt;$AE$4),5,IF(AND($AF$4&lt;=M68,M68&lt;$AG$4),6))))))</f>
        <v>2</v>
      </c>
      <c r="O68" s="16" t="str">
        <f t="shared" ref="O68:O131" si="10">CHOOSE(WEEKDAY(B68,1),"Sunday","Monday","Tuesday","Wednesday","Thursday","Friday","Saturday")</f>
        <v>Wednesday</v>
      </c>
      <c r="P68" s="16" t="str">
        <f t="shared" ref="P68:P131" si="11">CHOOSE(MONTH(L68),"Jan","Feb","Mar","Apr","May","Jun","Jul","Aug","Sep","Oct","Nov","Dec")</f>
        <v>Apr</v>
      </c>
      <c r="Q68" s="22">
        <f>IF(Analysis!$H$2=1,1,0)</f>
        <v>1</v>
      </c>
      <c r="R68" s="1">
        <f>IF(Analysis!$H$3=1,1,0)</f>
        <v>1</v>
      </c>
      <c r="S68" s="23">
        <f>IF(Analysis!$H$4=1,1,0)</f>
        <v>1</v>
      </c>
      <c r="T68" s="23">
        <f>IF(Analysis!$H$6=1,1,0)</f>
        <v>1</v>
      </c>
      <c r="U68" s="23">
        <f>IF(Analysis!$H$7=1,1,0)</f>
        <v>1</v>
      </c>
    </row>
    <row r="69" spans="1:21">
      <c r="A69" s="4">
        <v>17687</v>
      </c>
      <c r="B69" s="5">
        <v>41023.443055555559</v>
      </c>
      <c r="C69" s="5">
        <v>41023.38958333333</v>
      </c>
      <c r="D69" s="4" t="s">
        <v>53</v>
      </c>
      <c r="E69" s="4" t="s">
        <v>91</v>
      </c>
      <c r="F69" s="6" t="s">
        <v>2072</v>
      </c>
      <c r="G69" s="4" t="s">
        <v>55</v>
      </c>
      <c r="H69" s="4" t="s">
        <v>166</v>
      </c>
      <c r="I69" s="4" t="s">
        <v>140</v>
      </c>
      <c r="J69" s="4" t="s">
        <v>59</v>
      </c>
      <c r="K69" s="9">
        <f t="shared" si="6"/>
        <v>5.3472222229174804E-2</v>
      </c>
      <c r="L69" s="13">
        <f t="shared" si="7"/>
        <v>41023</v>
      </c>
      <c r="M69" s="14">
        <f t="shared" si="8"/>
        <v>0.38958333332993789</v>
      </c>
      <c r="N69" s="15">
        <f t="shared" si="9"/>
        <v>2</v>
      </c>
      <c r="O69" s="16" t="str">
        <f t="shared" si="10"/>
        <v>Tuesday</v>
      </c>
      <c r="P69" s="16" t="str">
        <f t="shared" si="11"/>
        <v>Apr</v>
      </c>
      <c r="Q69" s="22">
        <f>IF(Analysis!$H$2=1,1,0)</f>
        <v>1</v>
      </c>
      <c r="R69" s="1">
        <f>IF(Analysis!$H$3=1,1,0)</f>
        <v>1</v>
      </c>
      <c r="S69" s="23">
        <f>IF(Analysis!$H$4=1,1,0)</f>
        <v>1</v>
      </c>
      <c r="T69" s="23">
        <f>IF(Analysis!$H$6=1,1,0)</f>
        <v>1</v>
      </c>
      <c r="U69" s="23">
        <f>IF(Analysis!$H$7=1,1,0)</f>
        <v>1</v>
      </c>
    </row>
    <row r="70" spans="1:21">
      <c r="A70" s="4">
        <v>17685</v>
      </c>
      <c r="B70" s="5">
        <v>41025.693055555559</v>
      </c>
      <c r="C70" s="5">
        <v>41023.369444444441</v>
      </c>
      <c r="D70" s="4" t="s">
        <v>53</v>
      </c>
      <c r="E70" s="4" t="s">
        <v>79</v>
      </c>
      <c r="F70" s="6" t="s">
        <v>2073</v>
      </c>
      <c r="G70" s="4" t="s">
        <v>55</v>
      </c>
      <c r="H70" s="4" t="s">
        <v>167</v>
      </c>
      <c r="I70" s="4" t="s">
        <v>140</v>
      </c>
      <c r="J70" s="4" t="s">
        <v>59</v>
      </c>
      <c r="K70" s="9">
        <f t="shared" si="6"/>
        <v>2.3236111111182254</v>
      </c>
      <c r="L70" s="13">
        <f t="shared" si="7"/>
        <v>41023</v>
      </c>
      <c r="M70" s="14">
        <f t="shared" si="8"/>
        <v>0.36944444444088731</v>
      </c>
      <c r="N70" s="15">
        <f t="shared" si="9"/>
        <v>1</v>
      </c>
      <c r="O70" s="16" t="str">
        <f t="shared" si="10"/>
        <v>Thursday</v>
      </c>
      <c r="P70" s="16" t="str">
        <f t="shared" si="11"/>
        <v>Apr</v>
      </c>
      <c r="Q70" s="22">
        <f>IF(Analysis!$H$2=1,1,0)</f>
        <v>1</v>
      </c>
      <c r="R70" s="1">
        <f>IF(Analysis!$H$3=1,1,0)</f>
        <v>1</v>
      </c>
      <c r="S70" s="23">
        <f>IF(Analysis!$H$4=1,1,0)</f>
        <v>1</v>
      </c>
      <c r="T70" s="23">
        <f>IF(Analysis!$H$6=1,1,0)</f>
        <v>1</v>
      </c>
      <c r="U70" s="23">
        <f>IF(Analysis!$H$7=1,1,0)</f>
        <v>1</v>
      </c>
    </row>
    <row r="71" spans="1:21">
      <c r="A71" s="4">
        <v>17684</v>
      </c>
      <c r="B71" s="5">
        <v>41024.65625</v>
      </c>
      <c r="C71" s="5">
        <v>41022.729861111111</v>
      </c>
      <c r="D71" s="4" t="s">
        <v>60</v>
      </c>
      <c r="E71" s="4" t="s">
        <v>54</v>
      </c>
      <c r="F71" s="6" t="s">
        <v>132</v>
      </c>
      <c r="G71" s="4" t="s">
        <v>55</v>
      </c>
      <c r="H71" s="4" t="s">
        <v>168</v>
      </c>
      <c r="I71" s="4" t="s">
        <v>140</v>
      </c>
      <c r="J71" s="4" t="s">
        <v>59</v>
      </c>
      <c r="K71" s="9">
        <f t="shared" si="6"/>
        <v>1.9263888888890506</v>
      </c>
      <c r="L71" s="13">
        <f t="shared" si="7"/>
        <v>41022</v>
      </c>
      <c r="M71" s="14">
        <f t="shared" si="8"/>
        <v>0.72986111111094942</v>
      </c>
      <c r="N71" s="15">
        <f t="shared" si="9"/>
        <v>6</v>
      </c>
      <c r="O71" s="16" t="str">
        <f t="shared" si="10"/>
        <v>Wednesday</v>
      </c>
      <c r="P71" s="16" t="str">
        <f t="shared" si="11"/>
        <v>Apr</v>
      </c>
      <c r="Q71" s="22">
        <f>IF(Analysis!$H$2=1,1,0)</f>
        <v>1</v>
      </c>
      <c r="R71" s="1">
        <f>IF(Analysis!$H$3=1,1,0)</f>
        <v>1</v>
      </c>
      <c r="S71" s="23">
        <f>IF(Analysis!$H$4=1,1,0)</f>
        <v>1</v>
      </c>
      <c r="T71" s="23">
        <f>IF(Analysis!$H$6=1,1,0)</f>
        <v>1</v>
      </c>
      <c r="U71" s="23">
        <f>IF(Analysis!$H$7=1,1,0)</f>
        <v>1</v>
      </c>
    </row>
    <row r="72" spans="1:21">
      <c r="A72" s="4">
        <v>17682</v>
      </c>
      <c r="B72" s="5">
        <v>41022.720833333333</v>
      </c>
      <c r="C72" s="5">
        <v>41022.720833333333</v>
      </c>
      <c r="D72" s="4" t="s">
        <v>94</v>
      </c>
      <c r="E72" s="4" t="s">
        <v>39</v>
      </c>
      <c r="F72" s="6" t="s">
        <v>133</v>
      </c>
      <c r="G72" s="4" t="s">
        <v>55</v>
      </c>
      <c r="H72" s="4" t="s">
        <v>169</v>
      </c>
      <c r="I72" s="4" t="s">
        <v>140</v>
      </c>
      <c r="J72" s="4" t="s">
        <v>59</v>
      </c>
      <c r="K72" s="9">
        <f t="shared" si="6"/>
        <v>0</v>
      </c>
      <c r="L72" s="13">
        <f t="shared" si="7"/>
        <v>41022</v>
      </c>
      <c r="M72" s="14">
        <f t="shared" si="8"/>
        <v>0.72083333333284827</v>
      </c>
      <c r="N72" s="15">
        <f t="shared" si="9"/>
        <v>6</v>
      </c>
      <c r="O72" s="16" t="str">
        <f t="shared" si="10"/>
        <v>Monday</v>
      </c>
      <c r="P72" s="16" t="str">
        <f t="shared" si="11"/>
        <v>Apr</v>
      </c>
      <c r="Q72" s="22">
        <f>IF(Analysis!$H$2=1,1,0)</f>
        <v>1</v>
      </c>
      <c r="R72" s="1">
        <f>IF(Analysis!$H$3=1,1,0)</f>
        <v>1</v>
      </c>
      <c r="S72" s="23">
        <f>IF(Analysis!$H$4=1,1,0)</f>
        <v>1</v>
      </c>
      <c r="T72" s="23">
        <f>IF(Analysis!$H$6=1,1,0)</f>
        <v>1</v>
      </c>
      <c r="U72" s="23">
        <f>IF(Analysis!$H$7=1,1,0)</f>
        <v>1</v>
      </c>
    </row>
    <row r="73" spans="1:21">
      <c r="A73" s="4">
        <v>17681</v>
      </c>
      <c r="B73" s="5">
        <v>41022.704861111109</v>
      </c>
      <c r="C73" s="5">
        <v>41022.679861111108</v>
      </c>
      <c r="D73" s="4" t="s">
        <v>60</v>
      </c>
      <c r="E73" s="4" t="s">
        <v>54</v>
      </c>
      <c r="F73" s="6" t="s">
        <v>127</v>
      </c>
      <c r="G73" s="4" t="s">
        <v>55</v>
      </c>
      <c r="H73" s="4" t="s">
        <v>170</v>
      </c>
      <c r="I73" s="4" t="s">
        <v>140</v>
      </c>
      <c r="J73" s="4" t="s">
        <v>59</v>
      </c>
      <c r="K73" s="9">
        <f t="shared" si="6"/>
        <v>2.5000000001455192E-2</v>
      </c>
      <c r="L73" s="13">
        <f t="shared" si="7"/>
        <v>41022</v>
      </c>
      <c r="M73" s="14">
        <f t="shared" si="8"/>
        <v>0.67986111110803904</v>
      </c>
      <c r="N73" s="15">
        <f t="shared" si="9"/>
        <v>5</v>
      </c>
      <c r="O73" s="16" t="str">
        <f t="shared" si="10"/>
        <v>Monday</v>
      </c>
      <c r="P73" s="16" t="str">
        <f t="shared" si="11"/>
        <v>Apr</v>
      </c>
      <c r="Q73" s="22">
        <f>IF(Analysis!$H$2=1,1,0)</f>
        <v>1</v>
      </c>
      <c r="R73" s="1">
        <f>IF(Analysis!$H$3=1,1,0)</f>
        <v>1</v>
      </c>
      <c r="S73" s="23">
        <f>IF(Analysis!$H$4=1,1,0)</f>
        <v>1</v>
      </c>
      <c r="T73" s="23">
        <f>IF(Analysis!$H$6=1,1,0)</f>
        <v>1</v>
      </c>
      <c r="U73" s="23">
        <f>IF(Analysis!$H$7=1,1,0)</f>
        <v>1</v>
      </c>
    </row>
    <row r="74" spans="1:21">
      <c r="A74" s="4">
        <v>17680</v>
      </c>
      <c r="B74" s="5">
        <v>41026.683333333334</v>
      </c>
      <c r="C74" s="5">
        <v>41022.667361111111</v>
      </c>
      <c r="D74" s="4" t="s">
        <v>62</v>
      </c>
      <c r="E74" s="4" t="s">
        <v>92</v>
      </c>
      <c r="F74" s="6" t="s">
        <v>128</v>
      </c>
      <c r="G74" s="4" t="s">
        <v>55</v>
      </c>
      <c r="H74" s="4" t="s">
        <v>90</v>
      </c>
      <c r="I74" s="4" t="s">
        <v>140</v>
      </c>
      <c r="J74" s="4" t="s">
        <v>65</v>
      </c>
      <c r="K74" s="9">
        <f t="shared" si="6"/>
        <v>4.015972222223354</v>
      </c>
      <c r="L74" s="13">
        <f t="shared" si="7"/>
        <v>41022</v>
      </c>
      <c r="M74" s="14">
        <f t="shared" si="8"/>
        <v>0.66736111111094942</v>
      </c>
      <c r="N74" s="15">
        <f t="shared" si="9"/>
        <v>5</v>
      </c>
      <c r="O74" s="16" t="str">
        <f t="shared" si="10"/>
        <v>Friday</v>
      </c>
      <c r="P74" s="16" t="str">
        <f t="shared" si="11"/>
        <v>Apr</v>
      </c>
      <c r="Q74" s="22">
        <f>IF(Analysis!$H$2=1,1,0)</f>
        <v>1</v>
      </c>
      <c r="R74" s="1">
        <f>IF(Analysis!$H$3=1,1,0)</f>
        <v>1</v>
      </c>
      <c r="S74" s="23">
        <f>IF(Analysis!$H$4=1,1,0)</f>
        <v>1</v>
      </c>
      <c r="T74" s="23">
        <f>IF(Analysis!$H$6=1,1,0)</f>
        <v>1</v>
      </c>
      <c r="U74" s="23">
        <f>IF(Analysis!$H$7=1,1,0)</f>
        <v>1</v>
      </c>
    </row>
    <row r="75" spans="1:21">
      <c r="A75" s="4">
        <v>17678</v>
      </c>
      <c r="B75" s="5">
        <v>41022.692361111112</v>
      </c>
      <c r="C75" s="5">
        <v>41022.65902777778</v>
      </c>
      <c r="D75" s="4" t="s">
        <v>60</v>
      </c>
      <c r="E75" s="4" t="s">
        <v>93</v>
      </c>
      <c r="F75" s="6" t="s">
        <v>129</v>
      </c>
      <c r="G75" s="4" t="s">
        <v>55</v>
      </c>
      <c r="H75" s="4" t="s">
        <v>107</v>
      </c>
      <c r="I75" s="4" t="s">
        <v>140</v>
      </c>
      <c r="J75" s="4" t="s">
        <v>57</v>
      </c>
      <c r="K75" s="9">
        <f t="shared" si="6"/>
        <v>3.3333333332848269E-2</v>
      </c>
      <c r="L75" s="13">
        <f t="shared" si="7"/>
        <v>41022</v>
      </c>
      <c r="M75" s="14">
        <f t="shared" si="8"/>
        <v>0.65902777777955635</v>
      </c>
      <c r="N75" s="15">
        <f t="shared" si="9"/>
        <v>5</v>
      </c>
      <c r="O75" s="16" t="str">
        <f t="shared" si="10"/>
        <v>Monday</v>
      </c>
      <c r="P75" s="16" t="str">
        <f t="shared" si="11"/>
        <v>Apr</v>
      </c>
      <c r="Q75" s="22">
        <f>IF(Analysis!$H$2=1,1,0)</f>
        <v>1</v>
      </c>
      <c r="R75" s="1">
        <f>IF(Analysis!$H$3=1,1,0)</f>
        <v>1</v>
      </c>
      <c r="S75" s="23">
        <f>IF(Analysis!$H$4=1,1,0)</f>
        <v>1</v>
      </c>
      <c r="T75" s="23">
        <f>IF(Analysis!$H$6=1,1,0)</f>
        <v>1</v>
      </c>
      <c r="U75" s="23">
        <f>IF(Analysis!$H$7=1,1,0)</f>
        <v>1</v>
      </c>
    </row>
    <row r="76" spans="1:21">
      <c r="A76" s="4">
        <v>17677</v>
      </c>
      <c r="B76" s="5">
        <v>41024.376388888886</v>
      </c>
      <c r="C76" s="5">
        <v>41022.622916666667</v>
      </c>
      <c r="D76" s="4" t="s">
        <v>94</v>
      </c>
      <c r="E76" s="4" t="s">
        <v>123</v>
      </c>
      <c r="F76" s="6" t="s">
        <v>145</v>
      </c>
      <c r="G76" s="4" t="s">
        <v>55</v>
      </c>
      <c r="H76" s="4" t="s">
        <v>106</v>
      </c>
      <c r="I76" s="4" t="s">
        <v>140</v>
      </c>
      <c r="J76" s="4" t="s">
        <v>65</v>
      </c>
      <c r="K76" s="9">
        <f t="shared" si="6"/>
        <v>1.7534722222189885</v>
      </c>
      <c r="L76" s="13">
        <f t="shared" si="7"/>
        <v>41022</v>
      </c>
      <c r="M76" s="14">
        <f t="shared" si="8"/>
        <v>0.62291666666715173</v>
      </c>
      <c r="N76" s="15">
        <f t="shared" si="9"/>
        <v>4</v>
      </c>
      <c r="O76" s="16" t="str">
        <f t="shared" si="10"/>
        <v>Wednesday</v>
      </c>
      <c r="P76" s="16" t="str">
        <f t="shared" si="11"/>
        <v>Apr</v>
      </c>
      <c r="Q76" s="22">
        <f>IF(Analysis!$H$2=1,1,0)</f>
        <v>1</v>
      </c>
      <c r="R76" s="1">
        <f>IF(Analysis!$H$3=1,1,0)</f>
        <v>1</v>
      </c>
      <c r="S76" s="23">
        <f>IF(Analysis!$H$4=1,1,0)</f>
        <v>1</v>
      </c>
      <c r="T76" s="23">
        <f>IF(Analysis!$H$6=1,1,0)</f>
        <v>1</v>
      </c>
      <c r="U76" s="23">
        <f>IF(Analysis!$H$7=1,1,0)</f>
        <v>1</v>
      </c>
    </row>
    <row r="77" spans="1:21">
      <c r="A77" s="4">
        <v>17676</v>
      </c>
      <c r="B77" s="5">
        <v>41024.434027777781</v>
      </c>
      <c r="C77" s="5">
        <v>41022.603472222225</v>
      </c>
      <c r="D77" s="4" t="s">
        <v>53</v>
      </c>
      <c r="E77" s="4" t="s">
        <v>79</v>
      </c>
      <c r="F77" s="6" t="s">
        <v>2080</v>
      </c>
      <c r="G77" s="4" t="s">
        <v>55</v>
      </c>
      <c r="H77" s="4" t="s">
        <v>71</v>
      </c>
      <c r="I77" s="4" t="s">
        <v>140</v>
      </c>
      <c r="J77" s="4" t="s">
        <v>59</v>
      </c>
      <c r="K77" s="9">
        <f t="shared" si="6"/>
        <v>1.8305555555562023</v>
      </c>
      <c r="L77" s="13">
        <f t="shared" si="7"/>
        <v>41022</v>
      </c>
      <c r="M77" s="14">
        <f t="shared" si="8"/>
        <v>0.60347222222480923</v>
      </c>
      <c r="N77" s="15">
        <f t="shared" si="9"/>
        <v>4</v>
      </c>
      <c r="O77" s="16" t="str">
        <f t="shared" si="10"/>
        <v>Wednesday</v>
      </c>
      <c r="P77" s="16" t="str">
        <f t="shared" si="11"/>
        <v>Apr</v>
      </c>
      <c r="Q77" s="22">
        <f>IF(Analysis!$H$2=1,1,0)</f>
        <v>1</v>
      </c>
      <c r="R77" s="1">
        <f>IF(Analysis!$H$3=1,1,0)</f>
        <v>1</v>
      </c>
      <c r="S77" s="23">
        <f>IF(Analysis!$H$4=1,1,0)</f>
        <v>1</v>
      </c>
      <c r="T77" s="23">
        <f>IF(Analysis!$H$6=1,1,0)</f>
        <v>1</v>
      </c>
      <c r="U77" s="23">
        <f>IF(Analysis!$H$7=1,1,0)</f>
        <v>1</v>
      </c>
    </row>
    <row r="78" spans="1:21">
      <c r="A78" s="4">
        <v>17675</v>
      </c>
      <c r="B78" s="5">
        <v>41025.381944444445</v>
      </c>
      <c r="C78" s="5">
        <v>41022.598611111112</v>
      </c>
      <c r="D78" s="4" t="s">
        <v>53</v>
      </c>
      <c r="E78" s="4" t="s">
        <v>105</v>
      </c>
      <c r="F78" s="6" t="s">
        <v>2071</v>
      </c>
      <c r="G78" s="4" t="s">
        <v>55</v>
      </c>
      <c r="H78" s="4" t="s">
        <v>56</v>
      </c>
      <c r="I78" s="4" t="s">
        <v>140</v>
      </c>
      <c r="J78" s="4" t="s">
        <v>57</v>
      </c>
      <c r="K78" s="9">
        <f t="shared" si="6"/>
        <v>2.7833333333328483</v>
      </c>
      <c r="L78" s="13">
        <f t="shared" si="7"/>
        <v>41022</v>
      </c>
      <c r="M78" s="14">
        <f t="shared" si="8"/>
        <v>0.59861111111240461</v>
      </c>
      <c r="N78" s="15">
        <f t="shared" si="9"/>
        <v>4</v>
      </c>
      <c r="O78" s="16" t="str">
        <f t="shared" si="10"/>
        <v>Thursday</v>
      </c>
      <c r="P78" s="16" t="str">
        <f t="shared" si="11"/>
        <v>Apr</v>
      </c>
      <c r="Q78" s="22">
        <f>IF(Analysis!$H$2=1,1,0)</f>
        <v>1</v>
      </c>
      <c r="R78" s="1">
        <f>IF(Analysis!$H$3=1,1,0)</f>
        <v>1</v>
      </c>
      <c r="S78" s="23">
        <f>IF(Analysis!$H$4=1,1,0)</f>
        <v>1</v>
      </c>
      <c r="T78" s="23">
        <f>IF(Analysis!$H$6=1,1,0)</f>
        <v>1</v>
      </c>
      <c r="U78" s="23">
        <f>IF(Analysis!$H$7=1,1,0)</f>
        <v>1</v>
      </c>
    </row>
    <row r="79" spans="1:21">
      <c r="A79" s="4">
        <v>17674</v>
      </c>
      <c r="B79" s="5">
        <v>41029.601388888892</v>
      </c>
      <c r="C79" s="5">
        <v>41022.538194444445</v>
      </c>
      <c r="D79" s="4" t="s">
        <v>62</v>
      </c>
      <c r="E79" s="4" t="s">
        <v>78</v>
      </c>
      <c r="F79" s="6" t="s">
        <v>2072</v>
      </c>
      <c r="G79" s="4" t="s">
        <v>55</v>
      </c>
      <c r="H79" s="4" t="s">
        <v>90</v>
      </c>
      <c r="I79" s="4" t="s">
        <v>140</v>
      </c>
      <c r="J79" s="4" t="s">
        <v>73</v>
      </c>
      <c r="K79" s="9">
        <f t="shared" si="6"/>
        <v>7.0631944444467081</v>
      </c>
      <c r="L79" s="13">
        <f t="shared" si="7"/>
        <v>41022</v>
      </c>
      <c r="M79" s="14">
        <f t="shared" si="8"/>
        <v>0.53819444444525288</v>
      </c>
      <c r="N79" s="15">
        <f t="shared" si="9"/>
        <v>3</v>
      </c>
      <c r="O79" s="16" t="str">
        <f t="shared" si="10"/>
        <v>Monday</v>
      </c>
      <c r="P79" s="16" t="str">
        <f t="shared" si="11"/>
        <v>Apr</v>
      </c>
      <c r="Q79" s="22">
        <f>IF(Analysis!$H$2=1,1,0)</f>
        <v>1</v>
      </c>
      <c r="R79" s="1">
        <f>IF(Analysis!$H$3=1,1,0)</f>
        <v>1</v>
      </c>
      <c r="S79" s="23">
        <f>IF(Analysis!$H$4=1,1,0)</f>
        <v>1</v>
      </c>
      <c r="T79" s="23">
        <f>IF(Analysis!$H$6=1,1,0)</f>
        <v>1</v>
      </c>
      <c r="U79" s="23">
        <f>IF(Analysis!$H$7=1,1,0)</f>
        <v>1</v>
      </c>
    </row>
    <row r="80" spans="1:21">
      <c r="A80" s="4">
        <v>17673</v>
      </c>
      <c r="B80" s="5">
        <v>41024.376388888886</v>
      </c>
      <c r="C80" s="5">
        <v>41022.490277777775</v>
      </c>
      <c r="D80" s="4" t="s">
        <v>94</v>
      </c>
      <c r="E80" s="4" t="s">
        <v>122</v>
      </c>
      <c r="F80" s="6" t="s">
        <v>2073</v>
      </c>
      <c r="G80" s="4" t="s">
        <v>55</v>
      </c>
      <c r="H80" s="4" t="s">
        <v>56</v>
      </c>
      <c r="I80" s="4" t="s">
        <v>140</v>
      </c>
      <c r="J80" s="4" t="s">
        <v>65</v>
      </c>
      <c r="K80" s="9">
        <f t="shared" si="6"/>
        <v>1.8861111111109494</v>
      </c>
      <c r="L80" s="13">
        <f t="shared" si="7"/>
        <v>41022</v>
      </c>
      <c r="M80" s="14">
        <f t="shared" si="8"/>
        <v>0.49027777777519077</v>
      </c>
      <c r="N80" s="15">
        <f t="shared" si="9"/>
        <v>3</v>
      </c>
      <c r="O80" s="16" t="str">
        <f t="shared" si="10"/>
        <v>Wednesday</v>
      </c>
      <c r="P80" s="16" t="str">
        <f t="shared" si="11"/>
        <v>Apr</v>
      </c>
      <c r="Q80" s="22">
        <f>IF(Analysis!$H$2=1,1,0)</f>
        <v>1</v>
      </c>
      <c r="R80" s="1">
        <f>IF(Analysis!$H$3=1,1,0)</f>
        <v>1</v>
      </c>
      <c r="S80" s="23">
        <f>IF(Analysis!$H$4=1,1,0)</f>
        <v>1</v>
      </c>
      <c r="T80" s="23">
        <f>IF(Analysis!$H$6=1,1,0)</f>
        <v>1</v>
      </c>
      <c r="U80" s="23">
        <f>IF(Analysis!$H$7=1,1,0)</f>
        <v>1</v>
      </c>
    </row>
    <row r="81" spans="1:21">
      <c r="A81" s="4">
        <v>17671</v>
      </c>
      <c r="B81" s="5">
        <v>41022.54583333333</v>
      </c>
      <c r="C81" s="5">
        <v>41022.47152777778</v>
      </c>
      <c r="D81" s="4" t="s">
        <v>53</v>
      </c>
      <c r="E81" s="4" t="s">
        <v>58</v>
      </c>
      <c r="F81" s="6" t="s">
        <v>132</v>
      </c>
      <c r="G81" s="4" t="s">
        <v>55</v>
      </c>
      <c r="H81" s="4" t="s">
        <v>171</v>
      </c>
      <c r="I81" s="4" t="s">
        <v>140</v>
      </c>
      <c r="J81" s="4" t="s">
        <v>59</v>
      </c>
      <c r="K81" s="9">
        <f t="shared" si="6"/>
        <v>7.4305555550381541E-2</v>
      </c>
      <c r="L81" s="13">
        <f t="shared" si="7"/>
        <v>41022</v>
      </c>
      <c r="M81" s="14">
        <f t="shared" si="8"/>
        <v>0.47152777777955635</v>
      </c>
      <c r="N81" s="15">
        <f t="shared" si="9"/>
        <v>3</v>
      </c>
      <c r="O81" s="16" t="str">
        <f t="shared" si="10"/>
        <v>Monday</v>
      </c>
      <c r="P81" s="16" t="str">
        <f t="shared" si="11"/>
        <v>Apr</v>
      </c>
      <c r="Q81" s="22">
        <f>IF(Analysis!$H$2=1,1,0)</f>
        <v>1</v>
      </c>
      <c r="R81" s="1">
        <f>IF(Analysis!$H$3=1,1,0)</f>
        <v>1</v>
      </c>
      <c r="S81" s="23">
        <f>IF(Analysis!$H$4=1,1,0)</f>
        <v>1</v>
      </c>
      <c r="T81" s="23">
        <f>IF(Analysis!$H$6=1,1,0)</f>
        <v>1</v>
      </c>
      <c r="U81" s="23">
        <f>IF(Analysis!$H$7=1,1,0)</f>
        <v>1</v>
      </c>
    </row>
    <row r="82" spans="1:21">
      <c r="A82" s="4">
        <v>17670</v>
      </c>
      <c r="B82" s="5">
        <v>41022.46597222222</v>
      </c>
      <c r="C82" s="5">
        <v>41022.430555555555</v>
      </c>
      <c r="D82" s="4" t="s">
        <v>60</v>
      </c>
      <c r="E82" s="4" t="s">
        <v>144</v>
      </c>
      <c r="F82" s="6" t="s">
        <v>133</v>
      </c>
      <c r="G82" s="4" t="s">
        <v>55</v>
      </c>
      <c r="H82" s="4" t="s">
        <v>172</v>
      </c>
      <c r="I82" s="4" t="s">
        <v>140</v>
      </c>
      <c r="J82" s="4" t="s">
        <v>59</v>
      </c>
      <c r="K82" s="9">
        <f t="shared" si="6"/>
        <v>3.5416666665696539E-2</v>
      </c>
      <c r="L82" s="13">
        <f t="shared" si="7"/>
        <v>41022</v>
      </c>
      <c r="M82" s="14">
        <f t="shared" si="8"/>
        <v>0.43055555555474712</v>
      </c>
      <c r="N82" s="15">
        <f t="shared" si="9"/>
        <v>2</v>
      </c>
      <c r="O82" s="16" t="str">
        <f t="shared" si="10"/>
        <v>Monday</v>
      </c>
      <c r="P82" s="16" t="str">
        <f t="shared" si="11"/>
        <v>Apr</v>
      </c>
      <c r="Q82" s="22">
        <f>IF(Analysis!$H$2=1,1,0)</f>
        <v>1</v>
      </c>
      <c r="R82" s="1">
        <f>IF(Analysis!$H$3=1,1,0)</f>
        <v>1</v>
      </c>
      <c r="S82" s="23">
        <f>IF(Analysis!$H$4=1,1,0)</f>
        <v>1</v>
      </c>
      <c r="T82" s="23">
        <f>IF(Analysis!$H$6=1,1,0)</f>
        <v>1</v>
      </c>
      <c r="U82" s="23">
        <f>IF(Analysis!$H$7=1,1,0)</f>
        <v>1</v>
      </c>
    </row>
    <row r="83" spans="1:21">
      <c r="A83" s="4">
        <v>17669</v>
      </c>
      <c r="B83" s="5">
        <v>41022.460416666669</v>
      </c>
      <c r="C83" s="5">
        <v>41022.429861111108</v>
      </c>
      <c r="D83" s="4" t="s">
        <v>60</v>
      </c>
      <c r="E83" s="4" t="s">
        <v>54</v>
      </c>
      <c r="F83" s="6" t="s">
        <v>127</v>
      </c>
      <c r="G83" s="4" t="s">
        <v>55</v>
      </c>
      <c r="H83" s="4" t="s">
        <v>173</v>
      </c>
      <c r="I83" s="4" t="s">
        <v>140</v>
      </c>
      <c r="J83" s="4" t="s">
        <v>59</v>
      </c>
      <c r="K83" s="9">
        <f t="shared" si="6"/>
        <v>3.0555555560567882E-2</v>
      </c>
      <c r="L83" s="13">
        <f t="shared" si="7"/>
        <v>41022</v>
      </c>
      <c r="M83" s="14">
        <f t="shared" si="8"/>
        <v>0.42986111110803904</v>
      </c>
      <c r="N83" s="15">
        <f t="shared" si="9"/>
        <v>2</v>
      </c>
      <c r="O83" s="16" t="str">
        <f t="shared" si="10"/>
        <v>Monday</v>
      </c>
      <c r="P83" s="16" t="str">
        <f t="shared" si="11"/>
        <v>Apr</v>
      </c>
      <c r="Q83" s="22">
        <f>IF(Analysis!$H$2=1,1,0)</f>
        <v>1</v>
      </c>
      <c r="R83" s="1">
        <f>IF(Analysis!$H$3=1,1,0)</f>
        <v>1</v>
      </c>
      <c r="S83" s="23">
        <f>IF(Analysis!$H$4=1,1,0)</f>
        <v>1</v>
      </c>
      <c r="T83" s="23">
        <f>IF(Analysis!$H$6=1,1,0)</f>
        <v>1</v>
      </c>
      <c r="U83" s="23">
        <f>IF(Analysis!$H$7=1,1,0)</f>
        <v>1</v>
      </c>
    </row>
    <row r="84" spans="1:21">
      <c r="A84" s="4">
        <v>17667</v>
      </c>
      <c r="B84" s="5">
        <v>41024.451388888891</v>
      </c>
      <c r="C84" s="5">
        <v>41022.420138888891</v>
      </c>
      <c r="D84" s="4" t="s">
        <v>62</v>
      </c>
      <c r="E84" s="4" t="s">
        <v>72</v>
      </c>
      <c r="F84" s="6" t="s">
        <v>128</v>
      </c>
      <c r="G84" s="4" t="s">
        <v>55</v>
      </c>
      <c r="H84" s="4" t="s">
        <v>174</v>
      </c>
      <c r="I84" s="4" t="s">
        <v>140</v>
      </c>
      <c r="J84" s="4" t="s">
        <v>73</v>
      </c>
      <c r="K84" s="9">
        <f t="shared" si="6"/>
        <v>2.03125</v>
      </c>
      <c r="L84" s="13">
        <f t="shared" si="7"/>
        <v>41022</v>
      </c>
      <c r="M84" s="14">
        <f t="shared" si="8"/>
        <v>0.42013888889050577</v>
      </c>
      <c r="N84" s="15">
        <f t="shared" si="9"/>
        <v>2</v>
      </c>
      <c r="O84" s="16" t="str">
        <f t="shared" si="10"/>
        <v>Wednesday</v>
      </c>
      <c r="P84" s="16" t="str">
        <f t="shared" si="11"/>
        <v>Apr</v>
      </c>
      <c r="Q84" s="22">
        <f>IF(Analysis!$H$2=1,1,0)</f>
        <v>1</v>
      </c>
      <c r="R84" s="1">
        <f>IF(Analysis!$H$3=1,1,0)</f>
        <v>1</v>
      </c>
      <c r="S84" s="23">
        <f>IF(Analysis!$H$4=1,1,0)</f>
        <v>1</v>
      </c>
      <c r="T84" s="23">
        <f>IF(Analysis!$H$6=1,1,0)</f>
        <v>1</v>
      </c>
      <c r="U84" s="23">
        <f>IF(Analysis!$H$7=1,1,0)</f>
        <v>1</v>
      </c>
    </row>
    <row r="85" spans="1:21">
      <c r="A85" s="4">
        <v>17664</v>
      </c>
      <c r="B85" s="5">
        <v>41023.362500000003</v>
      </c>
      <c r="C85" s="5">
        <v>41022.349305555559</v>
      </c>
      <c r="D85" s="4" t="s">
        <v>60</v>
      </c>
      <c r="E85" s="4" t="s">
        <v>61</v>
      </c>
      <c r="F85" s="6" t="s">
        <v>129</v>
      </c>
      <c r="G85" s="4" t="s">
        <v>55</v>
      </c>
      <c r="H85" s="4" t="s">
        <v>175</v>
      </c>
      <c r="I85" s="4" t="s">
        <v>140</v>
      </c>
      <c r="J85" s="4" t="s">
        <v>59</v>
      </c>
      <c r="K85" s="9">
        <f t="shared" si="6"/>
        <v>1.0131944444437977</v>
      </c>
      <c r="L85" s="13">
        <f t="shared" si="7"/>
        <v>41022</v>
      </c>
      <c r="M85" s="14">
        <f t="shared" si="8"/>
        <v>0.34930555555911269</v>
      </c>
      <c r="N85" s="15">
        <f t="shared" si="9"/>
        <v>1</v>
      </c>
      <c r="O85" s="16" t="str">
        <f t="shared" si="10"/>
        <v>Tuesday</v>
      </c>
      <c r="P85" s="16" t="str">
        <f t="shared" si="11"/>
        <v>Apr</v>
      </c>
      <c r="Q85" s="22">
        <f>IF(Analysis!$H$2=1,1,0)</f>
        <v>1</v>
      </c>
      <c r="R85" s="1">
        <f>IF(Analysis!$H$3=1,1,0)</f>
        <v>1</v>
      </c>
      <c r="S85" s="23">
        <f>IF(Analysis!$H$4=1,1,0)</f>
        <v>1</v>
      </c>
      <c r="T85" s="23">
        <f>IF(Analysis!$H$6=1,1,0)</f>
        <v>1</v>
      </c>
      <c r="U85" s="23">
        <f>IF(Analysis!$H$7=1,1,0)</f>
        <v>1</v>
      </c>
    </row>
    <row r="86" spans="1:21">
      <c r="A86" s="4">
        <v>17663</v>
      </c>
      <c r="B86" s="5">
        <v>41030.434027777781</v>
      </c>
      <c r="C86" s="5">
        <v>41019.72152777778</v>
      </c>
      <c r="D86" s="4" t="s">
        <v>62</v>
      </c>
      <c r="E86" s="4" t="s">
        <v>78</v>
      </c>
      <c r="F86" s="6" t="s">
        <v>145</v>
      </c>
      <c r="G86" s="4" t="s">
        <v>55</v>
      </c>
      <c r="H86" s="4" t="s">
        <v>90</v>
      </c>
      <c r="I86" s="4" t="s">
        <v>140</v>
      </c>
      <c r="J86" s="4" t="s">
        <v>70</v>
      </c>
      <c r="K86" s="9">
        <f t="shared" si="6"/>
        <v>10.712500000001455</v>
      </c>
      <c r="L86" s="13">
        <f t="shared" si="7"/>
        <v>41019</v>
      </c>
      <c r="M86" s="14">
        <f t="shared" si="8"/>
        <v>0.72152777777955635</v>
      </c>
      <c r="N86" s="15">
        <f t="shared" si="9"/>
        <v>6</v>
      </c>
      <c r="O86" s="16" t="str">
        <f t="shared" si="10"/>
        <v>Tuesday</v>
      </c>
      <c r="P86" s="16" t="str">
        <f t="shared" si="11"/>
        <v>Apr</v>
      </c>
      <c r="Q86" s="22">
        <f>IF(Analysis!$H$2=1,1,0)</f>
        <v>1</v>
      </c>
      <c r="R86" s="1">
        <f>IF(Analysis!$H$3=1,1,0)</f>
        <v>1</v>
      </c>
      <c r="S86" s="23">
        <f>IF(Analysis!$H$4=1,1,0)</f>
        <v>1</v>
      </c>
      <c r="T86" s="23">
        <f>IF(Analysis!$H$6=1,1,0)</f>
        <v>1</v>
      </c>
      <c r="U86" s="23">
        <f>IF(Analysis!$H$7=1,1,0)</f>
        <v>1</v>
      </c>
    </row>
    <row r="87" spans="1:21">
      <c r="A87" s="4">
        <v>17661</v>
      </c>
      <c r="B87" s="5">
        <v>41024.395138888889</v>
      </c>
      <c r="C87" s="5">
        <v>41019.661805555559</v>
      </c>
      <c r="D87" s="4" t="s">
        <v>94</v>
      </c>
      <c r="E87" s="4" t="s">
        <v>124</v>
      </c>
      <c r="F87" s="6" t="s">
        <v>2081</v>
      </c>
      <c r="G87" s="4" t="s">
        <v>55</v>
      </c>
      <c r="H87" s="4" t="s">
        <v>107</v>
      </c>
      <c r="I87" s="4" t="s">
        <v>140</v>
      </c>
      <c r="J87" s="4" t="s">
        <v>65</v>
      </c>
      <c r="K87" s="9">
        <f t="shared" si="6"/>
        <v>4.7333333333299379</v>
      </c>
      <c r="L87" s="13">
        <f t="shared" si="7"/>
        <v>41019</v>
      </c>
      <c r="M87" s="14">
        <f t="shared" si="8"/>
        <v>0.66180555555911269</v>
      </c>
      <c r="N87" s="15">
        <f t="shared" si="9"/>
        <v>5</v>
      </c>
      <c r="O87" s="16" t="str">
        <f t="shared" si="10"/>
        <v>Wednesday</v>
      </c>
      <c r="P87" s="16" t="str">
        <f t="shared" si="11"/>
        <v>Apr</v>
      </c>
      <c r="Q87" s="22">
        <f>IF(Analysis!$H$2=1,1,0)</f>
        <v>1</v>
      </c>
      <c r="R87" s="1">
        <f>IF(Analysis!$H$3=1,1,0)</f>
        <v>1</v>
      </c>
      <c r="S87" s="23">
        <f>IF(Analysis!$H$4=1,1,0)</f>
        <v>1</v>
      </c>
      <c r="T87" s="23">
        <f>IF(Analysis!$H$6=1,1,0)</f>
        <v>1</v>
      </c>
      <c r="U87" s="23">
        <f>IF(Analysis!$H$7=1,1,0)</f>
        <v>1</v>
      </c>
    </row>
    <row r="88" spans="1:21">
      <c r="A88" s="4">
        <v>17659</v>
      </c>
      <c r="B88" s="5">
        <v>41024.634027777778</v>
      </c>
      <c r="C88" s="5">
        <v>41019.522916666669</v>
      </c>
      <c r="D88" s="4" t="s">
        <v>60</v>
      </c>
      <c r="E88" s="4" t="s">
        <v>144</v>
      </c>
      <c r="F88" s="6" t="s">
        <v>2071</v>
      </c>
      <c r="G88" s="4" t="s">
        <v>55</v>
      </c>
      <c r="H88" s="4" t="s">
        <v>106</v>
      </c>
      <c r="I88" s="4" t="s">
        <v>140</v>
      </c>
      <c r="J88" s="4" t="s">
        <v>57</v>
      </c>
      <c r="K88" s="9">
        <f t="shared" si="6"/>
        <v>5.1111111111094942</v>
      </c>
      <c r="L88" s="13">
        <f t="shared" si="7"/>
        <v>41019</v>
      </c>
      <c r="M88" s="14">
        <f t="shared" si="8"/>
        <v>0.52291666666860692</v>
      </c>
      <c r="N88" s="15">
        <f t="shared" si="9"/>
        <v>3</v>
      </c>
      <c r="O88" s="16" t="str">
        <f t="shared" si="10"/>
        <v>Wednesday</v>
      </c>
      <c r="P88" s="16" t="str">
        <f t="shared" si="11"/>
        <v>Apr</v>
      </c>
      <c r="Q88" s="22">
        <f>IF(Analysis!$H$2=1,1,0)</f>
        <v>1</v>
      </c>
      <c r="R88" s="1">
        <f>IF(Analysis!$H$3=1,1,0)</f>
        <v>1</v>
      </c>
      <c r="S88" s="23">
        <f>IF(Analysis!$H$4=1,1,0)</f>
        <v>1</v>
      </c>
      <c r="T88" s="23">
        <f>IF(Analysis!$H$6=1,1,0)</f>
        <v>1</v>
      </c>
      <c r="U88" s="23">
        <f>IF(Analysis!$H$7=1,1,0)</f>
        <v>1</v>
      </c>
    </row>
    <row r="89" spans="1:21">
      <c r="A89" s="4">
        <v>17656</v>
      </c>
      <c r="B89" s="5">
        <v>41022.441666666666</v>
      </c>
      <c r="C89" s="5">
        <v>41019.429166666669</v>
      </c>
      <c r="D89" s="4" t="s">
        <v>60</v>
      </c>
      <c r="E89" s="4" t="s">
        <v>54</v>
      </c>
      <c r="F89" s="6" t="s">
        <v>2072</v>
      </c>
      <c r="G89" s="4" t="s">
        <v>55</v>
      </c>
      <c r="H89" s="4" t="s">
        <v>71</v>
      </c>
      <c r="I89" s="4" t="s">
        <v>140</v>
      </c>
      <c r="J89" s="4" t="s">
        <v>59</v>
      </c>
      <c r="K89" s="9">
        <f t="shared" si="6"/>
        <v>3.0124999999970896</v>
      </c>
      <c r="L89" s="13">
        <f t="shared" si="7"/>
        <v>41019</v>
      </c>
      <c r="M89" s="14">
        <f t="shared" si="8"/>
        <v>0.42916666666860692</v>
      </c>
      <c r="N89" s="15">
        <f t="shared" si="9"/>
        <v>2</v>
      </c>
      <c r="O89" s="16" t="str">
        <f t="shared" si="10"/>
        <v>Monday</v>
      </c>
      <c r="P89" s="16" t="str">
        <f t="shared" si="11"/>
        <v>Apr</v>
      </c>
      <c r="Q89" s="22">
        <f>IF(Analysis!$H$2=1,1,0)</f>
        <v>1</v>
      </c>
      <c r="R89" s="1">
        <f>IF(Analysis!$H$3=1,1,0)</f>
        <v>1</v>
      </c>
      <c r="S89" s="23">
        <f>IF(Analysis!$H$4=1,1,0)</f>
        <v>1</v>
      </c>
      <c r="T89" s="23">
        <f>IF(Analysis!$H$6=1,1,0)</f>
        <v>1</v>
      </c>
      <c r="U89" s="23">
        <f>IF(Analysis!$H$7=1,1,0)</f>
        <v>1</v>
      </c>
    </row>
    <row r="90" spans="1:21">
      <c r="A90" s="4">
        <v>17655</v>
      </c>
      <c r="B90" s="5">
        <v>41025.723611111112</v>
      </c>
      <c r="C90" s="5">
        <v>41019.411111111112</v>
      </c>
      <c r="D90" s="4" t="s">
        <v>62</v>
      </c>
      <c r="E90" s="4" t="s">
        <v>63</v>
      </c>
      <c r="F90" s="6" t="s">
        <v>2073</v>
      </c>
      <c r="G90" s="4" t="s">
        <v>55</v>
      </c>
      <c r="H90" s="4" t="s">
        <v>56</v>
      </c>
      <c r="I90" s="4" t="s">
        <v>140</v>
      </c>
      <c r="J90" s="4" t="s">
        <v>65</v>
      </c>
      <c r="K90" s="9">
        <f t="shared" si="6"/>
        <v>6.3125</v>
      </c>
      <c r="L90" s="13">
        <f t="shared" si="7"/>
        <v>41019</v>
      </c>
      <c r="M90" s="14">
        <f t="shared" si="8"/>
        <v>0.41111111111240461</v>
      </c>
      <c r="N90" s="15">
        <f t="shared" si="9"/>
        <v>2</v>
      </c>
      <c r="O90" s="16" t="str">
        <f t="shared" si="10"/>
        <v>Thursday</v>
      </c>
      <c r="P90" s="16" t="str">
        <f t="shared" si="11"/>
        <v>Apr</v>
      </c>
      <c r="Q90" s="22">
        <f>IF(Analysis!$H$2=1,1,0)</f>
        <v>1</v>
      </c>
      <c r="R90" s="1">
        <f>IF(Analysis!$H$3=1,1,0)</f>
        <v>1</v>
      </c>
      <c r="S90" s="23">
        <f>IF(Analysis!$H$4=1,1,0)</f>
        <v>1</v>
      </c>
      <c r="T90" s="23">
        <f>IF(Analysis!$H$6=1,1,0)</f>
        <v>1</v>
      </c>
      <c r="U90" s="23">
        <f>IF(Analysis!$H$7=1,1,0)</f>
        <v>1</v>
      </c>
    </row>
    <row r="91" spans="1:21">
      <c r="A91" s="4">
        <v>17654</v>
      </c>
      <c r="B91" s="5">
        <v>41023.350694444445</v>
      </c>
      <c r="C91" s="5">
        <v>41019.406944444447</v>
      </c>
      <c r="D91" s="4" t="s">
        <v>53</v>
      </c>
      <c r="E91" s="4" t="s">
        <v>97</v>
      </c>
      <c r="F91" s="6" t="s">
        <v>132</v>
      </c>
      <c r="G91" s="4" t="s">
        <v>55</v>
      </c>
      <c r="H91" s="4" t="s">
        <v>90</v>
      </c>
      <c r="I91" s="4" t="s">
        <v>140</v>
      </c>
      <c r="J91" s="4" t="s">
        <v>59</v>
      </c>
      <c r="K91" s="9">
        <f t="shared" si="6"/>
        <v>3.9437499999985448</v>
      </c>
      <c r="L91" s="13">
        <f t="shared" si="7"/>
        <v>41019</v>
      </c>
      <c r="M91" s="14">
        <f t="shared" si="8"/>
        <v>0.40694444444670808</v>
      </c>
      <c r="N91" s="15">
        <f t="shared" si="9"/>
        <v>2</v>
      </c>
      <c r="O91" s="16" t="str">
        <f t="shared" si="10"/>
        <v>Tuesday</v>
      </c>
      <c r="P91" s="16" t="str">
        <f t="shared" si="11"/>
        <v>Apr</v>
      </c>
      <c r="Q91" s="22">
        <f>IF(Analysis!$H$2=1,1,0)</f>
        <v>1</v>
      </c>
      <c r="R91" s="1">
        <f>IF(Analysis!$H$3=1,1,0)</f>
        <v>1</v>
      </c>
      <c r="S91" s="23">
        <f>IF(Analysis!$H$4=1,1,0)</f>
        <v>1</v>
      </c>
      <c r="T91" s="23">
        <f>IF(Analysis!$H$6=1,1,0)</f>
        <v>1</v>
      </c>
      <c r="U91" s="23">
        <f>IF(Analysis!$H$7=1,1,0)</f>
        <v>1</v>
      </c>
    </row>
    <row r="92" spans="1:21">
      <c r="A92" s="4">
        <v>17653</v>
      </c>
      <c r="B92" s="5">
        <v>41022.469444444447</v>
      </c>
      <c r="C92" s="5">
        <v>41019.404861111114</v>
      </c>
      <c r="D92" s="4" t="s">
        <v>60</v>
      </c>
      <c r="E92" s="4" t="s">
        <v>68</v>
      </c>
      <c r="F92" s="6" t="s">
        <v>133</v>
      </c>
      <c r="G92" s="4" t="s">
        <v>55</v>
      </c>
      <c r="H92" s="4" t="s">
        <v>56</v>
      </c>
      <c r="I92" s="4" t="s">
        <v>140</v>
      </c>
      <c r="J92" s="4" t="s">
        <v>59</v>
      </c>
      <c r="K92" s="9">
        <f t="shared" si="6"/>
        <v>3.0645833333328483</v>
      </c>
      <c r="L92" s="13">
        <f t="shared" si="7"/>
        <v>41019</v>
      </c>
      <c r="M92" s="14">
        <f t="shared" si="8"/>
        <v>0.40486111111385981</v>
      </c>
      <c r="N92" s="15">
        <f t="shared" si="9"/>
        <v>2</v>
      </c>
      <c r="O92" s="16" t="str">
        <f t="shared" si="10"/>
        <v>Monday</v>
      </c>
      <c r="P92" s="16" t="str">
        <f t="shared" si="11"/>
        <v>Apr</v>
      </c>
      <c r="Q92" s="22">
        <f>IF(Analysis!$H$2=1,1,0)</f>
        <v>1</v>
      </c>
      <c r="R92" s="1">
        <f>IF(Analysis!$H$3=1,1,0)</f>
        <v>1</v>
      </c>
      <c r="S92" s="23">
        <f>IF(Analysis!$H$4=1,1,0)</f>
        <v>1</v>
      </c>
      <c r="T92" s="23">
        <f>IF(Analysis!$H$6=1,1,0)</f>
        <v>1</v>
      </c>
      <c r="U92" s="23">
        <f>IF(Analysis!$H$7=1,1,0)</f>
        <v>1</v>
      </c>
    </row>
    <row r="93" spans="1:21">
      <c r="A93" s="4">
        <v>17652</v>
      </c>
      <c r="B93" s="5">
        <v>41023.35</v>
      </c>
      <c r="C93" s="5">
        <v>41018.679166666669</v>
      </c>
      <c r="D93" s="4" t="s">
        <v>53</v>
      </c>
      <c r="E93" s="4" t="s">
        <v>79</v>
      </c>
      <c r="F93" s="6" t="s">
        <v>127</v>
      </c>
      <c r="G93" s="4" t="s">
        <v>55</v>
      </c>
      <c r="H93" s="4" t="s">
        <v>176</v>
      </c>
      <c r="I93" s="4" t="s">
        <v>140</v>
      </c>
      <c r="J93" s="4" t="s">
        <v>59</v>
      </c>
      <c r="K93" s="9">
        <f t="shared" si="6"/>
        <v>4.6708333333299379</v>
      </c>
      <c r="L93" s="13">
        <f t="shared" si="7"/>
        <v>41018</v>
      </c>
      <c r="M93" s="14">
        <f t="shared" si="8"/>
        <v>0.67916666666860692</v>
      </c>
      <c r="N93" s="15">
        <f t="shared" si="9"/>
        <v>5</v>
      </c>
      <c r="O93" s="16" t="str">
        <f t="shared" si="10"/>
        <v>Tuesday</v>
      </c>
      <c r="P93" s="16" t="str">
        <f t="shared" si="11"/>
        <v>Apr</v>
      </c>
      <c r="Q93" s="22">
        <f>IF(Analysis!$H$2=1,1,0)</f>
        <v>1</v>
      </c>
      <c r="R93" s="1">
        <f>IF(Analysis!$H$3=1,1,0)</f>
        <v>1</v>
      </c>
      <c r="S93" s="23">
        <f>IF(Analysis!$H$4=1,1,0)</f>
        <v>1</v>
      </c>
      <c r="T93" s="23">
        <f>IF(Analysis!$H$6=1,1,0)</f>
        <v>1</v>
      </c>
      <c r="U93" s="23">
        <f>IF(Analysis!$H$7=1,1,0)</f>
        <v>1</v>
      </c>
    </row>
    <row r="94" spans="1:21">
      <c r="A94" s="4">
        <v>17651</v>
      </c>
      <c r="B94" s="5">
        <v>41022.627083333333</v>
      </c>
      <c r="C94" s="5">
        <v>41018.670138888891</v>
      </c>
      <c r="D94" s="4" t="s">
        <v>53</v>
      </c>
      <c r="E94" s="4" t="s">
        <v>105</v>
      </c>
      <c r="F94" s="6" t="s">
        <v>128</v>
      </c>
      <c r="G94" s="4" t="s">
        <v>55</v>
      </c>
      <c r="H94" s="4" t="s">
        <v>177</v>
      </c>
      <c r="I94" s="4" t="s">
        <v>140</v>
      </c>
      <c r="J94" s="4" t="s">
        <v>59</v>
      </c>
      <c r="K94" s="9">
        <f t="shared" si="6"/>
        <v>3.9569444444423425</v>
      </c>
      <c r="L94" s="13">
        <f t="shared" si="7"/>
        <v>41018</v>
      </c>
      <c r="M94" s="14">
        <f t="shared" si="8"/>
        <v>0.67013888889050577</v>
      </c>
      <c r="N94" s="15">
        <f t="shared" si="9"/>
        <v>5</v>
      </c>
      <c r="O94" s="16" t="str">
        <f t="shared" si="10"/>
        <v>Monday</v>
      </c>
      <c r="P94" s="16" t="str">
        <f t="shared" si="11"/>
        <v>Apr</v>
      </c>
      <c r="Q94" s="22">
        <f>IF(Analysis!$H$2=1,1,0)</f>
        <v>1</v>
      </c>
      <c r="R94" s="1">
        <f>IF(Analysis!$H$3=1,1,0)</f>
        <v>1</v>
      </c>
      <c r="S94" s="23">
        <f>IF(Analysis!$H$4=1,1,0)</f>
        <v>1</v>
      </c>
      <c r="T94" s="23">
        <f>IF(Analysis!$H$6=1,1,0)</f>
        <v>1</v>
      </c>
      <c r="U94" s="23">
        <f>IF(Analysis!$H$7=1,1,0)</f>
        <v>1</v>
      </c>
    </row>
    <row r="95" spans="1:21">
      <c r="A95" s="4">
        <v>17650</v>
      </c>
      <c r="B95" s="5">
        <v>41023.364583333336</v>
      </c>
      <c r="C95" s="5">
        <v>41018.580555555556</v>
      </c>
      <c r="D95" s="4" t="s">
        <v>60</v>
      </c>
      <c r="E95" s="4" t="s">
        <v>54</v>
      </c>
      <c r="F95" s="6" t="s">
        <v>129</v>
      </c>
      <c r="G95" s="4" t="s">
        <v>55</v>
      </c>
      <c r="H95" s="4" t="s">
        <v>178</v>
      </c>
      <c r="I95" s="4" t="s">
        <v>140</v>
      </c>
      <c r="J95" s="4" t="s">
        <v>59</v>
      </c>
      <c r="K95" s="9">
        <f t="shared" si="6"/>
        <v>4.7840277777795563</v>
      </c>
      <c r="L95" s="13">
        <f t="shared" si="7"/>
        <v>41018</v>
      </c>
      <c r="M95" s="14">
        <f t="shared" si="8"/>
        <v>0.58055555555620231</v>
      </c>
      <c r="N95" s="15">
        <f t="shared" si="9"/>
        <v>4</v>
      </c>
      <c r="O95" s="16" t="str">
        <f t="shared" si="10"/>
        <v>Tuesday</v>
      </c>
      <c r="P95" s="16" t="str">
        <f t="shared" si="11"/>
        <v>Apr</v>
      </c>
      <c r="Q95" s="22">
        <f>IF(Analysis!$H$2=1,1,0)</f>
        <v>1</v>
      </c>
      <c r="R95" s="1">
        <f>IF(Analysis!$H$3=1,1,0)</f>
        <v>1</v>
      </c>
      <c r="S95" s="23">
        <f>IF(Analysis!$H$4=1,1,0)</f>
        <v>1</v>
      </c>
      <c r="T95" s="23">
        <f>IF(Analysis!$H$6=1,1,0)</f>
        <v>1</v>
      </c>
      <c r="U95" s="23">
        <f>IF(Analysis!$H$7=1,1,0)</f>
        <v>1</v>
      </c>
    </row>
    <row r="96" spans="1:21">
      <c r="A96" s="4">
        <v>17649</v>
      </c>
      <c r="B96" s="5">
        <v>41024.663194444445</v>
      </c>
      <c r="C96" s="5">
        <v>41018.496527777781</v>
      </c>
      <c r="D96" s="4" t="s">
        <v>60</v>
      </c>
      <c r="E96" s="4" t="s">
        <v>54</v>
      </c>
      <c r="F96" s="6" t="s">
        <v>145</v>
      </c>
      <c r="G96" s="4" t="s">
        <v>55</v>
      </c>
      <c r="H96" s="4" t="s">
        <v>179</v>
      </c>
      <c r="I96" s="4" t="s">
        <v>140</v>
      </c>
      <c r="J96" s="4" t="s">
        <v>59</v>
      </c>
      <c r="K96" s="9">
        <f t="shared" si="6"/>
        <v>6.1666666666642413</v>
      </c>
      <c r="L96" s="13">
        <f t="shared" si="7"/>
        <v>41018</v>
      </c>
      <c r="M96" s="14">
        <f t="shared" si="8"/>
        <v>0.49652777778101154</v>
      </c>
      <c r="N96" s="15">
        <f t="shared" si="9"/>
        <v>3</v>
      </c>
      <c r="O96" s="16" t="str">
        <f t="shared" si="10"/>
        <v>Wednesday</v>
      </c>
      <c r="P96" s="16" t="str">
        <f t="shared" si="11"/>
        <v>Apr</v>
      </c>
      <c r="Q96" s="22">
        <f>IF(Analysis!$H$2=1,1,0)</f>
        <v>1</v>
      </c>
      <c r="R96" s="1">
        <f>IF(Analysis!$H$3=1,1,0)</f>
        <v>1</v>
      </c>
      <c r="S96" s="23">
        <f>IF(Analysis!$H$4=1,1,0)</f>
        <v>1</v>
      </c>
      <c r="T96" s="23">
        <f>IF(Analysis!$H$6=1,1,0)</f>
        <v>1</v>
      </c>
      <c r="U96" s="23">
        <f>IF(Analysis!$H$7=1,1,0)</f>
        <v>1</v>
      </c>
    </row>
    <row r="97" spans="1:21">
      <c r="A97" s="4">
        <v>17648</v>
      </c>
      <c r="B97" s="5">
        <v>41023.365972222222</v>
      </c>
      <c r="C97" s="5">
        <v>41018.470138888886</v>
      </c>
      <c r="D97" s="4" t="s">
        <v>60</v>
      </c>
      <c r="E97" s="4" t="s">
        <v>99</v>
      </c>
      <c r="F97" s="6" t="s">
        <v>2082</v>
      </c>
      <c r="G97" s="4" t="s">
        <v>55</v>
      </c>
      <c r="H97" s="4" t="s">
        <v>180</v>
      </c>
      <c r="I97" s="4" t="s">
        <v>140</v>
      </c>
      <c r="J97" s="4" t="s">
        <v>59</v>
      </c>
      <c r="K97" s="9">
        <f t="shared" si="6"/>
        <v>4.8958333333357587</v>
      </c>
      <c r="L97" s="13">
        <f t="shared" si="7"/>
        <v>41018</v>
      </c>
      <c r="M97" s="14">
        <f t="shared" si="8"/>
        <v>0.47013888888614019</v>
      </c>
      <c r="N97" s="15">
        <f t="shared" si="9"/>
        <v>3</v>
      </c>
      <c r="O97" s="16" t="str">
        <f t="shared" si="10"/>
        <v>Tuesday</v>
      </c>
      <c r="P97" s="16" t="str">
        <f t="shared" si="11"/>
        <v>Apr</v>
      </c>
      <c r="Q97" s="22">
        <f>IF(Analysis!$H$2=1,1,0)</f>
        <v>1</v>
      </c>
      <c r="R97" s="1">
        <f>IF(Analysis!$H$3=1,1,0)</f>
        <v>1</v>
      </c>
      <c r="S97" s="23">
        <f>IF(Analysis!$H$4=1,1,0)</f>
        <v>1</v>
      </c>
      <c r="T97" s="23">
        <f>IF(Analysis!$H$6=1,1,0)</f>
        <v>1</v>
      </c>
      <c r="U97" s="23">
        <f>IF(Analysis!$H$7=1,1,0)</f>
        <v>1</v>
      </c>
    </row>
    <row r="98" spans="1:21">
      <c r="A98" s="4">
        <v>17646</v>
      </c>
      <c r="B98" s="5">
        <v>41026.527083333334</v>
      </c>
      <c r="C98" s="5">
        <v>41018.418749999997</v>
      </c>
      <c r="D98" s="4" t="s">
        <v>62</v>
      </c>
      <c r="E98" s="4" t="s">
        <v>72</v>
      </c>
      <c r="F98" s="6" t="s">
        <v>2071</v>
      </c>
      <c r="G98" s="4" t="s">
        <v>55</v>
      </c>
      <c r="H98" s="4" t="s">
        <v>90</v>
      </c>
      <c r="I98" s="4" t="s">
        <v>140</v>
      </c>
      <c r="J98" s="4" t="s">
        <v>73</v>
      </c>
      <c r="K98" s="9">
        <f t="shared" si="6"/>
        <v>8.1083333333372138</v>
      </c>
      <c r="L98" s="13">
        <f t="shared" si="7"/>
        <v>41018</v>
      </c>
      <c r="M98" s="14">
        <f t="shared" si="8"/>
        <v>0.41874999999708962</v>
      </c>
      <c r="N98" s="15">
        <f t="shared" si="9"/>
        <v>2</v>
      </c>
      <c r="O98" s="16" t="str">
        <f t="shared" si="10"/>
        <v>Friday</v>
      </c>
      <c r="P98" s="16" t="str">
        <f t="shared" si="11"/>
        <v>Apr</v>
      </c>
      <c r="Q98" s="22">
        <f>IF(Analysis!$H$2=1,1,0)</f>
        <v>1</v>
      </c>
      <c r="R98" s="1">
        <f>IF(Analysis!$H$3=1,1,0)</f>
        <v>1</v>
      </c>
      <c r="S98" s="23">
        <f>IF(Analysis!$H$4=1,1,0)</f>
        <v>1</v>
      </c>
      <c r="T98" s="23">
        <f>IF(Analysis!$H$6=1,1,0)</f>
        <v>1</v>
      </c>
      <c r="U98" s="23">
        <f>IF(Analysis!$H$7=1,1,0)</f>
        <v>1</v>
      </c>
    </row>
    <row r="99" spans="1:21">
      <c r="A99" s="4">
        <v>17645</v>
      </c>
      <c r="B99" s="5">
        <v>41023.369444444441</v>
      </c>
      <c r="C99" s="5">
        <v>41018.413194444445</v>
      </c>
      <c r="D99" s="4" t="s">
        <v>60</v>
      </c>
      <c r="E99" s="4" t="s">
        <v>68</v>
      </c>
      <c r="F99" s="6" t="s">
        <v>2072</v>
      </c>
      <c r="G99" s="4" t="s">
        <v>55</v>
      </c>
      <c r="H99" s="4" t="s">
        <v>107</v>
      </c>
      <c r="I99" s="4" t="s">
        <v>140</v>
      </c>
      <c r="J99" s="4" t="s">
        <v>59</v>
      </c>
      <c r="K99" s="9">
        <f t="shared" si="6"/>
        <v>4.9562499999956344</v>
      </c>
      <c r="L99" s="13">
        <f t="shared" si="7"/>
        <v>41018</v>
      </c>
      <c r="M99" s="14">
        <f t="shared" si="8"/>
        <v>0.41319444444525288</v>
      </c>
      <c r="N99" s="15">
        <f t="shared" si="9"/>
        <v>2</v>
      </c>
      <c r="O99" s="16" t="str">
        <f t="shared" si="10"/>
        <v>Tuesday</v>
      </c>
      <c r="P99" s="16" t="str">
        <f t="shared" si="11"/>
        <v>Apr</v>
      </c>
      <c r="Q99" s="22">
        <f>IF(Analysis!$H$2=1,1,0)</f>
        <v>1</v>
      </c>
      <c r="R99" s="1">
        <f>IF(Analysis!$H$3=1,1,0)</f>
        <v>1</v>
      </c>
      <c r="S99" s="23">
        <f>IF(Analysis!$H$4=1,1,0)</f>
        <v>1</v>
      </c>
      <c r="T99" s="23">
        <f>IF(Analysis!$H$6=1,1,0)</f>
        <v>1</v>
      </c>
      <c r="U99" s="23">
        <f>IF(Analysis!$H$7=1,1,0)</f>
        <v>1</v>
      </c>
    </row>
    <row r="100" spans="1:21">
      <c r="A100" s="4">
        <v>17644</v>
      </c>
      <c r="B100" s="5">
        <v>41025.611111111109</v>
      </c>
      <c r="C100" s="5">
        <v>41018.365277777775</v>
      </c>
      <c r="D100" s="4" t="s">
        <v>62</v>
      </c>
      <c r="E100" s="4" t="s">
        <v>92</v>
      </c>
      <c r="F100" s="6" t="s">
        <v>2073</v>
      </c>
      <c r="G100" s="4" t="s">
        <v>55</v>
      </c>
      <c r="H100" s="4" t="s">
        <v>106</v>
      </c>
      <c r="I100" s="4" t="s">
        <v>140</v>
      </c>
      <c r="J100" s="4" t="s">
        <v>70</v>
      </c>
      <c r="K100" s="9">
        <f t="shared" si="6"/>
        <v>7.2458333333343035</v>
      </c>
      <c r="L100" s="13">
        <f t="shared" si="7"/>
        <v>41018</v>
      </c>
      <c r="M100" s="14">
        <f t="shared" si="8"/>
        <v>0.36527777777519077</v>
      </c>
      <c r="N100" s="15">
        <f t="shared" si="9"/>
        <v>1</v>
      </c>
      <c r="O100" s="16" t="str">
        <f t="shared" si="10"/>
        <v>Thursday</v>
      </c>
      <c r="P100" s="16" t="str">
        <f t="shared" si="11"/>
        <v>Apr</v>
      </c>
      <c r="Q100" s="22">
        <f>IF(Analysis!$H$2=1,1,0)</f>
        <v>1</v>
      </c>
      <c r="R100" s="1">
        <f>IF(Analysis!$H$3=1,1,0)</f>
        <v>1</v>
      </c>
      <c r="S100" s="23">
        <f>IF(Analysis!$H$4=1,1,0)</f>
        <v>1</v>
      </c>
      <c r="T100" s="23">
        <f>IF(Analysis!$H$6=1,1,0)</f>
        <v>1</v>
      </c>
      <c r="U100" s="23">
        <f>IF(Analysis!$H$7=1,1,0)</f>
        <v>1</v>
      </c>
    </row>
    <row r="101" spans="1:21">
      <c r="A101" s="4">
        <v>17642</v>
      </c>
      <c r="B101" s="5">
        <v>41023.461805555555</v>
      </c>
      <c r="C101" s="5">
        <v>41017.727083333331</v>
      </c>
      <c r="D101" s="4" t="s">
        <v>62</v>
      </c>
      <c r="E101" s="4" t="s">
        <v>72</v>
      </c>
      <c r="F101" s="6" t="s">
        <v>132</v>
      </c>
      <c r="G101" s="4" t="s">
        <v>55</v>
      </c>
      <c r="H101" s="4" t="s">
        <v>71</v>
      </c>
      <c r="I101" s="4" t="s">
        <v>140</v>
      </c>
      <c r="J101" s="4" t="s">
        <v>73</v>
      </c>
      <c r="K101" s="9">
        <f t="shared" si="6"/>
        <v>5.734722222223354</v>
      </c>
      <c r="L101" s="13">
        <f t="shared" si="7"/>
        <v>41017</v>
      </c>
      <c r="M101" s="14">
        <f t="shared" si="8"/>
        <v>0.72708333333139308</v>
      </c>
      <c r="N101" s="15">
        <f t="shared" si="9"/>
        <v>6</v>
      </c>
      <c r="O101" s="16" t="str">
        <f t="shared" si="10"/>
        <v>Tuesday</v>
      </c>
      <c r="P101" s="16" t="str">
        <f t="shared" si="11"/>
        <v>Apr</v>
      </c>
      <c r="Q101" s="22">
        <f>IF(Analysis!$H$2=1,1,0)</f>
        <v>1</v>
      </c>
      <c r="R101" s="1">
        <f>IF(Analysis!$H$3=1,1,0)</f>
        <v>1</v>
      </c>
      <c r="S101" s="23">
        <f>IF(Analysis!$H$4=1,1,0)</f>
        <v>1</v>
      </c>
      <c r="T101" s="23">
        <f>IF(Analysis!$H$6=1,1,0)</f>
        <v>1</v>
      </c>
      <c r="U101" s="23">
        <f>IF(Analysis!$H$7=1,1,0)</f>
        <v>1</v>
      </c>
    </row>
    <row r="102" spans="1:21">
      <c r="A102" s="4">
        <v>17641</v>
      </c>
      <c r="B102" s="5">
        <v>41024.675694444442</v>
      </c>
      <c r="C102" s="5">
        <v>41017.667361111111</v>
      </c>
      <c r="D102" s="4" t="s">
        <v>62</v>
      </c>
      <c r="E102" s="4" t="s">
        <v>63</v>
      </c>
      <c r="F102" s="6" t="s">
        <v>133</v>
      </c>
      <c r="G102" s="4" t="s">
        <v>55</v>
      </c>
      <c r="H102" s="4" t="s">
        <v>56</v>
      </c>
      <c r="I102" s="4" t="s">
        <v>140</v>
      </c>
      <c r="J102" s="4" t="s">
        <v>70</v>
      </c>
      <c r="K102" s="9">
        <f t="shared" si="6"/>
        <v>7.0083333333313931</v>
      </c>
      <c r="L102" s="13">
        <f t="shared" si="7"/>
        <v>41017</v>
      </c>
      <c r="M102" s="14">
        <f t="shared" si="8"/>
        <v>0.66736111111094942</v>
      </c>
      <c r="N102" s="15">
        <f t="shared" si="9"/>
        <v>5</v>
      </c>
      <c r="O102" s="16" t="str">
        <f t="shared" si="10"/>
        <v>Wednesday</v>
      </c>
      <c r="P102" s="16" t="str">
        <f t="shared" si="11"/>
        <v>Apr</v>
      </c>
      <c r="Q102" s="22">
        <f>IF(Analysis!$H$2=1,1,0)</f>
        <v>1</v>
      </c>
      <c r="R102" s="1">
        <f>IF(Analysis!$H$3=1,1,0)</f>
        <v>1</v>
      </c>
      <c r="S102" s="23">
        <f>IF(Analysis!$H$4=1,1,0)</f>
        <v>1</v>
      </c>
      <c r="T102" s="23">
        <f>IF(Analysis!$H$6=1,1,0)</f>
        <v>1</v>
      </c>
      <c r="U102" s="23">
        <f>IF(Analysis!$H$7=1,1,0)</f>
        <v>1</v>
      </c>
    </row>
    <row r="103" spans="1:21">
      <c r="A103" s="4">
        <v>17640</v>
      </c>
      <c r="B103" s="5">
        <v>41023.349305555559</v>
      </c>
      <c r="C103" s="5">
        <v>41017.652083333334</v>
      </c>
      <c r="D103" s="4" t="s">
        <v>53</v>
      </c>
      <c r="E103" s="4" t="s">
        <v>68</v>
      </c>
      <c r="F103" s="6" t="s">
        <v>127</v>
      </c>
      <c r="G103" s="4" t="s">
        <v>55</v>
      </c>
      <c r="H103" s="4" t="s">
        <v>90</v>
      </c>
      <c r="I103" s="4" t="s">
        <v>140</v>
      </c>
      <c r="J103" s="4" t="s">
        <v>59</v>
      </c>
      <c r="K103" s="9">
        <f t="shared" si="6"/>
        <v>5.6972222222248092</v>
      </c>
      <c r="L103" s="13">
        <f t="shared" si="7"/>
        <v>41017</v>
      </c>
      <c r="M103" s="14">
        <f t="shared" si="8"/>
        <v>0.65208333333430346</v>
      </c>
      <c r="N103" s="15">
        <f t="shared" si="9"/>
        <v>5</v>
      </c>
      <c r="O103" s="16" t="str">
        <f t="shared" si="10"/>
        <v>Tuesday</v>
      </c>
      <c r="P103" s="16" t="str">
        <f t="shared" si="11"/>
        <v>Apr</v>
      </c>
      <c r="Q103" s="22">
        <f>IF(Analysis!$H$2=1,1,0)</f>
        <v>1</v>
      </c>
      <c r="R103" s="1">
        <f>IF(Analysis!$H$3=1,1,0)</f>
        <v>1</v>
      </c>
      <c r="S103" s="23">
        <f>IF(Analysis!$H$4=1,1,0)</f>
        <v>1</v>
      </c>
      <c r="T103" s="23">
        <f>IF(Analysis!$H$6=1,1,0)</f>
        <v>1</v>
      </c>
      <c r="U103" s="23">
        <f>IF(Analysis!$H$7=1,1,0)</f>
        <v>1</v>
      </c>
    </row>
    <row r="104" spans="1:21">
      <c r="A104" s="4">
        <v>17639</v>
      </c>
      <c r="B104" s="5">
        <v>41024.474305555559</v>
      </c>
      <c r="C104" s="5">
        <v>41017.643055555556</v>
      </c>
      <c r="D104" s="4" t="s">
        <v>62</v>
      </c>
      <c r="E104" s="4" t="s">
        <v>63</v>
      </c>
      <c r="F104" s="6" t="s">
        <v>128</v>
      </c>
      <c r="G104" s="4" t="s">
        <v>55</v>
      </c>
      <c r="H104" s="4" t="s">
        <v>56</v>
      </c>
      <c r="I104" s="4" t="s">
        <v>140</v>
      </c>
      <c r="J104" s="4" t="s">
        <v>65</v>
      </c>
      <c r="K104" s="9">
        <f t="shared" si="6"/>
        <v>6.8312500000029104</v>
      </c>
      <c r="L104" s="13">
        <f t="shared" si="7"/>
        <v>41017</v>
      </c>
      <c r="M104" s="14">
        <f t="shared" si="8"/>
        <v>0.64305555555620231</v>
      </c>
      <c r="N104" s="15">
        <f t="shared" si="9"/>
        <v>5</v>
      </c>
      <c r="O104" s="16" t="str">
        <f t="shared" si="10"/>
        <v>Wednesday</v>
      </c>
      <c r="P104" s="16" t="str">
        <f t="shared" si="11"/>
        <v>Apr</v>
      </c>
      <c r="Q104" s="22">
        <f>IF(Analysis!$H$2=1,1,0)</f>
        <v>1</v>
      </c>
      <c r="R104" s="1">
        <f>IF(Analysis!$H$3=1,1,0)</f>
        <v>1</v>
      </c>
      <c r="S104" s="23">
        <f>IF(Analysis!$H$4=1,1,0)</f>
        <v>1</v>
      </c>
      <c r="T104" s="23">
        <f>IF(Analysis!$H$6=1,1,0)</f>
        <v>1</v>
      </c>
      <c r="U104" s="23">
        <f>IF(Analysis!$H$7=1,1,0)</f>
        <v>1</v>
      </c>
    </row>
    <row r="105" spans="1:21">
      <c r="A105" s="4">
        <v>17638</v>
      </c>
      <c r="B105" s="5">
        <v>41023.685416666667</v>
      </c>
      <c r="C105" s="5">
        <v>41017.586111111108</v>
      </c>
      <c r="D105" s="4" t="s">
        <v>53</v>
      </c>
      <c r="E105" s="4" t="s">
        <v>96</v>
      </c>
      <c r="F105" s="6" t="s">
        <v>129</v>
      </c>
      <c r="G105" s="4" t="s">
        <v>55</v>
      </c>
      <c r="H105" s="4" t="s">
        <v>181</v>
      </c>
      <c r="I105" s="4" t="s">
        <v>140</v>
      </c>
      <c r="J105" s="4" t="s">
        <v>59</v>
      </c>
      <c r="K105" s="9">
        <f t="shared" si="6"/>
        <v>6.0993055555591127</v>
      </c>
      <c r="L105" s="13">
        <f t="shared" si="7"/>
        <v>41017</v>
      </c>
      <c r="M105" s="14">
        <f t="shared" si="8"/>
        <v>0.58611111110803904</v>
      </c>
      <c r="N105" s="15">
        <f t="shared" si="9"/>
        <v>4</v>
      </c>
      <c r="O105" s="16" t="str">
        <f t="shared" si="10"/>
        <v>Tuesday</v>
      </c>
      <c r="P105" s="16" t="str">
        <f t="shared" si="11"/>
        <v>Apr</v>
      </c>
      <c r="Q105" s="22">
        <f>IF(Analysis!$H$2=1,1,0)</f>
        <v>1</v>
      </c>
      <c r="R105" s="1">
        <f>IF(Analysis!$H$3=1,1,0)</f>
        <v>1</v>
      </c>
      <c r="S105" s="23">
        <f>IF(Analysis!$H$4=1,1,0)</f>
        <v>1</v>
      </c>
      <c r="T105" s="23">
        <f>IF(Analysis!$H$6=1,1,0)</f>
        <v>1</v>
      </c>
      <c r="U105" s="23">
        <f>IF(Analysis!$H$7=1,1,0)</f>
        <v>1</v>
      </c>
    </row>
    <row r="106" spans="1:21">
      <c r="A106" s="4">
        <v>17637</v>
      </c>
      <c r="B106" s="5">
        <v>41024.37777777778</v>
      </c>
      <c r="C106" s="5">
        <v>41017.552083333336</v>
      </c>
      <c r="D106" s="4" t="s">
        <v>62</v>
      </c>
      <c r="E106" s="4" t="s">
        <v>66</v>
      </c>
      <c r="F106" s="6" t="s">
        <v>145</v>
      </c>
      <c r="G106" s="4" t="s">
        <v>55</v>
      </c>
      <c r="H106" s="4" t="s">
        <v>182</v>
      </c>
      <c r="I106" s="4" t="s">
        <v>140</v>
      </c>
      <c r="J106" s="4" t="s">
        <v>73</v>
      </c>
      <c r="K106" s="9">
        <f t="shared" si="6"/>
        <v>6.8256944444437977</v>
      </c>
      <c r="L106" s="13">
        <f t="shared" si="7"/>
        <v>41017</v>
      </c>
      <c r="M106" s="14">
        <f t="shared" si="8"/>
        <v>0.55208333333575865</v>
      </c>
      <c r="N106" s="15">
        <f t="shared" si="9"/>
        <v>4</v>
      </c>
      <c r="O106" s="16" t="str">
        <f t="shared" si="10"/>
        <v>Wednesday</v>
      </c>
      <c r="P106" s="16" t="str">
        <f t="shared" si="11"/>
        <v>Apr</v>
      </c>
      <c r="Q106" s="22">
        <f>IF(Analysis!$H$2=1,1,0)</f>
        <v>1</v>
      </c>
      <c r="R106" s="1">
        <f>IF(Analysis!$H$3=1,1,0)</f>
        <v>1</v>
      </c>
      <c r="S106" s="23">
        <f>IF(Analysis!$H$4=1,1,0)</f>
        <v>1</v>
      </c>
      <c r="T106" s="23">
        <f>IF(Analysis!$H$6=1,1,0)</f>
        <v>1</v>
      </c>
      <c r="U106" s="23">
        <f>IF(Analysis!$H$7=1,1,0)</f>
        <v>1</v>
      </c>
    </row>
    <row r="107" spans="1:21">
      <c r="A107" s="4">
        <v>17636</v>
      </c>
      <c r="B107" s="5">
        <v>41018.530555555553</v>
      </c>
      <c r="C107" s="5">
        <v>41017.547222222223</v>
      </c>
      <c r="D107" s="4" t="s">
        <v>60</v>
      </c>
      <c r="E107" s="4" t="s">
        <v>54</v>
      </c>
      <c r="F107" s="6" t="s">
        <v>2083</v>
      </c>
      <c r="G107" s="4" t="s">
        <v>55</v>
      </c>
      <c r="H107" s="4" t="s">
        <v>183</v>
      </c>
      <c r="I107" s="4" t="s">
        <v>140</v>
      </c>
      <c r="J107" s="4" t="s">
        <v>59</v>
      </c>
      <c r="K107" s="9">
        <f t="shared" si="6"/>
        <v>0.98333333332993789</v>
      </c>
      <c r="L107" s="13">
        <f t="shared" si="7"/>
        <v>41017</v>
      </c>
      <c r="M107" s="14">
        <f t="shared" si="8"/>
        <v>0.54722222222335404</v>
      </c>
      <c r="N107" s="15">
        <f t="shared" si="9"/>
        <v>4</v>
      </c>
      <c r="O107" s="16" t="str">
        <f t="shared" si="10"/>
        <v>Thursday</v>
      </c>
      <c r="P107" s="16" t="str">
        <f t="shared" si="11"/>
        <v>Apr</v>
      </c>
      <c r="Q107" s="22">
        <f>IF(Analysis!$H$2=1,1,0)</f>
        <v>1</v>
      </c>
      <c r="R107" s="1">
        <f>IF(Analysis!$H$3=1,1,0)</f>
        <v>1</v>
      </c>
      <c r="S107" s="23">
        <f>IF(Analysis!$H$4=1,1,0)</f>
        <v>1</v>
      </c>
      <c r="T107" s="23">
        <f>IF(Analysis!$H$6=1,1,0)</f>
        <v>1</v>
      </c>
      <c r="U107" s="23">
        <f>IF(Analysis!$H$7=1,1,0)</f>
        <v>1</v>
      </c>
    </row>
    <row r="108" spans="1:21">
      <c r="A108" s="4">
        <v>17634</v>
      </c>
      <c r="B108" s="5">
        <v>41022.495138888888</v>
      </c>
      <c r="C108" s="5">
        <v>41017.533333333333</v>
      </c>
      <c r="D108" s="4" t="s">
        <v>62</v>
      </c>
      <c r="E108" s="4" t="s">
        <v>72</v>
      </c>
      <c r="F108" s="6" t="s">
        <v>2071</v>
      </c>
      <c r="G108" s="4" t="s">
        <v>55</v>
      </c>
      <c r="H108" s="4" t="s">
        <v>184</v>
      </c>
      <c r="I108" s="4" t="s">
        <v>140</v>
      </c>
      <c r="J108" s="4" t="s">
        <v>73</v>
      </c>
      <c r="K108" s="9">
        <f t="shared" si="6"/>
        <v>4.9618055555547471</v>
      </c>
      <c r="L108" s="13">
        <f t="shared" si="7"/>
        <v>41017</v>
      </c>
      <c r="M108" s="14">
        <f t="shared" si="8"/>
        <v>0.53333333333284827</v>
      </c>
      <c r="N108" s="15">
        <f t="shared" si="9"/>
        <v>3</v>
      </c>
      <c r="O108" s="16" t="str">
        <f t="shared" si="10"/>
        <v>Monday</v>
      </c>
      <c r="P108" s="16" t="str">
        <f t="shared" si="11"/>
        <v>Apr</v>
      </c>
      <c r="Q108" s="22">
        <f>IF(Analysis!$H$2=1,1,0)</f>
        <v>1</v>
      </c>
      <c r="R108" s="1">
        <f>IF(Analysis!$H$3=1,1,0)</f>
        <v>1</v>
      </c>
      <c r="S108" s="23">
        <f>IF(Analysis!$H$4=1,1,0)</f>
        <v>1</v>
      </c>
      <c r="T108" s="23">
        <f>IF(Analysis!$H$6=1,1,0)</f>
        <v>1</v>
      </c>
      <c r="U108" s="23">
        <f>IF(Analysis!$H$7=1,1,0)</f>
        <v>1</v>
      </c>
    </row>
    <row r="109" spans="1:21">
      <c r="A109" s="4">
        <v>17633</v>
      </c>
      <c r="B109" s="5">
        <v>41022.618055555555</v>
      </c>
      <c r="C109" s="5">
        <v>41017.482638888891</v>
      </c>
      <c r="D109" s="4" t="s">
        <v>53</v>
      </c>
      <c r="E109" s="4" t="s">
        <v>67</v>
      </c>
      <c r="F109" s="6" t="s">
        <v>2072</v>
      </c>
      <c r="G109" s="4" t="s">
        <v>55</v>
      </c>
      <c r="H109" s="4" t="s">
        <v>185</v>
      </c>
      <c r="I109" s="4" t="s">
        <v>140</v>
      </c>
      <c r="J109" s="4" t="s">
        <v>59</v>
      </c>
      <c r="K109" s="9">
        <f t="shared" si="6"/>
        <v>5.1354166666642413</v>
      </c>
      <c r="L109" s="13">
        <f t="shared" si="7"/>
        <v>41017</v>
      </c>
      <c r="M109" s="14">
        <f t="shared" si="8"/>
        <v>0.48263888889050577</v>
      </c>
      <c r="N109" s="15">
        <f t="shared" si="9"/>
        <v>3</v>
      </c>
      <c r="O109" s="16" t="str">
        <f t="shared" si="10"/>
        <v>Monday</v>
      </c>
      <c r="P109" s="16" t="str">
        <f t="shared" si="11"/>
        <v>Apr</v>
      </c>
      <c r="Q109" s="22">
        <f>IF(Analysis!$H$2=1,1,0)</f>
        <v>1</v>
      </c>
      <c r="R109" s="1">
        <f>IF(Analysis!$H$3=1,1,0)</f>
        <v>1</v>
      </c>
      <c r="S109" s="23">
        <f>IF(Analysis!$H$4=1,1,0)</f>
        <v>1</v>
      </c>
      <c r="T109" s="23">
        <f>IF(Analysis!$H$6=1,1,0)</f>
        <v>1</v>
      </c>
      <c r="U109" s="23">
        <f>IF(Analysis!$H$7=1,1,0)</f>
        <v>1</v>
      </c>
    </row>
    <row r="110" spans="1:21">
      <c r="A110" s="4">
        <v>17632</v>
      </c>
      <c r="B110" s="5">
        <v>41030.634722222225</v>
      </c>
      <c r="C110" s="5">
        <v>41017.46875</v>
      </c>
      <c r="D110" s="4" t="s">
        <v>60</v>
      </c>
      <c r="E110" s="4" t="s">
        <v>54</v>
      </c>
      <c r="F110" s="6" t="s">
        <v>2073</v>
      </c>
      <c r="G110" s="4" t="s">
        <v>55</v>
      </c>
      <c r="H110" s="4" t="s">
        <v>90</v>
      </c>
      <c r="I110" s="4" t="s">
        <v>140</v>
      </c>
      <c r="J110" s="4" t="s">
        <v>59</v>
      </c>
      <c r="K110" s="9">
        <f t="shared" si="6"/>
        <v>13.165972222224809</v>
      </c>
      <c r="L110" s="13">
        <f t="shared" si="7"/>
        <v>41017</v>
      </c>
      <c r="M110" s="14">
        <f t="shared" si="8"/>
        <v>0.46875</v>
      </c>
      <c r="N110" s="15">
        <f t="shared" si="9"/>
        <v>3</v>
      </c>
      <c r="O110" s="16" t="str">
        <f t="shared" si="10"/>
        <v>Tuesday</v>
      </c>
      <c r="P110" s="16" t="str">
        <f t="shared" si="11"/>
        <v>Apr</v>
      </c>
      <c r="Q110" s="22">
        <f>IF(Analysis!$H$2=1,1,0)</f>
        <v>1</v>
      </c>
      <c r="R110" s="1">
        <f>IF(Analysis!$H$3=1,1,0)</f>
        <v>1</v>
      </c>
      <c r="S110" s="23">
        <f>IF(Analysis!$H$4=1,1,0)</f>
        <v>1</v>
      </c>
      <c r="T110" s="23">
        <f>IF(Analysis!$H$6=1,1,0)</f>
        <v>1</v>
      </c>
      <c r="U110" s="23">
        <f>IF(Analysis!$H$7=1,1,0)</f>
        <v>1</v>
      </c>
    </row>
    <row r="111" spans="1:21">
      <c r="A111" s="4">
        <v>17631</v>
      </c>
      <c r="B111" s="5">
        <v>41017.470833333333</v>
      </c>
      <c r="C111" s="5">
        <v>41017.463194444441</v>
      </c>
      <c r="D111" s="4" t="s">
        <v>60</v>
      </c>
      <c r="E111" s="4" t="s">
        <v>74</v>
      </c>
      <c r="F111" s="6" t="s">
        <v>132</v>
      </c>
      <c r="G111" s="4" t="s">
        <v>55</v>
      </c>
      <c r="H111" s="4" t="s">
        <v>107</v>
      </c>
      <c r="I111" s="4" t="s">
        <v>140</v>
      </c>
      <c r="J111" s="4" t="s">
        <v>59</v>
      </c>
      <c r="K111" s="9">
        <f t="shared" si="6"/>
        <v>7.6388888919609599E-3</v>
      </c>
      <c r="L111" s="13">
        <f t="shared" si="7"/>
        <v>41017</v>
      </c>
      <c r="M111" s="14">
        <f t="shared" si="8"/>
        <v>0.46319444444088731</v>
      </c>
      <c r="N111" s="15">
        <f t="shared" si="9"/>
        <v>3</v>
      </c>
      <c r="O111" s="16" t="str">
        <f t="shared" si="10"/>
        <v>Wednesday</v>
      </c>
      <c r="P111" s="16" t="str">
        <f t="shared" si="11"/>
        <v>Apr</v>
      </c>
      <c r="Q111" s="22">
        <f>IF(Analysis!$H$2=1,1,0)</f>
        <v>1</v>
      </c>
      <c r="R111" s="1">
        <f>IF(Analysis!$H$3=1,1,0)</f>
        <v>1</v>
      </c>
      <c r="S111" s="23">
        <f>IF(Analysis!$H$4=1,1,0)</f>
        <v>1</v>
      </c>
      <c r="T111" s="23">
        <f>IF(Analysis!$H$6=1,1,0)</f>
        <v>1</v>
      </c>
      <c r="U111" s="23">
        <f>IF(Analysis!$H$7=1,1,0)</f>
        <v>1</v>
      </c>
    </row>
    <row r="112" spans="1:21">
      <c r="A112" s="4">
        <v>17630</v>
      </c>
      <c r="B112" s="5">
        <v>41026.402777777781</v>
      </c>
      <c r="C112" s="5">
        <v>41017.441666666666</v>
      </c>
      <c r="D112" s="4" t="s">
        <v>94</v>
      </c>
      <c r="E112" s="4" t="s">
        <v>122</v>
      </c>
      <c r="F112" s="6" t="s">
        <v>133</v>
      </c>
      <c r="G112" s="4" t="s">
        <v>55</v>
      </c>
      <c r="H112" s="4" t="s">
        <v>106</v>
      </c>
      <c r="I112" s="4" t="s">
        <v>140</v>
      </c>
      <c r="J112" s="4" t="s">
        <v>65</v>
      </c>
      <c r="K112" s="9">
        <f t="shared" si="6"/>
        <v>8.961111111115315</v>
      </c>
      <c r="L112" s="13">
        <f t="shared" si="7"/>
        <v>41017</v>
      </c>
      <c r="M112" s="14">
        <f t="shared" si="8"/>
        <v>0.44166666666569654</v>
      </c>
      <c r="N112" s="15">
        <f t="shared" si="9"/>
        <v>2</v>
      </c>
      <c r="O112" s="16" t="str">
        <f t="shared" si="10"/>
        <v>Friday</v>
      </c>
      <c r="P112" s="16" t="str">
        <f t="shared" si="11"/>
        <v>Apr</v>
      </c>
      <c r="Q112" s="22">
        <f>IF(Analysis!$H$2=1,1,0)</f>
        <v>1</v>
      </c>
      <c r="R112" s="1">
        <f>IF(Analysis!$H$3=1,1,0)</f>
        <v>1</v>
      </c>
      <c r="S112" s="23">
        <f>IF(Analysis!$H$4=1,1,0)</f>
        <v>1</v>
      </c>
      <c r="T112" s="23">
        <f>IF(Analysis!$H$6=1,1,0)</f>
        <v>1</v>
      </c>
      <c r="U112" s="23">
        <f>IF(Analysis!$H$7=1,1,0)</f>
        <v>1</v>
      </c>
    </row>
    <row r="113" spans="1:21">
      <c r="A113" s="4">
        <v>17629</v>
      </c>
      <c r="B113" s="5">
        <v>41022.461805555555</v>
      </c>
      <c r="C113" s="5">
        <v>41017.424305555556</v>
      </c>
      <c r="D113" s="4" t="s">
        <v>62</v>
      </c>
      <c r="E113" s="4" t="s">
        <v>77</v>
      </c>
      <c r="F113" s="6" t="s">
        <v>127</v>
      </c>
      <c r="G113" s="4" t="s">
        <v>55</v>
      </c>
      <c r="H113" s="4" t="s">
        <v>71</v>
      </c>
      <c r="I113" s="4" t="s">
        <v>140</v>
      </c>
      <c r="J113" s="4" t="s">
        <v>59</v>
      </c>
      <c r="K113" s="9">
        <f t="shared" si="6"/>
        <v>5.0374999999985448</v>
      </c>
      <c r="L113" s="13">
        <f t="shared" si="7"/>
        <v>41017</v>
      </c>
      <c r="M113" s="14">
        <f t="shared" si="8"/>
        <v>0.42430555555620231</v>
      </c>
      <c r="N113" s="15">
        <f t="shared" si="9"/>
        <v>2</v>
      </c>
      <c r="O113" s="16" t="str">
        <f t="shared" si="10"/>
        <v>Monday</v>
      </c>
      <c r="P113" s="16" t="str">
        <f t="shared" si="11"/>
        <v>Apr</v>
      </c>
      <c r="Q113" s="22">
        <f>IF(Analysis!$H$2=1,1,0)</f>
        <v>1</v>
      </c>
      <c r="R113" s="1">
        <f>IF(Analysis!$H$3=1,1,0)</f>
        <v>1</v>
      </c>
      <c r="S113" s="23">
        <f>IF(Analysis!$H$4=1,1,0)</f>
        <v>1</v>
      </c>
      <c r="T113" s="23">
        <f>IF(Analysis!$H$6=1,1,0)</f>
        <v>1</v>
      </c>
      <c r="U113" s="23">
        <f>IF(Analysis!$H$7=1,1,0)</f>
        <v>1</v>
      </c>
    </row>
    <row r="114" spans="1:21">
      <c r="A114" s="4">
        <v>17627</v>
      </c>
      <c r="B114" s="5">
        <v>41023.404861111114</v>
      </c>
      <c r="C114" s="5">
        <v>41017.368055555555</v>
      </c>
      <c r="D114" s="4" t="s">
        <v>62</v>
      </c>
      <c r="E114" s="4" t="s">
        <v>95</v>
      </c>
      <c r="F114" s="6" t="s">
        <v>128</v>
      </c>
      <c r="G114" s="4" t="s">
        <v>55</v>
      </c>
      <c r="H114" s="4" t="s">
        <v>56</v>
      </c>
      <c r="I114" s="4" t="s">
        <v>140</v>
      </c>
      <c r="J114" s="4" t="s">
        <v>65</v>
      </c>
      <c r="K114" s="9">
        <f t="shared" si="6"/>
        <v>6.0368055555591127</v>
      </c>
      <c r="L114" s="13">
        <f t="shared" si="7"/>
        <v>41017</v>
      </c>
      <c r="M114" s="14">
        <f t="shared" si="8"/>
        <v>0.36805555555474712</v>
      </c>
      <c r="N114" s="15">
        <f t="shared" si="9"/>
        <v>1</v>
      </c>
      <c r="O114" s="16" t="str">
        <f t="shared" si="10"/>
        <v>Tuesday</v>
      </c>
      <c r="P114" s="16" t="str">
        <f t="shared" si="11"/>
        <v>Apr</v>
      </c>
      <c r="Q114" s="22">
        <f>IF(Analysis!$H$2=1,1,0)</f>
        <v>1</v>
      </c>
      <c r="R114" s="1">
        <f>IF(Analysis!$H$3=1,1,0)</f>
        <v>1</v>
      </c>
      <c r="S114" s="23">
        <f>IF(Analysis!$H$4=1,1,0)</f>
        <v>1</v>
      </c>
      <c r="T114" s="23">
        <f>IF(Analysis!$H$6=1,1,0)</f>
        <v>1</v>
      </c>
      <c r="U114" s="23">
        <f>IF(Analysis!$H$7=1,1,0)</f>
        <v>1</v>
      </c>
    </row>
    <row r="115" spans="1:21">
      <c r="A115" s="4">
        <v>17625</v>
      </c>
      <c r="B115" s="5">
        <v>41018.656944444447</v>
      </c>
      <c r="C115" s="5">
        <v>41016.691666666666</v>
      </c>
      <c r="D115" s="4" t="s">
        <v>62</v>
      </c>
      <c r="E115" s="4" t="s">
        <v>72</v>
      </c>
      <c r="F115" s="6" t="s">
        <v>129</v>
      </c>
      <c r="G115" s="4" t="s">
        <v>55</v>
      </c>
      <c r="H115" s="4" t="s">
        <v>90</v>
      </c>
      <c r="I115" s="4" t="s">
        <v>140</v>
      </c>
      <c r="J115" s="4" t="s">
        <v>73</v>
      </c>
      <c r="K115" s="9">
        <f t="shared" si="6"/>
        <v>1.9652777777810115</v>
      </c>
      <c r="L115" s="13">
        <f t="shared" si="7"/>
        <v>41016</v>
      </c>
      <c r="M115" s="14">
        <f t="shared" si="8"/>
        <v>0.69166666666569654</v>
      </c>
      <c r="N115" s="15">
        <f t="shared" si="9"/>
        <v>5</v>
      </c>
      <c r="O115" s="16" t="str">
        <f t="shared" si="10"/>
        <v>Thursday</v>
      </c>
      <c r="P115" s="16" t="str">
        <f t="shared" si="11"/>
        <v>Apr</v>
      </c>
      <c r="Q115" s="22">
        <f>IF(Analysis!$H$2=1,1,0)</f>
        <v>1</v>
      </c>
      <c r="R115" s="1">
        <f>IF(Analysis!$H$3=1,1,0)</f>
        <v>1</v>
      </c>
      <c r="S115" s="23">
        <f>IF(Analysis!$H$4=1,1,0)</f>
        <v>1</v>
      </c>
      <c r="T115" s="23">
        <f>IF(Analysis!$H$6=1,1,0)</f>
        <v>1</v>
      </c>
      <c r="U115" s="23">
        <f>IF(Analysis!$H$7=1,1,0)</f>
        <v>1</v>
      </c>
    </row>
    <row r="116" spans="1:21">
      <c r="A116" s="4">
        <v>17623</v>
      </c>
      <c r="B116" s="5">
        <v>41022.550694444442</v>
      </c>
      <c r="C116" s="5">
        <v>41016.679861111108</v>
      </c>
      <c r="D116" s="4" t="s">
        <v>53</v>
      </c>
      <c r="E116" s="4" t="s">
        <v>91</v>
      </c>
      <c r="F116" s="6" t="s">
        <v>145</v>
      </c>
      <c r="G116" s="4" t="s">
        <v>55</v>
      </c>
      <c r="H116" s="4" t="s">
        <v>56</v>
      </c>
      <c r="I116" s="4" t="s">
        <v>140</v>
      </c>
      <c r="J116" s="4" t="s">
        <v>59</v>
      </c>
      <c r="K116" s="9">
        <f t="shared" si="6"/>
        <v>5.8708333333343035</v>
      </c>
      <c r="L116" s="13">
        <f t="shared" si="7"/>
        <v>41016</v>
      </c>
      <c r="M116" s="14">
        <f t="shared" si="8"/>
        <v>0.67986111110803904</v>
      </c>
      <c r="N116" s="15">
        <f t="shared" si="9"/>
        <v>5</v>
      </c>
      <c r="O116" s="16" t="str">
        <f t="shared" si="10"/>
        <v>Monday</v>
      </c>
      <c r="P116" s="16" t="str">
        <f t="shared" si="11"/>
        <v>Apr</v>
      </c>
      <c r="Q116" s="22">
        <f>IF(Analysis!$H$2=1,1,0)</f>
        <v>1</v>
      </c>
      <c r="R116" s="1">
        <f>IF(Analysis!$H$3=1,1,0)</f>
        <v>1</v>
      </c>
      <c r="S116" s="23">
        <f>IF(Analysis!$H$4=1,1,0)</f>
        <v>1</v>
      </c>
      <c r="T116" s="23">
        <f>IF(Analysis!$H$6=1,1,0)</f>
        <v>1</v>
      </c>
      <c r="U116" s="23">
        <f>IF(Analysis!$H$7=1,1,0)</f>
        <v>1</v>
      </c>
    </row>
    <row r="117" spans="1:21">
      <c r="A117" s="4">
        <v>17622</v>
      </c>
      <c r="B117" s="5">
        <v>41018.386805555558</v>
      </c>
      <c r="C117" s="5">
        <v>41016.577777777777</v>
      </c>
      <c r="D117" s="4" t="s">
        <v>62</v>
      </c>
      <c r="E117" s="4" t="s">
        <v>72</v>
      </c>
      <c r="F117" s="6" t="s">
        <v>2084</v>
      </c>
      <c r="G117" s="4" t="s">
        <v>55</v>
      </c>
      <c r="H117" s="4" t="s">
        <v>186</v>
      </c>
      <c r="I117" s="4" t="s">
        <v>140</v>
      </c>
      <c r="J117" s="4" t="s">
        <v>73</v>
      </c>
      <c r="K117" s="9">
        <f t="shared" si="6"/>
        <v>1.8090277777810115</v>
      </c>
      <c r="L117" s="13">
        <f t="shared" si="7"/>
        <v>41016</v>
      </c>
      <c r="M117" s="14">
        <f t="shared" si="8"/>
        <v>0.57777777777664596</v>
      </c>
      <c r="N117" s="15">
        <f t="shared" si="9"/>
        <v>4</v>
      </c>
      <c r="O117" s="16" t="str">
        <f t="shared" si="10"/>
        <v>Thursday</v>
      </c>
      <c r="P117" s="16" t="str">
        <f t="shared" si="11"/>
        <v>Apr</v>
      </c>
      <c r="Q117" s="22">
        <f>IF(Analysis!$H$2=1,1,0)</f>
        <v>1</v>
      </c>
      <c r="R117" s="1">
        <f>IF(Analysis!$H$3=1,1,0)</f>
        <v>1</v>
      </c>
      <c r="S117" s="23">
        <f>IF(Analysis!$H$4=1,1,0)</f>
        <v>1</v>
      </c>
      <c r="T117" s="23">
        <f>IF(Analysis!$H$6=1,1,0)</f>
        <v>1</v>
      </c>
      <c r="U117" s="23">
        <f>IF(Analysis!$H$7=1,1,0)</f>
        <v>1</v>
      </c>
    </row>
    <row r="118" spans="1:21">
      <c r="A118" s="4">
        <v>17621</v>
      </c>
      <c r="B118" s="5">
        <v>41019.588194444441</v>
      </c>
      <c r="C118" s="5">
        <v>41016.574999999997</v>
      </c>
      <c r="D118" s="4" t="s">
        <v>62</v>
      </c>
      <c r="E118" s="4" t="s">
        <v>63</v>
      </c>
      <c r="F118" s="6" t="s">
        <v>2071</v>
      </c>
      <c r="G118" s="4" t="s">
        <v>55</v>
      </c>
      <c r="H118" s="4" t="s">
        <v>187</v>
      </c>
      <c r="I118" s="4" t="s">
        <v>140</v>
      </c>
      <c r="J118" s="4" t="s">
        <v>59</v>
      </c>
      <c r="K118" s="9">
        <f t="shared" si="6"/>
        <v>3.0131944444437977</v>
      </c>
      <c r="L118" s="13">
        <f t="shared" si="7"/>
        <v>41016</v>
      </c>
      <c r="M118" s="14">
        <f t="shared" si="8"/>
        <v>0.57499999999708962</v>
      </c>
      <c r="N118" s="15">
        <f t="shared" si="9"/>
        <v>4</v>
      </c>
      <c r="O118" s="16" t="str">
        <f t="shared" si="10"/>
        <v>Friday</v>
      </c>
      <c r="P118" s="16" t="str">
        <f t="shared" si="11"/>
        <v>Apr</v>
      </c>
      <c r="Q118" s="22">
        <f>IF(Analysis!$H$2=1,1,0)</f>
        <v>1</v>
      </c>
      <c r="R118" s="1">
        <f>IF(Analysis!$H$3=1,1,0)</f>
        <v>1</v>
      </c>
      <c r="S118" s="23">
        <f>IF(Analysis!$H$4=1,1,0)</f>
        <v>1</v>
      </c>
      <c r="T118" s="23">
        <f>IF(Analysis!$H$6=1,1,0)</f>
        <v>1</v>
      </c>
      <c r="U118" s="23">
        <f>IF(Analysis!$H$7=1,1,0)</f>
        <v>1</v>
      </c>
    </row>
    <row r="119" spans="1:21">
      <c r="A119" s="4">
        <v>17620</v>
      </c>
      <c r="B119" s="5">
        <v>41016.589583333334</v>
      </c>
      <c r="C119" s="5">
        <v>41016.553472222222</v>
      </c>
      <c r="D119" s="4" t="s">
        <v>60</v>
      </c>
      <c r="E119" s="4" t="s">
        <v>68</v>
      </c>
      <c r="F119" s="6" t="s">
        <v>2072</v>
      </c>
      <c r="G119" s="4" t="s">
        <v>55</v>
      </c>
      <c r="H119" s="4" t="s">
        <v>188</v>
      </c>
      <c r="I119" s="4" t="s">
        <v>140</v>
      </c>
      <c r="J119" s="4" t="s">
        <v>59</v>
      </c>
      <c r="K119" s="9">
        <f t="shared" si="6"/>
        <v>3.6111111112404615E-2</v>
      </c>
      <c r="L119" s="13">
        <f t="shared" si="7"/>
        <v>41016</v>
      </c>
      <c r="M119" s="14">
        <f t="shared" si="8"/>
        <v>0.55347222222189885</v>
      </c>
      <c r="N119" s="15">
        <f t="shared" si="9"/>
        <v>4</v>
      </c>
      <c r="O119" s="16" t="str">
        <f t="shared" si="10"/>
        <v>Tuesday</v>
      </c>
      <c r="P119" s="16" t="str">
        <f t="shared" si="11"/>
        <v>Apr</v>
      </c>
      <c r="Q119" s="22">
        <f>IF(Analysis!$H$2=1,1,0)</f>
        <v>1</v>
      </c>
      <c r="R119" s="1">
        <f>IF(Analysis!$H$3=1,1,0)</f>
        <v>1</v>
      </c>
      <c r="S119" s="23">
        <f>IF(Analysis!$H$4=1,1,0)</f>
        <v>1</v>
      </c>
      <c r="T119" s="23">
        <f>IF(Analysis!$H$6=1,1,0)</f>
        <v>1</v>
      </c>
      <c r="U119" s="23">
        <f>IF(Analysis!$H$7=1,1,0)</f>
        <v>1</v>
      </c>
    </row>
    <row r="120" spans="1:21">
      <c r="A120" s="4">
        <v>17619</v>
      </c>
      <c r="B120" s="5">
        <v>41022.629861111112</v>
      </c>
      <c r="C120" s="5">
        <v>41016.52847222222</v>
      </c>
      <c r="D120" s="4" t="s">
        <v>53</v>
      </c>
      <c r="E120" s="4" t="s">
        <v>74</v>
      </c>
      <c r="F120" s="6" t="s">
        <v>2073</v>
      </c>
      <c r="G120" s="4" t="s">
        <v>55</v>
      </c>
      <c r="H120" s="4" t="s">
        <v>189</v>
      </c>
      <c r="I120" s="4" t="s">
        <v>140</v>
      </c>
      <c r="J120" s="4" t="s">
        <v>59</v>
      </c>
      <c r="K120" s="9">
        <f t="shared" si="6"/>
        <v>6.101388888891961</v>
      </c>
      <c r="L120" s="13">
        <f t="shared" si="7"/>
        <v>41016</v>
      </c>
      <c r="M120" s="14">
        <f t="shared" si="8"/>
        <v>0.52847222222044365</v>
      </c>
      <c r="N120" s="15">
        <f t="shared" si="9"/>
        <v>3</v>
      </c>
      <c r="O120" s="16" t="str">
        <f t="shared" si="10"/>
        <v>Monday</v>
      </c>
      <c r="P120" s="16" t="str">
        <f t="shared" si="11"/>
        <v>Apr</v>
      </c>
      <c r="Q120" s="22">
        <f>IF(Analysis!$H$2=1,1,0)</f>
        <v>1</v>
      </c>
      <c r="R120" s="1">
        <f>IF(Analysis!$H$3=1,1,0)</f>
        <v>1</v>
      </c>
      <c r="S120" s="23">
        <f>IF(Analysis!$H$4=1,1,0)</f>
        <v>1</v>
      </c>
      <c r="T120" s="23">
        <f>IF(Analysis!$H$6=1,1,0)</f>
        <v>1</v>
      </c>
      <c r="U120" s="23">
        <f>IF(Analysis!$H$7=1,1,0)</f>
        <v>1</v>
      </c>
    </row>
    <row r="121" spans="1:21">
      <c r="A121" s="4">
        <v>17618</v>
      </c>
      <c r="B121" s="5">
        <v>41024.421527777777</v>
      </c>
      <c r="C121" s="5">
        <v>41016.515277777777</v>
      </c>
      <c r="D121" s="4" t="s">
        <v>62</v>
      </c>
      <c r="E121" s="4" t="s">
        <v>72</v>
      </c>
      <c r="F121" s="6" t="s">
        <v>132</v>
      </c>
      <c r="G121" s="4" t="s">
        <v>55</v>
      </c>
      <c r="H121" s="4" t="s">
        <v>190</v>
      </c>
      <c r="I121" s="4" t="s">
        <v>140</v>
      </c>
      <c r="J121" s="4" t="s">
        <v>73</v>
      </c>
      <c r="K121" s="9">
        <f t="shared" si="6"/>
        <v>7.90625</v>
      </c>
      <c r="L121" s="13">
        <f t="shared" si="7"/>
        <v>41016</v>
      </c>
      <c r="M121" s="14">
        <f t="shared" si="8"/>
        <v>0.51527777777664596</v>
      </c>
      <c r="N121" s="15">
        <f t="shared" si="9"/>
        <v>3</v>
      </c>
      <c r="O121" s="16" t="str">
        <f t="shared" si="10"/>
        <v>Wednesday</v>
      </c>
      <c r="P121" s="16" t="str">
        <f t="shared" si="11"/>
        <v>Apr</v>
      </c>
      <c r="Q121" s="22">
        <f>IF(Analysis!$H$2=1,1,0)</f>
        <v>1</v>
      </c>
      <c r="R121" s="1">
        <f>IF(Analysis!$H$3=1,1,0)</f>
        <v>1</v>
      </c>
      <c r="S121" s="23">
        <f>IF(Analysis!$H$4=1,1,0)</f>
        <v>1</v>
      </c>
      <c r="T121" s="23">
        <f>IF(Analysis!$H$6=1,1,0)</f>
        <v>1</v>
      </c>
      <c r="U121" s="23">
        <f>IF(Analysis!$H$7=1,1,0)</f>
        <v>1</v>
      </c>
    </row>
    <row r="122" spans="1:21">
      <c r="A122" s="4">
        <v>17617</v>
      </c>
      <c r="B122" s="5">
        <v>41017.559027777781</v>
      </c>
      <c r="C122" s="5">
        <v>41016.501388888886</v>
      </c>
      <c r="D122" s="4" t="s">
        <v>53</v>
      </c>
      <c r="E122" s="4" t="s">
        <v>67</v>
      </c>
      <c r="F122" s="6" t="s">
        <v>133</v>
      </c>
      <c r="G122" s="4" t="s">
        <v>55</v>
      </c>
      <c r="H122" s="4" t="s">
        <v>90</v>
      </c>
      <c r="I122" s="4" t="s">
        <v>140</v>
      </c>
      <c r="J122" s="4" t="s">
        <v>59</v>
      </c>
      <c r="K122" s="9">
        <f t="shared" si="6"/>
        <v>1.0576388888948713</v>
      </c>
      <c r="L122" s="13">
        <f t="shared" si="7"/>
        <v>41016</v>
      </c>
      <c r="M122" s="14">
        <f t="shared" si="8"/>
        <v>0.50138888888614019</v>
      </c>
      <c r="N122" s="15">
        <f t="shared" si="9"/>
        <v>3</v>
      </c>
      <c r="O122" s="16" t="str">
        <f t="shared" si="10"/>
        <v>Wednesday</v>
      </c>
      <c r="P122" s="16" t="str">
        <f t="shared" si="11"/>
        <v>Apr</v>
      </c>
      <c r="Q122" s="22">
        <f>IF(Analysis!$H$2=1,1,0)</f>
        <v>1</v>
      </c>
      <c r="R122" s="1">
        <f>IF(Analysis!$H$3=1,1,0)</f>
        <v>1</v>
      </c>
      <c r="S122" s="23">
        <f>IF(Analysis!$H$4=1,1,0)</f>
        <v>1</v>
      </c>
      <c r="T122" s="23">
        <f>IF(Analysis!$H$6=1,1,0)</f>
        <v>1</v>
      </c>
      <c r="U122" s="23">
        <f>IF(Analysis!$H$7=1,1,0)</f>
        <v>1</v>
      </c>
    </row>
    <row r="123" spans="1:21">
      <c r="A123" s="4">
        <v>17616</v>
      </c>
      <c r="B123" s="5">
        <v>41016.647222222222</v>
      </c>
      <c r="C123" s="5">
        <v>41016.481944444444</v>
      </c>
      <c r="D123" s="4" t="s">
        <v>53</v>
      </c>
      <c r="E123" s="4" t="s">
        <v>96</v>
      </c>
      <c r="F123" s="6" t="s">
        <v>127</v>
      </c>
      <c r="G123" s="4" t="s">
        <v>55</v>
      </c>
      <c r="H123" s="4" t="s">
        <v>107</v>
      </c>
      <c r="I123" s="4" t="s">
        <v>140</v>
      </c>
      <c r="J123" s="4" t="s">
        <v>115</v>
      </c>
      <c r="K123" s="9">
        <f t="shared" si="6"/>
        <v>0.16527777777810115</v>
      </c>
      <c r="L123" s="13">
        <f t="shared" si="7"/>
        <v>41016</v>
      </c>
      <c r="M123" s="14">
        <f t="shared" si="8"/>
        <v>0.48194444444379769</v>
      </c>
      <c r="N123" s="15">
        <f t="shared" si="9"/>
        <v>3</v>
      </c>
      <c r="O123" s="16" t="str">
        <f t="shared" si="10"/>
        <v>Tuesday</v>
      </c>
      <c r="P123" s="16" t="str">
        <f t="shared" si="11"/>
        <v>Apr</v>
      </c>
      <c r="Q123" s="22">
        <f>IF(Analysis!$H$2=1,1,0)</f>
        <v>1</v>
      </c>
      <c r="R123" s="1">
        <f>IF(Analysis!$H$3=1,1,0)</f>
        <v>1</v>
      </c>
      <c r="S123" s="23">
        <f>IF(Analysis!$H$4=1,1,0)</f>
        <v>1</v>
      </c>
      <c r="T123" s="23">
        <f>IF(Analysis!$H$6=1,1,0)</f>
        <v>1</v>
      </c>
      <c r="U123" s="23">
        <f>IF(Analysis!$H$7=1,1,0)</f>
        <v>1</v>
      </c>
    </row>
    <row r="124" spans="1:21">
      <c r="A124" s="4">
        <v>17615</v>
      </c>
      <c r="B124" s="5">
        <v>41016.548611111109</v>
      </c>
      <c r="C124" s="5">
        <v>41016.470138888886</v>
      </c>
      <c r="D124" s="4" t="s">
        <v>53</v>
      </c>
      <c r="E124" s="4" t="s">
        <v>79</v>
      </c>
      <c r="F124" s="6" t="s">
        <v>128</v>
      </c>
      <c r="G124" s="4" t="s">
        <v>55</v>
      </c>
      <c r="H124" s="4" t="s">
        <v>106</v>
      </c>
      <c r="I124" s="4" t="s">
        <v>140</v>
      </c>
      <c r="J124" s="4" t="s">
        <v>59</v>
      </c>
      <c r="K124" s="9">
        <f t="shared" si="6"/>
        <v>7.8472222223354038E-2</v>
      </c>
      <c r="L124" s="13">
        <f t="shared" si="7"/>
        <v>41016</v>
      </c>
      <c r="M124" s="14">
        <f t="shared" si="8"/>
        <v>0.47013888888614019</v>
      </c>
      <c r="N124" s="15">
        <f t="shared" si="9"/>
        <v>3</v>
      </c>
      <c r="O124" s="16" t="str">
        <f t="shared" si="10"/>
        <v>Tuesday</v>
      </c>
      <c r="P124" s="16" t="str">
        <f t="shared" si="11"/>
        <v>Apr</v>
      </c>
      <c r="Q124" s="22">
        <f>IF(Analysis!$H$2=1,1,0)</f>
        <v>1</v>
      </c>
      <c r="R124" s="1">
        <f>IF(Analysis!$H$3=1,1,0)</f>
        <v>1</v>
      </c>
      <c r="S124" s="23">
        <f>IF(Analysis!$H$4=1,1,0)</f>
        <v>1</v>
      </c>
      <c r="T124" s="23">
        <f>IF(Analysis!$H$6=1,1,0)</f>
        <v>1</v>
      </c>
      <c r="U124" s="23">
        <f>IF(Analysis!$H$7=1,1,0)</f>
        <v>1</v>
      </c>
    </row>
    <row r="125" spans="1:21">
      <c r="A125" s="4">
        <v>17614</v>
      </c>
      <c r="B125" s="5">
        <v>41016.474999999999</v>
      </c>
      <c r="C125" s="5">
        <v>41016.467361111114</v>
      </c>
      <c r="D125" s="4" t="s">
        <v>60</v>
      </c>
      <c r="E125" s="4" t="s">
        <v>68</v>
      </c>
      <c r="F125" s="6" t="s">
        <v>129</v>
      </c>
      <c r="G125" s="4" t="s">
        <v>55</v>
      </c>
      <c r="H125" s="4" t="s">
        <v>71</v>
      </c>
      <c r="I125" s="4" t="s">
        <v>140</v>
      </c>
      <c r="J125" s="4" t="s">
        <v>59</v>
      </c>
      <c r="K125" s="9">
        <f t="shared" si="6"/>
        <v>7.6388888846850023E-3</v>
      </c>
      <c r="L125" s="13">
        <f t="shared" si="7"/>
        <v>41016</v>
      </c>
      <c r="M125" s="14">
        <f t="shared" si="8"/>
        <v>0.46736111111385981</v>
      </c>
      <c r="N125" s="15">
        <f t="shared" si="9"/>
        <v>3</v>
      </c>
      <c r="O125" s="16" t="str">
        <f t="shared" si="10"/>
        <v>Tuesday</v>
      </c>
      <c r="P125" s="16" t="str">
        <f t="shared" si="11"/>
        <v>Apr</v>
      </c>
      <c r="Q125" s="22">
        <f>IF(Analysis!$H$2=1,1,0)</f>
        <v>1</v>
      </c>
      <c r="R125" s="1">
        <f>IF(Analysis!$H$3=1,1,0)</f>
        <v>1</v>
      </c>
      <c r="S125" s="23">
        <f>IF(Analysis!$H$4=1,1,0)</f>
        <v>1</v>
      </c>
      <c r="T125" s="23">
        <f>IF(Analysis!$H$6=1,1,0)</f>
        <v>1</v>
      </c>
      <c r="U125" s="23">
        <f>IF(Analysis!$H$7=1,1,0)</f>
        <v>1</v>
      </c>
    </row>
    <row r="126" spans="1:21">
      <c r="A126" s="4">
        <v>17613</v>
      </c>
      <c r="B126" s="5">
        <v>41017.558333333334</v>
      </c>
      <c r="C126" s="5">
        <v>41016.467361111114</v>
      </c>
      <c r="D126" s="4" t="s">
        <v>53</v>
      </c>
      <c r="E126" s="4" t="s">
        <v>96</v>
      </c>
      <c r="F126" s="6" t="s">
        <v>145</v>
      </c>
      <c r="G126" s="4" t="s">
        <v>55</v>
      </c>
      <c r="H126" s="4" t="s">
        <v>56</v>
      </c>
      <c r="I126" s="4" t="s">
        <v>140</v>
      </c>
      <c r="J126" s="4" t="s">
        <v>57</v>
      </c>
      <c r="K126" s="9">
        <f t="shared" si="6"/>
        <v>1.0909722222204437</v>
      </c>
      <c r="L126" s="13">
        <f t="shared" si="7"/>
        <v>41016</v>
      </c>
      <c r="M126" s="14">
        <f t="shared" si="8"/>
        <v>0.46736111111385981</v>
      </c>
      <c r="N126" s="15">
        <f t="shared" si="9"/>
        <v>3</v>
      </c>
      <c r="O126" s="16" t="str">
        <f t="shared" si="10"/>
        <v>Wednesday</v>
      </c>
      <c r="P126" s="16" t="str">
        <f t="shared" si="11"/>
        <v>Apr</v>
      </c>
      <c r="Q126" s="22">
        <f>IF(Analysis!$H$2=1,1,0)</f>
        <v>1</v>
      </c>
      <c r="R126" s="1">
        <f>IF(Analysis!$H$3=1,1,0)</f>
        <v>1</v>
      </c>
      <c r="S126" s="23">
        <f>IF(Analysis!$H$4=1,1,0)</f>
        <v>1</v>
      </c>
      <c r="T126" s="23">
        <f>IF(Analysis!$H$6=1,1,0)</f>
        <v>1</v>
      </c>
      <c r="U126" s="23">
        <f>IF(Analysis!$H$7=1,1,0)</f>
        <v>1</v>
      </c>
    </row>
    <row r="127" spans="1:21">
      <c r="A127" s="4">
        <v>17612</v>
      </c>
      <c r="B127" s="5">
        <v>41023.4</v>
      </c>
      <c r="C127" s="5">
        <v>41016.463194444441</v>
      </c>
      <c r="D127" s="4" t="s">
        <v>62</v>
      </c>
      <c r="E127" s="4" t="s">
        <v>72</v>
      </c>
      <c r="F127" s="6" t="s">
        <v>2085</v>
      </c>
      <c r="G127" s="4" t="s">
        <v>55</v>
      </c>
      <c r="H127" s="4" t="s">
        <v>90</v>
      </c>
      <c r="I127" s="4" t="s">
        <v>140</v>
      </c>
      <c r="J127" s="4" t="s">
        <v>73</v>
      </c>
      <c r="K127" s="9">
        <f t="shared" si="6"/>
        <v>6.9368055555605679</v>
      </c>
      <c r="L127" s="13">
        <f t="shared" si="7"/>
        <v>41016</v>
      </c>
      <c r="M127" s="14">
        <f t="shared" si="8"/>
        <v>0.46319444444088731</v>
      </c>
      <c r="N127" s="15">
        <f t="shared" si="9"/>
        <v>3</v>
      </c>
      <c r="O127" s="16" t="str">
        <f t="shared" si="10"/>
        <v>Tuesday</v>
      </c>
      <c r="P127" s="16" t="str">
        <f t="shared" si="11"/>
        <v>Apr</v>
      </c>
      <c r="Q127" s="22">
        <f>IF(Analysis!$H$2=1,1,0)</f>
        <v>1</v>
      </c>
      <c r="R127" s="1">
        <f>IF(Analysis!$H$3=1,1,0)</f>
        <v>1</v>
      </c>
      <c r="S127" s="23">
        <f>IF(Analysis!$H$4=1,1,0)</f>
        <v>1</v>
      </c>
      <c r="T127" s="23">
        <f>IF(Analysis!$H$6=1,1,0)</f>
        <v>1</v>
      </c>
      <c r="U127" s="23">
        <f>IF(Analysis!$H$7=1,1,0)</f>
        <v>1</v>
      </c>
    </row>
    <row r="128" spans="1:21">
      <c r="A128" s="4">
        <v>17611</v>
      </c>
      <c r="B128" s="5">
        <v>41022.395138888889</v>
      </c>
      <c r="C128" s="5">
        <v>41016.458333333336</v>
      </c>
      <c r="D128" s="4" t="s">
        <v>62</v>
      </c>
      <c r="E128" s="4" t="s">
        <v>72</v>
      </c>
      <c r="F128" s="6" t="s">
        <v>2071</v>
      </c>
      <c r="G128" s="4" t="s">
        <v>55</v>
      </c>
      <c r="H128" s="4" t="s">
        <v>56</v>
      </c>
      <c r="I128" s="4" t="s">
        <v>140</v>
      </c>
      <c r="J128" s="4" t="s">
        <v>73</v>
      </c>
      <c r="K128" s="9">
        <f t="shared" si="6"/>
        <v>5.9368055555532919</v>
      </c>
      <c r="L128" s="13">
        <f t="shared" si="7"/>
        <v>41016</v>
      </c>
      <c r="M128" s="14">
        <f t="shared" si="8"/>
        <v>0.45833333333575865</v>
      </c>
      <c r="N128" s="15">
        <f t="shared" si="9"/>
        <v>3</v>
      </c>
      <c r="O128" s="16" t="str">
        <f t="shared" si="10"/>
        <v>Monday</v>
      </c>
      <c r="P128" s="16" t="str">
        <f t="shared" si="11"/>
        <v>Apr</v>
      </c>
      <c r="Q128" s="22">
        <f>IF(Analysis!$H$2=1,1,0)</f>
        <v>1</v>
      </c>
      <c r="R128" s="1">
        <f>IF(Analysis!$H$3=1,1,0)</f>
        <v>1</v>
      </c>
      <c r="S128" s="23">
        <f>IF(Analysis!$H$4=1,1,0)</f>
        <v>1</v>
      </c>
      <c r="T128" s="23">
        <f>IF(Analysis!$H$6=1,1,0)</f>
        <v>1</v>
      </c>
      <c r="U128" s="23">
        <f>IF(Analysis!$H$7=1,1,0)</f>
        <v>1</v>
      </c>
    </row>
    <row r="129" spans="1:21">
      <c r="A129" s="4">
        <v>17610</v>
      </c>
      <c r="B129" s="5">
        <v>41018.657638888886</v>
      </c>
      <c r="C129" s="5">
        <v>41016.458333333336</v>
      </c>
      <c r="D129" s="4" t="s">
        <v>62</v>
      </c>
      <c r="E129" s="4" t="s">
        <v>95</v>
      </c>
      <c r="F129" s="6" t="s">
        <v>2072</v>
      </c>
      <c r="G129" s="4" t="s">
        <v>55</v>
      </c>
      <c r="H129" s="4" t="s">
        <v>191</v>
      </c>
      <c r="I129" s="4" t="s">
        <v>140</v>
      </c>
      <c r="J129" s="4" t="s">
        <v>70</v>
      </c>
      <c r="K129" s="9">
        <f t="shared" si="6"/>
        <v>2.1993055555503815</v>
      </c>
      <c r="L129" s="13">
        <f t="shared" si="7"/>
        <v>41016</v>
      </c>
      <c r="M129" s="14">
        <f t="shared" si="8"/>
        <v>0.45833333333575865</v>
      </c>
      <c r="N129" s="15">
        <f t="shared" si="9"/>
        <v>3</v>
      </c>
      <c r="O129" s="16" t="str">
        <f t="shared" si="10"/>
        <v>Thursday</v>
      </c>
      <c r="P129" s="16" t="str">
        <f t="shared" si="11"/>
        <v>Apr</v>
      </c>
      <c r="Q129" s="22">
        <f>IF(Analysis!$H$2=1,1,0)</f>
        <v>1</v>
      </c>
      <c r="R129" s="1">
        <f>IF(Analysis!$H$3=1,1,0)</f>
        <v>1</v>
      </c>
      <c r="S129" s="23">
        <f>IF(Analysis!$H$4=1,1,0)</f>
        <v>1</v>
      </c>
      <c r="T129" s="23">
        <f>IF(Analysis!$H$6=1,1,0)</f>
        <v>1</v>
      </c>
      <c r="U129" s="23">
        <f>IF(Analysis!$H$7=1,1,0)</f>
        <v>1</v>
      </c>
    </row>
    <row r="130" spans="1:21">
      <c r="A130" s="4">
        <v>17609</v>
      </c>
      <c r="B130" s="5">
        <v>41016.438194444447</v>
      </c>
      <c r="C130" s="5">
        <v>41016.432638888888</v>
      </c>
      <c r="D130" s="4" t="s">
        <v>53</v>
      </c>
      <c r="E130" s="4" t="s">
        <v>68</v>
      </c>
      <c r="F130" s="6" t="s">
        <v>2073</v>
      </c>
      <c r="G130" s="4" t="s">
        <v>55</v>
      </c>
      <c r="H130" s="4" t="s">
        <v>192</v>
      </c>
      <c r="I130" s="4" t="s">
        <v>140</v>
      </c>
      <c r="J130" s="4" t="s">
        <v>57</v>
      </c>
      <c r="K130" s="9">
        <f t="shared" si="6"/>
        <v>5.5555555591126904E-3</v>
      </c>
      <c r="L130" s="13">
        <f t="shared" si="7"/>
        <v>41016</v>
      </c>
      <c r="M130" s="14">
        <f t="shared" si="8"/>
        <v>0.43263888888759539</v>
      </c>
      <c r="N130" s="15">
        <f t="shared" si="9"/>
        <v>2</v>
      </c>
      <c r="O130" s="16" t="str">
        <f t="shared" si="10"/>
        <v>Tuesday</v>
      </c>
      <c r="P130" s="16" t="str">
        <f t="shared" si="11"/>
        <v>Apr</v>
      </c>
      <c r="Q130" s="22">
        <f>IF(Analysis!$H$2=1,1,0)</f>
        <v>1</v>
      </c>
      <c r="R130" s="1">
        <f>IF(Analysis!$H$3=1,1,0)</f>
        <v>1</v>
      </c>
      <c r="S130" s="23">
        <f>IF(Analysis!$H$4=1,1,0)</f>
        <v>1</v>
      </c>
      <c r="T130" s="23">
        <f>IF(Analysis!$H$6=1,1,0)</f>
        <v>1</v>
      </c>
      <c r="U130" s="23">
        <f>IF(Analysis!$H$7=1,1,0)</f>
        <v>1</v>
      </c>
    </row>
    <row r="131" spans="1:21">
      <c r="A131" s="4">
        <v>17608</v>
      </c>
      <c r="B131" s="5">
        <v>41016.404861111114</v>
      </c>
      <c r="C131" s="5">
        <v>41016.379166666666</v>
      </c>
      <c r="D131" s="4" t="s">
        <v>60</v>
      </c>
      <c r="E131" s="4" t="s">
        <v>54</v>
      </c>
      <c r="F131" s="6" t="s">
        <v>132</v>
      </c>
      <c r="G131" s="4" t="s">
        <v>55</v>
      </c>
      <c r="H131" s="4" t="s">
        <v>193</v>
      </c>
      <c r="I131" s="4" t="s">
        <v>140</v>
      </c>
      <c r="J131" s="4" t="s">
        <v>57</v>
      </c>
      <c r="K131" s="9">
        <f t="shared" ref="K131:K194" si="12">B131-C131</f>
        <v>2.5694444448163267E-2</v>
      </c>
      <c r="L131" s="13">
        <f t="shared" si="7"/>
        <v>41016</v>
      </c>
      <c r="M131" s="14">
        <f t="shared" si="8"/>
        <v>0.37916666666569654</v>
      </c>
      <c r="N131" s="15">
        <f t="shared" si="9"/>
        <v>2</v>
      </c>
      <c r="O131" s="16" t="str">
        <f t="shared" si="10"/>
        <v>Tuesday</v>
      </c>
      <c r="P131" s="16" t="str">
        <f t="shared" si="11"/>
        <v>Apr</v>
      </c>
      <c r="Q131" s="22">
        <f>IF(Analysis!$H$2=1,1,0)</f>
        <v>1</v>
      </c>
      <c r="R131" s="1">
        <f>IF(Analysis!$H$3=1,1,0)</f>
        <v>1</v>
      </c>
      <c r="S131" s="23">
        <f>IF(Analysis!$H$4=1,1,0)</f>
        <v>1</v>
      </c>
      <c r="T131" s="23">
        <f>IF(Analysis!$H$6=1,1,0)</f>
        <v>1</v>
      </c>
      <c r="U131" s="23">
        <f>IF(Analysis!$H$7=1,1,0)</f>
        <v>1</v>
      </c>
    </row>
    <row r="132" spans="1:21">
      <c r="A132" s="4">
        <v>17607</v>
      </c>
      <c r="B132" s="5">
        <v>41030.581944444442</v>
      </c>
      <c r="C132" s="5">
        <v>41016.373611111114</v>
      </c>
      <c r="D132" s="4" t="s">
        <v>53</v>
      </c>
      <c r="E132" s="4" t="s">
        <v>54</v>
      </c>
      <c r="F132" s="6" t="s">
        <v>133</v>
      </c>
      <c r="G132" s="4" t="s">
        <v>55</v>
      </c>
      <c r="H132" s="4" t="s">
        <v>194</v>
      </c>
      <c r="I132" s="4" t="s">
        <v>140</v>
      </c>
      <c r="J132" s="4" t="s">
        <v>59</v>
      </c>
      <c r="K132" s="9">
        <f t="shared" si="12"/>
        <v>14.208333333328483</v>
      </c>
      <c r="L132" s="13">
        <f t="shared" ref="L132:L195" si="13">INT(C132)</f>
        <v>41016</v>
      </c>
      <c r="M132" s="14">
        <f t="shared" ref="M132:M195" si="14">MOD(C132,1)</f>
        <v>0.37361111111385981</v>
      </c>
      <c r="N132" s="15">
        <f t="shared" ref="N132:N195" si="15">IF(AND($V$4&lt;=M132,M132&lt;$W$4),1,IF(AND($X$4&lt;=M132,M132&lt;$Y$4),2,IF(AND($Z$4&lt;=M132,M132&lt;$AA$4),3,IF(AND($AB$4&lt;=M132,M132&lt;$AC$4),4,IF(AND($AD$4&lt;=M132,M132&lt;$AE$4),5,IF(AND($AF$4&lt;=M132,M132&lt;$AG$4),6))))))</f>
        <v>1</v>
      </c>
      <c r="O132" s="16" t="str">
        <f t="shared" ref="O132:O195" si="16">CHOOSE(WEEKDAY(B132,1),"Sunday","Monday","Tuesday","Wednesday","Thursday","Friday","Saturday")</f>
        <v>Tuesday</v>
      </c>
      <c r="P132" s="16" t="str">
        <f t="shared" ref="P132:P195" si="17">CHOOSE(MONTH(L132),"Jan","Feb","Mar","Apr","May","Jun","Jul","Aug","Sep","Oct","Nov","Dec")</f>
        <v>Apr</v>
      </c>
      <c r="Q132" s="22">
        <f>IF(Analysis!$H$2=1,1,0)</f>
        <v>1</v>
      </c>
      <c r="R132" s="1">
        <f>IF(Analysis!$H$3=1,1,0)</f>
        <v>1</v>
      </c>
      <c r="S132" s="23">
        <f>IF(Analysis!$H$4=1,1,0)</f>
        <v>1</v>
      </c>
      <c r="T132" s="23">
        <f>IF(Analysis!$H$6=1,1,0)</f>
        <v>1</v>
      </c>
      <c r="U132" s="23">
        <f>IF(Analysis!$H$7=1,1,0)</f>
        <v>1</v>
      </c>
    </row>
    <row r="133" spans="1:21">
      <c r="A133" s="4">
        <v>17606</v>
      </c>
      <c r="B133" s="5">
        <v>41016.480555555558</v>
      </c>
      <c r="C133" s="5">
        <v>41015.665277777778</v>
      </c>
      <c r="D133" s="4" t="s">
        <v>53</v>
      </c>
      <c r="E133" s="4" t="s">
        <v>54</v>
      </c>
      <c r="F133" s="6" t="s">
        <v>127</v>
      </c>
      <c r="G133" s="4" t="s">
        <v>55</v>
      </c>
      <c r="H133" s="4" t="s">
        <v>195</v>
      </c>
      <c r="I133" s="4" t="s">
        <v>140</v>
      </c>
      <c r="J133" s="4" t="s">
        <v>59</v>
      </c>
      <c r="K133" s="9">
        <f t="shared" si="12"/>
        <v>0.81527777777955635</v>
      </c>
      <c r="L133" s="13">
        <f t="shared" si="13"/>
        <v>41015</v>
      </c>
      <c r="M133" s="14">
        <f t="shared" si="14"/>
        <v>0.66527777777810115</v>
      </c>
      <c r="N133" s="15">
        <f t="shared" si="15"/>
        <v>5</v>
      </c>
      <c r="O133" s="16" t="str">
        <f t="shared" si="16"/>
        <v>Tuesday</v>
      </c>
      <c r="P133" s="16" t="str">
        <f t="shared" si="17"/>
        <v>Apr</v>
      </c>
      <c r="Q133" s="22">
        <f>IF(Analysis!$H$2=1,1,0)</f>
        <v>1</v>
      </c>
      <c r="R133" s="1">
        <f>IF(Analysis!$H$3=1,1,0)</f>
        <v>1</v>
      </c>
      <c r="S133" s="23">
        <f>IF(Analysis!$H$4=1,1,0)</f>
        <v>1</v>
      </c>
      <c r="T133" s="23">
        <f>IF(Analysis!$H$6=1,1,0)</f>
        <v>1</v>
      </c>
      <c r="U133" s="23">
        <f>IF(Analysis!$H$7=1,1,0)</f>
        <v>1</v>
      </c>
    </row>
    <row r="134" spans="1:21">
      <c r="A134" s="4">
        <v>17605</v>
      </c>
      <c r="B134" s="5">
        <v>41018.387499999997</v>
      </c>
      <c r="C134" s="5">
        <v>41015.561111111114</v>
      </c>
      <c r="D134" s="4" t="s">
        <v>62</v>
      </c>
      <c r="E134" s="4" t="s">
        <v>72</v>
      </c>
      <c r="F134" s="6" t="s">
        <v>128</v>
      </c>
      <c r="G134" s="4" t="s">
        <v>55</v>
      </c>
      <c r="H134" s="4" t="s">
        <v>90</v>
      </c>
      <c r="I134" s="4" t="s">
        <v>140</v>
      </c>
      <c r="J134" s="4" t="s">
        <v>73</v>
      </c>
      <c r="K134" s="9">
        <f t="shared" si="12"/>
        <v>2.8263888888832298</v>
      </c>
      <c r="L134" s="13">
        <f t="shared" si="13"/>
        <v>41015</v>
      </c>
      <c r="M134" s="14">
        <f t="shared" si="14"/>
        <v>0.56111111111385981</v>
      </c>
      <c r="N134" s="15">
        <f t="shared" si="15"/>
        <v>4</v>
      </c>
      <c r="O134" s="16" t="str">
        <f t="shared" si="16"/>
        <v>Thursday</v>
      </c>
      <c r="P134" s="16" t="str">
        <f t="shared" si="17"/>
        <v>Apr</v>
      </c>
      <c r="Q134" s="22">
        <f>IF(Analysis!$H$2=1,1,0)</f>
        <v>1</v>
      </c>
      <c r="R134" s="1">
        <f>IF(Analysis!$H$3=1,1,0)</f>
        <v>1</v>
      </c>
      <c r="S134" s="23">
        <f>IF(Analysis!$H$4=1,1,0)</f>
        <v>1</v>
      </c>
      <c r="T134" s="23">
        <f>IF(Analysis!$H$6=1,1,0)</f>
        <v>1</v>
      </c>
      <c r="U134" s="23">
        <f>IF(Analysis!$H$7=1,1,0)</f>
        <v>1</v>
      </c>
    </row>
    <row r="135" spans="1:21">
      <c r="A135" s="4">
        <v>17604</v>
      </c>
      <c r="B135" s="5">
        <v>41022.494444444441</v>
      </c>
      <c r="C135" s="5">
        <v>41015.46875</v>
      </c>
      <c r="D135" s="4" t="s">
        <v>62</v>
      </c>
      <c r="E135" s="4" t="s">
        <v>72</v>
      </c>
      <c r="F135" s="6" t="s">
        <v>129</v>
      </c>
      <c r="G135" s="4" t="s">
        <v>55</v>
      </c>
      <c r="H135" s="4" t="s">
        <v>107</v>
      </c>
      <c r="I135" s="4" t="s">
        <v>140</v>
      </c>
      <c r="J135" s="4" t="s">
        <v>73</v>
      </c>
      <c r="K135" s="9">
        <f t="shared" si="12"/>
        <v>7.0256944444408873</v>
      </c>
      <c r="L135" s="13">
        <f t="shared" si="13"/>
        <v>41015</v>
      </c>
      <c r="M135" s="14">
        <f t="shared" si="14"/>
        <v>0.46875</v>
      </c>
      <c r="N135" s="15">
        <f t="shared" si="15"/>
        <v>3</v>
      </c>
      <c r="O135" s="16" t="str">
        <f t="shared" si="16"/>
        <v>Monday</v>
      </c>
      <c r="P135" s="16" t="str">
        <f t="shared" si="17"/>
        <v>Apr</v>
      </c>
      <c r="Q135" s="22">
        <f>IF(Analysis!$H$2=1,1,0)</f>
        <v>1</v>
      </c>
      <c r="R135" s="1">
        <f>IF(Analysis!$H$3=1,1,0)</f>
        <v>1</v>
      </c>
      <c r="S135" s="23">
        <f>IF(Analysis!$H$4=1,1,0)</f>
        <v>1</v>
      </c>
      <c r="T135" s="23">
        <f>IF(Analysis!$H$6=1,1,0)</f>
        <v>1</v>
      </c>
      <c r="U135" s="23">
        <f>IF(Analysis!$H$7=1,1,0)</f>
        <v>1</v>
      </c>
    </row>
    <row r="136" spans="1:21">
      <c r="A136" s="4">
        <v>17603</v>
      </c>
      <c r="B136" s="5">
        <v>41015.488194444442</v>
      </c>
      <c r="C136" s="5">
        <v>41015.468055555553</v>
      </c>
      <c r="D136" s="4" t="s">
        <v>60</v>
      </c>
      <c r="E136" s="4" t="s">
        <v>68</v>
      </c>
      <c r="F136" s="6" t="s">
        <v>145</v>
      </c>
      <c r="G136" s="4" t="s">
        <v>55</v>
      </c>
      <c r="H136" s="4" t="s">
        <v>106</v>
      </c>
      <c r="I136" s="4" t="s">
        <v>140</v>
      </c>
      <c r="J136" s="4" t="s">
        <v>57</v>
      </c>
      <c r="K136" s="9">
        <f t="shared" si="12"/>
        <v>2.0138888889050577E-2</v>
      </c>
      <c r="L136" s="13">
        <f t="shared" si="13"/>
        <v>41015</v>
      </c>
      <c r="M136" s="14">
        <f t="shared" si="14"/>
        <v>0.46805555555329192</v>
      </c>
      <c r="N136" s="15">
        <f t="shared" si="15"/>
        <v>3</v>
      </c>
      <c r="O136" s="16" t="str">
        <f t="shared" si="16"/>
        <v>Monday</v>
      </c>
      <c r="P136" s="16" t="str">
        <f t="shared" si="17"/>
        <v>Apr</v>
      </c>
      <c r="Q136" s="22">
        <f>IF(Analysis!$H$2=1,1,0)</f>
        <v>1</v>
      </c>
      <c r="R136" s="1">
        <f>IF(Analysis!$H$3=1,1,0)</f>
        <v>1</v>
      </c>
      <c r="S136" s="23">
        <f>IF(Analysis!$H$4=1,1,0)</f>
        <v>1</v>
      </c>
      <c r="T136" s="23">
        <f>IF(Analysis!$H$6=1,1,0)</f>
        <v>1</v>
      </c>
      <c r="U136" s="23">
        <f>IF(Analysis!$H$7=1,1,0)</f>
        <v>1</v>
      </c>
    </row>
    <row r="137" spans="1:21">
      <c r="A137" s="4">
        <v>17602</v>
      </c>
      <c r="B137" s="5">
        <v>41016.648611111108</v>
      </c>
      <c r="C137" s="5">
        <v>41015.46597222222</v>
      </c>
      <c r="D137" s="4" t="s">
        <v>60</v>
      </c>
      <c r="E137" s="4" t="s">
        <v>68</v>
      </c>
      <c r="F137" s="6" t="s">
        <v>2086</v>
      </c>
      <c r="G137" s="4" t="s">
        <v>55</v>
      </c>
      <c r="H137" s="4" t="s">
        <v>71</v>
      </c>
      <c r="I137" s="4" t="s">
        <v>140</v>
      </c>
      <c r="J137" s="4" t="s">
        <v>59</v>
      </c>
      <c r="K137" s="9">
        <f t="shared" si="12"/>
        <v>1.1826388888875954</v>
      </c>
      <c r="L137" s="13">
        <f t="shared" si="13"/>
        <v>41015</v>
      </c>
      <c r="M137" s="14">
        <f t="shared" si="14"/>
        <v>0.46597222222044365</v>
      </c>
      <c r="N137" s="15">
        <f t="shared" si="15"/>
        <v>3</v>
      </c>
      <c r="O137" s="16" t="str">
        <f t="shared" si="16"/>
        <v>Tuesday</v>
      </c>
      <c r="P137" s="16" t="str">
        <f t="shared" si="17"/>
        <v>Apr</v>
      </c>
      <c r="Q137" s="22">
        <f>IF(Analysis!$H$2=1,1,0)</f>
        <v>1</v>
      </c>
      <c r="R137" s="1">
        <f>IF(Analysis!$H$3=1,1,0)</f>
        <v>1</v>
      </c>
      <c r="S137" s="23">
        <f>IF(Analysis!$H$4=1,1,0)</f>
        <v>1</v>
      </c>
      <c r="T137" s="23">
        <f>IF(Analysis!$H$6=1,1,0)</f>
        <v>1</v>
      </c>
      <c r="U137" s="23">
        <f>IF(Analysis!$H$7=1,1,0)</f>
        <v>1</v>
      </c>
    </row>
    <row r="138" spans="1:21">
      <c r="A138" s="4">
        <v>17601</v>
      </c>
      <c r="B138" s="5">
        <v>41019.375694444447</v>
      </c>
      <c r="C138" s="5">
        <v>41015.455555555556</v>
      </c>
      <c r="D138" s="4" t="s">
        <v>94</v>
      </c>
      <c r="E138" s="4" t="s">
        <v>122</v>
      </c>
      <c r="F138" s="6" t="s">
        <v>2071</v>
      </c>
      <c r="G138" s="4" t="s">
        <v>55</v>
      </c>
      <c r="H138" s="4" t="s">
        <v>56</v>
      </c>
      <c r="I138" s="4" t="s">
        <v>140</v>
      </c>
      <c r="J138" s="4" t="s">
        <v>57</v>
      </c>
      <c r="K138" s="9">
        <f t="shared" si="12"/>
        <v>3.9201388888905058</v>
      </c>
      <c r="L138" s="13">
        <f t="shared" si="13"/>
        <v>41015</v>
      </c>
      <c r="M138" s="14">
        <f t="shared" si="14"/>
        <v>0.45555555555620231</v>
      </c>
      <c r="N138" s="15">
        <f t="shared" si="15"/>
        <v>2</v>
      </c>
      <c r="O138" s="16" t="str">
        <f t="shared" si="16"/>
        <v>Friday</v>
      </c>
      <c r="P138" s="16" t="str">
        <f t="shared" si="17"/>
        <v>Apr</v>
      </c>
      <c r="Q138" s="22">
        <f>IF(Analysis!$H$2=1,1,0)</f>
        <v>1</v>
      </c>
      <c r="R138" s="1">
        <f>IF(Analysis!$H$3=1,1,0)</f>
        <v>1</v>
      </c>
      <c r="S138" s="23">
        <f>IF(Analysis!$H$4=1,1,0)</f>
        <v>1</v>
      </c>
      <c r="T138" s="23">
        <f>IF(Analysis!$H$6=1,1,0)</f>
        <v>1</v>
      </c>
      <c r="U138" s="23">
        <f>IF(Analysis!$H$7=1,1,0)</f>
        <v>1</v>
      </c>
    </row>
    <row r="139" spans="1:21">
      <c r="A139" s="4">
        <v>17600</v>
      </c>
      <c r="B139" s="5">
        <v>41017.614583333336</v>
      </c>
      <c r="C139" s="5">
        <v>41015.444444444445</v>
      </c>
      <c r="D139" s="4" t="s">
        <v>53</v>
      </c>
      <c r="E139" s="4" t="s">
        <v>68</v>
      </c>
      <c r="F139" s="6" t="s">
        <v>2072</v>
      </c>
      <c r="G139" s="4" t="s">
        <v>55</v>
      </c>
      <c r="H139" s="4" t="s">
        <v>90</v>
      </c>
      <c r="I139" s="4" t="s">
        <v>140</v>
      </c>
      <c r="J139" s="4" t="s">
        <v>59</v>
      </c>
      <c r="K139" s="9">
        <f t="shared" si="12"/>
        <v>2.1701388888905058</v>
      </c>
      <c r="L139" s="13">
        <f t="shared" si="13"/>
        <v>41015</v>
      </c>
      <c r="M139" s="14">
        <f t="shared" si="14"/>
        <v>0.44444444444525288</v>
      </c>
      <c r="N139" s="15">
        <f t="shared" si="15"/>
        <v>2</v>
      </c>
      <c r="O139" s="16" t="str">
        <f t="shared" si="16"/>
        <v>Wednesday</v>
      </c>
      <c r="P139" s="16" t="str">
        <f t="shared" si="17"/>
        <v>Apr</v>
      </c>
      <c r="Q139" s="22">
        <f>IF(Analysis!$H$2=1,1,0)</f>
        <v>1</v>
      </c>
      <c r="R139" s="1">
        <f>IF(Analysis!$H$3=1,1,0)</f>
        <v>1</v>
      </c>
      <c r="S139" s="23">
        <f>IF(Analysis!$H$4=1,1,0)</f>
        <v>1</v>
      </c>
      <c r="T139" s="23">
        <f>IF(Analysis!$H$6=1,1,0)</f>
        <v>1</v>
      </c>
      <c r="U139" s="23">
        <f>IF(Analysis!$H$7=1,1,0)</f>
        <v>1</v>
      </c>
    </row>
    <row r="140" spans="1:21">
      <c r="A140" s="4">
        <v>17599</v>
      </c>
      <c r="B140" s="5">
        <v>41022.652777777781</v>
      </c>
      <c r="C140" s="5">
        <v>41015.435416666667</v>
      </c>
      <c r="D140" s="4" t="s">
        <v>60</v>
      </c>
      <c r="E140" s="4" t="s">
        <v>74</v>
      </c>
      <c r="F140" s="6" t="s">
        <v>2073</v>
      </c>
      <c r="G140" s="4" t="s">
        <v>55</v>
      </c>
      <c r="H140" s="4" t="s">
        <v>56</v>
      </c>
      <c r="I140" s="4" t="s">
        <v>140</v>
      </c>
      <c r="J140" s="4" t="s">
        <v>59</v>
      </c>
      <c r="K140" s="9">
        <f t="shared" si="12"/>
        <v>7.2173611111138598</v>
      </c>
      <c r="L140" s="13">
        <f t="shared" si="13"/>
        <v>41015</v>
      </c>
      <c r="M140" s="14">
        <f t="shared" si="14"/>
        <v>0.43541666666715173</v>
      </c>
      <c r="N140" s="15">
        <f t="shared" si="15"/>
        <v>2</v>
      </c>
      <c r="O140" s="16" t="str">
        <f t="shared" si="16"/>
        <v>Monday</v>
      </c>
      <c r="P140" s="16" t="str">
        <f t="shared" si="17"/>
        <v>Apr</v>
      </c>
      <c r="Q140" s="22">
        <f>IF(Analysis!$H$2=1,1,0)</f>
        <v>1</v>
      </c>
      <c r="R140" s="1">
        <f>IF(Analysis!$H$3=1,1,0)</f>
        <v>1</v>
      </c>
      <c r="S140" s="23">
        <f>IF(Analysis!$H$4=1,1,0)</f>
        <v>1</v>
      </c>
      <c r="T140" s="23">
        <f>IF(Analysis!$H$6=1,1,0)</f>
        <v>1</v>
      </c>
      <c r="U140" s="23">
        <f>IF(Analysis!$H$7=1,1,0)</f>
        <v>1</v>
      </c>
    </row>
    <row r="141" spans="1:21">
      <c r="A141" s="4">
        <v>17598</v>
      </c>
      <c r="B141" s="5">
        <v>41025.502083333333</v>
      </c>
      <c r="C141" s="5">
        <v>41015.433333333334</v>
      </c>
      <c r="D141" s="4" t="s">
        <v>60</v>
      </c>
      <c r="E141" s="4" t="s">
        <v>144</v>
      </c>
      <c r="F141" s="6" t="s">
        <v>132</v>
      </c>
      <c r="G141" s="4" t="s">
        <v>55</v>
      </c>
      <c r="H141" s="4" t="s">
        <v>196</v>
      </c>
      <c r="I141" s="4" t="s">
        <v>140</v>
      </c>
      <c r="J141" s="4" t="s">
        <v>57</v>
      </c>
      <c r="K141" s="9">
        <f t="shared" si="12"/>
        <v>10.068749999998545</v>
      </c>
      <c r="L141" s="13">
        <f t="shared" si="13"/>
        <v>41015</v>
      </c>
      <c r="M141" s="14">
        <f t="shared" si="14"/>
        <v>0.43333333333430346</v>
      </c>
      <c r="N141" s="15">
        <f t="shared" si="15"/>
        <v>2</v>
      </c>
      <c r="O141" s="16" t="str">
        <f t="shared" si="16"/>
        <v>Thursday</v>
      </c>
      <c r="P141" s="16" t="str">
        <f t="shared" si="17"/>
        <v>Apr</v>
      </c>
      <c r="Q141" s="22">
        <f>IF(Analysis!$H$2=1,1,0)</f>
        <v>1</v>
      </c>
      <c r="R141" s="1">
        <f>IF(Analysis!$H$3=1,1,0)</f>
        <v>1</v>
      </c>
      <c r="S141" s="23">
        <f>IF(Analysis!$H$4=1,1,0)</f>
        <v>1</v>
      </c>
      <c r="T141" s="23">
        <f>IF(Analysis!$H$6=1,1,0)</f>
        <v>1</v>
      </c>
      <c r="U141" s="23">
        <f>IF(Analysis!$H$7=1,1,0)</f>
        <v>1</v>
      </c>
    </row>
    <row r="142" spans="1:21">
      <c r="A142" s="4">
        <v>17597</v>
      </c>
      <c r="B142" s="5">
        <v>41018.563888888886</v>
      </c>
      <c r="C142" s="5">
        <v>41015.431250000001</v>
      </c>
      <c r="D142" s="4" t="s">
        <v>60</v>
      </c>
      <c r="E142" s="4" t="s">
        <v>68</v>
      </c>
      <c r="F142" s="6" t="s">
        <v>133</v>
      </c>
      <c r="G142" s="4" t="s">
        <v>55</v>
      </c>
      <c r="H142" s="4" t="s">
        <v>197</v>
      </c>
      <c r="I142" s="4" t="s">
        <v>140</v>
      </c>
      <c r="J142" s="4" t="s">
        <v>59</v>
      </c>
      <c r="K142" s="9">
        <f t="shared" si="12"/>
        <v>3.132638888884685</v>
      </c>
      <c r="L142" s="13">
        <f t="shared" si="13"/>
        <v>41015</v>
      </c>
      <c r="M142" s="14">
        <f t="shared" si="14"/>
        <v>0.43125000000145519</v>
      </c>
      <c r="N142" s="15">
        <f t="shared" si="15"/>
        <v>2</v>
      </c>
      <c r="O142" s="16" t="str">
        <f t="shared" si="16"/>
        <v>Thursday</v>
      </c>
      <c r="P142" s="16" t="str">
        <f t="shared" si="17"/>
        <v>Apr</v>
      </c>
      <c r="Q142" s="22">
        <f>IF(Analysis!$H$2=1,1,0)</f>
        <v>1</v>
      </c>
      <c r="R142" s="1">
        <f>IF(Analysis!$H$3=1,1,0)</f>
        <v>1</v>
      </c>
      <c r="S142" s="23">
        <f>IF(Analysis!$H$4=1,1,0)</f>
        <v>1</v>
      </c>
      <c r="T142" s="23">
        <f>IF(Analysis!$H$6=1,1,0)</f>
        <v>1</v>
      </c>
      <c r="U142" s="23">
        <f>IF(Analysis!$H$7=1,1,0)</f>
        <v>1</v>
      </c>
    </row>
    <row r="143" spans="1:21">
      <c r="A143" s="4">
        <v>17596</v>
      </c>
      <c r="B143" s="5">
        <v>41016.409722222219</v>
      </c>
      <c r="C143" s="5">
        <v>41015.427083333336</v>
      </c>
      <c r="D143" s="4" t="s">
        <v>60</v>
      </c>
      <c r="E143" s="4" t="s">
        <v>68</v>
      </c>
      <c r="F143" s="6" t="s">
        <v>127</v>
      </c>
      <c r="G143" s="4" t="s">
        <v>55</v>
      </c>
      <c r="H143" s="4" t="s">
        <v>198</v>
      </c>
      <c r="I143" s="4" t="s">
        <v>140</v>
      </c>
      <c r="J143" s="4" t="s">
        <v>59</v>
      </c>
      <c r="K143" s="9">
        <f t="shared" si="12"/>
        <v>0.98263888888322981</v>
      </c>
      <c r="L143" s="13">
        <f t="shared" si="13"/>
        <v>41015</v>
      </c>
      <c r="M143" s="14">
        <f t="shared" si="14"/>
        <v>0.42708333333575865</v>
      </c>
      <c r="N143" s="15">
        <f t="shared" si="15"/>
        <v>2</v>
      </c>
      <c r="O143" s="16" t="str">
        <f t="shared" si="16"/>
        <v>Tuesday</v>
      </c>
      <c r="P143" s="16" t="str">
        <f t="shared" si="17"/>
        <v>Apr</v>
      </c>
      <c r="Q143" s="22">
        <f>IF(Analysis!$H$2=1,1,0)</f>
        <v>1</v>
      </c>
      <c r="R143" s="1">
        <f>IF(Analysis!$H$3=1,1,0)</f>
        <v>1</v>
      </c>
      <c r="S143" s="23">
        <f>IF(Analysis!$H$4=1,1,0)</f>
        <v>1</v>
      </c>
      <c r="T143" s="23">
        <f>IF(Analysis!$H$6=1,1,0)</f>
        <v>1</v>
      </c>
      <c r="U143" s="23">
        <f>IF(Analysis!$H$7=1,1,0)</f>
        <v>1</v>
      </c>
    </row>
    <row r="144" spans="1:21">
      <c r="A144" s="4">
        <v>17595</v>
      </c>
      <c r="B144" s="5">
        <v>41015.421527777777</v>
      </c>
      <c r="C144" s="5">
        <v>41015.415277777778</v>
      </c>
      <c r="D144" s="4" t="s">
        <v>60</v>
      </c>
      <c r="E144" s="4" t="s">
        <v>54</v>
      </c>
      <c r="F144" s="6" t="s">
        <v>128</v>
      </c>
      <c r="G144" s="4" t="s">
        <v>55</v>
      </c>
      <c r="H144" s="4" t="s">
        <v>199</v>
      </c>
      <c r="I144" s="4" t="s">
        <v>140</v>
      </c>
      <c r="J144" s="4" t="s">
        <v>59</v>
      </c>
      <c r="K144" s="9">
        <f t="shared" si="12"/>
        <v>6.2499999985448085E-3</v>
      </c>
      <c r="L144" s="13">
        <f t="shared" si="13"/>
        <v>41015</v>
      </c>
      <c r="M144" s="14">
        <f t="shared" si="14"/>
        <v>0.41527777777810115</v>
      </c>
      <c r="N144" s="15">
        <f t="shared" si="15"/>
        <v>2</v>
      </c>
      <c r="O144" s="16" t="str">
        <f t="shared" si="16"/>
        <v>Monday</v>
      </c>
      <c r="P144" s="16" t="str">
        <f t="shared" si="17"/>
        <v>Apr</v>
      </c>
      <c r="Q144" s="22">
        <f>IF(Analysis!$H$2=1,1,0)</f>
        <v>1</v>
      </c>
      <c r="R144" s="1">
        <f>IF(Analysis!$H$3=1,1,0)</f>
        <v>1</v>
      </c>
      <c r="S144" s="23">
        <f>IF(Analysis!$H$4=1,1,0)</f>
        <v>1</v>
      </c>
      <c r="T144" s="23">
        <f>IF(Analysis!$H$6=1,1,0)</f>
        <v>1</v>
      </c>
      <c r="U144" s="23">
        <f>IF(Analysis!$H$7=1,1,0)</f>
        <v>1</v>
      </c>
    </row>
    <row r="145" spans="1:21">
      <c r="A145" s="4">
        <v>17594</v>
      </c>
      <c r="B145" s="5">
        <v>41015.414583333331</v>
      </c>
      <c r="C145" s="5">
        <v>41015.39166666667</v>
      </c>
      <c r="D145" s="4" t="s">
        <v>60</v>
      </c>
      <c r="E145" s="4" t="s">
        <v>54</v>
      </c>
      <c r="F145" s="6" t="s">
        <v>129</v>
      </c>
      <c r="G145" s="4" t="s">
        <v>55</v>
      </c>
      <c r="H145" s="4" t="s">
        <v>200</v>
      </c>
      <c r="I145" s="4" t="s">
        <v>140</v>
      </c>
      <c r="J145" s="4" t="s">
        <v>57</v>
      </c>
      <c r="K145" s="9">
        <f t="shared" si="12"/>
        <v>2.2916666661330964E-2</v>
      </c>
      <c r="L145" s="13">
        <f t="shared" si="13"/>
        <v>41015</v>
      </c>
      <c r="M145" s="14">
        <f t="shared" si="14"/>
        <v>0.39166666667006211</v>
      </c>
      <c r="N145" s="15">
        <f t="shared" si="15"/>
        <v>2</v>
      </c>
      <c r="O145" s="16" t="str">
        <f t="shared" si="16"/>
        <v>Monday</v>
      </c>
      <c r="P145" s="16" t="str">
        <f t="shared" si="17"/>
        <v>Apr</v>
      </c>
      <c r="Q145" s="22">
        <f>IF(Analysis!$H$2=1,1,0)</f>
        <v>1</v>
      </c>
      <c r="R145" s="1">
        <f>IF(Analysis!$H$3=1,1,0)</f>
        <v>1</v>
      </c>
      <c r="S145" s="23">
        <f>IF(Analysis!$H$4=1,1,0)</f>
        <v>1</v>
      </c>
      <c r="T145" s="23">
        <f>IF(Analysis!$H$6=1,1,0)</f>
        <v>1</v>
      </c>
      <c r="U145" s="23">
        <f>IF(Analysis!$H$7=1,1,0)</f>
        <v>1</v>
      </c>
    </row>
    <row r="146" spans="1:21">
      <c r="A146" s="4">
        <v>17593</v>
      </c>
      <c r="B146" s="5">
        <v>41017.565972222219</v>
      </c>
      <c r="C146" s="5">
        <v>41015.390277777777</v>
      </c>
      <c r="D146" s="4" t="s">
        <v>62</v>
      </c>
      <c r="E146" s="4" t="s">
        <v>78</v>
      </c>
      <c r="F146" s="6" t="s">
        <v>145</v>
      </c>
      <c r="G146" s="4" t="s">
        <v>55</v>
      </c>
      <c r="H146" s="4" t="s">
        <v>90</v>
      </c>
      <c r="I146" s="4" t="s">
        <v>140</v>
      </c>
      <c r="J146" s="4" t="s">
        <v>65</v>
      </c>
      <c r="K146" s="9">
        <f t="shared" si="12"/>
        <v>2.1756944444423425</v>
      </c>
      <c r="L146" s="13">
        <f t="shared" si="13"/>
        <v>41015</v>
      </c>
      <c r="M146" s="14">
        <f t="shared" si="14"/>
        <v>0.39027777777664596</v>
      </c>
      <c r="N146" s="15">
        <f t="shared" si="15"/>
        <v>2</v>
      </c>
      <c r="O146" s="16" t="str">
        <f t="shared" si="16"/>
        <v>Wednesday</v>
      </c>
      <c r="P146" s="16" t="str">
        <f t="shared" si="17"/>
        <v>Apr</v>
      </c>
      <c r="Q146" s="22">
        <f>IF(Analysis!$H$2=1,1,0)</f>
        <v>1</v>
      </c>
      <c r="R146" s="1">
        <f>IF(Analysis!$H$3=1,1,0)</f>
        <v>1</v>
      </c>
      <c r="S146" s="23">
        <f>IF(Analysis!$H$4=1,1,0)</f>
        <v>1</v>
      </c>
      <c r="T146" s="23">
        <f>IF(Analysis!$H$6=1,1,0)</f>
        <v>1</v>
      </c>
      <c r="U146" s="23">
        <f>IF(Analysis!$H$7=1,1,0)</f>
        <v>1</v>
      </c>
    </row>
    <row r="147" spans="1:21">
      <c r="A147" s="4">
        <v>17592</v>
      </c>
      <c r="B147" s="5">
        <v>41015.415972222225</v>
      </c>
      <c r="C147" s="5">
        <v>41015.37777777778</v>
      </c>
      <c r="D147" s="4" t="s">
        <v>60</v>
      </c>
      <c r="E147" s="4" t="s">
        <v>54</v>
      </c>
      <c r="F147" s="6" t="s">
        <v>2087</v>
      </c>
      <c r="G147" s="4" t="s">
        <v>55</v>
      </c>
      <c r="H147" s="4" t="s">
        <v>107</v>
      </c>
      <c r="I147" s="4" t="s">
        <v>140</v>
      </c>
      <c r="J147" s="4" t="s">
        <v>59</v>
      </c>
      <c r="K147" s="9">
        <f t="shared" si="12"/>
        <v>3.8194444445252884E-2</v>
      </c>
      <c r="L147" s="13">
        <f t="shared" si="13"/>
        <v>41015</v>
      </c>
      <c r="M147" s="14">
        <f t="shared" si="14"/>
        <v>0.37777777777955635</v>
      </c>
      <c r="N147" s="15">
        <f t="shared" si="15"/>
        <v>2</v>
      </c>
      <c r="O147" s="16" t="str">
        <f t="shared" si="16"/>
        <v>Monday</v>
      </c>
      <c r="P147" s="16" t="str">
        <f t="shared" si="17"/>
        <v>Apr</v>
      </c>
      <c r="Q147" s="22">
        <f>IF(Analysis!$H$2=1,1,0)</f>
        <v>1</v>
      </c>
      <c r="R147" s="1">
        <f>IF(Analysis!$H$3=1,1,0)</f>
        <v>1</v>
      </c>
      <c r="S147" s="23">
        <f>IF(Analysis!$H$4=1,1,0)</f>
        <v>1</v>
      </c>
      <c r="T147" s="23">
        <f>IF(Analysis!$H$6=1,1,0)</f>
        <v>1</v>
      </c>
      <c r="U147" s="23">
        <f>IF(Analysis!$H$7=1,1,0)</f>
        <v>1</v>
      </c>
    </row>
    <row r="148" spans="1:21">
      <c r="A148" s="4">
        <v>17591</v>
      </c>
      <c r="B148" s="5">
        <v>41016.649305555555</v>
      </c>
      <c r="C148" s="5">
        <v>41015.371527777781</v>
      </c>
      <c r="D148" s="4" t="s">
        <v>53</v>
      </c>
      <c r="E148" s="4" t="s">
        <v>96</v>
      </c>
      <c r="F148" s="6" t="s">
        <v>2071</v>
      </c>
      <c r="G148" s="4" t="s">
        <v>55</v>
      </c>
      <c r="H148" s="4" t="s">
        <v>106</v>
      </c>
      <c r="I148" s="4" t="s">
        <v>140</v>
      </c>
      <c r="J148" s="4" t="s">
        <v>57</v>
      </c>
      <c r="K148" s="9">
        <f t="shared" si="12"/>
        <v>1.2777777777737356</v>
      </c>
      <c r="L148" s="13">
        <f t="shared" si="13"/>
        <v>41015</v>
      </c>
      <c r="M148" s="14">
        <f t="shared" si="14"/>
        <v>0.37152777778101154</v>
      </c>
      <c r="N148" s="15">
        <f t="shared" si="15"/>
        <v>1</v>
      </c>
      <c r="O148" s="16" t="str">
        <f t="shared" si="16"/>
        <v>Tuesday</v>
      </c>
      <c r="P148" s="16" t="str">
        <f t="shared" si="17"/>
        <v>Apr</v>
      </c>
      <c r="Q148" s="22">
        <f>IF(Analysis!$H$2=1,1,0)</f>
        <v>1</v>
      </c>
      <c r="R148" s="1">
        <f>IF(Analysis!$H$3=1,1,0)</f>
        <v>1</v>
      </c>
      <c r="S148" s="23">
        <f>IF(Analysis!$H$4=1,1,0)</f>
        <v>1</v>
      </c>
      <c r="T148" s="23">
        <f>IF(Analysis!$H$6=1,1,0)</f>
        <v>1</v>
      </c>
      <c r="U148" s="23">
        <f>IF(Analysis!$H$7=1,1,0)</f>
        <v>1</v>
      </c>
    </row>
    <row r="149" spans="1:21">
      <c r="A149" s="4">
        <v>17590</v>
      </c>
      <c r="B149" s="5">
        <v>41025.48333333333</v>
      </c>
      <c r="C149" s="5">
        <v>41015.363194444442</v>
      </c>
      <c r="D149" s="4" t="s">
        <v>94</v>
      </c>
      <c r="E149" s="4" t="s">
        <v>68</v>
      </c>
      <c r="F149" s="6" t="s">
        <v>2072</v>
      </c>
      <c r="G149" s="4" t="s">
        <v>55</v>
      </c>
      <c r="H149" s="4" t="s">
        <v>71</v>
      </c>
      <c r="I149" s="4" t="s">
        <v>140</v>
      </c>
      <c r="J149" s="4" t="s">
        <v>59</v>
      </c>
      <c r="K149" s="9">
        <f t="shared" si="12"/>
        <v>10.120138888887595</v>
      </c>
      <c r="L149" s="13">
        <f t="shared" si="13"/>
        <v>41015</v>
      </c>
      <c r="M149" s="14">
        <f t="shared" si="14"/>
        <v>0.3631944444423425</v>
      </c>
      <c r="N149" s="15">
        <f t="shared" si="15"/>
        <v>1</v>
      </c>
      <c r="O149" s="16" t="str">
        <f t="shared" si="16"/>
        <v>Thursday</v>
      </c>
      <c r="P149" s="16" t="str">
        <f t="shared" si="17"/>
        <v>Apr</v>
      </c>
      <c r="Q149" s="22">
        <f>IF(Analysis!$H$2=1,1,0)</f>
        <v>1</v>
      </c>
      <c r="R149" s="1">
        <f>IF(Analysis!$H$3=1,1,0)</f>
        <v>1</v>
      </c>
      <c r="S149" s="23">
        <f>IF(Analysis!$H$4=1,1,0)</f>
        <v>1</v>
      </c>
      <c r="T149" s="23">
        <f>IF(Analysis!$H$6=1,1,0)</f>
        <v>1</v>
      </c>
      <c r="U149" s="23">
        <f>IF(Analysis!$H$7=1,1,0)</f>
        <v>1</v>
      </c>
    </row>
    <row r="150" spans="1:21">
      <c r="A150" s="4">
        <v>17589</v>
      </c>
      <c r="B150" s="5">
        <v>41015.371527777781</v>
      </c>
      <c r="C150" s="5">
        <v>41015.357638888891</v>
      </c>
      <c r="D150" s="4" t="s">
        <v>60</v>
      </c>
      <c r="E150" s="4" t="s">
        <v>54</v>
      </c>
      <c r="F150" s="6" t="s">
        <v>2073</v>
      </c>
      <c r="G150" s="4" t="s">
        <v>55</v>
      </c>
      <c r="H150" s="4" t="s">
        <v>56</v>
      </c>
      <c r="I150" s="4" t="s">
        <v>140</v>
      </c>
      <c r="J150" s="4" t="s">
        <v>59</v>
      </c>
      <c r="K150" s="9">
        <f t="shared" si="12"/>
        <v>1.3888888890505768E-2</v>
      </c>
      <c r="L150" s="13">
        <f t="shared" si="13"/>
        <v>41015</v>
      </c>
      <c r="M150" s="14">
        <f t="shared" si="14"/>
        <v>0.35763888889050577</v>
      </c>
      <c r="N150" s="15">
        <f t="shared" si="15"/>
        <v>1</v>
      </c>
      <c r="O150" s="16" t="str">
        <f t="shared" si="16"/>
        <v>Monday</v>
      </c>
      <c r="P150" s="16" t="str">
        <f t="shared" si="17"/>
        <v>Apr</v>
      </c>
      <c r="Q150" s="22">
        <f>IF(Analysis!$H$2=1,1,0)</f>
        <v>1</v>
      </c>
      <c r="R150" s="1">
        <f>IF(Analysis!$H$3=1,1,0)</f>
        <v>1</v>
      </c>
      <c r="S150" s="23">
        <f>IF(Analysis!$H$4=1,1,0)</f>
        <v>1</v>
      </c>
      <c r="T150" s="23">
        <f>IF(Analysis!$H$6=1,1,0)</f>
        <v>1</v>
      </c>
      <c r="U150" s="23">
        <f>IF(Analysis!$H$7=1,1,0)</f>
        <v>1</v>
      </c>
    </row>
    <row r="151" spans="1:21">
      <c r="A151" s="4">
        <v>17587</v>
      </c>
      <c r="B151" s="5">
        <v>41026.396527777775</v>
      </c>
      <c r="C151" s="5">
        <v>41012.71597222222</v>
      </c>
      <c r="D151" s="4" t="s">
        <v>62</v>
      </c>
      <c r="E151" s="4" t="s">
        <v>117</v>
      </c>
      <c r="F151" s="6" t="s">
        <v>132</v>
      </c>
      <c r="G151" s="4" t="s">
        <v>55</v>
      </c>
      <c r="H151" s="4" t="s">
        <v>90</v>
      </c>
      <c r="I151" s="4" t="s">
        <v>140</v>
      </c>
      <c r="J151" s="4" t="s">
        <v>65</v>
      </c>
      <c r="K151" s="9">
        <f t="shared" si="12"/>
        <v>13.680555555554747</v>
      </c>
      <c r="L151" s="13">
        <f t="shared" si="13"/>
        <v>41012</v>
      </c>
      <c r="M151" s="14">
        <f t="shared" si="14"/>
        <v>0.71597222222044365</v>
      </c>
      <c r="N151" s="15">
        <f t="shared" si="15"/>
        <v>6</v>
      </c>
      <c r="O151" s="16" t="str">
        <f t="shared" si="16"/>
        <v>Friday</v>
      </c>
      <c r="P151" s="16" t="str">
        <f t="shared" si="17"/>
        <v>Apr</v>
      </c>
      <c r="Q151" s="22">
        <f>IF(Analysis!$H$2=1,1,0)</f>
        <v>1</v>
      </c>
      <c r="R151" s="1">
        <f>IF(Analysis!$H$3=1,1,0)</f>
        <v>1</v>
      </c>
      <c r="S151" s="23">
        <f>IF(Analysis!$H$4=1,1,0)</f>
        <v>1</v>
      </c>
      <c r="T151" s="23">
        <f>IF(Analysis!$H$6=1,1,0)</f>
        <v>1</v>
      </c>
      <c r="U151" s="23">
        <f>IF(Analysis!$H$7=1,1,0)</f>
        <v>1</v>
      </c>
    </row>
    <row r="152" spans="1:21">
      <c r="A152" s="4">
        <v>17586</v>
      </c>
      <c r="B152" s="5">
        <v>41015.368750000001</v>
      </c>
      <c r="C152" s="5">
        <v>41012.71597222222</v>
      </c>
      <c r="D152" s="4" t="s">
        <v>60</v>
      </c>
      <c r="E152" s="4" t="s">
        <v>54</v>
      </c>
      <c r="F152" s="6" t="s">
        <v>133</v>
      </c>
      <c r="G152" s="4" t="s">
        <v>55</v>
      </c>
      <c r="H152" s="4" t="s">
        <v>56</v>
      </c>
      <c r="I152" s="4" t="s">
        <v>140</v>
      </c>
      <c r="J152" s="4" t="s">
        <v>59</v>
      </c>
      <c r="K152" s="9">
        <f t="shared" si="12"/>
        <v>2.6527777777810115</v>
      </c>
      <c r="L152" s="13">
        <f t="shared" si="13"/>
        <v>41012</v>
      </c>
      <c r="M152" s="14">
        <f t="shared" si="14"/>
        <v>0.71597222222044365</v>
      </c>
      <c r="N152" s="15">
        <f t="shared" si="15"/>
        <v>6</v>
      </c>
      <c r="O152" s="16" t="str">
        <f t="shared" si="16"/>
        <v>Monday</v>
      </c>
      <c r="P152" s="16" t="str">
        <f t="shared" si="17"/>
        <v>Apr</v>
      </c>
      <c r="Q152" s="22">
        <f>IF(Analysis!$H$2=1,1,0)</f>
        <v>1</v>
      </c>
      <c r="R152" s="1">
        <f>IF(Analysis!$H$3=1,1,0)</f>
        <v>1</v>
      </c>
      <c r="S152" s="23">
        <f>IF(Analysis!$H$4=1,1,0)</f>
        <v>1</v>
      </c>
      <c r="T152" s="23">
        <f>IF(Analysis!$H$6=1,1,0)</f>
        <v>1</v>
      </c>
      <c r="U152" s="23">
        <f>IF(Analysis!$H$7=1,1,0)</f>
        <v>1</v>
      </c>
    </row>
    <row r="153" spans="1:21">
      <c r="A153" s="4">
        <v>17585</v>
      </c>
      <c r="B153" s="5">
        <v>41024.634722222225</v>
      </c>
      <c r="C153" s="5">
        <v>41012.668749999997</v>
      </c>
      <c r="D153" s="4" t="s">
        <v>53</v>
      </c>
      <c r="E153" s="4" t="s">
        <v>96</v>
      </c>
      <c r="F153" s="6" t="s">
        <v>127</v>
      </c>
      <c r="G153" s="4" t="s">
        <v>55</v>
      </c>
      <c r="H153" s="4" t="s">
        <v>201</v>
      </c>
      <c r="I153" s="4" t="s">
        <v>140</v>
      </c>
      <c r="J153" s="4" t="s">
        <v>59</v>
      </c>
      <c r="K153" s="9">
        <f t="shared" si="12"/>
        <v>11.96597222222772</v>
      </c>
      <c r="L153" s="13">
        <f t="shared" si="13"/>
        <v>41012</v>
      </c>
      <c r="M153" s="14">
        <f t="shared" si="14"/>
        <v>0.66874999999708962</v>
      </c>
      <c r="N153" s="15">
        <f t="shared" si="15"/>
        <v>5</v>
      </c>
      <c r="O153" s="16" t="str">
        <f t="shared" si="16"/>
        <v>Wednesday</v>
      </c>
      <c r="P153" s="16" t="str">
        <f t="shared" si="17"/>
        <v>Apr</v>
      </c>
      <c r="Q153" s="22">
        <f>IF(Analysis!$H$2=1,1,0)</f>
        <v>1</v>
      </c>
      <c r="R153" s="1">
        <f>IF(Analysis!$H$3=1,1,0)</f>
        <v>1</v>
      </c>
      <c r="S153" s="23">
        <f>IF(Analysis!$H$4=1,1,0)</f>
        <v>1</v>
      </c>
      <c r="T153" s="23">
        <f>IF(Analysis!$H$6=1,1,0)</f>
        <v>1</v>
      </c>
      <c r="U153" s="23">
        <f>IF(Analysis!$H$7=1,1,0)</f>
        <v>1</v>
      </c>
    </row>
    <row r="154" spans="1:21">
      <c r="A154" s="4">
        <v>17584</v>
      </c>
      <c r="B154" s="5">
        <v>41025.525694444441</v>
      </c>
      <c r="C154" s="5">
        <v>41012.657638888886</v>
      </c>
      <c r="D154" s="4" t="s">
        <v>53</v>
      </c>
      <c r="E154" s="4" t="s">
        <v>74</v>
      </c>
      <c r="F154" s="6" t="s">
        <v>128</v>
      </c>
      <c r="G154" s="4" t="s">
        <v>55</v>
      </c>
      <c r="H154" s="4" t="s">
        <v>202</v>
      </c>
      <c r="I154" s="4" t="s">
        <v>140</v>
      </c>
      <c r="J154" s="4" t="s">
        <v>57</v>
      </c>
      <c r="K154" s="9">
        <f t="shared" si="12"/>
        <v>12.868055555554747</v>
      </c>
      <c r="L154" s="13">
        <f t="shared" si="13"/>
        <v>41012</v>
      </c>
      <c r="M154" s="14">
        <f t="shared" si="14"/>
        <v>0.65763888888614019</v>
      </c>
      <c r="N154" s="15">
        <f t="shared" si="15"/>
        <v>5</v>
      </c>
      <c r="O154" s="16" t="str">
        <f t="shared" si="16"/>
        <v>Thursday</v>
      </c>
      <c r="P154" s="16" t="str">
        <f t="shared" si="17"/>
        <v>Apr</v>
      </c>
      <c r="Q154" s="22">
        <f>IF(Analysis!$H$2=1,1,0)</f>
        <v>1</v>
      </c>
      <c r="R154" s="1">
        <f>IF(Analysis!$H$3=1,1,0)</f>
        <v>1</v>
      </c>
      <c r="S154" s="23">
        <f>IF(Analysis!$H$4=1,1,0)</f>
        <v>1</v>
      </c>
      <c r="T154" s="23">
        <f>IF(Analysis!$H$6=1,1,0)</f>
        <v>1</v>
      </c>
      <c r="U154" s="23">
        <f>IF(Analysis!$H$7=1,1,0)</f>
        <v>1</v>
      </c>
    </row>
    <row r="155" spans="1:21">
      <c r="A155" s="4">
        <v>17583</v>
      </c>
      <c r="B155" s="5">
        <v>41015.720138888886</v>
      </c>
      <c r="C155" s="5">
        <v>41012.600694444445</v>
      </c>
      <c r="D155" s="4" t="s">
        <v>62</v>
      </c>
      <c r="E155" s="4" t="s">
        <v>78</v>
      </c>
      <c r="F155" s="6" t="s">
        <v>129</v>
      </c>
      <c r="G155" s="4" t="s">
        <v>55</v>
      </c>
      <c r="H155" s="4" t="s">
        <v>203</v>
      </c>
      <c r="I155" s="4" t="s">
        <v>140</v>
      </c>
      <c r="J155" s="4" t="s">
        <v>65</v>
      </c>
      <c r="K155" s="9">
        <f t="shared" si="12"/>
        <v>3.1194444444408873</v>
      </c>
      <c r="L155" s="13">
        <f t="shared" si="13"/>
        <v>41012</v>
      </c>
      <c r="M155" s="14">
        <f t="shared" si="14"/>
        <v>0.60069444444525288</v>
      </c>
      <c r="N155" s="15">
        <f t="shared" si="15"/>
        <v>4</v>
      </c>
      <c r="O155" s="16" t="str">
        <f t="shared" si="16"/>
        <v>Monday</v>
      </c>
      <c r="P155" s="16" t="str">
        <f t="shared" si="17"/>
        <v>Apr</v>
      </c>
      <c r="Q155" s="22">
        <f>IF(Analysis!$H$2=1,1,0)</f>
        <v>1</v>
      </c>
      <c r="R155" s="1">
        <f>IF(Analysis!$H$3=1,1,0)</f>
        <v>1</v>
      </c>
      <c r="S155" s="23">
        <f>IF(Analysis!$H$4=1,1,0)</f>
        <v>1</v>
      </c>
      <c r="T155" s="23">
        <f>IF(Analysis!$H$6=1,1,0)</f>
        <v>1</v>
      </c>
      <c r="U155" s="23">
        <f>IF(Analysis!$H$7=1,1,0)</f>
        <v>1</v>
      </c>
    </row>
    <row r="156" spans="1:21">
      <c r="A156" s="4">
        <v>17582</v>
      </c>
      <c r="B156" s="5">
        <v>41015.42291666667</v>
      </c>
      <c r="C156" s="5">
        <v>41012.583333333336</v>
      </c>
      <c r="D156" s="4" t="s">
        <v>60</v>
      </c>
      <c r="E156" s="4" t="s">
        <v>68</v>
      </c>
      <c r="F156" s="6" t="s">
        <v>145</v>
      </c>
      <c r="G156" s="4" t="s">
        <v>55</v>
      </c>
      <c r="H156" s="4" t="s">
        <v>204</v>
      </c>
      <c r="I156" s="4" t="s">
        <v>140</v>
      </c>
      <c r="J156" s="4" t="s">
        <v>59</v>
      </c>
      <c r="K156" s="9">
        <f t="shared" si="12"/>
        <v>2.8395833333343035</v>
      </c>
      <c r="L156" s="13">
        <f t="shared" si="13"/>
        <v>41012</v>
      </c>
      <c r="M156" s="14">
        <f t="shared" si="14"/>
        <v>0.58333333333575865</v>
      </c>
      <c r="N156" s="15">
        <f t="shared" si="15"/>
        <v>4</v>
      </c>
      <c r="O156" s="16" t="str">
        <f t="shared" si="16"/>
        <v>Monday</v>
      </c>
      <c r="P156" s="16" t="str">
        <f t="shared" si="17"/>
        <v>Apr</v>
      </c>
      <c r="Q156" s="22">
        <f>IF(Analysis!$H$2=1,1,0)</f>
        <v>1</v>
      </c>
      <c r="R156" s="1">
        <f>IF(Analysis!$H$3=1,1,0)</f>
        <v>1</v>
      </c>
      <c r="S156" s="23">
        <f>IF(Analysis!$H$4=1,1,0)</f>
        <v>1</v>
      </c>
      <c r="T156" s="23">
        <f>IF(Analysis!$H$6=1,1,0)</f>
        <v>1</v>
      </c>
      <c r="U156" s="23">
        <f>IF(Analysis!$H$7=1,1,0)</f>
        <v>1</v>
      </c>
    </row>
    <row r="157" spans="1:21">
      <c r="A157" s="4">
        <v>17581</v>
      </c>
      <c r="B157" s="5">
        <v>41012.622916666667</v>
      </c>
      <c r="C157" s="5">
        <v>41012.580555555556</v>
      </c>
      <c r="D157" s="4" t="s">
        <v>60</v>
      </c>
      <c r="E157" s="4" t="s">
        <v>54</v>
      </c>
      <c r="F157" s="6" t="s">
        <v>2088</v>
      </c>
      <c r="G157" s="4" t="s">
        <v>55</v>
      </c>
      <c r="H157" s="4" t="s">
        <v>205</v>
      </c>
      <c r="I157" s="4" t="s">
        <v>140</v>
      </c>
      <c r="J157" s="4" t="s">
        <v>59</v>
      </c>
      <c r="K157" s="9">
        <f t="shared" si="12"/>
        <v>4.2361111110949423E-2</v>
      </c>
      <c r="L157" s="13">
        <f t="shared" si="13"/>
        <v>41012</v>
      </c>
      <c r="M157" s="14">
        <f t="shared" si="14"/>
        <v>0.58055555555620231</v>
      </c>
      <c r="N157" s="15">
        <f t="shared" si="15"/>
        <v>4</v>
      </c>
      <c r="O157" s="16" t="str">
        <f t="shared" si="16"/>
        <v>Friday</v>
      </c>
      <c r="P157" s="16" t="str">
        <f t="shared" si="17"/>
        <v>Apr</v>
      </c>
      <c r="Q157" s="22">
        <f>IF(Analysis!$H$2=1,1,0)</f>
        <v>1</v>
      </c>
      <c r="R157" s="1">
        <f>IF(Analysis!$H$3=1,1,0)</f>
        <v>1</v>
      </c>
      <c r="S157" s="23">
        <f>IF(Analysis!$H$4=1,1,0)</f>
        <v>1</v>
      </c>
      <c r="T157" s="23">
        <f>IF(Analysis!$H$6=1,1,0)</f>
        <v>1</v>
      </c>
      <c r="U157" s="23">
        <f>IF(Analysis!$H$7=1,1,0)</f>
        <v>1</v>
      </c>
    </row>
    <row r="158" spans="1:21">
      <c r="A158" s="4">
        <v>17579</v>
      </c>
      <c r="B158" s="5">
        <v>41016.439583333333</v>
      </c>
      <c r="C158" s="5">
        <v>41012.568749999999</v>
      </c>
      <c r="D158" s="4" t="s">
        <v>60</v>
      </c>
      <c r="E158" s="4" t="s">
        <v>93</v>
      </c>
      <c r="F158" s="6" t="s">
        <v>2071</v>
      </c>
      <c r="G158" s="4" t="s">
        <v>55</v>
      </c>
      <c r="H158" s="4" t="s">
        <v>90</v>
      </c>
      <c r="I158" s="4" t="s">
        <v>140</v>
      </c>
      <c r="J158" s="4" t="s">
        <v>59</v>
      </c>
      <c r="K158" s="9">
        <f t="shared" si="12"/>
        <v>3.8708333333343035</v>
      </c>
      <c r="L158" s="13">
        <f t="shared" si="13"/>
        <v>41012</v>
      </c>
      <c r="M158" s="14">
        <f t="shared" si="14"/>
        <v>0.56874999999854481</v>
      </c>
      <c r="N158" s="15">
        <f t="shared" si="15"/>
        <v>4</v>
      </c>
      <c r="O158" s="16" t="str">
        <f t="shared" si="16"/>
        <v>Tuesday</v>
      </c>
      <c r="P158" s="16" t="str">
        <f t="shared" si="17"/>
        <v>Apr</v>
      </c>
      <c r="Q158" s="22">
        <f>IF(Analysis!$H$2=1,1,0)</f>
        <v>1</v>
      </c>
      <c r="R158" s="1">
        <f>IF(Analysis!$H$3=1,1,0)</f>
        <v>1</v>
      </c>
      <c r="S158" s="23">
        <f>IF(Analysis!$H$4=1,1,0)</f>
        <v>1</v>
      </c>
      <c r="T158" s="23">
        <f>IF(Analysis!$H$6=1,1,0)</f>
        <v>1</v>
      </c>
      <c r="U158" s="23">
        <f>IF(Analysis!$H$7=1,1,0)</f>
        <v>1</v>
      </c>
    </row>
    <row r="159" spans="1:21">
      <c r="A159" s="4">
        <v>17578</v>
      </c>
      <c r="B159" s="5">
        <v>41022.57916666667</v>
      </c>
      <c r="C159" s="5">
        <v>41012.543749999997</v>
      </c>
      <c r="D159" s="4" t="s">
        <v>62</v>
      </c>
      <c r="E159" s="4" t="s">
        <v>72</v>
      </c>
      <c r="F159" s="6" t="s">
        <v>2072</v>
      </c>
      <c r="G159" s="4" t="s">
        <v>55</v>
      </c>
      <c r="H159" s="4" t="s">
        <v>107</v>
      </c>
      <c r="I159" s="4" t="s">
        <v>140</v>
      </c>
      <c r="J159" s="4" t="s">
        <v>73</v>
      </c>
      <c r="K159" s="9">
        <f t="shared" si="12"/>
        <v>10.035416666672972</v>
      </c>
      <c r="L159" s="13">
        <f t="shared" si="13"/>
        <v>41012</v>
      </c>
      <c r="M159" s="14">
        <f t="shared" si="14"/>
        <v>0.54374999999708962</v>
      </c>
      <c r="N159" s="15">
        <f t="shared" si="15"/>
        <v>4</v>
      </c>
      <c r="O159" s="16" t="str">
        <f t="shared" si="16"/>
        <v>Monday</v>
      </c>
      <c r="P159" s="16" t="str">
        <f t="shared" si="17"/>
        <v>Apr</v>
      </c>
      <c r="Q159" s="22">
        <f>IF(Analysis!$H$2=1,1,0)</f>
        <v>1</v>
      </c>
      <c r="R159" s="1">
        <f>IF(Analysis!$H$3=1,1,0)</f>
        <v>1</v>
      </c>
      <c r="S159" s="23">
        <f>IF(Analysis!$H$4=1,1,0)</f>
        <v>1</v>
      </c>
      <c r="T159" s="23">
        <f>IF(Analysis!$H$6=1,1,0)</f>
        <v>1</v>
      </c>
      <c r="U159" s="23">
        <f>IF(Analysis!$H$7=1,1,0)</f>
        <v>1</v>
      </c>
    </row>
    <row r="160" spans="1:21">
      <c r="A160" s="4">
        <v>17577</v>
      </c>
      <c r="B160" s="5">
        <v>41016.440972222219</v>
      </c>
      <c r="C160" s="5">
        <v>41012.543055555558</v>
      </c>
      <c r="D160" s="4" t="s">
        <v>60</v>
      </c>
      <c r="E160" s="4" t="s">
        <v>61</v>
      </c>
      <c r="F160" s="6" t="s">
        <v>2073</v>
      </c>
      <c r="G160" s="4" t="s">
        <v>55</v>
      </c>
      <c r="H160" s="4" t="s">
        <v>106</v>
      </c>
      <c r="I160" s="4" t="s">
        <v>140</v>
      </c>
      <c r="J160" s="4" t="s">
        <v>59</v>
      </c>
      <c r="K160" s="9">
        <f t="shared" si="12"/>
        <v>3.897916666661331</v>
      </c>
      <c r="L160" s="13">
        <f t="shared" si="13"/>
        <v>41012</v>
      </c>
      <c r="M160" s="14">
        <f t="shared" si="14"/>
        <v>0.5430555555576575</v>
      </c>
      <c r="N160" s="15">
        <f t="shared" si="15"/>
        <v>4</v>
      </c>
      <c r="O160" s="16" t="str">
        <f t="shared" si="16"/>
        <v>Tuesday</v>
      </c>
      <c r="P160" s="16" t="str">
        <f t="shared" si="17"/>
        <v>Apr</v>
      </c>
      <c r="Q160" s="22">
        <f>IF(Analysis!$H$2=1,1,0)</f>
        <v>1</v>
      </c>
      <c r="R160" s="1">
        <f>IF(Analysis!$H$3=1,1,0)</f>
        <v>1</v>
      </c>
      <c r="S160" s="23">
        <f>IF(Analysis!$H$4=1,1,0)</f>
        <v>1</v>
      </c>
      <c r="T160" s="23">
        <f>IF(Analysis!$H$6=1,1,0)</f>
        <v>1</v>
      </c>
      <c r="U160" s="23">
        <f>IF(Analysis!$H$7=1,1,0)</f>
        <v>1</v>
      </c>
    </row>
    <row r="161" spans="1:21">
      <c r="A161" s="4">
        <v>17575</v>
      </c>
      <c r="B161" s="5">
        <v>41029.597916666666</v>
      </c>
      <c r="C161" s="5">
        <v>41012.522916666669</v>
      </c>
      <c r="D161" s="4" t="s">
        <v>62</v>
      </c>
      <c r="E161" s="4" t="s">
        <v>76</v>
      </c>
      <c r="F161" s="6" t="s">
        <v>132</v>
      </c>
      <c r="G161" s="4" t="s">
        <v>55</v>
      </c>
      <c r="H161" s="4" t="s">
        <v>71</v>
      </c>
      <c r="I161" s="4" t="s">
        <v>140</v>
      </c>
      <c r="J161" s="4" t="s">
        <v>65</v>
      </c>
      <c r="K161" s="9">
        <f t="shared" si="12"/>
        <v>17.07499999999709</v>
      </c>
      <c r="L161" s="13">
        <f t="shared" si="13"/>
        <v>41012</v>
      </c>
      <c r="M161" s="14">
        <f t="shared" si="14"/>
        <v>0.52291666666860692</v>
      </c>
      <c r="N161" s="15">
        <f t="shared" si="15"/>
        <v>3</v>
      </c>
      <c r="O161" s="16" t="str">
        <f t="shared" si="16"/>
        <v>Monday</v>
      </c>
      <c r="P161" s="16" t="str">
        <f t="shared" si="17"/>
        <v>Apr</v>
      </c>
      <c r="Q161" s="22">
        <f>IF(Analysis!$H$2=1,1,0)</f>
        <v>1</v>
      </c>
      <c r="R161" s="1">
        <f>IF(Analysis!$H$3=1,1,0)</f>
        <v>1</v>
      </c>
      <c r="S161" s="23">
        <f>IF(Analysis!$H$4=1,1,0)</f>
        <v>1</v>
      </c>
      <c r="T161" s="23">
        <f>IF(Analysis!$H$6=1,1,0)</f>
        <v>1</v>
      </c>
      <c r="U161" s="23">
        <f>IF(Analysis!$H$7=1,1,0)</f>
        <v>1</v>
      </c>
    </row>
    <row r="162" spans="1:21">
      <c r="A162" s="4">
        <v>17574</v>
      </c>
      <c r="B162" s="5">
        <v>41012.535416666666</v>
      </c>
      <c r="C162" s="5">
        <v>41012.504166666666</v>
      </c>
      <c r="D162" s="4" t="s">
        <v>60</v>
      </c>
      <c r="E162" s="4" t="s">
        <v>67</v>
      </c>
      <c r="F162" s="6" t="s">
        <v>133</v>
      </c>
      <c r="G162" s="4" t="s">
        <v>55</v>
      </c>
      <c r="H162" s="4" t="s">
        <v>56</v>
      </c>
      <c r="I162" s="4" t="s">
        <v>140</v>
      </c>
      <c r="J162" s="4" t="s">
        <v>57</v>
      </c>
      <c r="K162" s="9">
        <f t="shared" si="12"/>
        <v>3.125E-2</v>
      </c>
      <c r="L162" s="13">
        <f t="shared" si="13"/>
        <v>41012</v>
      </c>
      <c r="M162" s="14">
        <f t="shared" si="14"/>
        <v>0.50416666666569654</v>
      </c>
      <c r="N162" s="15">
        <f t="shared" si="15"/>
        <v>3</v>
      </c>
      <c r="O162" s="16" t="str">
        <f t="shared" si="16"/>
        <v>Friday</v>
      </c>
      <c r="P162" s="16" t="str">
        <f t="shared" si="17"/>
        <v>Apr</v>
      </c>
      <c r="Q162" s="22">
        <f>IF(Analysis!$H$2=1,1,0)</f>
        <v>1</v>
      </c>
      <c r="R162" s="1">
        <f>IF(Analysis!$H$3=1,1,0)</f>
        <v>1</v>
      </c>
      <c r="S162" s="23">
        <f>IF(Analysis!$H$4=1,1,0)</f>
        <v>1</v>
      </c>
      <c r="T162" s="23">
        <f>IF(Analysis!$H$6=1,1,0)</f>
        <v>1</v>
      </c>
      <c r="U162" s="23">
        <f>IF(Analysis!$H$7=1,1,0)</f>
        <v>1</v>
      </c>
    </row>
    <row r="163" spans="1:21">
      <c r="A163" s="4">
        <v>17573</v>
      </c>
      <c r="B163" s="5">
        <v>41016.443055555559</v>
      </c>
      <c r="C163" s="5">
        <v>41012.503472222219</v>
      </c>
      <c r="D163" s="4" t="s">
        <v>53</v>
      </c>
      <c r="E163" s="4" t="s">
        <v>54</v>
      </c>
      <c r="F163" s="6" t="s">
        <v>127</v>
      </c>
      <c r="G163" s="4" t="s">
        <v>55</v>
      </c>
      <c r="H163" s="4" t="s">
        <v>90</v>
      </c>
      <c r="I163" s="4" t="s">
        <v>140</v>
      </c>
      <c r="J163" s="4" t="s">
        <v>115</v>
      </c>
      <c r="K163" s="9">
        <f t="shared" si="12"/>
        <v>3.9395833333401242</v>
      </c>
      <c r="L163" s="13">
        <f t="shared" si="13"/>
        <v>41012</v>
      </c>
      <c r="M163" s="14">
        <f t="shared" si="14"/>
        <v>0.50347222221898846</v>
      </c>
      <c r="N163" s="15">
        <f t="shared" si="15"/>
        <v>3</v>
      </c>
      <c r="O163" s="16" t="str">
        <f t="shared" si="16"/>
        <v>Tuesday</v>
      </c>
      <c r="P163" s="16" t="str">
        <f t="shared" si="17"/>
        <v>Apr</v>
      </c>
      <c r="Q163" s="22">
        <f>IF(Analysis!$H$2=1,1,0)</f>
        <v>1</v>
      </c>
      <c r="R163" s="1">
        <f>IF(Analysis!$H$3=1,1,0)</f>
        <v>1</v>
      </c>
      <c r="S163" s="23">
        <f>IF(Analysis!$H$4=1,1,0)</f>
        <v>1</v>
      </c>
      <c r="T163" s="23">
        <f>IF(Analysis!$H$6=1,1,0)</f>
        <v>1</v>
      </c>
      <c r="U163" s="23">
        <f>IF(Analysis!$H$7=1,1,0)</f>
        <v>1</v>
      </c>
    </row>
    <row r="164" spans="1:21">
      <c r="A164" s="4">
        <v>17572</v>
      </c>
      <c r="B164" s="5">
        <v>41012.602083333331</v>
      </c>
      <c r="C164" s="5">
        <v>41012.487500000003</v>
      </c>
      <c r="D164" s="4" t="s">
        <v>60</v>
      </c>
      <c r="E164" s="4" t="s">
        <v>144</v>
      </c>
      <c r="F164" s="6" t="s">
        <v>128</v>
      </c>
      <c r="G164" s="4" t="s">
        <v>55</v>
      </c>
      <c r="H164" s="4" t="s">
        <v>56</v>
      </c>
      <c r="I164" s="4" t="s">
        <v>140</v>
      </c>
      <c r="J164" s="4" t="s">
        <v>59</v>
      </c>
      <c r="K164" s="9">
        <f t="shared" si="12"/>
        <v>0.11458333332848269</v>
      </c>
      <c r="L164" s="13">
        <f t="shared" si="13"/>
        <v>41012</v>
      </c>
      <c r="M164" s="14">
        <f t="shared" si="14"/>
        <v>0.48750000000291038</v>
      </c>
      <c r="N164" s="15">
        <f t="shared" si="15"/>
        <v>3</v>
      </c>
      <c r="O164" s="16" t="str">
        <f t="shared" si="16"/>
        <v>Friday</v>
      </c>
      <c r="P164" s="16" t="str">
        <f t="shared" si="17"/>
        <v>Apr</v>
      </c>
      <c r="Q164" s="22">
        <f>IF(Analysis!$H$2=1,1,0)</f>
        <v>1</v>
      </c>
      <c r="R164" s="1">
        <f>IF(Analysis!$H$3=1,1,0)</f>
        <v>1</v>
      </c>
      <c r="S164" s="23">
        <f>IF(Analysis!$H$4=1,1,0)</f>
        <v>1</v>
      </c>
      <c r="T164" s="23">
        <f>IF(Analysis!$H$6=1,1,0)</f>
        <v>1</v>
      </c>
      <c r="U164" s="23">
        <f>IF(Analysis!$H$7=1,1,0)</f>
        <v>1</v>
      </c>
    </row>
    <row r="165" spans="1:21">
      <c r="A165" s="4">
        <v>17570</v>
      </c>
      <c r="B165" s="5">
        <v>41022.473611111112</v>
      </c>
      <c r="C165" s="5">
        <v>41012.424305555556</v>
      </c>
      <c r="D165" s="4" t="s">
        <v>62</v>
      </c>
      <c r="E165" s="4" t="s">
        <v>68</v>
      </c>
      <c r="F165" s="6" t="s">
        <v>129</v>
      </c>
      <c r="G165" s="4" t="s">
        <v>55</v>
      </c>
      <c r="H165" s="4" t="s">
        <v>206</v>
      </c>
      <c r="I165" s="4" t="s">
        <v>140</v>
      </c>
      <c r="J165" s="4" t="s">
        <v>59</v>
      </c>
      <c r="K165" s="9">
        <f t="shared" si="12"/>
        <v>10.049305555556202</v>
      </c>
      <c r="L165" s="13">
        <f t="shared" si="13"/>
        <v>41012</v>
      </c>
      <c r="M165" s="14">
        <f t="shared" si="14"/>
        <v>0.42430555555620231</v>
      </c>
      <c r="N165" s="15">
        <f t="shared" si="15"/>
        <v>2</v>
      </c>
      <c r="O165" s="16" t="str">
        <f t="shared" si="16"/>
        <v>Monday</v>
      </c>
      <c r="P165" s="16" t="str">
        <f t="shared" si="17"/>
        <v>Apr</v>
      </c>
      <c r="Q165" s="22">
        <f>IF(Analysis!$H$2=1,1,0)</f>
        <v>1</v>
      </c>
      <c r="R165" s="1">
        <f>IF(Analysis!$H$3=1,1,0)</f>
        <v>1</v>
      </c>
      <c r="S165" s="23">
        <f>IF(Analysis!$H$4=1,1,0)</f>
        <v>1</v>
      </c>
      <c r="T165" s="23">
        <f>IF(Analysis!$H$6=1,1,0)</f>
        <v>1</v>
      </c>
      <c r="U165" s="23">
        <f>IF(Analysis!$H$7=1,1,0)</f>
        <v>1</v>
      </c>
    </row>
    <row r="166" spans="1:21">
      <c r="A166" s="4">
        <v>17569</v>
      </c>
      <c r="B166" s="5">
        <v>41012.538194444445</v>
      </c>
      <c r="C166" s="5">
        <v>41012.354861111111</v>
      </c>
      <c r="D166" s="4" t="s">
        <v>53</v>
      </c>
      <c r="E166" s="4" t="s">
        <v>105</v>
      </c>
      <c r="F166" s="6" t="s">
        <v>145</v>
      </c>
      <c r="G166" s="4" t="s">
        <v>55</v>
      </c>
      <c r="H166" s="4" t="s">
        <v>207</v>
      </c>
      <c r="I166" s="4" t="s">
        <v>140</v>
      </c>
      <c r="J166" s="4" t="s">
        <v>57</v>
      </c>
      <c r="K166" s="9">
        <f t="shared" si="12"/>
        <v>0.18333333333430346</v>
      </c>
      <c r="L166" s="13">
        <f t="shared" si="13"/>
        <v>41012</v>
      </c>
      <c r="M166" s="14">
        <f t="shared" si="14"/>
        <v>0.35486111111094942</v>
      </c>
      <c r="N166" s="15">
        <f t="shared" si="15"/>
        <v>1</v>
      </c>
      <c r="O166" s="16" t="str">
        <f t="shared" si="16"/>
        <v>Friday</v>
      </c>
      <c r="P166" s="16" t="str">
        <f t="shared" si="17"/>
        <v>Apr</v>
      </c>
      <c r="Q166" s="22">
        <f>IF(Analysis!$H$2=1,1,0)</f>
        <v>1</v>
      </c>
      <c r="R166" s="1">
        <f>IF(Analysis!$H$3=1,1,0)</f>
        <v>1</v>
      </c>
      <c r="S166" s="23">
        <f>IF(Analysis!$H$4=1,1,0)</f>
        <v>1</v>
      </c>
      <c r="T166" s="23">
        <f>IF(Analysis!$H$6=1,1,0)</f>
        <v>1</v>
      </c>
      <c r="U166" s="23">
        <f>IF(Analysis!$H$7=1,1,0)</f>
        <v>1</v>
      </c>
    </row>
    <row r="167" spans="1:21">
      <c r="A167" s="4">
        <v>17568</v>
      </c>
      <c r="B167" s="5">
        <v>41025.501388888886</v>
      </c>
      <c r="C167" s="5">
        <v>41011.690972222219</v>
      </c>
      <c r="D167" s="4" t="s">
        <v>60</v>
      </c>
      <c r="E167" s="4" t="s">
        <v>67</v>
      </c>
      <c r="F167" s="6" t="s">
        <v>2089</v>
      </c>
      <c r="G167" s="4" t="s">
        <v>55</v>
      </c>
      <c r="H167" s="4" t="s">
        <v>208</v>
      </c>
      <c r="I167" s="4" t="s">
        <v>140</v>
      </c>
      <c r="J167" s="4" t="s">
        <v>115</v>
      </c>
      <c r="K167" s="9">
        <f t="shared" si="12"/>
        <v>13.810416666667152</v>
      </c>
      <c r="L167" s="13">
        <f t="shared" si="13"/>
        <v>41011</v>
      </c>
      <c r="M167" s="14">
        <f t="shared" si="14"/>
        <v>0.69097222221898846</v>
      </c>
      <c r="N167" s="15">
        <f t="shared" si="15"/>
        <v>5</v>
      </c>
      <c r="O167" s="16" t="str">
        <f t="shared" si="16"/>
        <v>Thursday</v>
      </c>
      <c r="P167" s="16" t="str">
        <f t="shared" si="17"/>
        <v>Apr</v>
      </c>
      <c r="Q167" s="22">
        <f>IF(Analysis!$H$2=1,1,0)</f>
        <v>1</v>
      </c>
      <c r="R167" s="1">
        <f>IF(Analysis!$H$3=1,1,0)</f>
        <v>1</v>
      </c>
      <c r="S167" s="23">
        <f>IF(Analysis!$H$4=1,1,0)</f>
        <v>1</v>
      </c>
      <c r="T167" s="23">
        <f>IF(Analysis!$H$6=1,1,0)</f>
        <v>1</v>
      </c>
      <c r="U167" s="23">
        <f>IF(Analysis!$H$7=1,1,0)</f>
        <v>1</v>
      </c>
    </row>
    <row r="168" spans="1:21">
      <c r="A168" s="4">
        <v>17567</v>
      </c>
      <c r="B168" s="5">
        <v>41011.697222222225</v>
      </c>
      <c r="C168" s="5">
        <v>41011.6875</v>
      </c>
      <c r="D168" s="4" t="s">
        <v>60</v>
      </c>
      <c r="E168" s="4" t="s">
        <v>54</v>
      </c>
      <c r="F168" s="6" t="s">
        <v>2071</v>
      </c>
      <c r="G168" s="4" t="s">
        <v>55</v>
      </c>
      <c r="H168" s="4" t="s">
        <v>209</v>
      </c>
      <c r="I168" s="4" t="s">
        <v>140</v>
      </c>
      <c r="J168" s="4" t="s">
        <v>59</v>
      </c>
      <c r="K168" s="9">
        <f t="shared" si="12"/>
        <v>9.7222222248092294E-3</v>
      </c>
      <c r="L168" s="13">
        <f t="shared" si="13"/>
        <v>41011</v>
      </c>
      <c r="M168" s="14">
        <f t="shared" si="14"/>
        <v>0.6875</v>
      </c>
      <c r="N168" s="15">
        <f t="shared" si="15"/>
        <v>5</v>
      </c>
      <c r="O168" s="16" t="str">
        <f t="shared" si="16"/>
        <v>Thursday</v>
      </c>
      <c r="P168" s="16" t="str">
        <f t="shared" si="17"/>
        <v>Apr</v>
      </c>
      <c r="Q168" s="22">
        <f>IF(Analysis!$H$2=1,1,0)</f>
        <v>1</v>
      </c>
      <c r="R168" s="1">
        <f>IF(Analysis!$H$3=1,1,0)</f>
        <v>1</v>
      </c>
      <c r="S168" s="23">
        <f>IF(Analysis!$H$4=1,1,0)</f>
        <v>1</v>
      </c>
      <c r="T168" s="23">
        <f>IF(Analysis!$H$6=1,1,0)</f>
        <v>1</v>
      </c>
      <c r="U168" s="23">
        <f>IF(Analysis!$H$7=1,1,0)</f>
        <v>1</v>
      </c>
    </row>
    <row r="169" spans="1:21">
      <c r="A169" s="4">
        <v>17566</v>
      </c>
      <c r="B169" s="5">
        <v>41022.554861111108</v>
      </c>
      <c r="C169" s="5">
        <v>41011.659722222219</v>
      </c>
      <c r="D169" s="4" t="s">
        <v>53</v>
      </c>
      <c r="E169" s="4" t="s">
        <v>79</v>
      </c>
      <c r="F169" s="6" t="s">
        <v>2072</v>
      </c>
      <c r="G169" s="4" t="s">
        <v>55</v>
      </c>
      <c r="H169" s="4" t="s">
        <v>210</v>
      </c>
      <c r="I169" s="4" t="s">
        <v>140</v>
      </c>
      <c r="J169" s="4" t="s">
        <v>136</v>
      </c>
      <c r="K169" s="9">
        <f t="shared" si="12"/>
        <v>10.895138888889051</v>
      </c>
      <c r="L169" s="13">
        <f t="shared" si="13"/>
        <v>41011</v>
      </c>
      <c r="M169" s="14">
        <f t="shared" si="14"/>
        <v>0.65972222221898846</v>
      </c>
      <c r="N169" s="15">
        <f t="shared" si="15"/>
        <v>5</v>
      </c>
      <c r="O169" s="16" t="str">
        <f t="shared" si="16"/>
        <v>Monday</v>
      </c>
      <c r="P169" s="16" t="str">
        <f t="shared" si="17"/>
        <v>Apr</v>
      </c>
      <c r="Q169" s="22">
        <f>IF(Analysis!$H$2=1,1,0)</f>
        <v>1</v>
      </c>
      <c r="R169" s="1">
        <f>IF(Analysis!$H$3=1,1,0)</f>
        <v>1</v>
      </c>
      <c r="S169" s="23">
        <f>IF(Analysis!$H$4=1,1,0)</f>
        <v>1</v>
      </c>
      <c r="T169" s="23">
        <f>IF(Analysis!$H$6=1,1,0)</f>
        <v>1</v>
      </c>
      <c r="U169" s="23">
        <f>IF(Analysis!$H$7=1,1,0)</f>
        <v>1</v>
      </c>
    </row>
    <row r="170" spans="1:21">
      <c r="A170" s="4">
        <v>17564</v>
      </c>
      <c r="B170" s="5">
        <v>41011.623611111114</v>
      </c>
      <c r="C170" s="5">
        <v>41011.598611111112</v>
      </c>
      <c r="D170" s="4" t="s">
        <v>60</v>
      </c>
      <c r="E170" s="4" t="s">
        <v>61</v>
      </c>
      <c r="F170" s="6" t="s">
        <v>2073</v>
      </c>
      <c r="G170" s="4" t="s">
        <v>55</v>
      </c>
      <c r="H170" s="4" t="s">
        <v>90</v>
      </c>
      <c r="I170" s="4" t="s">
        <v>140</v>
      </c>
      <c r="J170" s="4" t="s">
        <v>59</v>
      </c>
      <c r="K170" s="9">
        <f t="shared" si="12"/>
        <v>2.5000000001455192E-2</v>
      </c>
      <c r="L170" s="13">
        <f t="shared" si="13"/>
        <v>41011</v>
      </c>
      <c r="M170" s="14">
        <f t="shared" si="14"/>
        <v>0.59861111111240461</v>
      </c>
      <c r="N170" s="15">
        <f t="shared" si="15"/>
        <v>4</v>
      </c>
      <c r="O170" s="16" t="str">
        <f t="shared" si="16"/>
        <v>Thursday</v>
      </c>
      <c r="P170" s="16" t="str">
        <f t="shared" si="17"/>
        <v>Apr</v>
      </c>
      <c r="Q170" s="22">
        <f>IF(Analysis!$H$2=1,1,0)</f>
        <v>1</v>
      </c>
      <c r="R170" s="1">
        <f>IF(Analysis!$H$3=1,1,0)</f>
        <v>1</v>
      </c>
      <c r="S170" s="23">
        <f>IF(Analysis!$H$4=1,1,0)</f>
        <v>1</v>
      </c>
      <c r="T170" s="23">
        <f>IF(Analysis!$H$6=1,1,0)</f>
        <v>1</v>
      </c>
      <c r="U170" s="23">
        <f>IF(Analysis!$H$7=1,1,0)</f>
        <v>1</v>
      </c>
    </row>
    <row r="171" spans="1:21">
      <c r="A171" s="4">
        <v>17563</v>
      </c>
      <c r="B171" s="5">
        <v>41011.556250000001</v>
      </c>
      <c r="C171" s="5">
        <v>41011.554861111108</v>
      </c>
      <c r="D171" s="4" t="s">
        <v>53</v>
      </c>
      <c r="E171" s="4" t="s">
        <v>79</v>
      </c>
      <c r="F171" s="6" t="s">
        <v>132</v>
      </c>
      <c r="G171" s="4" t="s">
        <v>55</v>
      </c>
      <c r="H171" s="4" t="s">
        <v>107</v>
      </c>
      <c r="I171" s="4" t="s">
        <v>140</v>
      </c>
      <c r="J171" s="4" t="s">
        <v>59</v>
      </c>
      <c r="K171" s="9">
        <f t="shared" si="12"/>
        <v>1.3888888934161514E-3</v>
      </c>
      <c r="L171" s="13">
        <f t="shared" si="13"/>
        <v>41011</v>
      </c>
      <c r="M171" s="14">
        <f t="shared" si="14"/>
        <v>0.55486111110803904</v>
      </c>
      <c r="N171" s="15">
        <f t="shared" si="15"/>
        <v>4</v>
      </c>
      <c r="O171" s="16" t="str">
        <f t="shared" si="16"/>
        <v>Thursday</v>
      </c>
      <c r="P171" s="16" t="str">
        <f t="shared" si="17"/>
        <v>Apr</v>
      </c>
      <c r="Q171" s="22">
        <f>IF(Analysis!$H$2=1,1,0)</f>
        <v>1</v>
      </c>
      <c r="R171" s="1">
        <f>IF(Analysis!$H$3=1,1,0)</f>
        <v>1</v>
      </c>
      <c r="S171" s="23">
        <f>IF(Analysis!$H$4=1,1,0)</f>
        <v>1</v>
      </c>
      <c r="T171" s="23">
        <f>IF(Analysis!$H$6=1,1,0)</f>
        <v>1</v>
      </c>
      <c r="U171" s="23">
        <f>IF(Analysis!$H$7=1,1,0)</f>
        <v>1</v>
      </c>
    </row>
    <row r="172" spans="1:21">
      <c r="A172" s="4">
        <v>17562</v>
      </c>
      <c r="B172" s="5">
        <v>41011.70208333333</v>
      </c>
      <c r="C172" s="5">
        <v>41011.548611111109</v>
      </c>
      <c r="D172" s="4" t="s">
        <v>60</v>
      </c>
      <c r="E172" s="4" t="s">
        <v>74</v>
      </c>
      <c r="F172" s="6" t="s">
        <v>133</v>
      </c>
      <c r="G172" s="4" t="s">
        <v>55</v>
      </c>
      <c r="H172" s="4" t="s">
        <v>106</v>
      </c>
      <c r="I172" s="4" t="s">
        <v>140</v>
      </c>
      <c r="J172" s="4" t="s">
        <v>57</v>
      </c>
      <c r="K172" s="9">
        <f t="shared" si="12"/>
        <v>0.15347222222044365</v>
      </c>
      <c r="L172" s="13">
        <f t="shared" si="13"/>
        <v>41011</v>
      </c>
      <c r="M172" s="14">
        <f t="shared" si="14"/>
        <v>0.54861111110949423</v>
      </c>
      <c r="N172" s="15">
        <f t="shared" si="15"/>
        <v>4</v>
      </c>
      <c r="O172" s="16" t="str">
        <f t="shared" si="16"/>
        <v>Thursday</v>
      </c>
      <c r="P172" s="16" t="str">
        <f t="shared" si="17"/>
        <v>Apr</v>
      </c>
      <c r="Q172" s="22">
        <f>IF(Analysis!$H$2=1,1,0)</f>
        <v>1</v>
      </c>
      <c r="R172" s="1">
        <f>IF(Analysis!$H$3=1,1,0)</f>
        <v>1</v>
      </c>
      <c r="S172" s="23">
        <f>IF(Analysis!$H$4=1,1,0)</f>
        <v>1</v>
      </c>
      <c r="T172" s="23">
        <f>IF(Analysis!$H$6=1,1,0)</f>
        <v>1</v>
      </c>
      <c r="U172" s="23">
        <f>IF(Analysis!$H$7=1,1,0)</f>
        <v>1</v>
      </c>
    </row>
    <row r="173" spans="1:21">
      <c r="A173" s="4">
        <v>17561</v>
      </c>
      <c r="B173" s="5">
        <v>41030.445138888892</v>
      </c>
      <c r="C173" s="5">
        <v>41011.538194444445</v>
      </c>
      <c r="D173" s="4" t="s">
        <v>62</v>
      </c>
      <c r="E173" s="4" t="s">
        <v>117</v>
      </c>
      <c r="F173" s="6" t="s">
        <v>127</v>
      </c>
      <c r="G173" s="4" t="s">
        <v>55</v>
      </c>
      <c r="H173" s="4" t="s">
        <v>71</v>
      </c>
      <c r="I173" s="4" t="s">
        <v>140</v>
      </c>
      <c r="J173" s="4" t="s">
        <v>65</v>
      </c>
      <c r="K173" s="9">
        <f t="shared" si="12"/>
        <v>18.906944444446708</v>
      </c>
      <c r="L173" s="13">
        <f t="shared" si="13"/>
        <v>41011</v>
      </c>
      <c r="M173" s="14">
        <f t="shared" si="14"/>
        <v>0.53819444444525288</v>
      </c>
      <c r="N173" s="15">
        <f t="shared" si="15"/>
        <v>3</v>
      </c>
      <c r="O173" s="16" t="str">
        <f t="shared" si="16"/>
        <v>Tuesday</v>
      </c>
      <c r="P173" s="16" t="str">
        <f t="shared" si="17"/>
        <v>Apr</v>
      </c>
      <c r="Q173" s="22">
        <f>IF(Analysis!$H$2=1,1,0)</f>
        <v>1</v>
      </c>
      <c r="R173" s="1">
        <f>IF(Analysis!$H$3=1,1,0)</f>
        <v>1</v>
      </c>
      <c r="S173" s="23">
        <f>IF(Analysis!$H$4=1,1,0)</f>
        <v>1</v>
      </c>
      <c r="T173" s="23">
        <f>IF(Analysis!$H$6=1,1,0)</f>
        <v>1</v>
      </c>
      <c r="U173" s="23">
        <f>IF(Analysis!$H$7=1,1,0)</f>
        <v>1</v>
      </c>
    </row>
    <row r="174" spans="1:21">
      <c r="A174" s="4">
        <v>17560</v>
      </c>
      <c r="B174" s="5">
        <v>41030.417361111111</v>
      </c>
      <c r="C174" s="5">
        <v>41011.537499999999</v>
      </c>
      <c r="D174" s="4" t="s">
        <v>62</v>
      </c>
      <c r="E174" s="4" t="s">
        <v>76</v>
      </c>
      <c r="F174" s="6" t="s">
        <v>128</v>
      </c>
      <c r="G174" s="4" t="s">
        <v>55</v>
      </c>
      <c r="H174" s="4" t="s">
        <v>56</v>
      </c>
      <c r="I174" s="4" t="s">
        <v>140</v>
      </c>
      <c r="J174" s="4" t="s">
        <v>65</v>
      </c>
      <c r="K174" s="9">
        <f t="shared" si="12"/>
        <v>18.879861111112405</v>
      </c>
      <c r="L174" s="13">
        <f t="shared" si="13"/>
        <v>41011</v>
      </c>
      <c r="M174" s="14">
        <f t="shared" si="14"/>
        <v>0.53749999999854481</v>
      </c>
      <c r="N174" s="15">
        <f t="shared" si="15"/>
        <v>3</v>
      </c>
      <c r="O174" s="16" t="str">
        <f t="shared" si="16"/>
        <v>Tuesday</v>
      </c>
      <c r="P174" s="16" t="str">
        <f t="shared" si="17"/>
        <v>Apr</v>
      </c>
      <c r="Q174" s="22">
        <f>IF(Analysis!$H$2=1,1,0)</f>
        <v>1</v>
      </c>
      <c r="R174" s="1">
        <f>IF(Analysis!$H$3=1,1,0)</f>
        <v>1</v>
      </c>
      <c r="S174" s="23">
        <f>IF(Analysis!$H$4=1,1,0)</f>
        <v>1</v>
      </c>
      <c r="T174" s="23">
        <f>IF(Analysis!$H$6=1,1,0)</f>
        <v>1</v>
      </c>
      <c r="U174" s="23">
        <f>IF(Analysis!$H$7=1,1,0)</f>
        <v>1</v>
      </c>
    </row>
    <row r="175" spans="1:21">
      <c r="A175" s="4">
        <v>17559</v>
      </c>
      <c r="B175" s="5">
        <v>41015.710416666669</v>
      </c>
      <c r="C175" s="5">
        <v>41011.513888888891</v>
      </c>
      <c r="D175" s="4" t="s">
        <v>62</v>
      </c>
      <c r="E175" s="4" t="s">
        <v>100</v>
      </c>
      <c r="F175" s="6" t="s">
        <v>129</v>
      </c>
      <c r="G175" s="4" t="s">
        <v>55</v>
      </c>
      <c r="H175" s="4" t="s">
        <v>90</v>
      </c>
      <c r="I175" s="4" t="s">
        <v>140</v>
      </c>
      <c r="J175" s="4" t="s">
        <v>59</v>
      </c>
      <c r="K175" s="9">
        <f t="shared" si="12"/>
        <v>4.1965277777781012</v>
      </c>
      <c r="L175" s="13">
        <f t="shared" si="13"/>
        <v>41011</v>
      </c>
      <c r="M175" s="14">
        <f t="shared" si="14"/>
        <v>0.51388888889050577</v>
      </c>
      <c r="N175" s="15">
        <f t="shared" si="15"/>
        <v>3</v>
      </c>
      <c r="O175" s="16" t="str">
        <f t="shared" si="16"/>
        <v>Monday</v>
      </c>
      <c r="P175" s="16" t="str">
        <f t="shared" si="17"/>
        <v>Apr</v>
      </c>
      <c r="Q175" s="22">
        <f>IF(Analysis!$H$2=1,1,0)</f>
        <v>1</v>
      </c>
      <c r="R175" s="1">
        <f>IF(Analysis!$H$3=1,1,0)</f>
        <v>1</v>
      </c>
      <c r="S175" s="23">
        <f>IF(Analysis!$H$4=1,1,0)</f>
        <v>1</v>
      </c>
      <c r="T175" s="23">
        <f>IF(Analysis!$H$6=1,1,0)</f>
        <v>1</v>
      </c>
      <c r="U175" s="23">
        <f>IF(Analysis!$H$7=1,1,0)</f>
        <v>1</v>
      </c>
    </row>
    <row r="176" spans="1:21">
      <c r="A176" s="4">
        <v>17558</v>
      </c>
      <c r="B176" s="5">
        <v>41019.479861111111</v>
      </c>
      <c r="C176" s="5">
        <v>41011.507638888892</v>
      </c>
      <c r="D176" s="4" t="s">
        <v>62</v>
      </c>
      <c r="E176" s="4" t="s">
        <v>72</v>
      </c>
      <c r="F176" s="6" t="s">
        <v>145</v>
      </c>
      <c r="G176" s="4" t="s">
        <v>55</v>
      </c>
      <c r="H176" s="4" t="s">
        <v>56</v>
      </c>
      <c r="I176" s="4" t="s">
        <v>140</v>
      </c>
      <c r="J176" s="4" t="s">
        <v>73</v>
      </c>
      <c r="K176" s="9">
        <f t="shared" si="12"/>
        <v>7.9722222222189885</v>
      </c>
      <c r="L176" s="13">
        <f t="shared" si="13"/>
        <v>41011</v>
      </c>
      <c r="M176" s="14">
        <f t="shared" si="14"/>
        <v>0.50763888889196096</v>
      </c>
      <c r="N176" s="15">
        <f t="shared" si="15"/>
        <v>3</v>
      </c>
      <c r="O176" s="16" t="str">
        <f t="shared" si="16"/>
        <v>Friday</v>
      </c>
      <c r="P176" s="16" t="str">
        <f t="shared" si="17"/>
        <v>Apr</v>
      </c>
      <c r="Q176" s="22">
        <f>IF(Analysis!$H$2=1,1,0)</f>
        <v>1</v>
      </c>
      <c r="R176" s="1">
        <f>IF(Analysis!$H$3=1,1,0)</f>
        <v>1</v>
      </c>
      <c r="S176" s="23">
        <f>IF(Analysis!$H$4=1,1,0)</f>
        <v>1</v>
      </c>
      <c r="T176" s="23">
        <f>IF(Analysis!$H$6=1,1,0)</f>
        <v>1</v>
      </c>
      <c r="U176" s="23">
        <f>IF(Analysis!$H$7=1,1,0)</f>
        <v>1</v>
      </c>
    </row>
    <row r="177" spans="1:21">
      <c r="A177" s="4">
        <v>17557</v>
      </c>
      <c r="B177" s="5">
        <v>41018.390277777777</v>
      </c>
      <c r="C177" s="5">
        <v>41011.449305555558</v>
      </c>
      <c r="D177" s="4" t="s">
        <v>94</v>
      </c>
      <c r="E177" s="4" t="s">
        <v>126</v>
      </c>
      <c r="F177" s="6" t="s">
        <v>2090</v>
      </c>
      <c r="G177" s="4" t="s">
        <v>55</v>
      </c>
      <c r="H177" s="4" t="s">
        <v>211</v>
      </c>
      <c r="I177" s="4" t="s">
        <v>140</v>
      </c>
      <c r="J177" s="4" t="s">
        <v>65</v>
      </c>
      <c r="K177" s="9">
        <f t="shared" si="12"/>
        <v>6.9409722222189885</v>
      </c>
      <c r="L177" s="13">
        <f t="shared" si="13"/>
        <v>41011</v>
      </c>
      <c r="M177" s="14">
        <f t="shared" si="14"/>
        <v>0.4493055555576575</v>
      </c>
      <c r="N177" s="15">
        <f t="shared" si="15"/>
        <v>2</v>
      </c>
      <c r="O177" s="16" t="str">
        <f t="shared" si="16"/>
        <v>Thursday</v>
      </c>
      <c r="P177" s="16" t="str">
        <f t="shared" si="17"/>
        <v>Apr</v>
      </c>
      <c r="Q177" s="22">
        <f>IF(Analysis!$H$2=1,1,0)</f>
        <v>1</v>
      </c>
      <c r="R177" s="1">
        <f>IF(Analysis!$H$3=1,1,0)</f>
        <v>1</v>
      </c>
      <c r="S177" s="23">
        <f>IF(Analysis!$H$4=1,1,0)</f>
        <v>1</v>
      </c>
      <c r="T177" s="23">
        <f>IF(Analysis!$H$6=1,1,0)</f>
        <v>1</v>
      </c>
      <c r="U177" s="23">
        <f>IF(Analysis!$H$7=1,1,0)</f>
        <v>1</v>
      </c>
    </row>
    <row r="178" spans="1:21">
      <c r="A178" s="4">
        <v>17556</v>
      </c>
      <c r="B178" s="5">
        <v>41011.490277777775</v>
      </c>
      <c r="C178" s="5">
        <v>41011.429166666669</v>
      </c>
      <c r="D178" s="4" t="s">
        <v>94</v>
      </c>
      <c r="E178" s="4" t="s">
        <v>122</v>
      </c>
      <c r="F178" s="6" t="s">
        <v>2071</v>
      </c>
      <c r="G178" s="4" t="s">
        <v>55</v>
      </c>
      <c r="H178" s="4" t="s">
        <v>212</v>
      </c>
      <c r="I178" s="4" t="s">
        <v>140</v>
      </c>
      <c r="J178" s="4" t="s">
        <v>65</v>
      </c>
      <c r="K178" s="9">
        <f t="shared" si="12"/>
        <v>6.1111111106583849E-2</v>
      </c>
      <c r="L178" s="13">
        <f t="shared" si="13"/>
        <v>41011</v>
      </c>
      <c r="M178" s="14">
        <f t="shared" si="14"/>
        <v>0.42916666666860692</v>
      </c>
      <c r="N178" s="15">
        <f t="shared" si="15"/>
        <v>2</v>
      </c>
      <c r="O178" s="16" t="str">
        <f t="shared" si="16"/>
        <v>Thursday</v>
      </c>
      <c r="P178" s="16" t="str">
        <f t="shared" si="17"/>
        <v>Apr</v>
      </c>
      <c r="Q178" s="22">
        <f>IF(Analysis!$H$2=1,1,0)</f>
        <v>1</v>
      </c>
      <c r="R178" s="1">
        <f>IF(Analysis!$H$3=1,1,0)</f>
        <v>1</v>
      </c>
      <c r="S178" s="23">
        <f>IF(Analysis!$H$4=1,1,0)</f>
        <v>1</v>
      </c>
      <c r="T178" s="23">
        <f>IF(Analysis!$H$6=1,1,0)</f>
        <v>1</v>
      </c>
      <c r="U178" s="23">
        <f>IF(Analysis!$H$7=1,1,0)</f>
        <v>1</v>
      </c>
    </row>
    <row r="179" spans="1:21">
      <c r="A179" s="4">
        <v>17555</v>
      </c>
      <c r="B179" s="5">
        <v>41016.464583333334</v>
      </c>
      <c r="C179" s="5">
        <v>41011.390972222223</v>
      </c>
      <c r="D179" s="4" t="s">
        <v>60</v>
      </c>
      <c r="E179" s="4" t="s">
        <v>54</v>
      </c>
      <c r="F179" s="6" t="s">
        <v>2072</v>
      </c>
      <c r="G179" s="4" t="s">
        <v>55</v>
      </c>
      <c r="H179" s="4" t="s">
        <v>213</v>
      </c>
      <c r="I179" s="4" t="s">
        <v>140</v>
      </c>
      <c r="J179" s="4" t="s">
        <v>57</v>
      </c>
      <c r="K179" s="9">
        <f t="shared" si="12"/>
        <v>5.0736111111109494</v>
      </c>
      <c r="L179" s="13">
        <f t="shared" si="13"/>
        <v>41011</v>
      </c>
      <c r="M179" s="14">
        <f t="shared" si="14"/>
        <v>0.39097222222335404</v>
      </c>
      <c r="N179" s="15">
        <f t="shared" si="15"/>
        <v>2</v>
      </c>
      <c r="O179" s="16" t="str">
        <f t="shared" si="16"/>
        <v>Tuesday</v>
      </c>
      <c r="P179" s="16" t="str">
        <f t="shared" si="17"/>
        <v>Apr</v>
      </c>
      <c r="Q179" s="22">
        <f>IF(Analysis!$H$2=1,1,0)</f>
        <v>1</v>
      </c>
      <c r="R179" s="1">
        <f>IF(Analysis!$H$3=1,1,0)</f>
        <v>1</v>
      </c>
      <c r="S179" s="23">
        <f>IF(Analysis!$H$4=1,1,0)</f>
        <v>1</v>
      </c>
      <c r="T179" s="23">
        <f>IF(Analysis!$H$6=1,1,0)</f>
        <v>1</v>
      </c>
      <c r="U179" s="23">
        <f>IF(Analysis!$H$7=1,1,0)</f>
        <v>1</v>
      </c>
    </row>
    <row r="180" spans="1:21">
      <c r="A180" s="4">
        <v>17554</v>
      </c>
      <c r="B180" s="5">
        <v>41011.686805555553</v>
      </c>
      <c r="C180" s="5">
        <v>41011.38958333333</v>
      </c>
      <c r="D180" s="4" t="s">
        <v>53</v>
      </c>
      <c r="E180" s="4" t="s">
        <v>105</v>
      </c>
      <c r="F180" s="6" t="s">
        <v>2073</v>
      </c>
      <c r="G180" s="4" t="s">
        <v>55</v>
      </c>
      <c r="H180" s="4" t="s">
        <v>214</v>
      </c>
      <c r="I180" s="4" t="s">
        <v>140</v>
      </c>
      <c r="J180" s="4" t="s">
        <v>59</v>
      </c>
      <c r="K180" s="9">
        <f t="shared" si="12"/>
        <v>0.29722222222335404</v>
      </c>
      <c r="L180" s="13">
        <f t="shared" si="13"/>
        <v>41011</v>
      </c>
      <c r="M180" s="14">
        <f t="shared" si="14"/>
        <v>0.38958333332993789</v>
      </c>
      <c r="N180" s="15">
        <f t="shared" si="15"/>
        <v>2</v>
      </c>
      <c r="O180" s="16" t="str">
        <f t="shared" si="16"/>
        <v>Thursday</v>
      </c>
      <c r="P180" s="16" t="str">
        <f t="shared" si="17"/>
        <v>Apr</v>
      </c>
      <c r="Q180" s="22">
        <f>IF(Analysis!$H$2=1,1,0)</f>
        <v>1</v>
      </c>
      <c r="R180" s="1">
        <f>IF(Analysis!$H$3=1,1,0)</f>
        <v>1</v>
      </c>
      <c r="S180" s="23">
        <f>IF(Analysis!$H$4=1,1,0)</f>
        <v>1</v>
      </c>
      <c r="T180" s="23">
        <f>IF(Analysis!$H$6=1,1,0)</f>
        <v>1</v>
      </c>
      <c r="U180" s="23">
        <f>IF(Analysis!$H$7=1,1,0)</f>
        <v>1</v>
      </c>
    </row>
    <row r="181" spans="1:21">
      <c r="A181" s="4">
        <v>17553</v>
      </c>
      <c r="B181" s="5">
        <v>41018.470138888886</v>
      </c>
      <c r="C181" s="5">
        <v>41011.384722222225</v>
      </c>
      <c r="D181" s="4" t="s">
        <v>62</v>
      </c>
      <c r="E181" s="4" t="s">
        <v>100</v>
      </c>
      <c r="F181" s="6" t="s">
        <v>132</v>
      </c>
      <c r="G181" s="4" t="s">
        <v>55</v>
      </c>
      <c r="H181" s="4" t="s">
        <v>215</v>
      </c>
      <c r="I181" s="4" t="s">
        <v>140</v>
      </c>
      <c r="J181" s="4" t="s">
        <v>65</v>
      </c>
      <c r="K181" s="9">
        <f t="shared" si="12"/>
        <v>7.085416666661331</v>
      </c>
      <c r="L181" s="13">
        <f t="shared" si="13"/>
        <v>41011</v>
      </c>
      <c r="M181" s="14">
        <f t="shared" si="14"/>
        <v>0.38472222222480923</v>
      </c>
      <c r="N181" s="15">
        <f t="shared" si="15"/>
        <v>2</v>
      </c>
      <c r="O181" s="16" t="str">
        <f t="shared" si="16"/>
        <v>Thursday</v>
      </c>
      <c r="P181" s="16" t="str">
        <f t="shared" si="17"/>
        <v>Apr</v>
      </c>
      <c r="Q181" s="22">
        <f>IF(Analysis!$H$2=1,1,0)</f>
        <v>1</v>
      </c>
      <c r="R181" s="1">
        <f>IF(Analysis!$H$3=1,1,0)</f>
        <v>1</v>
      </c>
      <c r="S181" s="23">
        <f>IF(Analysis!$H$4=1,1,0)</f>
        <v>1</v>
      </c>
      <c r="T181" s="23">
        <f>IF(Analysis!$H$6=1,1,0)</f>
        <v>1</v>
      </c>
      <c r="U181" s="23">
        <f>IF(Analysis!$H$7=1,1,0)</f>
        <v>1</v>
      </c>
    </row>
    <row r="182" spans="1:21">
      <c r="A182" s="4">
        <v>17551</v>
      </c>
      <c r="B182" s="5">
        <v>41019.399305555555</v>
      </c>
      <c r="C182" s="5">
        <v>41011.349305555559</v>
      </c>
      <c r="D182" s="4" t="s">
        <v>53</v>
      </c>
      <c r="E182" s="4" t="s">
        <v>105</v>
      </c>
      <c r="F182" s="6" t="s">
        <v>133</v>
      </c>
      <c r="G182" s="4" t="s">
        <v>55</v>
      </c>
      <c r="H182" s="4" t="s">
        <v>90</v>
      </c>
      <c r="I182" s="4" t="s">
        <v>140</v>
      </c>
      <c r="J182" s="4" t="s">
        <v>59</v>
      </c>
      <c r="K182" s="9">
        <f t="shared" si="12"/>
        <v>8.0499999999956344</v>
      </c>
      <c r="L182" s="13">
        <f t="shared" si="13"/>
        <v>41011</v>
      </c>
      <c r="M182" s="14">
        <f t="shared" si="14"/>
        <v>0.34930555555911269</v>
      </c>
      <c r="N182" s="15">
        <f t="shared" si="15"/>
        <v>1</v>
      </c>
      <c r="O182" s="16" t="str">
        <f t="shared" si="16"/>
        <v>Friday</v>
      </c>
      <c r="P182" s="16" t="str">
        <f t="shared" si="17"/>
        <v>Apr</v>
      </c>
      <c r="Q182" s="22">
        <f>IF(Analysis!$H$2=1,1,0)</f>
        <v>1</v>
      </c>
      <c r="R182" s="1">
        <f>IF(Analysis!$H$3=1,1,0)</f>
        <v>1</v>
      </c>
      <c r="S182" s="23">
        <f>IF(Analysis!$H$4=1,1,0)</f>
        <v>1</v>
      </c>
      <c r="T182" s="23">
        <f>IF(Analysis!$H$6=1,1,0)</f>
        <v>1</v>
      </c>
      <c r="U182" s="23">
        <f>IF(Analysis!$H$7=1,1,0)</f>
        <v>1</v>
      </c>
    </row>
    <row r="183" spans="1:21">
      <c r="A183" s="4">
        <v>17550</v>
      </c>
      <c r="B183" s="5">
        <v>41011.699999999997</v>
      </c>
      <c r="C183" s="5">
        <v>41011.326388888891</v>
      </c>
      <c r="D183" s="4" t="s">
        <v>60</v>
      </c>
      <c r="E183" s="4" t="s">
        <v>68</v>
      </c>
      <c r="F183" s="6" t="s">
        <v>127</v>
      </c>
      <c r="G183" s="4" t="s">
        <v>55</v>
      </c>
      <c r="H183" s="4" t="s">
        <v>107</v>
      </c>
      <c r="I183" s="4" t="s">
        <v>140</v>
      </c>
      <c r="J183" s="4" t="s">
        <v>57</v>
      </c>
      <c r="K183" s="9">
        <f t="shared" si="12"/>
        <v>0.37361111110658385</v>
      </c>
      <c r="L183" s="13">
        <f t="shared" si="13"/>
        <v>41011</v>
      </c>
      <c r="M183" s="14">
        <f t="shared" si="14"/>
        <v>0.32638888889050577</v>
      </c>
      <c r="N183" s="15">
        <f t="shared" si="15"/>
        <v>1</v>
      </c>
      <c r="O183" s="16" t="str">
        <f t="shared" si="16"/>
        <v>Thursday</v>
      </c>
      <c r="P183" s="16" t="str">
        <f t="shared" si="17"/>
        <v>Apr</v>
      </c>
      <c r="Q183" s="22">
        <f>IF(Analysis!$H$2=1,1,0)</f>
        <v>1</v>
      </c>
      <c r="R183" s="1">
        <f>IF(Analysis!$H$3=1,1,0)</f>
        <v>1</v>
      </c>
      <c r="S183" s="23">
        <f>IF(Analysis!$H$4=1,1,0)</f>
        <v>1</v>
      </c>
      <c r="T183" s="23">
        <f>IF(Analysis!$H$6=1,1,0)</f>
        <v>1</v>
      </c>
      <c r="U183" s="23">
        <f>IF(Analysis!$H$7=1,1,0)</f>
        <v>1</v>
      </c>
    </row>
    <row r="184" spans="1:21">
      <c r="A184" s="4">
        <v>17549</v>
      </c>
      <c r="B184" s="5">
        <v>41011.593055555553</v>
      </c>
      <c r="C184" s="5">
        <v>41010.706944444442</v>
      </c>
      <c r="D184" s="4" t="s">
        <v>60</v>
      </c>
      <c r="E184" s="4" t="s">
        <v>67</v>
      </c>
      <c r="F184" s="6" t="s">
        <v>128</v>
      </c>
      <c r="G184" s="4" t="s">
        <v>55</v>
      </c>
      <c r="H184" s="4" t="s">
        <v>106</v>
      </c>
      <c r="I184" s="4" t="s">
        <v>140</v>
      </c>
      <c r="J184" s="4" t="s">
        <v>59</v>
      </c>
      <c r="K184" s="9">
        <f t="shared" si="12"/>
        <v>0.88611111111094942</v>
      </c>
      <c r="L184" s="13">
        <f t="shared" si="13"/>
        <v>41010</v>
      </c>
      <c r="M184" s="14">
        <f t="shared" si="14"/>
        <v>0.7069444444423425</v>
      </c>
      <c r="N184" s="15">
        <f t="shared" si="15"/>
        <v>5</v>
      </c>
      <c r="O184" s="16" t="str">
        <f t="shared" si="16"/>
        <v>Thursday</v>
      </c>
      <c r="P184" s="16" t="str">
        <f t="shared" si="17"/>
        <v>Apr</v>
      </c>
      <c r="Q184" s="22">
        <f>IF(Analysis!$H$2=1,1,0)</f>
        <v>1</v>
      </c>
      <c r="R184" s="1">
        <f>IF(Analysis!$H$3=1,1,0)</f>
        <v>1</v>
      </c>
      <c r="S184" s="23">
        <f>IF(Analysis!$H$4=1,1,0)</f>
        <v>1</v>
      </c>
      <c r="T184" s="23">
        <f>IF(Analysis!$H$6=1,1,0)</f>
        <v>1</v>
      </c>
      <c r="U184" s="23">
        <f>IF(Analysis!$H$7=1,1,0)</f>
        <v>1</v>
      </c>
    </row>
    <row r="185" spans="1:21">
      <c r="A185" s="4">
        <v>17548</v>
      </c>
      <c r="B185" s="5">
        <v>41012.706944444442</v>
      </c>
      <c r="C185" s="5">
        <v>41010.6875</v>
      </c>
      <c r="D185" s="4" t="s">
        <v>53</v>
      </c>
      <c r="E185" s="4" t="s">
        <v>105</v>
      </c>
      <c r="F185" s="6" t="s">
        <v>129</v>
      </c>
      <c r="G185" s="4" t="s">
        <v>55</v>
      </c>
      <c r="H185" s="4" t="s">
        <v>71</v>
      </c>
      <c r="I185" s="4" t="s">
        <v>140</v>
      </c>
      <c r="J185" s="4" t="s">
        <v>59</v>
      </c>
      <c r="K185" s="9">
        <f t="shared" si="12"/>
        <v>2.0194444444423425</v>
      </c>
      <c r="L185" s="13">
        <f t="shared" si="13"/>
        <v>41010</v>
      </c>
      <c r="M185" s="14">
        <f t="shared" si="14"/>
        <v>0.6875</v>
      </c>
      <c r="N185" s="15">
        <f t="shared" si="15"/>
        <v>5</v>
      </c>
      <c r="O185" s="16" t="str">
        <f t="shared" si="16"/>
        <v>Friday</v>
      </c>
      <c r="P185" s="16" t="str">
        <f t="shared" si="17"/>
        <v>Apr</v>
      </c>
      <c r="Q185" s="22">
        <f>IF(Analysis!$H$2=1,1,0)</f>
        <v>1</v>
      </c>
      <c r="R185" s="1">
        <f>IF(Analysis!$H$3=1,1,0)</f>
        <v>1</v>
      </c>
      <c r="S185" s="23">
        <f>IF(Analysis!$H$4=1,1,0)</f>
        <v>1</v>
      </c>
      <c r="T185" s="23">
        <f>IF(Analysis!$H$6=1,1,0)</f>
        <v>1</v>
      </c>
      <c r="U185" s="23">
        <f>IF(Analysis!$H$7=1,1,0)</f>
        <v>1</v>
      </c>
    </row>
    <row r="186" spans="1:21">
      <c r="A186" s="4">
        <v>17547</v>
      </c>
      <c r="B186" s="5">
        <v>41010.667361111111</v>
      </c>
      <c r="C186" s="5">
        <v>41010.629861111112</v>
      </c>
      <c r="D186" s="4" t="s">
        <v>60</v>
      </c>
      <c r="E186" s="4" t="s">
        <v>144</v>
      </c>
      <c r="F186" s="6" t="s">
        <v>145</v>
      </c>
      <c r="G186" s="4" t="s">
        <v>55</v>
      </c>
      <c r="H186" s="4" t="s">
        <v>56</v>
      </c>
      <c r="I186" s="4" t="s">
        <v>140</v>
      </c>
      <c r="J186" s="4" t="s">
        <v>57</v>
      </c>
      <c r="K186" s="9">
        <f t="shared" si="12"/>
        <v>3.7499999998544808E-2</v>
      </c>
      <c r="L186" s="13">
        <f t="shared" si="13"/>
        <v>41010</v>
      </c>
      <c r="M186" s="14">
        <f t="shared" si="14"/>
        <v>0.62986111111240461</v>
      </c>
      <c r="N186" s="15">
        <f t="shared" si="15"/>
        <v>5</v>
      </c>
      <c r="O186" s="16" t="str">
        <f t="shared" si="16"/>
        <v>Wednesday</v>
      </c>
      <c r="P186" s="16" t="str">
        <f t="shared" si="17"/>
        <v>Apr</v>
      </c>
      <c r="Q186" s="22">
        <f>IF(Analysis!$H$2=1,1,0)</f>
        <v>1</v>
      </c>
      <c r="R186" s="1">
        <f>IF(Analysis!$H$3=1,1,0)</f>
        <v>1</v>
      </c>
      <c r="S186" s="23">
        <f>IF(Analysis!$H$4=1,1,0)</f>
        <v>1</v>
      </c>
      <c r="T186" s="23">
        <f>IF(Analysis!$H$6=1,1,0)</f>
        <v>1</v>
      </c>
      <c r="U186" s="23">
        <f>IF(Analysis!$H$7=1,1,0)</f>
        <v>1</v>
      </c>
    </row>
    <row r="187" spans="1:21">
      <c r="A187" s="4">
        <v>17545</v>
      </c>
      <c r="B187" s="5">
        <v>41030.37777777778</v>
      </c>
      <c r="C187" s="5">
        <v>41010.609027777777</v>
      </c>
      <c r="D187" s="4" t="s">
        <v>62</v>
      </c>
      <c r="E187" s="4" t="s">
        <v>92</v>
      </c>
      <c r="F187" s="6" t="s">
        <v>2091</v>
      </c>
      <c r="G187" s="4" t="s">
        <v>55</v>
      </c>
      <c r="H187" s="4" t="s">
        <v>90</v>
      </c>
      <c r="I187" s="4" t="s">
        <v>140</v>
      </c>
      <c r="J187" s="4" t="s">
        <v>65</v>
      </c>
      <c r="K187" s="9">
        <f t="shared" si="12"/>
        <v>19.76875000000291</v>
      </c>
      <c r="L187" s="13">
        <f t="shared" si="13"/>
        <v>41010</v>
      </c>
      <c r="M187" s="14">
        <f t="shared" si="14"/>
        <v>0.60902777777664596</v>
      </c>
      <c r="N187" s="15">
        <f t="shared" si="15"/>
        <v>4</v>
      </c>
      <c r="O187" s="16" t="str">
        <f t="shared" si="16"/>
        <v>Tuesday</v>
      </c>
      <c r="P187" s="16" t="str">
        <f t="shared" si="17"/>
        <v>Apr</v>
      </c>
      <c r="Q187" s="22">
        <f>IF(Analysis!$H$2=1,1,0)</f>
        <v>1</v>
      </c>
      <c r="R187" s="1">
        <f>IF(Analysis!$H$3=1,1,0)</f>
        <v>1</v>
      </c>
      <c r="S187" s="23">
        <f>IF(Analysis!$H$4=1,1,0)</f>
        <v>1</v>
      </c>
      <c r="T187" s="23">
        <f>IF(Analysis!$H$6=1,1,0)</f>
        <v>1</v>
      </c>
      <c r="U187" s="23">
        <f>IF(Analysis!$H$7=1,1,0)</f>
        <v>1</v>
      </c>
    </row>
    <row r="188" spans="1:21">
      <c r="A188" s="4">
        <v>17544</v>
      </c>
      <c r="B188" s="5">
        <v>41012.475694444445</v>
      </c>
      <c r="C188" s="5">
        <v>41010.552777777775</v>
      </c>
      <c r="D188" s="4" t="s">
        <v>94</v>
      </c>
      <c r="E188" s="4" t="s">
        <v>122</v>
      </c>
      <c r="F188" s="6" t="s">
        <v>2071</v>
      </c>
      <c r="G188" s="4" t="s">
        <v>55</v>
      </c>
      <c r="H188" s="4" t="s">
        <v>56</v>
      </c>
      <c r="I188" s="4" t="s">
        <v>140</v>
      </c>
      <c r="J188" s="4" t="s">
        <v>65</v>
      </c>
      <c r="K188" s="9">
        <f t="shared" si="12"/>
        <v>1.9229166666700621</v>
      </c>
      <c r="L188" s="13">
        <f t="shared" si="13"/>
        <v>41010</v>
      </c>
      <c r="M188" s="14">
        <f t="shared" si="14"/>
        <v>0.55277777777519077</v>
      </c>
      <c r="N188" s="15">
        <f t="shared" si="15"/>
        <v>4</v>
      </c>
      <c r="O188" s="16" t="str">
        <f t="shared" si="16"/>
        <v>Friday</v>
      </c>
      <c r="P188" s="16" t="str">
        <f t="shared" si="17"/>
        <v>Apr</v>
      </c>
      <c r="Q188" s="22">
        <f>IF(Analysis!$H$2=1,1,0)</f>
        <v>1</v>
      </c>
      <c r="R188" s="1">
        <f>IF(Analysis!$H$3=1,1,0)</f>
        <v>1</v>
      </c>
      <c r="S188" s="23">
        <f>IF(Analysis!$H$4=1,1,0)</f>
        <v>1</v>
      </c>
      <c r="T188" s="23">
        <f>IF(Analysis!$H$6=1,1,0)</f>
        <v>1</v>
      </c>
      <c r="U188" s="23">
        <f>IF(Analysis!$H$7=1,1,0)</f>
        <v>1</v>
      </c>
    </row>
    <row r="189" spans="1:21">
      <c r="A189" s="4">
        <v>17543</v>
      </c>
      <c r="B189" s="5">
        <v>41011.320833333331</v>
      </c>
      <c r="C189" s="5">
        <v>41010.551388888889</v>
      </c>
      <c r="D189" s="4" t="s">
        <v>60</v>
      </c>
      <c r="E189" s="4" t="s">
        <v>68</v>
      </c>
      <c r="F189" s="6" t="s">
        <v>2072</v>
      </c>
      <c r="G189" s="4" t="s">
        <v>55</v>
      </c>
      <c r="H189" s="4" t="s">
        <v>216</v>
      </c>
      <c r="I189" s="4" t="s">
        <v>140</v>
      </c>
      <c r="J189" s="4" t="s">
        <v>59</v>
      </c>
      <c r="K189" s="9">
        <f t="shared" si="12"/>
        <v>0.7694444444423425</v>
      </c>
      <c r="L189" s="13">
        <f t="shared" si="13"/>
        <v>41010</v>
      </c>
      <c r="M189" s="14">
        <f t="shared" si="14"/>
        <v>0.55138888888905058</v>
      </c>
      <c r="N189" s="15">
        <f t="shared" si="15"/>
        <v>4</v>
      </c>
      <c r="O189" s="16" t="str">
        <f t="shared" si="16"/>
        <v>Thursday</v>
      </c>
      <c r="P189" s="16" t="str">
        <f t="shared" si="17"/>
        <v>Apr</v>
      </c>
      <c r="Q189" s="22">
        <f>IF(Analysis!$H$2=1,1,0)</f>
        <v>1</v>
      </c>
      <c r="R189" s="1">
        <f>IF(Analysis!$H$3=1,1,0)</f>
        <v>1</v>
      </c>
      <c r="S189" s="23">
        <f>IF(Analysis!$H$4=1,1,0)</f>
        <v>1</v>
      </c>
      <c r="T189" s="23">
        <f>IF(Analysis!$H$6=1,1,0)</f>
        <v>1</v>
      </c>
      <c r="U189" s="23">
        <f>IF(Analysis!$H$7=1,1,0)</f>
        <v>1</v>
      </c>
    </row>
    <row r="190" spans="1:21">
      <c r="A190" s="4">
        <v>17541</v>
      </c>
      <c r="B190" s="5">
        <v>41010.570138888892</v>
      </c>
      <c r="C190" s="5">
        <v>41010.511111111111</v>
      </c>
      <c r="D190" s="4" t="s">
        <v>60</v>
      </c>
      <c r="E190" s="4" t="s">
        <v>61</v>
      </c>
      <c r="F190" s="6" t="s">
        <v>2073</v>
      </c>
      <c r="G190" s="4" t="s">
        <v>55</v>
      </c>
      <c r="H190" s="4" t="s">
        <v>217</v>
      </c>
      <c r="I190" s="4" t="s">
        <v>140</v>
      </c>
      <c r="J190" s="4" t="s">
        <v>59</v>
      </c>
      <c r="K190" s="9">
        <f t="shared" si="12"/>
        <v>5.9027777781011537E-2</v>
      </c>
      <c r="L190" s="13">
        <f t="shared" si="13"/>
        <v>41010</v>
      </c>
      <c r="M190" s="14">
        <f t="shared" si="14"/>
        <v>0.51111111111094942</v>
      </c>
      <c r="N190" s="15">
        <f t="shared" si="15"/>
        <v>3</v>
      </c>
      <c r="O190" s="16" t="str">
        <f t="shared" si="16"/>
        <v>Wednesday</v>
      </c>
      <c r="P190" s="16" t="str">
        <f t="shared" si="17"/>
        <v>Apr</v>
      </c>
      <c r="Q190" s="22">
        <f>IF(Analysis!$H$2=1,1,0)</f>
        <v>1</v>
      </c>
      <c r="R190" s="1">
        <f>IF(Analysis!$H$3=1,1,0)</f>
        <v>1</v>
      </c>
      <c r="S190" s="23">
        <f>IF(Analysis!$H$4=1,1,0)</f>
        <v>1</v>
      </c>
      <c r="T190" s="23">
        <f>IF(Analysis!$H$6=1,1,0)</f>
        <v>1</v>
      </c>
      <c r="U190" s="23">
        <f>IF(Analysis!$H$7=1,1,0)</f>
        <v>1</v>
      </c>
    </row>
    <row r="191" spans="1:21">
      <c r="A191" s="4">
        <v>17538</v>
      </c>
      <c r="B191" s="5">
        <v>41015.720138888886</v>
      </c>
      <c r="C191" s="5">
        <v>41010.441666666666</v>
      </c>
      <c r="D191" s="4" t="s">
        <v>62</v>
      </c>
      <c r="E191" s="4" t="s">
        <v>117</v>
      </c>
      <c r="F191" s="6" t="s">
        <v>132</v>
      </c>
      <c r="G191" s="4" t="s">
        <v>55</v>
      </c>
      <c r="H191" s="4" t="s">
        <v>218</v>
      </c>
      <c r="I191" s="4" t="s">
        <v>140</v>
      </c>
      <c r="J191" s="4" t="s">
        <v>70</v>
      </c>
      <c r="K191" s="9">
        <f t="shared" si="12"/>
        <v>5.2784722222204437</v>
      </c>
      <c r="L191" s="13">
        <f t="shared" si="13"/>
        <v>41010</v>
      </c>
      <c r="M191" s="14">
        <f t="shared" si="14"/>
        <v>0.44166666666569654</v>
      </c>
      <c r="N191" s="15">
        <f t="shared" si="15"/>
        <v>2</v>
      </c>
      <c r="O191" s="16" t="str">
        <f t="shared" si="16"/>
        <v>Monday</v>
      </c>
      <c r="P191" s="16" t="str">
        <f t="shared" si="17"/>
        <v>Apr</v>
      </c>
      <c r="Q191" s="22">
        <f>IF(Analysis!$H$2=1,1,0)</f>
        <v>1</v>
      </c>
      <c r="R191" s="1">
        <f>IF(Analysis!$H$3=1,1,0)</f>
        <v>1</v>
      </c>
      <c r="S191" s="23">
        <f>IF(Analysis!$H$4=1,1,0)</f>
        <v>1</v>
      </c>
      <c r="T191" s="23">
        <f>IF(Analysis!$H$6=1,1,0)</f>
        <v>1</v>
      </c>
      <c r="U191" s="23">
        <f>IF(Analysis!$H$7=1,1,0)</f>
        <v>1</v>
      </c>
    </row>
    <row r="192" spans="1:21">
      <c r="A192" s="4">
        <v>17537</v>
      </c>
      <c r="B192" s="5">
        <v>41011.552083333336</v>
      </c>
      <c r="C192" s="5">
        <v>41010.428472222222</v>
      </c>
      <c r="D192" s="4" t="s">
        <v>62</v>
      </c>
      <c r="E192" s="4" t="s">
        <v>92</v>
      </c>
      <c r="F192" s="6" t="s">
        <v>133</v>
      </c>
      <c r="G192" s="4" t="s">
        <v>55</v>
      </c>
      <c r="H192" s="4" t="s">
        <v>219</v>
      </c>
      <c r="I192" s="4" t="s">
        <v>140</v>
      </c>
      <c r="J192" s="4" t="s">
        <v>73</v>
      </c>
      <c r="K192" s="9">
        <f t="shared" si="12"/>
        <v>1.1236111111138598</v>
      </c>
      <c r="L192" s="13">
        <f t="shared" si="13"/>
        <v>41010</v>
      </c>
      <c r="M192" s="14">
        <f t="shared" si="14"/>
        <v>0.42847222222189885</v>
      </c>
      <c r="N192" s="15">
        <f t="shared" si="15"/>
        <v>2</v>
      </c>
      <c r="O192" s="16" t="str">
        <f t="shared" si="16"/>
        <v>Thursday</v>
      </c>
      <c r="P192" s="16" t="str">
        <f t="shared" si="17"/>
        <v>Apr</v>
      </c>
      <c r="Q192" s="22">
        <f>IF(Analysis!$H$2=1,1,0)</f>
        <v>1</v>
      </c>
      <c r="R192" s="1">
        <f>IF(Analysis!$H$3=1,1,0)</f>
        <v>1</v>
      </c>
      <c r="S192" s="23">
        <f>IF(Analysis!$H$4=1,1,0)</f>
        <v>1</v>
      </c>
      <c r="T192" s="23">
        <f>IF(Analysis!$H$6=1,1,0)</f>
        <v>1</v>
      </c>
      <c r="U192" s="23">
        <f>IF(Analysis!$H$7=1,1,0)</f>
        <v>1</v>
      </c>
    </row>
    <row r="193" spans="1:21">
      <c r="A193" s="4">
        <v>17535</v>
      </c>
      <c r="B193" s="5">
        <v>41010.666666666664</v>
      </c>
      <c r="C193" s="5">
        <v>41010.402083333334</v>
      </c>
      <c r="D193" s="4" t="s">
        <v>60</v>
      </c>
      <c r="E193" s="4" t="s">
        <v>61</v>
      </c>
      <c r="F193" s="6" t="s">
        <v>127</v>
      </c>
      <c r="G193" s="4" t="s">
        <v>55</v>
      </c>
      <c r="H193" s="4" t="s">
        <v>220</v>
      </c>
      <c r="I193" s="4" t="s">
        <v>140</v>
      </c>
      <c r="J193" s="4" t="s">
        <v>59</v>
      </c>
      <c r="K193" s="9">
        <f t="shared" si="12"/>
        <v>0.26458333332993789</v>
      </c>
      <c r="L193" s="13">
        <f t="shared" si="13"/>
        <v>41010</v>
      </c>
      <c r="M193" s="14">
        <f t="shared" si="14"/>
        <v>0.40208333333430346</v>
      </c>
      <c r="N193" s="15">
        <f t="shared" si="15"/>
        <v>2</v>
      </c>
      <c r="O193" s="16" t="str">
        <f t="shared" si="16"/>
        <v>Wednesday</v>
      </c>
      <c r="P193" s="16" t="str">
        <f t="shared" si="17"/>
        <v>Apr</v>
      </c>
      <c r="Q193" s="22">
        <f>IF(Analysis!$H$2=1,1,0)</f>
        <v>1</v>
      </c>
      <c r="R193" s="1">
        <f>IF(Analysis!$H$3=1,1,0)</f>
        <v>1</v>
      </c>
      <c r="S193" s="23">
        <f>IF(Analysis!$H$4=1,1,0)</f>
        <v>1</v>
      </c>
      <c r="T193" s="23">
        <f>IF(Analysis!$H$6=1,1,0)</f>
        <v>1</v>
      </c>
      <c r="U193" s="23">
        <f>IF(Analysis!$H$7=1,1,0)</f>
        <v>1</v>
      </c>
    </row>
    <row r="194" spans="1:21">
      <c r="A194" s="4">
        <v>17534</v>
      </c>
      <c r="B194" s="5">
        <v>41024.69027777778</v>
      </c>
      <c r="C194" s="5">
        <v>41010.398611111108</v>
      </c>
      <c r="D194" s="4" t="s">
        <v>53</v>
      </c>
      <c r="E194" s="4" t="s">
        <v>54</v>
      </c>
      <c r="F194" s="6" t="s">
        <v>128</v>
      </c>
      <c r="G194" s="4" t="s">
        <v>55</v>
      </c>
      <c r="H194" s="4" t="s">
        <v>90</v>
      </c>
      <c r="I194" s="4" t="s">
        <v>140</v>
      </c>
      <c r="J194" s="4" t="s">
        <v>65</v>
      </c>
      <c r="K194" s="9">
        <f t="shared" si="12"/>
        <v>14.291666666671517</v>
      </c>
      <c r="L194" s="13">
        <f t="shared" si="13"/>
        <v>41010</v>
      </c>
      <c r="M194" s="14">
        <f t="shared" si="14"/>
        <v>0.39861111110803904</v>
      </c>
      <c r="N194" s="15">
        <f t="shared" si="15"/>
        <v>2</v>
      </c>
      <c r="O194" s="16" t="str">
        <f t="shared" si="16"/>
        <v>Wednesday</v>
      </c>
      <c r="P194" s="16" t="str">
        <f t="shared" si="17"/>
        <v>Apr</v>
      </c>
      <c r="Q194" s="22">
        <f>IF(Analysis!$H$2=1,1,0)</f>
        <v>1</v>
      </c>
      <c r="R194" s="1">
        <f>IF(Analysis!$H$3=1,1,0)</f>
        <v>1</v>
      </c>
      <c r="S194" s="23">
        <f>IF(Analysis!$H$4=1,1,0)</f>
        <v>1</v>
      </c>
      <c r="T194" s="23">
        <f>IF(Analysis!$H$6=1,1,0)</f>
        <v>1</v>
      </c>
      <c r="U194" s="23">
        <f>IF(Analysis!$H$7=1,1,0)</f>
        <v>1</v>
      </c>
    </row>
    <row r="195" spans="1:21">
      <c r="A195" s="4">
        <v>17532</v>
      </c>
      <c r="B195" s="5">
        <v>41018.388888888891</v>
      </c>
      <c r="C195" s="5">
        <v>41010.390972222223</v>
      </c>
      <c r="D195" s="4" t="s">
        <v>62</v>
      </c>
      <c r="E195" s="4" t="s">
        <v>72</v>
      </c>
      <c r="F195" s="6" t="s">
        <v>129</v>
      </c>
      <c r="G195" s="4" t="s">
        <v>55</v>
      </c>
      <c r="H195" s="4" t="s">
        <v>107</v>
      </c>
      <c r="I195" s="4" t="s">
        <v>140</v>
      </c>
      <c r="J195" s="4" t="s">
        <v>73</v>
      </c>
      <c r="K195" s="9">
        <f t="shared" ref="K195:K258" si="18">B195-C195</f>
        <v>7.9979166666671517</v>
      </c>
      <c r="L195" s="13">
        <f t="shared" si="13"/>
        <v>41010</v>
      </c>
      <c r="M195" s="14">
        <f t="shared" si="14"/>
        <v>0.39097222222335404</v>
      </c>
      <c r="N195" s="15">
        <f t="shared" si="15"/>
        <v>2</v>
      </c>
      <c r="O195" s="16" t="str">
        <f t="shared" si="16"/>
        <v>Thursday</v>
      </c>
      <c r="P195" s="16" t="str">
        <f t="shared" si="17"/>
        <v>Apr</v>
      </c>
      <c r="Q195" s="22">
        <f>IF(Analysis!$H$2=1,1,0)</f>
        <v>1</v>
      </c>
      <c r="R195" s="1">
        <f>IF(Analysis!$H$3=1,1,0)</f>
        <v>1</v>
      </c>
      <c r="S195" s="23">
        <f>IF(Analysis!$H$4=1,1,0)</f>
        <v>1</v>
      </c>
      <c r="T195" s="23">
        <f>IF(Analysis!$H$6=1,1,0)</f>
        <v>1</v>
      </c>
      <c r="U195" s="23">
        <f>IF(Analysis!$H$7=1,1,0)</f>
        <v>1</v>
      </c>
    </row>
    <row r="196" spans="1:21">
      <c r="A196" s="4">
        <v>17531</v>
      </c>
      <c r="B196" s="5">
        <v>41023.37777777778</v>
      </c>
      <c r="C196" s="5">
        <v>41010.386111111111</v>
      </c>
      <c r="D196" s="4" t="s">
        <v>62</v>
      </c>
      <c r="E196" s="4" t="s">
        <v>117</v>
      </c>
      <c r="F196" s="6" t="s">
        <v>145</v>
      </c>
      <c r="G196" s="4" t="s">
        <v>55</v>
      </c>
      <c r="H196" s="4" t="s">
        <v>106</v>
      </c>
      <c r="I196" s="4" t="s">
        <v>140</v>
      </c>
      <c r="J196" s="4" t="s">
        <v>65</v>
      </c>
      <c r="K196" s="9">
        <f t="shared" si="18"/>
        <v>12.991666666668607</v>
      </c>
      <c r="L196" s="13">
        <f t="shared" ref="L196:L259" si="19">INT(C196)</f>
        <v>41010</v>
      </c>
      <c r="M196" s="14">
        <f t="shared" ref="M196:M259" si="20">MOD(C196,1)</f>
        <v>0.38611111111094942</v>
      </c>
      <c r="N196" s="15">
        <f t="shared" ref="N196:N259" si="21">IF(AND($V$4&lt;=M196,M196&lt;$W$4),1,IF(AND($X$4&lt;=M196,M196&lt;$Y$4),2,IF(AND($Z$4&lt;=M196,M196&lt;$AA$4),3,IF(AND($AB$4&lt;=M196,M196&lt;$AC$4),4,IF(AND($AD$4&lt;=M196,M196&lt;$AE$4),5,IF(AND($AF$4&lt;=M196,M196&lt;$AG$4),6))))))</f>
        <v>2</v>
      </c>
      <c r="O196" s="16" t="str">
        <f t="shared" ref="O196:O259" si="22">CHOOSE(WEEKDAY(B196,1),"Sunday","Monday","Tuesday","Wednesday","Thursday","Friday","Saturday")</f>
        <v>Tuesday</v>
      </c>
      <c r="P196" s="16" t="str">
        <f t="shared" ref="P196:P259" si="23">CHOOSE(MONTH(L196),"Jan","Feb","Mar","Apr","May","Jun","Jul","Aug","Sep","Oct","Nov","Dec")</f>
        <v>Apr</v>
      </c>
      <c r="Q196" s="22">
        <f>IF(Analysis!$H$2=1,1,0)</f>
        <v>1</v>
      </c>
      <c r="R196" s="1">
        <f>IF(Analysis!$H$3=1,1,0)</f>
        <v>1</v>
      </c>
      <c r="S196" s="23">
        <f>IF(Analysis!$H$4=1,1,0)</f>
        <v>1</v>
      </c>
      <c r="T196" s="23">
        <f>IF(Analysis!$H$6=1,1,0)</f>
        <v>1</v>
      </c>
      <c r="U196" s="23">
        <f>IF(Analysis!$H$7=1,1,0)</f>
        <v>1</v>
      </c>
    </row>
    <row r="197" spans="1:21">
      <c r="A197" s="4">
        <v>17530</v>
      </c>
      <c r="B197" s="5">
        <v>41012.671527777777</v>
      </c>
      <c r="C197" s="5">
        <v>41010.365972222222</v>
      </c>
      <c r="D197" s="4" t="s">
        <v>62</v>
      </c>
      <c r="E197" s="4" t="s">
        <v>78</v>
      </c>
      <c r="F197" s="6" t="s">
        <v>2092</v>
      </c>
      <c r="G197" s="4" t="s">
        <v>55</v>
      </c>
      <c r="H197" s="4" t="s">
        <v>71</v>
      </c>
      <c r="I197" s="4" t="s">
        <v>140</v>
      </c>
      <c r="J197" s="4" t="s">
        <v>70</v>
      </c>
      <c r="K197" s="9">
        <f t="shared" si="18"/>
        <v>2.3055555555547471</v>
      </c>
      <c r="L197" s="13">
        <f t="shared" si="19"/>
        <v>41010</v>
      </c>
      <c r="M197" s="14">
        <f t="shared" si="20"/>
        <v>0.36597222222189885</v>
      </c>
      <c r="N197" s="15">
        <f t="shared" si="21"/>
        <v>1</v>
      </c>
      <c r="O197" s="16" t="str">
        <f t="shared" si="22"/>
        <v>Friday</v>
      </c>
      <c r="P197" s="16" t="str">
        <f t="shared" si="23"/>
        <v>Apr</v>
      </c>
      <c r="Q197" s="22">
        <f>IF(Analysis!$H$2=1,1,0)</f>
        <v>1</v>
      </c>
      <c r="R197" s="1">
        <f>IF(Analysis!$H$3=1,1,0)</f>
        <v>1</v>
      </c>
      <c r="S197" s="23">
        <f>IF(Analysis!$H$4=1,1,0)</f>
        <v>1</v>
      </c>
      <c r="T197" s="23">
        <f>IF(Analysis!$H$6=1,1,0)</f>
        <v>1</v>
      </c>
      <c r="U197" s="23">
        <f>IF(Analysis!$H$7=1,1,0)</f>
        <v>1</v>
      </c>
    </row>
    <row r="198" spans="1:21">
      <c r="A198" s="4">
        <v>17529</v>
      </c>
      <c r="B198" s="5">
        <v>41010.359722222223</v>
      </c>
      <c r="C198" s="5">
        <v>41010.357638888891</v>
      </c>
      <c r="D198" s="4" t="s">
        <v>60</v>
      </c>
      <c r="E198" s="4" t="s">
        <v>54</v>
      </c>
      <c r="F198" s="6" t="s">
        <v>2071</v>
      </c>
      <c r="G198" s="4" t="s">
        <v>55</v>
      </c>
      <c r="H198" s="4" t="s">
        <v>56</v>
      </c>
      <c r="I198" s="4" t="s">
        <v>140</v>
      </c>
      <c r="J198" s="4" t="s">
        <v>57</v>
      </c>
      <c r="K198" s="9">
        <f t="shared" si="18"/>
        <v>2.0833333328482695E-3</v>
      </c>
      <c r="L198" s="13">
        <f t="shared" si="19"/>
        <v>41010</v>
      </c>
      <c r="M198" s="14">
        <f t="shared" si="20"/>
        <v>0.35763888889050577</v>
      </c>
      <c r="N198" s="15">
        <f t="shared" si="21"/>
        <v>1</v>
      </c>
      <c r="O198" s="16" t="str">
        <f t="shared" si="22"/>
        <v>Wednesday</v>
      </c>
      <c r="P198" s="16" t="str">
        <f t="shared" si="23"/>
        <v>Apr</v>
      </c>
      <c r="Q198" s="22">
        <f>IF(Analysis!$H$2=1,1,0)</f>
        <v>1</v>
      </c>
      <c r="R198" s="1">
        <f>IF(Analysis!$H$3=1,1,0)</f>
        <v>1</v>
      </c>
      <c r="S198" s="23">
        <f>IF(Analysis!$H$4=1,1,0)</f>
        <v>1</v>
      </c>
      <c r="T198" s="23">
        <f>IF(Analysis!$H$6=1,1,0)</f>
        <v>1</v>
      </c>
      <c r="U198" s="23">
        <f>IF(Analysis!$H$7=1,1,0)</f>
        <v>1</v>
      </c>
    </row>
    <row r="199" spans="1:21">
      <c r="A199" s="4">
        <v>17526</v>
      </c>
      <c r="B199" s="5">
        <v>41017.418749999997</v>
      </c>
      <c r="C199" s="5">
        <v>41010.353472222225</v>
      </c>
      <c r="D199" s="4" t="s">
        <v>60</v>
      </c>
      <c r="E199" s="4" t="s">
        <v>54</v>
      </c>
      <c r="F199" s="6" t="s">
        <v>2072</v>
      </c>
      <c r="G199" s="4" t="s">
        <v>55</v>
      </c>
      <c r="H199" s="4" t="s">
        <v>90</v>
      </c>
      <c r="I199" s="4" t="s">
        <v>140</v>
      </c>
      <c r="J199" s="4" t="s">
        <v>59</v>
      </c>
      <c r="K199" s="9">
        <f t="shared" si="18"/>
        <v>7.0652777777722804</v>
      </c>
      <c r="L199" s="13">
        <f t="shared" si="19"/>
        <v>41010</v>
      </c>
      <c r="M199" s="14">
        <f t="shared" si="20"/>
        <v>0.35347222222480923</v>
      </c>
      <c r="N199" s="15">
        <f t="shared" si="21"/>
        <v>1</v>
      </c>
      <c r="O199" s="16" t="str">
        <f t="shared" si="22"/>
        <v>Wednesday</v>
      </c>
      <c r="P199" s="16" t="str">
        <f t="shared" si="23"/>
        <v>Apr</v>
      </c>
      <c r="Q199" s="22">
        <f>IF(Analysis!$H$2=1,1,0)</f>
        <v>1</v>
      </c>
      <c r="R199" s="1">
        <f>IF(Analysis!$H$3=1,1,0)</f>
        <v>1</v>
      </c>
      <c r="S199" s="23">
        <f>IF(Analysis!$H$4=1,1,0)</f>
        <v>1</v>
      </c>
      <c r="T199" s="23">
        <f>IF(Analysis!$H$6=1,1,0)</f>
        <v>1</v>
      </c>
      <c r="U199" s="23">
        <f>IF(Analysis!$H$7=1,1,0)</f>
        <v>1</v>
      </c>
    </row>
    <row r="200" spans="1:21">
      <c r="A200" s="4">
        <v>17525</v>
      </c>
      <c r="B200" s="5">
        <v>41010.351388888892</v>
      </c>
      <c r="C200" s="5">
        <v>41010.31527777778</v>
      </c>
      <c r="D200" s="4" t="s">
        <v>60</v>
      </c>
      <c r="E200" s="4" t="s">
        <v>54</v>
      </c>
      <c r="F200" s="6" t="s">
        <v>2073</v>
      </c>
      <c r="G200" s="4" t="s">
        <v>55</v>
      </c>
      <c r="H200" s="4" t="s">
        <v>56</v>
      </c>
      <c r="I200" s="4" t="s">
        <v>140</v>
      </c>
      <c r="J200" s="4" t="s">
        <v>59</v>
      </c>
      <c r="K200" s="9">
        <f t="shared" si="18"/>
        <v>3.6111111112404615E-2</v>
      </c>
      <c r="L200" s="13">
        <f t="shared" si="19"/>
        <v>41010</v>
      </c>
      <c r="M200" s="14">
        <f t="shared" si="20"/>
        <v>0.31527777777955635</v>
      </c>
      <c r="N200" s="15">
        <f t="shared" si="21"/>
        <v>1</v>
      </c>
      <c r="O200" s="16" t="str">
        <f t="shared" si="22"/>
        <v>Wednesday</v>
      </c>
      <c r="P200" s="16" t="str">
        <f t="shared" si="23"/>
        <v>Apr</v>
      </c>
      <c r="Q200" s="22">
        <f>IF(Analysis!$H$2=1,1,0)</f>
        <v>1</v>
      </c>
      <c r="R200" s="1">
        <f>IF(Analysis!$H$3=1,1,0)</f>
        <v>1</v>
      </c>
      <c r="S200" s="23">
        <f>IF(Analysis!$H$4=1,1,0)</f>
        <v>1</v>
      </c>
      <c r="T200" s="23">
        <f>IF(Analysis!$H$6=1,1,0)</f>
        <v>1</v>
      </c>
      <c r="U200" s="23">
        <f>IF(Analysis!$H$7=1,1,0)</f>
        <v>1</v>
      </c>
    </row>
    <row r="201" spans="1:21">
      <c r="A201" s="4">
        <v>17524</v>
      </c>
      <c r="B201" s="5">
        <v>41011.605555555558</v>
      </c>
      <c r="C201" s="5">
        <v>41009.762499999997</v>
      </c>
      <c r="D201" s="4" t="s">
        <v>53</v>
      </c>
      <c r="E201" s="4" t="s">
        <v>58</v>
      </c>
      <c r="F201" s="6" t="s">
        <v>132</v>
      </c>
      <c r="G201" s="4" t="s">
        <v>55</v>
      </c>
      <c r="H201" s="4" t="s">
        <v>221</v>
      </c>
      <c r="I201" s="4" t="s">
        <v>140</v>
      </c>
      <c r="J201" s="4" t="s">
        <v>59</v>
      </c>
      <c r="K201" s="9">
        <f t="shared" si="18"/>
        <v>1.8430555555605679</v>
      </c>
      <c r="L201" s="13">
        <f t="shared" si="19"/>
        <v>41009</v>
      </c>
      <c r="M201" s="14">
        <f t="shared" si="20"/>
        <v>0.76249999999708962</v>
      </c>
      <c r="N201" s="15">
        <f t="shared" si="21"/>
        <v>6</v>
      </c>
      <c r="O201" s="16" t="str">
        <f t="shared" si="22"/>
        <v>Thursday</v>
      </c>
      <c r="P201" s="16" t="str">
        <f t="shared" si="23"/>
        <v>Apr</v>
      </c>
      <c r="Q201" s="22">
        <f>IF(Analysis!$H$2=1,1,0)</f>
        <v>1</v>
      </c>
      <c r="R201" s="1">
        <f>IF(Analysis!$H$3=1,1,0)</f>
        <v>1</v>
      </c>
      <c r="S201" s="23">
        <f>IF(Analysis!$H$4=1,1,0)</f>
        <v>1</v>
      </c>
      <c r="T201" s="23">
        <f>IF(Analysis!$H$6=1,1,0)</f>
        <v>1</v>
      </c>
      <c r="U201" s="23">
        <f>IF(Analysis!$H$7=1,1,0)</f>
        <v>1</v>
      </c>
    </row>
    <row r="202" spans="1:21">
      <c r="A202" s="4">
        <v>17523</v>
      </c>
      <c r="B202" s="5">
        <v>41010.353472222225</v>
      </c>
      <c r="C202" s="5">
        <v>41009.736805555556</v>
      </c>
      <c r="D202" s="4" t="s">
        <v>60</v>
      </c>
      <c r="E202" s="4" t="s">
        <v>54</v>
      </c>
      <c r="F202" s="6" t="s">
        <v>133</v>
      </c>
      <c r="G202" s="4" t="s">
        <v>55</v>
      </c>
      <c r="H202" s="4" t="s">
        <v>222</v>
      </c>
      <c r="I202" s="4" t="s">
        <v>140</v>
      </c>
      <c r="J202" s="4" t="s">
        <v>57</v>
      </c>
      <c r="K202" s="9">
        <f t="shared" si="18"/>
        <v>0.61666666666860692</v>
      </c>
      <c r="L202" s="13">
        <f t="shared" si="19"/>
        <v>41009</v>
      </c>
      <c r="M202" s="14">
        <f t="shared" si="20"/>
        <v>0.73680555555620231</v>
      </c>
      <c r="N202" s="15">
        <f t="shared" si="21"/>
        <v>6</v>
      </c>
      <c r="O202" s="16" t="str">
        <f t="shared" si="22"/>
        <v>Wednesday</v>
      </c>
      <c r="P202" s="16" t="str">
        <f t="shared" si="23"/>
        <v>Apr</v>
      </c>
      <c r="Q202" s="22">
        <f>IF(Analysis!$H$2=1,1,0)</f>
        <v>1</v>
      </c>
      <c r="R202" s="1">
        <f>IF(Analysis!$H$3=1,1,0)</f>
        <v>1</v>
      </c>
      <c r="S202" s="23">
        <f>IF(Analysis!$H$4=1,1,0)</f>
        <v>1</v>
      </c>
      <c r="T202" s="23">
        <f>IF(Analysis!$H$6=1,1,0)</f>
        <v>1</v>
      </c>
      <c r="U202" s="23">
        <f>IF(Analysis!$H$7=1,1,0)</f>
        <v>1</v>
      </c>
    </row>
    <row r="203" spans="1:21">
      <c r="A203" s="4">
        <v>17522</v>
      </c>
      <c r="B203" s="5">
        <v>41010.427777777775</v>
      </c>
      <c r="C203" s="5">
        <v>41009.73541666667</v>
      </c>
      <c r="D203" s="4" t="s">
        <v>60</v>
      </c>
      <c r="E203" s="4" t="s">
        <v>137</v>
      </c>
      <c r="F203" s="6" t="s">
        <v>127</v>
      </c>
      <c r="G203" s="4" t="s">
        <v>55</v>
      </c>
      <c r="H203" s="4" t="s">
        <v>223</v>
      </c>
      <c r="I203" s="4" t="s">
        <v>140</v>
      </c>
      <c r="J203" s="4" t="s">
        <v>59</v>
      </c>
      <c r="K203" s="9">
        <f t="shared" si="18"/>
        <v>0.69236111110512866</v>
      </c>
      <c r="L203" s="13">
        <f t="shared" si="19"/>
        <v>41009</v>
      </c>
      <c r="M203" s="14">
        <f t="shared" si="20"/>
        <v>0.73541666667006211</v>
      </c>
      <c r="N203" s="15">
        <f t="shared" si="21"/>
        <v>6</v>
      </c>
      <c r="O203" s="16" t="str">
        <f t="shared" si="22"/>
        <v>Wednesday</v>
      </c>
      <c r="P203" s="16" t="str">
        <f t="shared" si="23"/>
        <v>Apr</v>
      </c>
      <c r="Q203" s="22">
        <f>IF(Analysis!$H$2=1,1,0)</f>
        <v>1</v>
      </c>
      <c r="R203" s="1">
        <f>IF(Analysis!$H$3=1,1,0)</f>
        <v>1</v>
      </c>
      <c r="S203" s="23">
        <f>IF(Analysis!$H$4=1,1,0)</f>
        <v>1</v>
      </c>
      <c r="T203" s="23">
        <f>IF(Analysis!$H$6=1,1,0)</f>
        <v>1</v>
      </c>
      <c r="U203" s="23">
        <f>IF(Analysis!$H$7=1,1,0)</f>
        <v>1</v>
      </c>
    </row>
    <row r="204" spans="1:21">
      <c r="A204" s="4">
        <v>17521</v>
      </c>
      <c r="B204" s="5">
        <v>41010.606249999997</v>
      </c>
      <c r="C204" s="5">
        <v>41009.709722222222</v>
      </c>
      <c r="D204" s="4" t="s">
        <v>60</v>
      </c>
      <c r="E204" s="4" t="s">
        <v>54</v>
      </c>
      <c r="F204" s="6" t="s">
        <v>128</v>
      </c>
      <c r="G204" s="4" t="s">
        <v>55</v>
      </c>
      <c r="H204" s="4" t="s">
        <v>224</v>
      </c>
      <c r="I204" s="4" t="s">
        <v>140</v>
      </c>
      <c r="J204" s="4" t="s">
        <v>59</v>
      </c>
      <c r="K204" s="9">
        <f t="shared" si="18"/>
        <v>0.89652777777519077</v>
      </c>
      <c r="L204" s="13">
        <f t="shared" si="19"/>
        <v>41009</v>
      </c>
      <c r="M204" s="14">
        <f t="shared" si="20"/>
        <v>0.70972222222189885</v>
      </c>
      <c r="N204" s="15">
        <f t="shared" si="21"/>
        <v>6</v>
      </c>
      <c r="O204" s="16" t="str">
        <f t="shared" si="22"/>
        <v>Wednesday</v>
      </c>
      <c r="P204" s="16" t="str">
        <f t="shared" si="23"/>
        <v>Apr</v>
      </c>
      <c r="Q204" s="22">
        <f>IF(Analysis!$H$2=1,1,0)</f>
        <v>1</v>
      </c>
      <c r="R204" s="1">
        <f>IF(Analysis!$H$3=1,1,0)</f>
        <v>1</v>
      </c>
      <c r="S204" s="23">
        <f>IF(Analysis!$H$4=1,1,0)</f>
        <v>1</v>
      </c>
      <c r="T204" s="23">
        <f>IF(Analysis!$H$6=1,1,0)</f>
        <v>1</v>
      </c>
      <c r="U204" s="23">
        <f>IF(Analysis!$H$7=1,1,0)</f>
        <v>1</v>
      </c>
    </row>
    <row r="205" spans="1:21">
      <c r="A205" s="4">
        <v>17520</v>
      </c>
      <c r="B205" s="5">
        <v>41016.448611111111</v>
      </c>
      <c r="C205" s="5">
        <v>41009.709722222222</v>
      </c>
      <c r="D205" s="4" t="s">
        <v>60</v>
      </c>
      <c r="E205" s="4" t="s">
        <v>61</v>
      </c>
      <c r="F205" s="6" t="s">
        <v>129</v>
      </c>
      <c r="G205" s="4" t="s">
        <v>55</v>
      </c>
      <c r="H205" s="4" t="s">
        <v>225</v>
      </c>
      <c r="I205" s="4" t="s">
        <v>140</v>
      </c>
      <c r="J205" s="4" t="s">
        <v>59</v>
      </c>
      <c r="K205" s="9">
        <f t="shared" si="18"/>
        <v>6.7388888888890506</v>
      </c>
      <c r="L205" s="13">
        <f t="shared" si="19"/>
        <v>41009</v>
      </c>
      <c r="M205" s="14">
        <f t="shared" si="20"/>
        <v>0.70972222222189885</v>
      </c>
      <c r="N205" s="15">
        <f t="shared" si="21"/>
        <v>6</v>
      </c>
      <c r="O205" s="16" t="str">
        <f t="shared" si="22"/>
        <v>Tuesday</v>
      </c>
      <c r="P205" s="16" t="str">
        <f t="shared" si="23"/>
        <v>Apr</v>
      </c>
      <c r="Q205" s="22">
        <f>IF(Analysis!$H$2=1,1,0)</f>
        <v>1</v>
      </c>
      <c r="R205" s="1">
        <f>IF(Analysis!$H$3=1,1,0)</f>
        <v>1</v>
      </c>
      <c r="S205" s="23">
        <f>IF(Analysis!$H$4=1,1,0)</f>
        <v>1</v>
      </c>
      <c r="T205" s="23">
        <f>IF(Analysis!$H$6=1,1,0)</f>
        <v>1</v>
      </c>
      <c r="U205" s="23">
        <f>IF(Analysis!$H$7=1,1,0)</f>
        <v>1</v>
      </c>
    </row>
    <row r="206" spans="1:21">
      <c r="A206" s="4">
        <v>17519</v>
      </c>
      <c r="B206" s="5">
        <v>41010.605555555558</v>
      </c>
      <c r="C206" s="5">
        <v>41009.709027777775</v>
      </c>
      <c r="D206" s="4" t="s">
        <v>60</v>
      </c>
      <c r="E206" s="4" t="s">
        <v>54</v>
      </c>
      <c r="F206" s="6" t="s">
        <v>145</v>
      </c>
      <c r="G206" s="4" t="s">
        <v>55</v>
      </c>
      <c r="H206" s="4" t="s">
        <v>90</v>
      </c>
      <c r="I206" s="4" t="s">
        <v>140</v>
      </c>
      <c r="J206" s="4" t="s">
        <v>59</v>
      </c>
      <c r="K206" s="9">
        <f t="shared" si="18"/>
        <v>0.89652777778246673</v>
      </c>
      <c r="L206" s="13">
        <f t="shared" si="19"/>
        <v>41009</v>
      </c>
      <c r="M206" s="14">
        <f t="shared" si="20"/>
        <v>0.70902777777519077</v>
      </c>
      <c r="N206" s="15">
        <f t="shared" si="21"/>
        <v>6</v>
      </c>
      <c r="O206" s="16" t="str">
        <f t="shared" si="22"/>
        <v>Wednesday</v>
      </c>
      <c r="P206" s="16" t="str">
        <f t="shared" si="23"/>
        <v>Apr</v>
      </c>
      <c r="Q206" s="22">
        <f>IF(Analysis!$H$2=1,1,0)</f>
        <v>1</v>
      </c>
      <c r="R206" s="1">
        <f>IF(Analysis!$H$3=1,1,0)</f>
        <v>1</v>
      </c>
      <c r="S206" s="23">
        <f>IF(Analysis!$H$4=1,1,0)</f>
        <v>1</v>
      </c>
      <c r="T206" s="23">
        <f>IF(Analysis!$H$6=1,1,0)</f>
        <v>1</v>
      </c>
      <c r="U206" s="23">
        <f>IF(Analysis!$H$7=1,1,0)</f>
        <v>1</v>
      </c>
    </row>
    <row r="207" spans="1:21">
      <c r="A207" s="4">
        <v>17518</v>
      </c>
      <c r="B207" s="5">
        <v>41015.379861111112</v>
      </c>
      <c r="C207" s="5">
        <v>41009.690972222219</v>
      </c>
      <c r="D207" s="4" t="s">
        <v>94</v>
      </c>
      <c r="E207" s="4" t="s">
        <v>122</v>
      </c>
      <c r="F207" s="6" t="s">
        <v>2093</v>
      </c>
      <c r="G207" s="4" t="s">
        <v>55</v>
      </c>
      <c r="H207" s="4" t="s">
        <v>107</v>
      </c>
      <c r="I207" s="4" t="s">
        <v>140</v>
      </c>
      <c r="J207" s="4" t="s">
        <v>59</v>
      </c>
      <c r="K207" s="9">
        <f t="shared" si="18"/>
        <v>5.6888888888934162</v>
      </c>
      <c r="L207" s="13">
        <f t="shared" si="19"/>
        <v>41009</v>
      </c>
      <c r="M207" s="14">
        <f t="shared" si="20"/>
        <v>0.69097222221898846</v>
      </c>
      <c r="N207" s="15">
        <f t="shared" si="21"/>
        <v>5</v>
      </c>
      <c r="O207" s="16" t="str">
        <f t="shared" si="22"/>
        <v>Monday</v>
      </c>
      <c r="P207" s="16" t="str">
        <f t="shared" si="23"/>
        <v>Apr</v>
      </c>
      <c r="Q207" s="22">
        <f>IF(Analysis!$H$2=1,1,0)</f>
        <v>1</v>
      </c>
      <c r="R207" s="1">
        <f>IF(Analysis!$H$3=1,1,0)</f>
        <v>1</v>
      </c>
      <c r="S207" s="23">
        <f>IF(Analysis!$H$4=1,1,0)</f>
        <v>1</v>
      </c>
      <c r="T207" s="23">
        <f>IF(Analysis!$H$6=1,1,0)</f>
        <v>1</v>
      </c>
      <c r="U207" s="23">
        <f>IF(Analysis!$H$7=1,1,0)</f>
        <v>1</v>
      </c>
    </row>
    <row r="208" spans="1:21">
      <c r="A208" s="4">
        <v>17517</v>
      </c>
      <c r="B208" s="5">
        <v>41025.401388888888</v>
      </c>
      <c r="C208" s="5">
        <v>41009.679861111108</v>
      </c>
      <c r="D208" s="4" t="s">
        <v>60</v>
      </c>
      <c r="E208" s="4" t="s">
        <v>68</v>
      </c>
      <c r="F208" s="6" t="s">
        <v>2071</v>
      </c>
      <c r="G208" s="4" t="s">
        <v>55</v>
      </c>
      <c r="H208" s="4" t="s">
        <v>106</v>
      </c>
      <c r="I208" s="4" t="s">
        <v>140</v>
      </c>
      <c r="J208" s="4" t="s">
        <v>73</v>
      </c>
      <c r="K208" s="9">
        <f t="shared" si="18"/>
        <v>15.721527777779556</v>
      </c>
      <c r="L208" s="13">
        <f t="shared" si="19"/>
        <v>41009</v>
      </c>
      <c r="M208" s="14">
        <f t="shared" si="20"/>
        <v>0.67986111110803904</v>
      </c>
      <c r="N208" s="15">
        <f t="shared" si="21"/>
        <v>5</v>
      </c>
      <c r="O208" s="16" t="str">
        <f t="shared" si="22"/>
        <v>Thursday</v>
      </c>
      <c r="P208" s="16" t="str">
        <f t="shared" si="23"/>
        <v>Apr</v>
      </c>
      <c r="Q208" s="22">
        <f>IF(Analysis!$H$2=1,1,0)</f>
        <v>1</v>
      </c>
      <c r="R208" s="1">
        <f>IF(Analysis!$H$3=1,1,0)</f>
        <v>1</v>
      </c>
      <c r="S208" s="23">
        <f>IF(Analysis!$H$4=1,1,0)</f>
        <v>1</v>
      </c>
      <c r="T208" s="23">
        <f>IF(Analysis!$H$6=1,1,0)</f>
        <v>1</v>
      </c>
      <c r="U208" s="23">
        <f>IF(Analysis!$H$7=1,1,0)</f>
        <v>1</v>
      </c>
    </row>
    <row r="209" spans="1:21">
      <c r="A209" s="4">
        <v>17516</v>
      </c>
      <c r="B209" s="5">
        <v>41015.493750000001</v>
      </c>
      <c r="C209" s="5">
        <v>41009.668055555558</v>
      </c>
      <c r="D209" s="4" t="s">
        <v>62</v>
      </c>
      <c r="E209" s="4" t="s">
        <v>64</v>
      </c>
      <c r="F209" s="6" t="s">
        <v>2072</v>
      </c>
      <c r="G209" s="4" t="s">
        <v>55</v>
      </c>
      <c r="H209" s="4" t="s">
        <v>71</v>
      </c>
      <c r="I209" s="4" t="s">
        <v>140</v>
      </c>
      <c r="J209" s="4" t="s">
        <v>65</v>
      </c>
      <c r="K209" s="9">
        <f t="shared" si="18"/>
        <v>5.8256944444437977</v>
      </c>
      <c r="L209" s="13">
        <f t="shared" si="19"/>
        <v>41009</v>
      </c>
      <c r="M209" s="14">
        <f t="shared" si="20"/>
        <v>0.6680555555576575</v>
      </c>
      <c r="N209" s="15">
        <f t="shared" si="21"/>
        <v>5</v>
      </c>
      <c r="O209" s="16" t="str">
        <f t="shared" si="22"/>
        <v>Monday</v>
      </c>
      <c r="P209" s="16" t="str">
        <f t="shared" si="23"/>
        <v>Apr</v>
      </c>
      <c r="Q209" s="22">
        <f>IF(Analysis!$H$2=1,1,0)</f>
        <v>1</v>
      </c>
      <c r="R209" s="1">
        <f>IF(Analysis!$H$3=1,1,0)</f>
        <v>1</v>
      </c>
      <c r="S209" s="23">
        <f>IF(Analysis!$H$4=1,1,0)</f>
        <v>1</v>
      </c>
      <c r="T209" s="23">
        <f>IF(Analysis!$H$6=1,1,0)</f>
        <v>1</v>
      </c>
      <c r="U209" s="23">
        <f>IF(Analysis!$H$7=1,1,0)</f>
        <v>1</v>
      </c>
    </row>
    <row r="210" spans="1:21">
      <c r="A210" s="4">
        <v>17515</v>
      </c>
      <c r="B210" s="5">
        <v>41022.552777777775</v>
      </c>
      <c r="C210" s="5">
        <v>41009.660416666666</v>
      </c>
      <c r="D210" s="4" t="s">
        <v>53</v>
      </c>
      <c r="E210" s="4" t="s">
        <v>79</v>
      </c>
      <c r="F210" s="6" t="s">
        <v>2073</v>
      </c>
      <c r="G210" s="4" t="s">
        <v>55</v>
      </c>
      <c r="H210" s="4" t="s">
        <v>56</v>
      </c>
      <c r="I210" s="4" t="s">
        <v>140</v>
      </c>
      <c r="J210" s="4" t="s">
        <v>65</v>
      </c>
      <c r="K210" s="9">
        <f t="shared" si="18"/>
        <v>12.892361111109494</v>
      </c>
      <c r="L210" s="13">
        <f t="shared" si="19"/>
        <v>41009</v>
      </c>
      <c r="M210" s="14">
        <f t="shared" si="20"/>
        <v>0.66041666666569654</v>
      </c>
      <c r="N210" s="15">
        <f t="shared" si="21"/>
        <v>5</v>
      </c>
      <c r="O210" s="16" t="str">
        <f t="shared" si="22"/>
        <v>Monday</v>
      </c>
      <c r="P210" s="16" t="str">
        <f t="shared" si="23"/>
        <v>Apr</v>
      </c>
      <c r="Q210" s="22">
        <f>IF(Analysis!$H$2=1,1,0)</f>
        <v>1</v>
      </c>
      <c r="R210" s="1">
        <f>IF(Analysis!$H$3=1,1,0)</f>
        <v>1</v>
      </c>
      <c r="S210" s="23">
        <f>IF(Analysis!$H$4=1,1,0)</f>
        <v>1</v>
      </c>
      <c r="T210" s="23">
        <f>IF(Analysis!$H$6=1,1,0)</f>
        <v>1</v>
      </c>
      <c r="U210" s="23">
        <f>IF(Analysis!$H$7=1,1,0)</f>
        <v>1</v>
      </c>
    </row>
    <row r="211" spans="1:21">
      <c r="A211" s="4">
        <v>17514</v>
      </c>
      <c r="B211" s="5">
        <v>41010.598611111112</v>
      </c>
      <c r="C211" s="5">
        <v>41009.629861111112</v>
      </c>
      <c r="D211" s="4" t="s">
        <v>60</v>
      </c>
      <c r="E211" s="4" t="s">
        <v>144</v>
      </c>
      <c r="F211" s="6" t="s">
        <v>132</v>
      </c>
      <c r="G211" s="4" t="s">
        <v>55</v>
      </c>
      <c r="H211" s="4" t="s">
        <v>90</v>
      </c>
      <c r="I211" s="4" t="s">
        <v>140</v>
      </c>
      <c r="J211" s="4" t="s">
        <v>59</v>
      </c>
      <c r="K211" s="9">
        <f t="shared" si="18"/>
        <v>0.96875</v>
      </c>
      <c r="L211" s="13">
        <f t="shared" si="19"/>
        <v>41009</v>
      </c>
      <c r="M211" s="14">
        <f t="shared" si="20"/>
        <v>0.62986111111240461</v>
      </c>
      <c r="N211" s="15">
        <f t="shared" si="21"/>
        <v>5</v>
      </c>
      <c r="O211" s="16" t="str">
        <f t="shared" si="22"/>
        <v>Wednesday</v>
      </c>
      <c r="P211" s="16" t="str">
        <f t="shared" si="23"/>
        <v>Apr</v>
      </c>
      <c r="Q211" s="22">
        <f>IF(Analysis!$H$2=1,1,0)</f>
        <v>1</v>
      </c>
      <c r="R211" s="1">
        <f>IF(Analysis!$H$3=1,1,0)</f>
        <v>1</v>
      </c>
      <c r="S211" s="23">
        <f>IF(Analysis!$H$4=1,1,0)</f>
        <v>1</v>
      </c>
      <c r="T211" s="23">
        <f>IF(Analysis!$H$6=1,1,0)</f>
        <v>1</v>
      </c>
      <c r="U211" s="23">
        <f>IF(Analysis!$H$7=1,1,0)</f>
        <v>1</v>
      </c>
    </row>
    <row r="212" spans="1:21">
      <c r="A212" s="4">
        <v>17511</v>
      </c>
      <c r="B212" s="5">
        <v>41009.572916666664</v>
      </c>
      <c r="C212" s="5">
        <v>41009.552083333336</v>
      </c>
      <c r="D212" s="4" t="s">
        <v>60</v>
      </c>
      <c r="E212" s="4" t="s">
        <v>74</v>
      </c>
      <c r="F212" s="6" t="s">
        <v>133</v>
      </c>
      <c r="G212" s="4" t="s">
        <v>55</v>
      </c>
      <c r="H212" s="4" t="s">
        <v>56</v>
      </c>
      <c r="I212" s="4" t="s">
        <v>140</v>
      </c>
      <c r="J212" s="4" t="s">
        <v>59</v>
      </c>
      <c r="K212" s="9">
        <f t="shared" si="18"/>
        <v>2.0833333328482695E-2</v>
      </c>
      <c r="L212" s="13">
        <f t="shared" si="19"/>
        <v>41009</v>
      </c>
      <c r="M212" s="14">
        <f t="shared" si="20"/>
        <v>0.55208333333575865</v>
      </c>
      <c r="N212" s="15">
        <f t="shared" si="21"/>
        <v>4</v>
      </c>
      <c r="O212" s="16" t="str">
        <f t="shared" si="22"/>
        <v>Tuesday</v>
      </c>
      <c r="P212" s="16" t="str">
        <f t="shared" si="23"/>
        <v>Apr</v>
      </c>
      <c r="Q212" s="22">
        <f>IF(Analysis!$H$2=1,1,0)</f>
        <v>1</v>
      </c>
      <c r="R212" s="1">
        <f>IF(Analysis!$H$3=1,1,0)</f>
        <v>1</v>
      </c>
      <c r="S212" s="23">
        <f>IF(Analysis!$H$4=1,1,0)</f>
        <v>1</v>
      </c>
      <c r="T212" s="23">
        <f>IF(Analysis!$H$6=1,1,0)</f>
        <v>1</v>
      </c>
      <c r="U212" s="23">
        <f>IF(Analysis!$H$7=1,1,0)</f>
        <v>1</v>
      </c>
    </row>
    <row r="213" spans="1:21">
      <c r="A213" s="4">
        <v>17510</v>
      </c>
      <c r="B213" s="5">
        <v>41009.552083333336</v>
      </c>
      <c r="C213" s="5">
        <v>41009.543055555558</v>
      </c>
      <c r="D213" s="4" t="s">
        <v>60</v>
      </c>
      <c r="E213" s="4" t="s">
        <v>54</v>
      </c>
      <c r="F213" s="6" t="s">
        <v>127</v>
      </c>
      <c r="G213" s="4" t="s">
        <v>55</v>
      </c>
      <c r="H213" s="4" t="s">
        <v>226</v>
      </c>
      <c r="I213" s="4" t="s">
        <v>140</v>
      </c>
      <c r="J213" s="4" t="s">
        <v>59</v>
      </c>
      <c r="K213" s="9">
        <f t="shared" si="18"/>
        <v>9.0277777781011537E-3</v>
      </c>
      <c r="L213" s="13">
        <f t="shared" si="19"/>
        <v>41009</v>
      </c>
      <c r="M213" s="14">
        <f t="shared" si="20"/>
        <v>0.5430555555576575</v>
      </c>
      <c r="N213" s="15">
        <f t="shared" si="21"/>
        <v>4</v>
      </c>
      <c r="O213" s="16" t="str">
        <f t="shared" si="22"/>
        <v>Tuesday</v>
      </c>
      <c r="P213" s="16" t="str">
        <f t="shared" si="23"/>
        <v>Apr</v>
      </c>
      <c r="Q213" s="22">
        <f>IF(Analysis!$H$2=1,1,0)</f>
        <v>1</v>
      </c>
      <c r="R213" s="1">
        <f>IF(Analysis!$H$3=1,1,0)</f>
        <v>1</v>
      </c>
      <c r="S213" s="23">
        <f>IF(Analysis!$H$4=1,1,0)</f>
        <v>1</v>
      </c>
      <c r="T213" s="23">
        <f>IF(Analysis!$H$6=1,1,0)</f>
        <v>1</v>
      </c>
      <c r="U213" s="23">
        <f>IF(Analysis!$H$7=1,1,0)</f>
        <v>1</v>
      </c>
    </row>
    <row r="214" spans="1:21">
      <c r="A214" s="4">
        <v>17509</v>
      </c>
      <c r="B214" s="5">
        <v>41012.566666666666</v>
      </c>
      <c r="C214" s="5">
        <v>41009.501388888886</v>
      </c>
      <c r="D214" s="4" t="s">
        <v>60</v>
      </c>
      <c r="E214" s="4" t="s">
        <v>144</v>
      </c>
      <c r="F214" s="6" t="s">
        <v>128</v>
      </c>
      <c r="G214" s="4" t="s">
        <v>55</v>
      </c>
      <c r="H214" s="4" t="s">
        <v>227</v>
      </c>
      <c r="I214" s="4" t="s">
        <v>140</v>
      </c>
      <c r="J214" s="4" t="s">
        <v>59</v>
      </c>
      <c r="K214" s="9">
        <f t="shared" si="18"/>
        <v>3.0652777777795563</v>
      </c>
      <c r="L214" s="13">
        <f t="shared" si="19"/>
        <v>41009</v>
      </c>
      <c r="M214" s="14">
        <f t="shared" si="20"/>
        <v>0.50138888888614019</v>
      </c>
      <c r="N214" s="15">
        <f t="shared" si="21"/>
        <v>3</v>
      </c>
      <c r="O214" s="16" t="str">
        <f t="shared" si="22"/>
        <v>Friday</v>
      </c>
      <c r="P214" s="16" t="str">
        <f t="shared" si="23"/>
        <v>Apr</v>
      </c>
      <c r="Q214" s="22">
        <f>IF(Analysis!$H$2=1,1,0)</f>
        <v>1</v>
      </c>
      <c r="R214" s="1">
        <f>IF(Analysis!$H$3=1,1,0)</f>
        <v>1</v>
      </c>
      <c r="S214" s="23">
        <f>IF(Analysis!$H$4=1,1,0)</f>
        <v>1</v>
      </c>
      <c r="T214" s="23">
        <f>IF(Analysis!$H$6=1,1,0)</f>
        <v>1</v>
      </c>
      <c r="U214" s="23">
        <f>IF(Analysis!$H$7=1,1,0)</f>
        <v>1</v>
      </c>
    </row>
    <row r="215" spans="1:21">
      <c r="A215" s="4">
        <v>17508</v>
      </c>
      <c r="B215" s="5">
        <v>41011.522222222222</v>
      </c>
      <c r="C215" s="5">
        <v>41009.479861111111</v>
      </c>
      <c r="D215" s="4" t="s">
        <v>62</v>
      </c>
      <c r="E215" s="4" t="s">
        <v>72</v>
      </c>
      <c r="F215" s="6" t="s">
        <v>129</v>
      </c>
      <c r="G215" s="4" t="s">
        <v>55</v>
      </c>
      <c r="H215" s="4" t="s">
        <v>228</v>
      </c>
      <c r="I215" s="4" t="s">
        <v>140</v>
      </c>
      <c r="J215" s="4" t="s">
        <v>73</v>
      </c>
      <c r="K215" s="9">
        <f t="shared" si="18"/>
        <v>2.0423611111109494</v>
      </c>
      <c r="L215" s="13">
        <f t="shared" si="19"/>
        <v>41009</v>
      </c>
      <c r="M215" s="14">
        <f t="shared" si="20"/>
        <v>0.47986111111094942</v>
      </c>
      <c r="N215" s="15">
        <f t="shared" si="21"/>
        <v>3</v>
      </c>
      <c r="O215" s="16" t="str">
        <f t="shared" si="22"/>
        <v>Thursday</v>
      </c>
      <c r="P215" s="16" t="str">
        <f t="shared" si="23"/>
        <v>Apr</v>
      </c>
      <c r="Q215" s="22">
        <f>IF(Analysis!$H$2=1,1,0)</f>
        <v>1</v>
      </c>
      <c r="R215" s="1">
        <f>IF(Analysis!$H$3=1,1,0)</f>
        <v>1</v>
      </c>
      <c r="S215" s="23">
        <f>IF(Analysis!$H$4=1,1,0)</f>
        <v>1</v>
      </c>
      <c r="T215" s="23">
        <f>IF(Analysis!$H$6=1,1,0)</f>
        <v>1</v>
      </c>
      <c r="U215" s="23">
        <f>IF(Analysis!$H$7=1,1,0)</f>
        <v>1</v>
      </c>
    </row>
    <row r="216" spans="1:21">
      <c r="A216" s="4">
        <v>17507</v>
      </c>
      <c r="B216" s="5">
        <v>41026.450694444444</v>
      </c>
      <c r="C216" s="5">
        <v>41009.476388888892</v>
      </c>
      <c r="D216" s="4" t="s">
        <v>62</v>
      </c>
      <c r="E216" s="4" t="s">
        <v>63</v>
      </c>
      <c r="F216" s="6" t="s">
        <v>145</v>
      </c>
      <c r="G216" s="4" t="s">
        <v>55</v>
      </c>
      <c r="H216" s="4" t="s">
        <v>229</v>
      </c>
      <c r="I216" s="4" t="s">
        <v>140</v>
      </c>
      <c r="J216" s="4" t="s">
        <v>136</v>
      </c>
      <c r="K216" s="9">
        <f t="shared" si="18"/>
        <v>16.974305555551837</v>
      </c>
      <c r="L216" s="13">
        <f t="shared" si="19"/>
        <v>41009</v>
      </c>
      <c r="M216" s="14">
        <f t="shared" si="20"/>
        <v>0.47638888889196096</v>
      </c>
      <c r="N216" s="15">
        <f t="shared" si="21"/>
        <v>3</v>
      </c>
      <c r="O216" s="16" t="str">
        <f t="shared" si="22"/>
        <v>Friday</v>
      </c>
      <c r="P216" s="16" t="str">
        <f t="shared" si="23"/>
        <v>Apr</v>
      </c>
      <c r="Q216" s="22">
        <f>IF(Analysis!$H$2=1,1,0)</f>
        <v>1</v>
      </c>
      <c r="R216" s="1">
        <f>IF(Analysis!$H$3=1,1,0)</f>
        <v>1</v>
      </c>
      <c r="S216" s="23">
        <f>IF(Analysis!$H$4=1,1,0)</f>
        <v>1</v>
      </c>
      <c r="T216" s="23">
        <f>IF(Analysis!$H$6=1,1,0)</f>
        <v>1</v>
      </c>
      <c r="U216" s="23">
        <f>IF(Analysis!$H$7=1,1,0)</f>
        <v>1</v>
      </c>
    </row>
    <row r="217" spans="1:21">
      <c r="A217" s="4">
        <v>17506</v>
      </c>
      <c r="B217" s="5">
        <v>41011.521527777775</v>
      </c>
      <c r="C217" s="5">
        <v>41009.470138888886</v>
      </c>
      <c r="D217" s="4" t="s">
        <v>62</v>
      </c>
      <c r="E217" s="4" t="s">
        <v>92</v>
      </c>
      <c r="F217" s="6" t="s">
        <v>2094</v>
      </c>
      <c r="G217" s="4" t="s">
        <v>55</v>
      </c>
      <c r="H217" s="4" t="s">
        <v>230</v>
      </c>
      <c r="I217" s="4" t="s">
        <v>140</v>
      </c>
      <c r="J217" s="4" t="s">
        <v>73</v>
      </c>
      <c r="K217" s="9">
        <f t="shared" si="18"/>
        <v>2.0513888888890506</v>
      </c>
      <c r="L217" s="13">
        <f t="shared" si="19"/>
        <v>41009</v>
      </c>
      <c r="M217" s="14">
        <f t="shared" si="20"/>
        <v>0.47013888888614019</v>
      </c>
      <c r="N217" s="15">
        <f t="shared" si="21"/>
        <v>3</v>
      </c>
      <c r="O217" s="16" t="str">
        <f t="shared" si="22"/>
        <v>Thursday</v>
      </c>
      <c r="P217" s="16" t="str">
        <f t="shared" si="23"/>
        <v>Apr</v>
      </c>
      <c r="Q217" s="22">
        <f>IF(Analysis!$H$2=1,1,0)</f>
        <v>1</v>
      </c>
      <c r="R217" s="1">
        <f>IF(Analysis!$H$3=1,1,0)</f>
        <v>1</v>
      </c>
      <c r="S217" s="23">
        <f>IF(Analysis!$H$4=1,1,0)</f>
        <v>1</v>
      </c>
      <c r="T217" s="23">
        <f>IF(Analysis!$H$6=1,1,0)</f>
        <v>1</v>
      </c>
      <c r="U217" s="23">
        <f>IF(Analysis!$H$7=1,1,0)</f>
        <v>1</v>
      </c>
    </row>
    <row r="218" spans="1:21">
      <c r="A218" s="4">
        <v>17505</v>
      </c>
      <c r="B218" s="5">
        <v>41026.402083333334</v>
      </c>
      <c r="C218" s="5">
        <v>41009.456944444442</v>
      </c>
      <c r="D218" s="4" t="s">
        <v>62</v>
      </c>
      <c r="E218" s="4" t="s">
        <v>117</v>
      </c>
      <c r="F218" s="6" t="s">
        <v>2071</v>
      </c>
      <c r="G218" s="4" t="s">
        <v>55</v>
      </c>
      <c r="H218" s="4" t="s">
        <v>90</v>
      </c>
      <c r="I218" s="4" t="s">
        <v>140</v>
      </c>
      <c r="J218" s="4" t="s">
        <v>65</v>
      </c>
      <c r="K218" s="9">
        <f t="shared" si="18"/>
        <v>16.945138888891961</v>
      </c>
      <c r="L218" s="13">
        <f t="shared" si="19"/>
        <v>41009</v>
      </c>
      <c r="M218" s="14">
        <f t="shared" si="20"/>
        <v>0.4569444444423425</v>
      </c>
      <c r="N218" s="15">
        <f t="shared" si="21"/>
        <v>2</v>
      </c>
      <c r="O218" s="16" t="str">
        <f t="shared" si="22"/>
        <v>Friday</v>
      </c>
      <c r="P218" s="16" t="str">
        <f t="shared" si="23"/>
        <v>Apr</v>
      </c>
      <c r="Q218" s="22">
        <f>IF(Analysis!$H$2=1,1,0)</f>
        <v>1</v>
      </c>
      <c r="R218" s="1">
        <f>IF(Analysis!$H$3=1,1,0)</f>
        <v>1</v>
      </c>
      <c r="S218" s="23">
        <f>IF(Analysis!$H$4=1,1,0)</f>
        <v>1</v>
      </c>
      <c r="T218" s="23">
        <f>IF(Analysis!$H$6=1,1,0)</f>
        <v>1</v>
      </c>
      <c r="U218" s="23">
        <f>IF(Analysis!$H$7=1,1,0)</f>
        <v>1</v>
      </c>
    </row>
    <row r="219" spans="1:21">
      <c r="A219" s="4">
        <v>17504</v>
      </c>
      <c r="B219" s="5">
        <v>41011.714583333334</v>
      </c>
      <c r="C219" s="5">
        <v>41009.448611111111</v>
      </c>
      <c r="D219" s="4" t="s">
        <v>60</v>
      </c>
      <c r="E219" s="4" t="s">
        <v>68</v>
      </c>
      <c r="F219" s="6" t="s">
        <v>2072</v>
      </c>
      <c r="G219" s="4" t="s">
        <v>55</v>
      </c>
      <c r="H219" s="4" t="s">
        <v>107</v>
      </c>
      <c r="I219" s="4" t="s">
        <v>140</v>
      </c>
      <c r="J219" s="4" t="s">
        <v>57</v>
      </c>
      <c r="K219" s="9">
        <f t="shared" si="18"/>
        <v>2.265972222223354</v>
      </c>
      <c r="L219" s="13">
        <f t="shared" si="19"/>
        <v>41009</v>
      </c>
      <c r="M219" s="14">
        <f t="shared" si="20"/>
        <v>0.44861111111094942</v>
      </c>
      <c r="N219" s="15">
        <f t="shared" si="21"/>
        <v>2</v>
      </c>
      <c r="O219" s="16" t="str">
        <f t="shared" si="22"/>
        <v>Thursday</v>
      </c>
      <c r="P219" s="16" t="str">
        <f t="shared" si="23"/>
        <v>Apr</v>
      </c>
      <c r="Q219" s="22">
        <f>IF(Analysis!$H$2=1,1,0)</f>
        <v>1</v>
      </c>
      <c r="R219" s="1">
        <f>IF(Analysis!$H$3=1,1,0)</f>
        <v>1</v>
      </c>
      <c r="S219" s="23">
        <f>IF(Analysis!$H$4=1,1,0)</f>
        <v>1</v>
      </c>
      <c r="T219" s="23">
        <f>IF(Analysis!$H$6=1,1,0)</f>
        <v>1</v>
      </c>
      <c r="U219" s="23">
        <f>IF(Analysis!$H$7=1,1,0)</f>
        <v>1</v>
      </c>
    </row>
    <row r="220" spans="1:21">
      <c r="A220" s="4">
        <v>17502</v>
      </c>
      <c r="B220" s="5">
        <v>41010.35833333333</v>
      </c>
      <c r="C220" s="5">
        <v>41009.440972222219</v>
      </c>
      <c r="D220" s="4" t="s">
        <v>60</v>
      </c>
      <c r="E220" s="4" t="s">
        <v>61</v>
      </c>
      <c r="F220" s="6" t="s">
        <v>2073</v>
      </c>
      <c r="G220" s="4" t="s">
        <v>55</v>
      </c>
      <c r="H220" s="4" t="s">
        <v>106</v>
      </c>
      <c r="I220" s="4" t="s">
        <v>140</v>
      </c>
      <c r="J220" s="4" t="s">
        <v>59</v>
      </c>
      <c r="K220" s="9">
        <f t="shared" si="18"/>
        <v>0.91736111111094942</v>
      </c>
      <c r="L220" s="13">
        <f t="shared" si="19"/>
        <v>41009</v>
      </c>
      <c r="M220" s="14">
        <f t="shared" si="20"/>
        <v>0.44097222221898846</v>
      </c>
      <c r="N220" s="15">
        <f t="shared" si="21"/>
        <v>2</v>
      </c>
      <c r="O220" s="16" t="str">
        <f t="shared" si="22"/>
        <v>Wednesday</v>
      </c>
      <c r="P220" s="16" t="str">
        <f t="shared" si="23"/>
        <v>Apr</v>
      </c>
      <c r="Q220" s="22">
        <f>IF(Analysis!$H$2=1,1,0)</f>
        <v>1</v>
      </c>
      <c r="R220" s="1">
        <f>IF(Analysis!$H$3=1,1,0)</f>
        <v>1</v>
      </c>
      <c r="S220" s="23">
        <f>IF(Analysis!$H$4=1,1,0)</f>
        <v>1</v>
      </c>
      <c r="T220" s="23">
        <f>IF(Analysis!$H$6=1,1,0)</f>
        <v>1</v>
      </c>
      <c r="U220" s="23">
        <f>IF(Analysis!$H$7=1,1,0)</f>
        <v>1</v>
      </c>
    </row>
    <row r="221" spans="1:21">
      <c r="A221" s="4">
        <v>17501</v>
      </c>
      <c r="B221" s="5">
        <v>41016.665972222225</v>
      </c>
      <c r="C221" s="5">
        <v>41009.438194444447</v>
      </c>
      <c r="D221" s="4" t="s">
        <v>53</v>
      </c>
      <c r="E221" s="4" t="s">
        <v>96</v>
      </c>
      <c r="F221" s="6" t="s">
        <v>132</v>
      </c>
      <c r="G221" s="4" t="s">
        <v>55</v>
      </c>
      <c r="H221" s="4" t="s">
        <v>71</v>
      </c>
      <c r="I221" s="4" t="s">
        <v>140</v>
      </c>
      <c r="J221" s="4" t="s">
        <v>59</v>
      </c>
      <c r="K221" s="9">
        <f t="shared" si="18"/>
        <v>7.2277777777781012</v>
      </c>
      <c r="L221" s="13">
        <f t="shared" si="19"/>
        <v>41009</v>
      </c>
      <c r="M221" s="14">
        <f t="shared" si="20"/>
        <v>0.43819444444670808</v>
      </c>
      <c r="N221" s="15">
        <f t="shared" si="21"/>
        <v>2</v>
      </c>
      <c r="O221" s="16" t="str">
        <f t="shared" si="22"/>
        <v>Tuesday</v>
      </c>
      <c r="P221" s="16" t="str">
        <f t="shared" si="23"/>
        <v>Apr</v>
      </c>
      <c r="Q221" s="22">
        <f>IF(Analysis!$H$2=1,1,0)</f>
        <v>1</v>
      </c>
      <c r="R221" s="1">
        <f>IF(Analysis!$H$3=1,1,0)</f>
        <v>1</v>
      </c>
      <c r="S221" s="23">
        <f>IF(Analysis!$H$4=1,1,0)</f>
        <v>1</v>
      </c>
      <c r="T221" s="23">
        <f>IF(Analysis!$H$6=1,1,0)</f>
        <v>1</v>
      </c>
      <c r="U221" s="23">
        <f>IF(Analysis!$H$7=1,1,0)</f>
        <v>1</v>
      </c>
    </row>
    <row r="222" spans="1:21">
      <c r="A222" s="4">
        <v>17500</v>
      </c>
      <c r="B222" s="5">
        <v>41024.692361111112</v>
      </c>
      <c r="C222" s="5">
        <v>41009.433333333334</v>
      </c>
      <c r="D222" s="4" t="s">
        <v>53</v>
      </c>
      <c r="E222" s="4" t="s">
        <v>67</v>
      </c>
      <c r="F222" s="6" t="s">
        <v>133</v>
      </c>
      <c r="G222" s="4" t="s">
        <v>55</v>
      </c>
      <c r="H222" s="4" t="s">
        <v>56</v>
      </c>
      <c r="I222" s="4" t="s">
        <v>140</v>
      </c>
      <c r="J222" s="4" t="s">
        <v>65</v>
      </c>
      <c r="K222" s="9">
        <f t="shared" si="18"/>
        <v>15.259027777778101</v>
      </c>
      <c r="L222" s="13">
        <f t="shared" si="19"/>
        <v>41009</v>
      </c>
      <c r="M222" s="14">
        <f t="shared" si="20"/>
        <v>0.43333333333430346</v>
      </c>
      <c r="N222" s="15">
        <f t="shared" si="21"/>
        <v>2</v>
      </c>
      <c r="O222" s="16" t="str">
        <f t="shared" si="22"/>
        <v>Wednesday</v>
      </c>
      <c r="P222" s="16" t="str">
        <f t="shared" si="23"/>
        <v>Apr</v>
      </c>
      <c r="Q222" s="22">
        <f>IF(Analysis!$H$2=1,1,0)</f>
        <v>1</v>
      </c>
      <c r="R222" s="1">
        <f>IF(Analysis!$H$3=1,1,0)</f>
        <v>1</v>
      </c>
      <c r="S222" s="23">
        <f>IF(Analysis!$H$4=1,1,0)</f>
        <v>1</v>
      </c>
      <c r="T222" s="23">
        <f>IF(Analysis!$H$6=1,1,0)</f>
        <v>1</v>
      </c>
      <c r="U222" s="23">
        <f>IF(Analysis!$H$7=1,1,0)</f>
        <v>1</v>
      </c>
    </row>
    <row r="223" spans="1:21">
      <c r="A223" s="4">
        <v>17499</v>
      </c>
      <c r="B223" s="5">
        <v>41031.699999999997</v>
      </c>
      <c r="C223" s="5">
        <v>41009.415972222225</v>
      </c>
      <c r="D223" s="4" t="s">
        <v>130</v>
      </c>
      <c r="E223" s="4" t="s">
        <v>121</v>
      </c>
      <c r="F223" s="6" t="s">
        <v>127</v>
      </c>
      <c r="G223" s="4" t="s">
        <v>55</v>
      </c>
      <c r="H223" s="4" t="s">
        <v>90</v>
      </c>
      <c r="I223" s="4" t="s">
        <v>140</v>
      </c>
      <c r="J223" s="4" t="s">
        <v>101</v>
      </c>
      <c r="K223" s="9">
        <f t="shared" si="18"/>
        <v>22.28402777777228</v>
      </c>
      <c r="L223" s="13">
        <f t="shared" si="19"/>
        <v>41009</v>
      </c>
      <c r="M223" s="14">
        <f t="shared" si="20"/>
        <v>0.41597222222480923</v>
      </c>
      <c r="N223" s="15">
        <f t="shared" si="21"/>
        <v>2</v>
      </c>
      <c r="O223" s="16" t="str">
        <f t="shared" si="22"/>
        <v>Wednesday</v>
      </c>
      <c r="P223" s="16" t="str">
        <f t="shared" si="23"/>
        <v>Apr</v>
      </c>
      <c r="Q223" s="22">
        <f>IF(Analysis!$H$2=1,1,0)</f>
        <v>1</v>
      </c>
      <c r="R223" s="1">
        <f>IF(Analysis!$H$3=1,1,0)</f>
        <v>1</v>
      </c>
      <c r="S223" s="23">
        <f>IF(Analysis!$H$4=1,1,0)</f>
        <v>1</v>
      </c>
      <c r="T223" s="23">
        <f>IF(Analysis!$H$6=1,1,0)</f>
        <v>1</v>
      </c>
      <c r="U223" s="23">
        <f>IF(Analysis!$H$7=1,1,0)</f>
        <v>1</v>
      </c>
    </row>
    <row r="224" spans="1:21">
      <c r="A224" s="4">
        <v>17498</v>
      </c>
      <c r="B224" s="5">
        <v>41009.429861111108</v>
      </c>
      <c r="C224" s="5">
        <v>41009.397916666669</v>
      </c>
      <c r="D224" s="4" t="s">
        <v>60</v>
      </c>
      <c r="E224" s="4" t="s">
        <v>54</v>
      </c>
      <c r="F224" s="6" t="s">
        <v>128</v>
      </c>
      <c r="G224" s="4" t="s">
        <v>55</v>
      </c>
      <c r="H224" s="4" t="s">
        <v>56</v>
      </c>
      <c r="I224" s="4" t="s">
        <v>140</v>
      </c>
      <c r="J224" s="4" t="s">
        <v>59</v>
      </c>
      <c r="K224" s="9">
        <f t="shared" si="18"/>
        <v>3.1944444439432118E-2</v>
      </c>
      <c r="L224" s="13">
        <f t="shared" si="19"/>
        <v>41009</v>
      </c>
      <c r="M224" s="14">
        <f t="shared" si="20"/>
        <v>0.39791666666860692</v>
      </c>
      <c r="N224" s="15">
        <f t="shared" si="21"/>
        <v>2</v>
      </c>
      <c r="O224" s="16" t="str">
        <f t="shared" si="22"/>
        <v>Tuesday</v>
      </c>
      <c r="P224" s="16" t="str">
        <f t="shared" si="23"/>
        <v>Apr</v>
      </c>
      <c r="Q224" s="22">
        <f>IF(Analysis!$H$2=1,1,0)</f>
        <v>1</v>
      </c>
      <c r="R224" s="1">
        <f>IF(Analysis!$H$3=1,1,0)</f>
        <v>1</v>
      </c>
      <c r="S224" s="23">
        <f>IF(Analysis!$H$4=1,1,0)</f>
        <v>1</v>
      </c>
      <c r="T224" s="23">
        <f>IF(Analysis!$H$6=1,1,0)</f>
        <v>1</v>
      </c>
      <c r="U224" s="23">
        <f>IF(Analysis!$H$7=1,1,0)</f>
        <v>1</v>
      </c>
    </row>
    <row r="225" spans="1:21">
      <c r="A225" s="4">
        <v>17496</v>
      </c>
      <c r="B225" s="5">
        <v>41010.573611111111</v>
      </c>
      <c r="C225" s="5">
        <v>41009.395138888889</v>
      </c>
      <c r="D225" s="4" t="s">
        <v>60</v>
      </c>
      <c r="E225" s="4" t="s">
        <v>68</v>
      </c>
      <c r="F225" s="6" t="s">
        <v>129</v>
      </c>
      <c r="G225" s="4" t="s">
        <v>55</v>
      </c>
      <c r="H225" s="4" t="s">
        <v>231</v>
      </c>
      <c r="I225" s="4" t="s">
        <v>140</v>
      </c>
      <c r="J225" s="4" t="s">
        <v>59</v>
      </c>
      <c r="K225" s="9">
        <f t="shared" si="18"/>
        <v>1.1784722222218988</v>
      </c>
      <c r="L225" s="13">
        <f t="shared" si="19"/>
        <v>41009</v>
      </c>
      <c r="M225" s="14">
        <f t="shared" si="20"/>
        <v>0.39513888888905058</v>
      </c>
      <c r="N225" s="15">
        <f t="shared" si="21"/>
        <v>2</v>
      </c>
      <c r="O225" s="16" t="str">
        <f t="shared" si="22"/>
        <v>Wednesday</v>
      </c>
      <c r="P225" s="16" t="str">
        <f t="shared" si="23"/>
        <v>Apr</v>
      </c>
      <c r="Q225" s="22">
        <f>IF(Analysis!$H$2=1,1,0)</f>
        <v>1</v>
      </c>
      <c r="R225" s="1">
        <f>IF(Analysis!$H$3=1,1,0)</f>
        <v>1</v>
      </c>
      <c r="S225" s="23">
        <f>IF(Analysis!$H$4=1,1,0)</f>
        <v>1</v>
      </c>
      <c r="T225" s="23">
        <f>IF(Analysis!$H$6=1,1,0)</f>
        <v>1</v>
      </c>
      <c r="U225" s="23">
        <f>IF(Analysis!$H$7=1,1,0)</f>
        <v>1</v>
      </c>
    </row>
    <row r="226" spans="1:21">
      <c r="A226" s="4">
        <v>17495</v>
      </c>
      <c r="B226" s="5">
        <v>41009.447916666664</v>
      </c>
      <c r="C226" s="5">
        <v>41009.393750000003</v>
      </c>
      <c r="D226" s="4" t="s">
        <v>62</v>
      </c>
      <c r="E226" s="4" t="s">
        <v>78</v>
      </c>
      <c r="F226" s="6" t="s">
        <v>145</v>
      </c>
      <c r="G226" s="4" t="s">
        <v>55</v>
      </c>
      <c r="H226" s="4" t="s">
        <v>232</v>
      </c>
      <c r="I226" s="4" t="s">
        <v>140</v>
      </c>
      <c r="J226" s="4" t="s">
        <v>59</v>
      </c>
      <c r="K226" s="9">
        <f t="shared" si="18"/>
        <v>5.4166666661330964E-2</v>
      </c>
      <c r="L226" s="13">
        <f t="shared" si="19"/>
        <v>41009</v>
      </c>
      <c r="M226" s="14">
        <f t="shared" si="20"/>
        <v>0.39375000000291038</v>
      </c>
      <c r="N226" s="15">
        <f t="shared" si="21"/>
        <v>2</v>
      </c>
      <c r="O226" s="16" t="str">
        <f t="shared" si="22"/>
        <v>Tuesday</v>
      </c>
      <c r="P226" s="16" t="str">
        <f t="shared" si="23"/>
        <v>Apr</v>
      </c>
      <c r="Q226" s="22">
        <f>IF(Analysis!$H$2=1,1,0)</f>
        <v>1</v>
      </c>
      <c r="R226" s="1">
        <f>IF(Analysis!$H$3=1,1,0)</f>
        <v>1</v>
      </c>
      <c r="S226" s="23">
        <f>IF(Analysis!$H$4=1,1,0)</f>
        <v>1</v>
      </c>
      <c r="T226" s="23">
        <f>IF(Analysis!$H$6=1,1,0)</f>
        <v>1</v>
      </c>
      <c r="U226" s="23">
        <f>IF(Analysis!$H$7=1,1,0)</f>
        <v>1</v>
      </c>
    </row>
    <row r="227" spans="1:21">
      <c r="A227" s="4">
        <v>17494</v>
      </c>
      <c r="B227" s="5">
        <v>41016.655555555553</v>
      </c>
      <c r="C227" s="5">
        <v>41009.375</v>
      </c>
      <c r="D227" s="4" t="s">
        <v>60</v>
      </c>
      <c r="E227" s="4" t="s">
        <v>54</v>
      </c>
      <c r="F227" s="6" t="s">
        <v>2095</v>
      </c>
      <c r="G227" s="4" t="s">
        <v>55</v>
      </c>
      <c r="H227" s="4" t="s">
        <v>233</v>
      </c>
      <c r="I227" s="4" t="s">
        <v>140</v>
      </c>
      <c r="J227" s="4" t="s">
        <v>57</v>
      </c>
      <c r="K227" s="9">
        <f t="shared" si="18"/>
        <v>7.2805555555532919</v>
      </c>
      <c r="L227" s="13">
        <f t="shared" si="19"/>
        <v>41009</v>
      </c>
      <c r="M227" s="14">
        <f t="shared" si="20"/>
        <v>0.375</v>
      </c>
      <c r="N227" s="15">
        <f t="shared" si="21"/>
        <v>2</v>
      </c>
      <c r="O227" s="16" t="str">
        <f t="shared" si="22"/>
        <v>Tuesday</v>
      </c>
      <c r="P227" s="16" t="str">
        <f t="shared" si="23"/>
        <v>Apr</v>
      </c>
      <c r="Q227" s="22">
        <f>IF(Analysis!$H$2=1,1,0)</f>
        <v>1</v>
      </c>
      <c r="R227" s="1">
        <f>IF(Analysis!$H$3=1,1,0)</f>
        <v>1</v>
      </c>
      <c r="S227" s="23">
        <f>IF(Analysis!$H$4=1,1,0)</f>
        <v>1</v>
      </c>
      <c r="T227" s="23">
        <f>IF(Analysis!$H$6=1,1,0)</f>
        <v>1</v>
      </c>
      <c r="U227" s="23">
        <f>IF(Analysis!$H$7=1,1,0)</f>
        <v>1</v>
      </c>
    </row>
    <row r="228" spans="1:21">
      <c r="A228" s="4">
        <v>17492</v>
      </c>
      <c r="B228" s="5">
        <v>41009.424305555556</v>
      </c>
      <c r="C228" s="5">
        <v>41009.364583333336</v>
      </c>
      <c r="D228" s="4" t="s">
        <v>53</v>
      </c>
      <c r="E228" s="4" t="s">
        <v>79</v>
      </c>
      <c r="F228" s="6" t="s">
        <v>2071</v>
      </c>
      <c r="G228" s="4" t="s">
        <v>55</v>
      </c>
      <c r="H228" s="4" t="s">
        <v>234</v>
      </c>
      <c r="I228" s="4" t="s">
        <v>140</v>
      </c>
      <c r="J228" s="4" t="s">
        <v>57</v>
      </c>
      <c r="K228" s="9">
        <f t="shared" si="18"/>
        <v>5.9722222220443655E-2</v>
      </c>
      <c r="L228" s="13">
        <f t="shared" si="19"/>
        <v>41009</v>
      </c>
      <c r="M228" s="14">
        <f t="shared" si="20"/>
        <v>0.36458333333575865</v>
      </c>
      <c r="N228" s="15">
        <f t="shared" si="21"/>
        <v>1</v>
      </c>
      <c r="O228" s="16" t="str">
        <f t="shared" si="22"/>
        <v>Tuesday</v>
      </c>
      <c r="P228" s="16" t="str">
        <f t="shared" si="23"/>
        <v>Apr</v>
      </c>
      <c r="Q228" s="22">
        <f>IF(Analysis!$H$2=1,1,0)</f>
        <v>1</v>
      </c>
      <c r="R228" s="1">
        <f>IF(Analysis!$H$3=1,1,0)</f>
        <v>1</v>
      </c>
      <c r="S228" s="23">
        <f>IF(Analysis!$H$4=1,1,0)</f>
        <v>1</v>
      </c>
      <c r="T228" s="23">
        <f>IF(Analysis!$H$6=1,1,0)</f>
        <v>1</v>
      </c>
      <c r="U228" s="23">
        <f>IF(Analysis!$H$7=1,1,0)</f>
        <v>1</v>
      </c>
    </row>
    <row r="229" spans="1:21">
      <c r="A229" s="4">
        <v>17491</v>
      </c>
      <c r="B229" s="5">
        <v>41024.714583333334</v>
      </c>
      <c r="C229" s="5">
        <v>41009.361805555556</v>
      </c>
      <c r="D229" s="4" t="s">
        <v>53</v>
      </c>
      <c r="E229" s="4" t="s">
        <v>96</v>
      </c>
      <c r="F229" s="6" t="s">
        <v>2072</v>
      </c>
      <c r="G229" s="4" t="s">
        <v>55</v>
      </c>
      <c r="H229" s="4" t="s">
        <v>235</v>
      </c>
      <c r="I229" s="4" t="s">
        <v>140</v>
      </c>
      <c r="J229" s="4" t="s">
        <v>59</v>
      </c>
      <c r="K229" s="9">
        <f t="shared" si="18"/>
        <v>15.352777777778101</v>
      </c>
      <c r="L229" s="13">
        <f t="shared" si="19"/>
        <v>41009</v>
      </c>
      <c r="M229" s="14">
        <f t="shared" si="20"/>
        <v>0.36180555555620231</v>
      </c>
      <c r="N229" s="15">
        <f t="shared" si="21"/>
        <v>1</v>
      </c>
      <c r="O229" s="16" t="str">
        <f t="shared" si="22"/>
        <v>Wednesday</v>
      </c>
      <c r="P229" s="16" t="str">
        <f t="shared" si="23"/>
        <v>Apr</v>
      </c>
      <c r="Q229" s="22">
        <f>IF(Analysis!$H$2=1,1,0)</f>
        <v>1</v>
      </c>
      <c r="R229" s="1">
        <f>IF(Analysis!$H$3=1,1,0)</f>
        <v>1</v>
      </c>
      <c r="S229" s="23">
        <f>IF(Analysis!$H$4=1,1,0)</f>
        <v>1</v>
      </c>
      <c r="T229" s="23">
        <f>IF(Analysis!$H$6=1,1,0)</f>
        <v>1</v>
      </c>
      <c r="U229" s="23">
        <f>IF(Analysis!$H$7=1,1,0)</f>
        <v>1</v>
      </c>
    </row>
    <row r="230" spans="1:21">
      <c r="A230" s="4">
        <v>17489</v>
      </c>
      <c r="B230" s="5">
        <v>41019.705555555556</v>
      </c>
      <c r="C230" s="5">
        <v>41008.713888888888</v>
      </c>
      <c r="D230" s="4" t="s">
        <v>62</v>
      </c>
      <c r="E230" s="4" t="s">
        <v>63</v>
      </c>
      <c r="F230" s="6" t="s">
        <v>2073</v>
      </c>
      <c r="G230" s="4" t="s">
        <v>55</v>
      </c>
      <c r="H230" s="4" t="s">
        <v>90</v>
      </c>
      <c r="I230" s="4" t="s">
        <v>140</v>
      </c>
      <c r="J230" s="4" t="s">
        <v>65</v>
      </c>
      <c r="K230" s="9">
        <f t="shared" si="18"/>
        <v>10.991666666668607</v>
      </c>
      <c r="L230" s="13">
        <f t="shared" si="19"/>
        <v>41008</v>
      </c>
      <c r="M230" s="14">
        <f t="shared" si="20"/>
        <v>0.71388888888759539</v>
      </c>
      <c r="N230" s="15">
        <f t="shared" si="21"/>
        <v>6</v>
      </c>
      <c r="O230" s="16" t="str">
        <f t="shared" si="22"/>
        <v>Friday</v>
      </c>
      <c r="P230" s="16" t="str">
        <f t="shared" si="23"/>
        <v>Apr</v>
      </c>
      <c r="Q230" s="22">
        <f>IF(Analysis!$H$2=1,1,0)</f>
        <v>1</v>
      </c>
      <c r="R230" s="1">
        <f>IF(Analysis!$H$3=1,1,0)</f>
        <v>1</v>
      </c>
      <c r="S230" s="23">
        <f>IF(Analysis!$H$4=1,1,0)</f>
        <v>1</v>
      </c>
      <c r="T230" s="23">
        <f>IF(Analysis!$H$6=1,1,0)</f>
        <v>1</v>
      </c>
      <c r="U230" s="23">
        <f>IF(Analysis!$H$7=1,1,0)</f>
        <v>1</v>
      </c>
    </row>
    <row r="231" spans="1:21">
      <c r="A231" s="4">
        <v>17488</v>
      </c>
      <c r="B231" s="5">
        <v>41016.647222222222</v>
      </c>
      <c r="C231" s="5">
        <v>41008.668055555558</v>
      </c>
      <c r="D231" s="4" t="s">
        <v>62</v>
      </c>
      <c r="E231" s="4" t="s">
        <v>72</v>
      </c>
      <c r="F231" s="6" t="s">
        <v>132</v>
      </c>
      <c r="G231" s="4" t="s">
        <v>55</v>
      </c>
      <c r="H231" s="4" t="s">
        <v>107</v>
      </c>
      <c r="I231" s="4" t="s">
        <v>140</v>
      </c>
      <c r="J231" s="4" t="s">
        <v>73</v>
      </c>
      <c r="K231" s="9">
        <f t="shared" si="18"/>
        <v>7.9791666666642413</v>
      </c>
      <c r="L231" s="13">
        <f t="shared" si="19"/>
        <v>41008</v>
      </c>
      <c r="M231" s="14">
        <f t="shared" si="20"/>
        <v>0.6680555555576575</v>
      </c>
      <c r="N231" s="15">
        <f t="shared" si="21"/>
        <v>5</v>
      </c>
      <c r="O231" s="16" t="str">
        <f t="shared" si="22"/>
        <v>Tuesday</v>
      </c>
      <c r="P231" s="16" t="str">
        <f t="shared" si="23"/>
        <v>Apr</v>
      </c>
      <c r="Q231" s="22">
        <f>IF(Analysis!$H$2=1,1,0)</f>
        <v>1</v>
      </c>
      <c r="R231" s="1">
        <f>IF(Analysis!$H$3=1,1,0)</f>
        <v>1</v>
      </c>
      <c r="S231" s="23">
        <f>IF(Analysis!$H$4=1,1,0)</f>
        <v>1</v>
      </c>
      <c r="T231" s="23">
        <f>IF(Analysis!$H$6=1,1,0)</f>
        <v>1</v>
      </c>
      <c r="U231" s="23">
        <f>IF(Analysis!$H$7=1,1,0)</f>
        <v>1</v>
      </c>
    </row>
    <row r="232" spans="1:21">
      <c r="A232" s="4">
        <v>17487</v>
      </c>
      <c r="B232" s="5">
        <v>41011.406944444447</v>
      </c>
      <c r="C232" s="5">
        <v>41008.652083333334</v>
      </c>
      <c r="D232" s="4" t="s">
        <v>60</v>
      </c>
      <c r="E232" s="4" t="s">
        <v>144</v>
      </c>
      <c r="F232" s="6" t="s">
        <v>133</v>
      </c>
      <c r="G232" s="4" t="s">
        <v>55</v>
      </c>
      <c r="H232" s="4" t="s">
        <v>106</v>
      </c>
      <c r="I232" s="4" t="s">
        <v>140</v>
      </c>
      <c r="J232" s="4" t="s">
        <v>59</v>
      </c>
      <c r="K232" s="9">
        <f t="shared" si="18"/>
        <v>2.7548611111124046</v>
      </c>
      <c r="L232" s="13">
        <f t="shared" si="19"/>
        <v>41008</v>
      </c>
      <c r="M232" s="14">
        <f t="shared" si="20"/>
        <v>0.65208333333430346</v>
      </c>
      <c r="N232" s="15">
        <f t="shared" si="21"/>
        <v>5</v>
      </c>
      <c r="O232" s="16" t="str">
        <f t="shared" si="22"/>
        <v>Thursday</v>
      </c>
      <c r="P232" s="16" t="str">
        <f t="shared" si="23"/>
        <v>Apr</v>
      </c>
      <c r="Q232" s="22">
        <f>IF(Analysis!$H$2=1,1,0)</f>
        <v>1</v>
      </c>
      <c r="R232" s="1">
        <f>IF(Analysis!$H$3=1,1,0)</f>
        <v>1</v>
      </c>
      <c r="S232" s="23">
        <f>IF(Analysis!$H$4=1,1,0)</f>
        <v>1</v>
      </c>
      <c r="T232" s="23">
        <f>IF(Analysis!$H$6=1,1,0)</f>
        <v>1</v>
      </c>
      <c r="U232" s="23">
        <f>IF(Analysis!$H$7=1,1,0)</f>
        <v>1</v>
      </c>
    </row>
    <row r="233" spans="1:21">
      <c r="A233" s="4">
        <v>17486</v>
      </c>
      <c r="B233" s="5">
        <v>41017.607638888891</v>
      </c>
      <c r="C233" s="5">
        <v>41008.627083333333</v>
      </c>
      <c r="D233" s="4" t="s">
        <v>130</v>
      </c>
      <c r="E233" s="4" t="s">
        <v>120</v>
      </c>
      <c r="F233" s="6" t="s">
        <v>127</v>
      </c>
      <c r="G233" s="4" t="s">
        <v>55</v>
      </c>
      <c r="H233" s="4" t="s">
        <v>71</v>
      </c>
      <c r="I233" s="4" t="s">
        <v>140</v>
      </c>
      <c r="J233" s="4" t="s">
        <v>59</v>
      </c>
      <c r="K233" s="9">
        <f t="shared" si="18"/>
        <v>8.9805555555576575</v>
      </c>
      <c r="L233" s="13">
        <f t="shared" si="19"/>
        <v>41008</v>
      </c>
      <c r="M233" s="14">
        <f t="shared" si="20"/>
        <v>0.62708333333284827</v>
      </c>
      <c r="N233" s="15">
        <f t="shared" si="21"/>
        <v>5</v>
      </c>
      <c r="O233" s="16" t="str">
        <f t="shared" si="22"/>
        <v>Wednesday</v>
      </c>
      <c r="P233" s="16" t="str">
        <f t="shared" si="23"/>
        <v>Apr</v>
      </c>
      <c r="Q233" s="22">
        <f>IF(Analysis!$H$2=1,1,0)</f>
        <v>1</v>
      </c>
      <c r="R233" s="1">
        <f>IF(Analysis!$H$3=1,1,0)</f>
        <v>1</v>
      </c>
      <c r="S233" s="23">
        <f>IF(Analysis!$H$4=1,1,0)</f>
        <v>1</v>
      </c>
      <c r="T233" s="23">
        <f>IF(Analysis!$H$6=1,1,0)</f>
        <v>1</v>
      </c>
      <c r="U233" s="23">
        <f>IF(Analysis!$H$7=1,1,0)</f>
        <v>1</v>
      </c>
    </row>
    <row r="234" spans="1:21">
      <c r="A234" s="4">
        <v>17484</v>
      </c>
      <c r="B234" s="5">
        <v>41025.414583333331</v>
      </c>
      <c r="C234" s="5">
        <v>41008.61041666667</v>
      </c>
      <c r="D234" s="4" t="s">
        <v>53</v>
      </c>
      <c r="E234" s="4" t="s">
        <v>58</v>
      </c>
      <c r="F234" s="6" t="s">
        <v>128</v>
      </c>
      <c r="G234" s="4" t="s">
        <v>55</v>
      </c>
      <c r="H234" s="4" t="s">
        <v>56</v>
      </c>
      <c r="I234" s="4" t="s">
        <v>140</v>
      </c>
      <c r="J234" s="4" t="s">
        <v>59</v>
      </c>
      <c r="K234" s="9">
        <f t="shared" si="18"/>
        <v>16.804166666661331</v>
      </c>
      <c r="L234" s="13">
        <f t="shared" si="19"/>
        <v>41008</v>
      </c>
      <c r="M234" s="14">
        <f t="shared" si="20"/>
        <v>0.61041666667006211</v>
      </c>
      <c r="N234" s="15">
        <f t="shared" si="21"/>
        <v>4</v>
      </c>
      <c r="O234" s="16" t="str">
        <f t="shared" si="22"/>
        <v>Thursday</v>
      </c>
      <c r="P234" s="16" t="str">
        <f t="shared" si="23"/>
        <v>Apr</v>
      </c>
      <c r="Q234" s="22">
        <f>IF(Analysis!$H$2=1,1,0)</f>
        <v>1</v>
      </c>
      <c r="R234" s="1">
        <f>IF(Analysis!$H$3=1,1,0)</f>
        <v>1</v>
      </c>
      <c r="S234" s="23">
        <f>IF(Analysis!$H$4=1,1,0)</f>
        <v>1</v>
      </c>
      <c r="T234" s="23">
        <f>IF(Analysis!$H$6=1,1,0)</f>
        <v>1</v>
      </c>
      <c r="U234" s="23">
        <f>IF(Analysis!$H$7=1,1,0)</f>
        <v>1</v>
      </c>
    </row>
    <row r="235" spans="1:21">
      <c r="A235" s="4">
        <v>17483</v>
      </c>
      <c r="B235" s="5">
        <v>41024.690972222219</v>
      </c>
      <c r="C235" s="5">
        <v>41008.586805555555</v>
      </c>
      <c r="D235" s="4" t="s">
        <v>53</v>
      </c>
      <c r="E235" s="4" t="s">
        <v>58</v>
      </c>
      <c r="F235" s="6" t="s">
        <v>129</v>
      </c>
      <c r="G235" s="4" t="s">
        <v>55</v>
      </c>
      <c r="H235" s="4" t="s">
        <v>90</v>
      </c>
      <c r="I235" s="4" t="s">
        <v>140</v>
      </c>
      <c r="J235" s="4" t="s">
        <v>65</v>
      </c>
      <c r="K235" s="9">
        <f t="shared" si="18"/>
        <v>16.104166666664241</v>
      </c>
      <c r="L235" s="13">
        <f t="shared" si="19"/>
        <v>41008</v>
      </c>
      <c r="M235" s="14">
        <f t="shared" si="20"/>
        <v>0.58680555555474712</v>
      </c>
      <c r="N235" s="15">
        <f t="shared" si="21"/>
        <v>4</v>
      </c>
      <c r="O235" s="16" t="str">
        <f t="shared" si="22"/>
        <v>Wednesday</v>
      </c>
      <c r="P235" s="16" t="str">
        <f t="shared" si="23"/>
        <v>Apr</v>
      </c>
      <c r="Q235" s="22">
        <f>IF(Analysis!$H$2=1,1,0)</f>
        <v>1</v>
      </c>
      <c r="R235" s="1">
        <f>IF(Analysis!$H$3=1,1,0)</f>
        <v>1</v>
      </c>
      <c r="S235" s="23">
        <f>IF(Analysis!$H$4=1,1,0)</f>
        <v>1</v>
      </c>
      <c r="T235" s="23">
        <f>IF(Analysis!$H$6=1,1,0)</f>
        <v>1</v>
      </c>
      <c r="U235" s="23">
        <f>IF(Analysis!$H$7=1,1,0)</f>
        <v>1</v>
      </c>
    </row>
    <row r="236" spans="1:21">
      <c r="A236" s="4">
        <v>17482</v>
      </c>
      <c r="B236" s="5">
        <v>41010.576388888891</v>
      </c>
      <c r="C236" s="5">
        <v>41008.529166666667</v>
      </c>
      <c r="D236" s="4" t="s">
        <v>60</v>
      </c>
      <c r="E236" s="4" t="s">
        <v>68</v>
      </c>
      <c r="F236" s="6" t="s">
        <v>145</v>
      </c>
      <c r="G236" s="4" t="s">
        <v>55</v>
      </c>
      <c r="H236" s="4" t="s">
        <v>56</v>
      </c>
      <c r="I236" s="4" t="s">
        <v>140</v>
      </c>
      <c r="J236" s="4" t="s">
        <v>59</v>
      </c>
      <c r="K236" s="9">
        <f t="shared" si="18"/>
        <v>2.047222222223354</v>
      </c>
      <c r="L236" s="13">
        <f t="shared" si="19"/>
        <v>41008</v>
      </c>
      <c r="M236" s="14">
        <f t="shared" si="20"/>
        <v>0.52916666666715173</v>
      </c>
      <c r="N236" s="15">
        <f t="shared" si="21"/>
        <v>3</v>
      </c>
      <c r="O236" s="16" t="str">
        <f t="shared" si="22"/>
        <v>Wednesday</v>
      </c>
      <c r="P236" s="16" t="str">
        <f t="shared" si="23"/>
        <v>Apr</v>
      </c>
      <c r="Q236" s="22">
        <f>IF(Analysis!$H$2=1,1,0)</f>
        <v>1</v>
      </c>
      <c r="R236" s="1">
        <f>IF(Analysis!$H$3=1,1,0)</f>
        <v>1</v>
      </c>
      <c r="S236" s="23">
        <f>IF(Analysis!$H$4=1,1,0)</f>
        <v>1</v>
      </c>
      <c r="T236" s="23">
        <f>IF(Analysis!$H$6=1,1,0)</f>
        <v>1</v>
      </c>
      <c r="U236" s="23">
        <f>IF(Analysis!$H$7=1,1,0)</f>
        <v>1</v>
      </c>
    </row>
    <row r="237" spans="1:21">
      <c r="A237" s="4">
        <v>17481</v>
      </c>
      <c r="B237" s="5">
        <v>41023.679166666669</v>
      </c>
      <c r="C237" s="5">
        <v>41008.525694444441</v>
      </c>
      <c r="D237" s="4" t="s">
        <v>53</v>
      </c>
      <c r="E237" s="4" t="s">
        <v>96</v>
      </c>
      <c r="F237" s="6" t="s">
        <v>2096</v>
      </c>
      <c r="G237" s="4" t="s">
        <v>55</v>
      </c>
      <c r="H237" s="4" t="s">
        <v>236</v>
      </c>
      <c r="I237" s="4" t="s">
        <v>140</v>
      </c>
      <c r="J237" s="4" t="s">
        <v>65</v>
      </c>
      <c r="K237" s="9">
        <f t="shared" si="18"/>
        <v>15.15347222222772</v>
      </c>
      <c r="L237" s="13">
        <f t="shared" si="19"/>
        <v>41008</v>
      </c>
      <c r="M237" s="14">
        <f t="shared" si="20"/>
        <v>0.52569444444088731</v>
      </c>
      <c r="N237" s="15">
        <f t="shared" si="21"/>
        <v>3</v>
      </c>
      <c r="O237" s="16" t="str">
        <f t="shared" si="22"/>
        <v>Tuesday</v>
      </c>
      <c r="P237" s="16" t="str">
        <f t="shared" si="23"/>
        <v>Apr</v>
      </c>
      <c r="Q237" s="22">
        <f>IF(Analysis!$H$2=1,1,0)</f>
        <v>1</v>
      </c>
      <c r="R237" s="1">
        <f>IF(Analysis!$H$3=1,1,0)</f>
        <v>1</v>
      </c>
      <c r="S237" s="23">
        <f>IF(Analysis!$H$4=1,1,0)</f>
        <v>1</v>
      </c>
      <c r="T237" s="23">
        <f>IF(Analysis!$H$6=1,1,0)</f>
        <v>1</v>
      </c>
      <c r="U237" s="23">
        <f>IF(Analysis!$H$7=1,1,0)</f>
        <v>1</v>
      </c>
    </row>
    <row r="238" spans="1:21">
      <c r="A238" s="4">
        <v>17480</v>
      </c>
      <c r="B238" s="5">
        <v>41022.459722222222</v>
      </c>
      <c r="C238" s="5">
        <v>41008.48333333333</v>
      </c>
      <c r="D238" s="4" t="s">
        <v>94</v>
      </c>
      <c r="E238" s="4" t="s">
        <v>122</v>
      </c>
      <c r="F238" s="6" t="s">
        <v>2071</v>
      </c>
      <c r="G238" s="4" t="s">
        <v>55</v>
      </c>
      <c r="H238" s="4" t="s">
        <v>237</v>
      </c>
      <c r="I238" s="4" t="s">
        <v>140</v>
      </c>
      <c r="J238" s="4" t="s">
        <v>65</v>
      </c>
      <c r="K238" s="9">
        <f t="shared" si="18"/>
        <v>13.976388888891961</v>
      </c>
      <c r="L238" s="13">
        <f t="shared" si="19"/>
        <v>41008</v>
      </c>
      <c r="M238" s="14">
        <f t="shared" si="20"/>
        <v>0.48333333332993789</v>
      </c>
      <c r="N238" s="15">
        <f t="shared" si="21"/>
        <v>3</v>
      </c>
      <c r="O238" s="16" t="str">
        <f t="shared" si="22"/>
        <v>Monday</v>
      </c>
      <c r="P238" s="16" t="str">
        <f t="shared" si="23"/>
        <v>Apr</v>
      </c>
      <c r="Q238" s="22">
        <f>IF(Analysis!$H$2=1,1,0)</f>
        <v>1</v>
      </c>
      <c r="R238" s="1">
        <f>IF(Analysis!$H$3=1,1,0)</f>
        <v>1</v>
      </c>
      <c r="S238" s="23">
        <f>IF(Analysis!$H$4=1,1,0)</f>
        <v>1</v>
      </c>
      <c r="T238" s="23">
        <f>IF(Analysis!$H$6=1,1,0)</f>
        <v>1</v>
      </c>
      <c r="U238" s="23">
        <f>IF(Analysis!$H$7=1,1,0)</f>
        <v>1</v>
      </c>
    </row>
    <row r="239" spans="1:21">
      <c r="A239" s="4">
        <v>17479</v>
      </c>
      <c r="B239" s="5">
        <v>41010.600694444445</v>
      </c>
      <c r="C239" s="5">
        <v>41008.479861111111</v>
      </c>
      <c r="D239" s="4" t="s">
        <v>60</v>
      </c>
      <c r="E239" s="4" t="s">
        <v>144</v>
      </c>
      <c r="F239" s="6" t="s">
        <v>2072</v>
      </c>
      <c r="G239" s="4" t="s">
        <v>55</v>
      </c>
      <c r="H239" s="4" t="s">
        <v>238</v>
      </c>
      <c r="I239" s="4" t="s">
        <v>140</v>
      </c>
      <c r="J239" s="4" t="s">
        <v>59</v>
      </c>
      <c r="K239" s="9">
        <f t="shared" si="18"/>
        <v>2.1208333333343035</v>
      </c>
      <c r="L239" s="13">
        <f t="shared" si="19"/>
        <v>41008</v>
      </c>
      <c r="M239" s="14">
        <f t="shared" si="20"/>
        <v>0.47986111111094942</v>
      </c>
      <c r="N239" s="15">
        <f t="shared" si="21"/>
        <v>3</v>
      </c>
      <c r="O239" s="16" t="str">
        <f t="shared" si="22"/>
        <v>Wednesday</v>
      </c>
      <c r="P239" s="16" t="str">
        <f t="shared" si="23"/>
        <v>Apr</v>
      </c>
      <c r="Q239" s="22">
        <f>IF(Analysis!$H$2=1,1,0)</f>
        <v>1</v>
      </c>
      <c r="R239" s="1">
        <f>IF(Analysis!$H$3=1,1,0)</f>
        <v>1</v>
      </c>
      <c r="S239" s="23">
        <f>IF(Analysis!$H$4=1,1,0)</f>
        <v>1</v>
      </c>
      <c r="T239" s="23">
        <f>IF(Analysis!$H$6=1,1,0)</f>
        <v>1</v>
      </c>
      <c r="U239" s="23">
        <f>IF(Analysis!$H$7=1,1,0)</f>
        <v>1</v>
      </c>
    </row>
    <row r="240" spans="1:21">
      <c r="A240" s="4">
        <v>17478</v>
      </c>
      <c r="B240" s="5">
        <v>41010.548611111109</v>
      </c>
      <c r="C240" s="5">
        <v>41008.477777777778</v>
      </c>
      <c r="D240" s="4" t="s">
        <v>62</v>
      </c>
      <c r="E240" s="4" t="s">
        <v>72</v>
      </c>
      <c r="F240" s="6" t="s">
        <v>2073</v>
      </c>
      <c r="G240" s="4" t="s">
        <v>55</v>
      </c>
      <c r="H240" s="4" t="s">
        <v>239</v>
      </c>
      <c r="I240" s="4" t="s">
        <v>140</v>
      </c>
      <c r="J240" s="4" t="s">
        <v>73</v>
      </c>
      <c r="K240" s="9">
        <f t="shared" si="18"/>
        <v>2.0708333333313931</v>
      </c>
      <c r="L240" s="13">
        <f t="shared" si="19"/>
        <v>41008</v>
      </c>
      <c r="M240" s="14">
        <f t="shared" si="20"/>
        <v>0.47777777777810115</v>
      </c>
      <c r="N240" s="15">
        <f t="shared" si="21"/>
        <v>3</v>
      </c>
      <c r="O240" s="16" t="str">
        <f t="shared" si="22"/>
        <v>Wednesday</v>
      </c>
      <c r="P240" s="16" t="str">
        <f t="shared" si="23"/>
        <v>Apr</v>
      </c>
      <c r="Q240" s="22">
        <f>IF(Analysis!$H$2=1,1,0)</f>
        <v>1</v>
      </c>
      <c r="R240" s="1">
        <f>IF(Analysis!$H$3=1,1,0)</f>
        <v>1</v>
      </c>
      <c r="S240" s="23">
        <f>IF(Analysis!$H$4=1,1,0)</f>
        <v>1</v>
      </c>
      <c r="T240" s="23">
        <f>IF(Analysis!$H$6=1,1,0)</f>
        <v>1</v>
      </c>
      <c r="U240" s="23">
        <f>IF(Analysis!$H$7=1,1,0)</f>
        <v>1</v>
      </c>
    </row>
    <row r="241" spans="1:21">
      <c r="A241" s="4">
        <v>17477</v>
      </c>
      <c r="B241" s="5">
        <v>41010.461111111108</v>
      </c>
      <c r="C241" s="5">
        <v>41008.472222222219</v>
      </c>
      <c r="D241" s="4" t="s">
        <v>53</v>
      </c>
      <c r="E241" s="4" t="s">
        <v>58</v>
      </c>
      <c r="F241" s="6" t="s">
        <v>132</v>
      </c>
      <c r="G241" s="4" t="s">
        <v>55</v>
      </c>
      <c r="H241" s="4" t="s">
        <v>240</v>
      </c>
      <c r="I241" s="4" t="s">
        <v>140</v>
      </c>
      <c r="J241" s="4" t="s">
        <v>59</v>
      </c>
      <c r="K241" s="9">
        <f t="shared" si="18"/>
        <v>1.9888888888890506</v>
      </c>
      <c r="L241" s="13">
        <f t="shared" si="19"/>
        <v>41008</v>
      </c>
      <c r="M241" s="14">
        <f t="shared" si="20"/>
        <v>0.47222222221898846</v>
      </c>
      <c r="N241" s="15">
        <f t="shared" si="21"/>
        <v>3</v>
      </c>
      <c r="O241" s="16" t="str">
        <f t="shared" si="22"/>
        <v>Wednesday</v>
      </c>
      <c r="P241" s="16" t="str">
        <f t="shared" si="23"/>
        <v>Apr</v>
      </c>
      <c r="Q241" s="22">
        <f>IF(Analysis!$H$2=1,1,0)</f>
        <v>1</v>
      </c>
      <c r="R241" s="1">
        <f>IF(Analysis!$H$3=1,1,0)</f>
        <v>1</v>
      </c>
      <c r="S241" s="23">
        <f>IF(Analysis!$H$4=1,1,0)</f>
        <v>1</v>
      </c>
      <c r="T241" s="23">
        <f>IF(Analysis!$H$6=1,1,0)</f>
        <v>1</v>
      </c>
      <c r="U241" s="23">
        <f>IF(Analysis!$H$7=1,1,0)</f>
        <v>1</v>
      </c>
    </row>
    <row r="242" spans="1:21">
      <c r="A242" s="4">
        <v>17476</v>
      </c>
      <c r="B242" s="5">
        <v>41026.719444444447</v>
      </c>
      <c r="C242" s="5">
        <v>41008.428472222222</v>
      </c>
      <c r="D242" s="4" t="s">
        <v>60</v>
      </c>
      <c r="E242" s="4" t="s">
        <v>74</v>
      </c>
      <c r="F242" s="6" t="s">
        <v>133</v>
      </c>
      <c r="G242" s="4" t="s">
        <v>55</v>
      </c>
      <c r="H242" s="4" t="s">
        <v>90</v>
      </c>
      <c r="I242" s="4" t="s">
        <v>140</v>
      </c>
      <c r="J242" s="4" t="s">
        <v>73</v>
      </c>
      <c r="K242" s="9">
        <f t="shared" si="18"/>
        <v>18.290972222224809</v>
      </c>
      <c r="L242" s="13">
        <f t="shared" si="19"/>
        <v>41008</v>
      </c>
      <c r="M242" s="14">
        <f t="shared" si="20"/>
        <v>0.42847222222189885</v>
      </c>
      <c r="N242" s="15">
        <f t="shared" si="21"/>
        <v>2</v>
      </c>
      <c r="O242" s="16" t="str">
        <f t="shared" si="22"/>
        <v>Friday</v>
      </c>
      <c r="P242" s="16" t="str">
        <f t="shared" si="23"/>
        <v>Apr</v>
      </c>
      <c r="Q242" s="22">
        <f>IF(Analysis!$H$2=1,1,0)</f>
        <v>1</v>
      </c>
      <c r="R242" s="1">
        <f>IF(Analysis!$H$3=1,1,0)</f>
        <v>1</v>
      </c>
      <c r="S242" s="23">
        <f>IF(Analysis!$H$4=1,1,0)</f>
        <v>1</v>
      </c>
      <c r="T242" s="23">
        <f>IF(Analysis!$H$6=1,1,0)</f>
        <v>1</v>
      </c>
      <c r="U242" s="23">
        <f>IF(Analysis!$H$7=1,1,0)</f>
        <v>1</v>
      </c>
    </row>
    <row r="243" spans="1:21">
      <c r="A243" s="4">
        <v>17475</v>
      </c>
      <c r="B243" s="5">
        <v>41019.568055555559</v>
      </c>
      <c r="C243" s="5">
        <v>41008.414583333331</v>
      </c>
      <c r="D243" s="4" t="s">
        <v>62</v>
      </c>
      <c r="E243" s="4" t="s">
        <v>117</v>
      </c>
      <c r="F243" s="6" t="s">
        <v>127</v>
      </c>
      <c r="G243" s="4" t="s">
        <v>55</v>
      </c>
      <c r="H243" s="4" t="s">
        <v>107</v>
      </c>
      <c r="I243" s="4" t="s">
        <v>140</v>
      </c>
      <c r="J243" s="4" t="s">
        <v>70</v>
      </c>
      <c r="K243" s="9">
        <f t="shared" si="18"/>
        <v>11.15347222222772</v>
      </c>
      <c r="L243" s="13">
        <f t="shared" si="19"/>
        <v>41008</v>
      </c>
      <c r="M243" s="14">
        <f t="shared" si="20"/>
        <v>0.41458333333139308</v>
      </c>
      <c r="N243" s="15">
        <f t="shared" si="21"/>
        <v>2</v>
      </c>
      <c r="O243" s="16" t="str">
        <f t="shared" si="22"/>
        <v>Friday</v>
      </c>
      <c r="P243" s="16" t="str">
        <f t="shared" si="23"/>
        <v>Apr</v>
      </c>
      <c r="Q243" s="22">
        <f>IF(Analysis!$H$2=1,1,0)</f>
        <v>1</v>
      </c>
      <c r="R243" s="1">
        <f>IF(Analysis!$H$3=1,1,0)</f>
        <v>1</v>
      </c>
      <c r="S243" s="23">
        <f>IF(Analysis!$H$4=1,1,0)</f>
        <v>1</v>
      </c>
      <c r="T243" s="23">
        <f>IF(Analysis!$H$6=1,1,0)</f>
        <v>1</v>
      </c>
      <c r="U243" s="23">
        <f>IF(Analysis!$H$7=1,1,0)</f>
        <v>1</v>
      </c>
    </row>
    <row r="244" spans="1:21">
      <c r="A244" s="4">
        <v>17474</v>
      </c>
      <c r="B244" s="5">
        <v>41009.338888888888</v>
      </c>
      <c r="C244" s="5">
        <v>41008.400694444441</v>
      </c>
      <c r="D244" s="4" t="s">
        <v>53</v>
      </c>
      <c r="E244" s="4" t="s">
        <v>96</v>
      </c>
      <c r="F244" s="6" t="s">
        <v>128</v>
      </c>
      <c r="G244" s="4" t="s">
        <v>55</v>
      </c>
      <c r="H244" s="4" t="s">
        <v>106</v>
      </c>
      <c r="I244" s="4" t="s">
        <v>140</v>
      </c>
      <c r="J244" s="4" t="s">
        <v>59</v>
      </c>
      <c r="K244" s="9">
        <f t="shared" si="18"/>
        <v>0.93819444444670808</v>
      </c>
      <c r="L244" s="13">
        <f t="shared" si="19"/>
        <v>41008</v>
      </c>
      <c r="M244" s="14">
        <f t="shared" si="20"/>
        <v>0.40069444444088731</v>
      </c>
      <c r="N244" s="15">
        <f t="shared" si="21"/>
        <v>2</v>
      </c>
      <c r="O244" s="16" t="str">
        <f t="shared" si="22"/>
        <v>Tuesday</v>
      </c>
      <c r="P244" s="16" t="str">
        <f t="shared" si="23"/>
        <v>Apr</v>
      </c>
      <c r="Q244" s="22">
        <f>IF(Analysis!$H$2=1,1,0)</f>
        <v>1</v>
      </c>
      <c r="R244" s="1">
        <f>IF(Analysis!$H$3=1,1,0)</f>
        <v>1</v>
      </c>
      <c r="S244" s="23">
        <f>IF(Analysis!$H$4=1,1,0)</f>
        <v>1</v>
      </c>
      <c r="T244" s="23">
        <f>IF(Analysis!$H$6=1,1,0)</f>
        <v>1</v>
      </c>
      <c r="U244" s="23">
        <f>IF(Analysis!$H$7=1,1,0)</f>
        <v>1</v>
      </c>
    </row>
    <row r="245" spans="1:21">
      <c r="A245" s="4">
        <v>17473</v>
      </c>
      <c r="B245" s="5">
        <v>41019.711111111108</v>
      </c>
      <c r="C245" s="5">
        <v>41008.395138888889</v>
      </c>
      <c r="D245" s="4" t="s">
        <v>62</v>
      </c>
      <c r="E245" s="4" t="s">
        <v>63</v>
      </c>
      <c r="F245" s="6" t="s">
        <v>129</v>
      </c>
      <c r="G245" s="4" t="s">
        <v>55</v>
      </c>
      <c r="H245" s="4" t="s">
        <v>71</v>
      </c>
      <c r="I245" s="4" t="s">
        <v>140</v>
      </c>
      <c r="J245" s="4" t="s">
        <v>70</v>
      </c>
      <c r="K245" s="9">
        <f t="shared" si="18"/>
        <v>11.315972222218988</v>
      </c>
      <c r="L245" s="13">
        <f t="shared" si="19"/>
        <v>41008</v>
      </c>
      <c r="M245" s="14">
        <f t="shared" si="20"/>
        <v>0.39513888888905058</v>
      </c>
      <c r="N245" s="15">
        <f t="shared" si="21"/>
        <v>2</v>
      </c>
      <c r="O245" s="16" t="str">
        <f t="shared" si="22"/>
        <v>Friday</v>
      </c>
      <c r="P245" s="16" t="str">
        <f t="shared" si="23"/>
        <v>Apr</v>
      </c>
      <c r="Q245" s="22">
        <f>IF(Analysis!$H$2=1,1,0)</f>
        <v>1</v>
      </c>
      <c r="R245" s="1">
        <f>IF(Analysis!$H$3=1,1,0)</f>
        <v>1</v>
      </c>
      <c r="S245" s="23">
        <f>IF(Analysis!$H$4=1,1,0)</f>
        <v>1</v>
      </c>
      <c r="T245" s="23">
        <f>IF(Analysis!$H$6=1,1,0)</f>
        <v>1</v>
      </c>
      <c r="U245" s="23">
        <f>IF(Analysis!$H$7=1,1,0)</f>
        <v>1</v>
      </c>
    </row>
    <row r="246" spans="1:21">
      <c r="A246" s="4">
        <v>17472</v>
      </c>
      <c r="B246" s="5">
        <v>41005.702777777777</v>
      </c>
      <c r="C246" s="5">
        <v>41005.702777777777</v>
      </c>
      <c r="D246" s="4" t="s">
        <v>62</v>
      </c>
      <c r="E246" s="4" t="s">
        <v>63</v>
      </c>
      <c r="F246" s="6" t="s">
        <v>145</v>
      </c>
      <c r="G246" s="4" t="s">
        <v>55</v>
      </c>
      <c r="H246" s="4" t="s">
        <v>56</v>
      </c>
      <c r="I246" s="4" t="s">
        <v>140</v>
      </c>
      <c r="J246" s="4" t="s">
        <v>59</v>
      </c>
      <c r="K246" s="9">
        <f t="shared" si="18"/>
        <v>0</v>
      </c>
      <c r="L246" s="13">
        <f t="shared" si="19"/>
        <v>41005</v>
      </c>
      <c r="M246" s="14">
        <f t="shared" si="20"/>
        <v>0.70277777777664596</v>
      </c>
      <c r="N246" s="15">
        <f t="shared" si="21"/>
        <v>5</v>
      </c>
      <c r="O246" s="16" t="str">
        <f t="shared" si="22"/>
        <v>Friday</v>
      </c>
      <c r="P246" s="16" t="str">
        <f t="shared" si="23"/>
        <v>Apr</v>
      </c>
      <c r="Q246" s="22">
        <f>IF(Analysis!$H$2=1,1,0)</f>
        <v>1</v>
      </c>
      <c r="R246" s="1">
        <f>IF(Analysis!$H$3=1,1,0)</f>
        <v>1</v>
      </c>
      <c r="S246" s="23">
        <f>IF(Analysis!$H$4=1,1,0)</f>
        <v>1</v>
      </c>
      <c r="T246" s="23">
        <f>IF(Analysis!$H$6=1,1,0)</f>
        <v>1</v>
      </c>
      <c r="U246" s="23">
        <f>IF(Analysis!$H$7=1,1,0)</f>
        <v>1</v>
      </c>
    </row>
    <row r="247" spans="1:21">
      <c r="A247" s="4">
        <v>17471</v>
      </c>
      <c r="B247" s="5">
        <v>41005.701388888891</v>
      </c>
      <c r="C247" s="5">
        <v>41005.701388888891</v>
      </c>
      <c r="D247" s="4" t="s">
        <v>62</v>
      </c>
      <c r="E247" s="4" t="s">
        <v>63</v>
      </c>
      <c r="F247" s="6" t="s">
        <v>2097</v>
      </c>
      <c r="G247" s="4" t="s">
        <v>55</v>
      </c>
      <c r="H247" s="4" t="s">
        <v>90</v>
      </c>
      <c r="I247" s="4" t="s">
        <v>140</v>
      </c>
      <c r="J247" s="4" t="s">
        <v>59</v>
      </c>
      <c r="K247" s="9">
        <f t="shared" si="18"/>
        <v>0</v>
      </c>
      <c r="L247" s="13">
        <f t="shared" si="19"/>
        <v>41005</v>
      </c>
      <c r="M247" s="14">
        <f t="shared" si="20"/>
        <v>0.70138888889050577</v>
      </c>
      <c r="N247" s="15">
        <f t="shared" si="21"/>
        <v>5</v>
      </c>
      <c r="O247" s="16" t="str">
        <f t="shared" si="22"/>
        <v>Friday</v>
      </c>
      <c r="P247" s="16" t="str">
        <f t="shared" si="23"/>
        <v>Apr</v>
      </c>
      <c r="Q247" s="22">
        <f>IF(Analysis!$H$2=1,1,0)</f>
        <v>1</v>
      </c>
      <c r="R247" s="1">
        <f>IF(Analysis!$H$3=1,1,0)</f>
        <v>1</v>
      </c>
      <c r="S247" s="23">
        <f>IF(Analysis!$H$4=1,1,0)</f>
        <v>1</v>
      </c>
      <c r="T247" s="23">
        <f>IF(Analysis!$H$6=1,1,0)</f>
        <v>1</v>
      </c>
      <c r="U247" s="23">
        <f>IF(Analysis!$H$7=1,1,0)</f>
        <v>1</v>
      </c>
    </row>
    <row r="248" spans="1:21">
      <c r="A248" s="4">
        <v>17470</v>
      </c>
      <c r="B248" s="5">
        <v>41005.699999999997</v>
      </c>
      <c r="C248" s="5">
        <v>41005.699999999997</v>
      </c>
      <c r="D248" s="4" t="s">
        <v>62</v>
      </c>
      <c r="E248" s="4" t="s">
        <v>63</v>
      </c>
      <c r="F248" s="6" t="s">
        <v>2071</v>
      </c>
      <c r="G248" s="4" t="s">
        <v>55</v>
      </c>
      <c r="H248" s="4" t="s">
        <v>56</v>
      </c>
      <c r="I248" s="4" t="s">
        <v>140</v>
      </c>
      <c r="J248" s="4" t="s">
        <v>59</v>
      </c>
      <c r="K248" s="9">
        <f t="shared" si="18"/>
        <v>0</v>
      </c>
      <c r="L248" s="13">
        <f t="shared" si="19"/>
        <v>41005</v>
      </c>
      <c r="M248" s="14">
        <f t="shared" si="20"/>
        <v>0.69999999999708962</v>
      </c>
      <c r="N248" s="15">
        <f t="shared" si="21"/>
        <v>5</v>
      </c>
      <c r="O248" s="16" t="str">
        <f t="shared" si="22"/>
        <v>Friday</v>
      </c>
      <c r="P248" s="16" t="str">
        <f t="shared" si="23"/>
        <v>Apr</v>
      </c>
      <c r="Q248" s="22">
        <f>IF(Analysis!$H$2=1,1,0)</f>
        <v>1</v>
      </c>
      <c r="R248" s="1">
        <f>IF(Analysis!$H$3=1,1,0)</f>
        <v>1</v>
      </c>
      <c r="S248" s="23">
        <f>IF(Analysis!$H$4=1,1,0)</f>
        <v>1</v>
      </c>
      <c r="T248" s="23">
        <f>IF(Analysis!$H$6=1,1,0)</f>
        <v>1</v>
      </c>
      <c r="U248" s="23">
        <f>IF(Analysis!$H$7=1,1,0)</f>
        <v>1</v>
      </c>
    </row>
    <row r="249" spans="1:21">
      <c r="A249" s="4">
        <v>17469</v>
      </c>
      <c r="B249" s="5">
        <v>41005.697916666664</v>
      </c>
      <c r="C249" s="5">
        <v>41005.697916666664</v>
      </c>
      <c r="D249" s="4" t="s">
        <v>62</v>
      </c>
      <c r="E249" s="4" t="s">
        <v>63</v>
      </c>
      <c r="F249" s="6" t="s">
        <v>2072</v>
      </c>
      <c r="G249" s="4" t="s">
        <v>55</v>
      </c>
      <c r="H249" s="4" t="s">
        <v>241</v>
      </c>
      <c r="I249" s="4" t="s">
        <v>140</v>
      </c>
      <c r="J249" s="4" t="s">
        <v>59</v>
      </c>
      <c r="K249" s="9">
        <f t="shared" si="18"/>
        <v>0</v>
      </c>
      <c r="L249" s="13">
        <f t="shared" si="19"/>
        <v>41005</v>
      </c>
      <c r="M249" s="14">
        <f t="shared" si="20"/>
        <v>0.69791666666424135</v>
      </c>
      <c r="N249" s="15">
        <f t="shared" si="21"/>
        <v>5</v>
      </c>
      <c r="O249" s="16" t="str">
        <f t="shared" si="22"/>
        <v>Friday</v>
      </c>
      <c r="P249" s="16" t="str">
        <f t="shared" si="23"/>
        <v>Apr</v>
      </c>
      <c r="Q249" s="22">
        <f>IF(Analysis!$H$2=1,1,0)</f>
        <v>1</v>
      </c>
      <c r="R249" s="1">
        <f>IF(Analysis!$H$3=1,1,0)</f>
        <v>1</v>
      </c>
      <c r="S249" s="23">
        <f>IF(Analysis!$H$4=1,1,0)</f>
        <v>1</v>
      </c>
      <c r="T249" s="23">
        <f>IF(Analysis!$H$6=1,1,0)</f>
        <v>1</v>
      </c>
      <c r="U249" s="23">
        <f>IF(Analysis!$H$7=1,1,0)</f>
        <v>1</v>
      </c>
    </row>
    <row r="250" spans="1:21">
      <c r="A250" s="4">
        <v>17468</v>
      </c>
      <c r="B250" s="5">
        <v>41005.695833333331</v>
      </c>
      <c r="C250" s="5">
        <v>41005.694444444445</v>
      </c>
      <c r="D250" s="4" t="s">
        <v>62</v>
      </c>
      <c r="E250" s="4" t="s">
        <v>63</v>
      </c>
      <c r="F250" s="6" t="s">
        <v>2073</v>
      </c>
      <c r="G250" s="4" t="s">
        <v>55</v>
      </c>
      <c r="H250" s="4" t="s">
        <v>242</v>
      </c>
      <c r="I250" s="4" t="s">
        <v>140</v>
      </c>
      <c r="J250" s="4" t="s">
        <v>59</v>
      </c>
      <c r="K250" s="9">
        <f t="shared" si="18"/>
        <v>1.3888888861401938E-3</v>
      </c>
      <c r="L250" s="13">
        <f t="shared" si="19"/>
        <v>41005</v>
      </c>
      <c r="M250" s="14">
        <f t="shared" si="20"/>
        <v>0.69444444444525288</v>
      </c>
      <c r="N250" s="15">
        <f t="shared" si="21"/>
        <v>5</v>
      </c>
      <c r="O250" s="16" t="str">
        <f t="shared" si="22"/>
        <v>Friday</v>
      </c>
      <c r="P250" s="16" t="str">
        <f t="shared" si="23"/>
        <v>Apr</v>
      </c>
      <c r="Q250" s="22">
        <f>IF(Analysis!$H$2=1,1,0)</f>
        <v>1</v>
      </c>
      <c r="R250" s="1">
        <f>IF(Analysis!$H$3=1,1,0)</f>
        <v>1</v>
      </c>
      <c r="S250" s="23">
        <f>IF(Analysis!$H$4=1,1,0)</f>
        <v>1</v>
      </c>
      <c r="T250" s="23">
        <f>IF(Analysis!$H$6=1,1,0)</f>
        <v>1</v>
      </c>
      <c r="U250" s="23">
        <f>IF(Analysis!$H$7=1,1,0)</f>
        <v>1</v>
      </c>
    </row>
    <row r="251" spans="1:21">
      <c r="A251" s="4">
        <v>17467</v>
      </c>
      <c r="B251" s="5">
        <v>41005.692361111112</v>
      </c>
      <c r="C251" s="5">
        <v>41005.692361111112</v>
      </c>
      <c r="D251" s="4" t="s">
        <v>62</v>
      </c>
      <c r="E251" s="4" t="s">
        <v>63</v>
      </c>
      <c r="F251" s="6" t="s">
        <v>132</v>
      </c>
      <c r="G251" s="4" t="s">
        <v>55</v>
      </c>
      <c r="H251" s="4" t="s">
        <v>243</v>
      </c>
      <c r="I251" s="4" t="s">
        <v>140</v>
      </c>
      <c r="J251" s="4" t="s">
        <v>59</v>
      </c>
      <c r="K251" s="9">
        <f t="shared" si="18"/>
        <v>0</v>
      </c>
      <c r="L251" s="13">
        <f t="shared" si="19"/>
        <v>41005</v>
      </c>
      <c r="M251" s="14">
        <f t="shared" si="20"/>
        <v>0.69236111111240461</v>
      </c>
      <c r="N251" s="15">
        <f t="shared" si="21"/>
        <v>5</v>
      </c>
      <c r="O251" s="16" t="str">
        <f t="shared" si="22"/>
        <v>Friday</v>
      </c>
      <c r="P251" s="16" t="str">
        <f t="shared" si="23"/>
        <v>Apr</v>
      </c>
      <c r="Q251" s="22">
        <f>IF(Analysis!$H$2=1,1,0)</f>
        <v>1</v>
      </c>
      <c r="R251" s="1">
        <f>IF(Analysis!$H$3=1,1,0)</f>
        <v>1</v>
      </c>
      <c r="S251" s="23">
        <f>IF(Analysis!$H$4=1,1,0)</f>
        <v>1</v>
      </c>
      <c r="T251" s="23">
        <f>IF(Analysis!$H$6=1,1,0)</f>
        <v>1</v>
      </c>
      <c r="U251" s="23">
        <f>IF(Analysis!$H$7=1,1,0)</f>
        <v>1</v>
      </c>
    </row>
    <row r="252" spans="1:21">
      <c r="A252" s="4">
        <v>17466</v>
      </c>
      <c r="B252" s="5">
        <v>41005.681944444441</v>
      </c>
      <c r="C252" s="5">
        <v>41005.678472222222</v>
      </c>
      <c r="D252" s="4" t="s">
        <v>62</v>
      </c>
      <c r="E252" s="4" t="s">
        <v>63</v>
      </c>
      <c r="F252" s="6" t="s">
        <v>133</v>
      </c>
      <c r="G252" s="4" t="s">
        <v>55</v>
      </c>
      <c r="H252" s="4" t="s">
        <v>244</v>
      </c>
      <c r="I252" s="4" t="s">
        <v>140</v>
      </c>
      <c r="J252" s="4" t="s">
        <v>59</v>
      </c>
      <c r="K252" s="9">
        <f t="shared" si="18"/>
        <v>3.4722222189884633E-3</v>
      </c>
      <c r="L252" s="13">
        <f t="shared" si="19"/>
        <v>41005</v>
      </c>
      <c r="M252" s="14">
        <f t="shared" si="20"/>
        <v>0.67847222222189885</v>
      </c>
      <c r="N252" s="15">
        <f t="shared" si="21"/>
        <v>5</v>
      </c>
      <c r="O252" s="16" t="str">
        <f t="shared" si="22"/>
        <v>Friday</v>
      </c>
      <c r="P252" s="16" t="str">
        <f t="shared" si="23"/>
        <v>Apr</v>
      </c>
      <c r="Q252" s="22">
        <f>IF(Analysis!$H$2=1,1,0)</f>
        <v>1</v>
      </c>
      <c r="R252" s="1">
        <f>IF(Analysis!$H$3=1,1,0)</f>
        <v>1</v>
      </c>
      <c r="S252" s="23">
        <f>IF(Analysis!$H$4=1,1,0)</f>
        <v>1</v>
      </c>
      <c r="T252" s="23">
        <f>IF(Analysis!$H$6=1,1,0)</f>
        <v>1</v>
      </c>
      <c r="U252" s="23">
        <f>IF(Analysis!$H$7=1,1,0)</f>
        <v>1</v>
      </c>
    </row>
    <row r="253" spans="1:21">
      <c r="A253" s="4">
        <v>17465</v>
      </c>
      <c r="B253" s="5">
        <v>41005.677083333336</v>
      </c>
      <c r="C253" s="5">
        <v>41005.677083333336</v>
      </c>
      <c r="D253" s="4" t="s">
        <v>62</v>
      </c>
      <c r="E253" s="4" t="s">
        <v>63</v>
      </c>
      <c r="F253" s="6" t="s">
        <v>127</v>
      </c>
      <c r="G253" s="4" t="s">
        <v>55</v>
      </c>
      <c r="H253" s="4" t="s">
        <v>245</v>
      </c>
      <c r="I253" s="4" t="s">
        <v>140</v>
      </c>
      <c r="J253" s="4" t="s">
        <v>59</v>
      </c>
      <c r="K253" s="9">
        <f t="shared" si="18"/>
        <v>0</v>
      </c>
      <c r="L253" s="13">
        <f t="shared" si="19"/>
        <v>41005</v>
      </c>
      <c r="M253" s="14">
        <f t="shared" si="20"/>
        <v>0.67708333333575865</v>
      </c>
      <c r="N253" s="15">
        <f t="shared" si="21"/>
        <v>5</v>
      </c>
      <c r="O253" s="16" t="str">
        <f t="shared" si="22"/>
        <v>Friday</v>
      </c>
      <c r="P253" s="16" t="str">
        <f t="shared" si="23"/>
        <v>Apr</v>
      </c>
      <c r="Q253" s="22">
        <f>IF(Analysis!$H$2=1,1,0)</f>
        <v>1</v>
      </c>
      <c r="R253" s="1">
        <f>IF(Analysis!$H$3=1,1,0)</f>
        <v>1</v>
      </c>
      <c r="S253" s="23">
        <f>IF(Analysis!$H$4=1,1,0)</f>
        <v>1</v>
      </c>
      <c r="T253" s="23">
        <f>IF(Analysis!$H$6=1,1,0)</f>
        <v>1</v>
      </c>
      <c r="U253" s="23">
        <f>IF(Analysis!$H$7=1,1,0)</f>
        <v>1</v>
      </c>
    </row>
    <row r="254" spans="1:21">
      <c r="A254" s="4">
        <v>17464</v>
      </c>
      <c r="B254" s="5">
        <v>41005.675000000003</v>
      </c>
      <c r="C254" s="5">
        <v>41005.67291666667</v>
      </c>
      <c r="D254" s="4" t="s">
        <v>62</v>
      </c>
      <c r="E254" s="4" t="s">
        <v>63</v>
      </c>
      <c r="F254" s="6" t="s">
        <v>128</v>
      </c>
      <c r="G254" s="4" t="s">
        <v>55</v>
      </c>
      <c r="H254" s="4" t="s">
        <v>90</v>
      </c>
      <c r="I254" s="4" t="s">
        <v>140</v>
      </c>
      <c r="J254" s="4" t="s">
        <v>59</v>
      </c>
      <c r="K254" s="9">
        <f t="shared" si="18"/>
        <v>2.0833333328482695E-3</v>
      </c>
      <c r="L254" s="13">
        <f t="shared" si="19"/>
        <v>41005</v>
      </c>
      <c r="M254" s="14">
        <f t="shared" si="20"/>
        <v>0.67291666667006211</v>
      </c>
      <c r="N254" s="15">
        <f t="shared" si="21"/>
        <v>5</v>
      </c>
      <c r="O254" s="16" t="str">
        <f t="shared" si="22"/>
        <v>Friday</v>
      </c>
      <c r="P254" s="16" t="str">
        <f t="shared" si="23"/>
        <v>Apr</v>
      </c>
      <c r="Q254" s="22">
        <f>IF(Analysis!$H$2=1,1,0)</f>
        <v>1</v>
      </c>
      <c r="R254" s="1">
        <f>IF(Analysis!$H$3=1,1,0)</f>
        <v>1</v>
      </c>
      <c r="S254" s="23">
        <f>IF(Analysis!$H$4=1,1,0)</f>
        <v>1</v>
      </c>
      <c r="T254" s="23">
        <f>IF(Analysis!$H$6=1,1,0)</f>
        <v>1</v>
      </c>
      <c r="U254" s="23">
        <f>IF(Analysis!$H$7=1,1,0)</f>
        <v>1</v>
      </c>
    </row>
    <row r="255" spans="1:21">
      <c r="A255" s="4">
        <v>17463</v>
      </c>
      <c r="B255" s="5">
        <v>41005.672222222223</v>
      </c>
      <c r="C255" s="5">
        <v>41005.672222222223</v>
      </c>
      <c r="D255" s="4" t="s">
        <v>62</v>
      </c>
      <c r="E255" s="4" t="s">
        <v>63</v>
      </c>
      <c r="F255" s="6" t="s">
        <v>129</v>
      </c>
      <c r="G255" s="4" t="s">
        <v>55</v>
      </c>
      <c r="H255" s="4" t="s">
        <v>107</v>
      </c>
      <c r="I255" s="4" t="s">
        <v>140</v>
      </c>
      <c r="J255" s="4" t="s">
        <v>59</v>
      </c>
      <c r="K255" s="9">
        <f t="shared" si="18"/>
        <v>0</v>
      </c>
      <c r="L255" s="13">
        <f t="shared" si="19"/>
        <v>41005</v>
      </c>
      <c r="M255" s="14">
        <f t="shared" si="20"/>
        <v>0.67222222222335404</v>
      </c>
      <c r="N255" s="15">
        <f t="shared" si="21"/>
        <v>5</v>
      </c>
      <c r="O255" s="16" t="str">
        <f t="shared" si="22"/>
        <v>Friday</v>
      </c>
      <c r="P255" s="16" t="str">
        <f t="shared" si="23"/>
        <v>Apr</v>
      </c>
      <c r="Q255" s="22">
        <f>IF(Analysis!$H$2=1,1,0)</f>
        <v>1</v>
      </c>
      <c r="R255" s="1">
        <f>IF(Analysis!$H$3=1,1,0)</f>
        <v>1</v>
      </c>
      <c r="S255" s="23">
        <f>IF(Analysis!$H$4=1,1,0)</f>
        <v>1</v>
      </c>
      <c r="T255" s="23">
        <f>IF(Analysis!$H$6=1,1,0)</f>
        <v>1</v>
      </c>
      <c r="U255" s="23">
        <f>IF(Analysis!$H$7=1,1,0)</f>
        <v>1</v>
      </c>
    </row>
    <row r="256" spans="1:21">
      <c r="A256" s="4">
        <v>17462</v>
      </c>
      <c r="B256" s="5">
        <v>41005.670138888891</v>
      </c>
      <c r="C256" s="5">
        <v>41005.670138888891</v>
      </c>
      <c r="D256" s="4" t="s">
        <v>62</v>
      </c>
      <c r="E256" s="4" t="s">
        <v>63</v>
      </c>
      <c r="F256" s="6" t="s">
        <v>145</v>
      </c>
      <c r="G256" s="4" t="s">
        <v>55</v>
      </c>
      <c r="H256" s="4" t="s">
        <v>106</v>
      </c>
      <c r="I256" s="4" t="s">
        <v>140</v>
      </c>
      <c r="J256" s="4" t="s">
        <v>59</v>
      </c>
      <c r="K256" s="9">
        <f t="shared" si="18"/>
        <v>0</v>
      </c>
      <c r="L256" s="13">
        <f t="shared" si="19"/>
        <v>41005</v>
      </c>
      <c r="M256" s="14">
        <f t="shared" si="20"/>
        <v>0.67013888889050577</v>
      </c>
      <c r="N256" s="15">
        <f t="shared" si="21"/>
        <v>5</v>
      </c>
      <c r="O256" s="16" t="str">
        <f t="shared" si="22"/>
        <v>Friday</v>
      </c>
      <c r="P256" s="16" t="str">
        <f t="shared" si="23"/>
        <v>Apr</v>
      </c>
      <c r="Q256" s="22">
        <f>IF(Analysis!$H$2=1,1,0)</f>
        <v>1</v>
      </c>
      <c r="R256" s="1">
        <f>IF(Analysis!$H$3=1,1,0)</f>
        <v>1</v>
      </c>
      <c r="S256" s="23">
        <f>IF(Analysis!$H$4=1,1,0)</f>
        <v>1</v>
      </c>
      <c r="T256" s="23">
        <f>IF(Analysis!$H$6=1,1,0)</f>
        <v>1</v>
      </c>
      <c r="U256" s="23">
        <f>IF(Analysis!$H$7=1,1,0)</f>
        <v>1</v>
      </c>
    </row>
    <row r="257" spans="1:21">
      <c r="A257" s="4">
        <v>17461</v>
      </c>
      <c r="B257" s="5">
        <v>41005.661805555559</v>
      </c>
      <c r="C257" s="5">
        <v>41005.661805555559</v>
      </c>
      <c r="D257" s="4" t="s">
        <v>62</v>
      </c>
      <c r="E257" s="4" t="s">
        <v>63</v>
      </c>
      <c r="F257" s="6" t="s">
        <v>2098</v>
      </c>
      <c r="G257" s="4" t="s">
        <v>55</v>
      </c>
      <c r="H257" s="4" t="s">
        <v>71</v>
      </c>
      <c r="I257" s="4" t="s">
        <v>140</v>
      </c>
      <c r="J257" s="4" t="s">
        <v>59</v>
      </c>
      <c r="K257" s="9">
        <f t="shared" si="18"/>
        <v>0</v>
      </c>
      <c r="L257" s="13">
        <f t="shared" si="19"/>
        <v>41005</v>
      </c>
      <c r="M257" s="14">
        <f t="shared" si="20"/>
        <v>0.66180555555911269</v>
      </c>
      <c r="N257" s="15">
        <f t="shared" si="21"/>
        <v>5</v>
      </c>
      <c r="O257" s="16" t="str">
        <f t="shared" si="22"/>
        <v>Friday</v>
      </c>
      <c r="P257" s="16" t="str">
        <f t="shared" si="23"/>
        <v>Apr</v>
      </c>
      <c r="Q257" s="22">
        <f>IF(Analysis!$H$2=1,1,0)</f>
        <v>1</v>
      </c>
      <c r="R257" s="1">
        <f>IF(Analysis!$H$3=1,1,0)</f>
        <v>1</v>
      </c>
      <c r="S257" s="23">
        <f>IF(Analysis!$H$4=1,1,0)</f>
        <v>1</v>
      </c>
      <c r="T257" s="23">
        <f>IF(Analysis!$H$6=1,1,0)</f>
        <v>1</v>
      </c>
      <c r="U257" s="23">
        <f>IF(Analysis!$H$7=1,1,0)</f>
        <v>1</v>
      </c>
    </row>
    <row r="258" spans="1:21">
      <c r="A258" s="4">
        <v>17460</v>
      </c>
      <c r="B258" s="5">
        <v>41005.659722222219</v>
      </c>
      <c r="C258" s="5">
        <v>41005.659722222219</v>
      </c>
      <c r="D258" s="4" t="s">
        <v>62</v>
      </c>
      <c r="E258" s="4" t="s">
        <v>63</v>
      </c>
      <c r="F258" s="6" t="s">
        <v>2071</v>
      </c>
      <c r="G258" s="4" t="s">
        <v>55</v>
      </c>
      <c r="H258" s="4" t="s">
        <v>56</v>
      </c>
      <c r="I258" s="4" t="s">
        <v>140</v>
      </c>
      <c r="J258" s="4" t="s">
        <v>59</v>
      </c>
      <c r="K258" s="9">
        <f t="shared" si="18"/>
        <v>0</v>
      </c>
      <c r="L258" s="13">
        <f t="shared" si="19"/>
        <v>41005</v>
      </c>
      <c r="M258" s="14">
        <f t="shared" si="20"/>
        <v>0.65972222221898846</v>
      </c>
      <c r="N258" s="15">
        <f t="shared" si="21"/>
        <v>5</v>
      </c>
      <c r="O258" s="16" t="str">
        <f t="shared" si="22"/>
        <v>Friday</v>
      </c>
      <c r="P258" s="16" t="str">
        <f t="shared" si="23"/>
        <v>Apr</v>
      </c>
      <c r="Q258" s="22">
        <f>IF(Analysis!$H$2=1,1,0)</f>
        <v>1</v>
      </c>
      <c r="R258" s="1">
        <f>IF(Analysis!$H$3=1,1,0)</f>
        <v>1</v>
      </c>
      <c r="S258" s="23">
        <f>IF(Analysis!$H$4=1,1,0)</f>
        <v>1</v>
      </c>
      <c r="T258" s="23">
        <f>IF(Analysis!$H$6=1,1,0)</f>
        <v>1</v>
      </c>
      <c r="U258" s="23">
        <f>IF(Analysis!$H$7=1,1,0)</f>
        <v>1</v>
      </c>
    </row>
    <row r="259" spans="1:21">
      <c r="A259" s="4">
        <v>17459</v>
      </c>
      <c r="B259" s="5">
        <v>41005.658333333333</v>
      </c>
      <c r="C259" s="5">
        <v>41005.657638888886</v>
      </c>
      <c r="D259" s="4" t="s">
        <v>62</v>
      </c>
      <c r="E259" s="4" t="s">
        <v>63</v>
      </c>
      <c r="F259" s="6" t="s">
        <v>2072</v>
      </c>
      <c r="G259" s="4" t="s">
        <v>55</v>
      </c>
      <c r="H259" s="4" t="s">
        <v>90</v>
      </c>
      <c r="I259" s="4" t="s">
        <v>140</v>
      </c>
      <c r="J259" s="4" t="s">
        <v>59</v>
      </c>
      <c r="K259" s="9">
        <f t="shared" ref="K259:K322" si="24">B259-C259</f>
        <v>6.944444467080757E-4</v>
      </c>
      <c r="L259" s="13">
        <f t="shared" si="19"/>
        <v>41005</v>
      </c>
      <c r="M259" s="14">
        <f t="shared" si="20"/>
        <v>0.65763888888614019</v>
      </c>
      <c r="N259" s="15">
        <f t="shared" si="21"/>
        <v>5</v>
      </c>
      <c r="O259" s="16" t="str">
        <f t="shared" si="22"/>
        <v>Friday</v>
      </c>
      <c r="P259" s="16" t="str">
        <f t="shared" si="23"/>
        <v>Apr</v>
      </c>
      <c r="Q259" s="22">
        <f>IF(Analysis!$H$2=1,1,0)</f>
        <v>1</v>
      </c>
      <c r="R259" s="1">
        <f>IF(Analysis!$H$3=1,1,0)</f>
        <v>1</v>
      </c>
      <c r="S259" s="23">
        <f>IF(Analysis!$H$4=1,1,0)</f>
        <v>1</v>
      </c>
      <c r="T259" s="23">
        <f>IF(Analysis!$H$6=1,1,0)</f>
        <v>1</v>
      </c>
      <c r="U259" s="23">
        <f>IF(Analysis!$H$7=1,1,0)</f>
        <v>1</v>
      </c>
    </row>
    <row r="260" spans="1:21">
      <c r="A260" s="4">
        <v>17458</v>
      </c>
      <c r="B260" s="5">
        <v>41011.56527777778</v>
      </c>
      <c r="C260" s="5">
        <v>41005.65347222222</v>
      </c>
      <c r="D260" s="4" t="s">
        <v>53</v>
      </c>
      <c r="E260" s="4" t="s">
        <v>68</v>
      </c>
      <c r="F260" s="6" t="s">
        <v>2073</v>
      </c>
      <c r="G260" s="4" t="s">
        <v>55</v>
      </c>
      <c r="H260" s="4" t="s">
        <v>56</v>
      </c>
      <c r="I260" s="4" t="s">
        <v>140</v>
      </c>
      <c r="J260" s="4" t="s">
        <v>59</v>
      </c>
      <c r="K260" s="9">
        <f t="shared" si="24"/>
        <v>5.9118055555591127</v>
      </c>
      <c r="L260" s="13">
        <f t="shared" ref="L260:L323" si="25">INT(C260)</f>
        <v>41005</v>
      </c>
      <c r="M260" s="14">
        <f t="shared" ref="M260:M323" si="26">MOD(C260,1)</f>
        <v>0.65347222222044365</v>
      </c>
      <c r="N260" s="15">
        <f t="shared" ref="N260:N323" si="27">IF(AND($V$4&lt;=M260,M260&lt;$W$4),1,IF(AND($X$4&lt;=M260,M260&lt;$Y$4),2,IF(AND($Z$4&lt;=M260,M260&lt;$AA$4),3,IF(AND($AB$4&lt;=M260,M260&lt;$AC$4),4,IF(AND($AD$4&lt;=M260,M260&lt;$AE$4),5,IF(AND($AF$4&lt;=M260,M260&lt;$AG$4),6))))))</f>
        <v>5</v>
      </c>
      <c r="O260" s="16" t="str">
        <f t="shared" ref="O260:O323" si="28">CHOOSE(WEEKDAY(B260,1),"Sunday","Monday","Tuesday","Wednesday","Thursday","Friday","Saturday")</f>
        <v>Thursday</v>
      </c>
      <c r="P260" s="16" t="str">
        <f t="shared" ref="P260:P323" si="29">CHOOSE(MONTH(L260),"Jan","Feb","Mar","Apr","May","Jun","Jul","Aug","Sep","Oct","Nov","Dec")</f>
        <v>Apr</v>
      </c>
      <c r="Q260" s="22">
        <f>IF(Analysis!$H$2=1,1,0)</f>
        <v>1</v>
      </c>
      <c r="R260" s="1">
        <f>IF(Analysis!$H$3=1,1,0)</f>
        <v>1</v>
      </c>
      <c r="S260" s="23">
        <f>IF(Analysis!$H$4=1,1,0)</f>
        <v>1</v>
      </c>
      <c r="T260" s="23">
        <f>IF(Analysis!$H$6=1,1,0)</f>
        <v>1</v>
      </c>
      <c r="U260" s="23">
        <f>IF(Analysis!$H$7=1,1,0)</f>
        <v>1</v>
      </c>
    </row>
    <row r="261" spans="1:21">
      <c r="A261" s="4">
        <v>17457</v>
      </c>
      <c r="B261" s="5">
        <v>41017.507638888892</v>
      </c>
      <c r="C261" s="5">
        <v>41005.642361111109</v>
      </c>
      <c r="D261" s="4" t="s">
        <v>62</v>
      </c>
      <c r="E261" s="4" t="s">
        <v>92</v>
      </c>
      <c r="F261" s="6" t="s">
        <v>132</v>
      </c>
      <c r="G261" s="4" t="s">
        <v>55</v>
      </c>
      <c r="H261" s="4" t="s">
        <v>246</v>
      </c>
      <c r="I261" s="4" t="s">
        <v>140</v>
      </c>
      <c r="J261" s="4" t="s">
        <v>70</v>
      </c>
      <c r="K261" s="9">
        <f t="shared" si="24"/>
        <v>11.865277777782467</v>
      </c>
      <c r="L261" s="13">
        <f t="shared" si="25"/>
        <v>41005</v>
      </c>
      <c r="M261" s="14">
        <f t="shared" si="26"/>
        <v>0.64236111110949423</v>
      </c>
      <c r="N261" s="15">
        <f t="shared" si="27"/>
        <v>5</v>
      </c>
      <c r="O261" s="16" t="str">
        <f t="shared" si="28"/>
        <v>Wednesday</v>
      </c>
      <c r="P261" s="16" t="str">
        <f t="shared" si="29"/>
        <v>Apr</v>
      </c>
      <c r="Q261" s="22">
        <f>IF(Analysis!$H$2=1,1,0)</f>
        <v>1</v>
      </c>
      <c r="R261" s="1">
        <f>IF(Analysis!$H$3=1,1,0)</f>
        <v>1</v>
      </c>
      <c r="S261" s="23">
        <f>IF(Analysis!$H$4=1,1,0)</f>
        <v>1</v>
      </c>
      <c r="T261" s="23">
        <f>IF(Analysis!$H$6=1,1,0)</f>
        <v>1</v>
      </c>
      <c r="U261" s="23">
        <f>IF(Analysis!$H$7=1,1,0)</f>
        <v>1</v>
      </c>
    </row>
    <row r="262" spans="1:21">
      <c r="A262" s="4">
        <v>17455</v>
      </c>
      <c r="B262" s="5">
        <v>41010.638888888891</v>
      </c>
      <c r="C262" s="5">
        <v>41005.581250000003</v>
      </c>
      <c r="D262" s="4" t="s">
        <v>60</v>
      </c>
      <c r="E262" s="4" t="s">
        <v>67</v>
      </c>
      <c r="F262" s="6" t="s">
        <v>133</v>
      </c>
      <c r="G262" s="4" t="s">
        <v>55</v>
      </c>
      <c r="H262" s="4" t="s">
        <v>247</v>
      </c>
      <c r="I262" s="4" t="s">
        <v>140</v>
      </c>
      <c r="J262" s="4" t="s">
        <v>59</v>
      </c>
      <c r="K262" s="9">
        <f t="shared" si="24"/>
        <v>5.0576388888875954</v>
      </c>
      <c r="L262" s="13">
        <f t="shared" si="25"/>
        <v>41005</v>
      </c>
      <c r="M262" s="14">
        <f t="shared" si="26"/>
        <v>0.58125000000291038</v>
      </c>
      <c r="N262" s="15">
        <f t="shared" si="27"/>
        <v>4</v>
      </c>
      <c r="O262" s="16" t="str">
        <f t="shared" si="28"/>
        <v>Wednesday</v>
      </c>
      <c r="P262" s="16" t="str">
        <f t="shared" si="29"/>
        <v>Apr</v>
      </c>
      <c r="Q262" s="22">
        <f>IF(Analysis!$H$2=1,1,0)</f>
        <v>1</v>
      </c>
      <c r="R262" s="1">
        <f>IF(Analysis!$H$3=1,1,0)</f>
        <v>1</v>
      </c>
      <c r="S262" s="23">
        <f>IF(Analysis!$H$4=1,1,0)</f>
        <v>1</v>
      </c>
      <c r="T262" s="23">
        <f>IF(Analysis!$H$6=1,1,0)</f>
        <v>1</v>
      </c>
      <c r="U262" s="23">
        <f>IF(Analysis!$H$7=1,1,0)</f>
        <v>1</v>
      </c>
    </row>
    <row r="263" spans="1:21">
      <c r="A263" s="4">
        <v>17453</v>
      </c>
      <c r="B263" s="5">
        <v>41005.533333333333</v>
      </c>
      <c r="C263" s="5">
        <v>41005.509722222225</v>
      </c>
      <c r="D263" s="4" t="s">
        <v>60</v>
      </c>
      <c r="E263" s="4" t="s">
        <v>54</v>
      </c>
      <c r="F263" s="6" t="s">
        <v>127</v>
      </c>
      <c r="G263" s="4" t="s">
        <v>55</v>
      </c>
      <c r="H263" s="4" t="s">
        <v>248</v>
      </c>
      <c r="I263" s="4" t="s">
        <v>140</v>
      </c>
      <c r="J263" s="4" t="s">
        <v>115</v>
      </c>
      <c r="K263" s="9">
        <f t="shared" si="24"/>
        <v>2.361111110803904E-2</v>
      </c>
      <c r="L263" s="13">
        <f t="shared" si="25"/>
        <v>41005</v>
      </c>
      <c r="M263" s="14">
        <f t="shared" si="26"/>
        <v>0.50972222222480923</v>
      </c>
      <c r="N263" s="15">
        <f t="shared" si="27"/>
        <v>3</v>
      </c>
      <c r="O263" s="16" t="str">
        <f t="shared" si="28"/>
        <v>Friday</v>
      </c>
      <c r="P263" s="16" t="str">
        <f t="shared" si="29"/>
        <v>Apr</v>
      </c>
      <c r="Q263" s="22">
        <f>IF(Analysis!$H$2=1,1,0)</f>
        <v>1</v>
      </c>
      <c r="R263" s="1">
        <f>IF(Analysis!$H$3=1,1,0)</f>
        <v>1</v>
      </c>
      <c r="S263" s="23">
        <f>IF(Analysis!$H$4=1,1,0)</f>
        <v>1</v>
      </c>
      <c r="T263" s="23">
        <f>IF(Analysis!$H$6=1,1,0)</f>
        <v>1</v>
      </c>
      <c r="U263" s="23">
        <f>IF(Analysis!$H$7=1,1,0)</f>
        <v>1</v>
      </c>
    </row>
    <row r="264" spans="1:21">
      <c r="A264" s="4">
        <v>17452</v>
      </c>
      <c r="B264" s="5">
        <v>41024.615972222222</v>
      </c>
      <c r="C264" s="5">
        <v>41005.491666666669</v>
      </c>
      <c r="D264" s="4" t="s">
        <v>60</v>
      </c>
      <c r="E264" s="4" t="s">
        <v>74</v>
      </c>
      <c r="F264" s="6" t="s">
        <v>128</v>
      </c>
      <c r="G264" s="4" t="s">
        <v>55</v>
      </c>
      <c r="H264" s="4" t="s">
        <v>249</v>
      </c>
      <c r="I264" s="4" t="s">
        <v>140</v>
      </c>
      <c r="J264" s="4" t="s">
        <v>73</v>
      </c>
      <c r="K264" s="9">
        <f t="shared" si="24"/>
        <v>19.124305555553292</v>
      </c>
      <c r="L264" s="13">
        <f t="shared" si="25"/>
        <v>41005</v>
      </c>
      <c r="M264" s="14">
        <f t="shared" si="26"/>
        <v>0.49166666666860692</v>
      </c>
      <c r="N264" s="15">
        <f t="shared" si="27"/>
        <v>3</v>
      </c>
      <c r="O264" s="16" t="str">
        <f t="shared" si="28"/>
        <v>Wednesday</v>
      </c>
      <c r="P264" s="16" t="str">
        <f t="shared" si="29"/>
        <v>Apr</v>
      </c>
      <c r="Q264" s="22">
        <f>IF(Analysis!$H$2=1,1,0)</f>
        <v>1</v>
      </c>
      <c r="R264" s="1">
        <f>IF(Analysis!$H$3=1,1,0)</f>
        <v>1</v>
      </c>
      <c r="S264" s="23">
        <f>IF(Analysis!$H$4=1,1,0)</f>
        <v>1</v>
      </c>
      <c r="T264" s="23">
        <f>IF(Analysis!$H$6=1,1,0)</f>
        <v>1</v>
      </c>
      <c r="U264" s="23">
        <f>IF(Analysis!$H$7=1,1,0)</f>
        <v>1</v>
      </c>
    </row>
    <row r="265" spans="1:21">
      <c r="A265" s="4">
        <v>17451</v>
      </c>
      <c r="B265" s="5">
        <v>41005.59652777778</v>
      </c>
      <c r="C265" s="5">
        <v>41005.4375</v>
      </c>
      <c r="D265" s="4" t="s">
        <v>60</v>
      </c>
      <c r="E265" s="4" t="s">
        <v>54</v>
      </c>
      <c r="F265" s="6" t="s">
        <v>129</v>
      </c>
      <c r="G265" s="4" t="s">
        <v>55</v>
      </c>
      <c r="H265" s="4" t="s">
        <v>250</v>
      </c>
      <c r="I265" s="4" t="s">
        <v>140</v>
      </c>
      <c r="J265" s="4" t="s">
        <v>59</v>
      </c>
      <c r="K265" s="9">
        <f t="shared" si="24"/>
        <v>0.15902777777955635</v>
      </c>
      <c r="L265" s="13">
        <f t="shared" si="25"/>
        <v>41005</v>
      </c>
      <c r="M265" s="14">
        <f t="shared" si="26"/>
        <v>0.4375</v>
      </c>
      <c r="N265" s="15">
        <f t="shared" si="27"/>
        <v>2</v>
      </c>
      <c r="O265" s="16" t="str">
        <f t="shared" si="28"/>
        <v>Friday</v>
      </c>
      <c r="P265" s="16" t="str">
        <f t="shared" si="29"/>
        <v>Apr</v>
      </c>
      <c r="Q265" s="22">
        <f>IF(Analysis!$H$2=1,1,0)</f>
        <v>1</v>
      </c>
      <c r="R265" s="1">
        <f>IF(Analysis!$H$3=1,1,0)</f>
        <v>1</v>
      </c>
      <c r="S265" s="23">
        <f>IF(Analysis!$H$4=1,1,0)</f>
        <v>1</v>
      </c>
      <c r="T265" s="23">
        <f>IF(Analysis!$H$6=1,1,0)</f>
        <v>1</v>
      </c>
      <c r="U265" s="23">
        <f>IF(Analysis!$H$7=1,1,0)</f>
        <v>1</v>
      </c>
    </row>
    <row r="266" spans="1:21">
      <c r="A266" s="4">
        <v>17450</v>
      </c>
      <c r="B266" s="5">
        <v>41010.447916666664</v>
      </c>
      <c r="C266" s="5">
        <v>41005.385416666664</v>
      </c>
      <c r="D266" s="4" t="s">
        <v>60</v>
      </c>
      <c r="E266" s="4" t="s">
        <v>54</v>
      </c>
      <c r="F266" s="6" t="s">
        <v>145</v>
      </c>
      <c r="G266" s="4" t="s">
        <v>55</v>
      </c>
      <c r="H266" s="4" t="s">
        <v>90</v>
      </c>
      <c r="I266" s="4" t="s">
        <v>140</v>
      </c>
      <c r="J266" s="4" t="s">
        <v>59</v>
      </c>
      <c r="K266" s="9">
        <f t="shared" si="24"/>
        <v>5.0625</v>
      </c>
      <c r="L266" s="13">
        <f t="shared" si="25"/>
        <v>41005</v>
      </c>
      <c r="M266" s="14">
        <f t="shared" si="26"/>
        <v>0.38541666666424135</v>
      </c>
      <c r="N266" s="15">
        <f t="shared" si="27"/>
        <v>2</v>
      </c>
      <c r="O266" s="16" t="str">
        <f t="shared" si="28"/>
        <v>Wednesday</v>
      </c>
      <c r="P266" s="16" t="str">
        <f t="shared" si="29"/>
        <v>Apr</v>
      </c>
      <c r="Q266" s="22">
        <f>IF(Analysis!$H$2=1,1,0)</f>
        <v>1</v>
      </c>
      <c r="R266" s="1">
        <f>IF(Analysis!$H$3=1,1,0)</f>
        <v>1</v>
      </c>
      <c r="S266" s="23">
        <f>IF(Analysis!$H$4=1,1,0)</f>
        <v>1</v>
      </c>
      <c r="T266" s="23">
        <f>IF(Analysis!$H$6=1,1,0)</f>
        <v>1</v>
      </c>
      <c r="U266" s="23">
        <f>IF(Analysis!$H$7=1,1,0)</f>
        <v>1</v>
      </c>
    </row>
    <row r="267" spans="1:21">
      <c r="A267" s="4">
        <v>17449</v>
      </c>
      <c r="B267" s="5">
        <v>41005.399305555555</v>
      </c>
      <c r="C267" s="5">
        <v>41005.383333333331</v>
      </c>
      <c r="D267" s="4" t="s">
        <v>60</v>
      </c>
      <c r="E267" s="4" t="s">
        <v>74</v>
      </c>
      <c r="F267" s="6" t="s">
        <v>2099</v>
      </c>
      <c r="G267" s="4" t="s">
        <v>55</v>
      </c>
      <c r="H267" s="4" t="s">
        <v>107</v>
      </c>
      <c r="I267" s="4" t="s">
        <v>140</v>
      </c>
      <c r="J267" s="4" t="s">
        <v>57</v>
      </c>
      <c r="K267" s="9">
        <f t="shared" si="24"/>
        <v>1.5972222223354038E-2</v>
      </c>
      <c r="L267" s="13">
        <f t="shared" si="25"/>
        <v>41005</v>
      </c>
      <c r="M267" s="14">
        <f t="shared" si="26"/>
        <v>0.38333333333139308</v>
      </c>
      <c r="N267" s="15">
        <f t="shared" si="27"/>
        <v>2</v>
      </c>
      <c r="O267" s="16" t="str">
        <f t="shared" si="28"/>
        <v>Friday</v>
      </c>
      <c r="P267" s="16" t="str">
        <f t="shared" si="29"/>
        <v>Apr</v>
      </c>
      <c r="Q267" s="22">
        <f>IF(Analysis!$H$2=1,1,0)</f>
        <v>1</v>
      </c>
      <c r="R267" s="1">
        <f>IF(Analysis!$H$3=1,1,0)</f>
        <v>1</v>
      </c>
      <c r="S267" s="23">
        <f>IF(Analysis!$H$4=1,1,0)</f>
        <v>1</v>
      </c>
      <c r="T267" s="23">
        <f>IF(Analysis!$H$6=1,1,0)</f>
        <v>1</v>
      </c>
      <c r="U267" s="23">
        <f>IF(Analysis!$H$7=1,1,0)</f>
        <v>1</v>
      </c>
    </row>
    <row r="268" spans="1:21">
      <c r="A268" s="4">
        <v>17448</v>
      </c>
      <c r="B268" s="5">
        <v>41018.618055555555</v>
      </c>
      <c r="C268" s="5">
        <v>41005.375694444447</v>
      </c>
      <c r="D268" s="4" t="s">
        <v>60</v>
      </c>
      <c r="E268" s="4" t="s">
        <v>54</v>
      </c>
      <c r="F268" s="6" t="s">
        <v>2071</v>
      </c>
      <c r="G268" s="4" t="s">
        <v>55</v>
      </c>
      <c r="H268" s="4" t="s">
        <v>106</v>
      </c>
      <c r="I268" s="4" t="s">
        <v>140</v>
      </c>
      <c r="J268" s="4" t="s">
        <v>59</v>
      </c>
      <c r="K268" s="9">
        <f t="shared" si="24"/>
        <v>13.242361111108039</v>
      </c>
      <c r="L268" s="13">
        <f t="shared" si="25"/>
        <v>41005</v>
      </c>
      <c r="M268" s="14">
        <f t="shared" si="26"/>
        <v>0.37569444444670808</v>
      </c>
      <c r="N268" s="15">
        <f t="shared" si="27"/>
        <v>2</v>
      </c>
      <c r="O268" s="16" t="str">
        <f t="shared" si="28"/>
        <v>Thursday</v>
      </c>
      <c r="P268" s="16" t="str">
        <f t="shared" si="29"/>
        <v>Apr</v>
      </c>
      <c r="Q268" s="22">
        <f>IF(Analysis!$H$2=1,1,0)</f>
        <v>1</v>
      </c>
      <c r="R268" s="1">
        <f>IF(Analysis!$H$3=1,1,0)</f>
        <v>1</v>
      </c>
      <c r="S268" s="23">
        <f>IF(Analysis!$H$4=1,1,0)</f>
        <v>1</v>
      </c>
      <c r="T268" s="23">
        <f>IF(Analysis!$H$6=1,1,0)</f>
        <v>1</v>
      </c>
      <c r="U268" s="23">
        <f>IF(Analysis!$H$7=1,1,0)</f>
        <v>1</v>
      </c>
    </row>
    <row r="269" spans="1:21">
      <c r="A269" s="4">
        <v>17447</v>
      </c>
      <c r="B269" s="5">
        <v>41010.552083333336</v>
      </c>
      <c r="C269" s="5">
        <v>41005.363194444442</v>
      </c>
      <c r="D269" s="4" t="s">
        <v>62</v>
      </c>
      <c r="E269" s="4" t="s">
        <v>72</v>
      </c>
      <c r="F269" s="6" t="s">
        <v>2072</v>
      </c>
      <c r="G269" s="4" t="s">
        <v>55</v>
      </c>
      <c r="H269" s="4" t="s">
        <v>71</v>
      </c>
      <c r="I269" s="4" t="s">
        <v>140</v>
      </c>
      <c r="J269" s="4" t="s">
        <v>73</v>
      </c>
      <c r="K269" s="9">
        <f t="shared" si="24"/>
        <v>5.1888888888934162</v>
      </c>
      <c r="L269" s="13">
        <f t="shared" si="25"/>
        <v>41005</v>
      </c>
      <c r="M269" s="14">
        <f t="shared" si="26"/>
        <v>0.3631944444423425</v>
      </c>
      <c r="N269" s="15">
        <f t="shared" si="27"/>
        <v>1</v>
      </c>
      <c r="O269" s="16" t="str">
        <f t="shared" si="28"/>
        <v>Wednesday</v>
      </c>
      <c r="P269" s="16" t="str">
        <f t="shared" si="29"/>
        <v>Apr</v>
      </c>
      <c r="Q269" s="22">
        <f>IF(Analysis!$H$2=1,1,0)</f>
        <v>1</v>
      </c>
      <c r="R269" s="1">
        <f>IF(Analysis!$H$3=1,1,0)</f>
        <v>1</v>
      </c>
      <c r="S269" s="23">
        <f>IF(Analysis!$H$4=1,1,0)</f>
        <v>1</v>
      </c>
      <c r="T269" s="23">
        <f>IF(Analysis!$H$6=1,1,0)</f>
        <v>1</v>
      </c>
      <c r="U269" s="23">
        <f>IF(Analysis!$H$7=1,1,0)</f>
        <v>1</v>
      </c>
    </row>
    <row r="270" spans="1:21">
      <c r="A270" s="4">
        <v>17446</v>
      </c>
      <c r="B270" s="5">
        <v>41005.586111111108</v>
      </c>
      <c r="C270" s="5">
        <v>41005.361805555556</v>
      </c>
      <c r="D270" s="4" t="s">
        <v>53</v>
      </c>
      <c r="E270" s="4" t="s">
        <v>105</v>
      </c>
      <c r="F270" s="6" t="s">
        <v>2073</v>
      </c>
      <c r="G270" s="4" t="s">
        <v>55</v>
      </c>
      <c r="H270" s="4" t="s">
        <v>56</v>
      </c>
      <c r="I270" s="4" t="s">
        <v>140</v>
      </c>
      <c r="J270" s="4" t="s">
        <v>59</v>
      </c>
      <c r="K270" s="9">
        <f t="shared" si="24"/>
        <v>0.22430555555183673</v>
      </c>
      <c r="L270" s="13">
        <f t="shared" si="25"/>
        <v>41005</v>
      </c>
      <c r="M270" s="14">
        <f t="shared" si="26"/>
        <v>0.36180555555620231</v>
      </c>
      <c r="N270" s="15">
        <f t="shared" si="27"/>
        <v>1</v>
      </c>
      <c r="O270" s="16" t="str">
        <f t="shared" si="28"/>
        <v>Friday</v>
      </c>
      <c r="P270" s="16" t="str">
        <f t="shared" si="29"/>
        <v>Apr</v>
      </c>
      <c r="Q270" s="22">
        <f>IF(Analysis!$H$2=1,1,0)</f>
        <v>1</v>
      </c>
      <c r="R270" s="1">
        <f>IF(Analysis!$H$3=1,1,0)</f>
        <v>1</v>
      </c>
      <c r="S270" s="23">
        <f>IF(Analysis!$H$4=1,1,0)</f>
        <v>1</v>
      </c>
      <c r="T270" s="23">
        <f>IF(Analysis!$H$6=1,1,0)</f>
        <v>1</v>
      </c>
      <c r="U270" s="23">
        <f>IF(Analysis!$H$7=1,1,0)</f>
        <v>1</v>
      </c>
    </row>
    <row r="271" spans="1:21">
      <c r="A271" s="4">
        <v>17445</v>
      </c>
      <c r="B271" s="5">
        <v>41005.697222222225</v>
      </c>
      <c r="C271" s="5">
        <v>41005.336111111108</v>
      </c>
      <c r="D271" s="4" t="s">
        <v>60</v>
      </c>
      <c r="E271" s="4" t="s">
        <v>54</v>
      </c>
      <c r="F271" s="6" t="s">
        <v>132</v>
      </c>
      <c r="G271" s="4" t="s">
        <v>55</v>
      </c>
      <c r="H271" s="4" t="s">
        <v>90</v>
      </c>
      <c r="I271" s="4" t="s">
        <v>140</v>
      </c>
      <c r="J271" s="4" t="s">
        <v>59</v>
      </c>
      <c r="K271" s="9">
        <f t="shared" si="24"/>
        <v>0.36111111111677019</v>
      </c>
      <c r="L271" s="13">
        <f t="shared" si="25"/>
        <v>41005</v>
      </c>
      <c r="M271" s="14">
        <f t="shared" si="26"/>
        <v>0.33611111110803904</v>
      </c>
      <c r="N271" s="15">
        <f t="shared" si="27"/>
        <v>1</v>
      </c>
      <c r="O271" s="16" t="str">
        <f t="shared" si="28"/>
        <v>Friday</v>
      </c>
      <c r="P271" s="16" t="str">
        <f t="shared" si="29"/>
        <v>Apr</v>
      </c>
      <c r="Q271" s="22">
        <f>IF(Analysis!$H$2=1,1,0)</f>
        <v>1</v>
      </c>
      <c r="R271" s="1">
        <f>IF(Analysis!$H$3=1,1,0)</f>
        <v>1</v>
      </c>
      <c r="S271" s="23">
        <f>IF(Analysis!$H$4=1,1,0)</f>
        <v>1</v>
      </c>
      <c r="T271" s="23">
        <f>IF(Analysis!$H$6=1,1,0)</f>
        <v>1</v>
      </c>
      <c r="U271" s="23">
        <f>IF(Analysis!$H$7=1,1,0)</f>
        <v>1</v>
      </c>
    </row>
    <row r="272" spans="1:21">
      <c r="A272" s="4">
        <v>17444</v>
      </c>
      <c r="B272" s="5">
        <v>41017.644444444442</v>
      </c>
      <c r="C272" s="5">
        <v>41005.321527777778</v>
      </c>
      <c r="D272" s="4" t="s">
        <v>60</v>
      </c>
      <c r="E272" s="4" t="s">
        <v>68</v>
      </c>
      <c r="F272" s="6" t="s">
        <v>133</v>
      </c>
      <c r="G272" s="4" t="s">
        <v>55</v>
      </c>
      <c r="H272" s="4" t="s">
        <v>56</v>
      </c>
      <c r="I272" s="4" t="s">
        <v>140</v>
      </c>
      <c r="J272" s="4" t="s">
        <v>59</v>
      </c>
      <c r="K272" s="9">
        <f t="shared" si="24"/>
        <v>12.322916666664241</v>
      </c>
      <c r="L272" s="13">
        <f t="shared" si="25"/>
        <v>41005</v>
      </c>
      <c r="M272" s="14">
        <f t="shared" si="26"/>
        <v>0.32152777777810115</v>
      </c>
      <c r="N272" s="15">
        <f t="shared" si="27"/>
        <v>1</v>
      </c>
      <c r="O272" s="16" t="str">
        <f t="shared" si="28"/>
        <v>Wednesday</v>
      </c>
      <c r="P272" s="16" t="str">
        <f t="shared" si="29"/>
        <v>Apr</v>
      </c>
      <c r="Q272" s="22">
        <f>IF(Analysis!$H$2=1,1,0)</f>
        <v>1</v>
      </c>
      <c r="R272" s="1">
        <f>IF(Analysis!$H$3=1,1,0)</f>
        <v>1</v>
      </c>
      <c r="S272" s="23">
        <f>IF(Analysis!$H$4=1,1,0)</f>
        <v>1</v>
      </c>
      <c r="T272" s="23">
        <f>IF(Analysis!$H$6=1,1,0)</f>
        <v>1</v>
      </c>
      <c r="U272" s="23">
        <f>IF(Analysis!$H$7=1,1,0)</f>
        <v>1</v>
      </c>
    </row>
    <row r="273" spans="1:21">
      <c r="A273" s="4">
        <v>17443</v>
      </c>
      <c r="B273" s="5">
        <v>41005.598611111112</v>
      </c>
      <c r="C273" s="5">
        <v>41004.734027777777</v>
      </c>
      <c r="D273" s="4" t="s">
        <v>60</v>
      </c>
      <c r="E273" s="4" t="s">
        <v>54</v>
      </c>
      <c r="F273" s="6" t="s">
        <v>127</v>
      </c>
      <c r="G273" s="4" t="s">
        <v>55</v>
      </c>
      <c r="H273" s="4" t="s">
        <v>251</v>
      </c>
      <c r="I273" s="4" t="s">
        <v>140</v>
      </c>
      <c r="J273" s="4" t="s">
        <v>59</v>
      </c>
      <c r="K273" s="9">
        <f t="shared" si="24"/>
        <v>0.86458333333575865</v>
      </c>
      <c r="L273" s="13">
        <f t="shared" si="25"/>
        <v>41004</v>
      </c>
      <c r="M273" s="14">
        <f t="shared" si="26"/>
        <v>0.73402777777664596</v>
      </c>
      <c r="N273" s="15">
        <f t="shared" si="27"/>
        <v>6</v>
      </c>
      <c r="O273" s="16" t="str">
        <f t="shared" si="28"/>
        <v>Friday</v>
      </c>
      <c r="P273" s="16" t="str">
        <f t="shared" si="29"/>
        <v>Apr</v>
      </c>
      <c r="Q273" s="22">
        <f>IF(Analysis!$H$2=1,1,0)</f>
        <v>1</v>
      </c>
      <c r="R273" s="1">
        <f>IF(Analysis!$H$3=1,1,0)</f>
        <v>1</v>
      </c>
      <c r="S273" s="23">
        <f>IF(Analysis!$H$4=1,1,0)</f>
        <v>1</v>
      </c>
      <c r="T273" s="23">
        <f>IF(Analysis!$H$6=1,1,0)</f>
        <v>1</v>
      </c>
      <c r="U273" s="23">
        <f>IF(Analysis!$H$7=1,1,0)</f>
        <v>1</v>
      </c>
    </row>
    <row r="274" spans="1:21">
      <c r="A274" s="4">
        <v>17442</v>
      </c>
      <c r="B274" s="5">
        <v>41023.411111111112</v>
      </c>
      <c r="C274" s="5">
        <v>41004.699305555558</v>
      </c>
      <c r="D274" s="4" t="s">
        <v>53</v>
      </c>
      <c r="E274" s="4" t="s">
        <v>74</v>
      </c>
      <c r="F274" s="6" t="s">
        <v>128</v>
      </c>
      <c r="G274" s="4" t="s">
        <v>55</v>
      </c>
      <c r="H274" s="4" t="s">
        <v>252</v>
      </c>
      <c r="I274" s="4" t="s">
        <v>140</v>
      </c>
      <c r="J274" s="4" t="s">
        <v>136</v>
      </c>
      <c r="K274" s="9">
        <f t="shared" si="24"/>
        <v>18.711805555554747</v>
      </c>
      <c r="L274" s="13">
        <f t="shared" si="25"/>
        <v>41004</v>
      </c>
      <c r="M274" s="14">
        <f t="shared" si="26"/>
        <v>0.6993055555576575</v>
      </c>
      <c r="N274" s="15">
        <f t="shared" si="27"/>
        <v>5</v>
      </c>
      <c r="O274" s="16" t="str">
        <f t="shared" si="28"/>
        <v>Tuesday</v>
      </c>
      <c r="P274" s="16" t="str">
        <f t="shared" si="29"/>
        <v>Apr</v>
      </c>
      <c r="Q274" s="22">
        <f>IF(Analysis!$H$2=1,1,0)</f>
        <v>1</v>
      </c>
      <c r="R274" s="1">
        <f>IF(Analysis!$H$3=1,1,0)</f>
        <v>1</v>
      </c>
      <c r="S274" s="23">
        <f>IF(Analysis!$H$4=1,1,0)</f>
        <v>1</v>
      </c>
      <c r="T274" s="23">
        <f>IF(Analysis!$H$6=1,1,0)</f>
        <v>1</v>
      </c>
      <c r="U274" s="23">
        <f>IF(Analysis!$H$7=1,1,0)</f>
        <v>1</v>
      </c>
    </row>
    <row r="275" spans="1:21">
      <c r="A275" s="4">
        <v>17441</v>
      </c>
      <c r="B275" s="5">
        <v>41005.697916666664</v>
      </c>
      <c r="C275" s="5">
        <v>41004.696527777778</v>
      </c>
      <c r="D275" s="4" t="s">
        <v>53</v>
      </c>
      <c r="E275" s="4" t="s">
        <v>74</v>
      </c>
      <c r="F275" s="6" t="s">
        <v>129</v>
      </c>
      <c r="G275" s="4" t="s">
        <v>55</v>
      </c>
      <c r="H275" s="4" t="s">
        <v>253</v>
      </c>
      <c r="I275" s="4" t="s">
        <v>140</v>
      </c>
      <c r="J275" s="4" t="s">
        <v>59</v>
      </c>
      <c r="K275" s="9">
        <f t="shared" si="24"/>
        <v>1.0013888888861402</v>
      </c>
      <c r="L275" s="13">
        <f t="shared" si="25"/>
        <v>41004</v>
      </c>
      <c r="M275" s="14">
        <f t="shared" si="26"/>
        <v>0.69652777777810115</v>
      </c>
      <c r="N275" s="15">
        <f t="shared" si="27"/>
        <v>5</v>
      </c>
      <c r="O275" s="16" t="str">
        <f t="shared" si="28"/>
        <v>Friday</v>
      </c>
      <c r="P275" s="16" t="str">
        <f t="shared" si="29"/>
        <v>Apr</v>
      </c>
      <c r="Q275" s="22">
        <f>IF(Analysis!$H$2=1,1,0)</f>
        <v>1</v>
      </c>
      <c r="R275" s="1">
        <f>IF(Analysis!$H$3=1,1,0)</f>
        <v>1</v>
      </c>
      <c r="S275" s="23">
        <f>IF(Analysis!$H$4=1,1,0)</f>
        <v>1</v>
      </c>
      <c r="T275" s="23">
        <f>IF(Analysis!$H$6=1,1,0)</f>
        <v>1</v>
      </c>
      <c r="U275" s="23">
        <f>IF(Analysis!$H$7=1,1,0)</f>
        <v>1</v>
      </c>
    </row>
    <row r="276" spans="1:21">
      <c r="A276" s="4">
        <v>17440</v>
      </c>
      <c r="B276" s="5">
        <v>41010.46875</v>
      </c>
      <c r="C276" s="5">
        <v>41004.695138888892</v>
      </c>
      <c r="D276" s="4" t="s">
        <v>53</v>
      </c>
      <c r="E276" s="4" t="s">
        <v>74</v>
      </c>
      <c r="F276" s="6" t="s">
        <v>145</v>
      </c>
      <c r="G276" s="4" t="s">
        <v>55</v>
      </c>
      <c r="H276" s="4" t="s">
        <v>254</v>
      </c>
      <c r="I276" s="4" t="s">
        <v>140</v>
      </c>
      <c r="J276" s="4" t="s">
        <v>59</v>
      </c>
      <c r="K276" s="9">
        <f t="shared" si="24"/>
        <v>5.773611111108039</v>
      </c>
      <c r="L276" s="13">
        <f t="shared" si="25"/>
        <v>41004</v>
      </c>
      <c r="M276" s="14">
        <f t="shared" si="26"/>
        <v>0.69513888889196096</v>
      </c>
      <c r="N276" s="15">
        <f t="shared" si="27"/>
        <v>5</v>
      </c>
      <c r="O276" s="16" t="str">
        <f t="shared" si="28"/>
        <v>Wednesday</v>
      </c>
      <c r="P276" s="16" t="str">
        <f t="shared" si="29"/>
        <v>Apr</v>
      </c>
      <c r="Q276" s="22">
        <f>IF(Analysis!$H$2=1,1,0)</f>
        <v>1</v>
      </c>
      <c r="R276" s="1">
        <f>IF(Analysis!$H$3=1,1,0)</f>
        <v>1</v>
      </c>
      <c r="S276" s="23">
        <f>IF(Analysis!$H$4=1,1,0)</f>
        <v>1</v>
      </c>
      <c r="T276" s="23">
        <f>IF(Analysis!$H$6=1,1,0)</f>
        <v>1</v>
      </c>
      <c r="U276" s="23">
        <f>IF(Analysis!$H$7=1,1,0)</f>
        <v>1</v>
      </c>
    </row>
    <row r="277" spans="1:21">
      <c r="A277" s="4">
        <v>17439</v>
      </c>
      <c r="B277" s="5">
        <v>41026.40347222222</v>
      </c>
      <c r="C277" s="5">
        <v>41004.6875</v>
      </c>
      <c r="D277" s="4" t="s">
        <v>94</v>
      </c>
      <c r="E277" s="4" t="s">
        <v>122</v>
      </c>
      <c r="F277" s="6" t="s">
        <v>2100</v>
      </c>
      <c r="G277" s="4" t="s">
        <v>55</v>
      </c>
      <c r="H277" s="4" t="s">
        <v>255</v>
      </c>
      <c r="I277" s="4" t="s">
        <v>140</v>
      </c>
      <c r="J277" s="4" t="s">
        <v>65</v>
      </c>
      <c r="K277" s="9">
        <f t="shared" si="24"/>
        <v>21.715972222220444</v>
      </c>
      <c r="L277" s="13">
        <f t="shared" si="25"/>
        <v>41004</v>
      </c>
      <c r="M277" s="14">
        <f t="shared" si="26"/>
        <v>0.6875</v>
      </c>
      <c r="N277" s="15">
        <f t="shared" si="27"/>
        <v>5</v>
      </c>
      <c r="O277" s="16" t="str">
        <f t="shared" si="28"/>
        <v>Friday</v>
      </c>
      <c r="P277" s="16" t="str">
        <f t="shared" si="29"/>
        <v>Apr</v>
      </c>
      <c r="Q277" s="22">
        <f>IF(Analysis!$H$2=1,1,0)</f>
        <v>1</v>
      </c>
      <c r="R277" s="1">
        <f>IF(Analysis!$H$3=1,1,0)</f>
        <v>1</v>
      </c>
      <c r="S277" s="23">
        <f>IF(Analysis!$H$4=1,1,0)</f>
        <v>1</v>
      </c>
      <c r="T277" s="23">
        <f>IF(Analysis!$H$6=1,1,0)</f>
        <v>1</v>
      </c>
      <c r="U277" s="23">
        <f>IF(Analysis!$H$7=1,1,0)</f>
        <v>1</v>
      </c>
    </row>
    <row r="278" spans="1:21">
      <c r="A278" s="4">
        <v>17438</v>
      </c>
      <c r="B278" s="5">
        <v>41005.549305555556</v>
      </c>
      <c r="C278" s="5">
        <v>41004.686805555553</v>
      </c>
      <c r="D278" s="4" t="s">
        <v>60</v>
      </c>
      <c r="E278" s="4" t="s">
        <v>54</v>
      </c>
      <c r="F278" s="6" t="s">
        <v>2071</v>
      </c>
      <c r="G278" s="4" t="s">
        <v>55</v>
      </c>
      <c r="H278" s="4" t="s">
        <v>90</v>
      </c>
      <c r="I278" s="4" t="s">
        <v>140</v>
      </c>
      <c r="J278" s="4" t="s">
        <v>59</v>
      </c>
      <c r="K278" s="9">
        <f t="shared" si="24"/>
        <v>0.86250000000291038</v>
      </c>
      <c r="L278" s="13">
        <f t="shared" si="25"/>
        <v>41004</v>
      </c>
      <c r="M278" s="14">
        <f t="shared" si="26"/>
        <v>0.68680555555329192</v>
      </c>
      <c r="N278" s="15">
        <f t="shared" si="27"/>
        <v>5</v>
      </c>
      <c r="O278" s="16" t="str">
        <f t="shared" si="28"/>
        <v>Friday</v>
      </c>
      <c r="P278" s="16" t="str">
        <f t="shared" si="29"/>
        <v>Apr</v>
      </c>
      <c r="Q278" s="22">
        <f>IF(Analysis!$H$2=1,1,0)</f>
        <v>1</v>
      </c>
      <c r="R278" s="1">
        <f>IF(Analysis!$H$3=1,1,0)</f>
        <v>1</v>
      </c>
      <c r="S278" s="23">
        <f>IF(Analysis!$H$4=1,1,0)</f>
        <v>1</v>
      </c>
      <c r="T278" s="23">
        <f>IF(Analysis!$H$6=1,1,0)</f>
        <v>1</v>
      </c>
      <c r="U278" s="23">
        <f>IF(Analysis!$H$7=1,1,0)</f>
        <v>1</v>
      </c>
    </row>
    <row r="279" spans="1:21">
      <c r="A279" s="4">
        <v>17437</v>
      </c>
      <c r="B279" s="5">
        <v>41018.654166666667</v>
      </c>
      <c r="C279" s="5">
        <v>41004.68472222222</v>
      </c>
      <c r="D279" s="4" t="s">
        <v>60</v>
      </c>
      <c r="E279" s="4" t="s">
        <v>137</v>
      </c>
      <c r="F279" s="6" t="s">
        <v>2072</v>
      </c>
      <c r="G279" s="4" t="s">
        <v>55</v>
      </c>
      <c r="H279" s="4" t="s">
        <v>107</v>
      </c>
      <c r="I279" s="4" t="s">
        <v>140</v>
      </c>
      <c r="J279" s="4" t="s">
        <v>73</v>
      </c>
      <c r="K279" s="9">
        <f t="shared" si="24"/>
        <v>13.969444444446708</v>
      </c>
      <c r="L279" s="13">
        <f t="shared" si="25"/>
        <v>41004</v>
      </c>
      <c r="M279" s="14">
        <f t="shared" si="26"/>
        <v>0.68472222222044365</v>
      </c>
      <c r="N279" s="15">
        <f t="shared" si="27"/>
        <v>5</v>
      </c>
      <c r="O279" s="16" t="str">
        <f t="shared" si="28"/>
        <v>Thursday</v>
      </c>
      <c r="P279" s="16" t="str">
        <f t="shared" si="29"/>
        <v>Apr</v>
      </c>
      <c r="Q279" s="22">
        <f>IF(Analysis!$H$2=1,1,0)</f>
        <v>1</v>
      </c>
      <c r="R279" s="1">
        <f>IF(Analysis!$H$3=1,1,0)</f>
        <v>1</v>
      </c>
      <c r="S279" s="23">
        <f>IF(Analysis!$H$4=1,1,0)</f>
        <v>1</v>
      </c>
      <c r="T279" s="23">
        <f>IF(Analysis!$H$6=1,1,0)</f>
        <v>1</v>
      </c>
      <c r="U279" s="23">
        <f>IF(Analysis!$H$7=1,1,0)</f>
        <v>1</v>
      </c>
    </row>
    <row r="280" spans="1:21">
      <c r="A280" s="4">
        <v>17436</v>
      </c>
      <c r="B280" s="5">
        <v>41018.645138888889</v>
      </c>
      <c r="C280" s="5">
        <v>41004.681944444441</v>
      </c>
      <c r="D280" s="4" t="s">
        <v>60</v>
      </c>
      <c r="E280" s="4" t="s">
        <v>81</v>
      </c>
      <c r="F280" s="6" t="s">
        <v>2073</v>
      </c>
      <c r="G280" s="4" t="s">
        <v>55</v>
      </c>
      <c r="H280" s="4" t="s">
        <v>106</v>
      </c>
      <c r="I280" s="4" t="s">
        <v>140</v>
      </c>
      <c r="J280" s="4" t="s">
        <v>57</v>
      </c>
      <c r="K280" s="9">
        <f t="shared" si="24"/>
        <v>13.963194444448163</v>
      </c>
      <c r="L280" s="13">
        <f t="shared" si="25"/>
        <v>41004</v>
      </c>
      <c r="M280" s="14">
        <f t="shared" si="26"/>
        <v>0.68194444444088731</v>
      </c>
      <c r="N280" s="15">
        <f t="shared" si="27"/>
        <v>5</v>
      </c>
      <c r="O280" s="16" t="str">
        <f t="shared" si="28"/>
        <v>Thursday</v>
      </c>
      <c r="P280" s="16" t="str">
        <f t="shared" si="29"/>
        <v>Apr</v>
      </c>
      <c r="Q280" s="22">
        <f>IF(Analysis!$H$2=1,1,0)</f>
        <v>1</v>
      </c>
      <c r="R280" s="1">
        <f>IF(Analysis!$H$3=1,1,0)</f>
        <v>1</v>
      </c>
      <c r="S280" s="23">
        <f>IF(Analysis!$H$4=1,1,0)</f>
        <v>1</v>
      </c>
      <c r="T280" s="23">
        <f>IF(Analysis!$H$6=1,1,0)</f>
        <v>1</v>
      </c>
      <c r="U280" s="23">
        <f>IF(Analysis!$H$7=1,1,0)</f>
        <v>1</v>
      </c>
    </row>
    <row r="281" spans="1:21">
      <c r="A281" s="4">
        <v>17435</v>
      </c>
      <c r="B281" s="5">
        <v>41024.676388888889</v>
      </c>
      <c r="C281" s="5">
        <v>41004.672222222223</v>
      </c>
      <c r="D281" s="4" t="s">
        <v>62</v>
      </c>
      <c r="E281" s="4" t="s">
        <v>68</v>
      </c>
      <c r="F281" s="6" t="s">
        <v>132</v>
      </c>
      <c r="G281" s="4" t="s">
        <v>55</v>
      </c>
      <c r="H281" s="4" t="s">
        <v>71</v>
      </c>
      <c r="I281" s="4" t="s">
        <v>140</v>
      </c>
      <c r="J281" s="4" t="s">
        <v>65</v>
      </c>
      <c r="K281" s="9">
        <f t="shared" si="24"/>
        <v>20.004166666665697</v>
      </c>
      <c r="L281" s="13">
        <f t="shared" si="25"/>
        <v>41004</v>
      </c>
      <c r="M281" s="14">
        <f t="shared" si="26"/>
        <v>0.67222222222335404</v>
      </c>
      <c r="N281" s="15">
        <f t="shared" si="27"/>
        <v>5</v>
      </c>
      <c r="O281" s="16" t="str">
        <f t="shared" si="28"/>
        <v>Wednesday</v>
      </c>
      <c r="P281" s="16" t="str">
        <f t="shared" si="29"/>
        <v>Apr</v>
      </c>
      <c r="Q281" s="22">
        <f>IF(Analysis!$H$2=1,1,0)</f>
        <v>1</v>
      </c>
      <c r="R281" s="1">
        <f>IF(Analysis!$H$3=1,1,0)</f>
        <v>1</v>
      </c>
      <c r="S281" s="23">
        <f>IF(Analysis!$H$4=1,1,0)</f>
        <v>1</v>
      </c>
      <c r="T281" s="23">
        <f>IF(Analysis!$H$6=1,1,0)</f>
        <v>1</v>
      </c>
      <c r="U281" s="23">
        <f>IF(Analysis!$H$7=1,1,0)</f>
        <v>1</v>
      </c>
    </row>
    <row r="282" spans="1:21">
      <c r="A282" s="4">
        <v>17434</v>
      </c>
      <c r="B282" s="5">
        <v>41008.449305555558</v>
      </c>
      <c r="C282" s="5">
        <v>41004.669444444444</v>
      </c>
      <c r="D282" s="4" t="s">
        <v>62</v>
      </c>
      <c r="E282" s="4" t="s">
        <v>78</v>
      </c>
      <c r="F282" s="6" t="s">
        <v>133</v>
      </c>
      <c r="G282" s="4" t="s">
        <v>55</v>
      </c>
      <c r="H282" s="4" t="s">
        <v>56</v>
      </c>
      <c r="I282" s="4" t="s">
        <v>140</v>
      </c>
      <c r="J282" s="4" t="s">
        <v>70</v>
      </c>
      <c r="K282" s="9">
        <f t="shared" si="24"/>
        <v>3.7798611111138598</v>
      </c>
      <c r="L282" s="13">
        <f t="shared" si="25"/>
        <v>41004</v>
      </c>
      <c r="M282" s="14">
        <f t="shared" si="26"/>
        <v>0.66944444444379769</v>
      </c>
      <c r="N282" s="15">
        <f t="shared" si="27"/>
        <v>5</v>
      </c>
      <c r="O282" s="16" t="str">
        <f t="shared" si="28"/>
        <v>Monday</v>
      </c>
      <c r="P282" s="16" t="str">
        <f t="shared" si="29"/>
        <v>Apr</v>
      </c>
      <c r="Q282" s="22">
        <f>IF(Analysis!$H$2=1,1,0)</f>
        <v>1</v>
      </c>
      <c r="R282" s="1">
        <f>IF(Analysis!$H$3=1,1,0)</f>
        <v>1</v>
      </c>
      <c r="S282" s="23">
        <f>IF(Analysis!$H$4=1,1,0)</f>
        <v>1</v>
      </c>
      <c r="T282" s="23">
        <f>IF(Analysis!$H$6=1,1,0)</f>
        <v>1</v>
      </c>
      <c r="U282" s="23">
        <f>IF(Analysis!$H$7=1,1,0)</f>
        <v>1</v>
      </c>
    </row>
    <row r="283" spans="1:21">
      <c r="A283" s="4">
        <v>17433</v>
      </c>
      <c r="B283" s="5">
        <v>41010.368055555555</v>
      </c>
      <c r="C283" s="5">
        <v>41004.628472222219</v>
      </c>
      <c r="D283" s="4" t="s">
        <v>53</v>
      </c>
      <c r="E283" s="4" t="s">
        <v>105</v>
      </c>
      <c r="F283" s="6" t="s">
        <v>127</v>
      </c>
      <c r="G283" s="4" t="s">
        <v>55</v>
      </c>
      <c r="H283" s="4" t="s">
        <v>90</v>
      </c>
      <c r="I283" s="4" t="s">
        <v>140</v>
      </c>
      <c r="J283" s="4" t="s">
        <v>59</v>
      </c>
      <c r="K283" s="9">
        <f t="shared" si="24"/>
        <v>5.7395833333357587</v>
      </c>
      <c r="L283" s="13">
        <f t="shared" si="25"/>
        <v>41004</v>
      </c>
      <c r="M283" s="14">
        <f t="shared" si="26"/>
        <v>0.62847222221898846</v>
      </c>
      <c r="N283" s="15">
        <f t="shared" si="27"/>
        <v>5</v>
      </c>
      <c r="O283" s="16" t="str">
        <f t="shared" si="28"/>
        <v>Wednesday</v>
      </c>
      <c r="P283" s="16" t="str">
        <f t="shared" si="29"/>
        <v>Apr</v>
      </c>
      <c r="Q283" s="22">
        <f>IF(Analysis!$H$2=1,1,0)</f>
        <v>1</v>
      </c>
      <c r="R283" s="1">
        <f>IF(Analysis!$H$3=1,1,0)</f>
        <v>1</v>
      </c>
      <c r="S283" s="23">
        <f>IF(Analysis!$H$4=1,1,0)</f>
        <v>1</v>
      </c>
      <c r="T283" s="23">
        <f>IF(Analysis!$H$6=1,1,0)</f>
        <v>1</v>
      </c>
      <c r="U283" s="23">
        <f>IF(Analysis!$H$7=1,1,0)</f>
        <v>1</v>
      </c>
    </row>
    <row r="284" spans="1:21">
      <c r="A284" s="4">
        <v>17432</v>
      </c>
      <c r="B284" s="5">
        <v>41019.711805555555</v>
      </c>
      <c r="C284" s="5">
        <v>41004.611111111109</v>
      </c>
      <c r="D284" s="4" t="s">
        <v>62</v>
      </c>
      <c r="E284" s="4" t="s">
        <v>95</v>
      </c>
      <c r="F284" s="6" t="s">
        <v>128</v>
      </c>
      <c r="G284" s="4" t="s">
        <v>55</v>
      </c>
      <c r="H284" s="4" t="s">
        <v>56</v>
      </c>
      <c r="I284" s="4" t="s">
        <v>140</v>
      </c>
      <c r="J284" s="4" t="s">
        <v>70</v>
      </c>
      <c r="K284" s="9">
        <f t="shared" si="24"/>
        <v>15.100694444445253</v>
      </c>
      <c r="L284" s="13">
        <f t="shared" si="25"/>
        <v>41004</v>
      </c>
      <c r="M284" s="14">
        <f t="shared" si="26"/>
        <v>0.61111111110949423</v>
      </c>
      <c r="N284" s="15">
        <f t="shared" si="27"/>
        <v>4</v>
      </c>
      <c r="O284" s="16" t="str">
        <f t="shared" si="28"/>
        <v>Friday</v>
      </c>
      <c r="P284" s="16" t="str">
        <f t="shared" si="29"/>
        <v>Apr</v>
      </c>
      <c r="Q284" s="22">
        <f>IF(Analysis!$H$2=1,1,0)</f>
        <v>1</v>
      </c>
      <c r="R284" s="1">
        <f>IF(Analysis!$H$3=1,1,0)</f>
        <v>1</v>
      </c>
      <c r="S284" s="23">
        <f>IF(Analysis!$H$4=1,1,0)</f>
        <v>1</v>
      </c>
      <c r="T284" s="23">
        <f>IF(Analysis!$H$6=1,1,0)</f>
        <v>1</v>
      </c>
      <c r="U284" s="23">
        <f>IF(Analysis!$H$7=1,1,0)</f>
        <v>1</v>
      </c>
    </row>
    <row r="285" spans="1:21">
      <c r="A285" s="4">
        <v>17431</v>
      </c>
      <c r="B285" s="5">
        <v>41018.574305555558</v>
      </c>
      <c r="C285" s="5">
        <v>41004.573611111111</v>
      </c>
      <c r="D285" s="4" t="s">
        <v>53</v>
      </c>
      <c r="E285" s="4" t="s">
        <v>96</v>
      </c>
      <c r="F285" s="6" t="s">
        <v>129</v>
      </c>
      <c r="G285" s="4" t="s">
        <v>55</v>
      </c>
      <c r="H285" s="4" t="s">
        <v>256</v>
      </c>
      <c r="I285" s="4" t="s">
        <v>140</v>
      </c>
      <c r="J285" s="4" t="s">
        <v>57</v>
      </c>
      <c r="K285" s="9">
        <f t="shared" si="24"/>
        <v>14.000694444446708</v>
      </c>
      <c r="L285" s="13">
        <f t="shared" si="25"/>
        <v>41004</v>
      </c>
      <c r="M285" s="14">
        <f t="shared" si="26"/>
        <v>0.57361111111094942</v>
      </c>
      <c r="N285" s="15">
        <f t="shared" si="27"/>
        <v>4</v>
      </c>
      <c r="O285" s="16" t="str">
        <f t="shared" si="28"/>
        <v>Thursday</v>
      </c>
      <c r="P285" s="16" t="str">
        <f t="shared" si="29"/>
        <v>Apr</v>
      </c>
      <c r="Q285" s="22">
        <f>IF(Analysis!$H$2=1,1,0)</f>
        <v>1</v>
      </c>
      <c r="R285" s="1">
        <f>IF(Analysis!$H$3=1,1,0)</f>
        <v>1</v>
      </c>
      <c r="S285" s="23">
        <f>IF(Analysis!$H$4=1,1,0)</f>
        <v>1</v>
      </c>
      <c r="T285" s="23">
        <f>IF(Analysis!$H$6=1,1,0)</f>
        <v>1</v>
      </c>
      <c r="U285" s="23">
        <f>IF(Analysis!$H$7=1,1,0)</f>
        <v>1</v>
      </c>
    </row>
    <row r="286" spans="1:21">
      <c r="A286" s="4">
        <v>17430</v>
      </c>
      <c r="B286" s="5">
        <v>41008.607638888891</v>
      </c>
      <c r="C286" s="5">
        <v>41004.563888888886</v>
      </c>
      <c r="D286" s="4" t="s">
        <v>62</v>
      </c>
      <c r="E286" s="4" t="s">
        <v>78</v>
      </c>
      <c r="F286" s="6" t="s">
        <v>145</v>
      </c>
      <c r="G286" s="4" t="s">
        <v>55</v>
      </c>
      <c r="H286" s="4" t="s">
        <v>257</v>
      </c>
      <c r="I286" s="4" t="s">
        <v>140</v>
      </c>
      <c r="J286" s="4" t="s">
        <v>115</v>
      </c>
      <c r="K286" s="9">
        <f t="shared" si="24"/>
        <v>4.0437500000043656</v>
      </c>
      <c r="L286" s="13">
        <f t="shared" si="25"/>
        <v>41004</v>
      </c>
      <c r="M286" s="14">
        <f t="shared" si="26"/>
        <v>0.56388888888614019</v>
      </c>
      <c r="N286" s="15">
        <f t="shared" si="27"/>
        <v>4</v>
      </c>
      <c r="O286" s="16" t="str">
        <f t="shared" si="28"/>
        <v>Monday</v>
      </c>
      <c r="P286" s="16" t="str">
        <f t="shared" si="29"/>
        <v>Apr</v>
      </c>
      <c r="Q286" s="22">
        <f>IF(Analysis!$H$2=1,1,0)</f>
        <v>1</v>
      </c>
      <c r="R286" s="1">
        <f>IF(Analysis!$H$3=1,1,0)</f>
        <v>1</v>
      </c>
      <c r="S286" s="23">
        <f>IF(Analysis!$H$4=1,1,0)</f>
        <v>1</v>
      </c>
      <c r="T286" s="23">
        <f>IF(Analysis!$H$6=1,1,0)</f>
        <v>1</v>
      </c>
      <c r="U286" s="23">
        <f>IF(Analysis!$H$7=1,1,0)</f>
        <v>1</v>
      </c>
    </row>
    <row r="287" spans="1:21">
      <c r="A287" s="4">
        <v>17429</v>
      </c>
      <c r="B287" s="5">
        <v>41008.517361111109</v>
      </c>
      <c r="C287" s="5">
        <v>41004.550694444442</v>
      </c>
      <c r="D287" s="4" t="s">
        <v>94</v>
      </c>
      <c r="E287" s="4" t="s">
        <v>122</v>
      </c>
      <c r="F287" s="6" t="s">
        <v>2101</v>
      </c>
      <c r="G287" s="4" t="s">
        <v>55</v>
      </c>
      <c r="H287" s="4" t="s">
        <v>258</v>
      </c>
      <c r="I287" s="4" t="s">
        <v>140</v>
      </c>
      <c r="J287" s="4" t="s">
        <v>65</v>
      </c>
      <c r="K287" s="9">
        <f t="shared" si="24"/>
        <v>3.9666666666671517</v>
      </c>
      <c r="L287" s="13">
        <f t="shared" si="25"/>
        <v>41004</v>
      </c>
      <c r="M287" s="14">
        <f t="shared" si="26"/>
        <v>0.5506944444423425</v>
      </c>
      <c r="N287" s="15">
        <f t="shared" si="27"/>
        <v>4</v>
      </c>
      <c r="O287" s="16" t="str">
        <f t="shared" si="28"/>
        <v>Monday</v>
      </c>
      <c r="P287" s="16" t="str">
        <f t="shared" si="29"/>
        <v>Apr</v>
      </c>
      <c r="Q287" s="22">
        <f>IF(Analysis!$H$2=1,1,0)</f>
        <v>1</v>
      </c>
      <c r="R287" s="1">
        <f>IF(Analysis!$H$3=1,1,0)</f>
        <v>1</v>
      </c>
      <c r="S287" s="23">
        <f>IF(Analysis!$H$4=1,1,0)</f>
        <v>1</v>
      </c>
      <c r="T287" s="23">
        <f>IF(Analysis!$H$6=1,1,0)</f>
        <v>1</v>
      </c>
      <c r="U287" s="23">
        <f>IF(Analysis!$H$7=1,1,0)</f>
        <v>1</v>
      </c>
    </row>
    <row r="288" spans="1:21">
      <c r="A288" s="4">
        <v>17428</v>
      </c>
      <c r="B288" s="5">
        <v>41011.520138888889</v>
      </c>
      <c r="C288" s="5">
        <v>41004.523611111108</v>
      </c>
      <c r="D288" s="4" t="s">
        <v>62</v>
      </c>
      <c r="E288" s="4" t="s">
        <v>72</v>
      </c>
      <c r="F288" s="6" t="s">
        <v>2071</v>
      </c>
      <c r="G288" s="4" t="s">
        <v>55</v>
      </c>
      <c r="H288" s="4" t="s">
        <v>259</v>
      </c>
      <c r="I288" s="4" t="s">
        <v>140</v>
      </c>
      <c r="J288" s="4" t="s">
        <v>73</v>
      </c>
      <c r="K288" s="9">
        <f t="shared" si="24"/>
        <v>6.9965277777810115</v>
      </c>
      <c r="L288" s="13">
        <f t="shared" si="25"/>
        <v>41004</v>
      </c>
      <c r="M288" s="14">
        <f t="shared" si="26"/>
        <v>0.52361111110803904</v>
      </c>
      <c r="N288" s="15">
        <f t="shared" si="27"/>
        <v>3</v>
      </c>
      <c r="O288" s="16" t="str">
        <f t="shared" si="28"/>
        <v>Thursday</v>
      </c>
      <c r="P288" s="16" t="str">
        <f t="shared" si="29"/>
        <v>Apr</v>
      </c>
      <c r="Q288" s="22">
        <f>IF(Analysis!$H$2=1,1,0)</f>
        <v>1</v>
      </c>
      <c r="R288" s="1">
        <f>IF(Analysis!$H$3=1,1,0)</f>
        <v>1</v>
      </c>
      <c r="S288" s="23">
        <f>IF(Analysis!$H$4=1,1,0)</f>
        <v>1</v>
      </c>
      <c r="T288" s="23">
        <f>IF(Analysis!$H$6=1,1,0)</f>
        <v>1</v>
      </c>
      <c r="U288" s="23">
        <f>IF(Analysis!$H$7=1,1,0)</f>
        <v>1</v>
      </c>
    </row>
    <row r="289" spans="1:21">
      <c r="A289" s="4">
        <v>17427</v>
      </c>
      <c r="B289" s="5">
        <v>41011.521527777775</v>
      </c>
      <c r="C289" s="5">
        <v>41004.520833333336</v>
      </c>
      <c r="D289" s="4" t="s">
        <v>62</v>
      </c>
      <c r="E289" s="4" t="s">
        <v>72</v>
      </c>
      <c r="F289" s="6" t="s">
        <v>2072</v>
      </c>
      <c r="G289" s="4" t="s">
        <v>55</v>
      </c>
      <c r="H289" s="4" t="s">
        <v>260</v>
      </c>
      <c r="I289" s="4" t="s">
        <v>140</v>
      </c>
      <c r="J289" s="4" t="s">
        <v>73</v>
      </c>
      <c r="K289" s="9">
        <f t="shared" si="24"/>
        <v>7.0006944444394321</v>
      </c>
      <c r="L289" s="13">
        <f t="shared" si="25"/>
        <v>41004</v>
      </c>
      <c r="M289" s="14">
        <f t="shared" si="26"/>
        <v>0.52083333333575865</v>
      </c>
      <c r="N289" s="15">
        <f t="shared" si="27"/>
        <v>3</v>
      </c>
      <c r="O289" s="16" t="str">
        <f t="shared" si="28"/>
        <v>Thursday</v>
      </c>
      <c r="P289" s="16" t="str">
        <f t="shared" si="29"/>
        <v>Apr</v>
      </c>
      <c r="Q289" s="22">
        <f>IF(Analysis!$H$2=1,1,0)</f>
        <v>1</v>
      </c>
      <c r="R289" s="1">
        <f>IF(Analysis!$H$3=1,1,0)</f>
        <v>1</v>
      </c>
      <c r="S289" s="23">
        <f>IF(Analysis!$H$4=1,1,0)</f>
        <v>1</v>
      </c>
      <c r="T289" s="23">
        <f>IF(Analysis!$H$6=1,1,0)</f>
        <v>1</v>
      </c>
      <c r="U289" s="23">
        <f>IF(Analysis!$H$7=1,1,0)</f>
        <v>1</v>
      </c>
    </row>
    <row r="290" spans="1:21">
      <c r="A290" s="4">
        <v>17426</v>
      </c>
      <c r="B290" s="5">
        <v>41009.404861111114</v>
      </c>
      <c r="C290" s="5">
        <v>41004.515277777777</v>
      </c>
      <c r="D290" s="4" t="s">
        <v>62</v>
      </c>
      <c r="E290" s="4" t="s">
        <v>72</v>
      </c>
      <c r="F290" s="6" t="s">
        <v>2073</v>
      </c>
      <c r="G290" s="4" t="s">
        <v>55</v>
      </c>
      <c r="H290" s="4" t="s">
        <v>90</v>
      </c>
      <c r="I290" s="4" t="s">
        <v>140</v>
      </c>
      <c r="J290" s="4" t="s">
        <v>73</v>
      </c>
      <c r="K290" s="9">
        <f t="shared" si="24"/>
        <v>4.8895833333372138</v>
      </c>
      <c r="L290" s="13">
        <f t="shared" si="25"/>
        <v>41004</v>
      </c>
      <c r="M290" s="14">
        <f t="shared" si="26"/>
        <v>0.51527777777664596</v>
      </c>
      <c r="N290" s="15">
        <f t="shared" si="27"/>
        <v>3</v>
      </c>
      <c r="O290" s="16" t="str">
        <f t="shared" si="28"/>
        <v>Tuesday</v>
      </c>
      <c r="P290" s="16" t="str">
        <f t="shared" si="29"/>
        <v>Apr</v>
      </c>
      <c r="Q290" s="22">
        <f>IF(Analysis!$H$2=1,1,0)</f>
        <v>1</v>
      </c>
      <c r="R290" s="1">
        <f>IF(Analysis!$H$3=1,1,0)</f>
        <v>1</v>
      </c>
      <c r="S290" s="23">
        <f>IF(Analysis!$H$4=1,1,0)</f>
        <v>1</v>
      </c>
      <c r="T290" s="23">
        <f>IF(Analysis!$H$6=1,1,0)</f>
        <v>1</v>
      </c>
      <c r="U290" s="23">
        <f>IF(Analysis!$H$7=1,1,0)</f>
        <v>1</v>
      </c>
    </row>
    <row r="291" spans="1:21">
      <c r="A291" s="4">
        <v>17425</v>
      </c>
      <c r="B291" s="5">
        <v>41018.63958333333</v>
      </c>
      <c r="C291" s="5">
        <v>41004.500694444447</v>
      </c>
      <c r="D291" s="4" t="s">
        <v>60</v>
      </c>
      <c r="E291" s="4" t="s">
        <v>68</v>
      </c>
      <c r="F291" s="6" t="s">
        <v>132</v>
      </c>
      <c r="G291" s="4" t="s">
        <v>55</v>
      </c>
      <c r="H291" s="4" t="s">
        <v>107</v>
      </c>
      <c r="I291" s="4" t="s">
        <v>140</v>
      </c>
      <c r="J291" s="4" t="s">
        <v>59</v>
      </c>
      <c r="K291" s="9">
        <f t="shared" si="24"/>
        <v>14.13888888888323</v>
      </c>
      <c r="L291" s="13">
        <f t="shared" si="25"/>
        <v>41004</v>
      </c>
      <c r="M291" s="14">
        <f t="shared" si="26"/>
        <v>0.50069444444670808</v>
      </c>
      <c r="N291" s="15">
        <f t="shared" si="27"/>
        <v>3</v>
      </c>
      <c r="O291" s="16" t="str">
        <f t="shared" si="28"/>
        <v>Thursday</v>
      </c>
      <c r="P291" s="16" t="str">
        <f t="shared" si="29"/>
        <v>Apr</v>
      </c>
      <c r="Q291" s="22">
        <f>IF(Analysis!$H$2=1,1,0)</f>
        <v>1</v>
      </c>
      <c r="R291" s="1">
        <f>IF(Analysis!$H$3=1,1,0)</f>
        <v>1</v>
      </c>
      <c r="S291" s="23">
        <f>IF(Analysis!$H$4=1,1,0)</f>
        <v>1</v>
      </c>
      <c r="T291" s="23">
        <f>IF(Analysis!$H$6=1,1,0)</f>
        <v>1</v>
      </c>
      <c r="U291" s="23">
        <f>IF(Analysis!$H$7=1,1,0)</f>
        <v>1</v>
      </c>
    </row>
    <row r="292" spans="1:21">
      <c r="A292" s="4">
        <v>17424</v>
      </c>
      <c r="B292" s="5">
        <v>41024.371527777781</v>
      </c>
      <c r="C292" s="5">
        <v>41004.475694444445</v>
      </c>
      <c r="D292" s="4" t="s">
        <v>62</v>
      </c>
      <c r="E292" s="4" t="s">
        <v>92</v>
      </c>
      <c r="F292" s="6" t="s">
        <v>133</v>
      </c>
      <c r="G292" s="4" t="s">
        <v>55</v>
      </c>
      <c r="H292" s="4" t="s">
        <v>106</v>
      </c>
      <c r="I292" s="4" t="s">
        <v>140</v>
      </c>
      <c r="J292" s="4" t="s">
        <v>59</v>
      </c>
      <c r="K292" s="9">
        <f t="shared" si="24"/>
        <v>19.895833333335759</v>
      </c>
      <c r="L292" s="13">
        <f t="shared" si="25"/>
        <v>41004</v>
      </c>
      <c r="M292" s="14">
        <f t="shared" si="26"/>
        <v>0.47569444444525288</v>
      </c>
      <c r="N292" s="15">
        <f t="shared" si="27"/>
        <v>3</v>
      </c>
      <c r="O292" s="16" t="str">
        <f t="shared" si="28"/>
        <v>Wednesday</v>
      </c>
      <c r="P292" s="16" t="str">
        <f t="shared" si="29"/>
        <v>Apr</v>
      </c>
      <c r="Q292" s="22">
        <f>IF(Analysis!$H$2=1,1,0)</f>
        <v>1</v>
      </c>
      <c r="R292" s="1">
        <f>IF(Analysis!$H$3=1,1,0)</f>
        <v>1</v>
      </c>
      <c r="S292" s="23">
        <f>IF(Analysis!$H$4=1,1,0)</f>
        <v>1</v>
      </c>
      <c r="T292" s="23">
        <f>IF(Analysis!$H$6=1,1,0)</f>
        <v>1</v>
      </c>
      <c r="U292" s="23">
        <f>IF(Analysis!$H$7=1,1,0)</f>
        <v>1</v>
      </c>
    </row>
    <row r="293" spans="1:21">
      <c r="A293" s="4">
        <v>17423</v>
      </c>
      <c r="B293" s="5">
        <v>41018.63958333333</v>
      </c>
      <c r="C293" s="5">
        <v>41004.473611111112</v>
      </c>
      <c r="D293" s="4" t="s">
        <v>60</v>
      </c>
      <c r="E293" s="4" t="s">
        <v>74</v>
      </c>
      <c r="F293" s="6" t="s">
        <v>127</v>
      </c>
      <c r="G293" s="4" t="s">
        <v>55</v>
      </c>
      <c r="H293" s="4" t="s">
        <v>71</v>
      </c>
      <c r="I293" s="4" t="s">
        <v>140</v>
      </c>
      <c r="J293" s="4" t="s">
        <v>59</v>
      </c>
      <c r="K293" s="9">
        <f t="shared" si="24"/>
        <v>14.165972222217533</v>
      </c>
      <c r="L293" s="13">
        <f t="shared" si="25"/>
        <v>41004</v>
      </c>
      <c r="M293" s="14">
        <f t="shared" si="26"/>
        <v>0.47361111111240461</v>
      </c>
      <c r="N293" s="15">
        <f t="shared" si="27"/>
        <v>3</v>
      </c>
      <c r="O293" s="16" t="str">
        <f t="shared" si="28"/>
        <v>Thursday</v>
      </c>
      <c r="P293" s="16" t="str">
        <f t="shared" si="29"/>
        <v>Apr</v>
      </c>
      <c r="Q293" s="22">
        <f>IF(Analysis!$H$2=1,1,0)</f>
        <v>1</v>
      </c>
      <c r="R293" s="1">
        <f>IF(Analysis!$H$3=1,1,0)</f>
        <v>1</v>
      </c>
      <c r="S293" s="23">
        <f>IF(Analysis!$H$4=1,1,0)</f>
        <v>1</v>
      </c>
      <c r="T293" s="23">
        <f>IF(Analysis!$H$6=1,1,0)</f>
        <v>1</v>
      </c>
      <c r="U293" s="23">
        <f>IF(Analysis!$H$7=1,1,0)</f>
        <v>1</v>
      </c>
    </row>
    <row r="294" spans="1:21">
      <c r="A294" s="4">
        <v>17421</v>
      </c>
      <c r="B294" s="5">
        <v>41004.488888888889</v>
      </c>
      <c r="C294" s="5">
        <v>41004.4375</v>
      </c>
      <c r="D294" s="4" t="s">
        <v>53</v>
      </c>
      <c r="E294" s="4" t="s">
        <v>54</v>
      </c>
      <c r="F294" s="6" t="s">
        <v>128</v>
      </c>
      <c r="G294" s="4" t="s">
        <v>55</v>
      </c>
      <c r="H294" s="4" t="s">
        <v>56</v>
      </c>
      <c r="I294" s="4" t="s">
        <v>140</v>
      </c>
      <c r="J294" s="4" t="s">
        <v>59</v>
      </c>
      <c r="K294" s="9">
        <f t="shared" si="24"/>
        <v>5.1388888889050577E-2</v>
      </c>
      <c r="L294" s="13">
        <f t="shared" si="25"/>
        <v>41004</v>
      </c>
      <c r="M294" s="14">
        <f t="shared" si="26"/>
        <v>0.4375</v>
      </c>
      <c r="N294" s="15">
        <f t="shared" si="27"/>
        <v>2</v>
      </c>
      <c r="O294" s="16" t="str">
        <f t="shared" si="28"/>
        <v>Thursday</v>
      </c>
      <c r="P294" s="16" t="str">
        <f t="shared" si="29"/>
        <v>Apr</v>
      </c>
      <c r="Q294" s="22">
        <f>IF(Analysis!$H$2=1,1,0)</f>
        <v>1</v>
      </c>
      <c r="R294" s="1">
        <f>IF(Analysis!$H$3=1,1,0)</f>
        <v>1</v>
      </c>
      <c r="S294" s="23">
        <f>IF(Analysis!$H$4=1,1,0)</f>
        <v>1</v>
      </c>
      <c r="T294" s="23">
        <f>IF(Analysis!$H$6=1,1,0)</f>
        <v>1</v>
      </c>
      <c r="U294" s="23">
        <f>IF(Analysis!$H$7=1,1,0)</f>
        <v>1</v>
      </c>
    </row>
    <row r="295" spans="1:21">
      <c r="A295" s="4">
        <v>17420</v>
      </c>
      <c r="B295" s="5">
        <v>41004.443055555559</v>
      </c>
      <c r="C295" s="5">
        <v>41004.400000000001</v>
      </c>
      <c r="D295" s="4" t="s">
        <v>60</v>
      </c>
      <c r="E295" s="4" t="s">
        <v>68</v>
      </c>
      <c r="F295" s="6" t="s">
        <v>129</v>
      </c>
      <c r="G295" s="4" t="s">
        <v>55</v>
      </c>
      <c r="H295" s="4" t="s">
        <v>90</v>
      </c>
      <c r="I295" s="4" t="s">
        <v>141</v>
      </c>
      <c r="J295" s="4" t="s">
        <v>59</v>
      </c>
      <c r="K295" s="9">
        <f t="shared" si="24"/>
        <v>4.3055555557657499E-2</v>
      </c>
      <c r="L295" s="13">
        <f t="shared" si="25"/>
        <v>41004</v>
      </c>
      <c r="M295" s="14">
        <f t="shared" si="26"/>
        <v>0.40000000000145519</v>
      </c>
      <c r="N295" s="15">
        <f t="shared" si="27"/>
        <v>2</v>
      </c>
      <c r="O295" s="16" t="str">
        <f t="shared" si="28"/>
        <v>Thursday</v>
      </c>
      <c r="P295" s="16" t="str">
        <f t="shared" si="29"/>
        <v>Apr</v>
      </c>
      <c r="Q295" s="22">
        <f>IF(Analysis!$H$2=1,1,0)</f>
        <v>1</v>
      </c>
      <c r="R295" s="1">
        <f>IF(Analysis!$H$3=1,1,0)</f>
        <v>1</v>
      </c>
      <c r="S295" s="23">
        <f>IF(Analysis!$H$4=1,1,0)</f>
        <v>1</v>
      </c>
      <c r="T295" s="23">
        <f>IF(Analysis!$H$6=1,1,0)</f>
        <v>1</v>
      </c>
      <c r="U295" s="23">
        <f>IF(Analysis!$H$7=1,1,0)</f>
        <v>1</v>
      </c>
    </row>
    <row r="296" spans="1:21">
      <c r="A296" s="4">
        <v>17419</v>
      </c>
      <c r="B296" s="5">
        <v>41005.5</v>
      </c>
      <c r="C296" s="5">
        <v>41004.397916666669</v>
      </c>
      <c r="D296" s="4" t="s">
        <v>62</v>
      </c>
      <c r="E296" s="4" t="s">
        <v>92</v>
      </c>
      <c r="F296" s="6" t="s">
        <v>145</v>
      </c>
      <c r="G296" s="4" t="s">
        <v>55</v>
      </c>
      <c r="H296" s="4" t="s">
        <v>56</v>
      </c>
      <c r="I296" s="4" t="s">
        <v>141</v>
      </c>
      <c r="J296" s="4" t="s">
        <v>65</v>
      </c>
      <c r="K296" s="9">
        <f t="shared" si="24"/>
        <v>1.1020833333313931</v>
      </c>
      <c r="L296" s="13">
        <f t="shared" si="25"/>
        <v>41004</v>
      </c>
      <c r="M296" s="14">
        <f t="shared" si="26"/>
        <v>0.39791666666860692</v>
      </c>
      <c r="N296" s="15">
        <f t="shared" si="27"/>
        <v>2</v>
      </c>
      <c r="O296" s="16" t="str">
        <f t="shared" si="28"/>
        <v>Friday</v>
      </c>
      <c r="P296" s="16" t="str">
        <f t="shared" si="29"/>
        <v>Apr</v>
      </c>
      <c r="Q296" s="22">
        <f>IF(Analysis!$H$2=1,1,0)</f>
        <v>1</v>
      </c>
      <c r="R296" s="1">
        <f>IF(Analysis!$H$3=1,1,0)</f>
        <v>1</v>
      </c>
      <c r="S296" s="23">
        <f>IF(Analysis!$H$4=1,1,0)</f>
        <v>1</v>
      </c>
      <c r="T296" s="23">
        <f>IF(Analysis!$H$6=1,1,0)</f>
        <v>1</v>
      </c>
      <c r="U296" s="23">
        <f>IF(Analysis!$H$7=1,1,0)</f>
        <v>1</v>
      </c>
    </row>
    <row r="297" spans="1:21">
      <c r="A297" s="4">
        <v>17418</v>
      </c>
      <c r="B297" s="5">
        <v>41015.723611111112</v>
      </c>
      <c r="C297" s="5">
        <v>41004.388194444444</v>
      </c>
      <c r="D297" s="4" t="s">
        <v>62</v>
      </c>
      <c r="E297" s="4" t="s">
        <v>64</v>
      </c>
      <c r="F297" s="6" t="s">
        <v>2102</v>
      </c>
      <c r="G297" s="4" t="s">
        <v>55</v>
      </c>
      <c r="H297" s="4" t="s">
        <v>261</v>
      </c>
      <c r="I297" s="4" t="s">
        <v>141</v>
      </c>
      <c r="J297" s="4" t="s">
        <v>136</v>
      </c>
      <c r="K297" s="9">
        <f t="shared" si="24"/>
        <v>11.335416666668607</v>
      </c>
      <c r="L297" s="13">
        <f t="shared" si="25"/>
        <v>41004</v>
      </c>
      <c r="M297" s="14">
        <f t="shared" si="26"/>
        <v>0.38819444444379769</v>
      </c>
      <c r="N297" s="15">
        <f t="shared" si="27"/>
        <v>2</v>
      </c>
      <c r="O297" s="16" t="str">
        <f t="shared" si="28"/>
        <v>Monday</v>
      </c>
      <c r="P297" s="16" t="str">
        <f t="shared" si="29"/>
        <v>Apr</v>
      </c>
      <c r="Q297" s="22">
        <f>IF(Analysis!$H$2=1,1,0)</f>
        <v>1</v>
      </c>
      <c r="R297" s="1">
        <f>IF(Analysis!$H$3=1,1,0)</f>
        <v>1</v>
      </c>
      <c r="S297" s="23">
        <f>IF(Analysis!$H$4=1,1,0)</f>
        <v>1</v>
      </c>
      <c r="T297" s="23">
        <f>IF(Analysis!$H$6=1,1,0)</f>
        <v>1</v>
      </c>
      <c r="U297" s="23">
        <f>IF(Analysis!$H$7=1,1,0)</f>
        <v>1</v>
      </c>
    </row>
    <row r="298" spans="1:21">
      <c r="A298" s="4">
        <v>17417</v>
      </c>
      <c r="B298" s="5">
        <v>41012.51458333333</v>
      </c>
      <c r="C298" s="5">
        <v>41003.744444444441</v>
      </c>
      <c r="D298" s="4" t="s">
        <v>62</v>
      </c>
      <c r="E298" s="4" t="s">
        <v>78</v>
      </c>
      <c r="F298" s="6" t="s">
        <v>2071</v>
      </c>
      <c r="G298" s="4" t="s">
        <v>55</v>
      </c>
      <c r="H298" s="4" t="s">
        <v>262</v>
      </c>
      <c r="I298" s="4" t="s">
        <v>141</v>
      </c>
      <c r="J298" s="4" t="s">
        <v>73</v>
      </c>
      <c r="K298" s="9">
        <f t="shared" si="24"/>
        <v>8.7701388888890506</v>
      </c>
      <c r="L298" s="13">
        <f t="shared" si="25"/>
        <v>41003</v>
      </c>
      <c r="M298" s="14">
        <f t="shared" si="26"/>
        <v>0.74444444444088731</v>
      </c>
      <c r="N298" s="15">
        <f t="shared" si="27"/>
        <v>6</v>
      </c>
      <c r="O298" s="16" t="str">
        <f t="shared" si="28"/>
        <v>Friday</v>
      </c>
      <c r="P298" s="16" t="str">
        <f t="shared" si="29"/>
        <v>Apr</v>
      </c>
      <c r="Q298" s="22">
        <f>IF(Analysis!$H$2=1,1,0)</f>
        <v>1</v>
      </c>
      <c r="R298" s="1">
        <f>IF(Analysis!$H$3=1,1,0)</f>
        <v>1</v>
      </c>
      <c r="S298" s="23">
        <f>IF(Analysis!$H$4=1,1,0)</f>
        <v>1</v>
      </c>
      <c r="T298" s="23">
        <f>IF(Analysis!$H$6=1,1,0)</f>
        <v>1</v>
      </c>
      <c r="U298" s="23">
        <f>IF(Analysis!$H$7=1,1,0)</f>
        <v>1</v>
      </c>
    </row>
    <row r="299" spans="1:21">
      <c r="A299" s="4">
        <v>17416</v>
      </c>
      <c r="B299" s="5">
        <v>41003.661111111112</v>
      </c>
      <c r="C299" s="5">
        <v>41003.620138888888</v>
      </c>
      <c r="D299" s="4" t="s">
        <v>53</v>
      </c>
      <c r="E299" s="4" t="s">
        <v>105</v>
      </c>
      <c r="F299" s="6" t="s">
        <v>2072</v>
      </c>
      <c r="G299" s="4" t="s">
        <v>55</v>
      </c>
      <c r="H299" s="4" t="s">
        <v>263</v>
      </c>
      <c r="I299" s="4" t="s">
        <v>141</v>
      </c>
      <c r="J299" s="4" t="s">
        <v>59</v>
      </c>
      <c r="K299" s="9">
        <f t="shared" si="24"/>
        <v>4.0972222224809229E-2</v>
      </c>
      <c r="L299" s="13">
        <f t="shared" si="25"/>
        <v>41003</v>
      </c>
      <c r="M299" s="14">
        <f t="shared" si="26"/>
        <v>0.62013888888759539</v>
      </c>
      <c r="N299" s="15">
        <f t="shared" si="27"/>
        <v>4</v>
      </c>
      <c r="O299" s="16" t="str">
        <f t="shared" si="28"/>
        <v>Wednesday</v>
      </c>
      <c r="P299" s="16" t="str">
        <f t="shared" si="29"/>
        <v>Apr</v>
      </c>
      <c r="Q299" s="22">
        <f>IF(Analysis!$H$2=1,1,0)</f>
        <v>1</v>
      </c>
      <c r="R299" s="1">
        <f>IF(Analysis!$H$3=1,1,0)</f>
        <v>1</v>
      </c>
      <c r="S299" s="23">
        <f>IF(Analysis!$H$4=1,1,0)</f>
        <v>1</v>
      </c>
      <c r="T299" s="23">
        <f>IF(Analysis!$H$6=1,1,0)</f>
        <v>1</v>
      </c>
      <c r="U299" s="23">
        <f>IF(Analysis!$H$7=1,1,0)</f>
        <v>1</v>
      </c>
    </row>
    <row r="300" spans="1:21">
      <c r="A300" s="4">
        <v>17415</v>
      </c>
      <c r="B300" s="5">
        <v>41004.400694444441</v>
      </c>
      <c r="C300" s="5">
        <v>41003.554166666669</v>
      </c>
      <c r="D300" s="4" t="s">
        <v>53</v>
      </c>
      <c r="E300" s="4" t="s">
        <v>68</v>
      </c>
      <c r="F300" s="6" t="s">
        <v>2073</v>
      </c>
      <c r="G300" s="4" t="s">
        <v>55</v>
      </c>
      <c r="H300" s="4" t="s">
        <v>264</v>
      </c>
      <c r="I300" s="4" t="s">
        <v>141</v>
      </c>
      <c r="J300" s="4" t="s">
        <v>59</v>
      </c>
      <c r="K300" s="9">
        <f t="shared" si="24"/>
        <v>0.84652777777228039</v>
      </c>
      <c r="L300" s="13">
        <f t="shared" si="25"/>
        <v>41003</v>
      </c>
      <c r="M300" s="14">
        <f t="shared" si="26"/>
        <v>0.55416666666860692</v>
      </c>
      <c r="N300" s="15">
        <f t="shared" si="27"/>
        <v>4</v>
      </c>
      <c r="O300" s="16" t="str">
        <f t="shared" si="28"/>
        <v>Thursday</v>
      </c>
      <c r="P300" s="16" t="str">
        <f t="shared" si="29"/>
        <v>Apr</v>
      </c>
      <c r="Q300" s="22">
        <f>IF(Analysis!$H$2=1,1,0)</f>
        <v>1</v>
      </c>
      <c r="R300" s="1">
        <f>IF(Analysis!$H$3=1,1,0)</f>
        <v>1</v>
      </c>
      <c r="S300" s="23">
        <f>IF(Analysis!$H$4=1,1,0)</f>
        <v>1</v>
      </c>
      <c r="T300" s="23">
        <f>IF(Analysis!$H$6=1,1,0)</f>
        <v>1</v>
      </c>
      <c r="U300" s="23">
        <f>IF(Analysis!$H$7=1,1,0)</f>
        <v>1</v>
      </c>
    </row>
    <row r="301" spans="1:21">
      <c r="A301" s="4">
        <v>17414</v>
      </c>
      <c r="B301" s="5">
        <v>41030.496527777781</v>
      </c>
      <c r="C301" s="5">
        <v>41003.537499999999</v>
      </c>
      <c r="D301" s="4" t="s">
        <v>60</v>
      </c>
      <c r="E301" s="4" t="s">
        <v>68</v>
      </c>
      <c r="F301" s="6" t="s">
        <v>132</v>
      </c>
      <c r="G301" s="4" t="s">
        <v>55</v>
      </c>
      <c r="H301" s="4" t="s">
        <v>265</v>
      </c>
      <c r="I301" s="4" t="s">
        <v>141</v>
      </c>
      <c r="J301" s="4" t="s">
        <v>136</v>
      </c>
      <c r="K301" s="9">
        <f t="shared" si="24"/>
        <v>26.959027777782467</v>
      </c>
      <c r="L301" s="13">
        <f t="shared" si="25"/>
        <v>41003</v>
      </c>
      <c r="M301" s="14">
        <f t="shared" si="26"/>
        <v>0.53749999999854481</v>
      </c>
      <c r="N301" s="15">
        <f t="shared" si="27"/>
        <v>3</v>
      </c>
      <c r="O301" s="16" t="str">
        <f t="shared" si="28"/>
        <v>Tuesday</v>
      </c>
      <c r="P301" s="16" t="str">
        <f t="shared" si="29"/>
        <v>Apr</v>
      </c>
      <c r="Q301" s="22">
        <f>IF(Analysis!$H$2=1,1,0)</f>
        <v>1</v>
      </c>
      <c r="R301" s="1">
        <f>IF(Analysis!$H$3=1,1,0)</f>
        <v>1</v>
      </c>
      <c r="S301" s="23">
        <f>IF(Analysis!$H$4=1,1,0)</f>
        <v>1</v>
      </c>
      <c r="T301" s="23">
        <f>IF(Analysis!$H$6=1,1,0)</f>
        <v>1</v>
      </c>
      <c r="U301" s="23">
        <f>IF(Analysis!$H$7=1,1,0)</f>
        <v>1</v>
      </c>
    </row>
    <row r="302" spans="1:21">
      <c r="A302" s="4">
        <v>17413</v>
      </c>
      <c r="B302" s="5">
        <v>41010.463194444441</v>
      </c>
      <c r="C302" s="5">
        <v>41003.520833333336</v>
      </c>
      <c r="D302" s="4" t="s">
        <v>37</v>
      </c>
      <c r="E302" s="4" t="s">
        <v>118</v>
      </c>
      <c r="F302" s="6" t="s">
        <v>133</v>
      </c>
      <c r="G302" s="4" t="s">
        <v>55</v>
      </c>
      <c r="H302" s="4" t="s">
        <v>90</v>
      </c>
      <c r="I302" s="4" t="s">
        <v>141</v>
      </c>
      <c r="J302" s="4" t="s">
        <v>59</v>
      </c>
      <c r="K302" s="9">
        <f t="shared" si="24"/>
        <v>6.9423611111051287</v>
      </c>
      <c r="L302" s="13">
        <f t="shared" si="25"/>
        <v>41003</v>
      </c>
      <c r="M302" s="14">
        <f t="shared" si="26"/>
        <v>0.52083333333575865</v>
      </c>
      <c r="N302" s="15">
        <f t="shared" si="27"/>
        <v>3</v>
      </c>
      <c r="O302" s="16" t="str">
        <f t="shared" si="28"/>
        <v>Wednesday</v>
      </c>
      <c r="P302" s="16" t="str">
        <f t="shared" si="29"/>
        <v>Apr</v>
      </c>
      <c r="Q302" s="22">
        <f>IF(Analysis!$H$2=1,1,0)</f>
        <v>1</v>
      </c>
      <c r="R302" s="1">
        <f>IF(Analysis!$H$3=1,1,0)</f>
        <v>1</v>
      </c>
      <c r="S302" s="23">
        <f>IF(Analysis!$H$4=1,1,0)</f>
        <v>1</v>
      </c>
      <c r="T302" s="23">
        <f>IF(Analysis!$H$6=1,1,0)</f>
        <v>1</v>
      </c>
      <c r="U302" s="23">
        <f>IF(Analysis!$H$7=1,1,0)</f>
        <v>1</v>
      </c>
    </row>
    <row r="303" spans="1:21">
      <c r="A303" s="4">
        <v>17412</v>
      </c>
      <c r="B303" s="5">
        <v>41018.38958333333</v>
      </c>
      <c r="C303" s="5">
        <v>41003.454861111109</v>
      </c>
      <c r="D303" s="4" t="s">
        <v>60</v>
      </c>
      <c r="E303" s="4" t="s">
        <v>99</v>
      </c>
      <c r="F303" s="6" t="s">
        <v>127</v>
      </c>
      <c r="G303" s="4" t="s">
        <v>55</v>
      </c>
      <c r="H303" s="4" t="s">
        <v>107</v>
      </c>
      <c r="I303" s="4" t="s">
        <v>141</v>
      </c>
      <c r="J303" s="4" t="s">
        <v>59</v>
      </c>
      <c r="K303" s="9">
        <f t="shared" si="24"/>
        <v>14.934722222220444</v>
      </c>
      <c r="L303" s="13">
        <f t="shared" si="25"/>
        <v>41003</v>
      </c>
      <c r="M303" s="14">
        <f t="shared" si="26"/>
        <v>0.45486111110949423</v>
      </c>
      <c r="N303" s="15">
        <f t="shared" si="27"/>
        <v>2</v>
      </c>
      <c r="O303" s="16" t="str">
        <f t="shared" si="28"/>
        <v>Thursday</v>
      </c>
      <c r="P303" s="16" t="str">
        <f t="shared" si="29"/>
        <v>Apr</v>
      </c>
      <c r="Q303" s="22">
        <f>IF(Analysis!$H$2=1,1,0)</f>
        <v>1</v>
      </c>
      <c r="R303" s="1">
        <f>IF(Analysis!$H$3=1,1,0)</f>
        <v>1</v>
      </c>
      <c r="S303" s="23">
        <f>IF(Analysis!$H$4=1,1,0)</f>
        <v>1</v>
      </c>
      <c r="T303" s="23">
        <f>IF(Analysis!$H$6=1,1,0)</f>
        <v>1</v>
      </c>
      <c r="U303" s="23">
        <f>IF(Analysis!$H$7=1,1,0)</f>
        <v>1</v>
      </c>
    </row>
    <row r="304" spans="1:21">
      <c r="A304" s="4">
        <v>17411</v>
      </c>
      <c r="B304" s="5">
        <v>41003.477083333331</v>
      </c>
      <c r="C304" s="5">
        <v>41003.45208333333</v>
      </c>
      <c r="D304" s="4" t="s">
        <v>60</v>
      </c>
      <c r="E304" s="4" t="s">
        <v>54</v>
      </c>
      <c r="F304" s="6" t="s">
        <v>128</v>
      </c>
      <c r="G304" s="4" t="s">
        <v>55</v>
      </c>
      <c r="H304" s="4" t="s">
        <v>106</v>
      </c>
      <c r="I304" s="4" t="s">
        <v>141</v>
      </c>
      <c r="J304" s="4" t="s">
        <v>59</v>
      </c>
      <c r="K304" s="9">
        <f t="shared" si="24"/>
        <v>2.5000000001455192E-2</v>
      </c>
      <c r="L304" s="13">
        <f t="shared" si="25"/>
        <v>41003</v>
      </c>
      <c r="M304" s="14">
        <f t="shared" si="26"/>
        <v>0.45208333332993789</v>
      </c>
      <c r="N304" s="15">
        <f t="shared" si="27"/>
        <v>2</v>
      </c>
      <c r="O304" s="16" t="str">
        <f t="shared" si="28"/>
        <v>Wednesday</v>
      </c>
      <c r="P304" s="16" t="str">
        <f t="shared" si="29"/>
        <v>Apr</v>
      </c>
      <c r="Q304" s="22">
        <f>IF(Analysis!$H$2=1,1,0)</f>
        <v>1</v>
      </c>
      <c r="R304" s="1">
        <f>IF(Analysis!$H$3=1,1,0)</f>
        <v>1</v>
      </c>
      <c r="S304" s="23">
        <f>IF(Analysis!$H$4=1,1,0)</f>
        <v>1</v>
      </c>
      <c r="T304" s="23">
        <f>IF(Analysis!$H$6=1,1,0)</f>
        <v>1</v>
      </c>
      <c r="U304" s="23">
        <f>IF(Analysis!$H$7=1,1,0)</f>
        <v>1</v>
      </c>
    </row>
    <row r="305" spans="1:21">
      <c r="A305" s="4">
        <v>17410</v>
      </c>
      <c r="B305" s="5">
        <v>41003.53402777778</v>
      </c>
      <c r="C305" s="5">
        <v>41003.45208333333</v>
      </c>
      <c r="D305" s="4" t="s">
        <v>60</v>
      </c>
      <c r="E305" s="4" t="s">
        <v>68</v>
      </c>
      <c r="F305" s="6" t="s">
        <v>129</v>
      </c>
      <c r="G305" s="4" t="s">
        <v>55</v>
      </c>
      <c r="H305" s="4" t="s">
        <v>71</v>
      </c>
      <c r="I305" s="4" t="s">
        <v>141</v>
      </c>
      <c r="J305" s="4" t="s">
        <v>59</v>
      </c>
      <c r="K305" s="9">
        <f t="shared" si="24"/>
        <v>8.1944444449618459E-2</v>
      </c>
      <c r="L305" s="13">
        <f t="shared" si="25"/>
        <v>41003</v>
      </c>
      <c r="M305" s="14">
        <f t="shared" si="26"/>
        <v>0.45208333332993789</v>
      </c>
      <c r="N305" s="15">
        <f t="shared" si="27"/>
        <v>2</v>
      </c>
      <c r="O305" s="16" t="str">
        <f t="shared" si="28"/>
        <v>Wednesday</v>
      </c>
      <c r="P305" s="16" t="str">
        <f t="shared" si="29"/>
        <v>Apr</v>
      </c>
      <c r="Q305" s="22">
        <f>IF(Analysis!$H$2=1,1,0)</f>
        <v>1</v>
      </c>
      <c r="R305" s="1">
        <f>IF(Analysis!$H$3=1,1,0)</f>
        <v>1</v>
      </c>
      <c r="S305" s="23">
        <f>IF(Analysis!$H$4=1,1,0)</f>
        <v>1</v>
      </c>
      <c r="T305" s="23">
        <f>IF(Analysis!$H$6=1,1,0)</f>
        <v>1</v>
      </c>
      <c r="U305" s="23">
        <f>IF(Analysis!$H$7=1,1,0)</f>
        <v>1</v>
      </c>
    </row>
    <row r="306" spans="1:21">
      <c r="A306" s="4">
        <v>17409</v>
      </c>
      <c r="B306" s="5">
        <v>41019.709027777775</v>
      </c>
      <c r="C306" s="5">
        <v>41003.449305555558</v>
      </c>
      <c r="D306" s="4" t="s">
        <v>62</v>
      </c>
      <c r="E306" s="4" t="s">
        <v>117</v>
      </c>
      <c r="F306" s="6" t="s">
        <v>145</v>
      </c>
      <c r="G306" s="4" t="s">
        <v>55</v>
      </c>
      <c r="H306" s="4" t="s">
        <v>56</v>
      </c>
      <c r="I306" s="4" t="s">
        <v>141</v>
      </c>
      <c r="J306" s="4" t="s">
        <v>65</v>
      </c>
      <c r="K306" s="9">
        <f t="shared" si="24"/>
        <v>16.259722222217533</v>
      </c>
      <c r="L306" s="13">
        <f t="shared" si="25"/>
        <v>41003</v>
      </c>
      <c r="M306" s="14">
        <f t="shared" si="26"/>
        <v>0.4493055555576575</v>
      </c>
      <c r="N306" s="15">
        <f t="shared" si="27"/>
        <v>2</v>
      </c>
      <c r="O306" s="16" t="str">
        <f t="shared" si="28"/>
        <v>Friday</v>
      </c>
      <c r="P306" s="16" t="str">
        <f t="shared" si="29"/>
        <v>Apr</v>
      </c>
      <c r="Q306" s="22">
        <f>IF(Analysis!$H$2=1,1,0)</f>
        <v>1</v>
      </c>
      <c r="R306" s="1">
        <f>IF(Analysis!$H$3=1,1,0)</f>
        <v>1</v>
      </c>
      <c r="S306" s="23">
        <f>IF(Analysis!$H$4=1,1,0)</f>
        <v>1</v>
      </c>
      <c r="T306" s="23">
        <f>IF(Analysis!$H$6=1,1,0)</f>
        <v>1</v>
      </c>
      <c r="U306" s="23">
        <f>IF(Analysis!$H$7=1,1,0)</f>
        <v>1</v>
      </c>
    </row>
    <row r="307" spans="1:21">
      <c r="A307" s="4">
        <v>17408</v>
      </c>
      <c r="B307" s="5">
        <v>41003.680555555555</v>
      </c>
      <c r="C307" s="5">
        <v>41003.438888888886</v>
      </c>
      <c r="D307" s="4" t="s">
        <v>62</v>
      </c>
      <c r="E307" s="4" t="s">
        <v>63</v>
      </c>
      <c r="F307" s="6" t="s">
        <v>2103</v>
      </c>
      <c r="G307" s="4" t="s">
        <v>55</v>
      </c>
      <c r="H307" s="4" t="s">
        <v>90</v>
      </c>
      <c r="I307" s="4" t="s">
        <v>141</v>
      </c>
      <c r="J307" s="4" t="s">
        <v>70</v>
      </c>
      <c r="K307" s="9">
        <f t="shared" si="24"/>
        <v>0.24166666666860692</v>
      </c>
      <c r="L307" s="13">
        <f t="shared" si="25"/>
        <v>41003</v>
      </c>
      <c r="M307" s="14">
        <f t="shared" si="26"/>
        <v>0.43888888888614019</v>
      </c>
      <c r="N307" s="15">
        <f t="shared" si="27"/>
        <v>2</v>
      </c>
      <c r="O307" s="16" t="str">
        <f t="shared" si="28"/>
        <v>Wednesday</v>
      </c>
      <c r="P307" s="16" t="str">
        <f t="shared" si="29"/>
        <v>Apr</v>
      </c>
      <c r="Q307" s="22">
        <f>IF(Analysis!$H$2=1,1,0)</f>
        <v>1</v>
      </c>
      <c r="R307" s="1">
        <f>IF(Analysis!$H$3=1,1,0)</f>
        <v>1</v>
      </c>
      <c r="S307" s="23">
        <f>IF(Analysis!$H$4=1,1,0)</f>
        <v>1</v>
      </c>
      <c r="T307" s="23">
        <f>IF(Analysis!$H$6=1,1,0)</f>
        <v>1</v>
      </c>
      <c r="U307" s="23">
        <f>IF(Analysis!$H$7=1,1,0)</f>
        <v>1</v>
      </c>
    </row>
    <row r="308" spans="1:21">
      <c r="A308" s="4">
        <v>17407</v>
      </c>
      <c r="B308" s="5">
        <v>41003.697222222225</v>
      </c>
      <c r="C308" s="5">
        <v>41003.429166666669</v>
      </c>
      <c r="D308" s="4" t="s">
        <v>62</v>
      </c>
      <c r="E308" s="4" t="s">
        <v>95</v>
      </c>
      <c r="F308" s="6" t="s">
        <v>2071</v>
      </c>
      <c r="G308" s="4" t="s">
        <v>55</v>
      </c>
      <c r="H308" s="4" t="s">
        <v>56</v>
      </c>
      <c r="I308" s="4" t="s">
        <v>141</v>
      </c>
      <c r="J308" s="4" t="s">
        <v>70</v>
      </c>
      <c r="K308" s="9">
        <f t="shared" si="24"/>
        <v>0.26805555555620231</v>
      </c>
      <c r="L308" s="13">
        <f t="shared" si="25"/>
        <v>41003</v>
      </c>
      <c r="M308" s="14">
        <f t="shared" si="26"/>
        <v>0.42916666666860692</v>
      </c>
      <c r="N308" s="15">
        <f t="shared" si="27"/>
        <v>2</v>
      </c>
      <c r="O308" s="16" t="str">
        <f t="shared" si="28"/>
        <v>Wednesday</v>
      </c>
      <c r="P308" s="16" t="str">
        <f t="shared" si="29"/>
        <v>Apr</v>
      </c>
      <c r="Q308" s="22">
        <f>IF(Analysis!$H$2=1,1,0)</f>
        <v>1</v>
      </c>
      <c r="R308" s="1">
        <f>IF(Analysis!$H$3=1,1,0)</f>
        <v>1</v>
      </c>
      <c r="S308" s="23">
        <f>IF(Analysis!$H$4=1,1,0)</f>
        <v>1</v>
      </c>
      <c r="T308" s="23">
        <f>IF(Analysis!$H$6=1,1,0)</f>
        <v>1</v>
      </c>
      <c r="U308" s="23">
        <f>IF(Analysis!$H$7=1,1,0)</f>
        <v>1</v>
      </c>
    </row>
    <row r="309" spans="1:21">
      <c r="A309" s="4">
        <v>17406</v>
      </c>
      <c r="B309" s="5">
        <v>41008.643750000003</v>
      </c>
      <c r="C309" s="5">
        <v>41003.42291666667</v>
      </c>
      <c r="D309" s="4" t="s">
        <v>62</v>
      </c>
      <c r="E309" s="4" t="s">
        <v>117</v>
      </c>
      <c r="F309" s="6" t="s">
        <v>2072</v>
      </c>
      <c r="G309" s="4" t="s">
        <v>55</v>
      </c>
      <c r="H309" s="4" t="s">
        <v>266</v>
      </c>
      <c r="I309" s="4" t="s">
        <v>141</v>
      </c>
      <c r="J309" s="4" t="s">
        <v>65</v>
      </c>
      <c r="K309" s="9">
        <f t="shared" si="24"/>
        <v>5.2208333333328483</v>
      </c>
      <c r="L309" s="13">
        <f t="shared" si="25"/>
        <v>41003</v>
      </c>
      <c r="M309" s="14">
        <f t="shared" si="26"/>
        <v>0.42291666667006211</v>
      </c>
      <c r="N309" s="15">
        <f t="shared" si="27"/>
        <v>2</v>
      </c>
      <c r="O309" s="16" t="str">
        <f t="shared" si="28"/>
        <v>Monday</v>
      </c>
      <c r="P309" s="16" t="str">
        <f t="shared" si="29"/>
        <v>Apr</v>
      </c>
      <c r="Q309" s="22">
        <f>IF(Analysis!$H$2=1,1,0)</f>
        <v>1</v>
      </c>
      <c r="R309" s="1">
        <f>IF(Analysis!$H$3=1,1,0)</f>
        <v>1</v>
      </c>
      <c r="S309" s="23">
        <f>IF(Analysis!$H$4=1,1,0)</f>
        <v>1</v>
      </c>
      <c r="T309" s="23">
        <f>IF(Analysis!$H$6=1,1,0)</f>
        <v>1</v>
      </c>
      <c r="U309" s="23">
        <f>IF(Analysis!$H$7=1,1,0)</f>
        <v>1</v>
      </c>
    </row>
    <row r="310" spans="1:21">
      <c r="A310" s="4">
        <v>17405</v>
      </c>
      <c r="B310" s="5">
        <v>41008.570138888892</v>
      </c>
      <c r="C310" s="5">
        <v>41003.395138888889</v>
      </c>
      <c r="D310" s="4" t="s">
        <v>62</v>
      </c>
      <c r="E310" s="4" t="s">
        <v>92</v>
      </c>
      <c r="F310" s="6" t="s">
        <v>2073</v>
      </c>
      <c r="G310" s="4" t="s">
        <v>55</v>
      </c>
      <c r="H310" s="4" t="s">
        <v>267</v>
      </c>
      <c r="I310" s="4" t="s">
        <v>141</v>
      </c>
      <c r="J310" s="4" t="s">
        <v>65</v>
      </c>
      <c r="K310" s="9">
        <f t="shared" si="24"/>
        <v>5.1750000000029104</v>
      </c>
      <c r="L310" s="13">
        <f t="shared" si="25"/>
        <v>41003</v>
      </c>
      <c r="M310" s="14">
        <f t="shared" si="26"/>
        <v>0.39513888888905058</v>
      </c>
      <c r="N310" s="15">
        <f t="shared" si="27"/>
        <v>2</v>
      </c>
      <c r="O310" s="16" t="str">
        <f t="shared" si="28"/>
        <v>Monday</v>
      </c>
      <c r="P310" s="16" t="str">
        <f t="shared" si="29"/>
        <v>Apr</v>
      </c>
      <c r="Q310" s="22">
        <f>IF(Analysis!$H$2=1,1,0)</f>
        <v>1</v>
      </c>
      <c r="R310" s="1">
        <f>IF(Analysis!$H$3=1,1,0)</f>
        <v>1</v>
      </c>
      <c r="S310" s="23">
        <f>IF(Analysis!$H$4=1,1,0)</f>
        <v>1</v>
      </c>
      <c r="T310" s="23">
        <f>IF(Analysis!$H$6=1,1,0)</f>
        <v>1</v>
      </c>
      <c r="U310" s="23">
        <f>IF(Analysis!$H$7=1,1,0)</f>
        <v>1</v>
      </c>
    </row>
    <row r="311" spans="1:21">
      <c r="A311" s="4">
        <v>17404</v>
      </c>
      <c r="B311" s="5">
        <v>41015.48333333333</v>
      </c>
      <c r="C311" s="5">
        <v>41003.393750000003</v>
      </c>
      <c r="D311" s="4" t="s">
        <v>62</v>
      </c>
      <c r="E311" s="4" t="s">
        <v>68</v>
      </c>
      <c r="F311" s="6" t="s">
        <v>132</v>
      </c>
      <c r="G311" s="4" t="s">
        <v>55</v>
      </c>
      <c r="H311" s="4" t="s">
        <v>268</v>
      </c>
      <c r="I311" s="4" t="s">
        <v>141</v>
      </c>
      <c r="J311" s="4" t="s">
        <v>65</v>
      </c>
      <c r="K311" s="9">
        <f t="shared" si="24"/>
        <v>12.089583333327028</v>
      </c>
      <c r="L311" s="13">
        <f t="shared" si="25"/>
        <v>41003</v>
      </c>
      <c r="M311" s="14">
        <f t="shared" si="26"/>
        <v>0.39375000000291038</v>
      </c>
      <c r="N311" s="15">
        <f t="shared" si="27"/>
        <v>2</v>
      </c>
      <c r="O311" s="16" t="str">
        <f t="shared" si="28"/>
        <v>Monday</v>
      </c>
      <c r="P311" s="16" t="str">
        <f t="shared" si="29"/>
        <v>Apr</v>
      </c>
      <c r="Q311" s="22">
        <f>IF(Analysis!$H$2=1,1,0)</f>
        <v>1</v>
      </c>
      <c r="R311" s="1">
        <f>IF(Analysis!$H$3=1,1,0)</f>
        <v>1</v>
      </c>
      <c r="S311" s="23">
        <f>IF(Analysis!$H$4=1,1,0)</f>
        <v>1</v>
      </c>
      <c r="T311" s="23">
        <f>IF(Analysis!$H$6=1,1,0)</f>
        <v>1</v>
      </c>
      <c r="U311" s="23">
        <f>IF(Analysis!$H$7=1,1,0)</f>
        <v>1</v>
      </c>
    </row>
    <row r="312" spans="1:21">
      <c r="A312" s="4">
        <v>17403</v>
      </c>
      <c r="B312" s="5">
        <v>41024.470833333333</v>
      </c>
      <c r="C312" s="5">
        <v>41003.384027777778</v>
      </c>
      <c r="D312" s="4" t="s">
        <v>60</v>
      </c>
      <c r="E312" s="4" t="s">
        <v>74</v>
      </c>
      <c r="F312" s="6" t="s">
        <v>133</v>
      </c>
      <c r="G312" s="4" t="s">
        <v>55</v>
      </c>
      <c r="H312" s="4" t="s">
        <v>269</v>
      </c>
      <c r="I312" s="4" t="s">
        <v>141</v>
      </c>
      <c r="J312" s="4" t="s">
        <v>73</v>
      </c>
      <c r="K312" s="9">
        <f t="shared" si="24"/>
        <v>21.086805555554747</v>
      </c>
      <c r="L312" s="13">
        <f t="shared" si="25"/>
        <v>41003</v>
      </c>
      <c r="M312" s="14">
        <f t="shared" si="26"/>
        <v>0.38402777777810115</v>
      </c>
      <c r="N312" s="15">
        <f t="shared" si="27"/>
        <v>2</v>
      </c>
      <c r="O312" s="16" t="str">
        <f t="shared" si="28"/>
        <v>Wednesday</v>
      </c>
      <c r="P312" s="16" t="str">
        <f t="shared" si="29"/>
        <v>Apr</v>
      </c>
      <c r="Q312" s="22">
        <f>IF(Analysis!$H$2=1,1,0)</f>
        <v>1</v>
      </c>
      <c r="R312" s="1">
        <f>IF(Analysis!$H$3=1,1,0)</f>
        <v>1</v>
      </c>
      <c r="S312" s="23">
        <f>IF(Analysis!$H$4=1,1,0)</f>
        <v>1</v>
      </c>
      <c r="T312" s="23">
        <f>IF(Analysis!$H$6=1,1,0)</f>
        <v>1</v>
      </c>
      <c r="U312" s="23">
        <f>IF(Analysis!$H$7=1,1,0)</f>
        <v>1</v>
      </c>
    </row>
    <row r="313" spans="1:21">
      <c r="A313" s="4">
        <v>17402</v>
      </c>
      <c r="B313" s="5">
        <v>41019.572916666664</v>
      </c>
      <c r="C313" s="5">
        <v>41003.375694444447</v>
      </c>
      <c r="D313" s="4" t="s">
        <v>62</v>
      </c>
      <c r="E313" s="4" t="s">
        <v>117</v>
      </c>
      <c r="F313" s="6" t="s">
        <v>127</v>
      </c>
      <c r="G313" s="4" t="s">
        <v>55</v>
      </c>
      <c r="H313" s="4" t="s">
        <v>270</v>
      </c>
      <c r="I313" s="4" t="s">
        <v>141</v>
      </c>
      <c r="J313" s="4" t="s">
        <v>65</v>
      </c>
      <c r="K313" s="9">
        <f t="shared" si="24"/>
        <v>16.197222222217533</v>
      </c>
      <c r="L313" s="13">
        <f t="shared" si="25"/>
        <v>41003</v>
      </c>
      <c r="M313" s="14">
        <f t="shared" si="26"/>
        <v>0.37569444444670808</v>
      </c>
      <c r="N313" s="15">
        <f t="shared" si="27"/>
        <v>2</v>
      </c>
      <c r="O313" s="16" t="str">
        <f t="shared" si="28"/>
        <v>Friday</v>
      </c>
      <c r="P313" s="16" t="str">
        <f t="shared" si="29"/>
        <v>Apr</v>
      </c>
      <c r="Q313" s="22">
        <f>IF(Analysis!$H$2=1,1,0)</f>
        <v>1</v>
      </c>
      <c r="R313" s="1">
        <f>IF(Analysis!$H$3=1,1,0)</f>
        <v>1</v>
      </c>
      <c r="S313" s="23">
        <f>IF(Analysis!$H$4=1,1,0)</f>
        <v>1</v>
      </c>
      <c r="T313" s="23">
        <f>IF(Analysis!$H$6=1,1,0)</f>
        <v>1</v>
      </c>
      <c r="U313" s="23">
        <f>IF(Analysis!$H$7=1,1,0)</f>
        <v>1</v>
      </c>
    </row>
    <row r="314" spans="1:21">
      <c r="A314" s="4">
        <v>17401</v>
      </c>
      <c r="B314" s="5">
        <v>41010.422222222223</v>
      </c>
      <c r="C314" s="5">
        <v>41003.373611111114</v>
      </c>
      <c r="D314" s="4" t="s">
        <v>60</v>
      </c>
      <c r="E314" s="4" t="s">
        <v>74</v>
      </c>
      <c r="F314" s="6" t="s">
        <v>128</v>
      </c>
      <c r="G314" s="4" t="s">
        <v>55</v>
      </c>
      <c r="H314" s="4" t="s">
        <v>90</v>
      </c>
      <c r="I314" s="4" t="s">
        <v>141</v>
      </c>
      <c r="J314" s="4" t="s">
        <v>59</v>
      </c>
      <c r="K314" s="9">
        <f t="shared" si="24"/>
        <v>7.0486111111094942</v>
      </c>
      <c r="L314" s="13">
        <f t="shared" si="25"/>
        <v>41003</v>
      </c>
      <c r="M314" s="14">
        <f t="shared" si="26"/>
        <v>0.37361111111385981</v>
      </c>
      <c r="N314" s="15">
        <f t="shared" si="27"/>
        <v>1</v>
      </c>
      <c r="O314" s="16" t="str">
        <f t="shared" si="28"/>
        <v>Wednesday</v>
      </c>
      <c r="P314" s="16" t="str">
        <f t="shared" si="29"/>
        <v>Apr</v>
      </c>
      <c r="Q314" s="22">
        <f>IF(Analysis!$H$2=1,1,0)</f>
        <v>1</v>
      </c>
      <c r="R314" s="1">
        <f>IF(Analysis!$H$3=1,1,0)</f>
        <v>1</v>
      </c>
      <c r="S314" s="23">
        <f>IF(Analysis!$H$4=1,1,0)</f>
        <v>1</v>
      </c>
      <c r="T314" s="23">
        <f>IF(Analysis!$H$6=1,1,0)</f>
        <v>1</v>
      </c>
      <c r="U314" s="23">
        <f>IF(Analysis!$H$7=1,1,0)</f>
        <v>1</v>
      </c>
    </row>
    <row r="315" spans="1:21">
      <c r="A315" s="4">
        <v>17400</v>
      </c>
      <c r="B315" s="5">
        <v>41003.384027777778</v>
      </c>
      <c r="C315" s="5">
        <v>41003.366666666669</v>
      </c>
      <c r="D315" s="4" t="s">
        <v>60</v>
      </c>
      <c r="E315" s="4" t="s">
        <v>54</v>
      </c>
      <c r="F315" s="6" t="s">
        <v>129</v>
      </c>
      <c r="G315" s="4" t="s">
        <v>55</v>
      </c>
      <c r="H315" s="4" t="s">
        <v>107</v>
      </c>
      <c r="I315" s="4" t="s">
        <v>141</v>
      </c>
      <c r="J315" s="4" t="s">
        <v>57</v>
      </c>
      <c r="K315" s="9">
        <f t="shared" si="24"/>
        <v>1.7361111109494232E-2</v>
      </c>
      <c r="L315" s="13">
        <f t="shared" si="25"/>
        <v>41003</v>
      </c>
      <c r="M315" s="14">
        <f t="shared" si="26"/>
        <v>0.36666666666860692</v>
      </c>
      <c r="N315" s="15">
        <f t="shared" si="27"/>
        <v>1</v>
      </c>
      <c r="O315" s="16" t="str">
        <f t="shared" si="28"/>
        <v>Wednesday</v>
      </c>
      <c r="P315" s="16" t="str">
        <f t="shared" si="29"/>
        <v>Apr</v>
      </c>
      <c r="Q315" s="22">
        <f>IF(Analysis!$H$2=1,1,0)</f>
        <v>1</v>
      </c>
      <c r="R315" s="1">
        <f>IF(Analysis!$H$3=1,1,0)</f>
        <v>1</v>
      </c>
      <c r="S315" s="23">
        <f>IF(Analysis!$H$4=1,1,0)</f>
        <v>1</v>
      </c>
      <c r="T315" s="23">
        <f>IF(Analysis!$H$6=1,1,0)</f>
        <v>1</v>
      </c>
      <c r="U315" s="23">
        <f>IF(Analysis!$H$7=1,1,0)</f>
        <v>1</v>
      </c>
    </row>
    <row r="316" spans="1:21">
      <c r="A316" s="4">
        <v>17398</v>
      </c>
      <c r="B316" s="5">
        <v>41002.614583333336</v>
      </c>
      <c r="C316" s="5">
        <v>41002.613194444442</v>
      </c>
      <c r="D316" s="4" t="s">
        <v>53</v>
      </c>
      <c r="E316" s="4" t="s">
        <v>96</v>
      </c>
      <c r="F316" s="6" t="s">
        <v>145</v>
      </c>
      <c r="G316" s="4" t="s">
        <v>55</v>
      </c>
      <c r="H316" s="4" t="s">
        <v>106</v>
      </c>
      <c r="I316" s="4" t="s">
        <v>141</v>
      </c>
      <c r="J316" s="4" t="s">
        <v>59</v>
      </c>
      <c r="K316" s="9">
        <f t="shared" si="24"/>
        <v>1.3888888934161514E-3</v>
      </c>
      <c r="L316" s="13">
        <f t="shared" si="25"/>
        <v>41002</v>
      </c>
      <c r="M316" s="14">
        <f t="shared" si="26"/>
        <v>0.6131944444423425</v>
      </c>
      <c r="N316" s="15">
        <f t="shared" si="27"/>
        <v>4</v>
      </c>
      <c r="O316" s="16" t="str">
        <f t="shared" si="28"/>
        <v>Tuesday</v>
      </c>
      <c r="P316" s="16" t="str">
        <f t="shared" si="29"/>
        <v>Apr</v>
      </c>
      <c r="Q316" s="22">
        <f>IF(Analysis!$H$2=1,1,0)</f>
        <v>1</v>
      </c>
      <c r="R316" s="1">
        <f>IF(Analysis!$H$3=1,1,0)</f>
        <v>1</v>
      </c>
      <c r="S316" s="23">
        <f>IF(Analysis!$H$4=1,1,0)</f>
        <v>1</v>
      </c>
      <c r="T316" s="23">
        <f>IF(Analysis!$H$6=1,1,0)</f>
        <v>1</v>
      </c>
      <c r="U316" s="23">
        <f>IF(Analysis!$H$7=1,1,0)</f>
        <v>1</v>
      </c>
    </row>
    <row r="317" spans="1:21">
      <c r="A317" s="4">
        <v>17397</v>
      </c>
      <c r="B317" s="5">
        <v>41003.494444444441</v>
      </c>
      <c r="C317" s="5">
        <v>41002.584722222222</v>
      </c>
      <c r="D317" s="4" t="s">
        <v>53</v>
      </c>
      <c r="E317" s="4" t="s">
        <v>91</v>
      </c>
      <c r="F317" s="6" t="s">
        <v>2104</v>
      </c>
      <c r="G317" s="4" t="s">
        <v>55</v>
      </c>
      <c r="H317" s="4" t="s">
        <v>71</v>
      </c>
      <c r="I317" s="4" t="s">
        <v>141</v>
      </c>
      <c r="J317" s="4" t="s">
        <v>59</v>
      </c>
      <c r="K317" s="9">
        <f t="shared" si="24"/>
        <v>0.90972222221898846</v>
      </c>
      <c r="L317" s="13">
        <f t="shared" si="25"/>
        <v>41002</v>
      </c>
      <c r="M317" s="14">
        <f t="shared" si="26"/>
        <v>0.58472222222189885</v>
      </c>
      <c r="N317" s="15">
        <f t="shared" si="27"/>
        <v>4</v>
      </c>
      <c r="O317" s="16" t="str">
        <f t="shared" si="28"/>
        <v>Wednesday</v>
      </c>
      <c r="P317" s="16" t="str">
        <f t="shared" si="29"/>
        <v>Apr</v>
      </c>
      <c r="Q317" s="22">
        <f>IF(Analysis!$H$2=1,1,0)</f>
        <v>1</v>
      </c>
      <c r="R317" s="1">
        <f>IF(Analysis!$H$3=1,1,0)</f>
        <v>1</v>
      </c>
      <c r="S317" s="23">
        <f>IF(Analysis!$H$4=1,1,0)</f>
        <v>1</v>
      </c>
      <c r="T317" s="23">
        <f>IF(Analysis!$H$6=1,1,0)</f>
        <v>1</v>
      </c>
      <c r="U317" s="23">
        <f>IF(Analysis!$H$7=1,1,0)</f>
        <v>1</v>
      </c>
    </row>
    <row r="318" spans="1:21">
      <c r="A318" s="4">
        <v>17396</v>
      </c>
      <c r="B318" s="5">
        <v>41002.696527777778</v>
      </c>
      <c r="C318" s="5">
        <v>41002.584027777775</v>
      </c>
      <c r="D318" s="4" t="s">
        <v>53</v>
      </c>
      <c r="E318" s="4" t="s">
        <v>58</v>
      </c>
      <c r="F318" s="6" t="s">
        <v>2071</v>
      </c>
      <c r="G318" s="4" t="s">
        <v>55</v>
      </c>
      <c r="H318" s="4" t="s">
        <v>56</v>
      </c>
      <c r="I318" s="4" t="s">
        <v>141</v>
      </c>
      <c r="J318" s="4" t="s">
        <v>57</v>
      </c>
      <c r="K318" s="9">
        <f t="shared" si="24"/>
        <v>0.11250000000291038</v>
      </c>
      <c r="L318" s="13">
        <f t="shared" si="25"/>
        <v>41002</v>
      </c>
      <c r="M318" s="14">
        <f t="shared" si="26"/>
        <v>0.58402777777519077</v>
      </c>
      <c r="N318" s="15">
        <f t="shared" si="27"/>
        <v>4</v>
      </c>
      <c r="O318" s="16" t="str">
        <f t="shared" si="28"/>
        <v>Tuesday</v>
      </c>
      <c r="P318" s="16" t="str">
        <f t="shared" si="29"/>
        <v>Apr</v>
      </c>
      <c r="Q318" s="22">
        <f>IF(Analysis!$H$2=1,1,0)</f>
        <v>1</v>
      </c>
      <c r="R318" s="1">
        <f>IF(Analysis!$H$3=1,1,0)</f>
        <v>1</v>
      </c>
      <c r="S318" s="23">
        <f>IF(Analysis!$H$4=1,1,0)</f>
        <v>1</v>
      </c>
      <c r="T318" s="23">
        <f>IF(Analysis!$H$6=1,1,0)</f>
        <v>1</v>
      </c>
      <c r="U318" s="23">
        <f>IF(Analysis!$H$7=1,1,0)</f>
        <v>1</v>
      </c>
    </row>
    <row r="319" spans="1:21">
      <c r="A319" s="4">
        <v>17395</v>
      </c>
      <c r="B319" s="5">
        <v>41004.521527777775</v>
      </c>
      <c r="C319" s="5">
        <v>41002.558333333334</v>
      </c>
      <c r="D319" s="4" t="s">
        <v>62</v>
      </c>
      <c r="E319" s="4" t="s">
        <v>66</v>
      </c>
      <c r="F319" s="6" t="s">
        <v>2072</v>
      </c>
      <c r="G319" s="4" t="s">
        <v>55</v>
      </c>
      <c r="H319" s="4" t="s">
        <v>90</v>
      </c>
      <c r="I319" s="4" t="s">
        <v>141</v>
      </c>
      <c r="J319" s="4" t="s">
        <v>73</v>
      </c>
      <c r="K319" s="9">
        <f t="shared" si="24"/>
        <v>1.9631944444408873</v>
      </c>
      <c r="L319" s="13">
        <f t="shared" si="25"/>
        <v>41002</v>
      </c>
      <c r="M319" s="14">
        <f t="shared" si="26"/>
        <v>0.55833333333430346</v>
      </c>
      <c r="N319" s="15">
        <f t="shared" si="27"/>
        <v>4</v>
      </c>
      <c r="O319" s="16" t="str">
        <f t="shared" si="28"/>
        <v>Thursday</v>
      </c>
      <c r="P319" s="16" t="str">
        <f t="shared" si="29"/>
        <v>Apr</v>
      </c>
      <c r="Q319" s="22">
        <f>IF(Analysis!$H$2=1,1,0)</f>
        <v>1</v>
      </c>
      <c r="R319" s="1">
        <f>IF(Analysis!$H$3=1,1,0)</f>
        <v>1</v>
      </c>
      <c r="S319" s="23">
        <f>IF(Analysis!$H$4=1,1,0)</f>
        <v>1</v>
      </c>
      <c r="T319" s="23">
        <f>IF(Analysis!$H$6=1,1,0)</f>
        <v>1</v>
      </c>
      <c r="U319" s="23">
        <f>IF(Analysis!$H$7=1,1,0)</f>
        <v>1</v>
      </c>
    </row>
    <row r="320" spans="1:21">
      <c r="A320" s="4">
        <v>17394</v>
      </c>
      <c r="B320" s="5">
        <v>41005.409722222219</v>
      </c>
      <c r="C320" s="5">
        <v>41002.541666666664</v>
      </c>
      <c r="D320" s="4" t="s">
        <v>53</v>
      </c>
      <c r="E320" s="4" t="s">
        <v>96</v>
      </c>
      <c r="F320" s="6" t="s">
        <v>2073</v>
      </c>
      <c r="G320" s="4" t="s">
        <v>55</v>
      </c>
      <c r="H320" s="4" t="s">
        <v>56</v>
      </c>
      <c r="I320" s="4" t="s">
        <v>141</v>
      </c>
      <c r="J320" s="4" t="s">
        <v>59</v>
      </c>
      <c r="K320" s="9">
        <f t="shared" si="24"/>
        <v>2.8680555555547471</v>
      </c>
      <c r="L320" s="13">
        <f t="shared" si="25"/>
        <v>41002</v>
      </c>
      <c r="M320" s="14">
        <f t="shared" si="26"/>
        <v>0.54166666666424135</v>
      </c>
      <c r="N320" s="15">
        <f t="shared" si="27"/>
        <v>3</v>
      </c>
      <c r="O320" s="16" t="str">
        <f t="shared" si="28"/>
        <v>Friday</v>
      </c>
      <c r="P320" s="16" t="str">
        <f t="shared" si="29"/>
        <v>Apr</v>
      </c>
      <c r="Q320" s="22">
        <f>IF(Analysis!$H$2=1,1,0)</f>
        <v>1</v>
      </c>
      <c r="R320" s="1">
        <f>IF(Analysis!$H$3=1,1,0)</f>
        <v>1</v>
      </c>
      <c r="S320" s="23">
        <f>IF(Analysis!$H$4=1,1,0)</f>
        <v>1</v>
      </c>
      <c r="T320" s="23">
        <f>IF(Analysis!$H$6=1,1,0)</f>
        <v>1</v>
      </c>
      <c r="U320" s="23">
        <f>IF(Analysis!$H$7=1,1,0)</f>
        <v>1</v>
      </c>
    </row>
    <row r="321" spans="1:21">
      <c r="A321" s="4">
        <v>17393</v>
      </c>
      <c r="B321" s="5">
        <v>41008.503472222219</v>
      </c>
      <c r="C321" s="5">
        <v>41002.538194444445</v>
      </c>
      <c r="D321" s="4" t="s">
        <v>53</v>
      </c>
      <c r="E321" s="4" t="s">
        <v>79</v>
      </c>
      <c r="F321" s="6" t="s">
        <v>132</v>
      </c>
      <c r="G321" s="4" t="s">
        <v>55</v>
      </c>
      <c r="H321" s="4" t="s">
        <v>271</v>
      </c>
      <c r="I321" s="4" t="s">
        <v>141</v>
      </c>
      <c r="J321" s="4" t="s">
        <v>57</v>
      </c>
      <c r="K321" s="9">
        <f t="shared" si="24"/>
        <v>5.9652777777737356</v>
      </c>
      <c r="L321" s="13">
        <f t="shared" si="25"/>
        <v>41002</v>
      </c>
      <c r="M321" s="14">
        <f t="shared" si="26"/>
        <v>0.53819444444525288</v>
      </c>
      <c r="N321" s="15">
        <f t="shared" si="27"/>
        <v>3</v>
      </c>
      <c r="O321" s="16" t="str">
        <f t="shared" si="28"/>
        <v>Monday</v>
      </c>
      <c r="P321" s="16" t="str">
        <f t="shared" si="29"/>
        <v>Apr</v>
      </c>
      <c r="Q321" s="22">
        <f>IF(Analysis!$H$2=1,1,0)</f>
        <v>1</v>
      </c>
      <c r="R321" s="1">
        <f>IF(Analysis!$H$3=1,1,0)</f>
        <v>1</v>
      </c>
      <c r="S321" s="23">
        <f>IF(Analysis!$H$4=1,1,0)</f>
        <v>1</v>
      </c>
      <c r="T321" s="23">
        <f>IF(Analysis!$H$6=1,1,0)</f>
        <v>1</v>
      </c>
      <c r="U321" s="23">
        <f>IF(Analysis!$H$7=1,1,0)</f>
        <v>1</v>
      </c>
    </row>
    <row r="322" spans="1:21">
      <c r="A322" s="4">
        <v>17391</v>
      </c>
      <c r="B322" s="5">
        <v>41005.499305555553</v>
      </c>
      <c r="C322" s="5">
        <v>41002.460416666669</v>
      </c>
      <c r="D322" s="4" t="s">
        <v>62</v>
      </c>
      <c r="E322" s="4" t="s">
        <v>92</v>
      </c>
      <c r="F322" s="6" t="s">
        <v>133</v>
      </c>
      <c r="G322" s="4" t="s">
        <v>55</v>
      </c>
      <c r="H322" s="4" t="s">
        <v>272</v>
      </c>
      <c r="I322" s="4" t="s">
        <v>141</v>
      </c>
      <c r="J322" s="4" t="s">
        <v>65</v>
      </c>
      <c r="K322" s="9">
        <f t="shared" si="24"/>
        <v>3.038888888884685</v>
      </c>
      <c r="L322" s="13">
        <f t="shared" si="25"/>
        <v>41002</v>
      </c>
      <c r="M322" s="14">
        <f t="shared" si="26"/>
        <v>0.46041666666860692</v>
      </c>
      <c r="N322" s="15">
        <f t="shared" si="27"/>
        <v>3</v>
      </c>
      <c r="O322" s="16" t="str">
        <f t="shared" si="28"/>
        <v>Friday</v>
      </c>
      <c r="P322" s="16" t="str">
        <f t="shared" si="29"/>
        <v>Apr</v>
      </c>
      <c r="Q322" s="22">
        <f>IF(Analysis!$H$2=1,1,0)</f>
        <v>1</v>
      </c>
      <c r="R322" s="1">
        <f>IF(Analysis!$H$3=1,1,0)</f>
        <v>1</v>
      </c>
      <c r="S322" s="23">
        <f>IF(Analysis!$H$4=1,1,0)</f>
        <v>1</v>
      </c>
      <c r="T322" s="23">
        <f>IF(Analysis!$H$6=1,1,0)</f>
        <v>1</v>
      </c>
      <c r="U322" s="23">
        <f>IF(Analysis!$H$7=1,1,0)</f>
        <v>1</v>
      </c>
    </row>
    <row r="323" spans="1:21">
      <c r="A323" s="4">
        <v>17390</v>
      </c>
      <c r="B323" s="5">
        <v>41004.456250000003</v>
      </c>
      <c r="C323" s="5">
        <v>41002.456944444442</v>
      </c>
      <c r="D323" s="4" t="s">
        <v>60</v>
      </c>
      <c r="E323" s="4" t="s">
        <v>68</v>
      </c>
      <c r="F323" s="6" t="s">
        <v>127</v>
      </c>
      <c r="G323" s="4" t="s">
        <v>55</v>
      </c>
      <c r="H323" s="4" t="s">
        <v>273</v>
      </c>
      <c r="I323" s="4" t="s">
        <v>141</v>
      </c>
      <c r="J323" s="4" t="s">
        <v>59</v>
      </c>
      <c r="K323" s="9">
        <f t="shared" ref="K323:K386" si="30">B323-C323</f>
        <v>1.9993055555605679</v>
      </c>
      <c r="L323" s="13">
        <f t="shared" si="25"/>
        <v>41002</v>
      </c>
      <c r="M323" s="14">
        <f t="shared" si="26"/>
        <v>0.4569444444423425</v>
      </c>
      <c r="N323" s="15">
        <f t="shared" si="27"/>
        <v>2</v>
      </c>
      <c r="O323" s="16" t="str">
        <f t="shared" si="28"/>
        <v>Thursday</v>
      </c>
      <c r="P323" s="16" t="str">
        <f t="shared" si="29"/>
        <v>Apr</v>
      </c>
      <c r="Q323" s="22">
        <f>IF(Analysis!$H$2=1,1,0)</f>
        <v>1</v>
      </c>
      <c r="R323" s="1">
        <f>IF(Analysis!$H$3=1,1,0)</f>
        <v>1</v>
      </c>
      <c r="S323" s="23">
        <f>IF(Analysis!$H$4=1,1,0)</f>
        <v>1</v>
      </c>
      <c r="T323" s="23">
        <f>IF(Analysis!$H$6=1,1,0)</f>
        <v>1</v>
      </c>
      <c r="U323" s="23">
        <f>IF(Analysis!$H$7=1,1,0)</f>
        <v>1</v>
      </c>
    </row>
    <row r="324" spans="1:21">
      <c r="A324" s="4">
        <v>17389</v>
      </c>
      <c r="B324" s="5">
        <v>41018.62777777778</v>
      </c>
      <c r="C324" s="5">
        <v>41002.452777777777</v>
      </c>
      <c r="D324" s="4" t="s">
        <v>60</v>
      </c>
      <c r="E324" s="4" t="s">
        <v>80</v>
      </c>
      <c r="F324" s="6" t="s">
        <v>128</v>
      </c>
      <c r="G324" s="4" t="s">
        <v>55</v>
      </c>
      <c r="H324" s="4" t="s">
        <v>274</v>
      </c>
      <c r="I324" s="4" t="s">
        <v>141</v>
      </c>
      <c r="J324" s="4" t="s">
        <v>59</v>
      </c>
      <c r="K324" s="9">
        <f t="shared" si="30"/>
        <v>16.17500000000291</v>
      </c>
      <c r="L324" s="13">
        <f t="shared" ref="L324:L387" si="31">INT(C324)</f>
        <v>41002</v>
      </c>
      <c r="M324" s="14">
        <f t="shared" ref="M324:M387" si="32">MOD(C324,1)</f>
        <v>0.45277777777664596</v>
      </c>
      <c r="N324" s="15">
        <f t="shared" ref="N324:N387" si="33">IF(AND($V$4&lt;=M324,M324&lt;$W$4),1,IF(AND($X$4&lt;=M324,M324&lt;$Y$4),2,IF(AND($Z$4&lt;=M324,M324&lt;$AA$4),3,IF(AND($AB$4&lt;=M324,M324&lt;$AC$4),4,IF(AND($AD$4&lt;=M324,M324&lt;$AE$4),5,IF(AND($AF$4&lt;=M324,M324&lt;$AG$4),6))))))</f>
        <v>2</v>
      </c>
      <c r="O324" s="16" t="str">
        <f t="shared" ref="O324:O387" si="34">CHOOSE(WEEKDAY(B324,1),"Sunday","Monday","Tuesday","Wednesday","Thursday","Friday","Saturday")</f>
        <v>Thursday</v>
      </c>
      <c r="P324" s="16" t="str">
        <f t="shared" ref="P324:P387" si="35">CHOOSE(MONTH(L324),"Jan","Feb","Mar","Apr","May","Jun","Jul","Aug","Sep","Oct","Nov","Dec")</f>
        <v>Apr</v>
      </c>
      <c r="Q324" s="22">
        <f>IF(Analysis!$H$2=1,1,0)</f>
        <v>1</v>
      </c>
      <c r="R324" s="1">
        <f>IF(Analysis!$H$3=1,1,0)</f>
        <v>1</v>
      </c>
      <c r="S324" s="23">
        <f>IF(Analysis!$H$4=1,1,0)</f>
        <v>1</v>
      </c>
      <c r="T324" s="23">
        <f>IF(Analysis!$H$6=1,1,0)</f>
        <v>1</v>
      </c>
      <c r="U324" s="23">
        <f>IF(Analysis!$H$7=1,1,0)</f>
        <v>1</v>
      </c>
    </row>
    <row r="325" spans="1:21">
      <c r="A325" s="4">
        <v>17388</v>
      </c>
      <c r="B325" s="5">
        <v>41023.428472222222</v>
      </c>
      <c r="C325" s="5">
        <v>41002.42083333333</v>
      </c>
      <c r="D325" s="4" t="s">
        <v>60</v>
      </c>
      <c r="E325" s="4" t="s">
        <v>99</v>
      </c>
      <c r="F325" s="6" t="s">
        <v>129</v>
      </c>
      <c r="G325" s="4" t="s">
        <v>55</v>
      </c>
      <c r="H325" s="4" t="s">
        <v>275</v>
      </c>
      <c r="I325" s="4" t="s">
        <v>141</v>
      </c>
      <c r="J325" s="4" t="s">
        <v>73</v>
      </c>
      <c r="K325" s="9">
        <f t="shared" si="30"/>
        <v>21.007638888891961</v>
      </c>
      <c r="L325" s="13">
        <f t="shared" si="31"/>
        <v>41002</v>
      </c>
      <c r="M325" s="14">
        <f t="shared" si="32"/>
        <v>0.42083333332993789</v>
      </c>
      <c r="N325" s="15">
        <f t="shared" si="33"/>
        <v>2</v>
      </c>
      <c r="O325" s="16" t="str">
        <f t="shared" si="34"/>
        <v>Tuesday</v>
      </c>
      <c r="P325" s="16" t="str">
        <f t="shared" si="35"/>
        <v>Apr</v>
      </c>
      <c r="Q325" s="22">
        <f>IF(Analysis!$H$2=1,1,0)</f>
        <v>1</v>
      </c>
      <c r="R325" s="1">
        <f>IF(Analysis!$H$3=1,1,0)</f>
        <v>1</v>
      </c>
      <c r="S325" s="23">
        <f>IF(Analysis!$H$4=1,1,0)</f>
        <v>1</v>
      </c>
      <c r="T325" s="23">
        <f>IF(Analysis!$H$6=1,1,0)</f>
        <v>1</v>
      </c>
      <c r="U325" s="23">
        <f>IF(Analysis!$H$7=1,1,0)</f>
        <v>1</v>
      </c>
    </row>
    <row r="326" spans="1:21">
      <c r="A326" s="4">
        <v>17387</v>
      </c>
      <c r="B326" s="5">
        <v>41003.668749999997</v>
      </c>
      <c r="C326" s="5">
        <v>41002.418749999997</v>
      </c>
      <c r="D326" s="4" t="s">
        <v>62</v>
      </c>
      <c r="E326" s="4" t="s">
        <v>78</v>
      </c>
      <c r="F326" s="6" t="s">
        <v>145</v>
      </c>
      <c r="G326" s="4" t="s">
        <v>55</v>
      </c>
      <c r="H326" s="4" t="s">
        <v>90</v>
      </c>
      <c r="I326" s="4" t="s">
        <v>141</v>
      </c>
      <c r="J326" s="4" t="s">
        <v>65</v>
      </c>
      <c r="K326" s="9">
        <f t="shared" si="30"/>
        <v>1.25</v>
      </c>
      <c r="L326" s="13">
        <f t="shared" si="31"/>
        <v>41002</v>
      </c>
      <c r="M326" s="14">
        <f t="shared" si="32"/>
        <v>0.41874999999708962</v>
      </c>
      <c r="N326" s="15">
        <f t="shared" si="33"/>
        <v>2</v>
      </c>
      <c r="O326" s="16" t="str">
        <f t="shared" si="34"/>
        <v>Wednesday</v>
      </c>
      <c r="P326" s="16" t="str">
        <f t="shared" si="35"/>
        <v>Apr</v>
      </c>
      <c r="Q326" s="22">
        <f>IF(Analysis!$H$2=1,1,0)</f>
        <v>1</v>
      </c>
      <c r="R326" s="1">
        <f>IF(Analysis!$H$3=1,1,0)</f>
        <v>1</v>
      </c>
      <c r="S326" s="23">
        <f>IF(Analysis!$H$4=1,1,0)</f>
        <v>1</v>
      </c>
      <c r="T326" s="23">
        <f>IF(Analysis!$H$6=1,1,0)</f>
        <v>1</v>
      </c>
      <c r="U326" s="23">
        <f>IF(Analysis!$H$7=1,1,0)</f>
        <v>1</v>
      </c>
    </row>
    <row r="327" spans="1:21">
      <c r="A327" s="4">
        <v>17386</v>
      </c>
      <c r="B327" s="5">
        <v>41003.671527777777</v>
      </c>
      <c r="C327" s="5">
        <v>41002.413194444445</v>
      </c>
      <c r="D327" s="4" t="s">
        <v>53</v>
      </c>
      <c r="E327" s="4" t="s">
        <v>105</v>
      </c>
      <c r="F327" s="6" t="s">
        <v>2105</v>
      </c>
      <c r="G327" s="4" t="s">
        <v>55</v>
      </c>
      <c r="H327" s="4" t="s">
        <v>107</v>
      </c>
      <c r="I327" s="4" t="s">
        <v>141</v>
      </c>
      <c r="J327" s="4" t="s">
        <v>59</v>
      </c>
      <c r="K327" s="9">
        <f t="shared" si="30"/>
        <v>1.2583333333313931</v>
      </c>
      <c r="L327" s="13">
        <f t="shared" si="31"/>
        <v>41002</v>
      </c>
      <c r="M327" s="14">
        <f t="shared" si="32"/>
        <v>0.41319444444525288</v>
      </c>
      <c r="N327" s="15">
        <f t="shared" si="33"/>
        <v>2</v>
      </c>
      <c r="O327" s="16" t="str">
        <f t="shared" si="34"/>
        <v>Wednesday</v>
      </c>
      <c r="P327" s="16" t="str">
        <f t="shared" si="35"/>
        <v>Apr</v>
      </c>
      <c r="Q327" s="22">
        <f>IF(Analysis!$H$2=1,1,0)</f>
        <v>1</v>
      </c>
      <c r="R327" s="1">
        <f>IF(Analysis!$H$3=1,1,0)</f>
        <v>1</v>
      </c>
      <c r="S327" s="23">
        <f>IF(Analysis!$H$4=1,1,0)</f>
        <v>1</v>
      </c>
      <c r="T327" s="23">
        <f>IF(Analysis!$H$6=1,1,0)</f>
        <v>1</v>
      </c>
      <c r="U327" s="23">
        <f>IF(Analysis!$H$7=1,1,0)</f>
        <v>1</v>
      </c>
    </row>
    <row r="328" spans="1:21">
      <c r="A328" s="4">
        <v>17385</v>
      </c>
      <c r="B328" s="5">
        <v>41005.700694444444</v>
      </c>
      <c r="C328" s="5">
        <v>41002.402777777781</v>
      </c>
      <c r="D328" s="4" t="s">
        <v>60</v>
      </c>
      <c r="E328" s="4" t="s">
        <v>68</v>
      </c>
      <c r="F328" s="6" t="s">
        <v>2071</v>
      </c>
      <c r="G328" s="4" t="s">
        <v>55</v>
      </c>
      <c r="H328" s="4" t="s">
        <v>106</v>
      </c>
      <c r="I328" s="4" t="s">
        <v>141</v>
      </c>
      <c r="J328" s="4" t="s">
        <v>59</v>
      </c>
      <c r="K328" s="9">
        <f t="shared" si="30"/>
        <v>3.2979166666627862</v>
      </c>
      <c r="L328" s="13">
        <f t="shared" si="31"/>
        <v>41002</v>
      </c>
      <c r="M328" s="14">
        <f t="shared" si="32"/>
        <v>0.40277777778101154</v>
      </c>
      <c r="N328" s="15">
        <f t="shared" si="33"/>
        <v>2</v>
      </c>
      <c r="O328" s="16" t="str">
        <f t="shared" si="34"/>
        <v>Friday</v>
      </c>
      <c r="P328" s="16" t="str">
        <f t="shared" si="35"/>
        <v>Apr</v>
      </c>
      <c r="Q328" s="22">
        <f>IF(Analysis!$H$2=1,1,0)</f>
        <v>1</v>
      </c>
      <c r="R328" s="1">
        <f>IF(Analysis!$H$3=1,1,0)</f>
        <v>1</v>
      </c>
      <c r="S328" s="23">
        <f>IF(Analysis!$H$4=1,1,0)</f>
        <v>1</v>
      </c>
      <c r="T328" s="23">
        <f>IF(Analysis!$H$6=1,1,0)</f>
        <v>1</v>
      </c>
      <c r="U328" s="23">
        <f>IF(Analysis!$H$7=1,1,0)</f>
        <v>1</v>
      </c>
    </row>
    <row r="329" spans="1:21">
      <c r="A329" s="4">
        <v>17384</v>
      </c>
      <c r="B329" s="5">
        <v>41005.598611111112</v>
      </c>
      <c r="C329" s="5">
        <v>41002.401388888888</v>
      </c>
      <c r="D329" s="4" t="s">
        <v>53</v>
      </c>
      <c r="E329" s="4" t="s">
        <v>79</v>
      </c>
      <c r="F329" s="6" t="s">
        <v>2072</v>
      </c>
      <c r="G329" s="4" t="s">
        <v>55</v>
      </c>
      <c r="H329" s="4" t="s">
        <v>71</v>
      </c>
      <c r="I329" s="4" t="s">
        <v>141</v>
      </c>
      <c r="J329" s="4" t="s">
        <v>59</v>
      </c>
      <c r="K329" s="9">
        <f t="shared" si="30"/>
        <v>3.1972222222248092</v>
      </c>
      <c r="L329" s="13">
        <f t="shared" si="31"/>
        <v>41002</v>
      </c>
      <c r="M329" s="14">
        <f t="shared" si="32"/>
        <v>0.40138888888759539</v>
      </c>
      <c r="N329" s="15">
        <f t="shared" si="33"/>
        <v>2</v>
      </c>
      <c r="O329" s="16" t="str">
        <f t="shared" si="34"/>
        <v>Friday</v>
      </c>
      <c r="P329" s="16" t="str">
        <f t="shared" si="35"/>
        <v>Apr</v>
      </c>
      <c r="Q329" s="22">
        <f>IF(Analysis!$H$2=1,1,0)</f>
        <v>1</v>
      </c>
      <c r="R329" s="1">
        <f>IF(Analysis!$H$3=1,1,0)</f>
        <v>1</v>
      </c>
      <c r="S329" s="23">
        <f>IF(Analysis!$H$4=1,1,0)</f>
        <v>1</v>
      </c>
      <c r="T329" s="23">
        <f>IF(Analysis!$H$6=1,1,0)</f>
        <v>1</v>
      </c>
      <c r="U329" s="23">
        <f>IF(Analysis!$H$7=1,1,0)</f>
        <v>1</v>
      </c>
    </row>
    <row r="330" spans="1:21">
      <c r="A330" s="4">
        <v>17383</v>
      </c>
      <c r="B330" s="5">
        <v>41025.47152777778</v>
      </c>
      <c r="C330" s="5">
        <v>41002.399305555555</v>
      </c>
      <c r="D330" s="4" t="s">
        <v>53</v>
      </c>
      <c r="E330" s="4" t="s">
        <v>79</v>
      </c>
      <c r="F330" s="6" t="s">
        <v>2073</v>
      </c>
      <c r="G330" s="4" t="s">
        <v>55</v>
      </c>
      <c r="H330" s="4" t="s">
        <v>56</v>
      </c>
      <c r="I330" s="4" t="s">
        <v>141</v>
      </c>
      <c r="J330" s="4" t="s">
        <v>59</v>
      </c>
      <c r="K330" s="9">
        <f t="shared" si="30"/>
        <v>23.072222222224809</v>
      </c>
      <c r="L330" s="13">
        <f t="shared" si="31"/>
        <v>41002</v>
      </c>
      <c r="M330" s="14">
        <f t="shared" si="32"/>
        <v>0.39930555555474712</v>
      </c>
      <c r="N330" s="15">
        <f t="shared" si="33"/>
        <v>2</v>
      </c>
      <c r="O330" s="16" t="str">
        <f t="shared" si="34"/>
        <v>Thursday</v>
      </c>
      <c r="P330" s="16" t="str">
        <f t="shared" si="35"/>
        <v>Apr</v>
      </c>
      <c r="Q330" s="22">
        <f>IF(Analysis!$H$2=1,1,0)</f>
        <v>1</v>
      </c>
      <c r="R330" s="1">
        <f>IF(Analysis!$H$3=1,1,0)</f>
        <v>1</v>
      </c>
      <c r="S330" s="23">
        <f>IF(Analysis!$H$4=1,1,0)</f>
        <v>1</v>
      </c>
      <c r="T330" s="23">
        <f>IF(Analysis!$H$6=1,1,0)</f>
        <v>1</v>
      </c>
      <c r="U330" s="23">
        <f>IF(Analysis!$H$7=1,1,0)</f>
        <v>1</v>
      </c>
    </row>
    <row r="331" spans="1:21">
      <c r="A331" s="4">
        <v>17382</v>
      </c>
      <c r="B331" s="5">
        <v>41012.63958333333</v>
      </c>
      <c r="C331" s="5">
        <v>41002.384722222225</v>
      </c>
      <c r="D331" s="4" t="s">
        <v>62</v>
      </c>
      <c r="E331" s="4" t="s">
        <v>117</v>
      </c>
      <c r="F331" s="6" t="s">
        <v>132</v>
      </c>
      <c r="G331" s="4" t="s">
        <v>55</v>
      </c>
      <c r="H331" s="4" t="s">
        <v>90</v>
      </c>
      <c r="I331" s="4" t="s">
        <v>141</v>
      </c>
      <c r="J331" s="4" t="s">
        <v>70</v>
      </c>
      <c r="K331" s="9">
        <f t="shared" si="30"/>
        <v>10.254861111105129</v>
      </c>
      <c r="L331" s="13">
        <f t="shared" si="31"/>
        <v>41002</v>
      </c>
      <c r="M331" s="14">
        <f t="shared" si="32"/>
        <v>0.38472222222480923</v>
      </c>
      <c r="N331" s="15">
        <f t="shared" si="33"/>
        <v>2</v>
      </c>
      <c r="O331" s="16" t="str">
        <f t="shared" si="34"/>
        <v>Friday</v>
      </c>
      <c r="P331" s="16" t="str">
        <f t="shared" si="35"/>
        <v>Apr</v>
      </c>
      <c r="Q331" s="22">
        <f>IF(Analysis!$H$2=1,1,0)</f>
        <v>1</v>
      </c>
      <c r="R331" s="1">
        <f>IF(Analysis!$H$3=1,1,0)</f>
        <v>1</v>
      </c>
      <c r="S331" s="23">
        <f>IF(Analysis!$H$4=1,1,0)</f>
        <v>1</v>
      </c>
      <c r="T331" s="23">
        <f>IF(Analysis!$H$6=1,1,0)</f>
        <v>1</v>
      </c>
      <c r="U331" s="23">
        <f>IF(Analysis!$H$7=1,1,0)</f>
        <v>1</v>
      </c>
    </row>
    <row r="332" spans="1:21">
      <c r="A332" s="4">
        <v>17381</v>
      </c>
      <c r="B332" s="5">
        <v>41011.4</v>
      </c>
      <c r="C332" s="5">
        <v>41002.340277777781</v>
      </c>
      <c r="D332" s="4" t="s">
        <v>53</v>
      </c>
      <c r="E332" s="4" t="s">
        <v>96</v>
      </c>
      <c r="F332" s="6" t="s">
        <v>133</v>
      </c>
      <c r="G332" s="4" t="s">
        <v>55</v>
      </c>
      <c r="H332" s="4" t="s">
        <v>56</v>
      </c>
      <c r="I332" s="4" t="s">
        <v>141</v>
      </c>
      <c r="J332" s="4" t="s">
        <v>57</v>
      </c>
      <c r="K332" s="9">
        <f t="shared" si="30"/>
        <v>9.0597222222204437</v>
      </c>
      <c r="L332" s="13">
        <f t="shared" si="31"/>
        <v>41002</v>
      </c>
      <c r="M332" s="14">
        <f t="shared" si="32"/>
        <v>0.34027777778101154</v>
      </c>
      <c r="N332" s="15">
        <f t="shared" si="33"/>
        <v>1</v>
      </c>
      <c r="O332" s="16" t="str">
        <f t="shared" si="34"/>
        <v>Thursday</v>
      </c>
      <c r="P332" s="16" t="str">
        <f t="shared" si="35"/>
        <v>Apr</v>
      </c>
      <c r="Q332" s="22">
        <f>IF(Analysis!$H$2=1,1,0)</f>
        <v>1</v>
      </c>
      <c r="R332" s="1">
        <f>IF(Analysis!$H$3=1,1,0)</f>
        <v>1</v>
      </c>
      <c r="S332" s="23">
        <f>IF(Analysis!$H$4=1,1,0)</f>
        <v>1</v>
      </c>
      <c r="T332" s="23">
        <f>IF(Analysis!$H$6=1,1,0)</f>
        <v>1</v>
      </c>
      <c r="U332" s="23">
        <f>IF(Analysis!$H$7=1,1,0)</f>
        <v>1</v>
      </c>
    </row>
    <row r="333" spans="1:21">
      <c r="A333" s="4">
        <v>17380</v>
      </c>
      <c r="B333" s="5">
        <v>41015.731944444444</v>
      </c>
      <c r="C333" s="5">
        <v>41001.724305555559</v>
      </c>
      <c r="D333" s="4" t="s">
        <v>60</v>
      </c>
      <c r="E333" s="4" t="s">
        <v>144</v>
      </c>
      <c r="F333" s="6" t="s">
        <v>127</v>
      </c>
      <c r="G333" s="4" t="s">
        <v>55</v>
      </c>
      <c r="H333" s="4" t="s">
        <v>276</v>
      </c>
      <c r="I333" s="4" t="s">
        <v>141</v>
      </c>
      <c r="J333" s="4" t="s">
        <v>59</v>
      </c>
      <c r="K333" s="9">
        <f t="shared" si="30"/>
        <v>14.007638888884685</v>
      </c>
      <c r="L333" s="13">
        <f t="shared" si="31"/>
        <v>41001</v>
      </c>
      <c r="M333" s="14">
        <f t="shared" si="32"/>
        <v>0.72430555555911269</v>
      </c>
      <c r="N333" s="15">
        <f t="shared" si="33"/>
        <v>6</v>
      </c>
      <c r="O333" s="16" t="str">
        <f t="shared" si="34"/>
        <v>Monday</v>
      </c>
      <c r="P333" s="16" t="str">
        <f t="shared" si="35"/>
        <v>Apr</v>
      </c>
      <c r="Q333" s="22">
        <f>IF(Analysis!$H$2=1,1,0)</f>
        <v>1</v>
      </c>
      <c r="R333" s="1">
        <f>IF(Analysis!$H$3=1,1,0)</f>
        <v>1</v>
      </c>
      <c r="S333" s="23">
        <f>IF(Analysis!$H$4=1,1,0)</f>
        <v>1</v>
      </c>
      <c r="T333" s="23">
        <f>IF(Analysis!$H$6=1,1,0)</f>
        <v>1</v>
      </c>
      <c r="U333" s="23">
        <f>IF(Analysis!$H$7=1,1,0)</f>
        <v>1</v>
      </c>
    </row>
    <row r="334" spans="1:21">
      <c r="A334" s="4">
        <v>17379</v>
      </c>
      <c r="B334" s="5">
        <v>41008.402083333334</v>
      </c>
      <c r="C334" s="5">
        <v>41001.65347222222</v>
      </c>
      <c r="D334" s="4" t="s">
        <v>62</v>
      </c>
      <c r="E334" s="4" t="s">
        <v>72</v>
      </c>
      <c r="F334" s="6" t="s">
        <v>128</v>
      </c>
      <c r="G334" s="4" t="s">
        <v>55</v>
      </c>
      <c r="H334" s="4" t="s">
        <v>277</v>
      </c>
      <c r="I334" s="4" t="s">
        <v>141</v>
      </c>
      <c r="J334" s="4" t="s">
        <v>73</v>
      </c>
      <c r="K334" s="9">
        <f t="shared" si="30"/>
        <v>6.7486111111138598</v>
      </c>
      <c r="L334" s="13">
        <f t="shared" si="31"/>
        <v>41001</v>
      </c>
      <c r="M334" s="14">
        <f t="shared" si="32"/>
        <v>0.65347222222044365</v>
      </c>
      <c r="N334" s="15">
        <f t="shared" si="33"/>
        <v>5</v>
      </c>
      <c r="O334" s="16" t="str">
        <f t="shared" si="34"/>
        <v>Monday</v>
      </c>
      <c r="P334" s="16" t="str">
        <f t="shared" si="35"/>
        <v>Apr</v>
      </c>
      <c r="Q334" s="22">
        <f>IF(Analysis!$H$2=1,1,0)</f>
        <v>1</v>
      </c>
      <c r="R334" s="1">
        <f>IF(Analysis!$H$3=1,1,0)</f>
        <v>1</v>
      </c>
      <c r="S334" s="23">
        <f>IF(Analysis!$H$4=1,1,0)</f>
        <v>1</v>
      </c>
      <c r="T334" s="23">
        <f>IF(Analysis!$H$6=1,1,0)</f>
        <v>1</v>
      </c>
      <c r="U334" s="23">
        <f>IF(Analysis!$H$7=1,1,0)</f>
        <v>1</v>
      </c>
    </row>
    <row r="335" spans="1:21">
      <c r="A335" s="4">
        <v>17378</v>
      </c>
      <c r="B335" s="5">
        <v>41018.38958333333</v>
      </c>
      <c r="C335" s="5">
        <v>41001.565972222219</v>
      </c>
      <c r="D335" s="4" t="s">
        <v>62</v>
      </c>
      <c r="E335" s="4" t="s">
        <v>72</v>
      </c>
      <c r="F335" s="6" t="s">
        <v>129</v>
      </c>
      <c r="G335" s="4" t="s">
        <v>55</v>
      </c>
      <c r="H335" s="4" t="s">
        <v>278</v>
      </c>
      <c r="I335" s="4" t="s">
        <v>141</v>
      </c>
      <c r="J335" s="4" t="s">
        <v>73</v>
      </c>
      <c r="K335" s="9">
        <f t="shared" si="30"/>
        <v>16.823611111110949</v>
      </c>
      <c r="L335" s="13">
        <f t="shared" si="31"/>
        <v>41001</v>
      </c>
      <c r="M335" s="14">
        <f t="shared" si="32"/>
        <v>0.56597222221898846</v>
      </c>
      <c r="N335" s="15">
        <f t="shared" si="33"/>
        <v>4</v>
      </c>
      <c r="O335" s="16" t="str">
        <f t="shared" si="34"/>
        <v>Thursday</v>
      </c>
      <c r="P335" s="16" t="str">
        <f t="shared" si="35"/>
        <v>Apr</v>
      </c>
      <c r="Q335" s="22">
        <f>IF(Analysis!$H$2=1,1,0)</f>
        <v>1</v>
      </c>
      <c r="R335" s="1">
        <f>IF(Analysis!$H$3=1,1,0)</f>
        <v>1</v>
      </c>
      <c r="S335" s="23">
        <f>IF(Analysis!$H$4=1,1,0)</f>
        <v>1</v>
      </c>
      <c r="T335" s="23">
        <f>IF(Analysis!$H$6=1,1,0)</f>
        <v>1</v>
      </c>
      <c r="U335" s="23">
        <f>IF(Analysis!$H$7=1,1,0)</f>
        <v>1</v>
      </c>
    </row>
    <row r="336" spans="1:21">
      <c r="A336" s="4">
        <v>17377</v>
      </c>
      <c r="B336" s="5">
        <v>41001.595138888886</v>
      </c>
      <c r="C336" s="5">
        <v>41001.563194444447</v>
      </c>
      <c r="D336" s="4" t="s">
        <v>60</v>
      </c>
      <c r="E336" s="4" t="s">
        <v>68</v>
      </c>
      <c r="F336" s="6" t="s">
        <v>145</v>
      </c>
      <c r="G336" s="4" t="s">
        <v>55</v>
      </c>
      <c r="H336" s="4" t="s">
        <v>279</v>
      </c>
      <c r="I336" s="4" t="s">
        <v>141</v>
      </c>
      <c r="J336" s="4" t="s">
        <v>59</v>
      </c>
      <c r="K336" s="9">
        <f t="shared" si="30"/>
        <v>3.1944444439432118E-2</v>
      </c>
      <c r="L336" s="13">
        <f t="shared" si="31"/>
        <v>41001</v>
      </c>
      <c r="M336" s="14">
        <f t="shared" si="32"/>
        <v>0.56319444444670808</v>
      </c>
      <c r="N336" s="15">
        <f t="shared" si="33"/>
        <v>4</v>
      </c>
      <c r="O336" s="16" t="str">
        <f t="shared" si="34"/>
        <v>Monday</v>
      </c>
      <c r="P336" s="16" t="str">
        <f t="shared" si="35"/>
        <v>Apr</v>
      </c>
      <c r="Q336" s="22">
        <f>IF(Analysis!$H$2=1,1,0)</f>
        <v>1</v>
      </c>
      <c r="R336" s="1">
        <f>IF(Analysis!$H$3=1,1,0)</f>
        <v>1</v>
      </c>
      <c r="S336" s="23">
        <f>IF(Analysis!$H$4=1,1,0)</f>
        <v>1</v>
      </c>
      <c r="T336" s="23">
        <f>IF(Analysis!$H$6=1,1,0)</f>
        <v>1</v>
      </c>
      <c r="U336" s="23">
        <f>IF(Analysis!$H$7=1,1,0)</f>
        <v>1</v>
      </c>
    </row>
    <row r="337" spans="1:21">
      <c r="A337" s="4">
        <v>17376</v>
      </c>
      <c r="B337" s="5">
        <v>41002.459722222222</v>
      </c>
      <c r="C337" s="5">
        <v>41001.552083333336</v>
      </c>
      <c r="D337" s="4" t="s">
        <v>53</v>
      </c>
      <c r="E337" s="4" t="s">
        <v>96</v>
      </c>
      <c r="F337" s="6" t="s">
        <v>2106</v>
      </c>
      <c r="G337" s="4" t="s">
        <v>55</v>
      </c>
      <c r="H337" s="4" t="s">
        <v>280</v>
      </c>
      <c r="I337" s="4" t="s">
        <v>141</v>
      </c>
      <c r="J337" s="4" t="s">
        <v>59</v>
      </c>
      <c r="K337" s="9">
        <f t="shared" si="30"/>
        <v>0.90763888888614019</v>
      </c>
      <c r="L337" s="13">
        <f t="shared" si="31"/>
        <v>41001</v>
      </c>
      <c r="M337" s="14">
        <f t="shared" si="32"/>
        <v>0.55208333333575865</v>
      </c>
      <c r="N337" s="15">
        <f t="shared" si="33"/>
        <v>4</v>
      </c>
      <c r="O337" s="16" t="str">
        <f t="shared" si="34"/>
        <v>Tuesday</v>
      </c>
      <c r="P337" s="16" t="str">
        <f t="shared" si="35"/>
        <v>Apr</v>
      </c>
      <c r="Q337" s="22">
        <f>IF(Analysis!$H$2=1,1,0)</f>
        <v>1</v>
      </c>
      <c r="R337" s="1">
        <f>IF(Analysis!$H$3=1,1,0)</f>
        <v>1</v>
      </c>
      <c r="S337" s="23">
        <f>IF(Analysis!$H$4=1,1,0)</f>
        <v>1</v>
      </c>
      <c r="T337" s="23">
        <f>IF(Analysis!$H$6=1,1,0)</f>
        <v>1</v>
      </c>
      <c r="U337" s="23">
        <f>IF(Analysis!$H$7=1,1,0)</f>
        <v>1</v>
      </c>
    </row>
    <row r="338" spans="1:21">
      <c r="A338" s="4">
        <v>17375</v>
      </c>
      <c r="B338" s="5">
        <v>41001.584027777775</v>
      </c>
      <c r="C338" s="5">
        <v>41001.54791666667</v>
      </c>
      <c r="D338" s="4" t="s">
        <v>53</v>
      </c>
      <c r="E338" s="4" t="s">
        <v>54</v>
      </c>
      <c r="F338" s="6" t="s">
        <v>2071</v>
      </c>
      <c r="G338" s="4" t="s">
        <v>55</v>
      </c>
      <c r="H338" s="4" t="s">
        <v>90</v>
      </c>
      <c r="I338" s="4" t="s">
        <v>141</v>
      </c>
      <c r="J338" s="4" t="s">
        <v>59</v>
      </c>
      <c r="K338" s="9">
        <f t="shared" si="30"/>
        <v>3.6111111105128657E-2</v>
      </c>
      <c r="L338" s="13">
        <f t="shared" si="31"/>
        <v>41001</v>
      </c>
      <c r="M338" s="14">
        <f t="shared" si="32"/>
        <v>0.54791666667006211</v>
      </c>
      <c r="N338" s="15">
        <f t="shared" si="33"/>
        <v>4</v>
      </c>
      <c r="O338" s="16" t="str">
        <f t="shared" si="34"/>
        <v>Monday</v>
      </c>
      <c r="P338" s="16" t="str">
        <f t="shared" si="35"/>
        <v>Apr</v>
      </c>
      <c r="Q338" s="22">
        <f>IF(Analysis!$H$2=1,1,0)</f>
        <v>1</v>
      </c>
      <c r="R338" s="1">
        <f>IF(Analysis!$H$3=1,1,0)</f>
        <v>1</v>
      </c>
      <c r="S338" s="23">
        <f>IF(Analysis!$H$4=1,1,0)</f>
        <v>1</v>
      </c>
      <c r="T338" s="23">
        <f>IF(Analysis!$H$6=1,1,0)</f>
        <v>1</v>
      </c>
      <c r="U338" s="23">
        <f>IF(Analysis!$H$7=1,1,0)</f>
        <v>1</v>
      </c>
    </row>
    <row r="339" spans="1:21">
      <c r="A339" s="4">
        <v>17374</v>
      </c>
      <c r="B339" s="5">
        <v>41025.621527777781</v>
      </c>
      <c r="C339" s="5">
        <v>41001.540277777778</v>
      </c>
      <c r="D339" s="4" t="s">
        <v>60</v>
      </c>
      <c r="E339" s="4" t="s">
        <v>144</v>
      </c>
      <c r="F339" s="6" t="s">
        <v>2072</v>
      </c>
      <c r="G339" s="4" t="s">
        <v>55</v>
      </c>
      <c r="H339" s="4" t="s">
        <v>107</v>
      </c>
      <c r="I339" s="4" t="s">
        <v>141</v>
      </c>
      <c r="J339" s="4" t="s">
        <v>59</v>
      </c>
      <c r="K339" s="9">
        <f t="shared" si="30"/>
        <v>24.08125000000291</v>
      </c>
      <c r="L339" s="13">
        <f t="shared" si="31"/>
        <v>41001</v>
      </c>
      <c r="M339" s="14">
        <f t="shared" si="32"/>
        <v>0.54027777777810115</v>
      </c>
      <c r="N339" s="15">
        <f t="shared" si="33"/>
        <v>3</v>
      </c>
      <c r="O339" s="16" t="str">
        <f t="shared" si="34"/>
        <v>Thursday</v>
      </c>
      <c r="P339" s="16" t="str">
        <f t="shared" si="35"/>
        <v>Apr</v>
      </c>
      <c r="Q339" s="22">
        <f>IF(Analysis!$H$2=1,1,0)</f>
        <v>1</v>
      </c>
      <c r="R339" s="1">
        <f>IF(Analysis!$H$3=1,1,0)</f>
        <v>1</v>
      </c>
      <c r="S339" s="23">
        <f>IF(Analysis!$H$4=1,1,0)</f>
        <v>1</v>
      </c>
      <c r="T339" s="23">
        <f>IF(Analysis!$H$6=1,1,0)</f>
        <v>1</v>
      </c>
      <c r="U339" s="23">
        <f>IF(Analysis!$H$7=1,1,0)</f>
        <v>1</v>
      </c>
    </row>
    <row r="340" spans="1:21">
      <c r="A340" s="4">
        <v>17373</v>
      </c>
      <c r="B340" s="5">
        <v>41018.387499999997</v>
      </c>
      <c r="C340" s="5">
        <v>41001.522222222222</v>
      </c>
      <c r="D340" s="4" t="s">
        <v>62</v>
      </c>
      <c r="E340" s="4" t="s">
        <v>72</v>
      </c>
      <c r="F340" s="6" t="s">
        <v>2073</v>
      </c>
      <c r="G340" s="4" t="s">
        <v>55</v>
      </c>
      <c r="H340" s="4" t="s">
        <v>106</v>
      </c>
      <c r="I340" s="4" t="s">
        <v>141</v>
      </c>
      <c r="J340" s="4" t="s">
        <v>73</v>
      </c>
      <c r="K340" s="9">
        <f t="shared" si="30"/>
        <v>16.865277777775191</v>
      </c>
      <c r="L340" s="13">
        <f t="shared" si="31"/>
        <v>41001</v>
      </c>
      <c r="M340" s="14">
        <f t="shared" si="32"/>
        <v>0.52222222222189885</v>
      </c>
      <c r="N340" s="15">
        <f t="shared" si="33"/>
        <v>3</v>
      </c>
      <c r="O340" s="16" t="str">
        <f t="shared" si="34"/>
        <v>Thursday</v>
      </c>
      <c r="P340" s="16" t="str">
        <f t="shared" si="35"/>
        <v>Apr</v>
      </c>
      <c r="Q340" s="22">
        <f>IF(Analysis!$H$2=1,1,0)</f>
        <v>1</v>
      </c>
      <c r="R340" s="1">
        <f>IF(Analysis!$H$3=1,1,0)</f>
        <v>1</v>
      </c>
      <c r="S340" s="23">
        <f>IF(Analysis!$H$4=1,1,0)</f>
        <v>1</v>
      </c>
      <c r="T340" s="23">
        <f>IF(Analysis!$H$6=1,1,0)</f>
        <v>1</v>
      </c>
      <c r="U340" s="23">
        <f>IF(Analysis!$H$7=1,1,0)</f>
        <v>1</v>
      </c>
    </row>
    <row r="341" spans="1:21">
      <c r="A341" s="4">
        <v>17372</v>
      </c>
      <c r="B341" s="5">
        <v>41008.400694444441</v>
      </c>
      <c r="C341" s="5">
        <v>41001.518750000003</v>
      </c>
      <c r="D341" s="4" t="s">
        <v>62</v>
      </c>
      <c r="E341" s="4" t="s">
        <v>72</v>
      </c>
      <c r="F341" s="6" t="s">
        <v>132</v>
      </c>
      <c r="G341" s="4" t="s">
        <v>55</v>
      </c>
      <c r="H341" s="4" t="s">
        <v>71</v>
      </c>
      <c r="I341" s="4" t="s">
        <v>141</v>
      </c>
      <c r="J341" s="4" t="s">
        <v>73</v>
      </c>
      <c r="K341" s="9">
        <f t="shared" si="30"/>
        <v>6.8819444444379769</v>
      </c>
      <c r="L341" s="13">
        <f t="shared" si="31"/>
        <v>41001</v>
      </c>
      <c r="M341" s="14">
        <f t="shared" si="32"/>
        <v>0.51875000000291038</v>
      </c>
      <c r="N341" s="15">
        <f t="shared" si="33"/>
        <v>3</v>
      </c>
      <c r="O341" s="16" t="str">
        <f t="shared" si="34"/>
        <v>Monday</v>
      </c>
      <c r="P341" s="16" t="str">
        <f t="shared" si="35"/>
        <v>Apr</v>
      </c>
      <c r="Q341" s="22">
        <f>IF(Analysis!$H$2=1,1,0)</f>
        <v>1</v>
      </c>
      <c r="R341" s="1">
        <f>IF(Analysis!$H$3=1,1,0)</f>
        <v>1</v>
      </c>
      <c r="S341" s="23">
        <f>IF(Analysis!$H$4=1,1,0)</f>
        <v>1</v>
      </c>
      <c r="T341" s="23">
        <f>IF(Analysis!$H$6=1,1,0)</f>
        <v>1</v>
      </c>
      <c r="U341" s="23">
        <f>IF(Analysis!$H$7=1,1,0)</f>
        <v>1</v>
      </c>
    </row>
    <row r="342" spans="1:21">
      <c r="A342" s="4">
        <v>17371</v>
      </c>
      <c r="B342" s="5">
        <v>41008.400694444441</v>
      </c>
      <c r="C342" s="5">
        <v>41001.515972222223</v>
      </c>
      <c r="D342" s="4" t="s">
        <v>62</v>
      </c>
      <c r="E342" s="4" t="s">
        <v>72</v>
      </c>
      <c r="F342" s="6" t="s">
        <v>133</v>
      </c>
      <c r="G342" s="4" t="s">
        <v>55</v>
      </c>
      <c r="H342" s="4" t="s">
        <v>56</v>
      </c>
      <c r="I342" s="4" t="s">
        <v>141</v>
      </c>
      <c r="J342" s="4" t="s">
        <v>73</v>
      </c>
      <c r="K342" s="9">
        <f t="shared" si="30"/>
        <v>6.8847222222175333</v>
      </c>
      <c r="L342" s="13">
        <f t="shared" si="31"/>
        <v>41001</v>
      </c>
      <c r="M342" s="14">
        <f t="shared" si="32"/>
        <v>0.51597222222335404</v>
      </c>
      <c r="N342" s="15">
        <f t="shared" si="33"/>
        <v>3</v>
      </c>
      <c r="O342" s="16" t="str">
        <f t="shared" si="34"/>
        <v>Monday</v>
      </c>
      <c r="P342" s="16" t="str">
        <f t="shared" si="35"/>
        <v>Apr</v>
      </c>
      <c r="Q342" s="22">
        <f>IF(Analysis!$H$2=1,1,0)</f>
        <v>1</v>
      </c>
      <c r="R342" s="1">
        <f>IF(Analysis!$H$3=1,1,0)</f>
        <v>1</v>
      </c>
      <c r="S342" s="23">
        <f>IF(Analysis!$H$4=1,1,0)</f>
        <v>1</v>
      </c>
      <c r="T342" s="23">
        <f>IF(Analysis!$H$6=1,1,0)</f>
        <v>1</v>
      </c>
      <c r="U342" s="23">
        <f>IF(Analysis!$H$7=1,1,0)</f>
        <v>1</v>
      </c>
    </row>
    <row r="343" spans="1:21">
      <c r="A343" s="4">
        <v>17370</v>
      </c>
      <c r="B343" s="5">
        <v>41016.668055555558</v>
      </c>
      <c r="C343" s="5">
        <v>41001.508333333331</v>
      </c>
      <c r="D343" s="4" t="s">
        <v>60</v>
      </c>
      <c r="E343" s="4" t="s">
        <v>54</v>
      </c>
      <c r="F343" s="6" t="s">
        <v>127</v>
      </c>
      <c r="G343" s="4" t="s">
        <v>55</v>
      </c>
      <c r="H343" s="4" t="s">
        <v>90</v>
      </c>
      <c r="I343" s="4" t="s">
        <v>141</v>
      </c>
      <c r="J343" s="4" t="s">
        <v>59</v>
      </c>
      <c r="K343" s="9">
        <f t="shared" si="30"/>
        <v>15.159722222226264</v>
      </c>
      <c r="L343" s="13">
        <f t="shared" si="31"/>
        <v>41001</v>
      </c>
      <c r="M343" s="14">
        <f t="shared" si="32"/>
        <v>0.50833333333139308</v>
      </c>
      <c r="N343" s="15">
        <f t="shared" si="33"/>
        <v>3</v>
      </c>
      <c r="O343" s="16" t="str">
        <f t="shared" si="34"/>
        <v>Tuesday</v>
      </c>
      <c r="P343" s="16" t="str">
        <f t="shared" si="35"/>
        <v>Apr</v>
      </c>
      <c r="Q343" s="22">
        <f>IF(Analysis!$H$2=1,1,0)</f>
        <v>1</v>
      </c>
      <c r="R343" s="1">
        <f>IF(Analysis!$H$3=1,1,0)</f>
        <v>1</v>
      </c>
      <c r="S343" s="23">
        <f>IF(Analysis!$H$4=1,1,0)</f>
        <v>1</v>
      </c>
      <c r="T343" s="23">
        <f>IF(Analysis!$H$6=1,1,0)</f>
        <v>1</v>
      </c>
      <c r="U343" s="23">
        <f>IF(Analysis!$H$7=1,1,0)</f>
        <v>1</v>
      </c>
    </row>
    <row r="344" spans="1:21">
      <c r="A344" s="4">
        <v>17369</v>
      </c>
      <c r="B344" s="5">
        <v>41004.401388888888</v>
      </c>
      <c r="C344" s="5">
        <v>41001.505555555559</v>
      </c>
      <c r="D344" s="4" t="s">
        <v>62</v>
      </c>
      <c r="E344" s="4" t="s">
        <v>78</v>
      </c>
      <c r="F344" s="6" t="s">
        <v>128</v>
      </c>
      <c r="G344" s="4" t="s">
        <v>55</v>
      </c>
      <c r="H344" s="4" t="s">
        <v>56</v>
      </c>
      <c r="I344" s="4" t="s">
        <v>141</v>
      </c>
      <c r="J344" s="4" t="s">
        <v>65</v>
      </c>
      <c r="K344" s="9">
        <f t="shared" si="30"/>
        <v>2.8958333333284827</v>
      </c>
      <c r="L344" s="13">
        <f t="shared" si="31"/>
        <v>41001</v>
      </c>
      <c r="M344" s="14">
        <f t="shared" si="32"/>
        <v>0.50555555555911269</v>
      </c>
      <c r="N344" s="15">
        <f t="shared" si="33"/>
        <v>3</v>
      </c>
      <c r="O344" s="16" t="str">
        <f t="shared" si="34"/>
        <v>Thursday</v>
      </c>
      <c r="P344" s="16" t="str">
        <f t="shared" si="35"/>
        <v>Apr</v>
      </c>
      <c r="Q344" s="22">
        <f>IF(Analysis!$H$2=1,1,0)</f>
        <v>1</v>
      </c>
      <c r="R344" s="1">
        <f>IF(Analysis!$H$3=1,1,0)</f>
        <v>1</v>
      </c>
      <c r="S344" s="23">
        <f>IF(Analysis!$H$4=1,1,0)</f>
        <v>1</v>
      </c>
      <c r="T344" s="23">
        <f>IF(Analysis!$H$6=1,1,0)</f>
        <v>1</v>
      </c>
      <c r="U344" s="23">
        <f>IF(Analysis!$H$7=1,1,0)</f>
        <v>1</v>
      </c>
    </row>
    <row r="345" spans="1:21">
      <c r="A345" s="4">
        <v>17368</v>
      </c>
      <c r="B345" s="5">
        <v>41003.481944444444</v>
      </c>
      <c r="C345" s="5">
        <v>41001.461111111108</v>
      </c>
      <c r="D345" s="4" t="s">
        <v>53</v>
      </c>
      <c r="E345" s="4" t="s">
        <v>58</v>
      </c>
      <c r="F345" s="6" t="s">
        <v>129</v>
      </c>
      <c r="G345" s="4" t="s">
        <v>55</v>
      </c>
      <c r="H345" s="4" t="s">
        <v>281</v>
      </c>
      <c r="I345" s="4" t="s">
        <v>141</v>
      </c>
      <c r="J345" s="4" t="s">
        <v>65</v>
      </c>
      <c r="K345" s="9">
        <f t="shared" si="30"/>
        <v>2.0208333333357587</v>
      </c>
      <c r="L345" s="13">
        <f t="shared" si="31"/>
        <v>41001</v>
      </c>
      <c r="M345" s="14">
        <f t="shared" si="32"/>
        <v>0.46111111110803904</v>
      </c>
      <c r="N345" s="15">
        <f t="shared" si="33"/>
        <v>3</v>
      </c>
      <c r="O345" s="16" t="str">
        <f t="shared" si="34"/>
        <v>Wednesday</v>
      </c>
      <c r="P345" s="16" t="str">
        <f t="shared" si="35"/>
        <v>Apr</v>
      </c>
      <c r="Q345" s="22">
        <f>IF(Analysis!$H$2=1,1,0)</f>
        <v>1</v>
      </c>
      <c r="R345" s="1">
        <f>IF(Analysis!$H$3=1,1,0)</f>
        <v>1</v>
      </c>
      <c r="S345" s="23">
        <f>IF(Analysis!$H$4=1,1,0)</f>
        <v>1</v>
      </c>
      <c r="T345" s="23">
        <f>IF(Analysis!$H$6=1,1,0)</f>
        <v>1</v>
      </c>
      <c r="U345" s="23">
        <f>IF(Analysis!$H$7=1,1,0)</f>
        <v>1</v>
      </c>
    </row>
    <row r="346" spans="1:21">
      <c r="A346" s="4">
        <v>17367</v>
      </c>
      <c r="B346" s="5">
        <v>41019.583333333336</v>
      </c>
      <c r="C346" s="5">
        <v>41001.458333333336</v>
      </c>
      <c r="D346" s="4" t="s">
        <v>62</v>
      </c>
      <c r="E346" s="4" t="s">
        <v>117</v>
      </c>
      <c r="F346" s="6" t="s">
        <v>145</v>
      </c>
      <c r="G346" s="4" t="s">
        <v>55</v>
      </c>
      <c r="H346" s="4" t="s">
        <v>282</v>
      </c>
      <c r="I346" s="4" t="s">
        <v>141</v>
      </c>
      <c r="J346" s="4" t="s">
        <v>65</v>
      </c>
      <c r="K346" s="9">
        <f t="shared" si="30"/>
        <v>18.125</v>
      </c>
      <c r="L346" s="13">
        <f t="shared" si="31"/>
        <v>41001</v>
      </c>
      <c r="M346" s="14">
        <f t="shared" si="32"/>
        <v>0.45833333333575865</v>
      </c>
      <c r="N346" s="15">
        <f t="shared" si="33"/>
        <v>3</v>
      </c>
      <c r="O346" s="16" t="str">
        <f t="shared" si="34"/>
        <v>Friday</v>
      </c>
      <c r="P346" s="16" t="str">
        <f t="shared" si="35"/>
        <v>Apr</v>
      </c>
      <c r="Q346" s="22">
        <f>IF(Analysis!$H$2=1,1,0)</f>
        <v>1</v>
      </c>
      <c r="R346" s="1">
        <f>IF(Analysis!$H$3=1,1,0)</f>
        <v>1</v>
      </c>
      <c r="S346" s="23">
        <f>IF(Analysis!$H$4=1,1,0)</f>
        <v>1</v>
      </c>
      <c r="T346" s="23">
        <f>IF(Analysis!$H$6=1,1,0)</f>
        <v>1</v>
      </c>
      <c r="U346" s="23">
        <f>IF(Analysis!$H$7=1,1,0)</f>
        <v>1</v>
      </c>
    </row>
    <row r="347" spans="1:21">
      <c r="A347" s="4">
        <v>17366</v>
      </c>
      <c r="B347" s="5">
        <v>41018.593055555553</v>
      </c>
      <c r="C347" s="5">
        <v>41001.447916666664</v>
      </c>
      <c r="D347" s="4" t="s">
        <v>60</v>
      </c>
      <c r="E347" s="4" t="s">
        <v>74</v>
      </c>
      <c r="F347" s="6" t="s">
        <v>2107</v>
      </c>
      <c r="G347" s="4" t="s">
        <v>55</v>
      </c>
      <c r="H347" s="4" t="s">
        <v>283</v>
      </c>
      <c r="I347" s="4" t="s">
        <v>141</v>
      </c>
      <c r="J347" s="4" t="s">
        <v>73</v>
      </c>
      <c r="K347" s="9">
        <f t="shared" si="30"/>
        <v>17.145138888889051</v>
      </c>
      <c r="L347" s="13">
        <f t="shared" si="31"/>
        <v>41001</v>
      </c>
      <c r="M347" s="14">
        <f t="shared" si="32"/>
        <v>0.44791666666424135</v>
      </c>
      <c r="N347" s="15">
        <f t="shared" si="33"/>
        <v>2</v>
      </c>
      <c r="O347" s="16" t="str">
        <f t="shared" si="34"/>
        <v>Thursday</v>
      </c>
      <c r="P347" s="16" t="str">
        <f t="shared" si="35"/>
        <v>Apr</v>
      </c>
      <c r="Q347" s="22">
        <f>IF(Analysis!$H$2=1,1,0)</f>
        <v>1</v>
      </c>
      <c r="R347" s="1">
        <f>IF(Analysis!$H$3=1,1,0)</f>
        <v>1</v>
      </c>
      <c r="S347" s="23">
        <f>IF(Analysis!$H$4=1,1,0)</f>
        <v>1</v>
      </c>
      <c r="T347" s="23">
        <f>IF(Analysis!$H$6=1,1,0)</f>
        <v>1</v>
      </c>
      <c r="U347" s="23">
        <f>IF(Analysis!$H$7=1,1,0)</f>
        <v>1</v>
      </c>
    </row>
    <row r="348" spans="1:21">
      <c r="A348" s="4">
        <v>17365</v>
      </c>
      <c r="B348" s="5">
        <v>41017.45208333333</v>
      </c>
      <c r="C348" s="5">
        <v>41001.443055555559</v>
      </c>
      <c r="D348" s="4" t="s">
        <v>60</v>
      </c>
      <c r="E348" s="4" t="s">
        <v>54</v>
      </c>
      <c r="F348" s="6" t="s">
        <v>2071</v>
      </c>
      <c r="G348" s="4" t="s">
        <v>55</v>
      </c>
      <c r="H348" s="4" t="s">
        <v>284</v>
      </c>
      <c r="I348" s="4" t="s">
        <v>141</v>
      </c>
      <c r="J348" s="4" t="s">
        <v>59</v>
      </c>
      <c r="K348" s="9">
        <f t="shared" si="30"/>
        <v>16.009027777770825</v>
      </c>
      <c r="L348" s="13">
        <f t="shared" si="31"/>
        <v>41001</v>
      </c>
      <c r="M348" s="14">
        <f t="shared" si="32"/>
        <v>0.44305555555911269</v>
      </c>
      <c r="N348" s="15">
        <f t="shared" si="33"/>
        <v>2</v>
      </c>
      <c r="O348" s="16" t="str">
        <f t="shared" si="34"/>
        <v>Wednesday</v>
      </c>
      <c r="P348" s="16" t="str">
        <f t="shared" si="35"/>
        <v>Apr</v>
      </c>
      <c r="Q348" s="22">
        <f>IF(Analysis!$H$2=1,1,0)</f>
        <v>1</v>
      </c>
      <c r="R348" s="1">
        <f>IF(Analysis!$H$3=1,1,0)</f>
        <v>1</v>
      </c>
      <c r="S348" s="23">
        <f>IF(Analysis!$H$4=1,1,0)</f>
        <v>1</v>
      </c>
      <c r="T348" s="23">
        <f>IF(Analysis!$H$6=1,1,0)</f>
        <v>1</v>
      </c>
      <c r="U348" s="23">
        <f>IF(Analysis!$H$7=1,1,0)</f>
        <v>1</v>
      </c>
    </row>
    <row r="349" spans="1:21">
      <c r="A349" s="4">
        <v>17364</v>
      </c>
      <c r="B349" s="5">
        <v>41017.413888888892</v>
      </c>
      <c r="C349" s="5">
        <v>41001.443055555559</v>
      </c>
      <c r="D349" s="4" t="s">
        <v>60</v>
      </c>
      <c r="E349" s="4" t="s">
        <v>80</v>
      </c>
      <c r="F349" s="6" t="s">
        <v>2072</v>
      </c>
      <c r="G349" s="4" t="s">
        <v>55</v>
      </c>
      <c r="H349" s="4" t="s">
        <v>285</v>
      </c>
      <c r="I349" s="4" t="s">
        <v>141</v>
      </c>
      <c r="J349" s="4" t="s">
        <v>59</v>
      </c>
      <c r="K349" s="9">
        <f t="shared" si="30"/>
        <v>15.970833333332848</v>
      </c>
      <c r="L349" s="13">
        <f t="shared" si="31"/>
        <v>41001</v>
      </c>
      <c r="M349" s="14">
        <f t="shared" si="32"/>
        <v>0.44305555555911269</v>
      </c>
      <c r="N349" s="15">
        <f t="shared" si="33"/>
        <v>2</v>
      </c>
      <c r="O349" s="16" t="str">
        <f t="shared" si="34"/>
        <v>Wednesday</v>
      </c>
      <c r="P349" s="16" t="str">
        <f t="shared" si="35"/>
        <v>Apr</v>
      </c>
      <c r="Q349" s="22">
        <f>IF(Analysis!$H$2=1,1,0)</f>
        <v>1</v>
      </c>
      <c r="R349" s="1">
        <f>IF(Analysis!$H$3=1,1,0)</f>
        <v>1</v>
      </c>
      <c r="S349" s="23">
        <f>IF(Analysis!$H$4=1,1,0)</f>
        <v>1</v>
      </c>
      <c r="T349" s="23">
        <f>IF(Analysis!$H$6=1,1,0)</f>
        <v>1</v>
      </c>
      <c r="U349" s="23">
        <f>IF(Analysis!$H$7=1,1,0)</f>
        <v>1</v>
      </c>
    </row>
    <row r="350" spans="1:21">
      <c r="A350" s="4">
        <v>17362</v>
      </c>
      <c r="B350" s="5">
        <v>41003.417361111111</v>
      </c>
      <c r="C350" s="5">
        <v>41001.438194444447</v>
      </c>
      <c r="D350" s="4" t="s">
        <v>53</v>
      </c>
      <c r="E350" s="4" t="s">
        <v>58</v>
      </c>
      <c r="F350" s="6" t="s">
        <v>2073</v>
      </c>
      <c r="G350" s="4" t="s">
        <v>55</v>
      </c>
      <c r="H350" s="4" t="s">
        <v>90</v>
      </c>
      <c r="I350" s="4" t="s">
        <v>141</v>
      </c>
      <c r="J350" s="4" t="s">
        <v>65</v>
      </c>
      <c r="K350" s="9">
        <f t="shared" si="30"/>
        <v>1.9791666666642413</v>
      </c>
      <c r="L350" s="13">
        <f t="shared" si="31"/>
        <v>41001</v>
      </c>
      <c r="M350" s="14">
        <f t="shared" si="32"/>
        <v>0.43819444444670808</v>
      </c>
      <c r="N350" s="15">
        <f t="shared" si="33"/>
        <v>2</v>
      </c>
      <c r="O350" s="16" t="str">
        <f t="shared" si="34"/>
        <v>Wednesday</v>
      </c>
      <c r="P350" s="16" t="str">
        <f t="shared" si="35"/>
        <v>Apr</v>
      </c>
      <c r="Q350" s="22">
        <f>IF(Analysis!$H$2=1,1,0)</f>
        <v>1</v>
      </c>
      <c r="R350" s="1">
        <f>IF(Analysis!$H$3=1,1,0)</f>
        <v>1</v>
      </c>
      <c r="S350" s="23">
        <f>IF(Analysis!$H$4=1,1,0)</f>
        <v>1</v>
      </c>
      <c r="T350" s="23">
        <f>IF(Analysis!$H$6=1,1,0)</f>
        <v>1</v>
      </c>
      <c r="U350" s="23">
        <f>IF(Analysis!$H$7=1,1,0)</f>
        <v>1</v>
      </c>
    </row>
    <row r="351" spans="1:21">
      <c r="A351" s="4">
        <v>17361</v>
      </c>
      <c r="B351" s="5">
        <v>41008.459027777775</v>
      </c>
      <c r="C351" s="5">
        <v>41001.436805555553</v>
      </c>
      <c r="D351" s="4" t="s">
        <v>60</v>
      </c>
      <c r="E351" s="4" t="s">
        <v>68</v>
      </c>
      <c r="F351" s="6" t="s">
        <v>132</v>
      </c>
      <c r="G351" s="4" t="s">
        <v>55</v>
      </c>
      <c r="H351" s="4" t="s">
        <v>107</v>
      </c>
      <c r="I351" s="4" t="s">
        <v>141</v>
      </c>
      <c r="J351" s="4" t="s">
        <v>59</v>
      </c>
      <c r="K351" s="9">
        <f t="shared" si="30"/>
        <v>7.0222222222218988</v>
      </c>
      <c r="L351" s="13">
        <f t="shared" si="31"/>
        <v>41001</v>
      </c>
      <c r="M351" s="14">
        <f t="shared" si="32"/>
        <v>0.43680555555329192</v>
      </c>
      <c r="N351" s="15">
        <f t="shared" si="33"/>
        <v>2</v>
      </c>
      <c r="O351" s="16" t="str">
        <f t="shared" si="34"/>
        <v>Monday</v>
      </c>
      <c r="P351" s="16" t="str">
        <f t="shared" si="35"/>
        <v>Apr</v>
      </c>
      <c r="Q351" s="22">
        <f>IF(Analysis!$H$2=1,1,0)</f>
        <v>1</v>
      </c>
      <c r="R351" s="1">
        <f>IF(Analysis!$H$3=1,1,0)</f>
        <v>1</v>
      </c>
      <c r="S351" s="23">
        <f>IF(Analysis!$H$4=1,1,0)</f>
        <v>1</v>
      </c>
      <c r="T351" s="23">
        <f>IF(Analysis!$H$6=1,1,0)</f>
        <v>1</v>
      </c>
      <c r="U351" s="23">
        <f>IF(Analysis!$H$7=1,1,0)</f>
        <v>1</v>
      </c>
    </row>
    <row r="352" spans="1:21">
      <c r="A352" s="4">
        <v>17360</v>
      </c>
      <c r="B352" s="5">
        <v>41010.64166666667</v>
      </c>
      <c r="C352" s="5">
        <v>41001.425694444442</v>
      </c>
      <c r="D352" s="4" t="s">
        <v>62</v>
      </c>
      <c r="E352" s="4" t="s">
        <v>64</v>
      </c>
      <c r="F352" s="6" t="s">
        <v>133</v>
      </c>
      <c r="G352" s="4" t="s">
        <v>55</v>
      </c>
      <c r="H352" s="4" t="s">
        <v>106</v>
      </c>
      <c r="I352" s="4" t="s">
        <v>141</v>
      </c>
      <c r="J352" s="4" t="s">
        <v>70</v>
      </c>
      <c r="K352" s="9">
        <f t="shared" si="30"/>
        <v>9.2159722222277196</v>
      </c>
      <c r="L352" s="13">
        <f t="shared" si="31"/>
        <v>41001</v>
      </c>
      <c r="M352" s="14">
        <f t="shared" si="32"/>
        <v>0.4256944444423425</v>
      </c>
      <c r="N352" s="15">
        <f t="shared" si="33"/>
        <v>2</v>
      </c>
      <c r="O352" s="16" t="str">
        <f t="shared" si="34"/>
        <v>Wednesday</v>
      </c>
      <c r="P352" s="16" t="str">
        <f t="shared" si="35"/>
        <v>Apr</v>
      </c>
      <c r="Q352" s="22">
        <f>IF(Analysis!$H$2=1,1,0)</f>
        <v>1</v>
      </c>
      <c r="R352" s="1">
        <f>IF(Analysis!$H$3=1,1,0)</f>
        <v>1</v>
      </c>
      <c r="S352" s="23">
        <f>IF(Analysis!$H$4=1,1,0)</f>
        <v>1</v>
      </c>
      <c r="T352" s="23">
        <f>IF(Analysis!$H$6=1,1,0)</f>
        <v>1</v>
      </c>
      <c r="U352" s="23">
        <f>IF(Analysis!$H$7=1,1,0)</f>
        <v>1</v>
      </c>
    </row>
    <row r="353" spans="1:21">
      <c r="A353" s="4">
        <v>17359</v>
      </c>
      <c r="B353" s="5">
        <v>41015.655555555553</v>
      </c>
      <c r="C353" s="5">
        <v>41001.422222222223</v>
      </c>
      <c r="D353" s="4" t="s">
        <v>62</v>
      </c>
      <c r="E353" s="4" t="s">
        <v>117</v>
      </c>
      <c r="F353" s="6" t="s">
        <v>127</v>
      </c>
      <c r="G353" s="4" t="s">
        <v>55</v>
      </c>
      <c r="H353" s="4" t="s">
        <v>71</v>
      </c>
      <c r="I353" s="4" t="s">
        <v>141</v>
      </c>
      <c r="J353" s="4" t="s">
        <v>65</v>
      </c>
      <c r="K353" s="9">
        <f t="shared" si="30"/>
        <v>14.233333333329938</v>
      </c>
      <c r="L353" s="13">
        <f t="shared" si="31"/>
        <v>41001</v>
      </c>
      <c r="M353" s="14">
        <f t="shared" si="32"/>
        <v>0.42222222222335404</v>
      </c>
      <c r="N353" s="15">
        <f t="shared" si="33"/>
        <v>2</v>
      </c>
      <c r="O353" s="16" t="str">
        <f t="shared" si="34"/>
        <v>Monday</v>
      </c>
      <c r="P353" s="16" t="str">
        <f t="shared" si="35"/>
        <v>Apr</v>
      </c>
      <c r="Q353" s="22">
        <f>IF(Analysis!$H$2=1,1,0)</f>
        <v>1</v>
      </c>
      <c r="R353" s="1">
        <f>IF(Analysis!$H$3=1,1,0)</f>
        <v>1</v>
      </c>
      <c r="S353" s="23">
        <f>IF(Analysis!$H$4=1,1,0)</f>
        <v>1</v>
      </c>
      <c r="T353" s="23">
        <f>IF(Analysis!$H$6=1,1,0)</f>
        <v>1</v>
      </c>
      <c r="U353" s="23">
        <f>IF(Analysis!$H$7=1,1,0)</f>
        <v>1</v>
      </c>
    </row>
    <row r="354" spans="1:21">
      <c r="A354" s="4">
        <v>17358</v>
      </c>
      <c r="B354" s="5">
        <v>41025.406944444447</v>
      </c>
      <c r="C354" s="5">
        <v>41001.42083333333</v>
      </c>
      <c r="D354" s="4" t="s">
        <v>60</v>
      </c>
      <c r="E354" s="4" t="s">
        <v>74</v>
      </c>
      <c r="F354" s="6" t="s">
        <v>128</v>
      </c>
      <c r="G354" s="4" t="s">
        <v>55</v>
      </c>
      <c r="H354" s="4" t="s">
        <v>56</v>
      </c>
      <c r="I354" s="4" t="s">
        <v>141</v>
      </c>
      <c r="J354" s="4" t="s">
        <v>139</v>
      </c>
      <c r="K354" s="9">
        <f t="shared" si="30"/>
        <v>23.98611111111677</v>
      </c>
      <c r="L354" s="13">
        <f t="shared" si="31"/>
        <v>41001</v>
      </c>
      <c r="M354" s="14">
        <f t="shared" si="32"/>
        <v>0.42083333332993789</v>
      </c>
      <c r="N354" s="15">
        <f t="shared" si="33"/>
        <v>2</v>
      </c>
      <c r="O354" s="16" t="str">
        <f t="shared" si="34"/>
        <v>Thursday</v>
      </c>
      <c r="P354" s="16" t="str">
        <f t="shared" si="35"/>
        <v>Apr</v>
      </c>
      <c r="Q354" s="22">
        <f>IF(Analysis!$H$2=1,1,0)</f>
        <v>1</v>
      </c>
      <c r="R354" s="1">
        <f>IF(Analysis!$H$3=1,1,0)</f>
        <v>1</v>
      </c>
      <c r="S354" s="23">
        <f>IF(Analysis!$H$4=1,1,0)</f>
        <v>1</v>
      </c>
      <c r="T354" s="23">
        <f>IF(Analysis!$H$6=1,1,0)</f>
        <v>1</v>
      </c>
      <c r="U354" s="23">
        <f>IF(Analysis!$H$7=1,1,0)</f>
        <v>1</v>
      </c>
    </row>
    <row r="355" spans="1:21">
      <c r="A355" s="4">
        <v>17357</v>
      </c>
      <c r="B355" s="5">
        <v>41001.536805555559</v>
      </c>
      <c r="C355" s="5">
        <v>41001.418749999997</v>
      </c>
      <c r="D355" s="4" t="s">
        <v>53</v>
      </c>
      <c r="E355" s="4" t="s">
        <v>54</v>
      </c>
      <c r="F355" s="6" t="s">
        <v>129</v>
      </c>
      <c r="G355" s="4" t="s">
        <v>55</v>
      </c>
      <c r="H355" s="4" t="s">
        <v>90</v>
      </c>
      <c r="I355" s="4" t="s">
        <v>141</v>
      </c>
      <c r="J355" s="4" t="s">
        <v>59</v>
      </c>
      <c r="K355" s="9">
        <f t="shared" si="30"/>
        <v>0.11805555556202307</v>
      </c>
      <c r="L355" s="13">
        <f t="shared" si="31"/>
        <v>41001</v>
      </c>
      <c r="M355" s="14">
        <f t="shared" si="32"/>
        <v>0.41874999999708962</v>
      </c>
      <c r="N355" s="15">
        <f t="shared" si="33"/>
        <v>2</v>
      </c>
      <c r="O355" s="16" t="str">
        <f t="shared" si="34"/>
        <v>Monday</v>
      </c>
      <c r="P355" s="16" t="str">
        <f t="shared" si="35"/>
        <v>Apr</v>
      </c>
      <c r="Q355" s="22">
        <f>IF(Analysis!$H$2=1,1,0)</f>
        <v>1</v>
      </c>
      <c r="R355" s="1">
        <f>IF(Analysis!$H$3=1,1,0)</f>
        <v>1</v>
      </c>
      <c r="S355" s="23">
        <f>IF(Analysis!$H$4=1,1,0)</f>
        <v>1</v>
      </c>
      <c r="T355" s="23">
        <f>IF(Analysis!$H$6=1,1,0)</f>
        <v>1</v>
      </c>
      <c r="U355" s="23">
        <f>IF(Analysis!$H$7=1,1,0)</f>
        <v>1</v>
      </c>
    </row>
    <row r="356" spans="1:21">
      <c r="A356" s="4">
        <v>17355</v>
      </c>
      <c r="B356" s="5">
        <v>41001.459027777775</v>
      </c>
      <c r="C356" s="5">
        <v>41001.377083333333</v>
      </c>
      <c r="D356" s="4" t="s">
        <v>53</v>
      </c>
      <c r="E356" s="4" t="s">
        <v>79</v>
      </c>
      <c r="F356" s="6" t="s">
        <v>145</v>
      </c>
      <c r="G356" s="4" t="s">
        <v>55</v>
      </c>
      <c r="H356" s="4" t="s">
        <v>56</v>
      </c>
      <c r="I356" s="4" t="s">
        <v>141</v>
      </c>
      <c r="J356" s="4" t="s">
        <v>59</v>
      </c>
      <c r="K356" s="9">
        <f t="shared" si="30"/>
        <v>8.1944444442342501E-2</v>
      </c>
      <c r="L356" s="13">
        <f t="shared" si="31"/>
        <v>41001</v>
      </c>
      <c r="M356" s="14">
        <f t="shared" si="32"/>
        <v>0.37708333333284827</v>
      </c>
      <c r="N356" s="15">
        <f t="shared" si="33"/>
        <v>2</v>
      </c>
      <c r="O356" s="16" t="str">
        <f t="shared" si="34"/>
        <v>Monday</v>
      </c>
      <c r="P356" s="16" t="str">
        <f t="shared" si="35"/>
        <v>Apr</v>
      </c>
      <c r="Q356" s="22">
        <f>IF(Analysis!$H$2=1,1,0)</f>
        <v>1</v>
      </c>
      <c r="R356" s="1">
        <f>IF(Analysis!$H$3=1,1,0)</f>
        <v>1</v>
      </c>
      <c r="S356" s="23">
        <f>IF(Analysis!$H$4=1,1,0)</f>
        <v>1</v>
      </c>
      <c r="T356" s="23">
        <f>IF(Analysis!$H$6=1,1,0)</f>
        <v>1</v>
      </c>
      <c r="U356" s="23">
        <f>IF(Analysis!$H$7=1,1,0)</f>
        <v>1</v>
      </c>
    </row>
    <row r="357" spans="1:21">
      <c r="A357" s="4">
        <v>17354</v>
      </c>
      <c r="B357" s="5">
        <v>41003.682638888888</v>
      </c>
      <c r="C357" s="5">
        <v>41001.375</v>
      </c>
      <c r="D357" s="4" t="s">
        <v>62</v>
      </c>
      <c r="E357" s="4" t="s">
        <v>95</v>
      </c>
      <c r="F357" s="6" t="s">
        <v>2108</v>
      </c>
      <c r="G357" s="4" t="s">
        <v>55</v>
      </c>
      <c r="H357" s="4" t="s">
        <v>286</v>
      </c>
      <c r="I357" s="4" t="s">
        <v>141</v>
      </c>
      <c r="J357" s="4" t="s">
        <v>65</v>
      </c>
      <c r="K357" s="9">
        <f t="shared" si="30"/>
        <v>2.3076388888875954</v>
      </c>
      <c r="L357" s="13">
        <f t="shared" si="31"/>
        <v>41001</v>
      </c>
      <c r="M357" s="14">
        <f t="shared" si="32"/>
        <v>0.375</v>
      </c>
      <c r="N357" s="15">
        <f t="shared" si="33"/>
        <v>2</v>
      </c>
      <c r="O357" s="16" t="str">
        <f t="shared" si="34"/>
        <v>Wednesday</v>
      </c>
      <c r="P357" s="16" t="str">
        <f t="shared" si="35"/>
        <v>Apr</v>
      </c>
      <c r="Q357" s="22">
        <f>IF(Analysis!$H$2=1,1,0)</f>
        <v>1</v>
      </c>
      <c r="R357" s="1">
        <f>IF(Analysis!$H$3=1,1,0)</f>
        <v>1</v>
      </c>
      <c r="S357" s="23">
        <f>IF(Analysis!$H$4=1,1,0)</f>
        <v>1</v>
      </c>
      <c r="T357" s="23">
        <f>IF(Analysis!$H$6=1,1,0)</f>
        <v>1</v>
      </c>
      <c r="U357" s="23">
        <f>IF(Analysis!$H$7=1,1,0)</f>
        <v>1</v>
      </c>
    </row>
    <row r="358" spans="1:21">
      <c r="A358" s="4">
        <v>17353</v>
      </c>
      <c r="B358" s="5">
        <v>41025.456250000003</v>
      </c>
      <c r="C358" s="5">
        <v>41001.363888888889</v>
      </c>
      <c r="D358" s="4" t="s">
        <v>53</v>
      </c>
      <c r="E358" s="4" t="s">
        <v>79</v>
      </c>
      <c r="F358" s="6" t="s">
        <v>2071</v>
      </c>
      <c r="G358" s="4" t="s">
        <v>55</v>
      </c>
      <c r="H358" s="4" t="s">
        <v>287</v>
      </c>
      <c r="I358" s="4" t="s">
        <v>141</v>
      </c>
      <c r="J358" s="4" t="s">
        <v>59</v>
      </c>
      <c r="K358" s="9">
        <f t="shared" si="30"/>
        <v>24.09236111111386</v>
      </c>
      <c r="L358" s="13">
        <f t="shared" si="31"/>
        <v>41001</v>
      </c>
      <c r="M358" s="14">
        <f t="shared" si="32"/>
        <v>0.36388888888905058</v>
      </c>
      <c r="N358" s="15">
        <f t="shared" si="33"/>
        <v>1</v>
      </c>
      <c r="O358" s="16" t="str">
        <f t="shared" si="34"/>
        <v>Thursday</v>
      </c>
      <c r="P358" s="16" t="str">
        <f t="shared" si="35"/>
        <v>Apr</v>
      </c>
      <c r="Q358" s="22">
        <f>IF(Analysis!$H$2=1,1,0)</f>
        <v>1</v>
      </c>
      <c r="R358" s="1">
        <f>IF(Analysis!$H$3=1,1,0)</f>
        <v>1</v>
      </c>
      <c r="S358" s="23">
        <f>IF(Analysis!$H$4=1,1,0)</f>
        <v>1</v>
      </c>
      <c r="T358" s="23">
        <f>IF(Analysis!$H$6=1,1,0)</f>
        <v>1</v>
      </c>
      <c r="U358" s="23">
        <f>IF(Analysis!$H$7=1,1,0)</f>
        <v>1</v>
      </c>
    </row>
    <row r="359" spans="1:21">
      <c r="A359" s="4">
        <v>17352</v>
      </c>
      <c r="B359" s="5">
        <v>41001.334722222222</v>
      </c>
      <c r="C359" s="5">
        <v>40998.663194444445</v>
      </c>
      <c r="D359" s="4" t="s">
        <v>60</v>
      </c>
      <c r="E359" s="4" t="s">
        <v>144</v>
      </c>
      <c r="F359" s="6" t="s">
        <v>2072</v>
      </c>
      <c r="G359" s="4" t="s">
        <v>55</v>
      </c>
      <c r="H359" s="4" t="s">
        <v>288</v>
      </c>
      <c r="I359" s="4" t="s">
        <v>141</v>
      </c>
      <c r="J359" s="4" t="s">
        <v>59</v>
      </c>
      <c r="K359" s="9">
        <f t="shared" si="30"/>
        <v>2.671527777776646</v>
      </c>
      <c r="L359" s="13">
        <f t="shared" si="31"/>
        <v>40998</v>
      </c>
      <c r="M359" s="14">
        <f t="shared" si="32"/>
        <v>0.66319444444525288</v>
      </c>
      <c r="N359" s="15">
        <f t="shared" si="33"/>
        <v>5</v>
      </c>
      <c r="O359" s="16" t="str">
        <f t="shared" si="34"/>
        <v>Monday</v>
      </c>
      <c r="P359" s="16" t="str">
        <f t="shared" si="35"/>
        <v>Mar</v>
      </c>
      <c r="Q359" s="22">
        <f>IF(Analysis!$H$2=1,1,0)</f>
        <v>1</v>
      </c>
      <c r="R359" s="1">
        <f>IF(Analysis!$H$3=1,1,0)</f>
        <v>1</v>
      </c>
      <c r="S359" s="23">
        <f>IF(Analysis!$H$4=1,1,0)</f>
        <v>1</v>
      </c>
      <c r="T359" s="23">
        <f>IF(Analysis!$H$6=1,1,0)</f>
        <v>1</v>
      </c>
      <c r="U359" s="23">
        <f>IF(Analysis!$H$7=1,1,0)</f>
        <v>1</v>
      </c>
    </row>
    <row r="360" spans="1:21">
      <c r="A360" s="4">
        <v>17351</v>
      </c>
      <c r="B360" s="5">
        <v>41002.65625</v>
      </c>
      <c r="C360" s="5">
        <v>40998.652777777781</v>
      </c>
      <c r="D360" s="4" t="s">
        <v>53</v>
      </c>
      <c r="E360" s="4" t="s">
        <v>58</v>
      </c>
      <c r="F360" s="6" t="s">
        <v>2073</v>
      </c>
      <c r="G360" s="4" t="s">
        <v>55</v>
      </c>
      <c r="H360" s="4" t="s">
        <v>289</v>
      </c>
      <c r="I360" s="4" t="s">
        <v>141</v>
      </c>
      <c r="J360" s="4" t="s">
        <v>59</v>
      </c>
      <c r="K360" s="9">
        <f t="shared" si="30"/>
        <v>4.0034722222189885</v>
      </c>
      <c r="L360" s="13">
        <f t="shared" si="31"/>
        <v>40998</v>
      </c>
      <c r="M360" s="14">
        <f t="shared" si="32"/>
        <v>0.65277777778101154</v>
      </c>
      <c r="N360" s="15">
        <f t="shared" si="33"/>
        <v>5</v>
      </c>
      <c r="O360" s="16" t="str">
        <f t="shared" si="34"/>
        <v>Tuesday</v>
      </c>
      <c r="P360" s="16" t="str">
        <f t="shared" si="35"/>
        <v>Mar</v>
      </c>
      <c r="Q360" s="22">
        <f>IF(Analysis!$H$2=1,1,0)</f>
        <v>1</v>
      </c>
      <c r="R360" s="1">
        <f>IF(Analysis!$H$3=1,1,0)</f>
        <v>1</v>
      </c>
      <c r="S360" s="23">
        <f>IF(Analysis!$H$4=1,1,0)</f>
        <v>1</v>
      </c>
      <c r="T360" s="23">
        <f>IF(Analysis!$H$6=1,1,0)</f>
        <v>1</v>
      </c>
      <c r="U360" s="23">
        <f>IF(Analysis!$H$7=1,1,0)</f>
        <v>1</v>
      </c>
    </row>
    <row r="361" spans="1:21">
      <c r="A361" s="4">
        <v>17349</v>
      </c>
      <c r="B361" s="5">
        <v>41012.638194444444</v>
      </c>
      <c r="C361" s="5">
        <v>40998.625</v>
      </c>
      <c r="D361" s="4" t="s">
        <v>62</v>
      </c>
      <c r="E361" s="4" t="s">
        <v>117</v>
      </c>
      <c r="F361" s="6" t="s">
        <v>132</v>
      </c>
      <c r="G361" s="4" t="s">
        <v>55</v>
      </c>
      <c r="H361" s="4" t="s">
        <v>290</v>
      </c>
      <c r="I361" s="4" t="s">
        <v>141</v>
      </c>
      <c r="J361" s="4" t="s">
        <v>70</v>
      </c>
      <c r="K361" s="9">
        <f t="shared" si="30"/>
        <v>14.013194444443798</v>
      </c>
      <c r="L361" s="13">
        <f t="shared" si="31"/>
        <v>40998</v>
      </c>
      <c r="M361" s="14">
        <f t="shared" si="32"/>
        <v>0.625</v>
      </c>
      <c r="N361" s="15">
        <f t="shared" si="33"/>
        <v>5</v>
      </c>
      <c r="O361" s="16" t="str">
        <f t="shared" si="34"/>
        <v>Friday</v>
      </c>
      <c r="P361" s="16" t="str">
        <f t="shared" si="35"/>
        <v>Mar</v>
      </c>
      <c r="Q361" s="22">
        <f>IF(Analysis!$H$2=1,1,0)</f>
        <v>1</v>
      </c>
      <c r="R361" s="1">
        <f>IF(Analysis!$H$3=1,1,0)</f>
        <v>1</v>
      </c>
      <c r="S361" s="23">
        <f>IF(Analysis!$H$4=1,1,0)</f>
        <v>1</v>
      </c>
      <c r="T361" s="23">
        <f>IF(Analysis!$H$6=1,1,0)</f>
        <v>1</v>
      </c>
      <c r="U361" s="23">
        <f>IF(Analysis!$H$7=1,1,0)</f>
        <v>1</v>
      </c>
    </row>
    <row r="362" spans="1:21">
      <c r="A362" s="4">
        <v>17347</v>
      </c>
      <c r="B362" s="5">
        <v>41005.502083333333</v>
      </c>
      <c r="C362" s="5">
        <v>40998.519444444442</v>
      </c>
      <c r="D362" s="4" t="s">
        <v>62</v>
      </c>
      <c r="E362" s="4" t="s">
        <v>92</v>
      </c>
      <c r="F362" s="6" t="s">
        <v>133</v>
      </c>
      <c r="G362" s="4" t="s">
        <v>55</v>
      </c>
      <c r="H362" s="4" t="s">
        <v>90</v>
      </c>
      <c r="I362" s="4" t="s">
        <v>141</v>
      </c>
      <c r="J362" s="4" t="s">
        <v>70</v>
      </c>
      <c r="K362" s="9">
        <f t="shared" si="30"/>
        <v>6.9826388888905058</v>
      </c>
      <c r="L362" s="13">
        <f t="shared" si="31"/>
        <v>40998</v>
      </c>
      <c r="M362" s="14">
        <f t="shared" si="32"/>
        <v>0.5194444444423425</v>
      </c>
      <c r="N362" s="15">
        <f t="shared" si="33"/>
        <v>3</v>
      </c>
      <c r="O362" s="16" t="str">
        <f t="shared" si="34"/>
        <v>Friday</v>
      </c>
      <c r="P362" s="16" t="str">
        <f t="shared" si="35"/>
        <v>Mar</v>
      </c>
      <c r="Q362" s="22">
        <f>IF(Analysis!$H$2=1,1,0)</f>
        <v>1</v>
      </c>
      <c r="R362" s="1">
        <f>IF(Analysis!$H$3=1,1,0)</f>
        <v>1</v>
      </c>
      <c r="S362" s="23">
        <f>IF(Analysis!$H$4=1,1,0)</f>
        <v>1</v>
      </c>
      <c r="T362" s="23">
        <f>IF(Analysis!$H$6=1,1,0)</f>
        <v>1</v>
      </c>
      <c r="U362" s="23">
        <f>IF(Analysis!$H$7=1,1,0)</f>
        <v>1</v>
      </c>
    </row>
    <row r="363" spans="1:21">
      <c r="A363" s="4">
        <v>17346</v>
      </c>
      <c r="B363" s="5">
        <v>41012.678472222222</v>
      </c>
      <c r="C363" s="5">
        <v>40998.51666666667</v>
      </c>
      <c r="D363" s="4" t="s">
        <v>62</v>
      </c>
      <c r="E363" s="4" t="s">
        <v>117</v>
      </c>
      <c r="F363" s="6" t="s">
        <v>127</v>
      </c>
      <c r="G363" s="4" t="s">
        <v>55</v>
      </c>
      <c r="H363" s="4" t="s">
        <v>107</v>
      </c>
      <c r="I363" s="4" t="s">
        <v>141</v>
      </c>
      <c r="J363" s="4" t="s">
        <v>65</v>
      </c>
      <c r="K363" s="9">
        <f t="shared" si="30"/>
        <v>14.161805555551837</v>
      </c>
      <c r="L363" s="13">
        <f t="shared" si="31"/>
        <v>40998</v>
      </c>
      <c r="M363" s="14">
        <f t="shared" si="32"/>
        <v>0.51666666667006211</v>
      </c>
      <c r="N363" s="15">
        <f t="shared" si="33"/>
        <v>3</v>
      </c>
      <c r="O363" s="16" t="str">
        <f t="shared" si="34"/>
        <v>Friday</v>
      </c>
      <c r="P363" s="16" t="str">
        <f t="shared" si="35"/>
        <v>Mar</v>
      </c>
      <c r="Q363" s="22">
        <f>IF(Analysis!$H$2=1,1,0)</f>
        <v>1</v>
      </c>
      <c r="R363" s="1">
        <f>IF(Analysis!$H$3=1,1,0)</f>
        <v>1</v>
      </c>
      <c r="S363" s="23">
        <f>IF(Analysis!$H$4=1,1,0)</f>
        <v>1</v>
      </c>
      <c r="T363" s="23">
        <f>IF(Analysis!$H$6=1,1,0)</f>
        <v>1</v>
      </c>
      <c r="U363" s="23">
        <f>IF(Analysis!$H$7=1,1,0)</f>
        <v>1</v>
      </c>
    </row>
    <row r="364" spans="1:21">
      <c r="A364" s="4">
        <v>17345</v>
      </c>
      <c r="B364" s="5">
        <v>41003.681944444441</v>
      </c>
      <c r="C364" s="5">
        <v>40998.507638888892</v>
      </c>
      <c r="D364" s="4" t="s">
        <v>94</v>
      </c>
      <c r="E364" s="4" t="s">
        <v>68</v>
      </c>
      <c r="F364" s="6" t="s">
        <v>128</v>
      </c>
      <c r="G364" s="4" t="s">
        <v>55</v>
      </c>
      <c r="H364" s="4" t="s">
        <v>106</v>
      </c>
      <c r="I364" s="4" t="s">
        <v>141</v>
      </c>
      <c r="J364" s="4" t="s">
        <v>65</v>
      </c>
      <c r="K364" s="9">
        <f t="shared" si="30"/>
        <v>5.1743055555489263</v>
      </c>
      <c r="L364" s="13">
        <f t="shared" si="31"/>
        <v>40998</v>
      </c>
      <c r="M364" s="14">
        <f t="shared" si="32"/>
        <v>0.50763888889196096</v>
      </c>
      <c r="N364" s="15">
        <f t="shared" si="33"/>
        <v>3</v>
      </c>
      <c r="O364" s="16" t="str">
        <f t="shared" si="34"/>
        <v>Wednesday</v>
      </c>
      <c r="P364" s="16" t="str">
        <f t="shared" si="35"/>
        <v>Mar</v>
      </c>
      <c r="Q364" s="22">
        <f>IF(Analysis!$H$2=1,1,0)</f>
        <v>1</v>
      </c>
      <c r="R364" s="1">
        <f>IF(Analysis!$H$3=1,1,0)</f>
        <v>1</v>
      </c>
      <c r="S364" s="23">
        <f>IF(Analysis!$H$4=1,1,0)</f>
        <v>1</v>
      </c>
      <c r="T364" s="23">
        <f>IF(Analysis!$H$6=1,1,0)</f>
        <v>1</v>
      </c>
      <c r="U364" s="23">
        <f>IF(Analysis!$H$7=1,1,0)</f>
        <v>1</v>
      </c>
    </row>
    <row r="365" spans="1:21">
      <c r="A365" s="4">
        <v>17344</v>
      </c>
      <c r="B365" s="5">
        <v>41002.661805555559</v>
      </c>
      <c r="C365" s="5">
        <v>40998.506944444445</v>
      </c>
      <c r="D365" s="4" t="s">
        <v>94</v>
      </c>
      <c r="E365" s="4" t="s">
        <v>68</v>
      </c>
      <c r="F365" s="6" t="s">
        <v>129</v>
      </c>
      <c r="G365" s="4" t="s">
        <v>55</v>
      </c>
      <c r="H365" s="4" t="s">
        <v>71</v>
      </c>
      <c r="I365" s="4" t="s">
        <v>141</v>
      </c>
      <c r="J365" s="4" t="s">
        <v>101</v>
      </c>
      <c r="K365" s="9">
        <f t="shared" si="30"/>
        <v>4.1548611111138598</v>
      </c>
      <c r="L365" s="13">
        <f t="shared" si="31"/>
        <v>40998</v>
      </c>
      <c r="M365" s="14">
        <f t="shared" si="32"/>
        <v>0.50694444444525288</v>
      </c>
      <c r="N365" s="15">
        <f t="shared" si="33"/>
        <v>3</v>
      </c>
      <c r="O365" s="16" t="str">
        <f t="shared" si="34"/>
        <v>Tuesday</v>
      </c>
      <c r="P365" s="16" t="str">
        <f t="shared" si="35"/>
        <v>Mar</v>
      </c>
      <c r="Q365" s="22">
        <f>IF(Analysis!$H$2=1,1,0)</f>
        <v>1</v>
      </c>
      <c r="R365" s="1">
        <f>IF(Analysis!$H$3=1,1,0)</f>
        <v>1</v>
      </c>
      <c r="S365" s="23">
        <f>IF(Analysis!$H$4=1,1,0)</f>
        <v>1</v>
      </c>
      <c r="T365" s="23">
        <f>IF(Analysis!$H$6=1,1,0)</f>
        <v>1</v>
      </c>
      <c r="U365" s="23">
        <f>IF(Analysis!$H$7=1,1,0)</f>
        <v>1</v>
      </c>
    </row>
    <row r="366" spans="1:21">
      <c r="A366" s="4">
        <v>17343</v>
      </c>
      <c r="B366" s="5">
        <v>40998.51458333333</v>
      </c>
      <c r="C366" s="5">
        <v>40998.506944444445</v>
      </c>
      <c r="D366" s="4" t="s">
        <v>60</v>
      </c>
      <c r="E366" s="4" t="s">
        <v>74</v>
      </c>
      <c r="F366" s="6" t="s">
        <v>145</v>
      </c>
      <c r="G366" s="4" t="s">
        <v>55</v>
      </c>
      <c r="H366" s="4" t="s">
        <v>56</v>
      </c>
      <c r="I366" s="4" t="s">
        <v>141</v>
      </c>
      <c r="J366" s="4" t="s">
        <v>59</v>
      </c>
      <c r="K366" s="9">
        <f t="shared" si="30"/>
        <v>7.6388888846850023E-3</v>
      </c>
      <c r="L366" s="13">
        <f t="shared" si="31"/>
        <v>40998</v>
      </c>
      <c r="M366" s="14">
        <f t="shared" si="32"/>
        <v>0.50694444444525288</v>
      </c>
      <c r="N366" s="15">
        <f t="shared" si="33"/>
        <v>3</v>
      </c>
      <c r="O366" s="16" t="str">
        <f t="shared" si="34"/>
        <v>Friday</v>
      </c>
      <c r="P366" s="16" t="str">
        <f t="shared" si="35"/>
        <v>Mar</v>
      </c>
      <c r="Q366" s="22">
        <f>IF(Analysis!$H$2=1,1,0)</f>
        <v>1</v>
      </c>
      <c r="R366" s="1">
        <f>IF(Analysis!$H$3=1,1,0)</f>
        <v>1</v>
      </c>
      <c r="S366" s="23">
        <f>IF(Analysis!$H$4=1,1,0)</f>
        <v>1</v>
      </c>
      <c r="T366" s="23">
        <f>IF(Analysis!$H$6=1,1,0)</f>
        <v>1</v>
      </c>
      <c r="U366" s="23">
        <f>IF(Analysis!$H$7=1,1,0)</f>
        <v>1</v>
      </c>
    </row>
    <row r="367" spans="1:21">
      <c r="A367" s="4">
        <v>17342</v>
      </c>
      <c r="B367" s="5">
        <v>41026.716666666667</v>
      </c>
      <c r="C367" s="5">
        <v>40998.478472222225</v>
      </c>
      <c r="D367" s="4" t="s">
        <v>60</v>
      </c>
      <c r="E367" s="4" t="s">
        <v>144</v>
      </c>
      <c r="F367" s="6" t="s">
        <v>2109</v>
      </c>
      <c r="G367" s="4" t="s">
        <v>55</v>
      </c>
      <c r="H367" s="4" t="s">
        <v>90</v>
      </c>
      <c r="I367" s="4" t="s">
        <v>141</v>
      </c>
      <c r="J367" s="4" t="s">
        <v>136</v>
      </c>
      <c r="K367" s="9">
        <f t="shared" si="30"/>
        <v>28.238194444442343</v>
      </c>
      <c r="L367" s="13">
        <f t="shared" si="31"/>
        <v>40998</v>
      </c>
      <c r="M367" s="14">
        <f t="shared" si="32"/>
        <v>0.47847222222480923</v>
      </c>
      <c r="N367" s="15">
        <f t="shared" si="33"/>
        <v>3</v>
      </c>
      <c r="O367" s="16" t="str">
        <f t="shared" si="34"/>
        <v>Friday</v>
      </c>
      <c r="P367" s="16" t="str">
        <f t="shared" si="35"/>
        <v>Mar</v>
      </c>
      <c r="Q367" s="22">
        <f>IF(Analysis!$H$2=1,1,0)</f>
        <v>1</v>
      </c>
      <c r="R367" s="1">
        <f>IF(Analysis!$H$3=1,1,0)</f>
        <v>1</v>
      </c>
      <c r="S367" s="23">
        <f>IF(Analysis!$H$4=1,1,0)</f>
        <v>1</v>
      </c>
      <c r="T367" s="23">
        <f>IF(Analysis!$H$6=1,1,0)</f>
        <v>1</v>
      </c>
      <c r="U367" s="23">
        <f>IF(Analysis!$H$7=1,1,0)</f>
        <v>1</v>
      </c>
    </row>
    <row r="368" spans="1:21">
      <c r="A368" s="4">
        <v>17341</v>
      </c>
      <c r="B368" s="5">
        <v>41026.717361111114</v>
      </c>
      <c r="C368" s="5">
        <v>40998.464583333334</v>
      </c>
      <c r="D368" s="4" t="s">
        <v>60</v>
      </c>
      <c r="E368" s="4" t="s">
        <v>80</v>
      </c>
      <c r="F368" s="6" t="s">
        <v>2071</v>
      </c>
      <c r="G368" s="4" t="s">
        <v>55</v>
      </c>
      <c r="H368" s="4" t="s">
        <v>56</v>
      </c>
      <c r="I368" s="4" t="s">
        <v>141</v>
      </c>
      <c r="J368" s="4" t="s">
        <v>139</v>
      </c>
      <c r="K368" s="9">
        <f t="shared" si="30"/>
        <v>28.252777777779556</v>
      </c>
      <c r="L368" s="13">
        <f t="shared" si="31"/>
        <v>40998</v>
      </c>
      <c r="M368" s="14">
        <f t="shared" si="32"/>
        <v>0.46458333333430346</v>
      </c>
      <c r="N368" s="15">
        <f t="shared" si="33"/>
        <v>3</v>
      </c>
      <c r="O368" s="16" t="str">
        <f t="shared" si="34"/>
        <v>Friday</v>
      </c>
      <c r="P368" s="16" t="str">
        <f t="shared" si="35"/>
        <v>Mar</v>
      </c>
      <c r="Q368" s="22">
        <f>IF(Analysis!$H$2=1,1,0)</f>
        <v>1</v>
      </c>
      <c r="R368" s="1">
        <f>IF(Analysis!$H$3=1,1,0)</f>
        <v>1</v>
      </c>
      <c r="S368" s="23">
        <f>IF(Analysis!$H$4=1,1,0)</f>
        <v>1</v>
      </c>
      <c r="T368" s="23">
        <f>IF(Analysis!$H$6=1,1,0)</f>
        <v>1</v>
      </c>
      <c r="U368" s="23">
        <f>IF(Analysis!$H$7=1,1,0)</f>
        <v>1</v>
      </c>
    </row>
    <row r="369" spans="1:21">
      <c r="A369" s="4">
        <v>17340</v>
      </c>
      <c r="B369" s="5">
        <v>41008.515972222223</v>
      </c>
      <c r="C369" s="5">
        <v>40998.405555555553</v>
      </c>
      <c r="D369" s="4" t="s">
        <v>94</v>
      </c>
      <c r="E369" s="4" t="s">
        <v>123</v>
      </c>
      <c r="F369" s="6" t="s">
        <v>2072</v>
      </c>
      <c r="G369" s="4" t="s">
        <v>55</v>
      </c>
      <c r="H369" s="4" t="s">
        <v>291</v>
      </c>
      <c r="I369" s="4" t="s">
        <v>141</v>
      </c>
      <c r="J369" s="4" t="s">
        <v>65</v>
      </c>
      <c r="K369" s="9">
        <f t="shared" si="30"/>
        <v>10.110416666670062</v>
      </c>
      <c r="L369" s="13">
        <f t="shared" si="31"/>
        <v>40998</v>
      </c>
      <c r="M369" s="14">
        <f t="shared" si="32"/>
        <v>0.40555555555329192</v>
      </c>
      <c r="N369" s="15">
        <f t="shared" si="33"/>
        <v>2</v>
      </c>
      <c r="O369" s="16" t="str">
        <f t="shared" si="34"/>
        <v>Monday</v>
      </c>
      <c r="P369" s="16" t="str">
        <f t="shared" si="35"/>
        <v>Mar</v>
      </c>
      <c r="Q369" s="22">
        <f>IF(Analysis!$H$2=1,1,0)</f>
        <v>1</v>
      </c>
      <c r="R369" s="1">
        <f>IF(Analysis!$H$3=1,1,0)</f>
        <v>1</v>
      </c>
      <c r="S369" s="23">
        <f>IF(Analysis!$H$4=1,1,0)</f>
        <v>1</v>
      </c>
      <c r="T369" s="23">
        <f>IF(Analysis!$H$6=1,1,0)</f>
        <v>1</v>
      </c>
      <c r="U369" s="23">
        <f>IF(Analysis!$H$7=1,1,0)</f>
        <v>1</v>
      </c>
    </row>
    <row r="370" spans="1:21">
      <c r="A370" s="4">
        <v>17339</v>
      </c>
      <c r="B370" s="5">
        <v>40998.413194444445</v>
      </c>
      <c r="C370" s="5">
        <v>40998.393750000003</v>
      </c>
      <c r="D370" s="4" t="s">
        <v>60</v>
      </c>
      <c r="E370" s="4" t="s">
        <v>144</v>
      </c>
      <c r="F370" s="6" t="s">
        <v>2073</v>
      </c>
      <c r="G370" s="4" t="s">
        <v>55</v>
      </c>
      <c r="H370" s="4" t="s">
        <v>292</v>
      </c>
      <c r="I370" s="4" t="s">
        <v>141</v>
      </c>
      <c r="J370" s="4" t="s">
        <v>57</v>
      </c>
      <c r="K370" s="9">
        <f t="shared" si="30"/>
        <v>1.9444444442342501E-2</v>
      </c>
      <c r="L370" s="13">
        <f t="shared" si="31"/>
        <v>40998</v>
      </c>
      <c r="M370" s="14">
        <f t="shared" si="32"/>
        <v>0.39375000000291038</v>
      </c>
      <c r="N370" s="15">
        <f t="shared" si="33"/>
        <v>2</v>
      </c>
      <c r="O370" s="16" t="str">
        <f t="shared" si="34"/>
        <v>Friday</v>
      </c>
      <c r="P370" s="16" t="str">
        <f t="shared" si="35"/>
        <v>Mar</v>
      </c>
      <c r="Q370" s="22">
        <f>IF(Analysis!$H$2=1,1,0)</f>
        <v>1</v>
      </c>
      <c r="R370" s="1">
        <f>IF(Analysis!$H$3=1,1,0)</f>
        <v>1</v>
      </c>
      <c r="S370" s="23">
        <f>IF(Analysis!$H$4=1,1,0)</f>
        <v>1</v>
      </c>
      <c r="T370" s="23">
        <f>IF(Analysis!$H$6=1,1,0)</f>
        <v>1</v>
      </c>
      <c r="U370" s="23">
        <f>IF(Analysis!$H$7=1,1,0)</f>
        <v>1</v>
      </c>
    </row>
    <row r="371" spans="1:21">
      <c r="A371" s="4">
        <v>17338</v>
      </c>
      <c r="B371" s="5">
        <v>40998.401388888888</v>
      </c>
      <c r="C371" s="5">
        <v>40998.387499999997</v>
      </c>
      <c r="D371" s="4" t="s">
        <v>60</v>
      </c>
      <c r="E371" s="4" t="s">
        <v>54</v>
      </c>
      <c r="F371" s="6" t="s">
        <v>132</v>
      </c>
      <c r="G371" s="4" t="s">
        <v>55</v>
      </c>
      <c r="H371" s="4" t="s">
        <v>293</v>
      </c>
      <c r="I371" s="4" t="s">
        <v>141</v>
      </c>
      <c r="J371" s="4" t="s">
        <v>59</v>
      </c>
      <c r="K371" s="9">
        <f t="shared" si="30"/>
        <v>1.3888888890505768E-2</v>
      </c>
      <c r="L371" s="13">
        <f t="shared" si="31"/>
        <v>40998</v>
      </c>
      <c r="M371" s="14">
        <f t="shared" si="32"/>
        <v>0.38749999999708962</v>
      </c>
      <c r="N371" s="15">
        <f t="shared" si="33"/>
        <v>2</v>
      </c>
      <c r="O371" s="16" t="str">
        <f t="shared" si="34"/>
        <v>Friday</v>
      </c>
      <c r="P371" s="16" t="str">
        <f t="shared" si="35"/>
        <v>Mar</v>
      </c>
      <c r="Q371" s="22">
        <f>IF(Analysis!$H$2=1,1,0)</f>
        <v>1</v>
      </c>
      <c r="R371" s="1">
        <f>IF(Analysis!$H$3=1,1,0)</f>
        <v>1</v>
      </c>
      <c r="S371" s="23">
        <f>IF(Analysis!$H$4=1,1,0)</f>
        <v>1</v>
      </c>
      <c r="T371" s="23">
        <f>IF(Analysis!$H$6=1,1,0)</f>
        <v>1</v>
      </c>
      <c r="U371" s="23">
        <f>IF(Analysis!$H$7=1,1,0)</f>
        <v>1</v>
      </c>
    </row>
    <row r="372" spans="1:21">
      <c r="A372" s="4">
        <v>17337</v>
      </c>
      <c r="B372" s="5">
        <v>41012.676388888889</v>
      </c>
      <c r="C372" s="5">
        <v>40998.375</v>
      </c>
      <c r="D372" s="4" t="s">
        <v>62</v>
      </c>
      <c r="E372" s="4" t="s">
        <v>117</v>
      </c>
      <c r="F372" s="6" t="s">
        <v>133</v>
      </c>
      <c r="G372" s="4" t="s">
        <v>55</v>
      </c>
      <c r="H372" s="4" t="s">
        <v>294</v>
      </c>
      <c r="I372" s="4" t="s">
        <v>141</v>
      </c>
      <c r="J372" s="4" t="s">
        <v>65</v>
      </c>
      <c r="K372" s="9">
        <f t="shared" si="30"/>
        <v>14.301388888889051</v>
      </c>
      <c r="L372" s="13">
        <f t="shared" si="31"/>
        <v>40998</v>
      </c>
      <c r="M372" s="14">
        <f t="shared" si="32"/>
        <v>0.375</v>
      </c>
      <c r="N372" s="15">
        <f t="shared" si="33"/>
        <v>2</v>
      </c>
      <c r="O372" s="16" t="str">
        <f t="shared" si="34"/>
        <v>Friday</v>
      </c>
      <c r="P372" s="16" t="str">
        <f t="shared" si="35"/>
        <v>Mar</v>
      </c>
      <c r="Q372" s="22">
        <f>IF(Analysis!$H$2=1,1,0)</f>
        <v>1</v>
      </c>
      <c r="R372" s="1">
        <f>IF(Analysis!$H$3=1,1,0)</f>
        <v>1</v>
      </c>
      <c r="S372" s="23">
        <f>IF(Analysis!$H$4=1,1,0)</f>
        <v>1</v>
      </c>
      <c r="T372" s="23">
        <f>IF(Analysis!$H$6=1,1,0)</f>
        <v>1</v>
      </c>
      <c r="U372" s="23">
        <f>IF(Analysis!$H$7=1,1,0)</f>
        <v>1</v>
      </c>
    </row>
    <row r="373" spans="1:21">
      <c r="A373" s="4">
        <v>17336</v>
      </c>
      <c r="B373" s="5">
        <v>40998.438888888886</v>
      </c>
      <c r="C373" s="5">
        <v>40998.359027777777</v>
      </c>
      <c r="D373" s="4" t="s">
        <v>60</v>
      </c>
      <c r="E373" s="4" t="s">
        <v>144</v>
      </c>
      <c r="F373" s="6" t="s">
        <v>127</v>
      </c>
      <c r="G373" s="4" t="s">
        <v>55</v>
      </c>
      <c r="H373" s="4" t="s">
        <v>295</v>
      </c>
      <c r="I373" s="4" t="s">
        <v>141</v>
      </c>
      <c r="J373" s="4" t="s">
        <v>59</v>
      </c>
      <c r="K373" s="9">
        <f t="shared" si="30"/>
        <v>7.9861111109494232E-2</v>
      </c>
      <c r="L373" s="13">
        <f t="shared" si="31"/>
        <v>40998</v>
      </c>
      <c r="M373" s="14">
        <f t="shared" si="32"/>
        <v>0.35902777777664596</v>
      </c>
      <c r="N373" s="15">
        <f t="shared" si="33"/>
        <v>1</v>
      </c>
      <c r="O373" s="16" t="str">
        <f t="shared" si="34"/>
        <v>Friday</v>
      </c>
      <c r="P373" s="16" t="str">
        <f t="shared" si="35"/>
        <v>Mar</v>
      </c>
      <c r="Q373" s="22">
        <f>IF(Analysis!$H$2=1,1,0)</f>
        <v>1</v>
      </c>
      <c r="R373" s="1">
        <f>IF(Analysis!$H$3=1,1,0)</f>
        <v>1</v>
      </c>
      <c r="S373" s="23">
        <f>IF(Analysis!$H$4=1,1,0)</f>
        <v>1</v>
      </c>
      <c r="T373" s="23">
        <f>IF(Analysis!$H$6=1,1,0)</f>
        <v>1</v>
      </c>
      <c r="U373" s="23">
        <f>IF(Analysis!$H$7=1,1,0)</f>
        <v>1</v>
      </c>
    </row>
    <row r="374" spans="1:21">
      <c r="A374" s="4">
        <v>17335</v>
      </c>
      <c r="B374" s="5">
        <v>41025.455555555556</v>
      </c>
      <c r="C374" s="5">
        <v>40998.327777777777</v>
      </c>
      <c r="D374" s="4" t="s">
        <v>53</v>
      </c>
      <c r="E374" s="4" t="s">
        <v>111</v>
      </c>
      <c r="F374" s="6" t="s">
        <v>128</v>
      </c>
      <c r="G374" s="4" t="s">
        <v>55</v>
      </c>
      <c r="H374" s="4" t="s">
        <v>90</v>
      </c>
      <c r="I374" s="4" t="s">
        <v>141</v>
      </c>
      <c r="J374" s="4" t="s">
        <v>65</v>
      </c>
      <c r="K374" s="9">
        <f t="shared" si="30"/>
        <v>27.127777777779556</v>
      </c>
      <c r="L374" s="13">
        <f t="shared" si="31"/>
        <v>40998</v>
      </c>
      <c r="M374" s="14">
        <f t="shared" si="32"/>
        <v>0.32777777777664596</v>
      </c>
      <c r="N374" s="15">
        <f t="shared" si="33"/>
        <v>1</v>
      </c>
      <c r="O374" s="16" t="str">
        <f t="shared" si="34"/>
        <v>Thursday</v>
      </c>
      <c r="P374" s="16" t="str">
        <f t="shared" si="35"/>
        <v>Mar</v>
      </c>
      <c r="Q374" s="22">
        <f>IF(Analysis!$H$2=1,1,0)</f>
        <v>1</v>
      </c>
      <c r="R374" s="1">
        <f>IF(Analysis!$H$3=1,1,0)</f>
        <v>1</v>
      </c>
      <c r="S374" s="23">
        <f>IF(Analysis!$H$4=1,1,0)</f>
        <v>1</v>
      </c>
      <c r="T374" s="23">
        <f>IF(Analysis!$H$6=1,1,0)</f>
        <v>1</v>
      </c>
      <c r="U374" s="23">
        <f>IF(Analysis!$H$7=1,1,0)</f>
        <v>1</v>
      </c>
    </row>
    <row r="375" spans="1:21">
      <c r="A375" s="4">
        <v>17334</v>
      </c>
      <c r="B375" s="5">
        <v>40998.445833333331</v>
      </c>
      <c r="C375" s="5">
        <v>40997.634722222225</v>
      </c>
      <c r="D375" s="4" t="s">
        <v>60</v>
      </c>
      <c r="E375" s="4" t="s">
        <v>54</v>
      </c>
      <c r="F375" s="6" t="s">
        <v>129</v>
      </c>
      <c r="G375" s="4" t="s">
        <v>55</v>
      </c>
      <c r="H375" s="4" t="s">
        <v>107</v>
      </c>
      <c r="I375" s="4" t="s">
        <v>141</v>
      </c>
      <c r="J375" s="4" t="s">
        <v>59</v>
      </c>
      <c r="K375" s="9">
        <f t="shared" si="30"/>
        <v>0.81111111110658385</v>
      </c>
      <c r="L375" s="13">
        <f t="shared" si="31"/>
        <v>40997</v>
      </c>
      <c r="M375" s="14">
        <f t="shared" si="32"/>
        <v>0.63472222222480923</v>
      </c>
      <c r="N375" s="15">
        <f t="shared" si="33"/>
        <v>5</v>
      </c>
      <c r="O375" s="16" t="str">
        <f t="shared" si="34"/>
        <v>Friday</v>
      </c>
      <c r="P375" s="16" t="str">
        <f t="shared" si="35"/>
        <v>Mar</v>
      </c>
      <c r="Q375" s="22">
        <f>IF(Analysis!$H$2=1,1,0)</f>
        <v>1</v>
      </c>
      <c r="R375" s="1">
        <f>IF(Analysis!$H$3=1,1,0)</f>
        <v>1</v>
      </c>
      <c r="S375" s="23">
        <f>IF(Analysis!$H$4=1,1,0)</f>
        <v>1</v>
      </c>
      <c r="T375" s="23">
        <f>IF(Analysis!$H$6=1,1,0)</f>
        <v>1</v>
      </c>
      <c r="U375" s="23">
        <f>IF(Analysis!$H$7=1,1,0)</f>
        <v>1</v>
      </c>
    </row>
    <row r="376" spans="1:21">
      <c r="A376" s="4">
        <v>17333</v>
      </c>
      <c r="B376" s="5">
        <v>40997.551388888889</v>
      </c>
      <c r="C376" s="5">
        <v>40997.550000000003</v>
      </c>
      <c r="D376" s="4" t="s">
        <v>60</v>
      </c>
      <c r="E376" s="4" t="s">
        <v>93</v>
      </c>
      <c r="F376" s="6" t="s">
        <v>145</v>
      </c>
      <c r="G376" s="4" t="s">
        <v>55</v>
      </c>
      <c r="H376" s="4" t="s">
        <v>106</v>
      </c>
      <c r="I376" s="4" t="s">
        <v>141</v>
      </c>
      <c r="J376" s="4" t="s">
        <v>59</v>
      </c>
      <c r="K376" s="9">
        <f t="shared" si="30"/>
        <v>1.3888888861401938E-3</v>
      </c>
      <c r="L376" s="13">
        <f t="shared" si="31"/>
        <v>40997</v>
      </c>
      <c r="M376" s="14">
        <f t="shared" si="32"/>
        <v>0.55000000000291038</v>
      </c>
      <c r="N376" s="15">
        <f t="shared" si="33"/>
        <v>4</v>
      </c>
      <c r="O376" s="16" t="str">
        <f t="shared" si="34"/>
        <v>Thursday</v>
      </c>
      <c r="P376" s="16" t="str">
        <f t="shared" si="35"/>
        <v>Mar</v>
      </c>
      <c r="Q376" s="22">
        <f>IF(Analysis!$H$2=1,1,0)</f>
        <v>1</v>
      </c>
      <c r="R376" s="1">
        <f>IF(Analysis!$H$3=1,1,0)</f>
        <v>1</v>
      </c>
      <c r="S376" s="23">
        <f>IF(Analysis!$H$4=1,1,0)</f>
        <v>1</v>
      </c>
      <c r="T376" s="23">
        <f>IF(Analysis!$H$6=1,1,0)</f>
        <v>1</v>
      </c>
      <c r="U376" s="23">
        <f>IF(Analysis!$H$7=1,1,0)</f>
        <v>1</v>
      </c>
    </row>
    <row r="377" spans="1:21">
      <c r="A377" s="4">
        <v>17332</v>
      </c>
      <c r="B377" s="5">
        <v>41003.304166666669</v>
      </c>
      <c r="C377" s="5">
        <v>40997.513194444444</v>
      </c>
      <c r="D377" s="4" t="s">
        <v>53</v>
      </c>
      <c r="E377" s="4" t="s">
        <v>54</v>
      </c>
      <c r="F377" s="6" t="s">
        <v>2110</v>
      </c>
      <c r="G377" s="4" t="s">
        <v>55</v>
      </c>
      <c r="H377" s="4" t="s">
        <v>71</v>
      </c>
      <c r="I377" s="4" t="s">
        <v>141</v>
      </c>
      <c r="J377" s="4" t="s">
        <v>59</v>
      </c>
      <c r="K377" s="9">
        <f t="shared" si="30"/>
        <v>5.7909722222248092</v>
      </c>
      <c r="L377" s="13">
        <f t="shared" si="31"/>
        <v>40997</v>
      </c>
      <c r="M377" s="14">
        <f t="shared" si="32"/>
        <v>0.51319444444379769</v>
      </c>
      <c r="N377" s="15">
        <f t="shared" si="33"/>
        <v>3</v>
      </c>
      <c r="O377" s="16" t="str">
        <f t="shared" si="34"/>
        <v>Wednesday</v>
      </c>
      <c r="P377" s="16" t="str">
        <f t="shared" si="35"/>
        <v>Mar</v>
      </c>
      <c r="Q377" s="22">
        <f>IF(Analysis!$H$2=1,1,0)</f>
        <v>1</v>
      </c>
      <c r="R377" s="1">
        <f>IF(Analysis!$H$3=1,1,0)</f>
        <v>1</v>
      </c>
      <c r="S377" s="23">
        <f>IF(Analysis!$H$4=1,1,0)</f>
        <v>1</v>
      </c>
      <c r="T377" s="23">
        <f>IF(Analysis!$H$6=1,1,0)</f>
        <v>1</v>
      </c>
      <c r="U377" s="23">
        <f>IF(Analysis!$H$7=1,1,0)</f>
        <v>1</v>
      </c>
    </row>
    <row r="378" spans="1:21">
      <c r="A378" s="4">
        <v>17331</v>
      </c>
      <c r="B378" s="5">
        <v>40998.543749999997</v>
      </c>
      <c r="C378" s="5">
        <v>40997.507638888892</v>
      </c>
      <c r="D378" s="4" t="s">
        <v>62</v>
      </c>
      <c r="E378" s="4" t="s">
        <v>100</v>
      </c>
      <c r="F378" s="6" t="s">
        <v>2071</v>
      </c>
      <c r="G378" s="4" t="s">
        <v>55</v>
      </c>
      <c r="H378" s="4" t="s">
        <v>56</v>
      </c>
      <c r="I378" s="4" t="s">
        <v>141</v>
      </c>
      <c r="J378" s="4" t="s">
        <v>65</v>
      </c>
      <c r="K378" s="9">
        <f t="shared" si="30"/>
        <v>1.0361111111051287</v>
      </c>
      <c r="L378" s="13">
        <f t="shared" si="31"/>
        <v>40997</v>
      </c>
      <c r="M378" s="14">
        <f t="shared" si="32"/>
        <v>0.50763888889196096</v>
      </c>
      <c r="N378" s="15">
        <f t="shared" si="33"/>
        <v>3</v>
      </c>
      <c r="O378" s="16" t="str">
        <f t="shared" si="34"/>
        <v>Friday</v>
      </c>
      <c r="P378" s="16" t="str">
        <f t="shared" si="35"/>
        <v>Mar</v>
      </c>
      <c r="Q378" s="22">
        <f>IF(Analysis!$H$2=1,1,0)</f>
        <v>1</v>
      </c>
      <c r="R378" s="1">
        <f>IF(Analysis!$H$3=1,1,0)</f>
        <v>1</v>
      </c>
      <c r="S378" s="23">
        <f>IF(Analysis!$H$4=1,1,0)</f>
        <v>1</v>
      </c>
      <c r="T378" s="23">
        <f>IF(Analysis!$H$6=1,1,0)</f>
        <v>1</v>
      </c>
      <c r="U378" s="23">
        <f>IF(Analysis!$H$7=1,1,0)</f>
        <v>1</v>
      </c>
    </row>
    <row r="379" spans="1:21">
      <c r="A379" s="4">
        <v>17330</v>
      </c>
      <c r="B379" s="5">
        <v>41010.461805555555</v>
      </c>
      <c r="C379" s="5">
        <v>40997.504861111112</v>
      </c>
      <c r="D379" s="4" t="s">
        <v>53</v>
      </c>
      <c r="E379" s="4" t="s">
        <v>54</v>
      </c>
      <c r="F379" s="6" t="s">
        <v>2072</v>
      </c>
      <c r="G379" s="4" t="s">
        <v>55</v>
      </c>
      <c r="H379" s="4" t="s">
        <v>90</v>
      </c>
      <c r="I379" s="4" t="s">
        <v>141</v>
      </c>
      <c r="J379" s="4" t="s">
        <v>59</v>
      </c>
      <c r="K379" s="9">
        <f t="shared" si="30"/>
        <v>12.956944444442343</v>
      </c>
      <c r="L379" s="13">
        <f t="shared" si="31"/>
        <v>40997</v>
      </c>
      <c r="M379" s="14">
        <f t="shared" si="32"/>
        <v>0.50486111111240461</v>
      </c>
      <c r="N379" s="15">
        <f t="shared" si="33"/>
        <v>3</v>
      </c>
      <c r="O379" s="16" t="str">
        <f t="shared" si="34"/>
        <v>Wednesday</v>
      </c>
      <c r="P379" s="16" t="str">
        <f t="shared" si="35"/>
        <v>Mar</v>
      </c>
      <c r="Q379" s="22">
        <f>IF(Analysis!$H$2=1,1,0)</f>
        <v>1</v>
      </c>
      <c r="R379" s="1">
        <f>IF(Analysis!$H$3=1,1,0)</f>
        <v>1</v>
      </c>
      <c r="S379" s="23">
        <f>IF(Analysis!$H$4=1,1,0)</f>
        <v>1</v>
      </c>
      <c r="T379" s="23">
        <f>IF(Analysis!$H$6=1,1,0)</f>
        <v>1</v>
      </c>
      <c r="U379" s="23">
        <f>IF(Analysis!$H$7=1,1,0)</f>
        <v>1</v>
      </c>
    </row>
    <row r="380" spans="1:21">
      <c r="A380" s="4">
        <v>17329</v>
      </c>
      <c r="B380" s="5">
        <v>41012.675000000003</v>
      </c>
      <c r="C380" s="5">
        <v>40997.497916666667</v>
      </c>
      <c r="D380" s="4" t="s">
        <v>62</v>
      </c>
      <c r="E380" s="4" t="s">
        <v>117</v>
      </c>
      <c r="F380" s="6" t="s">
        <v>2073</v>
      </c>
      <c r="G380" s="4" t="s">
        <v>55</v>
      </c>
      <c r="H380" s="4" t="s">
        <v>56</v>
      </c>
      <c r="I380" s="4" t="s">
        <v>141</v>
      </c>
      <c r="J380" s="4" t="s">
        <v>70</v>
      </c>
      <c r="K380" s="9">
        <f t="shared" si="30"/>
        <v>15.177083333335759</v>
      </c>
      <c r="L380" s="13">
        <f t="shared" si="31"/>
        <v>40997</v>
      </c>
      <c r="M380" s="14">
        <f t="shared" si="32"/>
        <v>0.49791666666715173</v>
      </c>
      <c r="N380" s="15">
        <f t="shared" si="33"/>
        <v>3</v>
      </c>
      <c r="O380" s="16" t="str">
        <f t="shared" si="34"/>
        <v>Friday</v>
      </c>
      <c r="P380" s="16" t="str">
        <f t="shared" si="35"/>
        <v>Mar</v>
      </c>
      <c r="Q380" s="22">
        <f>IF(Analysis!$H$2=1,1,0)</f>
        <v>1</v>
      </c>
      <c r="R380" s="1">
        <f>IF(Analysis!$H$3=1,1,0)</f>
        <v>1</v>
      </c>
      <c r="S380" s="23">
        <f>IF(Analysis!$H$4=1,1,0)</f>
        <v>1</v>
      </c>
      <c r="T380" s="23">
        <f>IF(Analysis!$H$6=1,1,0)</f>
        <v>1</v>
      </c>
      <c r="U380" s="23">
        <f>IF(Analysis!$H$7=1,1,0)</f>
        <v>1</v>
      </c>
    </row>
    <row r="381" spans="1:21">
      <c r="A381" s="4">
        <v>17328</v>
      </c>
      <c r="B381" s="5">
        <v>41005.380555555559</v>
      </c>
      <c r="C381" s="5">
        <v>40997.475694444445</v>
      </c>
      <c r="D381" s="4" t="s">
        <v>53</v>
      </c>
      <c r="E381" s="4" t="s">
        <v>58</v>
      </c>
      <c r="F381" s="6" t="s">
        <v>132</v>
      </c>
      <c r="G381" s="4" t="s">
        <v>55</v>
      </c>
      <c r="H381" s="4" t="s">
        <v>296</v>
      </c>
      <c r="I381" s="4" t="s">
        <v>141</v>
      </c>
      <c r="J381" s="4" t="s">
        <v>59</v>
      </c>
      <c r="K381" s="9">
        <f t="shared" si="30"/>
        <v>7.9048611111138598</v>
      </c>
      <c r="L381" s="13">
        <f t="shared" si="31"/>
        <v>40997</v>
      </c>
      <c r="M381" s="14">
        <f t="shared" si="32"/>
        <v>0.47569444444525288</v>
      </c>
      <c r="N381" s="15">
        <f t="shared" si="33"/>
        <v>3</v>
      </c>
      <c r="O381" s="16" t="str">
        <f t="shared" si="34"/>
        <v>Friday</v>
      </c>
      <c r="P381" s="16" t="str">
        <f t="shared" si="35"/>
        <v>Mar</v>
      </c>
      <c r="Q381" s="22">
        <f>IF(Analysis!$H$2=1,1,0)</f>
        <v>1</v>
      </c>
      <c r="R381" s="1">
        <f>IF(Analysis!$H$3=1,1,0)</f>
        <v>1</v>
      </c>
      <c r="S381" s="23">
        <f>IF(Analysis!$H$4=1,1,0)</f>
        <v>1</v>
      </c>
      <c r="T381" s="23">
        <f>IF(Analysis!$H$6=1,1,0)</f>
        <v>1</v>
      </c>
      <c r="U381" s="23">
        <f>IF(Analysis!$H$7=1,1,0)</f>
        <v>1</v>
      </c>
    </row>
    <row r="382" spans="1:21">
      <c r="A382" s="4">
        <v>17327</v>
      </c>
      <c r="B382" s="5">
        <v>40997.531944444447</v>
      </c>
      <c r="C382" s="5">
        <v>40997.473611111112</v>
      </c>
      <c r="D382" s="4" t="s">
        <v>60</v>
      </c>
      <c r="E382" s="4" t="s">
        <v>144</v>
      </c>
      <c r="F382" s="6" t="s">
        <v>133</v>
      </c>
      <c r="G382" s="4" t="s">
        <v>55</v>
      </c>
      <c r="H382" s="4" t="s">
        <v>297</v>
      </c>
      <c r="I382" s="4" t="s">
        <v>141</v>
      </c>
      <c r="J382" s="4" t="s">
        <v>59</v>
      </c>
      <c r="K382" s="9">
        <f t="shared" si="30"/>
        <v>5.8333333334303461E-2</v>
      </c>
      <c r="L382" s="13">
        <f t="shared" si="31"/>
        <v>40997</v>
      </c>
      <c r="M382" s="14">
        <f t="shared" si="32"/>
        <v>0.47361111111240461</v>
      </c>
      <c r="N382" s="15">
        <f t="shared" si="33"/>
        <v>3</v>
      </c>
      <c r="O382" s="16" t="str">
        <f t="shared" si="34"/>
        <v>Thursday</v>
      </c>
      <c r="P382" s="16" t="str">
        <f t="shared" si="35"/>
        <v>Mar</v>
      </c>
      <c r="Q382" s="22">
        <f>IF(Analysis!$H$2=1,1,0)</f>
        <v>1</v>
      </c>
      <c r="R382" s="1">
        <f>IF(Analysis!$H$3=1,1,0)</f>
        <v>1</v>
      </c>
      <c r="S382" s="23">
        <f>IF(Analysis!$H$4=1,1,0)</f>
        <v>1</v>
      </c>
      <c r="T382" s="23">
        <f>IF(Analysis!$H$6=1,1,0)</f>
        <v>1</v>
      </c>
      <c r="U382" s="23">
        <f>IF(Analysis!$H$7=1,1,0)</f>
        <v>1</v>
      </c>
    </row>
    <row r="383" spans="1:21">
      <c r="A383" s="4">
        <v>17326</v>
      </c>
      <c r="B383" s="5">
        <v>41005.74722222222</v>
      </c>
      <c r="C383" s="5">
        <v>40997.470138888886</v>
      </c>
      <c r="D383" s="4" t="s">
        <v>35</v>
      </c>
      <c r="E383" s="4" t="s">
        <v>68</v>
      </c>
      <c r="F383" s="6" t="s">
        <v>127</v>
      </c>
      <c r="G383" s="4" t="s">
        <v>55</v>
      </c>
      <c r="H383" s="4" t="s">
        <v>298</v>
      </c>
      <c r="I383" s="4" t="s">
        <v>141</v>
      </c>
      <c r="J383" s="4" t="s">
        <v>73</v>
      </c>
      <c r="K383" s="9">
        <f t="shared" si="30"/>
        <v>8.2770833333343035</v>
      </c>
      <c r="L383" s="13">
        <f t="shared" si="31"/>
        <v>40997</v>
      </c>
      <c r="M383" s="14">
        <f t="shared" si="32"/>
        <v>0.47013888888614019</v>
      </c>
      <c r="N383" s="15">
        <f t="shared" si="33"/>
        <v>3</v>
      </c>
      <c r="O383" s="16" t="str">
        <f t="shared" si="34"/>
        <v>Friday</v>
      </c>
      <c r="P383" s="16" t="str">
        <f t="shared" si="35"/>
        <v>Mar</v>
      </c>
      <c r="Q383" s="22">
        <f>IF(Analysis!$H$2=1,1,0)</f>
        <v>1</v>
      </c>
      <c r="R383" s="1">
        <f>IF(Analysis!$H$3=1,1,0)</f>
        <v>1</v>
      </c>
      <c r="S383" s="23">
        <f>IF(Analysis!$H$4=1,1,0)</f>
        <v>1</v>
      </c>
      <c r="T383" s="23">
        <f>IF(Analysis!$H$6=1,1,0)</f>
        <v>1</v>
      </c>
      <c r="U383" s="23">
        <f>IF(Analysis!$H$7=1,1,0)</f>
        <v>1</v>
      </c>
    </row>
    <row r="384" spans="1:21">
      <c r="A384" s="4">
        <v>17325</v>
      </c>
      <c r="B384" s="5">
        <v>41010.461111111108</v>
      </c>
      <c r="C384" s="5">
        <v>40997.465277777781</v>
      </c>
      <c r="D384" s="4" t="s">
        <v>53</v>
      </c>
      <c r="E384" s="4" t="s">
        <v>54</v>
      </c>
      <c r="F384" s="6" t="s">
        <v>128</v>
      </c>
      <c r="G384" s="4" t="s">
        <v>55</v>
      </c>
      <c r="H384" s="4" t="s">
        <v>299</v>
      </c>
      <c r="I384" s="4" t="s">
        <v>141</v>
      </c>
      <c r="J384" s="4" t="s">
        <v>59</v>
      </c>
      <c r="K384" s="9">
        <f t="shared" si="30"/>
        <v>12.995833333327028</v>
      </c>
      <c r="L384" s="13">
        <f t="shared" si="31"/>
        <v>40997</v>
      </c>
      <c r="M384" s="14">
        <f t="shared" si="32"/>
        <v>0.46527777778101154</v>
      </c>
      <c r="N384" s="15">
        <f t="shared" si="33"/>
        <v>3</v>
      </c>
      <c r="O384" s="16" t="str">
        <f t="shared" si="34"/>
        <v>Wednesday</v>
      </c>
      <c r="P384" s="16" t="str">
        <f t="shared" si="35"/>
        <v>Mar</v>
      </c>
      <c r="Q384" s="22">
        <f>IF(Analysis!$H$2=1,1,0)</f>
        <v>1</v>
      </c>
      <c r="R384" s="1">
        <f>IF(Analysis!$H$3=1,1,0)</f>
        <v>1</v>
      </c>
      <c r="S384" s="23">
        <f>IF(Analysis!$H$4=1,1,0)</f>
        <v>1</v>
      </c>
      <c r="T384" s="23">
        <f>IF(Analysis!$H$6=1,1,0)</f>
        <v>1</v>
      </c>
      <c r="U384" s="23">
        <f>IF(Analysis!$H$7=1,1,0)</f>
        <v>1</v>
      </c>
    </row>
    <row r="385" spans="1:21">
      <c r="A385" s="4">
        <v>17324</v>
      </c>
      <c r="B385" s="5">
        <v>41003.460416666669</v>
      </c>
      <c r="C385" s="5">
        <v>40997.406944444447</v>
      </c>
      <c r="D385" s="4" t="s">
        <v>60</v>
      </c>
      <c r="E385" s="4" t="s">
        <v>54</v>
      </c>
      <c r="F385" s="6" t="s">
        <v>129</v>
      </c>
      <c r="G385" s="4" t="s">
        <v>55</v>
      </c>
      <c r="H385" s="4" t="s">
        <v>300</v>
      </c>
      <c r="I385" s="4" t="s">
        <v>141</v>
      </c>
      <c r="J385" s="4" t="s">
        <v>59</v>
      </c>
      <c r="K385" s="9">
        <f t="shared" si="30"/>
        <v>6.0534722222218988</v>
      </c>
      <c r="L385" s="13">
        <f t="shared" si="31"/>
        <v>40997</v>
      </c>
      <c r="M385" s="14">
        <f t="shared" si="32"/>
        <v>0.40694444444670808</v>
      </c>
      <c r="N385" s="15">
        <f t="shared" si="33"/>
        <v>2</v>
      </c>
      <c r="O385" s="16" t="str">
        <f t="shared" si="34"/>
        <v>Wednesday</v>
      </c>
      <c r="P385" s="16" t="str">
        <f t="shared" si="35"/>
        <v>Mar</v>
      </c>
      <c r="Q385" s="22">
        <f>IF(Analysis!$H$2=1,1,0)</f>
        <v>1</v>
      </c>
      <c r="R385" s="1">
        <f>IF(Analysis!$H$3=1,1,0)</f>
        <v>1</v>
      </c>
      <c r="S385" s="23">
        <f>IF(Analysis!$H$4=1,1,0)</f>
        <v>1</v>
      </c>
      <c r="T385" s="23">
        <f>IF(Analysis!$H$6=1,1,0)</f>
        <v>1</v>
      </c>
      <c r="U385" s="23">
        <f>IF(Analysis!$H$7=1,1,0)</f>
        <v>1</v>
      </c>
    </row>
    <row r="386" spans="1:21">
      <c r="A386" s="4">
        <v>17323</v>
      </c>
      <c r="B386" s="5">
        <v>41010.375694444447</v>
      </c>
      <c r="C386" s="5">
        <v>40997.385416666664</v>
      </c>
      <c r="D386" s="4" t="s">
        <v>53</v>
      </c>
      <c r="E386" s="4" t="s">
        <v>54</v>
      </c>
      <c r="F386" s="6" t="s">
        <v>145</v>
      </c>
      <c r="G386" s="4" t="s">
        <v>55</v>
      </c>
      <c r="H386" s="4" t="s">
        <v>90</v>
      </c>
      <c r="I386" s="4" t="s">
        <v>141</v>
      </c>
      <c r="J386" s="4" t="s">
        <v>59</v>
      </c>
      <c r="K386" s="9">
        <f t="shared" si="30"/>
        <v>12.990277777782467</v>
      </c>
      <c r="L386" s="13">
        <f t="shared" si="31"/>
        <v>40997</v>
      </c>
      <c r="M386" s="14">
        <f t="shared" si="32"/>
        <v>0.38541666666424135</v>
      </c>
      <c r="N386" s="15">
        <f t="shared" si="33"/>
        <v>2</v>
      </c>
      <c r="O386" s="16" t="str">
        <f t="shared" si="34"/>
        <v>Wednesday</v>
      </c>
      <c r="P386" s="16" t="str">
        <f t="shared" si="35"/>
        <v>Mar</v>
      </c>
      <c r="Q386" s="22">
        <f>IF(Analysis!$H$2=1,1,0)</f>
        <v>1</v>
      </c>
      <c r="R386" s="1">
        <f>IF(Analysis!$H$3=1,1,0)</f>
        <v>1</v>
      </c>
      <c r="S386" s="23">
        <f>IF(Analysis!$H$4=1,1,0)</f>
        <v>1</v>
      </c>
      <c r="T386" s="23">
        <f>IF(Analysis!$H$6=1,1,0)</f>
        <v>1</v>
      </c>
      <c r="U386" s="23">
        <f>IF(Analysis!$H$7=1,1,0)</f>
        <v>1</v>
      </c>
    </row>
    <row r="387" spans="1:21">
      <c r="A387" s="4">
        <v>17322</v>
      </c>
      <c r="B387" s="5">
        <v>40997.527083333334</v>
      </c>
      <c r="C387" s="5">
        <v>40997.381249999999</v>
      </c>
      <c r="D387" s="4" t="s">
        <v>53</v>
      </c>
      <c r="E387" s="4" t="s">
        <v>41</v>
      </c>
      <c r="F387" s="6" t="s">
        <v>2111</v>
      </c>
      <c r="G387" s="4" t="s">
        <v>55</v>
      </c>
      <c r="H387" s="4" t="s">
        <v>107</v>
      </c>
      <c r="I387" s="4" t="s">
        <v>141</v>
      </c>
      <c r="J387" s="4" t="s">
        <v>59</v>
      </c>
      <c r="K387" s="9">
        <f t="shared" ref="K387:K450" si="36">B387-C387</f>
        <v>0.14583333333575865</v>
      </c>
      <c r="L387" s="13">
        <f t="shared" si="31"/>
        <v>40997</v>
      </c>
      <c r="M387" s="14">
        <f t="shared" si="32"/>
        <v>0.38124999999854481</v>
      </c>
      <c r="N387" s="15">
        <f t="shared" si="33"/>
        <v>2</v>
      </c>
      <c r="O387" s="16" t="str">
        <f t="shared" si="34"/>
        <v>Thursday</v>
      </c>
      <c r="P387" s="16" t="str">
        <f t="shared" si="35"/>
        <v>Mar</v>
      </c>
      <c r="Q387" s="22">
        <f>IF(Analysis!$H$2=1,1,0)</f>
        <v>1</v>
      </c>
      <c r="R387" s="1">
        <f>IF(Analysis!$H$3=1,1,0)</f>
        <v>1</v>
      </c>
      <c r="S387" s="23">
        <f>IF(Analysis!$H$4=1,1,0)</f>
        <v>1</v>
      </c>
      <c r="T387" s="23">
        <f>IF(Analysis!$H$6=1,1,0)</f>
        <v>1</v>
      </c>
      <c r="U387" s="23">
        <f>IF(Analysis!$H$7=1,1,0)</f>
        <v>1</v>
      </c>
    </row>
    <row r="388" spans="1:21">
      <c r="A388" s="4">
        <v>17321</v>
      </c>
      <c r="B388" s="5">
        <v>40998.436111111114</v>
      </c>
      <c r="C388" s="5">
        <v>40997.374305555553</v>
      </c>
      <c r="D388" s="4" t="s">
        <v>60</v>
      </c>
      <c r="E388" s="4" t="s">
        <v>144</v>
      </c>
      <c r="F388" s="6" t="s">
        <v>2071</v>
      </c>
      <c r="G388" s="4" t="s">
        <v>55</v>
      </c>
      <c r="H388" s="4" t="s">
        <v>106</v>
      </c>
      <c r="I388" s="4" t="s">
        <v>141</v>
      </c>
      <c r="J388" s="4" t="s">
        <v>59</v>
      </c>
      <c r="K388" s="9">
        <f t="shared" si="36"/>
        <v>1.0618055555605679</v>
      </c>
      <c r="L388" s="13">
        <f t="shared" ref="L388:L451" si="37">INT(C388)</f>
        <v>40997</v>
      </c>
      <c r="M388" s="14">
        <f t="shared" ref="M388:M451" si="38">MOD(C388,1)</f>
        <v>0.37430555555329192</v>
      </c>
      <c r="N388" s="15">
        <f t="shared" ref="N388:N451" si="39">IF(AND($V$4&lt;=M388,M388&lt;$W$4),1,IF(AND($X$4&lt;=M388,M388&lt;$Y$4),2,IF(AND($Z$4&lt;=M388,M388&lt;$AA$4),3,IF(AND($AB$4&lt;=M388,M388&lt;$AC$4),4,IF(AND($AD$4&lt;=M388,M388&lt;$AE$4),5,IF(AND($AF$4&lt;=M388,M388&lt;$AG$4),6))))))</f>
        <v>1</v>
      </c>
      <c r="O388" s="16" t="str">
        <f t="shared" ref="O388:O451" si="40">CHOOSE(WEEKDAY(B388,1),"Sunday","Monday","Tuesday","Wednesday","Thursday","Friday","Saturday")</f>
        <v>Friday</v>
      </c>
      <c r="P388" s="16" t="str">
        <f t="shared" ref="P388:P451" si="41">CHOOSE(MONTH(L388),"Jan","Feb","Mar","Apr","May","Jun","Jul","Aug","Sep","Oct","Nov","Dec")</f>
        <v>Mar</v>
      </c>
      <c r="Q388" s="22">
        <f>IF(Analysis!$H$2=1,1,0)</f>
        <v>1</v>
      </c>
      <c r="R388" s="1">
        <f>IF(Analysis!$H$3=1,1,0)</f>
        <v>1</v>
      </c>
      <c r="S388" s="23">
        <f>IF(Analysis!$H$4=1,1,0)</f>
        <v>1</v>
      </c>
      <c r="T388" s="23">
        <f>IF(Analysis!$H$6=1,1,0)</f>
        <v>1</v>
      </c>
      <c r="U388" s="23">
        <f>IF(Analysis!$H$7=1,1,0)</f>
        <v>1</v>
      </c>
    </row>
    <row r="389" spans="1:21">
      <c r="A389" s="4">
        <v>17320</v>
      </c>
      <c r="B389" s="5">
        <v>41017.370138888888</v>
      </c>
      <c r="C389" s="5">
        <v>40996.751388888886</v>
      </c>
      <c r="D389" s="4" t="s">
        <v>60</v>
      </c>
      <c r="E389" s="4" t="s">
        <v>54</v>
      </c>
      <c r="F389" s="6" t="s">
        <v>2072</v>
      </c>
      <c r="G389" s="4" t="s">
        <v>55</v>
      </c>
      <c r="H389" s="4" t="s">
        <v>71</v>
      </c>
      <c r="I389" s="4" t="s">
        <v>141</v>
      </c>
      <c r="J389" s="4" t="s">
        <v>59</v>
      </c>
      <c r="K389" s="9">
        <f t="shared" si="36"/>
        <v>20.618750000001455</v>
      </c>
      <c r="L389" s="13">
        <f t="shared" si="37"/>
        <v>40996</v>
      </c>
      <c r="M389" s="14">
        <f t="shared" si="38"/>
        <v>0.75138888888614019</v>
      </c>
      <c r="N389" s="15">
        <f t="shared" si="39"/>
        <v>6</v>
      </c>
      <c r="O389" s="16" t="str">
        <f t="shared" si="40"/>
        <v>Wednesday</v>
      </c>
      <c r="P389" s="16" t="str">
        <f t="shared" si="41"/>
        <v>Mar</v>
      </c>
      <c r="Q389" s="22">
        <f>IF(Analysis!$H$2=1,1,0)</f>
        <v>1</v>
      </c>
      <c r="R389" s="1">
        <f>IF(Analysis!$H$3=1,1,0)</f>
        <v>1</v>
      </c>
      <c r="S389" s="23">
        <f>IF(Analysis!$H$4=1,1,0)</f>
        <v>1</v>
      </c>
      <c r="T389" s="23">
        <f>IF(Analysis!$H$6=1,1,0)</f>
        <v>1</v>
      </c>
      <c r="U389" s="23">
        <f>IF(Analysis!$H$7=1,1,0)</f>
        <v>1</v>
      </c>
    </row>
    <row r="390" spans="1:21">
      <c r="A390" s="4">
        <v>17319</v>
      </c>
      <c r="B390" s="5">
        <v>41004.452777777777</v>
      </c>
      <c r="C390" s="5">
        <v>40996.72152777778</v>
      </c>
      <c r="D390" s="4" t="s">
        <v>62</v>
      </c>
      <c r="E390" s="4" t="s">
        <v>92</v>
      </c>
      <c r="F390" s="6" t="s">
        <v>2073</v>
      </c>
      <c r="G390" s="4" t="s">
        <v>55</v>
      </c>
      <c r="H390" s="4" t="s">
        <v>56</v>
      </c>
      <c r="I390" s="4" t="s">
        <v>141</v>
      </c>
      <c r="J390" s="4" t="s">
        <v>59</v>
      </c>
      <c r="K390" s="9">
        <f t="shared" si="36"/>
        <v>7.7312499999970896</v>
      </c>
      <c r="L390" s="13">
        <f t="shared" si="37"/>
        <v>40996</v>
      </c>
      <c r="M390" s="14">
        <f t="shared" si="38"/>
        <v>0.72152777777955635</v>
      </c>
      <c r="N390" s="15">
        <f t="shared" si="39"/>
        <v>6</v>
      </c>
      <c r="O390" s="16" t="str">
        <f t="shared" si="40"/>
        <v>Thursday</v>
      </c>
      <c r="P390" s="16" t="str">
        <f t="shared" si="41"/>
        <v>Mar</v>
      </c>
      <c r="Q390" s="22">
        <f>IF(Analysis!$H$2=1,1,0)</f>
        <v>1</v>
      </c>
      <c r="R390" s="1">
        <f>IF(Analysis!$H$3=1,1,0)</f>
        <v>1</v>
      </c>
      <c r="S390" s="23">
        <f>IF(Analysis!$H$4=1,1,0)</f>
        <v>1</v>
      </c>
      <c r="T390" s="23">
        <f>IF(Analysis!$H$6=1,1,0)</f>
        <v>1</v>
      </c>
      <c r="U390" s="23">
        <f>IF(Analysis!$H$7=1,1,0)</f>
        <v>1</v>
      </c>
    </row>
    <row r="391" spans="1:21">
      <c r="A391" s="4">
        <v>17317</v>
      </c>
      <c r="B391" s="5">
        <v>41011.564583333333</v>
      </c>
      <c r="C391" s="5">
        <v>40996.686111111114</v>
      </c>
      <c r="D391" s="4" t="s">
        <v>62</v>
      </c>
      <c r="E391" s="4" t="s">
        <v>66</v>
      </c>
      <c r="F391" s="6" t="s">
        <v>132</v>
      </c>
      <c r="G391" s="4" t="s">
        <v>55</v>
      </c>
      <c r="H391" s="4" t="s">
        <v>90</v>
      </c>
      <c r="I391" s="4" t="s">
        <v>141</v>
      </c>
      <c r="J391" s="4" t="s">
        <v>65</v>
      </c>
      <c r="K391" s="9">
        <f t="shared" si="36"/>
        <v>14.878472222218988</v>
      </c>
      <c r="L391" s="13">
        <f t="shared" si="37"/>
        <v>40996</v>
      </c>
      <c r="M391" s="14">
        <f t="shared" si="38"/>
        <v>0.68611111111385981</v>
      </c>
      <c r="N391" s="15">
        <f t="shared" si="39"/>
        <v>5</v>
      </c>
      <c r="O391" s="16" t="str">
        <f t="shared" si="40"/>
        <v>Thursday</v>
      </c>
      <c r="P391" s="16" t="str">
        <f t="shared" si="41"/>
        <v>Mar</v>
      </c>
      <c r="Q391" s="22">
        <f>IF(Analysis!$H$2=1,1,0)</f>
        <v>1</v>
      </c>
      <c r="R391" s="1">
        <f>IF(Analysis!$H$3=1,1,0)</f>
        <v>1</v>
      </c>
      <c r="S391" s="23">
        <f>IF(Analysis!$H$4=1,1,0)</f>
        <v>1</v>
      </c>
      <c r="T391" s="23">
        <f>IF(Analysis!$H$6=1,1,0)</f>
        <v>1</v>
      </c>
      <c r="U391" s="23">
        <f>IF(Analysis!$H$7=1,1,0)</f>
        <v>1</v>
      </c>
    </row>
    <row r="392" spans="1:21">
      <c r="A392" s="4">
        <v>17316</v>
      </c>
      <c r="B392" s="5">
        <v>41030.428472222222</v>
      </c>
      <c r="C392" s="5">
        <v>40996.660416666666</v>
      </c>
      <c r="D392" s="4" t="s">
        <v>60</v>
      </c>
      <c r="E392" s="4" t="s">
        <v>54</v>
      </c>
      <c r="F392" s="6" t="s">
        <v>133</v>
      </c>
      <c r="G392" s="4" t="s">
        <v>55</v>
      </c>
      <c r="H392" s="4" t="s">
        <v>56</v>
      </c>
      <c r="I392" s="4" t="s">
        <v>141</v>
      </c>
      <c r="J392" s="4" t="s">
        <v>59</v>
      </c>
      <c r="K392" s="9">
        <f t="shared" si="36"/>
        <v>33.768055555556202</v>
      </c>
      <c r="L392" s="13">
        <f t="shared" si="37"/>
        <v>40996</v>
      </c>
      <c r="M392" s="14">
        <f t="shared" si="38"/>
        <v>0.66041666666569654</v>
      </c>
      <c r="N392" s="15">
        <f t="shared" si="39"/>
        <v>5</v>
      </c>
      <c r="O392" s="16" t="str">
        <f t="shared" si="40"/>
        <v>Tuesday</v>
      </c>
      <c r="P392" s="16" t="str">
        <f t="shared" si="41"/>
        <v>Mar</v>
      </c>
      <c r="Q392" s="22">
        <f>IF(Analysis!$H$2=1,1,0)</f>
        <v>1</v>
      </c>
      <c r="R392" s="1">
        <f>IF(Analysis!$H$3=1,1,0)</f>
        <v>1</v>
      </c>
      <c r="S392" s="23">
        <f>IF(Analysis!$H$4=1,1,0)</f>
        <v>1</v>
      </c>
      <c r="T392" s="23">
        <f>IF(Analysis!$H$6=1,1,0)</f>
        <v>1</v>
      </c>
      <c r="U392" s="23">
        <f>IF(Analysis!$H$7=1,1,0)</f>
        <v>1</v>
      </c>
    </row>
    <row r="393" spans="1:21">
      <c r="A393" s="4">
        <v>17314</v>
      </c>
      <c r="B393" s="5">
        <v>41017.367361111108</v>
      </c>
      <c r="C393" s="5">
        <v>40996.494444444441</v>
      </c>
      <c r="D393" s="4" t="s">
        <v>60</v>
      </c>
      <c r="E393" s="4" t="s">
        <v>109</v>
      </c>
      <c r="F393" s="6" t="s">
        <v>127</v>
      </c>
      <c r="G393" s="4" t="s">
        <v>55</v>
      </c>
      <c r="H393" s="4" t="s">
        <v>301</v>
      </c>
      <c r="I393" s="4" t="s">
        <v>141</v>
      </c>
      <c r="J393" s="4" t="s">
        <v>136</v>
      </c>
      <c r="K393" s="9">
        <f t="shared" si="36"/>
        <v>20.872916666667152</v>
      </c>
      <c r="L393" s="13">
        <f t="shared" si="37"/>
        <v>40996</v>
      </c>
      <c r="M393" s="14">
        <f t="shared" si="38"/>
        <v>0.49444444444088731</v>
      </c>
      <c r="N393" s="15">
        <f t="shared" si="39"/>
        <v>3</v>
      </c>
      <c r="O393" s="16" t="str">
        <f t="shared" si="40"/>
        <v>Wednesday</v>
      </c>
      <c r="P393" s="16" t="str">
        <f t="shared" si="41"/>
        <v>Mar</v>
      </c>
      <c r="Q393" s="22">
        <f>IF(Analysis!$H$2=1,1,0)</f>
        <v>1</v>
      </c>
      <c r="R393" s="1">
        <f>IF(Analysis!$H$3=1,1,0)</f>
        <v>1</v>
      </c>
      <c r="S393" s="23">
        <f>IF(Analysis!$H$4=1,1,0)</f>
        <v>1</v>
      </c>
      <c r="T393" s="23">
        <f>IF(Analysis!$H$6=1,1,0)</f>
        <v>1</v>
      </c>
      <c r="U393" s="23">
        <f>IF(Analysis!$H$7=1,1,0)</f>
        <v>1</v>
      </c>
    </row>
    <row r="394" spans="1:21">
      <c r="A394" s="4">
        <v>17313</v>
      </c>
      <c r="B394" s="5">
        <v>41003.386805555558</v>
      </c>
      <c r="C394" s="5">
        <v>40996.493750000001</v>
      </c>
      <c r="D394" s="4" t="s">
        <v>62</v>
      </c>
      <c r="E394" s="4" t="s">
        <v>72</v>
      </c>
      <c r="F394" s="6" t="s">
        <v>128</v>
      </c>
      <c r="G394" s="4" t="s">
        <v>55</v>
      </c>
      <c r="H394" s="4" t="s">
        <v>302</v>
      </c>
      <c r="I394" s="4" t="s">
        <v>141</v>
      </c>
      <c r="J394" s="4" t="s">
        <v>73</v>
      </c>
      <c r="K394" s="9">
        <f t="shared" si="36"/>
        <v>6.8930555555562023</v>
      </c>
      <c r="L394" s="13">
        <f t="shared" si="37"/>
        <v>40996</v>
      </c>
      <c r="M394" s="14">
        <f t="shared" si="38"/>
        <v>0.49375000000145519</v>
      </c>
      <c r="N394" s="15">
        <f t="shared" si="39"/>
        <v>3</v>
      </c>
      <c r="O394" s="16" t="str">
        <f t="shared" si="40"/>
        <v>Wednesday</v>
      </c>
      <c r="P394" s="16" t="str">
        <f t="shared" si="41"/>
        <v>Mar</v>
      </c>
      <c r="Q394" s="22">
        <f>IF(Analysis!$H$2=1,1,0)</f>
        <v>1</v>
      </c>
      <c r="R394" s="1">
        <f>IF(Analysis!$H$3=1,1,0)</f>
        <v>1</v>
      </c>
      <c r="S394" s="23">
        <f>IF(Analysis!$H$4=1,1,0)</f>
        <v>1</v>
      </c>
      <c r="T394" s="23">
        <f>IF(Analysis!$H$6=1,1,0)</f>
        <v>1</v>
      </c>
      <c r="U394" s="23">
        <f>IF(Analysis!$H$7=1,1,0)</f>
        <v>1</v>
      </c>
    </row>
    <row r="395" spans="1:21">
      <c r="A395" s="4">
        <v>17312</v>
      </c>
      <c r="B395" s="5">
        <v>40998.419444444444</v>
      </c>
      <c r="C395" s="5">
        <v>40996.456944444442</v>
      </c>
      <c r="D395" s="4" t="s">
        <v>53</v>
      </c>
      <c r="E395" s="4" t="s">
        <v>58</v>
      </c>
      <c r="F395" s="6" t="s">
        <v>129</v>
      </c>
      <c r="G395" s="4" t="s">
        <v>55</v>
      </c>
      <c r="H395" s="4" t="s">
        <v>303</v>
      </c>
      <c r="I395" s="4" t="s">
        <v>141</v>
      </c>
      <c r="J395" s="4" t="s">
        <v>59</v>
      </c>
      <c r="K395" s="9">
        <f t="shared" si="36"/>
        <v>1.9625000000014552</v>
      </c>
      <c r="L395" s="13">
        <f t="shared" si="37"/>
        <v>40996</v>
      </c>
      <c r="M395" s="14">
        <f t="shared" si="38"/>
        <v>0.4569444444423425</v>
      </c>
      <c r="N395" s="15">
        <f t="shared" si="39"/>
        <v>2</v>
      </c>
      <c r="O395" s="16" t="str">
        <f t="shared" si="40"/>
        <v>Friday</v>
      </c>
      <c r="P395" s="16" t="str">
        <f t="shared" si="41"/>
        <v>Mar</v>
      </c>
      <c r="Q395" s="22">
        <f>IF(Analysis!$H$2=1,1,0)</f>
        <v>1</v>
      </c>
      <c r="R395" s="1">
        <f>IF(Analysis!$H$3=1,1,0)</f>
        <v>1</v>
      </c>
      <c r="S395" s="23">
        <f>IF(Analysis!$H$4=1,1,0)</f>
        <v>1</v>
      </c>
      <c r="T395" s="23">
        <f>IF(Analysis!$H$6=1,1,0)</f>
        <v>1</v>
      </c>
      <c r="U395" s="23">
        <f>IF(Analysis!$H$7=1,1,0)</f>
        <v>1</v>
      </c>
    </row>
    <row r="396" spans="1:21">
      <c r="A396" s="4">
        <v>17311</v>
      </c>
      <c r="B396" s="5">
        <v>40996.714583333334</v>
      </c>
      <c r="C396" s="5">
        <v>40996.43472222222</v>
      </c>
      <c r="D396" s="4" t="s">
        <v>60</v>
      </c>
      <c r="E396" s="4" t="s">
        <v>144</v>
      </c>
      <c r="F396" s="6" t="s">
        <v>145</v>
      </c>
      <c r="G396" s="4" t="s">
        <v>55</v>
      </c>
      <c r="H396" s="4" t="s">
        <v>304</v>
      </c>
      <c r="I396" s="4" t="s">
        <v>141</v>
      </c>
      <c r="J396" s="4" t="s">
        <v>59</v>
      </c>
      <c r="K396" s="9">
        <f t="shared" si="36"/>
        <v>0.27986111111385981</v>
      </c>
      <c r="L396" s="13">
        <f t="shared" si="37"/>
        <v>40996</v>
      </c>
      <c r="M396" s="14">
        <f t="shared" si="38"/>
        <v>0.43472222222044365</v>
      </c>
      <c r="N396" s="15">
        <f t="shared" si="39"/>
        <v>2</v>
      </c>
      <c r="O396" s="16" t="str">
        <f t="shared" si="40"/>
        <v>Wednesday</v>
      </c>
      <c r="P396" s="16" t="str">
        <f t="shared" si="41"/>
        <v>Mar</v>
      </c>
      <c r="Q396" s="22">
        <f>IF(Analysis!$H$2=1,1,0)</f>
        <v>1</v>
      </c>
      <c r="R396" s="1">
        <f>IF(Analysis!$H$3=1,1,0)</f>
        <v>1</v>
      </c>
      <c r="S396" s="23">
        <f>IF(Analysis!$H$4=1,1,0)</f>
        <v>1</v>
      </c>
      <c r="T396" s="23">
        <f>IF(Analysis!$H$6=1,1,0)</f>
        <v>1</v>
      </c>
      <c r="U396" s="23">
        <f>IF(Analysis!$H$7=1,1,0)</f>
        <v>1</v>
      </c>
    </row>
    <row r="397" spans="1:21">
      <c r="A397" s="4">
        <v>17309</v>
      </c>
      <c r="B397" s="5">
        <v>40997.418055555558</v>
      </c>
      <c r="C397" s="5">
        <v>40996.369444444441</v>
      </c>
      <c r="D397" s="4" t="s">
        <v>60</v>
      </c>
      <c r="E397" s="4" t="s">
        <v>54</v>
      </c>
      <c r="F397" s="6" t="s">
        <v>2112</v>
      </c>
      <c r="G397" s="4" t="s">
        <v>55</v>
      </c>
      <c r="H397" s="4" t="s">
        <v>305</v>
      </c>
      <c r="I397" s="4" t="s">
        <v>141</v>
      </c>
      <c r="J397" s="4" t="s">
        <v>59</v>
      </c>
      <c r="K397" s="9">
        <f t="shared" si="36"/>
        <v>1.0486111111167702</v>
      </c>
      <c r="L397" s="13">
        <f t="shared" si="37"/>
        <v>40996</v>
      </c>
      <c r="M397" s="14">
        <f t="shared" si="38"/>
        <v>0.36944444444088731</v>
      </c>
      <c r="N397" s="15">
        <f t="shared" si="39"/>
        <v>1</v>
      </c>
      <c r="O397" s="16" t="str">
        <f t="shared" si="40"/>
        <v>Thursday</v>
      </c>
      <c r="P397" s="16" t="str">
        <f t="shared" si="41"/>
        <v>Mar</v>
      </c>
      <c r="Q397" s="22">
        <f>IF(Analysis!$H$2=1,1,0)</f>
        <v>1</v>
      </c>
      <c r="R397" s="1">
        <f>IF(Analysis!$H$3=1,1,0)</f>
        <v>1</v>
      </c>
      <c r="S397" s="23">
        <f>IF(Analysis!$H$4=1,1,0)</f>
        <v>1</v>
      </c>
      <c r="T397" s="23">
        <f>IF(Analysis!$H$6=1,1,0)</f>
        <v>1</v>
      </c>
      <c r="U397" s="23">
        <f>IF(Analysis!$H$7=1,1,0)</f>
        <v>1</v>
      </c>
    </row>
    <row r="398" spans="1:21">
      <c r="A398" s="4">
        <v>17308</v>
      </c>
      <c r="B398" s="5">
        <v>40997.605555555558</v>
      </c>
      <c r="C398" s="5">
        <v>40995.703472222223</v>
      </c>
      <c r="D398" s="4" t="s">
        <v>60</v>
      </c>
      <c r="E398" s="4" t="s">
        <v>68</v>
      </c>
      <c r="F398" s="6" t="s">
        <v>2071</v>
      </c>
      <c r="G398" s="4" t="s">
        <v>55</v>
      </c>
      <c r="H398" s="4" t="s">
        <v>90</v>
      </c>
      <c r="I398" s="4" t="s">
        <v>141</v>
      </c>
      <c r="J398" s="4" t="s">
        <v>59</v>
      </c>
      <c r="K398" s="9">
        <f t="shared" si="36"/>
        <v>1.9020833333343035</v>
      </c>
      <c r="L398" s="13">
        <f t="shared" si="37"/>
        <v>40995</v>
      </c>
      <c r="M398" s="14">
        <f t="shared" si="38"/>
        <v>0.70347222222335404</v>
      </c>
      <c r="N398" s="15">
        <f t="shared" si="39"/>
        <v>5</v>
      </c>
      <c r="O398" s="16" t="str">
        <f t="shared" si="40"/>
        <v>Thursday</v>
      </c>
      <c r="P398" s="16" t="str">
        <f t="shared" si="41"/>
        <v>Mar</v>
      </c>
      <c r="Q398" s="22">
        <f>IF(Analysis!$H$2=1,1,0)</f>
        <v>1</v>
      </c>
      <c r="R398" s="1">
        <f>IF(Analysis!$H$3=1,1,0)</f>
        <v>1</v>
      </c>
      <c r="S398" s="23">
        <f>IF(Analysis!$H$4=1,1,0)</f>
        <v>1</v>
      </c>
      <c r="T398" s="23">
        <f>IF(Analysis!$H$6=1,1,0)</f>
        <v>1</v>
      </c>
      <c r="U398" s="23">
        <f>IF(Analysis!$H$7=1,1,0)</f>
        <v>1</v>
      </c>
    </row>
    <row r="399" spans="1:21">
      <c r="A399" s="4">
        <v>17307</v>
      </c>
      <c r="B399" s="5">
        <v>41008.400000000001</v>
      </c>
      <c r="C399" s="5">
        <v>40995.663194444445</v>
      </c>
      <c r="D399" s="4" t="s">
        <v>62</v>
      </c>
      <c r="E399" s="4" t="s">
        <v>92</v>
      </c>
      <c r="F399" s="6" t="s">
        <v>2072</v>
      </c>
      <c r="G399" s="4" t="s">
        <v>55</v>
      </c>
      <c r="H399" s="4" t="s">
        <v>107</v>
      </c>
      <c r="I399" s="4" t="s">
        <v>141</v>
      </c>
      <c r="J399" s="4" t="s">
        <v>73</v>
      </c>
      <c r="K399" s="9">
        <f t="shared" si="36"/>
        <v>12.736805555556202</v>
      </c>
      <c r="L399" s="13">
        <f t="shared" si="37"/>
        <v>40995</v>
      </c>
      <c r="M399" s="14">
        <f t="shared" si="38"/>
        <v>0.66319444444525288</v>
      </c>
      <c r="N399" s="15">
        <f t="shared" si="39"/>
        <v>5</v>
      </c>
      <c r="O399" s="16" t="str">
        <f t="shared" si="40"/>
        <v>Monday</v>
      </c>
      <c r="P399" s="16" t="str">
        <f t="shared" si="41"/>
        <v>Mar</v>
      </c>
      <c r="Q399" s="22">
        <f>IF(Analysis!$H$2=1,1,0)</f>
        <v>1</v>
      </c>
      <c r="R399" s="1">
        <f>IF(Analysis!$H$3=1,1,0)</f>
        <v>1</v>
      </c>
      <c r="S399" s="23">
        <f>IF(Analysis!$H$4=1,1,0)</f>
        <v>1</v>
      </c>
      <c r="T399" s="23">
        <f>IF(Analysis!$H$6=1,1,0)</f>
        <v>1</v>
      </c>
      <c r="U399" s="23">
        <f>IF(Analysis!$H$7=1,1,0)</f>
        <v>1</v>
      </c>
    </row>
    <row r="400" spans="1:21">
      <c r="A400" s="4">
        <v>17306</v>
      </c>
      <c r="B400" s="5">
        <v>41005.652777777781</v>
      </c>
      <c r="C400" s="5">
        <v>40995.595138888886</v>
      </c>
      <c r="D400" s="4" t="s">
        <v>60</v>
      </c>
      <c r="E400" s="4" t="s">
        <v>74</v>
      </c>
      <c r="F400" s="6" t="s">
        <v>2073</v>
      </c>
      <c r="G400" s="4" t="s">
        <v>55</v>
      </c>
      <c r="H400" s="4" t="s">
        <v>106</v>
      </c>
      <c r="I400" s="4" t="s">
        <v>141</v>
      </c>
      <c r="J400" s="4" t="s">
        <v>59</v>
      </c>
      <c r="K400" s="9">
        <f t="shared" si="36"/>
        <v>10.057638888894871</v>
      </c>
      <c r="L400" s="13">
        <f t="shared" si="37"/>
        <v>40995</v>
      </c>
      <c r="M400" s="14">
        <f t="shared" si="38"/>
        <v>0.59513888888614019</v>
      </c>
      <c r="N400" s="15">
        <f t="shared" si="39"/>
        <v>4</v>
      </c>
      <c r="O400" s="16" t="str">
        <f t="shared" si="40"/>
        <v>Friday</v>
      </c>
      <c r="P400" s="16" t="str">
        <f t="shared" si="41"/>
        <v>Mar</v>
      </c>
      <c r="Q400" s="22">
        <f>IF(Analysis!$H$2=1,1,0)</f>
        <v>1</v>
      </c>
      <c r="R400" s="1">
        <f>IF(Analysis!$H$3=1,1,0)</f>
        <v>1</v>
      </c>
      <c r="S400" s="23">
        <f>IF(Analysis!$H$4=1,1,0)</f>
        <v>1</v>
      </c>
      <c r="T400" s="23">
        <f>IF(Analysis!$H$6=1,1,0)</f>
        <v>1</v>
      </c>
      <c r="U400" s="23">
        <f>IF(Analysis!$H$7=1,1,0)</f>
        <v>1</v>
      </c>
    </row>
    <row r="401" spans="1:21">
      <c r="A401" s="4">
        <v>17305</v>
      </c>
      <c r="B401" s="5">
        <v>40995.579861111109</v>
      </c>
      <c r="C401" s="5">
        <v>40995.579861111109</v>
      </c>
      <c r="D401" s="4" t="s">
        <v>94</v>
      </c>
      <c r="E401" s="4" t="s">
        <v>39</v>
      </c>
      <c r="F401" s="6" t="s">
        <v>132</v>
      </c>
      <c r="G401" s="4" t="s">
        <v>55</v>
      </c>
      <c r="H401" s="4" t="s">
        <v>71</v>
      </c>
      <c r="I401" s="4" t="s">
        <v>141</v>
      </c>
      <c r="J401" s="4" t="s">
        <v>59</v>
      </c>
      <c r="K401" s="9">
        <f t="shared" si="36"/>
        <v>0</v>
      </c>
      <c r="L401" s="13">
        <f t="shared" si="37"/>
        <v>40995</v>
      </c>
      <c r="M401" s="14">
        <f t="shared" si="38"/>
        <v>0.57986111110949423</v>
      </c>
      <c r="N401" s="15">
        <f t="shared" si="39"/>
        <v>4</v>
      </c>
      <c r="O401" s="16" t="str">
        <f t="shared" si="40"/>
        <v>Tuesday</v>
      </c>
      <c r="P401" s="16" t="str">
        <f t="shared" si="41"/>
        <v>Mar</v>
      </c>
      <c r="Q401" s="22">
        <f>IF(Analysis!$H$2=1,1,0)</f>
        <v>1</v>
      </c>
      <c r="R401" s="1">
        <f>IF(Analysis!$H$3=1,1,0)</f>
        <v>1</v>
      </c>
      <c r="S401" s="23">
        <f>IF(Analysis!$H$4=1,1,0)</f>
        <v>1</v>
      </c>
      <c r="T401" s="23">
        <f>IF(Analysis!$H$6=1,1,0)</f>
        <v>1</v>
      </c>
      <c r="U401" s="23">
        <f>IF(Analysis!$H$7=1,1,0)</f>
        <v>1</v>
      </c>
    </row>
    <row r="402" spans="1:21">
      <c r="A402" s="4">
        <v>17304</v>
      </c>
      <c r="B402" s="5">
        <v>40996.54791666667</v>
      </c>
      <c r="C402" s="5">
        <v>40995.552083333336</v>
      </c>
      <c r="D402" s="4" t="s">
        <v>60</v>
      </c>
      <c r="E402" s="4" t="s">
        <v>74</v>
      </c>
      <c r="F402" s="6" t="s">
        <v>133</v>
      </c>
      <c r="G402" s="4" t="s">
        <v>55</v>
      </c>
      <c r="H402" s="4" t="s">
        <v>56</v>
      </c>
      <c r="I402" s="4" t="s">
        <v>141</v>
      </c>
      <c r="J402" s="4" t="s">
        <v>59</v>
      </c>
      <c r="K402" s="9">
        <f t="shared" si="36"/>
        <v>0.99583333333430346</v>
      </c>
      <c r="L402" s="13">
        <f t="shared" si="37"/>
        <v>40995</v>
      </c>
      <c r="M402" s="14">
        <f t="shared" si="38"/>
        <v>0.55208333333575865</v>
      </c>
      <c r="N402" s="15">
        <f t="shared" si="39"/>
        <v>4</v>
      </c>
      <c r="O402" s="16" t="str">
        <f t="shared" si="40"/>
        <v>Wednesday</v>
      </c>
      <c r="P402" s="16" t="str">
        <f t="shared" si="41"/>
        <v>Mar</v>
      </c>
      <c r="Q402" s="22">
        <f>IF(Analysis!$H$2=1,1,0)</f>
        <v>1</v>
      </c>
      <c r="R402" s="1">
        <f>IF(Analysis!$H$3=1,1,0)</f>
        <v>1</v>
      </c>
      <c r="S402" s="23">
        <f>IF(Analysis!$H$4=1,1,0)</f>
        <v>1</v>
      </c>
      <c r="T402" s="23">
        <f>IF(Analysis!$H$6=1,1,0)</f>
        <v>1</v>
      </c>
      <c r="U402" s="23">
        <f>IF(Analysis!$H$7=1,1,0)</f>
        <v>1</v>
      </c>
    </row>
    <row r="403" spans="1:21">
      <c r="A403" s="4">
        <v>17303</v>
      </c>
      <c r="B403" s="5">
        <v>41009.558333333334</v>
      </c>
      <c r="C403" s="5">
        <v>40995.538194444445</v>
      </c>
      <c r="D403" s="4" t="s">
        <v>62</v>
      </c>
      <c r="E403" s="4" t="s">
        <v>63</v>
      </c>
      <c r="F403" s="6" t="s">
        <v>127</v>
      </c>
      <c r="G403" s="4" t="s">
        <v>55</v>
      </c>
      <c r="H403" s="4" t="s">
        <v>90</v>
      </c>
      <c r="I403" s="4" t="s">
        <v>141</v>
      </c>
      <c r="J403" s="4" t="s">
        <v>65</v>
      </c>
      <c r="K403" s="9">
        <f t="shared" si="36"/>
        <v>14.020138888889051</v>
      </c>
      <c r="L403" s="13">
        <f t="shared" si="37"/>
        <v>40995</v>
      </c>
      <c r="M403" s="14">
        <f t="shared" si="38"/>
        <v>0.53819444444525288</v>
      </c>
      <c r="N403" s="15">
        <f t="shared" si="39"/>
        <v>3</v>
      </c>
      <c r="O403" s="16" t="str">
        <f t="shared" si="40"/>
        <v>Tuesday</v>
      </c>
      <c r="P403" s="16" t="str">
        <f t="shared" si="41"/>
        <v>Mar</v>
      </c>
      <c r="Q403" s="22">
        <f>IF(Analysis!$H$2=1,1,0)</f>
        <v>1</v>
      </c>
      <c r="R403" s="1">
        <f>IF(Analysis!$H$3=1,1,0)</f>
        <v>1</v>
      </c>
      <c r="S403" s="23">
        <f>IF(Analysis!$H$4=1,1,0)</f>
        <v>1</v>
      </c>
      <c r="T403" s="23">
        <f>IF(Analysis!$H$6=1,1,0)</f>
        <v>1</v>
      </c>
      <c r="U403" s="23">
        <f>IF(Analysis!$H$7=1,1,0)</f>
        <v>1</v>
      </c>
    </row>
    <row r="404" spans="1:21">
      <c r="A404" s="4">
        <v>17302</v>
      </c>
      <c r="B404" s="5">
        <v>41017.363888888889</v>
      </c>
      <c r="C404" s="5">
        <v>40995.495833333334</v>
      </c>
      <c r="D404" s="4" t="s">
        <v>60</v>
      </c>
      <c r="E404" s="4" t="s">
        <v>93</v>
      </c>
      <c r="F404" s="6" t="s">
        <v>128</v>
      </c>
      <c r="G404" s="4" t="s">
        <v>55</v>
      </c>
      <c r="H404" s="4" t="s">
        <v>56</v>
      </c>
      <c r="I404" s="4" t="s">
        <v>141</v>
      </c>
      <c r="J404" s="4" t="s">
        <v>65</v>
      </c>
      <c r="K404" s="9">
        <f t="shared" si="36"/>
        <v>21.868055555554747</v>
      </c>
      <c r="L404" s="13">
        <f t="shared" si="37"/>
        <v>40995</v>
      </c>
      <c r="M404" s="14">
        <f t="shared" si="38"/>
        <v>0.49583333333430346</v>
      </c>
      <c r="N404" s="15">
        <f t="shared" si="39"/>
        <v>3</v>
      </c>
      <c r="O404" s="16" t="str">
        <f t="shared" si="40"/>
        <v>Wednesday</v>
      </c>
      <c r="P404" s="16" t="str">
        <f t="shared" si="41"/>
        <v>Mar</v>
      </c>
      <c r="Q404" s="22">
        <f>IF(Analysis!$H$2=1,1,0)</f>
        <v>1</v>
      </c>
      <c r="R404" s="1">
        <f>IF(Analysis!$H$3=1,1,0)</f>
        <v>1</v>
      </c>
      <c r="S404" s="23">
        <f>IF(Analysis!$H$4=1,1,0)</f>
        <v>1</v>
      </c>
      <c r="T404" s="23">
        <f>IF(Analysis!$H$6=1,1,0)</f>
        <v>1</v>
      </c>
      <c r="U404" s="23">
        <f>IF(Analysis!$H$7=1,1,0)</f>
        <v>1</v>
      </c>
    </row>
    <row r="405" spans="1:21">
      <c r="A405" s="4">
        <v>17301</v>
      </c>
      <c r="B405" s="5">
        <v>40995.529166666667</v>
      </c>
      <c r="C405" s="5">
        <v>40995.493750000001</v>
      </c>
      <c r="D405" s="4" t="s">
        <v>53</v>
      </c>
      <c r="E405" s="4" t="s">
        <v>54</v>
      </c>
      <c r="F405" s="6" t="s">
        <v>129</v>
      </c>
      <c r="G405" s="4" t="s">
        <v>55</v>
      </c>
      <c r="H405" s="4" t="s">
        <v>306</v>
      </c>
      <c r="I405" s="4" t="s">
        <v>141</v>
      </c>
      <c r="J405" s="4" t="s">
        <v>59</v>
      </c>
      <c r="K405" s="9">
        <f t="shared" si="36"/>
        <v>3.5416666665696539E-2</v>
      </c>
      <c r="L405" s="13">
        <f t="shared" si="37"/>
        <v>40995</v>
      </c>
      <c r="M405" s="14">
        <f t="shared" si="38"/>
        <v>0.49375000000145519</v>
      </c>
      <c r="N405" s="15">
        <f t="shared" si="39"/>
        <v>3</v>
      </c>
      <c r="O405" s="16" t="str">
        <f t="shared" si="40"/>
        <v>Tuesday</v>
      </c>
      <c r="P405" s="16" t="str">
        <f t="shared" si="41"/>
        <v>Mar</v>
      </c>
      <c r="Q405" s="22">
        <f>IF(Analysis!$H$2=1,1,0)</f>
        <v>1</v>
      </c>
      <c r="R405" s="1">
        <f>IF(Analysis!$H$3=1,1,0)</f>
        <v>1</v>
      </c>
      <c r="S405" s="23">
        <f>IF(Analysis!$H$4=1,1,0)</f>
        <v>1</v>
      </c>
      <c r="T405" s="23">
        <f>IF(Analysis!$H$6=1,1,0)</f>
        <v>1</v>
      </c>
      <c r="U405" s="23">
        <f>IF(Analysis!$H$7=1,1,0)</f>
        <v>1</v>
      </c>
    </row>
    <row r="406" spans="1:21">
      <c r="A406" s="4">
        <v>17300</v>
      </c>
      <c r="B406" s="5">
        <v>40998.522916666669</v>
      </c>
      <c r="C406" s="5">
        <v>40995.472222222219</v>
      </c>
      <c r="D406" s="4" t="s">
        <v>60</v>
      </c>
      <c r="E406" s="4" t="s">
        <v>67</v>
      </c>
      <c r="F406" s="6" t="s">
        <v>145</v>
      </c>
      <c r="G406" s="4" t="s">
        <v>55</v>
      </c>
      <c r="H406" s="4" t="s">
        <v>307</v>
      </c>
      <c r="I406" s="4" t="s">
        <v>141</v>
      </c>
      <c r="J406" s="4" t="s">
        <v>73</v>
      </c>
      <c r="K406" s="9">
        <f t="shared" si="36"/>
        <v>3.0506944444496185</v>
      </c>
      <c r="L406" s="13">
        <f t="shared" si="37"/>
        <v>40995</v>
      </c>
      <c r="M406" s="14">
        <f t="shared" si="38"/>
        <v>0.47222222221898846</v>
      </c>
      <c r="N406" s="15">
        <f t="shared" si="39"/>
        <v>3</v>
      </c>
      <c r="O406" s="16" t="str">
        <f t="shared" si="40"/>
        <v>Friday</v>
      </c>
      <c r="P406" s="16" t="str">
        <f t="shared" si="41"/>
        <v>Mar</v>
      </c>
      <c r="Q406" s="22">
        <f>IF(Analysis!$H$2=1,1,0)</f>
        <v>1</v>
      </c>
      <c r="R406" s="1">
        <f>IF(Analysis!$H$3=1,1,0)</f>
        <v>1</v>
      </c>
      <c r="S406" s="23">
        <f>IF(Analysis!$H$4=1,1,0)</f>
        <v>1</v>
      </c>
      <c r="T406" s="23">
        <f>IF(Analysis!$H$6=1,1,0)</f>
        <v>1</v>
      </c>
      <c r="U406" s="23">
        <f>IF(Analysis!$H$7=1,1,0)</f>
        <v>1</v>
      </c>
    </row>
    <row r="407" spans="1:21">
      <c r="A407" s="4">
        <v>17299</v>
      </c>
      <c r="B407" s="5">
        <v>40996.583333333336</v>
      </c>
      <c r="C407" s="5">
        <v>40995.445833333331</v>
      </c>
      <c r="D407" s="4" t="s">
        <v>62</v>
      </c>
      <c r="E407" s="4" t="s">
        <v>92</v>
      </c>
      <c r="F407" s="6" t="s">
        <v>2113</v>
      </c>
      <c r="G407" s="4" t="s">
        <v>55</v>
      </c>
      <c r="H407" s="4" t="s">
        <v>308</v>
      </c>
      <c r="I407" s="4" t="s">
        <v>141</v>
      </c>
      <c r="J407" s="4" t="s">
        <v>65</v>
      </c>
      <c r="K407" s="9">
        <f t="shared" si="36"/>
        <v>1.1375000000043656</v>
      </c>
      <c r="L407" s="13">
        <f t="shared" si="37"/>
        <v>40995</v>
      </c>
      <c r="M407" s="14">
        <f t="shared" si="38"/>
        <v>0.44583333333139308</v>
      </c>
      <c r="N407" s="15">
        <f t="shared" si="39"/>
        <v>2</v>
      </c>
      <c r="O407" s="16" t="str">
        <f t="shared" si="40"/>
        <v>Wednesday</v>
      </c>
      <c r="P407" s="16" t="str">
        <f t="shared" si="41"/>
        <v>Mar</v>
      </c>
      <c r="Q407" s="22">
        <f>IF(Analysis!$H$2=1,1,0)</f>
        <v>1</v>
      </c>
      <c r="R407" s="1">
        <f>IF(Analysis!$H$3=1,1,0)</f>
        <v>1</v>
      </c>
      <c r="S407" s="23">
        <f>IF(Analysis!$H$4=1,1,0)</f>
        <v>1</v>
      </c>
      <c r="T407" s="23">
        <f>IF(Analysis!$H$6=1,1,0)</f>
        <v>1</v>
      </c>
      <c r="U407" s="23">
        <f>IF(Analysis!$H$7=1,1,0)</f>
        <v>1</v>
      </c>
    </row>
    <row r="408" spans="1:21">
      <c r="A408" s="4">
        <v>17298</v>
      </c>
      <c r="B408" s="5">
        <v>40995.425000000003</v>
      </c>
      <c r="C408" s="5">
        <v>40995.38958333333</v>
      </c>
      <c r="D408" s="4" t="s">
        <v>60</v>
      </c>
      <c r="E408" s="4" t="s">
        <v>61</v>
      </c>
      <c r="F408" s="6" t="s">
        <v>2071</v>
      </c>
      <c r="G408" s="4" t="s">
        <v>55</v>
      </c>
      <c r="H408" s="4" t="s">
        <v>309</v>
      </c>
      <c r="I408" s="4" t="s">
        <v>141</v>
      </c>
      <c r="J408" s="4" t="s">
        <v>59</v>
      </c>
      <c r="K408" s="9">
        <f t="shared" si="36"/>
        <v>3.5416666672972497E-2</v>
      </c>
      <c r="L408" s="13">
        <f t="shared" si="37"/>
        <v>40995</v>
      </c>
      <c r="M408" s="14">
        <f t="shared" si="38"/>
        <v>0.38958333332993789</v>
      </c>
      <c r="N408" s="15">
        <f t="shared" si="39"/>
        <v>2</v>
      </c>
      <c r="O408" s="16" t="str">
        <f t="shared" si="40"/>
        <v>Tuesday</v>
      </c>
      <c r="P408" s="16" t="str">
        <f t="shared" si="41"/>
        <v>Mar</v>
      </c>
      <c r="Q408" s="22">
        <f>IF(Analysis!$H$2=1,1,0)</f>
        <v>1</v>
      </c>
      <c r="R408" s="1">
        <f>IF(Analysis!$H$3=1,1,0)</f>
        <v>1</v>
      </c>
      <c r="S408" s="23">
        <f>IF(Analysis!$H$4=1,1,0)</f>
        <v>1</v>
      </c>
      <c r="T408" s="23">
        <f>IF(Analysis!$H$6=1,1,0)</f>
        <v>1</v>
      </c>
      <c r="U408" s="23">
        <f>IF(Analysis!$H$7=1,1,0)</f>
        <v>1</v>
      </c>
    </row>
    <row r="409" spans="1:21">
      <c r="A409" s="4">
        <v>17297</v>
      </c>
      <c r="B409" s="5">
        <v>41010.609027777777</v>
      </c>
      <c r="C409" s="5">
        <v>40995.376388888886</v>
      </c>
      <c r="D409" s="4" t="s">
        <v>62</v>
      </c>
      <c r="E409" s="4" t="s">
        <v>68</v>
      </c>
      <c r="F409" s="6" t="s">
        <v>2072</v>
      </c>
      <c r="G409" s="4" t="s">
        <v>55</v>
      </c>
      <c r="H409" s="4" t="s">
        <v>310</v>
      </c>
      <c r="I409" s="4" t="s">
        <v>141</v>
      </c>
      <c r="J409" s="4" t="s">
        <v>59</v>
      </c>
      <c r="K409" s="9">
        <f t="shared" si="36"/>
        <v>15.232638888890506</v>
      </c>
      <c r="L409" s="13">
        <f t="shared" si="37"/>
        <v>40995</v>
      </c>
      <c r="M409" s="14">
        <f t="shared" si="38"/>
        <v>0.37638888888614019</v>
      </c>
      <c r="N409" s="15">
        <f t="shared" si="39"/>
        <v>2</v>
      </c>
      <c r="O409" s="16" t="str">
        <f t="shared" si="40"/>
        <v>Wednesday</v>
      </c>
      <c r="P409" s="16" t="str">
        <f t="shared" si="41"/>
        <v>Mar</v>
      </c>
      <c r="Q409" s="22">
        <f>IF(Analysis!$H$2=1,1,0)</f>
        <v>1</v>
      </c>
      <c r="R409" s="1">
        <f>IF(Analysis!$H$3=1,1,0)</f>
        <v>1</v>
      </c>
      <c r="S409" s="23">
        <f>IF(Analysis!$H$4=1,1,0)</f>
        <v>1</v>
      </c>
      <c r="T409" s="23">
        <f>IF(Analysis!$H$6=1,1,0)</f>
        <v>1</v>
      </c>
      <c r="U409" s="23">
        <f>IF(Analysis!$H$7=1,1,0)</f>
        <v>1</v>
      </c>
    </row>
    <row r="410" spans="1:21">
      <c r="A410" s="4">
        <v>17296</v>
      </c>
      <c r="B410" s="5">
        <v>41001.413888888892</v>
      </c>
      <c r="C410" s="5">
        <v>40995.341666666667</v>
      </c>
      <c r="D410" s="4" t="s">
        <v>60</v>
      </c>
      <c r="E410" s="4" t="s">
        <v>54</v>
      </c>
      <c r="F410" s="6" t="s">
        <v>2073</v>
      </c>
      <c r="G410" s="4" t="s">
        <v>55</v>
      </c>
      <c r="H410" s="4" t="s">
        <v>90</v>
      </c>
      <c r="I410" s="4" t="s">
        <v>141</v>
      </c>
      <c r="J410" s="4" t="s">
        <v>59</v>
      </c>
      <c r="K410" s="9">
        <f t="shared" si="36"/>
        <v>6.0722222222248092</v>
      </c>
      <c r="L410" s="13">
        <f t="shared" si="37"/>
        <v>40995</v>
      </c>
      <c r="M410" s="14">
        <f t="shared" si="38"/>
        <v>0.34166666666715173</v>
      </c>
      <c r="N410" s="15">
        <f t="shared" si="39"/>
        <v>1</v>
      </c>
      <c r="O410" s="16" t="str">
        <f t="shared" si="40"/>
        <v>Monday</v>
      </c>
      <c r="P410" s="16" t="str">
        <f t="shared" si="41"/>
        <v>Mar</v>
      </c>
      <c r="Q410" s="22">
        <f>IF(Analysis!$H$2=1,1,0)</f>
        <v>1</v>
      </c>
      <c r="R410" s="1">
        <f>IF(Analysis!$H$3=1,1,0)</f>
        <v>1</v>
      </c>
      <c r="S410" s="23">
        <f>IF(Analysis!$H$4=1,1,0)</f>
        <v>1</v>
      </c>
      <c r="T410" s="23">
        <f>IF(Analysis!$H$6=1,1,0)</f>
        <v>1</v>
      </c>
      <c r="U410" s="23">
        <f>IF(Analysis!$H$7=1,1,0)</f>
        <v>1</v>
      </c>
    </row>
    <row r="411" spans="1:21">
      <c r="A411" s="4">
        <v>17295</v>
      </c>
      <c r="B411" s="5">
        <v>40995.629166666666</v>
      </c>
      <c r="C411" s="5">
        <v>40994.691666666666</v>
      </c>
      <c r="D411" s="4" t="s">
        <v>94</v>
      </c>
      <c r="E411" s="4" t="s">
        <v>122</v>
      </c>
      <c r="F411" s="6" t="s">
        <v>132</v>
      </c>
      <c r="G411" s="4" t="s">
        <v>55</v>
      </c>
      <c r="H411" s="4" t="s">
        <v>107</v>
      </c>
      <c r="I411" s="4" t="s">
        <v>141</v>
      </c>
      <c r="J411" s="4" t="s">
        <v>65</v>
      </c>
      <c r="K411" s="9">
        <f t="shared" si="36"/>
        <v>0.9375</v>
      </c>
      <c r="L411" s="13">
        <f t="shared" si="37"/>
        <v>40994</v>
      </c>
      <c r="M411" s="14">
        <f t="shared" si="38"/>
        <v>0.69166666666569654</v>
      </c>
      <c r="N411" s="15">
        <f t="shared" si="39"/>
        <v>5</v>
      </c>
      <c r="O411" s="16" t="str">
        <f t="shared" si="40"/>
        <v>Tuesday</v>
      </c>
      <c r="P411" s="16" t="str">
        <f t="shared" si="41"/>
        <v>Mar</v>
      </c>
      <c r="Q411" s="22">
        <f>IF(Analysis!$H$2=1,1,0)</f>
        <v>1</v>
      </c>
      <c r="R411" s="1">
        <f>IF(Analysis!$H$3=1,1,0)</f>
        <v>1</v>
      </c>
      <c r="S411" s="23">
        <f>IF(Analysis!$H$4=1,1,0)</f>
        <v>1</v>
      </c>
      <c r="T411" s="23">
        <f>IF(Analysis!$H$6=1,1,0)</f>
        <v>1</v>
      </c>
      <c r="U411" s="23">
        <f>IF(Analysis!$H$7=1,1,0)</f>
        <v>1</v>
      </c>
    </row>
    <row r="412" spans="1:21">
      <c r="A412" s="4">
        <v>17294</v>
      </c>
      <c r="B412" s="5">
        <v>41002.656944444447</v>
      </c>
      <c r="C412" s="5">
        <v>40994.684027777781</v>
      </c>
      <c r="D412" s="4" t="s">
        <v>62</v>
      </c>
      <c r="E412" s="4" t="s">
        <v>76</v>
      </c>
      <c r="F412" s="6" t="s">
        <v>133</v>
      </c>
      <c r="G412" s="4" t="s">
        <v>55</v>
      </c>
      <c r="H412" s="4" t="s">
        <v>106</v>
      </c>
      <c r="I412" s="4" t="s">
        <v>141</v>
      </c>
      <c r="J412" s="4" t="s">
        <v>65</v>
      </c>
      <c r="K412" s="9">
        <f t="shared" si="36"/>
        <v>7.9729166666656965</v>
      </c>
      <c r="L412" s="13">
        <f t="shared" si="37"/>
        <v>40994</v>
      </c>
      <c r="M412" s="14">
        <f t="shared" si="38"/>
        <v>0.68402777778101154</v>
      </c>
      <c r="N412" s="15">
        <f t="shared" si="39"/>
        <v>5</v>
      </c>
      <c r="O412" s="16" t="str">
        <f t="shared" si="40"/>
        <v>Tuesday</v>
      </c>
      <c r="P412" s="16" t="str">
        <f t="shared" si="41"/>
        <v>Mar</v>
      </c>
      <c r="Q412" s="22">
        <f>IF(Analysis!$H$2=1,1,0)</f>
        <v>1</v>
      </c>
      <c r="R412" s="1">
        <f>IF(Analysis!$H$3=1,1,0)</f>
        <v>1</v>
      </c>
      <c r="S412" s="23">
        <f>IF(Analysis!$H$4=1,1,0)</f>
        <v>1</v>
      </c>
      <c r="T412" s="23">
        <f>IF(Analysis!$H$6=1,1,0)</f>
        <v>1</v>
      </c>
      <c r="U412" s="23">
        <f>IF(Analysis!$H$7=1,1,0)</f>
        <v>1</v>
      </c>
    </row>
    <row r="413" spans="1:21">
      <c r="A413" s="4">
        <v>17293</v>
      </c>
      <c r="B413" s="5">
        <v>41024.691666666666</v>
      </c>
      <c r="C413" s="5">
        <v>40994.682638888888</v>
      </c>
      <c r="D413" s="4" t="s">
        <v>53</v>
      </c>
      <c r="E413" s="4" t="s">
        <v>68</v>
      </c>
      <c r="F413" s="6" t="s">
        <v>127</v>
      </c>
      <c r="G413" s="4" t="s">
        <v>55</v>
      </c>
      <c r="H413" s="4" t="s">
        <v>71</v>
      </c>
      <c r="I413" s="4" t="s">
        <v>141</v>
      </c>
      <c r="J413" s="4" t="s">
        <v>65</v>
      </c>
      <c r="K413" s="9">
        <f t="shared" si="36"/>
        <v>30.009027777778101</v>
      </c>
      <c r="L413" s="13">
        <f t="shared" si="37"/>
        <v>40994</v>
      </c>
      <c r="M413" s="14">
        <f t="shared" si="38"/>
        <v>0.68263888888759539</v>
      </c>
      <c r="N413" s="15">
        <f t="shared" si="39"/>
        <v>5</v>
      </c>
      <c r="O413" s="16" t="str">
        <f t="shared" si="40"/>
        <v>Wednesday</v>
      </c>
      <c r="P413" s="16" t="str">
        <f t="shared" si="41"/>
        <v>Mar</v>
      </c>
      <c r="Q413" s="22">
        <f>IF(Analysis!$H$2=1,1,0)</f>
        <v>1</v>
      </c>
      <c r="R413" s="1">
        <f>IF(Analysis!$H$3=1,1,0)</f>
        <v>1</v>
      </c>
      <c r="S413" s="23">
        <f>IF(Analysis!$H$4=1,1,0)</f>
        <v>1</v>
      </c>
      <c r="T413" s="23">
        <f>IF(Analysis!$H$6=1,1,0)</f>
        <v>1</v>
      </c>
      <c r="U413" s="23">
        <f>IF(Analysis!$H$7=1,1,0)</f>
        <v>1</v>
      </c>
    </row>
    <row r="414" spans="1:21">
      <c r="A414" s="4">
        <v>17292</v>
      </c>
      <c r="B414" s="5">
        <v>41025.724305555559</v>
      </c>
      <c r="C414" s="5">
        <v>40994.649305555555</v>
      </c>
      <c r="D414" s="4" t="s">
        <v>62</v>
      </c>
      <c r="E414" s="4" t="s">
        <v>95</v>
      </c>
      <c r="F414" s="6" t="s">
        <v>128</v>
      </c>
      <c r="G414" s="4" t="s">
        <v>55</v>
      </c>
      <c r="H414" s="4" t="s">
        <v>56</v>
      </c>
      <c r="I414" s="4" t="s">
        <v>141</v>
      </c>
      <c r="J414" s="4" t="s">
        <v>65</v>
      </c>
      <c r="K414" s="9">
        <f t="shared" si="36"/>
        <v>31.075000000004366</v>
      </c>
      <c r="L414" s="13">
        <f t="shared" si="37"/>
        <v>40994</v>
      </c>
      <c r="M414" s="14">
        <f t="shared" si="38"/>
        <v>0.64930555555474712</v>
      </c>
      <c r="N414" s="15">
        <f t="shared" si="39"/>
        <v>5</v>
      </c>
      <c r="O414" s="16" t="str">
        <f t="shared" si="40"/>
        <v>Thursday</v>
      </c>
      <c r="P414" s="16" t="str">
        <f t="shared" si="41"/>
        <v>Mar</v>
      </c>
      <c r="Q414" s="22">
        <f>IF(Analysis!$H$2=1,1,0)</f>
        <v>1</v>
      </c>
      <c r="R414" s="1">
        <f>IF(Analysis!$H$3=1,1,0)</f>
        <v>1</v>
      </c>
      <c r="S414" s="23">
        <f>IF(Analysis!$H$4=1,1,0)</f>
        <v>1</v>
      </c>
      <c r="T414" s="23">
        <f>IF(Analysis!$H$6=1,1,0)</f>
        <v>1</v>
      </c>
      <c r="U414" s="23">
        <f>IF(Analysis!$H$7=1,1,0)</f>
        <v>1</v>
      </c>
    </row>
    <row r="415" spans="1:21">
      <c r="A415" s="4">
        <v>17291</v>
      </c>
      <c r="B415" s="5">
        <v>40997.415277777778</v>
      </c>
      <c r="C415" s="5">
        <v>40994.631249999999</v>
      </c>
      <c r="D415" s="4" t="s">
        <v>60</v>
      </c>
      <c r="E415" s="4" t="s">
        <v>80</v>
      </c>
      <c r="F415" s="6" t="s">
        <v>129</v>
      </c>
      <c r="G415" s="4" t="s">
        <v>55</v>
      </c>
      <c r="H415" s="4" t="s">
        <v>90</v>
      </c>
      <c r="I415" s="4" t="s">
        <v>141</v>
      </c>
      <c r="J415" s="4" t="s">
        <v>59</v>
      </c>
      <c r="K415" s="9">
        <f t="shared" si="36"/>
        <v>2.7840277777795563</v>
      </c>
      <c r="L415" s="13">
        <f t="shared" si="37"/>
        <v>40994</v>
      </c>
      <c r="M415" s="14">
        <f t="shared" si="38"/>
        <v>0.63124999999854481</v>
      </c>
      <c r="N415" s="15">
        <f t="shared" si="39"/>
        <v>5</v>
      </c>
      <c r="O415" s="16" t="str">
        <f t="shared" si="40"/>
        <v>Thursday</v>
      </c>
      <c r="P415" s="16" t="str">
        <f t="shared" si="41"/>
        <v>Mar</v>
      </c>
      <c r="Q415" s="22">
        <f>IF(Analysis!$H$2=1,1,0)</f>
        <v>1</v>
      </c>
      <c r="R415" s="1">
        <f>IF(Analysis!$H$3=1,1,0)</f>
        <v>1</v>
      </c>
      <c r="S415" s="23">
        <f>IF(Analysis!$H$4=1,1,0)</f>
        <v>1</v>
      </c>
      <c r="T415" s="23">
        <f>IF(Analysis!$H$6=1,1,0)</f>
        <v>1</v>
      </c>
      <c r="U415" s="23">
        <f>IF(Analysis!$H$7=1,1,0)</f>
        <v>1</v>
      </c>
    </row>
    <row r="416" spans="1:21">
      <c r="A416" s="4">
        <v>17290</v>
      </c>
      <c r="B416" s="5">
        <v>41008.625</v>
      </c>
      <c r="C416" s="5">
        <v>40994.584722222222</v>
      </c>
      <c r="D416" s="4" t="s">
        <v>62</v>
      </c>
      <c r="E416" s="4" t="s">
        <v>117</v>
      </c>
      <c r="F416" s="6" t="s">
        <v>145</v>
      </c>
      <c r="G416" s="4" t="s">
        <v>55</v>
      </c>
      <c r="H416" s="4" t="s">
        <v>56</v>
      </c>
      <c r="I416" s="4" t="s">
        <v>141</v>
      </c>
      <c r="J416" s="4" t="s">
        <v>65</v>
      </c>
      <c r="K416" s="9">
        <f t="shared" si="36"/>
        <v>14.040277777778101</v>
      </c>
      <c r="L416" s="13">
        <f t="shared" si="37"/>
        <v>40994</v>
      </c>
      <c r="M416" s="14">
        <f t="shared" si="38"/>
        <v>0.58472222222189885</v>
      </c>
      <c r="N416" s="15">
        <f t="shared" si="39"/>
        <v>4</v>
      </c>
      <c r="O416" s="16" t="str">
        <f t="shared" si="40"/>
        <v>Monday</v>
      </c>
      <c r="P416" s="16" t="str">
        <f t="shared" si="41"/>
        <v>Mar</v>
      </c>
      <c r="Q416" s="22">
        <f>IF(Analysis!$H$2=1,1,0)</f>
        <v>1</v>
      </c>
      <c r="R416" s="1">
        <f>IF(Analysis!$H$3=1,1,0)</f>
        <v>1</v>
      </c>
      <c r="S416" s="23">
        <f>IF(Analysis!$H$4=1,1,0)</f>
        <v>1</v>
      </c>
      <c r="T416" s="23">
        <f>IF(Analysis!$H$6=1,1,0)</f>
        <v>1</v>
      </c>
      <c r="U416" s="23">
        <f>IF(Analysis!$H$7=1,1,0)</f>
        <v>1</v>
      </c>
    </row>
    <row r="417" spans="1:21">
      <c r="A417" s="4">
        <v>17289</v>
      </c>
      <c r="B417" s="5">
        <v>40997.417361111111</v>
      </c>
      <c r="C417" s="5">
        <v>40994.576388888891</v>
      </c>
      <c r="D417" s="4" t="s">
        <v>60</v>
      </c>
      <c r="E417" s="4" t="s">
        <v>54</v>
      </c>
      <c r="F417" s="6" t="s">
        <v>2114</v>
      </c>
      <c r="G417" s="4" t="s">
        <v>55</v>
      </c>
      <c r="H417" s="4" t="s">
        <v>311</v>
      </c>
      <c r="I417" s="4" t="s">
        <v>141</v>
      </c>
      <c r="J417" s="4" t="s">
        <v>59</v>
      </c>
      <c r="K417" s="9">
        <f t="shared" si="36"/>
        <v>2.8409722222204437</v>
      </c>
      <c r="L417" s="13">
        <f t="shared" si="37"/>
        <v>40994</v>
      </c>
      <c r="M417" s="14">
        <f t="shared" si="38"/>
        <v>0.57638888889050577</v>
      </c>
      <c r="N417" s="15">
        <f t="shared" si="39"/>
        <v>4</v>
      </c>
      <c r="O417" s="16" t="str">
        <f t="shared" si="40"/>
        <v>Thursday</v>
      </c>
      <c r="P417" s="16" t="str">
        <f t="shared" si="41"/>
        <v>Mar</v>
      </c>
      <c r="Q417" s="22">
        <f>IF(Analysis!$H$2=1,1,0)</f>
        <v>1</v>
      </c>
      <c r="R417" s="1">
        <f>IF(Analysis!$H$3=1,1,0)</f>
        <v>1</v>
      </c>
      <c r="S417" s="23">
        <f>IF(Analysis!$H$4=1,1,0)</f>
        <v>1</v>
      </c>
      <c r="T417" s="23">
        <f>IF(Analysis!$H$6=1,1,0)</f>
        <v>1</v>
      </c>
      <c r="U417" s="23">
        <f>IF(Analysis!$H$7=1,1,0)</f>
        <v>1</v>
      </c>
    </row>
    <row r="418" spans="1:21">
      <c r="A418" s="4">
        <v>17288</v>
      </c>
      <c r="B418" s="5">
        <v>41001.520833333336</v>
      </c>
      <c r="C418" s="5">
        <v>40994.563194444447</v>
      </c>
      <c r="D418" s="4" t="s">
        <v>62</v>
      </c>
      <c r="E418" s="4" t="s">
        <v>92</v>
      </c>
      <c r="F418" s="6" t="s">
        <v>2071</v>
      </c>
      <c r="G418" s="4" t="s">
        <v>55</v>
      </c>
      <c r="H418" s="4" t="s">
        <v>312</v>
      </c>
      <c r="I418" s="4" t="s">
        <v>141</v>
      </c>
      <c r="J418" s="4" t="s">
        <v>73</v>
      </c>
      <c r="K418" s="9">
        <f t="shared" si="36"/>
        <v>6.9576388888890506</v>
      </c>
      <c r="L418" s="13">
        <f t="shared" si="37"/>
        <v>40994</v>
      </c>
      <c r="M418" s="14">
        <f t="shared" si="38"/>
        <v>0.56319444444670808</v>
      </c>
      <c r="N418" s="15">
        <f t="shared" si="39"/>
        <v>4</v>
      </c>
      <c r="O418" s="16" t="str">
        <f t="shared" si="40"/>
        <v>Monday</v>
      </c>
      <c r="P418" s="16" t="str">
        <f t="shared" si="41"/>
        <v>Mar</v>
      </c>
      <c r="Q418" s="22">
        <f>IF(Analysis!$H$2=1,1,0)</f>
        <v>1</v>
      </c>
      <c r="R418" s="1">
        <f>IF(Analysis!$H$3=1,1,0)</f>
        <v>1</v>
      </c>
      <c r="S418" s="23">
        <f>IF(Analysis!$H$4=1,1,0)</f>
        <v>1</v>
      </c>
      <c r="T418" s="23">
        <f>IF(Analysis!$H$6=1,1,0)</f>
        <v>1</v>
      </c>
      <c r="U418" s="23">
        <f>IF(Analysis!$H$7=1,1,0)</f>
        <v>1</v>
      </c>
    </row>
    <row r="419" spans="1:21">
      <c r="A419" s="4">
        <v>17287</v>
      </c>
      <c r="B419" s="5">
        <v>40995.352777777778</v>
      </c>
      <c r="C419" s="5">
        <v>40994.556944444441</v>
      </c>
      <c r="D419" s="4" t="s">
        <v>60</v>
      </c>
      <c r="E419" s="4" t="s">
        <v>54</v>
      </c>
      <c r="F419" s="6" t="s">
        <v>2072</v>
      </c>
      <c r="G419" s="4" t="s">
        <v>55</v>
      </c>
      <c r="H419" s="4" t="s">
        <v>313</v>
      </c>
      <c r="I419" s="4" t="s">
        <v>141</v>
      </c>
      <c r="J419" s="4" t="s">
        <v>59</v>
      </c>
      <c r="K419" s="9">
        <f t="shared" si="36"/>
        <v>0.79583333333721384</v>
      </c>
      <c r="L419" s="13">
        <f t="shared" si="37"/>
        <v>40994</v>
      </c>
      <c r="M419" s="14">
        <f t="shared" si="38"/>
        <v>0.55694444444088731</v>
      </c>
      <c r="N419" s="15">
        <f t="shared" si="39"/>
        <v>4</v>
      </c>
      <c r="O419" s="16" t="str">
        <f t="shared" si="40"/>
        <v>Tuesday</v>
      </c>
      <c r="P419" s="16" t="str">
        <f t="shared" si="41"/>
        <v>Mar</v>
      </c>
      <c r="Q419" s="22">
        <f>IF(Analysis!$H$2=1,1,0)</f>
        <v>1</v>
      </c>
      <c r="R419" s="1">
        <f>IF(Analysis!$H$3=1,1,0)</f>
        <v>1</v>
      </c>
      <c r="S419" s="23">
        <f>IF(Analysis!$H$4=1,1,0)</f>
        <v>1</v>
      </c>
      <c r="T419" s="23">
        <f>IF(Analysis!$H$6=1,1,0)</f>
        <v>1</v>
      </c>
      <c r="U419" s="23">
        <f>IF(Analysis!$H$7=1,1,0)</f>
        <v>1</v>
      </c>
    </row>
    <row r="420" spans="1:21">
      <c r="A420" s="4">
        <v>17286</v>
      </c>
      <c r="B420" s="5">
        <v>40995.383333333331</v>
      </c>
      <c r="C420" s="5">
        <v>40994.552777777775</v>
      </c>
      <c r="D420" s="4" t="s">
        <v>94</v>
      </c>
      <c r="E420" s="4" t="s">
        <v>122</v>
      </c>
      <c r="F420" s="6" t="s">
        <v>2073</v>
      </c>
      <c r="G420" s="4" t="s">
        <v>55</v>
      </c>
      <c r="H420" s="4" t="s">
        <v>314</v>
      </c>
      <c r="I420" s="4" t="s">
        <v>141</v>
      </c>
      <c r="J420" s="4" t="s">
        <v>101</v>
      </c>
      <c r="K420" s="9">
        <f t="shared" si="36"/>
        <v>0.83055555555620231</v>
      </c>
      <c r="L420" s="13">
        <f t="shared" si="37"/>
        <v>40994</v>
      </c>
      <c r="M420" s="14">
        <f t="shared" si="38"/>
        <v>0.55277777777519077</v>
      </c>
      <c r="N420" s="15">
        <f t="shared" si="39"/>
        <v>4</v>
      </c>
      <c r="O420" s="16" t="str">
        <f t="shared" si="40"/>
        <v>Tuesday</v>
      </c>
      <c r="P420" s="16" t="str">
        <f t="shared" si="41"/>
        <v>Mar</v>
      </c>
      <c r="Q420" s="22">
        <f>IF(Analysis!$H$2=1,1,0)</f>
        <v>1</v>
      </c>
      <c r="R420" s="1">
        <f>IF(Analysis!$H$3=1,1,0)</f>
        <v>1</v>
      </c>
      <c r="S420" s="23">
        <f>IF(Analysis!$H$4=1,1,0)</f>
        <v>1</v>
      </c>
      <c r="T420" s="23">
        <f>IF(Analysis!$H$6=1,1,0)</f>
        <v>1</v>
      </c>
      <c r="U420" s="23">
        <f>IF(Analysis!$H$7=1,1,0)</f>
        <v>1</v>
      </c>
    </row>
    <row r="421" spans="1:21">
      <c r="A421" s="4">
        <v>17285</v>
      </c>
      <c r="B421" s="5">
        <v>40994.711111111108</v>
      </c>
      <c r="C421" s="5">
        <v>40994.552083333336</v>
      </c>
      <c r="D421" s="4" t="s">
        <v>53</v>
      </c>
      <c r="E421" s="4" t="s">
        <v>105</v>
      </c>
      <c r="F421" s="6" t="s">
        <v>132</v>
      </c>
      <c r="G421" s="4" t="s">
        <v>55</v>
      </c>
      <c r="H421" s="4" t="s">
        <v>315</v>
      </c>
      <c r="I421" s="4" t="s">
        <v>141</v>
      </c>
      <c r="J421" s="4" t="s">
        <v>59</v>
      </c>
      <c r="K421" s="9">
        <f t="shared" si="36"/>
        <v>0.15902777777228039</v>
      </c>
      <c r="L421" s="13">
        <f t="shared" si="37"/>
        <v>40994</v>
      </c>
      <c r="M421" s="14">
        <f t="shared" si="38"/>
        <v>0.55208333333575865</v>
      </c>
      <c r="N421" s="15">
        <f t="shared" si="39"/>
        <v>4</v>
      </c>
      <c r="O421" s="16" t="str">
        <f t="shared" si="40"/>
        <v>Monday</v>
      </c>
      <c r="P421" s="16" t="str">
        <f t="shared" si="41"/>
        <v>Mar</v>
      </c>
      <c r="Q421" s="22">
        <f>IF(Analysis!$H$2=1,1,0)</f>
        <v>1</v>
      </c>
      <c r="R421" s="1">
        <f>IF(Analysis!$H$3=1,1,0)</f>
        <v>1</v>
      </c>
      <c r="S421" s="23">
        <f>IF(Analysis!$H$4=1,1,0)</f>
        <v>1</v>
      </c>
      <c r="T421" s="23">
        <f>IF(Analysis!$H$6=1,1,0)</f>
        <v>1</v>
      </c>
      <c r="U421" s="23">
        <f>IF(Analysis!$H$7=1,1,0)</f>
        <v>1</v>
      </c>
    </row>
    <row r="422" spans="1:21">
      <c r="A422" s="4">
        <v>17284</v>
      </c>
      <c r="B422" s="5">
        <v>41017.34375</v>
      </c>
      <c r="C422" s="5">
        <v>40994.538888888892</v>
      </c>
      <c r="D422" s="4" t="s">
        <v>60</v>
      </c>
      <c r="E422" s="4" t="s">
        <v>137</v>
      </c>
      <c r="F422" s="6" t="s">
        <v>133</v>
      </c>
      <c r="G422" s="4" t="s">
        <v>55</v>
      </c>
      <c r="H422" s="4" t="s">
        <v>90</v>
      </c>
      <c r="I422" s="4" t="s">
        <v>141</v>
      </c>
      <c r="J422" s="4" t="s">
        <v>59</v>
      </c>
      <c r="K422" s="9">
        <f t="shared" si="36"/>
        <v>22.804861111108039</v>
      </c>
      <c r="L422" s="13">
        <f t="shared" si="37"/>
        <v>40994</v>
      </c>
      <c r="M422" s="14">
        <f t="shared" si="38"/>
        <v>0.53888888889196096</v>
      </c>
      <c r="N422" s="15">
        <f t="shared" si="39"/>
        <v>3</v>
      </c>
      <c r="O422" s="16" t="str">
        <f t="shared" si="40"/>
        <v>Wednesday</v>
      </c>
      <c r="P422" s="16" t="str">
        <f t="shared" si="41"/>
        <v>Mar</v>
      </c>
      <c r="Q422" s="22">
        <f>IF(Analysis!$H$2=1,1,0)</f>
        <v>1</v>
      </c>
      <c r="R422" s="1">
        <f>IF(Analysis!$H$3=1,1,0)</f>
        <v>1</v>
      </c>
      <c r="S422" s="23">
        <f>IF(Analysis!$H$4=1,1,0)</f>
        <v>1</v>
      </c>
      <c r="T422" s="23">
        <f>IF(Analysis!$H$6=1,1,0)</f>
        <v>1</v>
      </c>
      <c r="U422" s="23">
        <f>IF(Analysis!$H$7=1,1,0)</f>
        <v>1</v>
      </c>
    </row>
    <row r="423" spans="1:21">
      <c r="A423" s="4">
        <v>17283</v>
      </c>
      <c r="B423" s="5">
        <v>41026.405555555553</v>
      </c>
      <c r="C423" s="5">
        <v>40994.488194444442</v>
      </c>
      <c r="D423" s="4" t="s">
        <v>62</v>
      </c>
      <c r="E423" s="4" t="s">
        <v>78</v>
      </c>
      <c r="F423" s="6" t="s">
        <v>127</v>
      </c>
      <c r="G423" s="4" t="s">
        <v>55</v>
      </c>
      <c r="H423" s="4" t="s">
        <v>107</v>
      </c>
      <c r="I423" s="4" t="s">
        <v>141</v>
      </c>
      <c r="J423" s="4" t="s">
        <v>136</v>
      </c>
      <c r="K423" s="9">
        <f t="shared" si="36"/>
        <v>31.917361111110949</v>
      </c>
      <c r="L423" s="13">
        <f t="shared" si="37"/>
        <v>40994</v>
      </c>
      <c r="M423" s="14">
        <f t="shared" si="38"/>
        <v>0.4881944444423425</v>
      </c>
      <c r="N423" s="15">
        <f t="shared" si="39"/>
        <v>3</v>
      </c>
      <c r="O423" s="16" t="str">
        <f t="shared" si="40"/>
        <v>Friday</v>
      </c>
      <c r="P423" s="16" t="str">
        <f t="shared" si="41"/>
        <v>Mar</v>
      </c>
      <c r="Q423" s="22">
        <f>IF(Analysis!$H$2=1,1,0)</f>
        <v>1</v>
      </c>
      <c r="R423" s="1">
        <f>IF(Analysis!$H$3=1,1,0)</f>
        <v>1</v>
      </c>
      <c r="S423" s="23">
        <f>IF(Analysis!$H$4=1,1,0)</f>
        <v>1</v>
      </c>
      <c r="T423" s="23">
        <f>IF(Analysis!$H$6=1,1,0)</f>
        <v>1</v>
      </c>
      <c r="U423" s="23">
        <f>IF(Analysis!$H$7=1,1,0)</f>
        <v>1</v>
      </c>
    </row>
    <row r="424" spans="1:21">
      <c r="A424" s="4">
        <v>17282</v>
      </c>
      <c r="B424" s="5">
        <v>40995.658333333333</v>
      </c>
      <c r="C424" s="5">
        <v>40994.46875</v>
      </c>
      <c r="D424" s="4" t="s">
        <v>53</v>
      </c>
      <c r="E424" s="4" t="s">
        <v>105</v>
      </c>
      <c r="F424" s="6" t="s">
        <v>128</v>
      </c>
      <c r="G424" s="4" t="s">
        <v>55</v>
      </c>
      <c r="H424" s="4" t="s">
        <v>106</v>
      </c>
      <c r="I424" s="4" t="s">
        <v>141</v>
      </c>
      <c r="J424" s="4" t="s">
        <v>65</v>
      </c>
      <c r="K424" s="9">
        <f t="shared" si="36"/>
        <v>1.1895833333328483</v>
      </c>
      <c r="L424" s="13">
        <f t="shared" si="37"/>
        <v>40994</v>
      </c>
      <c r="M424" s="14">
        <f t="shared" si="38"/>
        <v>0.46875</v>
      </c>
      <c r="N424" s="15">
        <f t="shared" si="39"/>
        <v>3</v>
      </c>
      <c r="O424" s="16" t="str">
        <f t="shared" si="40"/>
        <v>Tuesday</v>
      </c>
      <c r="P424" s="16" t="str">
        <f t="shared" si="41"/>
        <v>Mar</v>
      </c>
      <c r="Q424" s="22">
        <f>IF(Analysis!$H$2=1,1,0)</f>
        <v>1</v>
      </c>
      <c r="R424" s="1">
        <f>IF(Analysis!$H$3=1,1,0)</f>
        <v>1</v>
      </c>
      <c r="S424" s="23">
        <f>IF(Analysis!$H$4=1,1,0)</f>
        <v>1</v>
      </c>
      <c r="T424" s="23">
        <f>IF(Analysis!$H$6=1,1,0)</f>
        <v>1</v>
      </c>
      <c r="U424" s="23">
        <f>IF(Analysis!$H$7=1,1,0)</f>
        <v>1</v>
      </c>
    </row>
    <row r="425" spans="1:21">
      <c r="A425" s="4">
        <v>17281</v>
      </c>
      <c r="B425" s="5">
        <v>40994.506249999999</v>
      </c>
      <c r="C425" s="5">
        <v>40994.435416666667</v>
      </c>
      <c r="D425" s="4" t="s">
        <v>53</v>
      </c>
      <c r="E425" s="4" t="s">
        <v>97</v>
      </c>
      <c r="F425" s="6" t="s">
        <v>129</v>
      </c>
      <c r="G425" s="4" t="s">
        <v>55</v>
      </c>
      <c r="H425" s="4" t="s">
        <v>71</v>
      </c>
      <c r="I425" s="4" t="s">
        <v>141</v>
      </c>
      <c r="J425" s="4" t="s">
        <v>115</v>
      </c>
      <c r="K425" s="9">
        <f t="shared" si="36"/>
        <v>7.0833333331393078E-2</v>
      </c>
      <c r="L425" s="13">
        <f t="shared" si="37"/>
        <v>40994</v>
      </c>
      <c r="M425" s="14">
        <f t="shared" si="38"/>
        <v>0.43541666666715173</v>
      </c>
      <c r="N425" s="15">
        <f t="shared" si="39"/>
        <v>2</v>
      </c>
      <c r="O425" s="16" t="str">
        <f t="shared" si="40"/>
        <v>Monday</v>
      </c>
      <c r="P425" s="16" t="str">
        <f t="shared" si="41"/>
        <v>Mar</v>
      </c>
      <c r="Q425" s="22">
        <f>IF(Analysis!$H$2=1,1,0)</f>
        <v>1</v>
      </c>
      <c r="R425" s="1">
        <f>IF(Analysis!$H$3=1,1,0)</f>
        <v>1</v>
      </c>
      <c r="S425" s="23">
        <f>IF(Analysis!$H$4=1,1,0)</f>
        <v>1</v>
      </c>
      <c r="T425" s="23">
        <f>IF(Analysis!$H$6=1,1,0)</f>
        <v>1</v>
      </c>
      <c r="U425" s="23">
        <f>IF(Analysis!$H$7=1,1,0)</f>
        <v>1</v>
      </c>
    </row>
    <row r="426" spans="1:21">
      <c r="A426" s="4">
        <v>17280</v>
      </c>
      <c r="B426" s="5">
        <v>40995.429861111108</v>
      </c>
      <c r="C426" s="5">
        <v>40994.431944444441</v>
      </c>
      <c r="D426" s="4" t="s">
        <v>53</v>
      </c>
      <c r="E426" s="4" t="s">
        <v>96</v>
      </c>
      <c r="F426" s="6" t="s">
        <v>145</v>
      </c>
      <c r="G426" s="4" t="s">
        <v>55</v>
      </c>
      <c r="H426" s="4" t="s">
        <v>56</v>
      </c>
      <c r="I426" s="4" t="s">
        <v>141</v>
      </c>
      <c r="J426" s="4" t="s">
        <v>115</v>
      </c>
      <c r="K426" s="9">
        <f t="shared" si="36"/>
        <v>0.99791666666715173</v>
      </c>
      <c r="L426" s="13">
        <f t="shared" si="37"/>
        <v>40994</v>
      </c>
      <c r="M426" s="14">
        <f t="shared" si="38"/>
        <v>0.43194444444088731</v>
      </c>
      <c r="N426" s="15">
        <f t="shared" si="39"/>
        <v>2</v>
      </c>
      <c r="O426" s="16" t="str">
        <f t="shared" si="40"/>
        <v>Tuesday</v>
      </c>
      <c r="P426" s="16" t="str">
        <f t="shared" si="41"/>
        <v>Mar</v>
      </c>
      <c r="Q426" s="22">
        <f>IF(Analysis!$H$2=1,1,0)</f>
        <v>1</v>
      </c>
      <c r="R426" s="1">
        <f>IF(Analysis!$H$3=1,1,0)</f>
        <v>1</v>
      </c>
      <c r="S426" s="23">
        <f>IF(Analysis!$H$4=1,1,0)</f>
        <v>1</v>
      </c>
      <c r="T426" s="23">
        <f>IF(Analysis!$H$6=1,1,0)</f>
        <v>1</v>
      </c>
      <c r="U426" s="23">
        <f>IF(Analysis!$H$7=1,1,0)</f>
        <v>1</v>
      </c>
    </row>
    <row r="427" spans="1:21">
      <c r="A427" s="4">
        <v>17279</v>
      </c>
      <c r="B427" s="5">
        <v>40994.423611111109</v>
      </c>
      <c r="C427" s="5">
        <v>40994.40625</v>
      </c>
      <c r="D427" s="4" t="s">
        <v>60</v>
      </c>
      <c r="E427" s="4" t="s">
        <v>54</v>
      </c>
      <c r="F427" s="6" t="s">
        <v>2115</v>
      </c>
      <c r="G427" s="4" t="s">
        <v>55</v>
      </c>
      <c r="H427" s="4" t="s">
        <v>90</v>
      </c>
      <c r="I427" s="4" t="s">
        <v>141</v>
      </c>
      <c r="J427" s="4" t="s">
        <v>59</v>
      </c>
      <c r="K427" s="9">
        <f t="shared" si="36"/>
        <v>1.7361111109494232E-2</v>
      </c>
      <c r="L427" s="13">
        <f t="shared" si="37"/>
        <v>40994</v>
      </c>
      <c r="M427" s="14">
        <f t="shared" si="38"/>
        <v>0.40625</v>
      </c>
      <c r="N427" s="15">
        <f t="shared" si="39"/>
        <v>2</v>
      </c>
      <c r="O427" s="16" t="str">
        <f t="shared" si="40"/>
        <v>Monday</v>
      </c>
      <c r="P427" s="16" t="str">
        <f t="shared" si="41"/>
        <v>Mar</v>
      </c>
      <c r="Q427" s="22">
        <f>IF(Analysis!$H$2=1,1,0)</f>
        <v>1</v>
      </c>
      <c r="R427" s="1">
        <f>IF(Analysis!$H$3=1,1,0)</f>
        <v>1</v>
      </c>
      <c r="S427" s="23">
        <f>IF(Analysis!$H$4=1,1,0)</f>
        <v>1</v>
      </c>
      <c r="T427" s="23">
        <f>IF(Analysis!$H$6=1,1,0)</f>
        <v>1</v>
      </c>
      <c r="U427" s="23">
        <f>IF(Analysis!$H$7=1,1,0)</f>
        <v>1</v>
      </c>
    </row>
    <row r="428" spans="1:21">
      <c r="A428" s="4">
        <v>17278</v>
      </c>
      <c r="B428" s="5">
        <v>41026.68472222222</v>
      </c>
      <c r="C428" s="5">
        <v>40994.38958333333</v>
      </c>
      <c r="D428" s="4" t="s">
        <v>94</v>
      </c>
      <c r="E428" s="4" t="s">
        <v>122</v>
      </c>
      <c r="F428" s="6" t="s">
        <v>2071</v>
      </c>
      <c r="G428" s="4" t="s">
        <v>55</v>
      </c>
      <c r="H428" s="4" t="s">
        <v>56</v>
      </c>
      <c r="I428" s="4" t="s">
        <v>141</v>
      </c>
      <c r="J428" s="4" t="s">
        <v>65</v>
      </c>
      <c r="K428" s="9">
        <f t="shared" si="36"/>
        <v>32.295138888890506</v>
      </c>
      <c r="L428" s="13">
        <f t="shared" si="37"/>
        <v>40994</v>
      </c>
      <c r="M428" s="14">
        <f t="shared" si="38"/>
        <v>0.38958333332993789</v>
      </c>
      <c r="N428" s="15">
        <f t="shared" si="39"/>
        <v>2</v>
      </c>
      <c r="O428" s="16" t="str">
        <f t="shared" si="40"/>
        <v>Friday</v>
      </c>
      <c r="P428" s="16" t="str">
        <f t="shared" si="41"/>
        <v>Mar</v>
      </c>
      <c r="Q428" s="22">
        <f>IF(Analysis!$H$2=1,1,0)</f>
        <v>1</v>
      </c>
      <c r="R428" s="1">
        <f>IF(Analysis!$H$3=1,1,0)</f>
        <v>1</v>
      </c>
      <c r="S428" s="23">
        <f>IF(Analysis!$H$4=1,1,0)</f>
        <v>1</v>
      </c>
      <c r="T428" s="23">
        <f>IF(Analysis!$H$6=1,1,0)</f>
        <v>1</v>
      </c>
      <c r="U428" s="23">
        <f>IF(Analysis!$H$7=1,1,0)</f>
        <v>1</v>
      </c>
    </row>
    <row r="429" spans="1:21">
      <c r="A429" s="4">
        <v>17276</v>
      </c>
      <c r="B429" s="5">
        <v>41001.413194444445</v>
      </c>
      <c r="C429" s="5">
        <v>40991.659722222219</v>
      </c>
      <c r="D429" s="4" t="s">
        <v>60</v>
      </c>
      <c r="E429" s="4" t="s">
        <v>108</v>
      </c>
      <c r="F429" s="6" t="s">
        <v>2072</v>
      </c>
      <c r="G429" s="4" t="s">
        <v>55</v>
      </c>
      <c r="H429" s="4" t="s">
        <v>316</v>
      </c>
      <c r="I429" s="4" t="s">
        <v>141</v>
      </c>
      <c r="J429" s="4" t="s">
        <v>73</v>
      </c>
      <c r="K429" s="9">
        <f t="shared" si="36"/>
        <v>9.7534722222262644</v>
      </c>
      <c r="L429" s="13">
        <f t="shared" si="37"/>
        <v>40991</v>
      </c>
      <c r="M429" s="14">
        <f t="shared" si="38"/>
        <v>0.65972222221898846</v>
      </c>
      <c r="N429" s="15">
        <f t="shared" si="39"/>
        <v>5</v>
      </c>
      <c r="O429" s="16" t="str">
        <f t="shared" si="40"/>
        <v>Monday</v>
      </c>
      <c r="P429" s="16" t="str">
        <f t="shared" si="41"/>
        <v>Mar</v>
      </c>
      <c r="Q429" s="22">
        <f>IF(Analysis!$H$2=1,1,0)</f>
        <v>1</v>
      </c>
      <c r="R429" s="1">
        <f>IF(Analysis!$H$3=1,1,0)</f>
        <v>1</v>
      </c>
      <c r="S429" s="23">
        <f>IF(Analysis!$H$4=1,1,0)</f>
        <v>1</v>
      </c>
      <c r="T429" s="23">
        <f>IF(Analysis!$H$6=1,1,0)</f>
        <v>1</v>
      </c>
      <c r="U429" s="23">
        <f>IF(Analysis!$H$7=1,1,0)</f>
        <v>1</v>
      </c>
    </row>
    <row r="430" spans="1:21">
      <c r="A430" s="4">
        <v>17275</v>
      </c>
      <c r="B430" s="5">
        <v>40991.592361111114</v>
      </c>
      <c r="C430" s="5">
        <v>40991.586111111108</v>
      </c>
      <c r="D430" s="4" t="s">
        <v>53</v>
      </c>
      <c r="E430" s="4" t="s">
        <v>67</v>
      </c>
      <c r="F430" s="6" t="s">
        <v>2073</v>
      </c>
      <c r="G430" s="4" t="s">
        <v>55</v>
      </c>
      <c r="H430" s="4" t="s">
        <v>317</v>
      </c>
      <c r="I430" s="4" t="s">
        <v>141</v>
      </c>
      <c r="J430" s="4" t="s">
        <v>59</v>
      </c>
      <c r="K430" s="9">
        <f t="shared" si="36"/>
        <v>6.2500000058207661E-3</v>
      </c>
      <c r="L430" s="13">
        <f t="shared" si="37"/>
        <v>40991</v>
      </c>
      <c r="M430" s="14">
        <f t="shared" si="38"/>
        <v>0.58611111110803904</v>
      </c>
      <c r="N430" s="15">
        <f t="shared" si="39"/>
        <v>4</v>
      </c>
      <c r="O430" s="16" t="str">
        <f t="shared" si="40"/>
        <v>Friday</v>
      </c>
      <c r="P430" s="16" t="str">
        <f t="shared" si="41"/>
        <v>Mar</v>
      </c>
      <c r="Q430" s="22">
        <f>IF(Analysis!$H$2=1,1,0)</f>
        <v>1</v>
      </c>
      <c r="R430" s="1">
        <f>IF(Analysis!$H$3=1,1,0)</f>
        <v>1</v>
      </c>
      <c r="S430" s="23">
        <f>IF(Analysis!$H$4=1,1,0)</f>
        <v>1</v>
      </c>
      <c r="T430" s="23">
        <f>IF(Analysis!$H$6=1,1,0)</f>
        <v>1</v>
      </c>
      <c r="U430" s="23">
        <f>IF(Analysis!$H$7=1,1,0)</f>
        <v>1</v>
      </c>
    </row>
    <row r="431" spans="1:21">
      <c r="A431" s="4">
        <v>17274</v>
      </c>
      <c r="B431" s="5">
        <v>40991.593055555553</v>
      </c>
      <c r="C431" s="5">
        <v>40991.538194444445</v>
      </c>
      <c r="D431" s="4" t="s">
        <v>53</v>
      </c>
      <c r="E431" s="4" t="s">
        <v>105</v>
      </c>
      <c r="F431" s="6" t="s">
        <v>132</v>
      </c>
      <c r="G431" s="4" t="s">
        <v>55</v>
      </c>
      <c r="H431" s="4" t="s">
        <v>318</v>
      </c>
      <c r="I431" s="4" t="s">
        <v>141</v>
      </c>
      <c r="J431" s="4" t="s">
        <v>57</v>
      </c>
      <c r="K431" s="9">
        <f t="shared" si="36"/>
        <v>5.486111110803904E-2</v>
      </c>
      <c r="L431" s="13">
        <f t="shared" si="37"/>
        <v>40991</v>
      </c>
      <c r="M431" s="14">
        <f t="shared" si="38"/>
        <v>0.53819444444525288</v>
      </c>
      <c r="N431" s="15">
        <f t="shared" si="39"/>
        <v>3</v>
      </c>
      <c r="O431" s="16" t="str">
        <f t="shared" si="40"/>
        <v>Friday</v>
      </c>
      <c r="P431" s="16" t="str">
        <f t="shared" si="41"/>
        <v>Mar</v>
      </c>
      <c r="Q431" s="22">
        <f>IF(Analysis!$H$2=1,1,0)</f>
        <v>1</v>
      </c>
      <c r="R431" s="1">
        <f>IF(Analysis!$H$3=1,1,0)</f>
        <v>1</v>
      </c>
      <c r="S431" s="23">
        <f>IF(Analysis!$H$4=1,1,0)</f>
        <v>1</v>
      </c>
      <c r="T431" s="23">
        <f>IF(Analysis!$H$6=1,1,0)</f>
        <v>1</v>
      </c>
      <c r="U431" s="23">
        <f>IF(Analysis!$H$7=1,1,0)</f>
        <v>1</v>
      </c>
    </row>
    <row r="432" spans="1:21">
      <c r="A432" s="4">
        <v>17273</v>
      </c>
      <c r="B432" s="5">
        <v>40998.46597222222</v>
      </c>
      <c r="C432" s="5">
        <v>40991.489583333336</v>
      </c>
      <c r="D432" s="4" t="s">
        <v>62</v>
      </c>
      <c r="E432" s="4" t="s">
        <v>72</v>
      </c>
      <c r="F432" s="6" t="s">
        <v>133</v>
      </c>
      <c r="G432" s="4" t="s">
        <v>55</v>
      </c>
      <c r="H432" s="4" t="s">
        <v>319</v>
      </c>
      <c r="I432" s="4" t="s">
        <v>141</v>
      </c>
      <c r="J432" s="4" t="s">
        <v>73</v>
      </c>
      <c r="K432" s="9">
        <f t="shared" si="36"/>
        <v>6.976388888884685</v>
      </c>
      <c r="L432" s="13">
        <f t="shared" si="37"/>
        <v>40991</v>
      </c>
      <c r="M432" s="14">
        <f t="shared" si="38"/>
        <v>0.48958333333575865</v>
      </c>
      <c r="N432" s="15">
        <f t="shared" si="39"/>
        <v>3</v>
      </c>
      <c r="O432" s="16" t="str">
        <f t="shared" si="40"/>
        <v>Friday</v>
      </c>
      <c r="P432" s="16" t="str">
        <f t="shared" si="41"/>
        <v>Mar</v>
      </c>
      <c r="Q432" s="22">
        <f>IF(Analysis!$H$2=1,1,0)</f>
        <v>1</v>
      </c>
      <c r="R432" s="1">
        <f>IF(Analysis!$H$3=1,1,0)</f>
        <v>1</v>
      </c>
      <c r="S432" s="23">
        <f>IF(Analysis!$H$4=1,1,0)</f>
        <v>1</v>
      </c>
      <c r="T432" s="23">
        <f>IF(Analysis!$H$6=1,1,0)</f>
        <v>1</v>
      </c>
      <c r="U432" s="23">
        <f>IF(Analysis!$H$7=1,1,0)</f>
        <v>1</v>
      </c>
    </row>
    <row r="433" spans="1:21">
      <c r="A433" s="4">
        <v>17272</v>
      </c>
      <c r="B433" s="5">
        <v>40991.573611111111</v>
      </c>
      <c r="C433" s="5">
        <v>40991.477083333331</v>
      </c>
      <c r="D433" s="4" t="s">
        <v>53</v>
      </c>
      <c r="E433" s="4" t="s">
        <v>54</v>
      </c>
      <c r="F433" s="6" t="s">
        <v>127</v>
      </c>
      <c r="G433" s="4" t="s">
        <v>55</v>
      </c>
      <c r="H433" s="4" t="s">
        <v>320</v>
      </c>
      <c r="I433" s="4" t="s">
        <v>141</v>
      </c>
      <c r="J433" s="4" t="s">
        <v>59</v>
      </c>
      <c r="K433" s="9">
        <f t="shared" si="36"/>
        <v>9.6527777779556345E-2</v>
      </c>
      <c r="L433" s="13">
        <f t="shared" si="37"/>
        <v>40991</v>
      </c>
      <c r="M433" s="14">
        <f t="shared" si="38"/>
        <v>0.47708333333139308</v>
      </c>
      <c r="N433" s="15">
        <f t="shared" si="39"/>
        <v>3</v>
      </c>
      <c r="O433" s="16" t="str">
        <f t="shared" si="40"/>
        <v>Friday</v>
      </c>
      <c r="P433" s="16" t="str">
        <f t="shared" si="41"/>
        <v>Mar</v>
      </c>
      <c r="Q433" s="22">
        <f>IF(Analysis!$H$2=1,1,0)</f>
        <v>1</v>
      </c>
      <c r="R433" s="1">
        <f>IF(Analysis!$H$3=1,1,0)</f>
        <v>1</v>
      </c>
      <c r="S433" s="23">
        <f>IF(Analysis!$H$4=1,1,0)</f>
        <v>1</v>
      </c>
      <c r="T433" s="23">
        <f>IF(Analysis!$H$6=1,1,0)</f>
        <v>1</v>
      </c>
      <c r="U433" s="23">
        <f>IF(Analysis!$H$7=1,1,0)</f>
        <v>1</v>
      </c>
    </row>
    <row r="434" spans="1:21">
      <c r="A434" s="4">
        <v>17271</v>
      </c>
      <c r="B434" s="5">
        <v>41002.570138888892</v>
      </c>
      <c r="C434" s="5">
        <v>40991.470138888886</v>
      </c>
      <c r="D434" s="4" t="s">
        <v>60</v>
      </c>
      <c r="E434" s="4" t="s">
        <v>61</v>
      </c>
      <c r="F434" s="6" t="s">
        <v>128</v>
      </c>
      <c r="G434" s="4" t="s">
        <v>55</v>
      </c>
      <c r="H434" s="4" t="s">
        <v>90</v>
      </c>
      <c r="I434" s="4" t="s">
        <v>141</v>
      </c>
      <c r="J434" s="4" t="s">
        <v>59</v>
      </c>
      <c r="K434" s="9">
        <f t="shared" si="36"/>
        <v>11.100000000005821</v>
      </c>
      <c r="L434" s="13">
        <f t="shared" si="37"/>
        <v>40991</v>
      </c>
      <c r="M434" s="14">
        <f t="shared" si="38"/>
        <v>0.47013888888614019</v>
      </c>
      <c r="N434" s="15">
        <f t="shared" si="39"/>
        <v>3</v>
      </c>
      <c r="O434" s="16" t="str">
        <f t="shared" si="40"/>
        <v>Tuesday</v>
      </c>
      <c r="P434" s="16" t="str">
        <f t="shared" si="41"/>
        <v>Mar</v>
      </c>
      <c r="Q434" s="22">
        <f>IF(Analysis!$H$2=1,1,0)</f>
        <v>1</v>
      </c>
      <c r="R434" s="1">
        <f>IF(Analysis!$H$3=1,1,0)</f>
        <v>1</v>
      </c>
      <c r="S434" s="23">
        <f>IF(Analysis!$H$4=1,1,0)</f>
        <v>1</v>
      </c>
      <c r="T434" s="23">
        <f>IF(Analysis!$H$6=1,1,0)</f>
        <v>1</v>
      </c>
      <c r="U434" s="23">
        <f>IF(Analysis!$H$7=1,1,0)</f>
        <v>1</v>
      </c>
    </row>
    <row r="435" spans="1:21">
      <c r="A435" s="4">
        <v>17270</v>
      </c>
      <c r="B435" s="5">
        <v>41030.461111111108</v>
      </c>
      <c r="C435" s="5">
        <v>40991.415972222225</v>
      </c>
      <c r="D435" s="4" t="s">
        <v>62</v>
      </c>
      <c r="E435" s="4" t="s">
        <v>76</v>
      </c>
      <c r="F435" s="6" t="s">
        <v>129</v>
      </c>
      <c r="G435" s="4" t="s">
        <v>55</v>
      </c>
      <c r="H435" s="4" t="s">
        <v>107</v>
      </c>
      <c r="I435" s="4" t="s">
        <v>141</v>
      </c>
      <c r="J435" s="4" t="s">
        <v>70</v>
      </c>
      <c r="K435" s="9">
        <f t="shared" si="36"/>
        <v>39.04513888888323</v>
      </c>
      <c r="L435" s="13">
        <f t="shared" si="37"/>
        <v>40991</v>
      </c>
      <c r="M435" s="14">
        <f t="shared" si="38"/>
        <v>0.41597222222480923</v>
      </c>
      <c r="N435" s="15">
        <f t="shared" si="39"/>
        <v>2</v>
      </c>
      <c r="O435" s="16" t="str">
        <f t="shared" si="40"/>
        <v>Tuesday</v>
      </c>
      <c r="P435" s="16" t="str">
        <f t="shared" si="41"/>
        <v>Mar</v>
      </c>
      <c r="Q435" s="22">
        <f>IF(Analysis!$H$2=1,1,0)</f>
        <v>1</v>
      </c>
      <c r="R435" s="1">
        <f>IF(Analysis!$H$3=1,1,0)</f>
        <v>1</v>
      </c>
      <c r="S435" s="23">
        <f>IF(Analysis!$H$4=1,1,0)</f>
        <v>1</v>
      </c>
      <c r="T435" s="23">
        <f>IF(Analysis!$H$6=1,1,0)</f>
        <v>1</v>
      </c>
      <c r="U435" s="23">
        <f>IF(Analysis!$H$7=1,1,0)</f>
        <v>1</v>
      </c>
    </row>
    <row r="436" spans="1:21">
      <c r="A436" s="4">
        <v>17269</v>
      </c>
      <c r="B436" s="5">
        <v>40991.548611111109</v>
      </c>
      <c r="C436" s="5">
        <v>40991.377083333333</v>
      </c>
      <c r="D436" s="4" t="s">
        <v>53</v>
      </c>
      <c r="E436" s="4" t="s">
        <v>58</v>
      </c>
      <c r="F436" s="6" t="s">
        <v>145</v>
      </c>
      <c r="G436" s="4" t="s">
        <v>55</v>
      </c>
      <c r="H436" s="4" t="s">
        <v>106</v>
      </c>
      <c r="I436" s="4" t="s">
        <v>141</v>
      </c>
      <c r="J436" s="4" t="s">
        <v>59</v>
      </c>
      <c r="K436" s="9">
        <f t="shared" si="36"/>
        <v>0.17152777777664596</v>
      </c>
      <c r="L436" s="13">
        <f t="shared" si="37"/>
        <v>40991</v>
      </c>
      <c r="M436" s="14">
        <f t="shared" si="38"/>
        <v>0.37708333333284827</v>
      </c>
      <c r="N436" s="15">
        <f t="shared" si="39"/>
        <v>2</v>
      </c>
      <c r="O436" s="16" t="str">
        <f t="shared" si="40"/>
        <v>Friday</v>
      </c>
      <c r="P436" s="16" t="str">
        <f t="shared" si="41"/>
        <v>Mar</v>
      </c>
      <c r="Q436" s="22">
        <f>IF(Analysis!$H$2=1,1,0)</f>
        <v>1</v>
      </c>
      <c r="R436" s="1">
        <f>IF(Analysis!$H$3=1,1,0)</f>
        <v>1</v>
      </c>
      <c r="S436" s="23">
        <f>IF(Analysis!$H$4=1,1,0)</f>
        <v>1</v>
      </c>
      <c r="T436" s="23">
        <f>IF(Analysis!$H$6=1,1,0)</f>
        <v>1</v>
      </c>
      <c r="U436" s="23">
        <f>IF(Analysis!$H$7=1,1,0)</f>
        <v>1</v>
      </c>
    </row>
    <row r="437" spans="1:21">
      <c r="A437" s="4">
        <v>17268</v>
      </c>
      <c r="B437" s="5">
        <v>40997.367361111108</v>
      </c>
      <c r="C437" s="5">
        <v>40991.375694444447</v>
      </c>
      <c r="D437" s="4" t="s">
        <v>53</v>
      </c>
      <c r="E437" s="4" t="s">
        <v>68</v>
      </c>
      <c r="F437" s="6" t="s">
        <v>2116</v>
      </c>
      <c r="G437" s="4" t="s">
        <v>55</v>
      </c>
      <c r="H437" s="4" t="s">
        <v>71</v>
      </c>
      <c r="I437" s="4" t="s">
        <v>141</v>
      </c>
      <c r="J437" s="4" t="s">
        <v>101</v>
      </c>
      <c r="K437" s="9">
        <f t="shared" si="36"/>
        <v>5.991666666661331</v>
      </c>
      <c r="L437" s="13">
        <f t="shared" si="37"/>
        <v>40991</v>
      </c>
      <c r="M437" s="14">
        <f t="shared" si="38"/>
        <v>0.37569444444670808</v>
      </c>
      <c r="N437" s="15">
        <f t="shared" si="39"/>
        <v>2</v>
      </c>
      <c r="O437" s="16" t="str">
        <f t="shared" si="40"/>
        <v>Thursday</v>
      </c>
      <c r="P437" s="16" t="str">
        <f t="shared" si="41"/>
        <v>Mar</v>
      </c>
      <c r="Q437" s="22">
        <f>IF(Analysis!$H$2=1,1,0)</f>
        <v>1</v>
      </c>
      <c r="R437" s="1">
        <f>IF(Analysis!$H$3=1,1,0)</f>
        <v>1</v>
      </c>
      <c r="S437" s="23">
        <f>IF(Analysis!$H$4=1,1,0)</f>
        <v>1</v>
      </c>
      <c r="T437" s="23">
        <f>IF(Analysis!$H$6=1,1,0)</f>
        <v>1</v>
      </c>
      <c r="U437" s="23">
        <f>IF(Analysis!$H$7=1,1,0)</f>
        <v>1</v>
      </c>
    </row>
    <row r="438" spans="1:21">
      <c r="A438" s="4">
        <v>17267</v>
      </c>
      <c r="B438" s="5">
        <v>40991.408333333333</v>
      </c>
      <c r="C438" s="5">
        <v>40991.363194444442</v>
      </c>
      <c r="D438" s="4" t="s">
        <v>60</v>
      </c>
      <c r="E438" s="4" t="s">
        <v>54</v>
      </c>
      <c r="F438" s="6" t="s">
        <v>2071</v>
      </c>
      <c r="G438" s="4" t="s">
        <v>55</v>
      </c>
      <c r="H438" s="4" t="s">
        <v>56</v>
      </c>
      <c r="I438" s="4" t="s">
        <v>141</v>
      </c>
      <c r="J438" s="4" t="s">
        <v>115</v>
      </c>
      <c r="K438" s="9">
        <f t="shared" si="36"/>
        <v>4.5138888890505768E-2</v>
      </c>
      <c r="L438" s="13">
        <f t="shared" si="37"/>
        <v>40991</v>
      </c>
      <c r="M438" s="14">
        <f t="shared" si="38"/>
        <v>0.3631944444423425</v>
      </c>
      <c r="N438" s="15">
        <f t="shared" si="39"/>
        <v>1</v>
      </c>
      <c r="O438" s="16" t="str">
        <f t="shared" si="40"/>
        <v>Friday</v>
      </c>
      <c r="P438" s="16" t="str">
        <f t="shared" si="41"/>
        <v>Mar</v>
      </c>
      <c r="Q438" s="22">
        <f>IF(Analysis!$H$2=1,1,0)</f>
        <v>1</v>
      </c>
      <c r="R438" s="1">
        <f>IF(Analysis!$H$3=1,1,0)</f>
        <v>1</v>
      </c>
      <c r="S438" s="23">
        <f>IF(Analysis!$H$4=1,1,0)</f>
        <v>1</v>
      </c>
      <c r="T438" s="23">
        <f>IF(Analysis!$H$6=1,1,0)</f>
        <v>1</v>
      </c>
      <c r="U438" s="23">
        <f>IF(Analysis!$H$7=1,1,0)</f>
        <v>1</v>
      </c>
    </row>
    <row r="439" spans="1:21">
      <c r="A439" s="4">
        <v>17266</v>
      </c>
      <c r="B439" s="5">
        <v>40994.592361111114</v>
      </c>
      <c r="C439" s="5">
        <v>40991.323611111111</v>
      </c>
      <c r="D439" s="4" t="s">
        <v>60</v>
      </c>
      <c r="E439" s="4" t="s">
        <v>54</v>
      </c>
      <c r="F439" s="6" t="s">
        <v>2072</v>
      </c>
      <c r="G439" s="4" t="s">
        <v>55</v>
      </c>
      <c r="H439" s="4" t="s">
        <v>90</v>
      </c>
      <c r="I439" s="4" t="s">
        <v>141</v>
      </c>
      <c r="J439" s="4" t="s">
        <v>59</v>
      </c>
      <c r="K439" s="9">
        <f t="shared" si="36"/>
        <v>3.2687500000029104</v>
      </c>
      <c r="L439" s="13">
        <f t="shared" si="37"/>
        <v>40991</v>
      </c>
      <c r="M439" s="14">
        <f t="shared" si="38"/>
        <v>0.32361111111094942</v>
      </c>
      <c r="N439" s="15">
        <f t="shared" si="39"/>
        <v>1</v>
      </c>
      <c r="O439" s="16" t="str">
        <f t="shared" si="40"/>
        <v>Monday</v>
      </c>
      <c r="P439" s="16" t="str">
        <f t="shared" si="41"/>
        <v>Mar</v>
      </c>
      <c r="Q439" s="22">
        <f>IF(Analysis!$H$2=1,1,0)</f>
        <v>1</v>
      </c>
      <c r="R439" s="1">
        <f>IF(Analysis!$H$3=1,1,0)</f>
        <v>1</v>
      </c>
      <c r="S439" s="23">
        <f>IF(Analysis!$H$4=1,1,0)</f>
        <v>1</v>
      </c>
      <c r="T439" s="23">
        <f>IF(Analysis!$H$6=1,1,0)</f>
        <v>1</v>
      </c>
      <c r="U439" s="23">
        <f>IF(Analysis!$H$7=1,1,0)</f>
        <v>1</v>
      </c>
    </row>
    <row r="440" spans="1:21">
      <c r="A440" s="4">
        <v>17265</v>
      </c>
      <c r="B440" s="5">
        <v>40991.551388888889</v>
      </c>
      <c r="C440" s="5">
        <v>40990.697222222225</v>
      </c>
      <c r="D440" s="4" t="s">
        <v>53</v>
      </c>
      <c r="E440" s="4" t="s">
        <v>54</v>
      </c>
      <c r="F440" s="6" t="s">
        <v>2073</v>
      </c>
      <c r="G440" s="4" t="s">
        <v>55</v>
      </c>
      <c r="H440" s="4" t="s">
        <v>56</v>
      </c>
      <c r="I440" s="4" t="s">
        <v>141</v>
      </c>
      <c r="J440" s="4" t="s">
        <v>59</v>
      </c>
      <c r="K440" s="9">
        <f t="shared" si="36"/>
        <v>0.85416666666424135</v>
      </c>
      <c r="L440" s="13">
        <f t="shared" si="37"/>
        <v>40990</v>
      </c>
      <c r="M440" s="14">
        <f t="shared" si="38"/>
        <v>0.69722222222480923</v>
      </c>
      <c r="N440" s="15">
        <f t="shared" si="39"/>
        <v>5</v>
      </c>
      <c r="O440" s="16" t="str">
        <f t="shared" si="40"/>
        <v>Friday</v>
      </c>
      <c r="P440" s="16" t="str">
        <f t="shared" si="41"/>
        <v>Mar</v>
      </c>
      <c r="Q440" s="22">
        <f>IF(Analysis!$H$2=1,1,0)</f>
        <v>1</v>
      </c>
      <c r="R440" s="1">
        <f>IF(Analysis!$H$3=1,1,0)</f>
        <v>1</v>
      </c>
      <c r="S440" s="23">
        <f>IF(Analysis!$H$4=1,1,0)</f>
        <v>1</v>
      </c>
      <c r="T440" s="23">
        <f>IF(Analysis!$H$6=1,1,0)</f>
        <v>1</v>
      </c>
      <c r="U440" s="23">
        <f>IF(Analysis!$H$7=1,1,0)</f>
        <v>1</v>
      </c>
    </row>
    <row r="441" spans="1:21">
      <c r="A441" s="4">
        <v>17264</v>
      </c>
      <c r="B441" s="5">
        <v>40991.436111111114</v>
      </c>
      <c r="C441" s="5">
        <v>40990.65902777778</v>
      </c>
      <c r="D441" s="4" t="s">
        <v>60</v>
      </c>
      <c r="E441" s="4" t="s">
        <v>99</v>
      </c>
      <c r="F441" s="6" t="s">
        <v>132</v>
      </c>
      <c r="G441" s="4" t="s">
        <v>55</v>
      </c>
      <c r="H441" s="4" t="s">
        <v>321</v>
      </c>
      <c r="I441" s="4" t="s">
        <v>141</v>
      </c>
      <c r="J441" s="4" t="s">
        <v>59</v>
      </c>
      <c r="K441" s="9">
        <f t="shared" si="36"/>
        <v>0.77708333333430346</v>
      </c>
      <c r="L441" s="13">
        <f t="shared" si="37"/>
        <v>40990</v>
      </c>
      <c r="M441" s="14">
        <f t="shared" si="38"/>
        <v>0.65902777777955635</v>
      </c>
      <c r="N441" s="15">
        <f t="shared" si="39"/>
        <v>5</v>
      </c>
      <c r="O441" s="16" t="str">
        <f t="shared" si="40"/>
        <v>Friday</v>
      </c>
      <c r="P441" s="16" t="str">
        <f t="shared" si="41"/>
        <v>Mar</v>
      </c>
      <c r="Q441" s="22">
        <f>IF(Analysis!$H$2=1,1,0)</f>
        <v>1</v>
      </c>
      <c r="R441" s="1">
        <f>IF(Analysis!$H$3=1,1,0)</f>
        <v>1</v>
      </c>
      <c r="S441" s="23">
        <f>IF(Analysis!$H$4=1,1,0)</f>
        <v>1</v>
      </c>
      <c r="T441" s="23">
        <f>IF(Analysis!$H$6=1,1,0)</f>
        <v>1</v>
      </c>
      <c r="U441" s="23">
        <f>IF(Analysis!$H$7=1,1,0)</f>
        <v>1</v>
      </c>
    </row>
    <row r="442" spans="1:21">
      <c r="A442" s="4">
        <v>17263</v>
      </c>
      <c r="B442" s="5">
        <v>40990.679861111108</v>
      </c>
      <c r="C442" s="5">
        <v>40990.647916666669</v>
      </c>
      <c r="D442" s="4" t="s">
        <v>53</v>
      </c>
      <c r="E442" s="4" t="s">
        <v>79</v>
      </c>
      <c r="F442" s="6" t="s">
        <v>133</v>
      </c>
      <c r="G442" s="4" t="s">
        <v>55</v>
      </c>
      <c r="H442" s="4" t="s">
        <v>322</v>
      </c>
      <c r="I442" s="4" t="s">
        <v>141</v>
      </c>
      <c r="J442" s="4" t="s">
        <v>59</v>
      </c>
      <c r="K442" s="9">
        <f t="shared" si="36"/>
        <v>3.1944444439432118E-2</v>
      </c>
      <c r="L442" s="13">
        <f t="shared" si="37"/>
        <v>40990</v>
      </c>
      <c r="M442" s="14">
        <f t="shared" si="38"/>
        <v>0.64791666666860692</v>
      </c>
      <c r="N442" s="15">
        <f t="shared" si="39"/>
        <v>5</v>
      </c>
      <c r="O442" s="16" t="str">
        <f t="shared" si="40"/>
        <v>Thursday</v>
      </c>
      <c r="P442" s="16" t="str">
        <f t="shared" si="41"/>
        <v>Mar</v>
      </c>
      <c r="Q442" s="22">
        <f>IF(Analysis!$H$2=1,1,0)</f>
        <v>1</v>
      </c>
      <c r="R442" s="1">
        <f>IF(Analysis!$H$3=1,1,0)</f>
        <v>1</v>
      </c>
      <c r="S442" s="23">
        <f>IF(Analysis!$H$4=1,1,0)</f>
        <v>1</v>
      </c>
      <c r="T442" s="23">
        <f>IF(Analysis!$H$6=1,1,0)</f>
        <v>1</v>
      </c>
      <c r="U442" s="23">
        <f>IF(Analysis!$H$7=1,1,0)</f>
        <v>1</v>
      </c>
    </row>
    <row r="443" spans="1:21">
      <c r="A443" s="4">
        <v>17262</v>
      </c>
      <c r="B443" s="5">
        <v>40990.670138888891</v>
      </c>
      <c r="C443" s="5">
        <v>40990.643055555556</v>
      </c>
      <c r="D443" s="4" t="s">
        <v>53</v>
      </c>
      <c r="E443" s="4" t="s">
        <v>105</v>
      </c>
      <c r="F443" s="6" t="s">
        <v>127</v>
      </c>
      <c r="G443" s="4" t="s">
        <v>55</v>
      </c>
      <c r="H443" s="4" t="s">
        <v>323</v>
      </c>
      <c r="I443" s="4" t="s">
        <v>141</v>
      </c>
      <c r="J443" s="4" t="s">
        <v>59</v>
      </c>
      <c r="K443" s="9">
        <f t="shared" si="36"/>
        <v>2.7083333334303461E-2</v>
      </c>
      <c r="L443" s="13">
        <f t="shared" si="37"/>
        <v>40990</v>
      </c>
      <c r="M443" s="14">
        <f t="shared" si="38"/>
        <v>0.64305555555620231</v>
      </c>
      <c r="N443" s="15">
        <f t="shared" si="39"/>
        <v>5</v>
      </c>
      <c r="O443" s="16" t="str">
        <f t="shared" si="40"/>
        <v>Thursday</v>
      </c>
      <c r="P443" s="16" t="str">
        <f t="shared" si="41"/>
        <v>Mar</v>
      </c>
      <c r="Q443" s="22">
        <f>IF(Analysis!$H$2=1,1,0)</f>
        <v>1</v>
      </c>
      <c r="R443" s="1">
        <f>IF(Analysis!$H$3=1,1,0)</f>
        <v>1</v>
      </c>
      <c r="S443" s="23">
        <f>IF(Analysis!$H$4=1,1,0)</f>
        <v>1</v>
      </c>
      <c r="T443" s="23">
        <f>IF(Analysis!$H$6=1,1,0)</f>
        <v>1</v>
      </c>
      <c r="U443" s="23">
        <f>IF(Analysis!$H$7=1,1,0)</f>
        <v>1</v>
      </c>
    </row>
    <row r="444" spans="1:21">
      <c r="A444" s="4">
        <v>17261</v>
      </c>
      <c r="B444" s="5">
        <v>40991.609722222223</v>
      </c>
      <c r="C444" s="5">
        <v>40990.631944444445</v>
      </c>
      <c r="D444" s="4" t="s">
        <v>53</v>
      </c>
      <c r="E444" s="4" t="s">
        <v>58</v>
      </c>
      <c r="F444" s="6" t="s">
        <v>128</v>
      </c>
      <c r="G444" s="4" t="s">
        <v>55</v>
      </c>
      <c r="H444" s="4" t="s">
        <v>324</v>
      </c>
      <c r="I444" s="4" t="s">
        <v>141</v>
      </c>
      <c r="J444" s="4" t="s">
        <v>59</v>
      </c>
      <c r="K444" s="9">
        <f t="shared" si="36"/>
        <v>0.97777777777810115</v>
      </c>
      <c r="L444" s="13">
        <f t="shared" si="37"/>
        <v>40990</v>
      </c>
      <c r="M444" s="14">
        <f t="shared" si="38"/>
        <v>0.63194444444525288</v>
      </c>
      <c r="N444" s="15">
        <f t="shared" si="39"/>
        <v>5</v>
      </c>
      <c r="O444" s="16" t="str">
        <f t="shared" si="40"/>
        <v>Friday</v>
      </c>
      <c r="P444" s="16" t="str">
        <f t="shared" si="41"/>
        <v>Mar</v>
      </c>
      <c r="Q444" s="22">
        <f>IF(Analysis!$H$2=1,1,0)</f>
        <v>1</v>
      </c>
      <c r="R444" s="1">
        <f>IF(Analysis!$H$3=1,1,0)</f>
        <v>1</v>
      </c>
      <c r="S444" s="23">
        <f>IF(Analysis!$H$4=1,1,0)</f>
        <v>1</v>
      </c>
      <c r="T444" s="23">
        <f>IF(Analysis!$H$6=1,1,0)</f>
        <v>1</v>
      </c>
      <c r="U444" s="23">
        <f>IF(Analysis!$H$7=1,1,0)</f>
        <v>1</v>
      </c>
    </row>
    <row r="445" spans="1:21">
      <c r="A445" s="4">
        <v>17260</v>
      </c>
      <c r="B445" s="5">
        <v>40991.557638888888</v>
      </c>
      <c r="C445" s="5">
        <v>40990.631944444445</v>
      </c>
      <c r="D445" s="4" t="s">
        <v>62</v>
      </c>
      <c r="E445" s="4" t="s">
        <v>63</v>
      </c>
      <c r="F445" s="6" t="s">
        <v>129</v>
      </c>
      <c r="G445" s="4" t="s">
        <v>55</v>
      </c>
      <c r="H445" s="4" t="s">
        <v>325</v>
      </c>
      <c r="I445" s="4" t="s">
        <v>141</v>
      </c>
      <c r="J445" s="4" t="s">
        <v>65</v>
      </c>
      <c r="K445" s="9">
        <f t="shared" si="36"/>
        <v>0.9256944444423425</v>
      </c>
      <c r="L445" s="13">
        <f t="shared" si="37"/>
        <v>40990</v>
      </c>
      <c r="M445" s="14">
        <f t="shared" si="38"/>
        <v>0.63194444444525288</v>
      </c>
      <c r="N445" s="15">
        <f t="shared" si="39"/>
        <v>5</v>
      </c>
      <c r="O445" s="16" t="str">
        <f t="shared" si="40"/>
        <v>Friday</v>
      </c>
      <c r="P445" s="16" t="str">
        <f t="shared" si="41"/>
        <v>Mar</v>
      </c>
      <c r="Q445" s="22">
        <f>IF(Analysis!$H$2=1,1,0)</f>
        <v>1</v>
      </c>
      <c r="R445" s="1">
        <f>IF(Analysis!$H$3=1,1,0)</f>
        <v>1</v>
      </c>
      <c r="S445" s="23">
        <f>IF(Analysis!$H$4=1,1,0)</f>
        <v>1</v>
      </c>
      <c r="T445" s="23">
        <f>IF(Analysis!$H$6=1,1,0)</f>
        <v>1</v>
      </c>
      <c r="U445" s="23">
        <f>IF(Analysis!$H$7=1,1,0)</f>
        <v>1</v>
      </c>
    </row>
    <row r="446" spans="1:21">
      <c r="A446" s="4">
        <v>17259</v>
      </c>
      <c r="B446" s="5">
        <v>40991.43472222222</v>
      </c>
      <c r="C446" s="5">
        <v>40990.625694444447</v>
      </c>
      <c r="D446" s="4" t="s">
        <v>60</v>
      </c>
      <c r="E446" s="4" t="s">
        <v>99</v>
      </c>
      <c r="F446" s="6" t="s">
        <v>145</v>
      </c>
      <c r="G446" s="4" t="s">
        <v>55</v>
      </c>
      <c r="H446" s="4" t="s">
        <v>90</v>
      </c>
      <c r="I446" s="4" t="s">
        <v>141</v>
      </c>
      <c r="J446" s="4" t="s">
        <v>59</v>
      </c>
      <c r="K446" s="9">
        <f t="shared" si="36"/>
        <v>0.80902777777373558</v>
      </c>
      <c r="L446" s="13">
        <f t="shared" si="37"/>
        <v>40990</v>
      </c>
      <c r="M446" s="14">
        <f t="shared" si="38"/>
        <v>0.62569444444670808</v>
      </c>
      <c r="N446" s="15">
        <f t="shared" si="39"/>
        <v>5</v>
      </c>
      <c r="O446" s="16" t="str">
        <f t="shared" si="40"/>
        <v>Friday</v>
      </c>
      <c r="P446" s="16" t="str">
        <f t="shared" si="41"/>
        <v>Mar</v>
      </c>
      <c r="Q446" s="22">
        <f>IF(Analysis!$H$2=1,1,0)</f>
        <v>1</v>
      </c>
      <c r="R446" s="1">
        <f>IF(Analysis!$H$3=1,1,0)</f>
        <v>1</v>
      </c>
      <c r="S446" s="23">
        <f>IF(Analysis!$H$4=1,1,0)</f>
        <v>1</v>
      </c>
      <c r="T446" s="23">
        <f>IF(Analysis!$H$6=1,1,0)</f>
        <v>1</v>
      </c>
      <c r="U446" s="23">
        <f>IF(Analysis!$H$7=1,1,0)</f>
        <v>1</v>
      </c>
    </row>
    <row r="447" spans="1:21">
      <c r="A447" s="4">
        <v>17258</v>
      </c>
      <c r="B447" s="5">
        <v>41019.708333333336</v>
      </c>
      <c r="C447" s="5">
        <v>40990.609722222223</v>
      </c>
      <c r="D447" s="4" t="s">
        <v>62</v>
      </c>
      <c r="E447" s="4" t="s">
        <v>117</v>
      </c>
      <c r="F447" s="6" t="s">
        <v>2117</v>
      </c>
      <c r="G447" s="4" t="s">
        <v>55</v>
      </c>
      <c r="H447" s="4" t="s">
        <v>107</v>
      </c>
      <c r="I447" s="4" t="s">
        <v>141</v>
      </c>
      <c r="J447" s="4" t="s">
        <v>70</v>
      </c>
      <c r="K447" s="9">
        <f t="shared" si="36"/>
        <v>29.098611111112405</v>
      </c>
      <c r="L447" s="13">
        <f t="shared" si="37"/>
        <v>40990</v>
      </c>
      <c r="M447" s="14">
        <f t="shared" si="38"/>
        <v>0.60972222222335404</v>
      </c>
      <c r="N447" s="15">
        <f t="shared" si="39"/>
        <v>4</v>
      </c>
      <c r="O447" s="16" t="str">
        <f t="shared" si="40"/>
        <v>Friday</v>
      </c>
      <c r="P447" s="16" t="str">
        <f t="shared" si="41"/>
        <v>Mar</v>
      </c>
      <c r="Q447" s="22">
        <f>IF(Analysis!$H$2=1,1,0)</f>
        <v>1</v>
      </c>
      <c r="R447" s="1">
        <f>IF(Analysis!$H$3=1,1,0)</f>
        <v>1</v>
      </c>
      <c r="S447" s="23">
        <f>IF(Analysis!$H$4=1,1,0)</f>
        <v>1</v>
      </c>
      <c r="T447" s="23">
        <f>IF(Analysis!$H$6=1,1,0)</f>
        <v>1</v>
      </c>
      <c r="U447" s="23">
        <f>IF(Analysis!$H$7=1,1,0)</f>
        <v>1</v>
      </c>
    </row>
    <row r="448" spans="1:21">
      <c r="A448" s="4">
        <v>17257</v>
      </c>
      <c r="B448" s="5">
        <v>40990.669444444444</v>
      </c>
      <c r="C448" s="5">
        <v>40990.586111111108</v>
      </c>
      <c r="D448" s="4" t="s">
        <v>53</v>
      </c>
      <c r="E448" s="4" t="s">
        <v>96</v>
      </c>
      <c r="F448" s="6" t="s">
        <v>2071</v>
      </c>
      <c r="G448" s="4" t="s">
        <v>55</v>
      </c>
      <c r="H448" s="4" t="s">
        <v>106</v>
      </c>
      <c r="I448" s="4" t="s">
        <v>141</v>
      </c>
      <c r="J448" s="4" t="s">
        <v>59</v>
      </c>
      <c r="K448" s="9">
        <f t="shared" si="36"/>
        <v>8.3333333335758653E-2</v>
      </c>
      <c r="L448" s="13">
        <f t="shared" si="37"/>
        <v>40990</v>
      </c>
      <c r="M448" s="14">
        <f t="shared" si="38"/>
        <v>0.58611111110803904</v>
      </c>
      <c r="N448" s="15">
        <f t="shared" si="39"/>
        <v>4</v>
      </c>
      <c r="O448" s="16" t="str">
        <f t="shared" si="40"/>
        <v>Thursday</v>
      </c>
      <c r="P448" s="16" t="str">
        <f t="shared" si="41"/>
        <v>Mar</v>
      </c>
      <c r="Q448" s="22">
        <f>IF(Analysis!$H$2=1,1,0)</f>
        <v>1</v>
      </c>
      <c r="R448" s="1">
        <f>IF(Analysis!$H$3=1,1,0)</f>
        <v>1</v>
      </c>
      <c r="S448" s="23">
        <f>IF(Analysis!$H$4=1,1,0)</f>
        <v>1</v>
      </c>
      <c r="T448" s="23">
        <f>IF(Analysis!$H$6=1,1,0)</f>
        <v>1</v>
      </c>
      <c r="U448" s="23">
        <f>IF(Analysis!$H$7=1,1,0)</f>
        <v>1</v>
      </c>
    </row>
    <row r="449" spans="1:21">
      <c r="A449" s="4">
        <v>17256</v>
      </c>
      <c r="B449" s="5">
        <v>40994.74722222222</v>
      </c>
      <c r="C449" s="5">
        <v>40990.566666666666</v>
      </c>
      <c r="D449" s="4" t="s">
        <v>62</v>
      </c>
      <c r="E449" s="4" t="s">
        <v>66</v>
      </c>
      <c r="F449" s="6" t="s">
        <v>2072</v>
      </c>
      <c r="G449" s="4" t="s">
        <v>55</v>
      </c>
      <c r="H449" s="4" t="s">
        <v>71</v>
      </c>
      <c r="I449" s="4" t="s">
        <v>141</v>
      </c>
      <c r="J449" s="4" t="s">
        <v>73</v>
      </c>
      <c r="K449" s="9">
        <f t="shared" si="36"/>
        <v>4.1805555555547471</v>
      </c>
      <c r="L449" s="13">
        <f t="shared" si="37"/>
        <v>40990</v>
      </c>
      <c r="M449" s="14">
        <f t="shared" si="38"/>
        <v>0.56666666666569654</v>
      </c>
      <c r="N449" s="15">
        <f t="shared" si="39"/>
        <v>4</v>
      </c>
      <c r="O449" s="16" t="str">
        <f t="shared" si="40"/>
        <v>Monday</v>
      </c>
      <c r="P449" s="16" t="str">
        <f t="shared" si="41"/>
        <v>Mar</v>
      </c>
      <c r="Q449" s="22">
        <f>IF(Analysis!$H$2=1,1,0)</f>
        <v>1</v>
      </c>
      <c r="R449" s="1">
        <f>IF(Analysis!$H$3=1,1,0)</f>
        <v>1</v>
      </c>
      <c r="S449" s="23">
        <f>IF(Analysis!$H$4=1,1,0)</f>
        <v>1</v>
      </c>
      <c r="T449" s="23">
        <f>IF(Analysis!$H$6=1,1,0)</f>
        <v>1</v>
      </c>
      <c r="U449" s="23">
        <f>IF(Analysis!$H$7=1,1,0)</f>
        <v>1</v>
      </c>
    </row>
    <row r="450" spans="1:21">
      <c r="A450" s="4">
        <v>17255</v>
      </c>
      <c r="B450" s="5">
        <v>40994.396527777775</v>
      </c>
      <c r="C450" s="5">
        <v>40990.511805555558</v>
      </c>
      <c r="D450" s="4" t="s">
        <v>53</v>
      </c>
      <c r="E450" s="4" t="s">
        <v>96</v>
      </c>
      <c r="F450" s="6" t="s">
        <v>2073</v>
      </c>
      <c r="G450" s="4" t="s">
        <v>55</v>
      </c>
      <c r="H450" s="4" t="s">
        <v>56</v>
      </c>
      <c r="I450" s="4" t="s">
        <v>141</v>
      </c>
      <c r="J450" s="4" t="s">
        <v>57</v>
      </c>
      <c r="K450" s="9">
        <f t="shared" si="36"/>
        <v>3.8847222222175333</v>
      </c>
      <c r="L450" s="13">
        <f t="shared" si="37"/>
        <v>40990</v>
      </c>
      <c r="M450" s="14">
        <f t="shared" si="38"/>
        <v>0.5118055555576575</v>
      </c>
      <c r="N450" s="15">
        <f t="shared" si="39"/>
        <v>3</v>
      </c>
      <c r="O450" s="16" t="str">
        <f t="shared" si="40"/>
        <v>Monday</v>
      </c>
      <c r="P450" s="16" t="str">
        <f t="shared" si="41"/>
        <v>Mar</v>
      </c>
      <c r="Q450" s="22">
        <f>IF(Analysis!$H$2=1,1,0)</f>
        <v>1</v>
      </c>
      <c r="R450" s="1">
        <f>IF(Analysis!$H$3=1,1,0)</f>
        <v>1</v>
      </c>
      <c r="S450" s="23">
        <f>IF(Analysis!$H$4=1,1,0)</f>
        <v>1</v>
      </c>
      <c r="T450" s="23">
        <f>IF(Analysis!$H$6=1,1,0)</f>
        <v>1</v>
      </c>
      <c r="U450" s="23">
        <f>IF(Analysis!$H$7=1,1,0)</f>
        <v>1</v>
      </c>
    </row>
    <row r="451" spans="1:21">
      <c r="A451" s="4">
        <v>17254</v>
      </c>
      <c r="B451" s="5">
        <v>41017.348611111112</v>
      </c>
      <c r="C451" s="5">
        <v>40990.452777777777</v>
      </c>
      <c r="D451" s="4" t="s">
        <v>60</v>
      </c>
      <c r="E451" s="4" t="s">
        <v>93</v>
      </c>
      <c r="F451" s="6" t="s">
        <v>132</v>
      </c>
      <c r="G451" s="4" t="s">
        <v>55</v>
      </c>
      <c r="H451" s="4" t="s">
        <v>90</v>
      </c>
      <c r="I451" s="4" t="s">
        <v>141</v>
      </c>
      <c r="J451" s="4" t="s">
        <v>65</v>
      </c>
      <c r="K451" s="9">
        <f t="shared" ref="K451:K514" si="42">B451-C451</f>
        <v>26.895833333335759</v>
      </c>
      <c r="L451" s="13">
        <f t="shared" si="37"/>
        <v>40990</v>
      </c>
      <c r="M451" s="14">
        <f t="shared" si="38"/>
        <v>0.45277777777664596</v>
      </c>
      <c r="N451" s="15">
        <f t="shared" si="39"/>
        <v>2</v>
      </c>
      <c r="O451" s="16" t="str">
        <f t="shared" si="40"/>
        <v>Wednesday</v>
      </c>
      <c r="P451" s="16" t="str">
        <f t="shared" si="41"/>
        <v>Mar</v>
      </c>
      <c r="Q451" s="22">
        <f>IF(Analysis!$H$2=1,1,0)</f>
        <v>1</v>
      </c>
      <c r="R451" s="1">
        <f>IF(Analysis!$H$3=1,1,0)</f>
        <v>1</v>
      </c>
      <c r="S451" s="23">
        <f>IF(Analysis!$H$4=1,1,0)</f>
        <v>1</v>
      </c>
      <c r="T451" s="23">
        <f>IF(Analysis!$H$6=1,1,0)</f>
        <v>1</v>
      </c>
      <c r="U451" s="23">
        <f>IF(Analysis!$H$7=1,1,0)</f>
        <v>1</v>
      </c>
    </row>
    <row r="452" spans="1:21">
      <c r="A452" s="4">
        <v>17253</v>
      </c>
      <c r="B452" s="5">
        <v>40990.605555555558</v>
      </c>
      <c r="C452" s="5">
        <v>40990.434027777781</v>
      </c>
      <c r="D452" s="4" t="s">
        <v>53</v>
      </c>
      <c r="E452" s="4" t="s">
        <v>96</v>
      </c>
      <c r="F452" s="6" t="s">
        <v>133</v>
      </c>
      <c r="G452" s="4" t="s">
        <v>55</v>
      </c>
      <c r="H452" s="4" t="s">
        <v>56</v>
      </c>
      <c r="I452" s="4" t="s">
        <v>141</v>
      </c>
      <c r="J452" s="4" t="s">
        <v>59</v>
      </c>
      <c r="K452" s="9">
        <f t="shared" si="42"/>
        <v>0.17152777777664596</v>
      </c>
      <c r="L452" s="13">
        <f t="shared" ref="L452:L515" si="43">INT(C452)</f>
        <v>40990</v>
      </c>
      <c r="M452" s="14">
        <f t="shared" ref="M452:M515" si="44">MOD(C452,1)</f>
        <v>0.43402777778101154</v>
      </c>
      <c r="N452" s="15">
        <f t="shared" ref="N452:N515" si="45">IF(AND($V$4&lt;=M452,M452&lt;$W$4),1,IF(AND($X$4&lt;=M452,M452&lt;$Y$4),2,IF(AND($Z$4&lt;=M452,M452&lt;$AA$4),3,IF(AND($AB$4&lt;=M452,M452&lt;$AC$4),4,IF(AND($AD$4&lt;=M452,M452&lt;$AE$4),5,IF(AND($AF$4&lt;=M452,M452&lt;$AG$4),6))))))</f>
        <v>2</v>
      </c>
      <c r="O452" s="16" t="str">
        <f t="shared" ref="O452:O515" si="46">CHOOSE(WEEKDAY(B452,1),"Sunday","Monday","Tuesday","Wednesday","Thursday","Friday","Saturday")</f>
        <v>Thursday</v>
      </c>
      <c r="P452" s="16" t="str">
        <f t="shared" ref="P452:P515" si="47">CHOOSE(MONTH(L452),"Jan","Feb","Mar","Apr","May","Jun","Jul","Aug","Sep","Oct","Nov","Dec")</f>
        <v>Mar</v>
      </c>
      <c r="Q452" s="22">
        <f>IF(Analysis!$H$2=1,1,0)</f>
        <v>1</v>
      </c>
      <c r="R452" s="1">
        <f>IF(Analysis!$H$3=1,1,0)</f>
        <v>1</v>
      </c>
      <c r="S452" s="23">
        <f>IF(Analysis!$H$4=1,1,0)</f>
        <v>1</v>
      </c>
      <c r="T452" s="23">
        <f>IF(Analysis!$H$6=1,1,0)</f>
        <v>1</v>
      </c>
      <c r="U452" s="23">
        <f>IF(Analysis!$H$7=1,1,0)</f>
        <v>1</v>
      </c>
    </row>
    <row r="453" spans="1:21">
      <c r="A453" s="4">
        <v>17252</v>
      </c>
      <c r="B453" s="5">
        <v>40990.45416666667</v>
      </c>
      <c r="C453" s="5">
        <v>40990.42291666667</v>
      </c>
      <c r="D453" s="4" t="s">
        <v>53</v>
      </c>
      <c r="E453" s="4" t="s">
        <v>68</v>
      </c>
      <c r="F453" s="6" t="s">
        <v>127</v>
      </c>
      <c r="G453" s="4" t="s">
        <v>55</v>
      </c>
      <c r="H453" s="4" t="s">
        <v>326</v>
      </c>
      <c r="I453" s="4" t="s">
        <v>141</v>
      </c>
      <c r="J453" s="4" t="s">
        <v>59</v>
      </c>
      <c r="K453" s="9">
        <f t="shared" si="42"/>
        <v>3.125E-2</v>
      </c>
      <c r="L453" s="13">
        <f t="shared" si="43"/>
        <v>40990</v>
      </c>
      <c r="M453" s="14">
        <f t="shared" si="44"/>
        <v>0.42291666667006211</v>
      </c>
      <c r="N453" s="15">
        <f t="shared" si="45"/>
        <v>2</v>
      </c>
      <c r="O453" s="16" t="str">
        <f t="shared" si="46"/>
        <v>Thursday</v>
      </c>
      <c r="P453" s="16" t="str">
        <f t="shared" si="47"/>
        <v>Mar</v>
      </c>
      <c r="Q453" s="22">
        <f>IF(Analysis!$H$2=1,1,0)</f>
        <v>1</v>
      </c>
      <c r="R453" s="1">
        <f>IF(Analysis!$H$3=1,1,0)</f>
        <v>1</v>
      </c>
      <c r="S453" s="23">
        <f>IF(Analysis!$H$4=1,1,0)</f>
        <v>1</v>
      </c>
      <c r="T453" s="23">
        <f>IF(Analysis!$H$6=1,1,0)</f>
        <v>1</v>
      </c>
      <c r="U453" s="23">
        <f>IF(Analysis!$H$7=1,1,0)</f>
        <v>1</v>
      </c>
    </row>
    <row r="454" spans="1:21">
      <c r="A454" s="4">
        <v>17251</v>
      </c>
      <c r="B454" s="5">
        <v>40997.368750000001</v>
      </c>
      <c r="C454" s="5">
        <v>40990.378472222219</v>
      </c>
      <c r="D454" s="4" t="s">
        <v>62</v>
      </c>
      <c r="E454" s="4" t="s">
        <v>66</v>
      </c>
      <c r="F454" s="6" t="s">
        <v>128</v>
      </c>
      <c r="G454" s="4" t="s">
        <v>55</v>
      </c>
      <c r="H454" s="4" t="s">
        <v>327</v>
      </c>
      <c r="I454" s="4" t="s">
        <v>141</v>
      </c>
      <c r="J454" s="4" t="s">
        <v>70</v>
      </c>
      <c r="K454" s="9">
        <f t="shared" si="42"/>
        <v>6.9902777777824667</v>
      </c>
      <c r="L454" s="13">
        <f t="shared" si="43"/>
        <v>40990</v>
      </c>
      <c r="M454" s="14">
        <f t="shared" si="44"/>
        <v>0.37847222221898846</v>
      </c>
      <c r="N454" s="15">
        <f t="shared" si="45"/>
        <v>2</v>
      </c>
      <c r="O454" s="16" t="str">
        <f t="shared" si="46"/>
        <v>Thursday</v>
      </c>
      <c r="P454" s="16" t="str">
        <f t="shared" si="47"/>
        <v>Mar</v>
      </c>
      <c r="Q454" s="22">
        <f>IF(Analysis!$H$2=1,1,0)</f>
        <v>1</v>
      </c>
      <c r="R454" s="1">
        <f>IF(Analysis!$H$3=1,1,0)</f>
        <v>1</v>
      </c>
      <c r="S454" s="23">
        <f>IF(Analysis!$H$4=1,1,0)</f>
        <v>1</v>
      </c>
      <c r="T454" s="23">
        <f>IF(Analysis!$H$6=1,1,0)</f>
        <v>1</v>
      </c>
      <c r="U454" s="23">
        <f>IF(Analysis!$H$7=1,1,0)</f>
        <v>1</v>
      </c>
    </row>
    <row r="455" spans="1:21">
      <c r="A455" s="4">
        <v>17250</v>
      </c>
      <c r="B455" s="5">
        <v>40991.617361111108</v>
      </c>
      <c r="C455" s="5">
        <v>40990.378472222219</v>
      </c>
      <c r="D455" s="4" t="s">
        <v>62</v>
      </c>
      <c r="E455" s="4" t="s">
        <v>92</v>
      </c>
      <c r="F455" s="6" t="s">
        <v>129</v>
      </c>
      <c r="G455" s="4" t="s">
        <v>55</v>
      </c>
      <c r="H455" s="4" t="s">
        <v>328</v>
      </c>
      <c r="I455" s="4" t="s">
        <v>141</v>
      </c>
      <c r="J455" s="4" t="s">
        <v>73</v>
      </c>
      <c r="K455" s="9">
        <f t="shared" si="42"/>
        <v>1.2388888888890506</v>
      </c>
      <c r="L455" s="13">
        <f t="shared" si="43"/>
        <v>40990</v>
      </c>
      <c r="M455" s="14">
        <f t="shared" si="44"/>
        <v>0.37847222221898846</v>
      </c>
      <c r="N455" s="15">
        <f t="shared" si="45"/>
        <v>2</v>
      </c>
      <c r="O455" s="16" t="str">
        <f t="shared" si="46"/>
        <v>Friday</v>
      </c>
      <c r="P455" s="16" t="str">
        <f t="shared" si="47"/>
        <v>Mar</v>
      </c>
      <c r="Q455" s="22">
        <f>IF(Analysis!$H$2=1,1,0)</f>
        <v>1</v>
      </c>
      <c r="R455" s="1">
        <f>IF(Analysis!$H$3=1,1,0)</f>
        <v>1</v>
      </c>
      <c r="S455" s="23">
        <f>IF(Analysis!$H$4=1,1,0)</f>
        <v>1</v>
      </c>
      <c r="T455" s="23">
        <f>IF(Analysis!$H$6=1,1,0)</f>
        <v>1</v>
      </c>
      <c r="U455" s="23">
        <f>IF(Analysis!$H$7=1,1,0)</f>
        <v>1</v>
      </c>
    </row>
    <row r="456" spans="1:21">
      <c r="A456" s="4">
        <v>17249</v>
      </c>
      <c r="B456" s="5">
        <v>41011.493750000001</v>
      </c>
      <c r="C456" s="5">
        <v>40990.377083333333</v>
      </c>
      <c r="D456" s="4" t="s">
        <v>62</v>
      </c>
      <c r="E456" s="4" t="s">
        <v>76</v>
      </c>
      <c r="F456" s="6" t="s">
        <v>145</v>
      </c>
      <c r="G456" s="4" t="s">
        <v>55</v>
      </c>
      <c r="H456" s="4" t="s">
        <v>329</v>
      </c>
      <c r="I456" s="4" t="s">
        <v>141</v>
      </c>
      <c r="J456" s="4" t="s">
        <v>136</v>
      </c>
      <c r="K456" s="9">
        <f t="shared" si="42"/>
        <v>21.116666666668607</v>
      </c>
      <c r="L456" s="13">
        <f t="shared" si="43"/>
        <v>40990</v>
      </c>
      <c r="M456" s="14">
        <f t="shared" si="44"/>
        <v>0.37708333333284827</v>
      </c>
      <c r="N456" s="15">
        <f t="shared" si="45"/>
        <v>2</v>
      </c>
      <c r="O456" s="16" t="str">
        <f t="shared" si="46"/>
        <v>Thursday</v>
      </c>
      <c r="P456" s="16" t="str">
        <f t="shared" si="47"/>
        <v>Mar</v>
      </c>
      <c r="Q456" s="22">
        <f>IF(Analysis!$H$2=1,1,0)</f>
        <v>1</v>
      </c>
      <c r="R456" s="1">
        <f>IF(Analysis!$H$3=1,1,0)</f>
        <v>1</v>
      </c>
      <c r="S456" s="23">
        <f>IF(Analysis!$H$4=1,1,0)</f>
        <v>1</v>
      </c>
      <c r="T456" s="23">
        <f>IF(Analysis!$H$6=1,1,0)</f>
        <v>1</v>
      </c>
      <c r="U456" s="23">
        <f>IF(Analysis!$H$7=1,1,0)</f>
        <v>1</v>
      </c>
    </row>
    <row r="457" spans="1:21">
      <c r="A457" s="4">
        <v>17248</v>
      </c>
      <c r="B457" s="5">
        <v>40990.603472222225</v>
      </c>
      <c r="C457" s="5">
        <v>40990.37222222222</v>
      </c>
      <c r="D457" s="4" t="s">
        <v>60</v>
      </c>
      <c r="E457" s="4" t="s">
        <v>74</v>
      </c>
      <c r="F457" s="6" t="s">
        <v>2118</v>
      </c>
      <c r="G457" s="4" t="s">
        <v>55</v>
      </c>
      <c r="H457" s="4" t="s">
        <v>330</v>
      </c>
      <c r="I457" s="4" t="s">
        <v>141</v>
      </c>
      <c r="J457" s="4" t="s">
        <v>59</v>
      </c>
      <c r="K457" s="9">
        <f t="shared" si="42"/>
        <v>0.23125000000436557</v>
      </c>
      <c r="L457" s="13">
        <f t="shared" si="43"/>
        <v>40990</v>
      </c>
      <c r="M457" s="14">
        <f t="shared" si="44"/>
        <v>0.37222222222044365</v>
      </c>
      <c r="N457" s="15">
        <f t="shared" si="45"/>
        <v>1</v>
      </c>
      <c r="O457" s="16" t="str">
        <f t="shared" si="46"/>
        <v>Thursday</v>
      </c>
      <c r="P457" s="16" t="str">
        <f t="shared" si="47"/>
        <v>Mar</v>
      </c>
      <c r="Q457" s="22">
        <f>IF(Analysis!$H$2=1,1,0)</f>
        <v>1</v>
      </c>
      <c r="R457" s="1">
        <f>IF(Analysis!$H$3=1,1,0)</f>
        <v>1</v>
      </c>
      <c r="S457" s="23">
        <f>IF(Analysis!$H$4=1,1,0)</f>
        <v>1</v>
      </c>
      <c r="T457" s="23">
        <f>IF(Analysis!$H$6=1,1,0)</f>
        <v>1</v>
      </c>
      <c r="U457" s="23">
        <f>IF(Analysis!$H$7=1,1,0)</f>
        <v>1</v>
      </c>
    </row>
    <row r="458" spans="1:21">
      <c r="A458" s="4">
        <v>17247</v>
      </c>
      <c r="B458" s="5">
        <v>40991.563194444447</v>
      </c>
      <c r="C458" s="5">
        <v>40990.369444444441</v>
      </c>
      <c r="D458" s="4" t="s">
        <v>62</v>
      </c>
      <c r="E458" s="4" t="s">
        <v>78</v>
      </c>
      <c r="F458" s="6" t="s">
        <v>2071</v>
      </c>
      <c r="G458" s="4" t="s">
        <v>55</v>
      </c>
      <c r="H458" s="4" t="s">
        <v>90</v>
      </c>
      <c r="I458" s="4" t="s">
        <v>141</v>
      </c>
      <c r="J458" s="4" t="s">
        <v>70</v>
      </c>
      <c r="K458" s="9">
        <f t="shared" si="42"/>
        <v>1.1937500000058208</v>
      </c>
      <c r="L458" s="13">
        <f t="shared" si="43"/>
        <v>40990</v>
      </c>
      <c r="M458" s="14">
        <f t="shared" si="44"/>
        <v>0.36944444444088731</v>
      </c>
      <c r="N458" s="15">
        <f t="shared" si="45"/>
        <v>1</v>
      </c>
      <c r="O458" s="16" t="str">
        <f t="shared" si="46"/>
        <v>Friday</v>
      </c>
      <c r="P458" s="16" t="str">
        <f t="shared" si="47"/>
        <v>Mar</v>
      </c>
      <c r="Q458" s="22">
        <f>IF(Analysis!$H$2=1,1,0)</f>
        <v>1</v>
      </c>
      <c r="R458" s="1">
        <f>IF(Analysis!$H$3=1,1,0)</f>
        <v>1</v>
      </c>
      <c r="S458" s="23">
        <f>IF(Analysis!$H$4=1,1,0)</f>
        <v>1</v>
      </c>
      <c r="T458" s="23">
        <f>IF(Analysis!$H$6=1,1,0)</f>
        <v>1</v>
      </c>
      <c r="U458" s="23">
        <f>IF(Analysis!$H$7=1,1,0)</f>
        <v>1</v>
      </c>
    </row>
    <row r="459" spans="1:21">
      <c r="A459" s="4">
        <v>17246</v>
      </c>
      <c r="B459" s="5">
        <v>40996.575694444444</v>
      </c>
      <c r="C459" s="5">
        <v>40990.364583333336</v>
      </c>
      <c r="D459" s="4" t="s">
        <v>62</v>
      </c>
      <c r="E459" s="4" t="s">
        <v>72</v>
      </c>
      <c r="F459" s="6" t="s">
        <v>2072</v>
      </c>
      <c r="G459" s="4" t="s">
        <v>55</v>
      </c>
      <c r="H459" s="4" t="s">
        <v>107</v>
      </c>
      <c r="I459" s="4" t="s">
        <v>141</v>
      </c>
      <c r="J459" s="4" t="s">
        <v>73</v>
      </c>
      <c r="K459" s="9">
        <f t="shared" si="42"/>
        <v>6.211111111108039</v>
      </c>
      <c r="L459" s="13">
        <f t="shared" si="43"/>
        <v>40990</v>
      </c>
      <c r="M459" s="14">
        <f t="shared" si="44"/>
        <v>0.36458333333575865</v>
      </c>
      <c r="N459" s="15">
        <f t="shared" si="45"/>
        <v>1</v>
      </c>
      <c r="O459" s="16" t="str">
        <f t="shared" si="46"/>
        <v>Wednesday</v>
      </c>
      <c r="P459" s="16" t="str">
        <f t="shared" si="47"/>
        <v>Mar</v>
      </c>
      <c r="Q459" s="22">
        <f>IF(Analysis!$H$2=1,1,0)</f>
        <v>1</v>
      </c>
      <c r="R459" s="1">
        <f>IF(Analysis!$H$3=1,1,0)</f>
        <v>1</v>
      </c>
      <c r="S459" s="23">
        <f>IF(Analysis!$H$4=1,1,0)</f>
        <v>1</v>
      </c>
      <c r="T459" s="23">
        <f>IF(Analysis!$H$6=1,1,0)</f>
        <v>1</v>
      </c>
      <c r="U459" s="23">
        <f>IF(Analysis!$H$7=1,1,0)</f>
        <v>1</v>
      </c>
    </row>
    <row r="460" spans="1:21">
      <c r="A460" s="4">
        <v>17245</v>
      </c>
      <c r="B460" s="5">
        <v>40990.459027777775</v>
      </c>
      <c r="C460" s="5">
        <v>40989.724999999999</v>
      </c>
      <c r="D460" s="4" t="s">
        <v>60</v>
      </c>
      <c r="E460" s="4" t="s">
        <v>61</v>
      </c>
      <c r="F460" s="6" t="s">
        <v>2073</v>
      </c>
      <c r="G460" s="4" t="s">
        <v>55</v>
      </c>
      <c r="H460" s="4" t="s">
        <v>106</v>
      </c>
      <c r="I460" s="4" t="s">
        <v>141</v>
      </c>
      <c r="J460" s="4" t="s">
        <v>59</v>
      </c>
      <c r="K460" s="9">
        <f t="shared" si="42"/>
        <v>0.73402777777664596</v>
      </c>
      <c r="L460" s="13">
        <f t="shared" si="43"/>
        <v>40989</v>
      </c>
      <c r="M460" s="14">
        <f t="shared" si="44"/>
        <v>0.72499999999854481</v>
      </c>
      <c r="N460" s="15">
        <f t="shared" si="45"/>
        <v>6</v>
      </c>
      <c r="O460" s="16" t="str">
        <f t="shared" si="46"/>
        <v>Thursday</v>
      </c>
      <c r="P460" s="16" t="str">
        <f t="shared" si="47"/>
        <v>Mar</v>
      </c>
      <c r="Q460" s="22">
        <f>IF(Analysis!$H$2=1,1,0)</f>
        <v>1</v>
      </c>
      <c r="R460" s="1">
        <f>IF(Analysis!$H$3=1,1,0)</f>
        <v>1</v>
      </c>
      <c r="S460" s="23">
        <f>IF(Analysis!$H$4=1,1,0)</f>
        <v>1</v>
      </c>
      <c r="T460" s="23">
        <f>IF(Analysis!$H$6=1,1,0)</f>
        <v>1</v>
      </c>
      <c r="U460" s="23">
        <f>IF(Analysis!$H$7=1,1,0)</f>
        <v>1</v>
      </c>
    </row>
    <row r="461" spans="1:21">
      <c r="A461" s="4">
        <v>17244</v>
      </c>
      <c r="B461" s="5">
        <v>41022.365277777775</v>
      </c>
      <c r="C461" s="5">
        <v>40989.640972222223</v>
      </c>
      <c r="D461" s="4" t="s">
        <v>53</v>
      </c>
      <c r="E461" s="4" t="s">
        <v>54</v>
      </c>
      <c r="F461" s="6" t="s">
        <v>132</v>
      </c>
      <c r="G461" s="4" t="s">
        <v>55</v>
      </c>
      <c r="H461" s="4" t="s">
        <v>71</v>
      </c>
      <c r="I461" s="4" t="s">
        <v>141</v>
      </c>
      <c r="J461" s="4" t="s">
        <v>59</v>
      </c>
      <c r="K461" s="9">
        <f t="shared" si="42"/>
        <v>32.724305555551837</v>
      </c>
      <c r="L461" s="13">
        <f t="shared" si="43"/>
        <v>40989</v>
      </c>
      <c r="M461" s="14">
        <f t="shared" si="44"/>
        <v>0.64097222222335404</v>
      </c>
      <c r="N461" s="15">
        <f t="shared" si="45"/>
        <v>5</v>
      </c>
      <c r="O461" s="16" t="str">
        <f t="shared" si="46"/>
        <v>Monday</v>
      </c>
      <c r="P461" s="16" t="str">
        <f t="shared" si="47"/>
        <v>Mar</v>
      </c>
      <c r="Q461" s="22">
        <f>IF(Analysis!$H$2=1,1,0)</f>
        <v>1</v>
      </c>
      <c r="R461" s="1">
        <f>IF(Analysis!$H$3=1,1,0)</f>
        <v>1</v>
      </c>
      <c r="S461" s="23">
        <f>IF(Analysis!$H$4=1,1,0)</f>
        <v>1</v>
      </c>
      <c r="T461" s="23">
        <f>IF(Analysis!$H$6=1,1,0)</f>
        <v>1</v>
      </c>
      <c r="U461" s="23">
        <f>IF(Analysis!$H$7=1,1,0)</f>
        <v>1</v>
      </c>
    </row>
    <row r="462" spans="1:21">
      <c r="A462" s="4">
        <v>17243</v>
      </c>
      <c r="B462" s="5">
        <v>41018.700694444444</v>
      </c>
      <c r="C462" s="5">
        <v>40989.572222222225</v>
      </c>
      <c r="D462" s="4" t="s">
        <v>62</v>
      </c>
      <c r="E462" s="4" t="s">
        <v>72</v>
      </c>
      <c r="F462" s="6" t="s">
        <v>133</v>
      </c>
      <c r="G462" s="4" t="s">
        <v>55</v>
      </c>
      <c r="H462" s="4" t="s">
        <v>56</v>
      </c>
      <c r="I462" s="4" t="s">
        <v>141</v>
      </c>
      <c r="J462" s="4" t="s">
        <v>139</v>
      </c>
      <c r="K462" s="9">
        <f t="shared" si="42"/>
        <v>29.128472222218988</v>
      </c>
      <c r="L462" s="13">
        <f t="shared" si="43"/>
        <v>40989</v>
      </c>
      <c r="M462" s="14">
        <f t="shared" si="44"/>
        <v>0.57222222222480923</v>
      </c>
      <c r="N462" s="15">
        <f t="shared" si="45"/>
        <v>4</v>
      </c>
      <c r="O462" s="16" t="str">
        <f t="shared" si="46"/>
        <v>Thursday</v>
      </c>
      <c r="P462" s="16" t="str">
        <f t="shared" si="47"/>
        <v>Mar</v>
      </c>
      <c r="Q462" s="22">
        <f>IF(Analysis!$H$2=1,1,0)</f>
        <v>1</v>
      </c>
      <c r="R462" s="1">
        <f>IF(Analysis!$H$3=1,1,0)</f>
        <v>1</v>
      </c>
      <c r="S462" s="23">
        <f>IF(Analysis!$H$4=1,1,0)</f>
        <v>1</v>
      </c>
      <c r="T462" s="23">
        <f>IF(Analysis!$H$6=1,1,0)</f>
        <v>1</v>
      </c>
      <c r="U462" s="23">
        <f>IF(Analysis!$H$7=1,1,0)</f>
        <v>1</v>
      </c>
    </row>
    <row r="463" spans="1:21">
      <c r="A463" s="4">
        <v>17242</v>
      </c>
      <c r="B463" s="5">
        <v>40989.604861111111</v>
      </c>
      <c r="C463" s="5">
        <v>40989.568749999999</v>
      </c>
      <c r="D463" s="4" t="s">
        <v>60</v>
      </c>
      <c r="E463" s="4" t="s">
        <v>144</v>
      </c>
      <c r="F463" s="6" t="s">
        <v>127</v>
      </c>
      <c r="G463" s="4" t="s">
        <v>55</v>
      </c>
      <c r="H463" s="4" t="s">
        <v>90</v>
      </c>
      <c r="I463" s="4" t="s">
        <v>141</v>
      </c>
      <c r="J463" s="4" t="s">
        <v>59</v>
      </c>
      <c r="K463" s="9">
        <f t="shared" si="42"/>
        <v>3.6111111112404615E-2</v>
      </c>
      <c r="L463" s="13">
        <f t="shared" si="43"/>
        <v>40989</v>
      </c>
      <c r="M463" s="14">
        <f t="shared" si="44"/>
        <v>0.56874999999854481</v>
      </c>
      <c r="N463" s="15">
        <f t="shared" si="45"/>
        <v>4</v>
      </c>
      <c r="O463" s="16" t="str">
        <f t="shared" si="46"/>
        <v>Wednesday</v>
      </c>
      <c r="P463" s="16" t="str">
        <f t="shared" si="47"/>
        <v>Mar</v>
      </c>
      <c r="Q463" s="22">
        <f>IF(Analysis!$H$2=1,1,0)</f>
        <v>1</v>
      </c>
      <c r="R463" s="1">
        <f>IF(Analysis!$H$3=1,1,0)</f>
        <v>1</v>
      </c>
      <c r="S463" s="23">
        <f>IF(Analysis!$H$4=1,1,0)</f>
        <v>1</v>
      </c>
      <c r="T463" s="23">
        <f>IF(Analysis!$H$6=1,1,0)</f>
        <v>1</v>
      </c>
      <c r="U463" s="23">
        <f>IF(Analysis!$H$7=1,1,0)</f>
        <v>1</v>
      </c>
    </row>
    <row r="464" spans="1:21">
      <c r="A464" s="4">
        <v>17241</v>
      </c>
      <c r="B464" s="5">
        <v>40989.625694444447</v>
      </c>
      <c r="C464" s="5">
        <v>40989.552777777775</v>
      </c>
      <c r="D464" s="4" t="s">
        <v>60</v>
      </c>
      <c r="E464" s="4" t="s">
        <v>74</v>
      </c>
      <c r="F464" s="6" t="s">
        <v>128</v>
      </c>
      <c r="G464" s="4" t="s">
        <v>55</v>
      </c>
      <c r="H464" s="4" t="s">
        <v>56</v>
      </c>
      <c r="I464" s="4" t="s">
        <v>141</v>
      </c>
      <c r="J464" s="4" t="s">
        <v>59</v>
      </c>
      <c r="K464" s="9">
        <f t="shared" si="42"/>
        <v>7.2916666671517305E-2</v>
      </c>
      <c r="L464" s="13">
        <f t="shared" si="43"/>
        <v>40989</v>
      </c>
      <c r="M464" s="14">
        <f t="shared" si="44"/>
        <v>0.55277777777519077</v>
      </c>
      <c r="N464" s="15">
        <f t="shared" si="45"/>
        <v>4</v>
      </c>
      <c r="O464" s="16" t="str">
        <f t="shared" si="46"/>
        <v>Wednesday</v>
      </c>
      <c r="P464" s="16" t="str">
        <f t="shared" si="47"/>
        <v>Mar</v>
      </c>
      <c r="Q464" s="22">
        <f>IF(Analysis!$H$2=1,1,0)</f>
        <v>1</v>
      </c>
      <c r="R464" s="1">
        <f>IF(Analysis!$H$3=1,1,0)</f>
        <v>1</v>
      </c>
      <c r="S464" s="23">
        <f>IF(Analysis!$H$4=1,1,0)</f>
        <v>1</v>
      </c>
      <c r="T464" s="23">
        <f>IF(Analysis!$H$6=1,1,0)</f>
        <v>1</v>
      </c>
      <c r="U464" s="23">
        <f>IF(Analysis!$H$7=1,1,0)</f>
        <v>1</v>
      </c>
    </row>
    <row r="465" spans="1:21">
      <c r="A465" s="4">
        <v>17240</v>
      </c>
      <c r="B465" s="5">
        <v>40991.555555555555</v>
      </c>
      <c r="C465" s="5">
        <v>40989.527083333334</v>
      </c>
      <c r="D465" s="4" t="s">
        <v>62</v>
      </c>
      <c r="E465" s="4" t="s">
        <v>72</v>
      </c>
      <c r="F465" s="6" t="s">
        <v>129</v>
      </c>
      <c r="G465" s="4" t="s">
        <v>55</v>
      </c>
      <c r="H465" s="4" t="s">
        <v>331</v>
      </c>
      <c r="I465" s="4" t="s">
        <v>141</v>
      </c>
      <c r="J465" s="4" t="s">
        <v>73</v>
      </c>
      <c r="K465" s="9">
        <f t="shared" si="42"/>
        <v>2.0284722222204437</v>
      </c>
      <c r="L465" s="13">
        <f t="shared" si="43"/>
        <v>40989</v>
      </c>
      <c r="M465" s="14">
        <f t="shared" si="44"/>
        <v>0.52708333333430346</v>
      </c>
      <c r="N465" s="15">
        <f t="shared" si="45"/>
        <v>3</v>
      </c>
      <c r="O465" s="16" t="str">
        <f t="shared" si="46"/>
        <v>Friday</v>
      </c>
      <c r="P465" s="16" t="str">
        <f t="shared" si="47"/>
        <v>Mar</v>
      </c>
      <c r="Q465" s="22">
        <f>IF(Analysis!$H$2=1,1,0)</f>
        <v>1</v>
      </c>
      <c r="R465" s="1">
        <f>IF(Analysis!$H$3=1,1,0)</f>
        <v>1</v>
      </c>
      <c r="S465" s="23">
        <f>IF(Analysis!$H$4=1,1,0)</f>
        <v>1</v>
      </c>
      <c r="T465" s="23">
        <f>IF(Analysis!$H$6=1,1,0)</f>
        <v>1</v>
      </c>
      <c r="U465" s="23">
        <f>IF(Analysis!$H$7=1,1,0)</f>
        <v>1</v>
      </c>
    </row>
    <row r="466" spans="1:21">
      <c r="A466" s="4">
        <v>17239</v>
      </c>
      <c r="B466" s="5">
        <v>41018.701388888891</v>
      </c>
      <c r="C466" s="5">
        <v>40989.522222222222</v>
      </c>
      <c r="D466" s="4" t="s">
        <v>62</v>
      </c>
      <c r="E466" s="4" t="s">
        <v>72</v>
      </c>
      <c r="F466" s="6" t="s">
        <v>145</v>
      </c>
      <c r="G466" s="4" t="s">
        <v>55</v>
      </c>
      <c r="H466" s="4" t="s">
        <v>332</v>
      </c>
      <c r="I466" s="4" t="s">
        <v>141</v>
      </c>
      <c r="J466" s="4" t="s">
        <v>139</v>
      </c>
      <c r="K466" s="9">
        <f t="shared" si="42"/>
        <v>29.179166666668607</v>
      </c>
      <c r="L466" s="13">
        <f t="shared" si="43"/>
        <v>40989</v>
      </c>
      <c r="M466" s="14">
        <f t="shared" si="44"/>
        <v>0.52222222222189885</v>
      </c>
      <c r="N466" s="15">
        <f t="shared" si="45"/>
        <v>3</v>
      </c>
      <c r="O466" s="16" t="str">
        <f t="shared" si="46"/>
        <v>Thursday</v>
      </c>
      <c r="P466" s="16" t="str">
        <f t="shared" si="47"/>
        <v>Mar</v>
      </c>
      <c r="Q466" s="22">
        <f>IF(Analysis!$H$2=1,1,0)</f>
        <v>1</v>
      </c>
      <c r="R466" s="1">
        <f>IF(Analysis!$H$3=1,1,0)</f>
        <v>1</v>
      </c>
      <c r="S466" s="23">
        <f>IF(Analysis!$H$4=1,1,0)</f>
        <v>1</v>
      </c>
      <c r="T466" s="23">
        <f>IF(Analysis!$H$6=1,1,0)</f>
        <v>1</v>
      </c>
      <c r="U466" s="23">
        <f>IF(Analysis!$H$7=1,1,0)</f>
        <v>1</v>
      </c>
    </row>
    <row r="467" spans="1:21">
      <c r="A467" s="4">
        <v>17238</v>
      </c>
      <c r="B467" s="5">
        <v>40994.390277777777</v>
      </c>
      <c r="C467" s="5">
        <v>40989.503472222219</v>
      </c>
      <c r="D467" s="4" t="s">
        <v>62</v>
      </c>
      <c r="E467" s="4" t="s">
        <v>103</v>
      </c>
      <c r="F467" s="6" t="s">
        <v>2119</v>
      </c>
      <c r="G467" s="4" t="s">
        <v>55</v>
      </c>
      <c r="H467" s="4" t="s">
        <v>333</v>
      </c>
      <c r="I467" s="4" t="s">
        <v>141</v>
      </c>
      <c r="J467" s="4" t="s">
        <v>70</v>
      </c>
      <c r="K467" s="9">
        <f t="shared" si="42"/>
        <v>4.8868055555576575</v>
      </c>
      <c r="L467" s="13">
        <f t="shared" si="43"/>
        <v>40989</v>
      </c>
      <c r="M467" s="14">
        <f t="shared" si="44"/>
        <v>0.50347222221898846</v>
      </c>
      <c r="N467" s="15">
        <f t="shared" si="45"/>
        <v>3</v>
      </c>
      <c r="O467" s="16" t="str">
        <f t="shared" si="46"/>
        <v>Monday</v>
      </c>
      <c r="P467" s="16" t="str">
        <f t="shared" si="47"/>
        <v>Mar</v>
      </c>
      <c r="Q467" s="22">
        <f>IF(Analysis!$H$2=1,1,0)</f>
        <v>1</v>
      </c>
      <c r="R467" s="1">
        <f>IF(Analysis!$H$3=1,1,0)</f>
        <v>1</v>
      </c>
      <c r="S467" s="23">
        <f>IF(Analysis!$H$4=1,1,0)</f>
        <v>1</v>
      </c>
      <c r="T467" s="23">
        <f>IF(Analysis!$H$6=1,1,0)</f>
        <v>1</v>
      </c>
      <c r="U467" s="23">
        <f>IF(Analysis!$H$7=1,1,0)</f>
        <v>1</v>
      </c>
    </row>
    <row r="468" spans="1:21">
      <c r="A468" s="4">
        <v>17237</v>
      </c>
      <c r="B468" s="5">
        <v>41030.426388888889</v>
      </c>
      <c r="C468" s="5">
        <v>40989.486805555556</v>
      </c>
      <c r="D468" s="4" t="s">
        <v>60</v>
      </c>
      <c r="E468" s="4" t="s">
        <v>74</v>
      </c>
      <c r="F468" s="6" t="s">
        <v>2071</v>
      </c>
      <c r="G468" s="4" t="s">
        <v>55</v>
      </c>
      <c r="H468" s="4" t="s">
        <v>334</v>
      </c>
      <c r="I468" s="4" t="s">
        <v>141</v>
      </c>
      <c r="J468" s="4" t="s">
        <v>59</v>
      </c>
      <c r="K468" s="9">
        <f t="shared" si="42"/>
        <v>40.939583333332848</v>
      </c>
      <c r="L468" s="13">
        <f t="shared" si="43"/>
        <v>40989</v>
      </c>
      <c r="M468" s="14">
        <f t="shared" si="44"/>
        <v>0.48680555555620231</v>
      </c>
      <c r="N468" s="15">
        <f t="shared" si="45"/>
        <v>3</v>
      </c>
      <c r="O468" s="16" t="str">
        <f t="shared" si="46"/>
        <v>Tuesday</v>
      </c>
      <c r="P468" s="16" t="str">
        <f t="shared" si="47"/>
        <v>Mar</v>
      </c>
      <c r="Q468" s="22">
        <f>IF(Analysis!$H$2=1,1,0)</f>
        <v>1</v>
      </c>
      <c r="R468" s="1">
        <f>IF(Analysis!$H$3=1,1,0)</f>
        <v>1</v>
      </c>
      <c r="S468" s="23">
        <f>IF(Analysis!$H$4=1,1,0)</f>
        <v>1</v>
      </c>
      <c r="T468" s="23">
        <f>IF(Analysis!$H$6=1,1,0)</f>
        <v>1</v>
      </c>
      <c r="U468" s="23">
        <f>IF(Analysis!$H$7=1,1,0)</f>
        <v>1</v>
      </c>
    </row>
    <row r="469" spans="1:21">
      <c r="A469" s="4">
        <v>17236</v>
      </c>
      <c r="B469" s="5">
        <v>40989.646527777775</v>
      </c>
      <c r="C469" s="5">
        <v>40989.452777777777</v>
      </c>
      <c r="D469" s="4" t="s">
        <v>53</v>
      </c>
      <c r="E469" s="4" t="s">
        <v>41</v>
      </c>
      <c r="F469" s="6" t="s">
        <v>2072</v>
      </c>
      <c r="G469" s="4" t="s">
        <v>55</v>
      </c>
      <c r="H469" s="4" t="s">
        <v>335</v>
      </c>
      <c r="I469" s="4" t="s">
        <v>141</v>
      </c>
      <c r="J469" s="4" t="s">
        <v>59</v>
      </c>
      <c r="K469" s="9">
        <f t="shared" si="42"/>
        <v>0.19374999999854481</v>
      </c>
      <c r="L469" s="13">
        <f t="shared" si="43"/>
        <v>40989</v>
      </c>
      <c r="M469" s="14">
        <f t="shared" si="44"/>
        <v>0.45277777777664596</v>
      </c>
      <c r="N469" s="15">
        <f t="shared" si="45"/>
        <v>2</v>
      </c>
      <c r="O469" s="16" t="str">
        <f t="shared" si="46"/>
        <v>Wednesday</v>
      </c>
      <c r="P469" s="16" t="str">
        <f t="shared" si="47"/>
        <v>Mar</v>
      </c>
      <c r="Q469" s="22">
        <f>IF(Analysis!$H$2=1,1,0)</f>
        <v>1</v>
      </c>
      <c r="R469" s="1">
        <f>IF(Analysis!$H$3=1,1,0)</f>
        <v>1</v>
      </c>
      <c r="S469" s="23">
        <f>IF(Analysis!$H$4=1,1,0)</f>
        <v>1</v>
      </c>
      <c r="T469" s="23">
        <f>IF(Analysis!$H$6=1,1,0)</f>
        <v>1</v>
      </c>
      <c r="U469" s="23">
        <f>IF(Analysis!$H$7=1,1,0)</f>
        <v>1</v>
      </c>
    </row>
    <row r="470" spans="1:21">
      <c r="A470" s="4">
        <v>17235</v>
      </c>
      <c r="B470" s="5">
        <v>40989.699999999997</v>
      </c>
      <c r="C470" s="5">
        <v>40989.383333333331</v>
      </c>
      <c r="D470" s="4" t="s">
        <v>53</v>
      </c>
      <c r="E470" s="4" t="s">
        <v>96</v>
      </c>
      <c r="F470" s="6" t="s">
        <v>2073</v>
      </c>
      <c r="G470" s="4" t="s">
        <v>55</v>
      </c>
      <c r="H470" s="4" t="s">
        <v>90</v>
      </c>
      <c r="I470" s="4" t="s">
        <v>141</v>
      </c>
      <c r="J470" s="4" t="s">
        <v>59</v>
      </c>
      <c r="K470" s="9">
        <f t="shared" si="42"/>
        <v>0.31666666666569654</v>
      </c>
      <c r="L470" s="13">
        <f t="shared" si="43"/>
        <v>40989</v>
      </c>
      <c r="M470" s="14">
        <f t="shared" si="44"/>
        <v>0.38333333333139308</v>
      </c>
      <c r="N470" s="15">
        <f t="shared" si="45"/>
        <v>2</v>
      </c>
      <c r="O470" s="16" t="str">
        <f t="shared" si="46"/>
        <v>Wednesday</v>
      </c>
      <c r="P470" s="16" t="str">
        <f t="shared" si="47"/>
        <v>Mar</v>
      </c>
      <c r="Q470" s="22">
        <f>IF(Analysis!$H$2=1,1,0)</f>
        <v>1</v>
      </c>
      <c r="R470" s="1">
        <f>IF(Analysis!$H$3=1,1,0)</f>
        <v>1</v>
      </c>
      <c r="S470" s="23">
        <f>IF(Analysis!$H$4=1,1,0)</f>
        <v>1</v>
      </c>
      <c r="T470" s="23">
        <f>IF(Analysis!$H$6=1,1,0)</f>
        <v>1</v>
      </c>
      <c r="U470" s="23">
        <f>IF(Analysis!$H$7=1,1,0)</f>
        <v>1</v>
      </c>
    </row>
    <row r="471" spans="1:21">
      <c r="A471" s="4">
        <v>17234</v>
      </c>
      <c r="B471" s="5">
        <v>40990.666666666664</v>
      </c>
      <c r="C471" s="5">
        <v>40989.322222222225</v>
      </c>
      <c r="D471" s="4" t="s">
        <v>60</v>
      </c>
      <c r="E471" s="4" t="s">
        <v>54</v>
      </c>
      <c r="F471" s="6" t="s">
        <v>132</v>
      </c>
      <c r="G471" s="4" t="s">
        <v>55</v>
      </c>
      <c r="H471" s="4" t="s">
        <v>107</v>
      </c>
      <c r="I471" s="4" t="s">
        <v>141</v>
      </c>
      <c r="J471" s="4" t="s">
        <v>57</v>
      </c>
      <c r="K471" s="9">
        <f t="shared" si="42"/>
        <v>1.3444444444394321</v>
      </c>
      <c r="L471" s="13">
        <f t="shared" si="43"/>
        <v>40989</v>
      </c>
      <c r="M471" s="14">
        <f t="shared" si="44"/>
        <v>0.32222222222480923</v>
      </c>
      <c r="N471" s="15">
        <f t="shared" si="45"/>
        <v>1</v>
      </c>
      <c r="O471" s="16" t="str">
        <f t="shared" si="46"/>
        <v>Thursday</v>
      </c>
      <c r="P471" s="16" t="str">
        <f t="shared" si="47"/>
        <v>Mar</v>
      </c>
      <c r="Q471" s="22">
        <f>IF(Analysis!$H$2=1,1,0)</f>
        <v>1</v>
      </c>
      <c r="R471" s="1">
        <f>IF(Analysis!$H$3=1,1,0)</f>
        <v>1</v>
      </c>
      <c r="S471" s="23">
        <f>IF(Analysis!$H$4=1,1,0)</f>
        <v>1</v>
      </c>
      <c r="T471" s="23">
        <f>IF(Analysis!$H$6=1,1,0)</f>
        <v>1</v>
      </c>
      <c r="U471" s="23">
        <f>IF(Analysis!$H$7=1,1,0)</f>
        <v>1</v>
      </c>
    </row>
    <row r="472" spans="1:21">
      <c r="A472" s="4">
        <v>17233</v>
      </c>
      <c r="B472" s="5">
        <v>40990.57916666667</v>
      </c>
      <c r="C472" s="5">
        <v>40988.719444444447</v>
      </c>
      <c r="D472" s="4" t="s">
        <v>62</v>
      </c>
      <c r="E472" s="4" t="s">
        <v>63</v>
      </c>
      <c r="F472" s="6" t="s">
        <v>133</v>
      </c>
      <c r="G472" s="4" t="s">
        <v>55</v>
      </c>
      <c r="H472" s="4" t="s">
        <v>106</v>
      </c>
      <c r="I472" s="4" t="s">
        <v>141</v>
      </c>
      <c r="J472" s="4" t="s">
        <v>70</v>
      </c>
      <c r="K472" s="9">
        <f t="shared" si="42"/>
        <v>1.859722222223354</v>
      </c>
      <c r="L472" s="13">
        <f t="shared" si="43"/>
        <v>40988</v>
      </c>
      <c r="M472" s="14">
        <f t="shared" si="44"/>
        <v>0.71944444444670808</v>
      </c>
      <c r="N472" s="15">
        <f t="shared" si="45"/>
        <v>6</v>
      </c>
      <c r="O472" s="16" t="str">
        <f t="shared" si="46"/>
        <v>Thursday</v>
      </c>
      <c r="P472" s="16" t="str">
        <f t="shared" si="47"/>
        <v>Mar</v>
      </c>
      <c r="Q472" s="22">
        <f>IF(Analysis!$H$2=1,1,0)</f>
        <v>1</v>
      </c>
      <c r="R472" s="1">
        <f>IF(Analysis!$H$3=1,1,0)</f>
        <v>1</v>
      </c>
      <c r="S472" s="23">
        <f>IF(Analysis!$H$4=1,1,0)</f>
        <v>1</v>
      </c>
      <c r="T472" s="23">
        <f>IF(Analysis!$H$6=1,1,0)</f>
        <v>1</v>
      </c>
      <c r="U472" s="23">
        <f>IF(Analysis!$H$7=1,1,0)</f>
        <v>1</v>
      </c>
    </row>
    <row r="473" spans="1:21">
      <c r="A473" s="4">
        <v>17232</v>
      </c>
      <c r="B473" s="5">
        <v>40996.580555555556</v>
      </c>
      <c r="C473" s="5">
        <v>40988.709722222222</v>
      </c>
      <c r="D473" s="4" t="s">
        <v>62</v>
      </c>
      <c r="E473" s="4" t="s">
        <v>63</v>
      </c>
      <c r="F473" s="6" t="s">
        <v>127</v>
      </c>
      <c r="G473" s="4" t="s">
        <v>55</v>
      </c>
      <c r="H473" s="4" t="s">
        <v>71</v>
      </c>
      <c r="I473" s="4" t="s">
        <v>141</v>
      </c>
      <c r="J473" s="4" t="s">
        <v>65</v>
      </c>
      <c r="K473" s="9">
        <f t="shared" si="42"/>
        <v>7.8708333333343035</v>
      </c>
      <c r="L473" s="13">
        <f t="shared" si="43"/>
        <v>40988</v>
      </c>
      <c r="M473" s="14">
        <f t="shared" si="44"/>
        <v>0.70972222222189885</v>
      </c>
      <c r="N473" s="15">
        <f t="shared" si="45"/>
        <v>6</v>
      </c>
      <c r="O473" s="16" t="str">
        <f t="shared" si="46"/>
        <v>Wednesday</v>
      </c>
      <c r="P473" s="16" t="str">
        <f t="shared" si="47"/>
        <v>Mar</v>
      </c>
      <c r="Q473" s="22">
        <f>IF(Analysis!$H$2=1,1,0)</f>
        <v>1</v>
      </c>
      <c r="R473" s="1">
        <f>IF(Analysis!$H$3=1,1,0)</f>
        <v>1</v>
      </c>
      <c r="S473" s="23">
        <f>IF(Analysis!$H$4=1,1,0)</f>
        <v>1</v>
      </c>
      <c r="T473" s="23">
        <f>IF(Analysis!$H$6=1,1,0)</f>
        <v>1</v>
      </c>
      <c r="U473" s="23">
        <f>IF(Analysis!$H$7=1,1,0)</f>
        <v>1</v>
      </c>
    </row>
    <row r="474" spans="1:21">
      <c r="A474" s="4">
        <v>17231</v>
      </c>
      <c r="B474" s="5">
        <v>40989.668055555558</v>
      </c>
      <c r="C474" s="5">
        <v>40988.698611111111</v>
      </c>
      <c r="D474" s="4" t="s">
        <v>60</v>
      </c>
      <c r="E474" s="4" t="s">
        <v>54</v>
      </c>
      <c r="F474" s="6" t="s">
        <v>128</v>
      </c>
      <c r="G474" s="4" t="s">
        <v>55</v>
      </c>
      <c r="H474" s="4" t="s">
        <v>56</v>
      </c>
      <c r="I474" s="4" t="s">
        <v>141</v>
      </c>
      <c r="J474" s="4" t="s">
        <v>59</v>
      </c>
      <c r="K474" s="9">
        <f t="shared" si="42"/>
        <v>0.96944444444670808</v>
      </c>
      <c r="L474" s="13">
        <f t="shared" si="43"/>
        <v>40988</v>
      </c>
      <c r="M474" s="14">
        <f t="shared" si="44"/>
        <v>0.69861111111094942</v>
      </c>
      <c r="N474" s="15">
        <f t="shared" si="45"/>
        <v>5</v>
      </c>
      <c r="O474" s="16" t="str">
        <f t="shared" si="46"/>
        <v>Wednesday</v>
      </c>
      <c r="P474" s="16" t="str">
        <f t="shared" si="47"/>
        <v>Mar</v>
      </c>
      <c r="Q474" s="22">
        <f>IF(Analysis!$H$2=1,1,0)</f>
        <v>1</v>
      </c>
      <c r="R474" s="1">
        <f>IF(Analysis!$H$3=1,1,0)</f>
        <v>1</v>
      </c>
      <c r="S474" s="23">
        <f>IF(Analysis!$H$4=1,1,0)</f>
        <v>1</v>
      </c>
      <c r="T474" s="23">
        <f>IF(Analysis!$H$6=1,1,0)</f>
        <v>1</v>
      </c>
      <c r="U474" s="23">
        <f>IF(Analysis!$H$7=1,1,0)</f>
        <v>1</v>
      </c>
    </row>
    <row r="475" spans="1:21">
      <c r="A475" s="4">
        <v>17230</v>
      </c>
      <c r="B475" s="5">
        <v>40991.388194444444</v>
      </c>
      <c r="C475" s="5">
        <v>40988.652083333334</v>
      </c>
      <c r="D475" s="4" t="s">
        <v>62</v>
      </c>
      <c r="E475" s="4" t="s">
        <v>72</v>
      </c>
      <c r="F475" s="6" t="s">
        <v>129</v>
      </c>
      <c r="G475" s="4" t="s">
        <v>55</v>
      </c>
      <c r="H475" s="4" t="s">
        <v>90</v>
      </c>
      <c r="I475" s="4" t="s">
        <v>141</v>
      </c>
      <c r="J475" s="4" t="s">
        <v>73</v>
      </c>
      <c r="K475" s="9">
        <f t="shared" si="42"/>
        <v>2.7361111111094942</v>
      </c>
      <c r="L475" s="13">
        <f t="shared" si="43"/>
        <v>40988</v>
      </c>
      <c r="M475" s="14">
        <f t="shared" si="44"/>
        <v>0.65208333333430346</v>
      </c>
      <c r="N475" s="15">
        <f t="shared" si="45"/>
        <v>5</v>
      </c>
      <c r="O475" s="16" t="str">
        <f t="shared" si="46"/>
        <v>Friday</v>
      </c>
      <c r="P475" s="16" t="str">
        <f t="shared" si="47"/>
        <v>Mar</v>
      </c>
      <c r="Q475" s="22">
        <f>IF(Analysis!$H$2=1,1,0)</f>
        <v>1</v>
      </c>
      <c r="R475" s="1">
        <f>IF(Analysis!$H$3=1,1,0)</f>
        <v>1</v>
      </c>
      <c r="S475" s="23">
        <f>IF(Analysis!$H$4=1,1,0)</f>
        <v>1</v>
      </c>
      <c r="T475" s="23">
        <f>IF(Analysis!$H$6=1,1,0)</f>
        <v>1</v>
      </c>
      <c r="U475" s="23">
        <f>IF(Analysis!$H$7=1,1,0)</f>
        <v>1</v>
      </c>
    </row>
    <row r="476" spans="1:21">
      <c r="A476" s="4">
        <v>17229</v>
      </c>
      <c r="B476" s="5">
        <v>41019.611111111109</v>
      </c>
      <c r="C476" s="5">
        <v>40988.616666666669</v>
      </c>
      <c r="D476" s="4" t="s">
        <v>60</v>
      </c>
      <c r="E476" s="4" t="s">
        <v>67</v>
      </c>
      <c r="F476" s="6" t="s">
        <v>145</v>
      </c>
      <c r="G476" s="4" t="s">
        <v>55</v>
      </c>
      <c r="H476" s="4" t="s">
        <v>56</v>
      </c>
      <c r="I476" s="4" t="s">
        <v>141</v>
      </c>
      <c r="J476" s="4" t="s">
        <v>59</v>
      </c>
      <c r="K476" s="9">
        <f t="shared" si="42"/>
        <v>30.994444444440887</v>
      </c>
      <c r="L476" s="13">
        <f t="shared" si="43"/>
        <v>40988</v>
      </c>
      <c r="M476" s="14">
        <f t="shared" si="44"/>
        <v>0.61666666666860692</v>
      </c>
      <c r="N476" s="15">
        <f t="shared" si="45"/>
        <v>4</v>
      </c>
      <c r="O476" s="16" t="str">
        <f t="shared" si="46"/>
        <v>Friday</v>
      </c>
      <c r="P476" s="16" t="str">
        <f t="shared" si="47"/>
        <v>Mar</v>
      </c>
      <c r="Q476" s="22">
        <f>IF(Analysis!$H$2=1,1,0)</f>
        <v>1</v>
      </c>
      <c r="R476" s="1">
        <f>IF(Analysis!$H$3=1,1,0)</f>
        <v>1</v>
      </c>
      <c r="S476" s="23">
        <f>IF(Analysis!$H$4=1,1,0)</f>
        <v>1</v>
      </c>
      <c r="T476" s="23">
        <f>IF(Analysis!$H$6=1,1,0)</f>
        <v>1</v>
      </c>
      <c r="U476" s="23">
        <f>IF(Analysis!$H$7=1,1,0)</f>
        <v>1</v>
      </c>
    </row>
    <row r="477" spans="1:21">
      <c r="A477" s="4">
        <v>17228</v>
      </c>
      <c r="B477" s="5">
        <v>40990.68472222222</v>
      </c>
      <c r="C477" s="5">
        <v>40988.615277777775</v>
      </c>
      <c r="D477" s="4" t="s">
        <v>60</v>
      </c>
      <c r="E477" s="4" t="s">
        <v>54</v>
      </c>
      <c r="F477" s="6" t="s">
        <v>2120</v>
      </c>
      <c r="G477" s="4" t="s">
        <v>55</v>
      </c>
      <c r="H477" s="4" t="s">
        <v>336</v>
      </c>
      <c r="I477" s="4" t="s">
        <v>141</v>
      </c>
      <c r="J477" s="4" t="s">
        <v>59</v>
      </c>
      <c r="K477" s="9">
        <f t="shared" si="42"/>
        <v>2.0694444444452529</v>
      </c>
      <c r="L477" s="13">
        <f t="shared" si="43"/>
        <v>40988</v>
      </c>
      <c r="M477" s="14">
        <f t="shared" si="44"/>
        <v>0.61527777777519077</v>
      </c>
      <c r="N477" s="15">
        <f t="shared" si="45"/>
        <v>4</v>
      </c>
      <c r="O477" s="16" t="str">
        <f t="shared" si="46"/>
        <v>Thursday</v>
      </c>
      <c r="P477" s="16" t="str">
        <f t="shared" si="47"/>
        <v>Mar</v>
      </c>
      <c r="Q477" s="22">
        <f>IF(Analysis!$H$2=1,1,0)</f>
        <v>1</v>
      </c>
      <c r="R477" s="1">
        <f>IF(Analysis!$H$3=1,1,0)</f>
        <v>1</v>
      </c>
      <c r="S477" s="23">
        <f>IF(Analysis!$H$4=1,1,0)</f>
        <v>1</v>
      </c>
      <c r="T477" s="23">
        <f>IF(Analysis!$H$6=1,1,0)</f>
        <v>1</v>
      </c>
      <c r="U477" s="23">
        <f>IF(Analysis!$H$7=1,1,0)</f>
        <v>1</v>
      </c>
    </row>
    <row r="478" spans="1:21">
      <c r="A478" s="4">
        <v>17227</v>
      </c>
      <c r="B478" s="5">
        <v>40988.68472222222</v>
      </c>
      <c r="C478" s="5">
        <v>40988.595138888886</v>
      </c>
      <c r="D478" s="4" t="s">
        <v>53</v>
      </c>
      <c r="E478" s="4" t="s">
        <v>58</v>
      </c>
      <c r="F478" s="6" t="s">
        <v>2071</v>
      </c>
      <c r="G478" s="4" t="s">
        <v>55</v>
      </c>
      <c r="H478" s="4" t="s">
        <v>337</v>
      </c>
      <c r="I478" s="4" t="s">
        <v>141</v>
      </c>
      <c r="J478" s="4" t="s">
        <v>115</v>
      </c>
      <c r="K478" s="9">
        <f t="shared" si="42"/>
        <v>8.9583333334303461E-2</v>
      </c>
      <c r="L478" s="13">
        <f t="shared" si="43"/>
        <v>40988</v>
      </c>
      <c r="M478" s="14">
        <f t="shared" si="44"/>
        <v>0.59513888888614019</v>
      </c>
      <c r="N478" s="15">
        <f t="shared" si="45"/>
        <v>4</v>
      </c>
      <c r="O478" s="16" t="str">
        <f t="shared" si="46"/>
        <v>Tuesday</v>
      </c>
      <c r="P478" s="16" t="str">
        <f t="shared" si="47"/>
        <v>Mar</v>
      </c>
      <c r="Q478" s="22">
        <f>IF(Analysis!$H$2=1,1,0)</f>
        <v>1</v>
      </c>
      <c r="R478" s="1">
        <f>IF(Analysis!$H$3=1,1,0)</f>
        <v>1</v>
      </c>
      <c r="S478" s="23">
        <f>IF(Analysis!$H$4=1,1,0)</f>
        <v>1</v>
      </c>
      <c r="T478" s="23">
        <f>IF(Analysis!$H$6=1,1,0)</f>
        <v>1</v>
      </c>
      <c r="U478" s="23">
        <f>IF(Analysis!$H$7=1,1,0)</f>
        <v>1</v>
      </c>
    </row>
    <row r="479" spans="1:21">
      <c r="A479" s="4">
        <v>17226</v>
      </c>
      <c r="B479" s="5">
        <v>40991.565972222219</v>
      </c>
      <c r="C479" s="5">
        <v>40988.553472222222</v>
      </c>
      <c r="D479" s="4" t="s">
        <v>62</v>
      </c>
      <c r="E479" s="4" t="s">
        <v>95</v>
      </c>
      <c r="F479" s="6" t="s">
        <v>2072</v>
      </c>
      <c r="G479" s="4" t="s">
        <v>55</v>
      </c>
      <c r="H479" s="4" t="s">
        <v>338</v>
      </c>
      <c r="I479" s="4" t="s">
        <v>141</v>
      </c>
      <c r="J479" s="4" t="s">
        <v>70</v>
      </c>
      <c r="K479" s="9">
        <f t="shared" si="42"/>
        <v>3.0124999999970896</v>
      </c>
      <c r="L479" s="13">
        <f t="shared" si="43"/>
        <v>40988</v>
      </c>
      <c r="M479" s="14">
        <f t="shared" si="44"/>
        <v>0.55347222222189885</v>
      </c>
      <c r="N479" s="15">
        <f t="shared" si="45"/>
        <v>4</v>
      </c>
      <c r="O479" s="16" t="str">
        <f t="shared" si="46"/>
        <v>Friday</v>
      </c>
      <c r="P479" s="16" t="str">
        <f t="shared" si="47"/>
        <v>Mar</v>
      </c>
      <c r="Q479" s="22">
        <f>IF(Analysis!$H$2=1,1,0)</f>
        <v>1</v>
      </c>
      <c r="R479" s="1">
        <f>IF(Analysis!$H$3=1,1,0)</f>
        <v>1</v>
      </c>
      <c r="S479" s="23">
        <f>IF(Analysis!$H$4=1,1,0)</f>
        <v>1</v>
      </c>
      <c r="T479" s="23">
        <f>IF(Analysis!$H$6=1,1,0)</f>
        <v>1</v>
      </c>
      <c r="U479" s="23">
        <f>IF(Analysis!$H$7=1,1,0)</f>
        <v>1</v>
      </c>
    </row>
    <row r="480" spans="1:21">
      <c r="A480" s="4">
        <v>17225</v>
      </c>
      <c r="B480" s="5">
        <v>41001.736111111109</v>
      </c>
      <c r="C480" s="5">
        <v>40988.547222222223</v>
      </c>
      <c r="D480" s="4" t="s">
        <v>62</v>
      </c>
      <c r="E480" s="4" t="s">
        <v>117</v>
      </c>
      <c r="F480" s="6" t="s">
        <v>2073</v>
      </c>
      <c r="G480" s="4" t="s">
        <v>55</v>
      </c>
      <c r="H480" s="4" t="s">
        <v>339</v>
      </c>
      <c r="I480" s="4" t="s">
        <v>141</v>
      </c>
      <c r="J480" s="4" t="s">
        <v>65</v>
      </c>
      <c r="K480" s="9">
        <f t="shared" si="42"/>
        <v>13.18888888888614</v>
      </c>
      <c r="L480" s="13">
        <f t="shared" si="43"/>
        <v>40988</v>
      </c>
      <c r="M480" s="14">
        <f t="shared" si="44"/>
        <v>0.54722222222335404</v>
      </c>
      <c r="N480" s="15">
        <f t="shared" si="45"/>
        <v>4</v>
      </c>
      <c r="O480" s="16" t="str">
        <f t="shared" si="46"/>
        <v>Monday</v>
      </c>
      <c r="P480" s="16" t="str">
        <f t="shared" si="47"/>
        <v>Mar</v>
      </c>
      <c r="Q480" s="22">
        <f>IF(Analysis!$H$2=1,1,0)</f>
        <v>1</v>
      </c>
      <c r="R480" s="1">
        <f>IF(Analysis!$H$3=1,1,0)</f>
        <v>1</v>
      </c>
      <c r="S480" s="23">
        <f>IF(Analysis!$H$4=1,1,0)</f>
        <v>1</v>
      </c>
      <c r="T480" s="23">
        <f>IF(Analysis!$H$6=1,1,0)</f>
        <v>1</v>
      </c>
      <c r="U480" s="23">
        <f>IF(Analysis!$H$7=1,1,0)</f>
        <v>1</v>
      </c>
    </row>
    <row r="481" spans="1:21">
      <c r="A481" s="4">
        <v>17224</v>
      </c>
      <c r="B481" s="5">
        <v>40989.476388888892</v>
      </c>
      <c r="C481" s="5">
        <v>40988.519444444442</v>
      </c>
      <c r="D481" s="4" t="s">
        <v>53</v>
      </c>
      <c r="E481" s="4" t="s">
        <v>58</v>
      </c>
      <c r="F481" s="6" t="s">
        <v>132</v>
      </c>
      <c r="G481" s="4" t="s">
        <v>55</v>
      </c>
      <c r="H481" s="4" t="s">
        <v>340</v>
      </c>
      <c r="I481" s="4" t="s">
        <v>141</v>
      </c>
      <c r="J481" s="4" t="s">
        <v>59</v>
      </c>
      <c r="K481" s="9">
        <f t="shared" si="42"/>
        <v>0.95694444444961846</v>
      </c>
      <c r="L481" s="13">
        <f t="shared" si="43"/>
        <v>40988</v>
      </c>
      <c r="M481" s="14">
        <f t="shared" si="44"/>
        <v>0.5194444444423425</v>
      </c>
      <c r="N481" s="15">
        <f t="shared" si="45"/>
        <v>3</v>
      </c>
      <c r="O481" s="16" t="str">
        <f t="shared" si="46"/>
        <v>Wednesday</v>
      </c>
      <c r="P481" s="16" t="str">
        <f t="shared" si="47"/>
        <v>Mar</v>
      </c>
      <c r="Q481" s="22">
        <f>IF(Analysis!$H$2=1,1,0)</f>
        <v>1</v>
      </c>
      <c r="R481" s="1">
        <f>IF(Analysis!$H$3=1,1,0)</f>
        <v>1</v>
      </c>
      <c r="S481" s="23">
        <f>IF(Analysis!$H$4=1,1,0)</f>
        <v>1</v>
      </c>
      <c r="T481" s="23">
        <f>IF(Analysis!$H$6=1,1,0)</f>
        <v>1</v>
      </c>
      <c r="U481" s="23">
        <f>IF(Analysis!$H$7=1,1,0)</f>
        <v>1</v>
      </c>
    </row>
    <row r="482" spans="1:21">
      <c r="A482" s="4">
        <v>17223</v>
      </c>
      <c r="B482" s="5">
        <v>40990.466666666667</v>
      </c>
      <c r="C482" s="5">
        <v>40988.463888888888</v>
      </c>
      <c r="D482" s="4" t="s">
        <v>62</v>
      </c>
      <c r="E482" s="4" t="s">
        <v>95</v>
      </c>
      <c r="F482" s="6" t="s">
        <v>133</v>
      </c>
      <c r="G482" s="4" t="s">
        <v>55</v>
      </c>
      <c r="H482" s="4" t="s">
        <v>90</v>
      </c>
      <c r="I482" s="4" t="s">
        <v>141</v>
      </c>
      <c r="J482" s="4" t="s">
        <v>70</v>
      </c>
      <c r="K482" s="9">
        <f t="shared" si="42"/>
        <v>2.0027777777795563</v>
      </c>
      <c r="L482" s="13">
        <f t="shared" si="43"/>
        <v>40988</v>
      </c>
      <c r="M482" s="14">
        <f t="shared" si="44"/>
        <v>0.46388888888759539</v>
      </c>
      <c r="N482" s="15">
        <f t="shared" si="45"/>
        <v>3</v>
      </c>
      <c r="O482" s="16" t="str">
        <f t="shared" si="46"/>
        <v>Thursday</v>
      </c>
      <c r="P482" s="16" t="str">
        <f t="shared" si="47"/>
        <v>Mar</v>
      </c>
      <c r="Q482" s="22">
        <f>IF(Analysis!$H$2=1,1,0)</f>
        <v>1</v>
      </c>
      <c r="R482" s="1">
        <f>IF(Analysis!$H$3=1,1,0)</f>
        <v>1</v>
      </c>
      <c r="S482" s="23">
        <f>IF(Analysis!$H$4=1,1,0)</f>
        <v>1</v>
      </c>
      <c r="T482" s="23">
        <f>IF(Analysis!$H$6=1,1,0)</f>
        <v>1</v>
      </c>
      <c r="U482" s="23">
        <f>IF(Analysis!$H$7=1,1,0)</f>
        <v>1</v>
      </c>
    </row>
    <row r="483" spans="1:21">
      <c r="A483" s="4">
        <v>17222</v>
      </c>
      <c r="B483" s="5">
        <v>40998.654861111114</v>
      </c>
      <c r="C483" s="5">
        <v>40988.458333333336</v>
      </c>
      <c r="D483" s="4" t="s">
        <v>62</v>
      </c>
      <c r="E483" s="4" t="s">
        <v>117</v>
      </c>
      <c r="F483" s="6" t="s">
        <v>127</v>
      </c>
      <c r="G483" s="4" t="s">
        <v>55</v>
      </c>
      <c r="H483" s="4" t="s">
        <v>107</v>
      </c>
      <c r="I483" s="4" t="s">
        <v>141</v>
      </c>
      <c r="J483" s="4" t="s">
        <v>70</v>
      </c>
      <c r="K483" s="9">
        <f t="shared" si="42"/>
        <v>10.196527777778101</v>
      </c>
      <c r="L483" s="13">
        <f t="shared" si="43"/>
        <v>40988</v>
      </c>
      <c r="M483" s="14">
        <f t="shared" si="44"/>
        <v>0.45833333333575865</v>
      </c>
      <c r="N483" s="15">
        <f t="shared" si="45"/>
        <v>3</v>
      </c>
      <c r="O483" s="16" t="str">
        <f t="shared" si="46"/>
        <v>Friday</v>
      </c>
      <c r="P483" s="16" t="str">
        <f t="shared" si="47"/>
        <v>Mar</v>
      </c>
      <c r="Q483" s="22">
        <f>IF(Analysis!$H$2=1,1,0)</f>
        <v>1</v>
      </c>
      <c r="R483" s="1">
        <f>IF(Analysis!$H$3=1,1,0)</f>
        <v>1</v>
      </c>
      <c r="S483" s="23">
        <f>IF(Analysis!$H$4=1,1,0)</f>
        <v>1</v>
      </c>
      <c r="T483" s="23">
        <f>IF(Analysis!$H$6=1,1,0)</f>
        <v>1</v>
      </c>
      <c r="U483" s="23">
        <f>IF(Analysis!$H$7=1,1,0)</f>
        <v>1</v>
      </c>
    </row>
    <row r="484" spans="1:21">
      <c r="A484" s="4">
        <v>17221</v>
      </c>
      <c r="B484" s="5">
        <v>40988.472916666666</v>
      </c>
      <c r="C484" s="5">
        <v>40988.448611111111</v>
      </c>
      <c r="D484" s="4" t="s">
        <v>62</v>
      </c>
      <c r="E484" s="4" t="s">
        <v>100</v>
      </c>
      <c r="F484" s="6" t="s">
        <v>128</v>
      </c>
      <c r="G484" s="4" t="s">
        <v>55</v>
      </c>
      <c r="H484" s="4" t="s">
        <v>106</v>
      </c>
      <c r="I484" s="4" t="s">
        <v>141</v>
      </c>
      <c r="J484" s="4" t="s">
        <v>59</v>
      </c>
      <c r="K484" s="9">
        <f t="shared" si="42"/>
        <v>2.4305555554747116E-2</v>
      </c>
      <c r="L484" s="13">
        <f t="shared" si="43"/>
        <v>40988</v>
      </c>
      <c r="M484" s="14">
        <f t="shared" si="44"/>
        <v>0.44861111111094942</v>
      </c>
      <c r="N484" s="15">
        <f t="shared" si="45"/>
        <v>2</v>
      </c>
      <c r="O484" s="16" t="str">
        <f t="shared" si="46"/>
        <v>Tuesday</v>
      </c>
      <c r="P484" s="16" t="str">
        <f t="shared" si="47"/>
        <v>Mar</v>
      </c>
      <c r="Q484" s="22">
        <f>IF(Analysis!$H$2=1,1,0)</f>
        <v>1</v>
      </c>
      <c r="R484" s="1">
        <f>IF(Analysis!$H$3=1,1,0)</f>
        <v>1</v>
      </c>
      <c r="S484" s="23">
        <f>IF(Analysis!$H$4=1,1,0)</f>
        <v>1</v>
      </c>
      <c r="T484" s="23">
        <f>IF(Analysis!$H$6=1,1,0)</f>
        <v>1</v>
      </c>
      <c r="U484" s="23">
        <f>IF(Analysis!$H$7=1,1,0)</f>
        <v>1</v>
      </c>
    </row>
    <row r="485" spans="1:21">
      <c r="A485" s="4">
        <v>17220</v>
      </c>
      <c r="B485" s="5">
        <v>40988.459722222222</v>
      </c>
      <c r="C485" s="5">
        <v>40988.443749999999</v>
      </c>
      <c r="D485" s="4" t="s">
        <v>53</v>
      </c>
      <c r="E485" s="4" t="s">
        <v>91</v>
      </c>
      <c r="F485" s="6" t="s">
        <v>129</v>
      </c>
      <c r="G485" s="4" t="s">
        <v>55</v>
      </c>
      <c r="H485" s="4" t="s">
        <v>71</v>
      </c>
      <c r="I485" s="4" t="s">
        <v>141</v>
      </c>
      <c r="J485" s="4" t="s">
        <v>59</v>
      </c>
      <c r="K485" s="9">
        <f t="shared" si="42"/>
        <v>1.5972222223354038E-2</v>
      </c>
      <c r="L485" s="13">
        <f t="shared" si="43"/>
        <v>40988</v>
      </c>
      <c r="M485" s="14">
        <f t="shared" si="44"/>
        <v>0.44374999999854481</v>
      </c>
      <c r="N485" s="15">
        <f t="shared" si="45"/>
        <v>2</v>
      </c>
      <c r="O485" s="16" t="str">
        <f t="shared" si="46"/>
        <v>Tuesday</v>
      </c>
      <c r="P485" s="16" t="str">
        <f t="shared" si="47"/>
        <v>Mar</v>
      </c>
      <c r="Q485" s="22">
        <f>IF(Analysis!$H$2=1,1,0)</f>
        <v>1</v>
      </c>
      <c r="R485" s="1">
        <f>IF(Analysis!$H$3=1,1,0)</f>
        <v>1</v>
      </c>
      <c r="S485" s="23">
        <f>IF(Analysis!$H$4=1,1,0)</f>
        <v>1</v>
      </c>
      <c r="T485" s="23">
        <f>IF(Analysis!$H$6=1,1,0)</f>
        <v>1</v>
      </c>
      <c r="U485" s="23">
        <f>IF(Analysis!$H$7=1,1,0)</f>
        <v>1</v>
      </c>
    </row>
    <row r="486" spans="1:21">
      <c r="A486" s="4">
        <v>17219</v>
      </c>
      <c r="B486" s="5">
        <v>40989.705555555556</v>
      </c>
      <c r="C486" s="5">
        <v>40988.427777777775</v>
      </c>
      <c r="D486" s="4" t="s">
        <v>53</v>
      </c>
      <c r="E486" s="4" t="s">
        <v>67</v>
      </c>
      <c r="F486" s="6" t="s">
        <v>145</v>
      </c>
      <c r="G486" s="4" t="s">
        <v>55</v>
      </c>
      <c r="H486" s="4" t="s">
        <v>56</v>
      </c>
      <c r="I486" s="4" t="s">
        <v>141</v>
      </c>
      <c r="J486" s="4" t="s">
        <v>59</v>
      </c>
      <c r="K486" s="9">
        <f t="shared" si="42"/>
        <v>1.2777777777810115</v>
      </c>
      <c r="L486" s="13">
        <f t="shared" si="43"/>
        <v>40988</v>
      </c>
      <c r="M486" s="14">
        <f t="shared" si="44"/>
        <v>0.42777777777519077</v>
      </c>
      <c r="N486" s="15">
        <f t="shared" si="45"/>
        <v>2</v>
      </c>
      <c r="O486" s="16" t="str">
        <f t="shared" si="46"/>
        <v>Wednesday</v>
      </c>
      <c r="P486" s="16" t="str">
        <f t="shared" si="47"/>
        <v>Mar</v>
      </c>
      <c r="Q486" s="22">
        <f>IF(Analysis!$H$2=1,1,0)</f>
        <v>1</v>
      </c>
      <c r="R486" s="1">
        <f>IF(Analysis!$H$3=1,1,0)</f>
        <v>1</v>
      </c>
      <c r="S486" s="23">
        <f>IF(Analysis!$H$4=1,1,0)</f>
        <v>1</v>
      </c>
      <c r="T486" s="23">
        <f>IF(Analysis!$H$6=1,1,0)</f>
        <v>1</v>
      </c>
      <c r="U486" s="23">
        <f>IF(Analysis!$H$7=1,1,0)</f>
        <v>1</v>
      </c>
    </row>
    <row r="487" spans="1:21">
      <c r="A487" s="4">
        <v>17218</v>
      </c>
      <c r="B487" s="5">
        <v>40994.681250000001</v>
      </c>
      <c r="C487" s="5">
        <v>40988.412499999999</v>
      </c>
      <c r="D487" s="4" t="s">
        <v>62</v>
      </c>
      <c r="E487" s="4" t="s">
        <v>92</v>
      </c>
      <c r="F487" s="6" t="s">
        <v>2121</v>
      </c>
      <c r="G487" s="4" t="s">
        <v>55</v>
      </c>
      <c r="H487" s="4" t="s">
        <v>90</v>
      </c>
      <c r="I487" s="4" t="s">
        <v>141</v>
      </c>
      <c r="J487" s="4" t="s">
        <v>73</v>
      </c>
      <c r="K487" s="9">
        <f t="shared" si="42"/>
        <v>6.2687500000029104</v>
      </c>
      <c r="L487" s="13">
        <f t="shared" si="43"/>
        <v>40988</v>
      </c>
      <c r="M487" s="14">
        <f t="shared" si="44"/>
        <v>0.41249999999854481</v>
      </c>
      <c r="N487" s="15">
        <f t="shared" si="45"/>
        <v>2</v>
      </c>
      <c r="O487" s="16" t="str">
        <f t="shared" si="46"/>
        <v>Monday</v>
      </c>
      <c r="P487" s="16" t="str">
        <f t="shared" si="47"/>
        <v>Mar</v>
      </c>
      <c r="Q487" s="22">
        <f>IF(Analysis!$H$2=1,1,0)</f>
        <v>1</v>
      </c>
      <c r="R487" s="1">
        <f>IF(Analysis!$H$3=1,1,0)</f>
        <v>1</v>
      </c>
      <c r="S487" s="23">
        <f>IF(Analysis!$H$4=1,1,0)</f>
        <v>1</v>
      </c>
      <c r="T487" s="23">
        <f>IF(Analysis!$H$6=1,1,0)</f>
        <v>1</v>
      </c>
      <c r="U487" s="23">
        <f>IF(Analysis!$H$7=1,1,0)</f>
        <v>1</v>
      </c>
    </row>
    <row r="488" spans="1:21">
      <c r="A488" s="4">
        <v>17217</v>
      </c>
      <c r="B488" s="5">
        <v>40988.399305555555</v>
      </c>
      <c r="C488" s="5">
        <v>40988.399305555555</v>
      </c>
      <c r="D488" s="4" t="s">
        <v>62</v>
      </c>
      <c r="E488" s="4" t="s">
        <v>77</v>
      </c>
      <c r="F488" s="6" t="s">
        <v>2071</v>
      </c>
      <c r="G488" s="4" t="s">
        <v>55</v>
      </c>
      <c r="H488" s="4" t="s">
        <v>56</v>
      </c>
      <c r="I488" s="4" t="s">
        <v>141</v>
      </c>
      <c r="J488" s="4" t="s">
        <v>59</v>
      </c>
      <c r="K488" s="9">
        <f t="shared" si="42"/>
        <v>0</v>
      </c>
      <c r="L488" s="13">
        <f t="shared" si="43"/>
        <v>40988</v>
      </c>
      <c r="M488" s="14">
        <f t="shared" si="44"/>
        <v>0.39930555555474712</v>
      </c>
      <c r="N488" s="15">
        <f t="shared" si="45"/>
        <v>2</v>
      </c>
      <c r="O488" s="16" t="str">
        <f t="shared" si="46"/>
        <v>Tuesday</v>
      </c>
      <c r="P488" s="16" t="str">
        <f t="shared" si="47"/>
        <v>Mar</v>
      </c>
      <c r="Q488" s="22">
        <f>IF(Analysis!$H$2=1,1,0)</f>
        <v>1</v>
      </c>
      <c r="R488" s="1">
        <f>IF(Analysis!$H$3=1,1,0)</f>
        <v>1</v>
      </c>
      <c r="S488" s="23">
        <f>IF(Analysis!$H$4=1,1,0)</f>
        <v>1</v>
      </c>
      <c r="T488" s="23">
        <f>IF(Analysis!$H$6=1,1,0)</f>
        <v>1</v>
      </c>
      <c r="U488" s="23">
        <f>IF(Analysis!$H$7=1,1,0)</f>
        <v>1</v>
      </c>
    </row>
    <row r="489" spans="1:21">
      <c r="A489" s="4">
        <v>17216</v>
      </c>
      <c r="B489" s="5">
        <v>40990.421527777777</v>
      </c>
      <c r="C489" s="5">
        <v>40988.395138888889</v>
      </c>
      <c r="D489" s="4" t="s">
        <v>53</v>
      </c>
      <c r="E489" s="4" t="s">
        <v>54</v>
      </c>
      <c r="F489" s="6" t="s">
        <v>2072</v>
      </c>
      <c r="G489" s="4" t="s">
        <v>55</v>
      </c>
      <c r="H489" s="4" t="s">
        <v>341</v>
      </c>
      <c r="I489" s="4" t="s">
        <v>141</v>
      </c>
      <c r="J489" s="4" t="s">
        <v>65</v>
      </c>
      <c r="K489" s="9">
        <f t="shared" si="42"/>
        <v>2.0263888888875954</v>
      </c>
      <c r="L489" s="13">
        <f t="shared" si="43"/>
        <v>40988</v>
      </c>
      <c r="M489" s="14">
        <f t="shared" si="44"/>
        <v>0.39513888888905058</v>
      </c>
      <c r="N489" s="15">
        <f t="shared" si="45"/>
        <v>2</v>
      </c>
      <c r="O489" s="16" t="str">
        <f t="shared" si="46"/>
        <v>Thursday</v>
      </c>
      <c r="P489" s="16" t="str">
        <f t="shared" si="47"/>
        <v>Mar</v>
      </c>
      <c r="Q489" s="22">
        <f>IF(Analysis!$H$2=1,1,0)</f>
        <v>1</v>
      </c>
      <c r="R489" s="1">
        <f>IF(Analysis!$H$3=1,1,0)</f>
        <v>1</v>
      </c>
      <c r="S489" s="23">
        <f>IF(Analysis!$H$4=1,1,0)</f>
        <v>1</v>
      </c>
      <c r="T489" s="23">
        <f>IF(Analysis!$H$6=1,1,0)</f>
        <v>1</v>
      </c>
      <c r="U489" s="23">
        <f>IF(Analysis!$H$7=1,1,0)</f>
        <v>1</v>
      </c>
    </row>
    <row r="490" spans="1:21">
      <c r="A490" s="4">
        <v>17215</v>
      </c>
      <c r="B490" s="5">
        <v>40989.574305555558</v>
      </c>
      <c r="C490" s="5">
        <v>40988.390277777777</v>
      </c>
      <c r="D490" s="4" t="s">
        <v>62</v>
      </c>
      <c r="E490" s="4" t="s">
        <v>72</v>
      </c>
      <c r="F490" s="6" t="s">
        <v>2073</v>
      </c>
      <c r="G490" s="4" t="s">
        <v>55</v>
      </c>
      <c r="H490" s="4" t="s">
        <v>342</v>
      </c>
      <c r="I490" s="4" t="s">
        <v>141</v>
      </c>
      <c r="J490" s="4" t="s">
        <v>73</v>
      </c>
      <c r="K490" s="9">
        <f t="shared" si="42"/>
        <v>1.1840277777810115</v>
      </c>
      <c r="L490" s="13">
        <f t="shared" si="43"/>
        <v>40988</v>
      </c>
      <c r="M490" s="14">
        <f t="shared" si="44"/>
        <v>0.39027777777664596</v>
      </c>
      <c r="N490" s="15">
        <f t="shared" si="45"/>
        <v>2</v>
      </c>
      <c r="O490" s="16" t="str">
        <f t="shared" si="46"/>
        <v>Wednesday</v>
      </c>
      <c r="P490" s="16" t="str">
        <f t="shared" si="47"/>
        <v>Mar</v>
      </c>
      <c r="Q490" s="22">
        <f>IF(Analysis!$H$2=1,1,0)</f>
        <v>1</v>
      </c>
      <c r="R490" s="1">
        <f>IF(Analysis!$H$3=1,1,0)</f>
        <v>1</v>
      </c>
      <c r="S490" s="23">
        <f>IF(Analysis!$H$4=1,1,0)</f>
        <v>1</v>
      </c>
      <c r="T490" s="23">
        <f>IF(Analysis!$H$6=1,1,0)</f>
        <v>1</v>
      </c>
      <c r="U490" s="23">
        <f>IF(Analysis!$H$7=1,1,0)</f>
        <v>1</v>
      </c>
    </row>
    <row r="491" spans="1:21">
      <c r="A491" s="4">
        <v>17214</v>
      </c>
      <c r="B491" s="5">
        <v>40989.701388888891</v>
      </c>
      <c r="C491" s="5">
        <v>40988.364583333336</v>
      </c>
      <c r="D491" s="4" t="s">
        <v>53</v>
      </c>
      <c r="E491" s="4" t="s">
        <v>58</v>
      </c>
      <c r="F491" s="6" t="s">
        <v>132</v>
      </c>
      <c r="G491" s="4" t="s">
        <v>55</v>
      </c>
      <c r="H491" s="4" t="s">
        <v>343</v>
      </c>
      <c r="I491" s="4" t="s">
        <v>141</v>
      </c>
      <c r="J491" s="4" t="s">
        <v>59</v>
      </c>
      <c r="K491" s="9">
        <f t="shared" si="42"/>
        <v>1.3368055555547471</v>
      </c>
      <c r="L491" s="13">
        <f t="shared" si="43"/>
        <v>40988</v>
      </c>
      <c r="M491" s="14">
        <f t="shared" si="44"/>
        <v>0.36458333333575865</v>
      </c>
      <c r="N491" s="15">
        <f t="shared" si="45"/>
        <v>1</v>
      </c>
      <c r="O491" s="16" t="str">
        <f t="shared" si="46"/>
        <v>Wednesday</v>
      </c>
      <c r="P491" s="16" t="str">
        <f t="shared" si="47"/>
        <v>Mar</v>
      </c>
      <c r="Q491" s="22">
        <f>IF(Analysis!$H$2=1,1,0)</f>
        <v>1</v>
      </c>
      <c r="R491" s="1">
        <f>IF(Analysis!$H$3=1,1,0)</f>
        <v>1</v>
      </c>
      <c r="S491" s="23">
        <f>IF(Analysis!$H$4=1,1,0)</f>
        <v>1</v>
      </c>
      <c r="T491" s="23">
        <f>IF(Analysis!$H$6=1,1,0)</f>
        <v>1</v>
      </c>
      <c r="U491" s="23">
        <f>IF(Analysis!$H$7=1,1,0)</f>
        <v>1</v>
      </c>
    </row>
    <row r="492" spans="1:21">
      <c r="A492" s="4">
        <v>17213</v>
      </c>
      <c r="B492" s="5">
        <v>40988.461805555555</v>
      </c>
      <c r="C492" s="5">
        <v>40988.347916666666</v>
      </c>
      <c r="D492" s="4" t="s">
        <v>53</v>
      </c>
      <c r="E492" s="4" t="s">
        <v>91</v>
      </c>
      <c r="F492" s="6" t="s">
        <v>133</v>
      </c>
      <c r="G492" s="4" t="s">
        <v>55</v>
      </c>
      <c r="H492" s="4" t="s">
        <v>344</v>
      </c>
      <c r="I492" s="4" t="s">
        <v>141</v>
      </c>
      <c r="J492" s="4" t="s">
        <v>59</v>
      </c>
      <c r="K492" s="9">
        <f t="shared" si="42"/>
        <v>0.11388888888905058</v>
      </c>
      <c r="L492" s="13">
        <f t="shared" si="43"/>
        <v>40988</v>
      </c>
      <c r="M492" s="14">
        <f t="shared" si="44"/>
        <v>0.34791666666569654</v>
      </c>
      <c r="N492" s="15">
        <f t="shared" si="45"/>
        <v>1</v>
      </c>
      <c r="O492" s="16" t="str">
        <f t="shared" si="46"/>
        <v>Tuesday</v>
      </c>
      <c r="P492" s="16" t="str">
        <f t="shared" si="47"/>
        <v>Mar</v>
      </c>
      <c r="Q492" s="22">
        <f>IF(Analysis!$H$2=1,1,0)</f>
        <v>1</v>
      </c>
      <c r="R492" s="1">
        <f>IF(Analysis!$H$3=1,1,0)</f>
        <v>1</v>
      </c>
      <c r="S492" s="23">
        <f>IF(Analysis!$H$4=1,1,0)</f>
        <v>1</v>
      </c>
      <c r="T492" s="23">
        <f>IF(Analysis!$H$6=1,1,0)</f>
        <v>1</v>
      </c>
      <c r="U492" s="23">
        <f>IF(Analysis!$H$7=1,1,0)</f>
        <v>1</v>
      </c>
    </row>
    <row r="493" spans="1:21">
      <c r="A493" s="4">
        <v>17212</v>
      </c>
      <c r="B493" s="5">
        <v>40988.509722222225</v>
      </c>
      <c r="C493" s="5">
        <v>40987.570833333331</v>
      </c>
      <c r="D493" s="4" t="s">
        <v>53</v>
      </c>
      <c r="E493" s="4" t="s">
        <v>96</v>
      </c>
      <c r="F493" s="6" t="s">
        <v>127</v>
      </c>
      <c r="G493" s="4" t="s">
        <v>55</v>
      </c>
      <c r="H493" s="4" t="s">
        <v>345</v>
      </c>
      <c r="I493" s="4" t="s">
        <v>141</v>
      </c>
      <c r="J493" s="4" t="s">
        <v>59</v>
      </c>
      <c r="K493" s="9">
        <f t="shared" si="42"/>
        <v>0.93888888889341615</v>
      </c>
      <c r="L493" s="13">
        <f t="shared" si="43"/>
        <v>40987</v>
      </c>
      <c r="M493" s="14">
        <f t="shared" si="44"/>
        <v>0.57083333333139308</v>
      </c>
      <c r="N493" s="15">
        <f t="shared" si="45"/>
        <v>4</v>
      </c>
      <c r="O493" s="16" t="str">
        <f t="shared" si="46"/>
        <v>Tuesday</v>
      </c>
      <c r="P493" s="16" t="str">
        <f t="shared" si="47"/>
        <v>Mar</v>
      </c>
      <c r="Q493" s="22">
        <f>IF(Analysis!$H$2=1,1,0)</f>
        <v>1</v>
      </c>
      <c r="R493" s="1">
        <f>IF(Analysis!$H$3=1,1,0)</f>
        <v>1</v>
      </c>
      <c r="S493" s="23">
        <f>IF(Analysis!$H$4=1,1,0)</f>
        <v>1</v>
      </c>
      <c r="T493" s="23">
        <f>IF(Analysis!$H$6=1,1,0)</f>
        <v>1</v>
      </c>
      <c r="U493" s="23">
        <f>IF(Analysis!$H$7=1,1,0)</f>
        <v>1</v>
      </c>
    </row>
    <row r="494" spans="1:21">
      <c r="A494" s="4">
        <v>17211</v>
      </c>
      <c r="B494" s="5">
        <v>40994.747916666667</v>
      </c>
      <c r="C494" s="5">
        <v>40987.556944444441</v>
      </c>
      <c r="D494" s="4" t="s">
        <v>62</v>
      </c>
      <c r="E494" s="4" t="s">
        <v>72</v>
      </c>
      <c r="F494" s="6" t="s">
        <v>128</v>
      </c>
      <c r="G494" s="4" t="s">
        <v>55</v>
      </c>
      <c r="H494" s="4" t="s">
        <v>90</v>
      </c>
      <c r="I494" s="4" t="s">
        <v>141</v>
      </c>
      <c r="J494" s="4" t="s">
        <v>73</v>
      </c>
      <c r="K494" s="9">
        <f t="shared" si="42"/>
        <v>7.1909722222262644</v>
      </c>
      <c r="L494" s="13">
        <f t="shared" si="43"/>
        <v>40987</v>
      </c>
      <c r="M494" s="14">
        <f t="shared" si="44"/>
        <v>0.55694444444088731</v>
      </c>
      <c r="N494" s="15">
        <f t="shared" si="45"/>
        <v>4</v>
      </c>
      <c r="O494" s="16" t="str">
        <f t="shared" si="46"/>
        <v>Monday</v>
      </c>
      <c r="P494" s="16" t="str">
        <f t="shared" si="47"/>
        <v>Mar</v>
      </c>
      <c r="Q494" s="22">
        <f>IF(Analysis!$H$2=1,1,0)</f>
        <v>1</v>
      </c>
      <c r="R494" s="1">
        <f>IF(Analysis!$H$3=1,1,0)</f>
        <v>1</v>
      </c>
      <c r="S494" s="23">
        <f>IF(Analysis!$H$4=1,1,0)</f>
        <v>1</v>
      </c>
      <c r="T494" s="23">
        <f>IF(Analysis!$H$6=1,1,0)</f>
        <v>1</v>
      </c>
      <c r="U494" s="23">
        <f>IF(Analysis!$H$7=1,1,0)</f>
        <v>1</v>
      </c>
    </row>
    <row r="495" spans="1:21">
      <c r="A495" s="4">
        <v>17210</v>
      </c>
      <c r="B495" s="5">
        <v>40988.336111111108</v>
      </c>
      <c r="C495" s="5">
        <v>40987.549305555556</v>
      </c>
      <c r="D495" s="4" t="s">
        <v>60</v>
      </c>
      <c r="E495" s="4" t="s">
        <v>61</v>
      </c>
      <c r="F495" s="6" t="s">
        <v>129</v>
      </c>
      <c r="G495" s="4" t="s">
        <v>55</v>
      </c>
      <c r="H495" s="4" t="s">
        <v>107</v>
      </c>
      <c r="I495" s="4" t="s">
        <v>141</v>
      </c>
      <c r="J495" s="4" t="s">
        <v>59</v>
      </c>
      <c r="K495" s="9">
        <f t="shared" si="42"/>
        <v>0.78680555555183673</v>
      </c>
      <c r="L495" s="13">
        <f t="shared" si="43"/>
        <v>40987</v>
      </c>
      <c r="M495" s="14">
        <f t="shared" si="44"/>
        <v>0.54930555555620231</v>
      </c>
      <c r="N495" s="15">
        <f t="shared" si="45"/>
        <v>4</v>
      </c>
      <c r="O495" s="16" t="str">
        <f t="shared" si="46"/>
        <v>Tuesday</v>
      </c>
      <c r="P495" s="16" t="str">
        <f t="shared" si="47"/>
        <v>Mar</v>
      </c>
      <c r="Q495" s="22">
        <f>IF(Analysis!$H$2=1,1,0)</f>
        <v>1</v>
      </c>
      <c r="R495" s="1">
        <f>IF(Analysis!$H$3=1,1,0)</f>
        <v>1</v>
      </c>
      <c r="S495" s="23">
        <f>IF(Analysis!$H$4=1,1,0)</f>
        <v>1</v>
      </c>
      <c r="T495" s="23">
        <f>IF(Analysis!$H$6=1,1,0)</f>
        <v>1</v>
      </c>
      <c r="U495" s="23">
        <f>IF(Analysis!$H$7=1,1,0)</f>
        <v>1</v>
      </c>
    </row>
    <row r="496" spans="1:21">
      <c r="A496" s="4">
        <v>17209</v>
      </c>
      <c r="B496" s="5">
        <v>40989.654861111114</v>
      </c>
      <c r="C496" s="5">
        <v>40987.529861111114</v>
      </c>
      <c r="D496" s="4" t="s">
        <v>60</v>
      </c>
      <c r="E496" s="4" t="s">
        <v>67</v>
      </c>
      <c r="F496" s="6" t="s">
        <v>145</v>
      </c>
      <c r="G496" s="4" t="s">
        <v>55</v>
      </c>
      <c r="H496" s="4" t="s">
        <v>106</v>
      </c>
      <c r="I496" s="4" t="s">
        <v>141</v>
      </c>
      <c r="J496" s="4" t="s">
        <v>65</v>
      </c>
      <c r="K496" s="9">
        <f t="shared" si="42"/>
        <v>2.125</v>
      </c>
      <c r="L496" s="13">
        <f t="shared" si="43"/>
        <v>40987</v>
      </c>
      <c r="M496" s="14">
        <f t="shared" si="44"/>
        <v>0.52986111111385981</v>
      </c>
      <c r="N496" s="15">
        <f t="shared" si="45"/>
        <v>3</v>
      </c>
      <c r="O496" s="16" t="str">
        <f t="shared" si="46"/>
        <v>Wednesday</v>
      </c>
      <c r="P496" s="16" t="str">
        <f t="shared" si="47"/>
        <v>Mar</v>
      </c>
      <c r="Q496" s="22">
        <f>IF(Analysis!$H$2=1,1,0)</f>
        <v>1</v>
      </c>
      <c r="R496" s="1">
        <f>IF(Analysis!$H$3=1,1,0)</f>
        <v>1</v>
      </c>
      <c r="S496" s="23">
        <f>IF(Analysis!$H$4=1,1,0)</f>
        <v>1</v>
      </c>
      <c r="T496" s="23">
        <f>IF(Analysis!$H$6=1,1,0)</f>
        <v>1</v>
      </c>
      <c r="U496" s="23">
        <f>IF(Analysis!$H$7=1,1,0)</f>
        <v>1</v>
      </c>
    </row>
    <row r="497" spans="1:21">
      <c r="A497" s="4">
        <v>17208</v>
      </c>
      <c r="B497" s="5">
        <v>40995.508333333331</v>
      </c>
      <c r="C497" s="5">
        <v>40987.473611111112</v>
      </c>
      <c r="D497" s="4" t="s">
        <v>62</v>
      </c>
      <c r="E497" s="4" t="s">
        <v>72</v>
      </c>
      <c r="F497" s="6" t="s">
        <v>2122</v>
      </c>
      <c r="G497" s="4" t="s">
        <v>55</v>
      </c>
      <c r="H497" s="4" t="s">
        <v>71</v>
      </c>
      <c r="I497" s="4" t="s">
        <v>141</v>
      </c>
      <c r="J497" s="4" t="s">
        <v>73</v>
      </c>
      <c r="K497" s="9">
        <f t="shared" si="42"/>
        <v>8.0347222222189885</v>
      </c>
      <c r="L497" s="13">
        <f t="shared" si="43"/>
        <v>40987</v>
      </c>
      <c r="M497" s="14">
        <f t="shared" si="44"/>
        <v>0.47361111111240461</v>
      </c>
      <c r="N497" s="15">
        <f t="shared" si="45"/>
        <v>3</v>
      </c>
      <c r="O497" s="16" t="str">
        <f t="shared" si="46"/>
        <v>Tuesday</v>
      </c>
      <c r="P497" s="16" t="str">
        <f t="shared" si="47"/>
        <v>Mar</v>
      </c>
      <c r="Q497" s="22">
        <f>IF(Analysis!$H$2=1,1,0)</f>
        <v>1</v>
      </c>
      <c r="R497" s="1">
        <f>IF(Analysis!$H$3=1,1,0)</f>
        <v>1</v>
      </c>
      <c r="S497" s="23">
        <f>IF(Analysis!$H$4=1,1,0)</f>
        <v>1</v>
      </c>
      <c r="T497" s="23">
        <f>IF(Analysis!$H$6=1,1,0)</f>
        <v>1</v>
      </c>
      <c r="U497" s="23">
        <f>IF(Analysis!$H$7=1,1,0)</f>
        <v>1</v>
      </c>
    </row>
    <row r="498" spans="1:21">
      <c r="A498" s="4">
        <v>17207</v>
      </c>
      <c r="B498" s="5">
        <v>40991.38958333333</v>
      </c>
      <c r="C498" s="5">
        <v>40987.463888888888</v>
      </c>
      <c r="D498" s="4" t="s">
        <v>62</v>
      </c>
      <c r="E498" s="4" t="s">
        <v>72</v>
      </c>
      <c r="F498" s="6" t="s">
        <v>2071</v>
      </c>
      <c r="G498" s="4" t="s">
        <v>55</v>
      </c>
      <c r="H498" s="4" t="s">
        <v>56</v>
      </c>
      <c r="I498" s="4" t="s">
        <v>141</v>
      </c>
      <c r="J498" s="4" t="s">
        <v>73</v>
      </c>
      <c r="K498" s="9">
        <f t="shared" si="42"/>
        <v>3.9256944444423425</v>
      </c>
      <c r="L498" s="13">
        <f t="shared" si="43"/>
        <v>40987</v>
      </c>
      <c r="M498" s="14">
        <f t="shared" si="44"/>
        <v>0.46388888888759539</v>
      </c>
      <c r="N498" s="15">
        <f t="shared" si="45"/>
        <v>3</v>
      </c>
      <c r="O498" s="16" t="str">
        <f t="shared" si="46"/>
        <v>Friday</v>
      </c>
      <c r="P498" s="16" t="str">
        <f t="shared" si="47"/>
        <v>Mar</v>
      </c>
      <c r="Q498" s="22">
        <f>IF(Analysis!$H$2=1,1,0)</f>
        <v>1</v>
      </c>
      <c r="R498" s="1">
        <f>IF(Analysis!$H$3=1,1,0)</f>
        <v>1</v>
      </c>
      <c r="S498" s="23">
        <f>IF(Analysis!$H$4=1,1,0)</f>
        <v>1</v>
      </c>
      <c r="T498" s="23">
        <f>IF(Analysis!$H$6=1,1,0)</f>
        <v>1</v>
      </c>
      <c r="U498" s="23">
        <f>IF(Analysis!$H$7=1,1,0)</f>
        <v>1</v>
      </c>
    </row>
    <row r="499" spans="1:21">
      <c r="A499" s="4">
        <v>17206</v>
      </c>
      <c r="B499" s="5">
        <v>41001.415277777778</v>
      </c>
      <c r="C499" s="5">
        <v>40987.431250000001</v>
      </c>
      <c r="D499" s="4" t="s">
        <v>60</v>
      </c>
      <c r="E499" s="4" t="s">
        <v>54</v>
      </c>
      <c r="F499" s="6" t="s">
        <v>2072</v>
      </c>
      <c r="G499" s="4" t="s">
        <v>55</v>
      </c>
      <c r="H499" s="4" t="s">
        <v>90</v>
      </c>
      <c r="I499" s="4" t="s">
        <v>141</v>
      </c>
      <c r="J499" s="4" t="s">
        <v>59</v>
      </c>
      <c r="K499" s="9">
        <f t="shared" si="42"/>
        <v>13.984027777776646</v>
      </c>
      <c r="L499" s="13">
        <f t="shared" si="43"/>
        <v>40987</v>
      </c>
      <c r="M499" s="14">
        <f t="shared" si="44"/>
        <v>0.43125000000145519</v>
      </c>
      <c r="N499" s="15">
        <f t="shared" si="45"/>
        <v>2</v>
      </c>
      <c r="O499" s="16" t="str">
        <f t="shared" si="46"/>
        <v>Monday</v>
      </c>
      <c r="P499" s="16" t="str">
        <f t="shared" si="47"/>
        <v>Mar</v>
      </c>
      <c r="Q499" s="22">
        <f>IF(Analysis!$H$2=1,1,0)</f>
        <v>1</v>
      </c>
      <c r="R499" s="1">
        <f>IF(Analysis!$H$3=1,1,0)</f>
        <v>1</v>
      </c>
      <c r="S499" s="23">
        <f>IF(Analysis!$H$4=1,1,0)</f>
        <v>1</v>
      </c>
      <c r="T499" s="23">
        <f>IF(Analysis!$H$6=1,1,0)</f>
        <v>1</v>
      </c>
      <c r="U499" s="23">
        <f>IF(Analysis!$H$7=1,1,0)</f>
        <v>1</v>
      </c>
    </row>
    <row r="500" spans="1:21">
      <c r="A500" s="4">
        <v>17205</v>
      </c>
      <c r="B500" s="5">
        <v>41003.479861111111</v>
      </c>
      <c r="C500" s="5">
        <v>40987.397222222222</v>
      </c>
      <c r="D500" s="4" t="s">
        <v>62</v>
      </c>
      <c r="E500" s="4" t="s">
        <v>95</v>
      </c>
      <c r="F500" s="6" t="s">
        <v>2073</v>
      </c>
      <c r="G500" s="4" t="s">
        <v>55</v>
      </c>
      <c r="H500" s="4" t="s">
        <v>56</v>
      </c>
      <c r="I500" s="4" t="s">
        <v>141</v>
      </c>
      <c r="J500" s="4" t="s">
        <v>65</v>
      </c>
      <c r="K500" s="9">
        <f t="shared" si="42"/>
        <v>16.082638888889051</v>
      </c>
      <c r="L500" s="13">
        <f t="shared" si="43"/>
        <v>40987</v>
      </c>
      <c r="M500" s="14">
        <f t="shared" si="44"/>
        <v>0.39722222222189885</v>
      </c>
      <c r="N500" s="15">
        <f t="shared" si="45"/>
        <v>2</v>
      </c>
      <c r="O500" s="16" t="str">
        <f t="shared" si="46"/>
        <v>Wednesday</v>
      </c>
      <c r="P500" s="16" t="str">
        <f t="shared" si="47"/>
        <v>Mar</v>
      </c>
      <c r="Q500" s="22">
        <f>IF(Analysis!$H$2=1,1,0)</f>
        <v>1</v>
      </c>
      <c r="R500" s="1">
        <f>IF(Analysis!$H$3=1,1,0)</f>
        <v>1</v>
      </c>
      <c r="S500" s="23">
        <f>IF(Analysis!$H$4=1,1,0)</f>
        <v>1</v>
      </c>
      <c r="T500" s="23">
        <f>IF(Analysis!$H$6=1,1,0)</f>
        <v>1</v>
      </c>
      <c r="U500" s="23">
        <f>IF(Analysis!$H$7=1,1,0)</f>
        <v>1</v>
      </c>
    </row>
    <row r="501" spans="1:21">
      <c r="A501" s="4">
        <v>17203</v>
      </c>
      <c r="B501" s="5">
        <v>40989.573611111111</v>
      </c>
      <c r="C501" s="5">
        <v>40984.712500000001</v>
      </c>
      <c r="D501" s="4" t="s">
        <v>62</v>
      </c>
      <c r="E501" s="4" t="s">
        <v>72</v>
      </c>
      <c r="F501" s="6" t="s">
        <v>132</v>
      </c>
      <c r="G501" s="4" t="s">
        <v>55</v>
      </c>
      <c r="H501" s="4" t="s">
        <v>346</v>
      </c>
      <c r="I501" s="4" t="s">
        <v>141</v>
      </c>
      <c r="J501" s="4" t="s">
        <v>59</v>
      </c>
      <c r="K501" s="9">
        <f t="shared" si="42"/>
        <v>4.8611111111094942</v>
      </c>
      <c r="L501" s="13">
        <f t="shared" si="43"/>
        <v>40984</v>
      </c>
      <c r="M501" s="14">
        <f t="shared" si="44"/>
        <v>0.71250000000145519</v>
      </c>
      <c r="N501" s="15">
        <f t="shared" si="45"/>
        <v>6</v>
      </c>
      <c r="O501" s="16" t="str">
        <f t="shared" si="46"/>
        <v>Wednesday</v>
      </c>
      <c r="P501" s="16" t="str">
        <f t="shared" si="47"/>
        <v>Mar</v>
      </c>
      <c r="Q501" s="22">
        <f>IF(Analysis!$H$2=1,1,0)</f>
        <v>1</v>
      </c>
      <c r="R501" s="1">
        <f>IF(Analysis!$H$3=1,1,0)</f>
        <v>1</v>
      </c>
      <c r="S501" s="23">
        <f>IF(Analysis!$H$4=1,1,0)</f>
        <v>1</v>
      </c>
      <c r="T501" s="23">
        <f>IF(Analysis!$H$6=1,1,0)</f>
        <v>1</v>
      </c>
      <c r="U501" s="23">
        <f>IF(Analysis!$H$7=1,1,0)</f>
        <v>1</v>
      </c>
    </row>
    <row r="502" spans="1:21">
      <c r="A502" s="4">
        <v>17202</v>
      </c>
      <c r="B502" s="5">
        <v>40994.669444444444</v>
      </c>
      <c r="C502" s="5">
        <v>40984.711111111108</v>
      </c>
      <c r="D502" s="4" t="s">
        <v>62</v>
      </c>
      <c r="E502" s="4" t="s">
        <v>92</v>
      </c>
      <c r="F502" s="6" t="s">
        <v>133</v>
      </c>
      <c r="G502" s="4" t="s">
        <v>55</v>
      </c>
      <c r="H502" s="4" t="s">
        <v>347</v>
      </c>
      <c r="I502" s="4" t="s">
        <v>141</v>
      </c>
      <c r="J502" s="4" t="s">
        <v>65</v>
      </c>
      <c r="K502" s="9">
        <f t="shared" si="42"/>
        <v>9.9583333333357587</v>
      </c>
      <c r="L502" s="13">
        <f t="shared" si="43"/>
        <v>40984</v>
      </c>
      <c r="M502" s="14">
        <f t="shared" si="44"/>
        <v>0.71111111110803904</v>
      </c>
      <c r="N502" s="15">
        <f t="shared" si="45"/>
        <v>6</v>
      </c>
      <c r="O502" s="16" t="str">
        <f t="shared" si="46"/>
        <v>Monday</v>
      </c>
      <c r="P502" s="16" t="str">
        <f t="shared" si="47"/>
        <v>Mar</v>
      </c>
      <c r="Q502" s="22">
        <f>IF(Analysis!$H$2=1,1,0)</f>
        <v>1</v>
      </c>
      <c r="R502" s="1">
        <f>IF(Analysis!$H$3=1,1,0)</f>
        <v>1</v>
      </c>
      <c r="S502" s="23">
        <f>IF(Analysis!$H$4=1,1,0)</f>
        <v>1</v>
      </c>
      <c r="T502" s="23">
        <f>IF(Analysis!$H$6=1,1,0)</f>
        <v>1</v>
      </c>
      <c r="U502" s="23">
        <f>IF(Analysis!$H$7=1,1,0)</f>
        <v>1</v>
      </c>
    </row>
    <row r="503" spans="1:21">
      <c r="A503" s="4">
        <v>17201</v>
      </c>
      <c r="B503" s="5">
        <v>40984.720833333333</v>
      </c>
      <c r="C503" s="5">
        <v>40984.709722222222</v>
      </c>
      <c r="D503" s="4" t="s">
        <v>60</v>
      </c>
      <c r="E503" s="4" t="s">
        <v>61</v>
      </c>
      <c r="F503" s="6" t="s">
        <v>127</v>
      </c>
      <c r="G503" s="4" t="s">
        <v>55</v>
      </c>
      <c r="H503" s="4" t="s">
        <v>348</v>
      </c>
      <c r="I503" s="4" t="s">
        <v>141</v>
      </c>
      <c r="J503" s="4" t="s">
        <v>59</v>
      </c>
      <c r="K503" s="9">
        <f t="shared" si="42"/>
        <v>1.1111111110949423E-2</v>
      </c>
      <c r="L503" s="13">
        <f t="shared" si="43"/>
        <v>40984</v>
      </c>
      <c r="M503" s="14">
        <f t="shared" si="44"/>
        <v>0.70972222222189885</v>
      </c>
      <c r="N503" s="15">
        <f t="shared" si="45"/>
        <v>6</v>
      </c>
      <c r="O503" s="16" t="str">
        <f t="shared" si="46"/>
        <v>Friday</v>
      </c>
      <c r="P503" s="16" t="str">
        <f t="shared" si="47"/>
        <v>Mar</v>
      </c>
      <c r="Q503" s="22">
        <f>IF(Analysis!$H$2=1,1,0)</f>
        <v>1</v>
      </c>
      <c r="R503" s="1">
        <f>IF(Analysis!$H$3=1,1,0)</f>
        <v>1</v>
      </c>
      <c r="S503" s="23">
        <f>IF(Analysis!$H$4=1,1,0)</f>
        <v>1</v>
      </c>
      <c r="T503" s="23">
        <f>IF(Analysis!$H$6=1,1,0)</f>
        <v>1</v>
      </c>
      <c r="U503" s="23">
        <f>IF(Analysis!$H$7=1,1,0)</f>
        <v>1</v>
      </c>
    </row>
    <row r="504" spans="1:21">
      <c r="A504" s="4">
        <v>17200</v>
      </c>
      <c r="B504" s="5">
        <v>40989.65902777778</v>
      </c>
      <c r="C504" s="5">
        <v>40984.561805555553</v>
      </c>
      <c r="D504" s="4" t="s">
        <v>53</v>
      </c>
      <c r="E504" s="4" t="s">
        <v>96</v>
      </c>
      <c r="F504" s="6" t="s">
        <v>128</v>
      </c>
      <c r="G504" s="4" t="s">
        <v>55</v>
      </c>
      <c r="H504" s="4" t="s">
        <v>349</v>
      </c>
      <c r="I504" s="4" t="s">
        <v>141</v>
      </c>
      <c r="J504" s="4" t="s">
        <v>65</v>
      </c>
      <c r="K504" s="9">
        <f t="shared" si="42"/>
        <v>5.0972222222262644</v>
      </c>
      <c r="L504" s="13">
        <f t="shared" si="43"/>
        <v>40984</v>
      </c>
      <c r="M504" s="14">
        <f t="shared" si="44"/>
        <v>0.56180555555329192</v>
      </c>
      <c r="N504" s="15">
        <f t="shared" si="45"/>
        <v>4</v>
      </c>
      <c r="O504" s="16" t="str">
        <f t="shared" si="46"/>
        <v>Wednesday</v>
      </c>
      <c r="P504" s="16" t="str">
        <f t="shared" si="47"/>
        <v>Mar</v>
      </c>
      <c r="Q504" s="22">
        <f>IF(Analysis!$H$2=1,1,0)</f>
        <v>1</v>
      </c>
      <c r="R504" s="1">
        <f>IF(Analysis!$H$3=1,1,0)</f>
        <v>1</v>
      </c>
      <c r="S504" s="23">
        <f>IF(Analysis!$H$4=1,1,0)</f>
        <v>1</v>
      </c>
      <c r="T504" s="23">
        <f>IF(Analysis!$H$6=1,1,0)</f>
        <v>1</v>
      </c>
      <c r="U504" s="23">
        <f>IF(Analysis!$H$7=1,1,0)</f>
        <v>1</v>
      </c>
    </row>
    <row r="505" spans="1:21">
      <c r="A505" s="4">
        <v>17199</v>
      </c>
      <c r="B505" s="5">
        <v>40987.503472222219</v>
      </c>
      <c r="C505" s="5">
        <v>40984.556944444441</v>
      </c>
      <c r="D505" s="4" t="s">
        <v>62</v>
      </c>
      <c r="E505" s="4" t="s">
        <v>92</v>
      </c>
      <c r="F505" s="6" t="s">
        <v>129</v>
      </c>
      <c r="G505" s="4" t="s">
        <v>55</v>
      </c>
      <c r="H505" s="4" t="s">
        <v>350</v>
      </c>
      <c r="I505" s="4" t="s">
        <v>141</v>
      </c>
      <c r="J505" s="4" t="s">
        <v>59</v>
      </c>
      <c r="K505" s="9">
        <f t="shared" si="42"/>
        <v>2.9465277777781012</v>
      </c>
      <c r="L505" s="13">
        <f t="shared" si="43"/>
        <v>40984</v>
      </c>
      <c r="M505" s="14">
        <f t="shared" si="44"/>
        <v>0.55694444444088731</v>
      </c>
      <c r="N505" s="15">
        <f t="shared" si="45"/>
        <v>4</v>
      </c>
      <c r="O505" s="16" t="str">
        <f t="shared" si="46"/>
        <v>Monday</v>
      </c>
      <c r="P505" s="16" t="str">
        <f t="shared" si="47"/>
        <v>Mar</v>
      </c>
      <c r="Q505" s="22">
        <f>IF(Analysis!$H$2=1,1,0)</f>
        <v>1</v>
      </c>
      <c r="R505" s="1">
        <f>IF(Analysis!$H$3=1,1,0)</f>
        <v>1</v>
      </c>
      <c r="S505" s="23">
        <f>IF(Analysis!$H$4=1,1,0)</f>
        <v>1</v>
      </c>
      <c r="T505" s="23">
        <f>IF(Analysis!$H$6=1,1,0)</f>
        <v>1</v>
      </c>
      <c r="U505" s="23">
        <f>IF(Analysis!$H$7=1,1,0)</f>
        <v>1</v>
      </c>
    </row>
    <row r="506" spans="1:21">
      <c r="A506" s="4">
        <v>17198</v>
      </c>
      <c r="B506" s="5">
        <v>40987.475694444445</v>
      </c>
      <c r="C506" s="5">
        <v>40984.543749999997</v>
      </c>
      <c r="D506" s="4" t="s">
        <v>62</v>
      </c>
      <c r="E506" s="4" t="s">
        <v>63</v>
      </c>
      <c r="F506" s="6" t="s">
        <v>145</v>
      </c>
      <c r="G506" s="4" t="s">
        <v>55</v>
      </c>
      <c r="H506" s="4" t="s">
        <v>90</v>
      </c>
      <c r="I506" s="4" t="s">
        <v>141</v>
      </c>
      <c r="J506" s="4" t="s">
        <v>70</v>
      </c>
      <c r="K506" s="9">
        <f t="shared" si="42"/>
        <v>2.9319444444481633</v>
      </c>
      <c r="L506" s="13">
        <f t="shared" si="43"/>
        <v>40984</v>
      </c>
      <c r="M506" s="14">
        <f t="shared" si="44"/>
        <v>0.54374999999708962</v>
      </c>
      <c r="N506" s="15">
        <f t="shared" si="45"/>
        <v>4</v>
      </c>
      <c r="O506" s="16" t="str">
        <f t="shared" si="46"/>
        <v>Monday</v>
      </c>
      <c r="P506" s="16" t="str">
        <f t="shared" si="47"/>
        <v>Mar</v>
      </c>
      <c r="Q506" s="22">
        <f>IF(Analysis!$H$2=1,1,0)</f>
        <v>1</v>
      </c>
      <c r="R506" s="1">
        <f>IF(Analysis!$H$3=1,1,0)</f>
        <v>1</v>
      </c>
      <c r="S506" s="23">
        <f>IF(Analysis!$H$4=1,1,0)</f>
        <v>1</v>
      </c>
      <c r="T506" s="23">
        <f>IF(Analysis!$H$6=1,1,0)</f>
        <v>1</v>
      </c>
      <c r="U506" s="23">
        <f>IF(Analysis!$H$7=1,1,0)</f>
        <v>1</v>
      </c>
    </row>
    <row r="507" spans="1:21">
      <c r="A507" s="4">
        <v>17196</v>
      </c>
      <c r="B507" s="5">
        <v>40987.456944444442</v>
      </c>
      <c r="C507" s="5">
        <v>40984.540972222225</v>
      </c>
      <c r="D507" s="4" t="s">
        <v>60</v>
      </c>
      <c r="E507" s="4" t="s">
        <v>144</v>
      </c>
      <c r="F507" s="6" t="s">
        <v>2123</v>
      </c>
      <c r="G507" s="4" t="s">
        <v>55</v>
      </c>
      <c r="H507" s="4" t="s">
        <v>107</v>
      </c>
      <c r="I507" s="4" t="s">
        <v>141</v>
      </c>
      <c r="J507" s="4" t="s">
        <v>59</v>
      </c>
      <c r="K507" s="9">
        <f t="shared" si="42"/>
        <v>2.9159722222175333</v>
      </c>
      <c r="L507" s="13">
        <f t="shared" si="43"/>
        <v>40984</v>
      </c>
      <c r="M507" s="14">
        <f t="shared" si="44"/>
        <v>0.54097222222480923</v>
      </c>
      <c r="N507" s="15">
        <f t="shared" si="45"/>
        <v>3</v>
      </c>
      <c r="O507" s="16" t="str">
        <f t="shared" si="46"/>
        <v>Monday</v>
      </c>
      <c r="P507" s="16" t="str">
        <f t="shared" si="47"/>
        <v>Mar</v>
      </c>
      <c r="Q507" s="22">
        <f>IF(Analysis!$H$2=1,1,0)</f>
        <v>1</v>
      </c>
      <c r="R507" s="1">
        <f>IF(Analysis!$H$3=1,1,0)</f>
        <v>1</v>
      </c>
      <c r="S507" s="23">
        <f>IF(Analysis!$H$4=1,1,0)</f>
        <v>1</v>
      </c>
      <c r="T507" s="23">
        <f>IF(Analysis!$H$6=1,1,0)</f>
        <v>1</v>
      </c>
      <c r="U507" s="23">
        <f>IF(Analysis!$H$7=1,1,0)</f>
        <v>1</v>
      </c>
    </row>
    <row r="508" spans="1:21">
      <c r="A508" s="4">
        <v>17195</v>
      </c>
      <c r="B508" s="5">
        <v>40989.613194444442</v>
      </c>
      <c r="C508" s="5">
        <v>40984.507638888892</v>
      </c>
      <c r="D508" s="4" t="s">
        <v>62</v>
      </c>
      <c r="E508" s="4" t="s">
        <v>92</v>
      </c>
      <c r="F508" s="6" t="s">
        <v>2071</v>
      </c>
      <c r="G508" s="4" t="s">
        <v>55</v>
      </c>
      <c r="H508" s="4" t="s">
        <v>106</v>
      </c>
      <c r="I508" s="4" t="s">
        <v>141</v>
      </c>
      <c r="J508" s="4" t="s">
        <v>65</v>
      </c>
      <c r="K508" s="9">
        <f t="shared" si="42"/>
        <v>5.1055555555503815</v>
      </c>
      <c r="L508" s="13">
        <f t="shared" si="43"/>
        <v>40984</v>
      </c>
      <c r="M508" s="14">
        <f t="shared" si="44"/>
        <v>0.50763888889196096</v>
      </c>
      <c r="N508" s="15">
        <f t="shared" si="45"/>
        <v>3</v>
      </c>
      <c r="O508" s="16" t="str">
        <f t="shared" si="46"/>
        <v>Wednesday</v>
      </c>
      <c r="P508" s="16" t="str">
        <f t="shared" si="47"/>
        <v>Mar</v>
      </c>
      <c r="Q508" s="22">
        <f>IF(Analysis!$H$2=1,1,0)</f>
        <v>1</v>
      </c>
      <c r="R508" s="1">
        <f>IF(Analysis!$H$3=1,1,0)</f>
        <v>1</v>
      </c>
      <c r="S508" s="23">
        <f>IF(Analysis!$H$4=1,1,0)</f>
        <v>1</v>
      </c>
      <c r="T508" s="23">
        <f>IF(Analysis!$H$6=1,1,0)</f>
        <v>1</v>
      </c>
      <c r="U508" s="23">
        <f>IF(Analysis!$H$7=1,1,0)</f>
        <v>1</v>
      </c>
    </row>
    <row r="509" spans="1:21">
      <c r="A509" s="4">
        <v>17194</v>
      </c>
      <c r="B509" s="5">
        <v>40987.459027777775</v>
      </c>
      <c r="C509" s="5">
        <v>40984.503472222219</v>
      </c>
      <c r="D509" s="4" t="s">
        <v>60</v>
      </c>
      <c r="E509" s="4" t="s">
        <v>144</v>
      </c>
      <c r="F509" s="6" t="s">
        <v>2072</v>
      </c>
      <c r="G509" s="4" t="s">
        <v>55</v>
      </c>
      <c r="H509" s="4" t="s">
        <v>71</v>
      </c>
      <c r="I509" s="4" t="s">
        <v>141</v>
      </c>
      <c r="J509" s="4" t="s">
        <v>59</v>
      </c>
      <c r="K509" s="9">
        <f t="shared" si="42"/>
        <v>2.9555555555562023</v>
      </c>
      <c r="L509" s="13">
        <f t="shared" si="43"/>
        <v>40984</v>
      </c>
      <c r="M509" s="14">
        <f t="shared" si="44"/>
        <v>0.50347222221898846</v>
      </c>
      <c r="N509" s="15">
        <f t="shared" si="45"/>
        <v>3</v>
      </c>
      <c r="O509" s="16" t="str">
        <f t="shared" si="46"/>
        <v>Monday</v>
      </c>
      <c r="P509" s="16" t="str">
        <f t="shared" si="47"/>
        <v>Mar</v>
      </c>
      <c r="Q509" s="22">
        <f>IF(Analysis!$H$2=1,1,0)</f>
        <v>1</v>
      </c>
      <c r="R509" s="1">
        <f>IF(Analysis!$H$3=1,1,0)</f>
        <v>1</v>
      </c>
      <c r="S509" s="23">
        <f>IF(Analysis!$H$4=1,1,0)</f>
        <v>1</v>
      </c>
      <c r="T509" s="23">
        <f>IF(Analysis!$H$6=1,1,0)</f>
        <v>1</v>
      </c>
      <c r="U509" s="23">
        <f>IF(Analysis!$H$7=1,1,0)</f>
        <v>1</v>
      </c>
    </row>
    <row r="510" spans="1:21">
      <c r="A510" s="4">
        <v>17193</v>
      </c>
      <c r="B510" s="5">
        <v>41017.354166666664</v>
      </c>
      <c r="C510" s="5">
        <v>40984.5</v>
      </c>
      <c r="D510" s="4" t="s">
        <v>60</v>
      </c>
      <c r="E510" s="4" t="s">
        <v>108</v>
      </c>
      <c r="F510" s="6" t="s">
        <v>2073</v>
      </c>
      <c r="G510" s="4" t="s">
        <v>55</v>
      </c>
      <c r="H510" s="4" t="s">
        <v>56</v>
      </c>
      <c r="I510" s="4" t="s">
        <v>141</v>
      </c>
      <c r="J510" s="4" t="s">
        <v>73</v>
      </c>
      <c r="K510" s="9">
        <f t="shared" si="42"/>
        <v>32.854166666664241</v>
      </c>
      <c r="L510" s="13">
        <f t="shared" si="43"/>
        <v>40984</v>
      </c>
      <c r="M510" s="14">
        <f t="shared" si="44"/>
        <v>0.5</v>
      </c>
      <c r="N510" s="15">
        <f t="shared" si="45"/>
        <v>3</v>
      </c>
      <c r="O510" s="16" t="str">
        <f t="shared" si="46"/>
        <v>Wednesday</v>
      </c>
      <c r="P510" s="16" t="str">
        <f t="shared" si="47"/>
        <v>Mar</v>
      </c>
      <c r="Q510" s="22">
        <f>IF(Analysis!$H$2=1,1,0)</f>
        <v>1</v>
      </c>
      <c r="R510" s="1">
        <f>IF(Analysis!$H$3=1,1,0)</f>
        <v>1</v>
      </c>
      <c r="S510" s="23">
        <f>IF(Analysis!$H$4=1,1,0)</f>
        <v>1</v>
      </c>
      <c r="T510" s="23">
        <f>IF(Analysis!$H$6=1,1,0)</f>
        <v>1</v>
      </c>
      <c r="U510" s="23">
        <f>IF(Analysis!$H$7=1,1,0)</f>
        <v>1</v>
      </c>
    </row>
    <row r="511" spans="1:21">
      <c r="A511" s="4">
        <v>17192</v>
      </c>
      <c r="B511" s="5">
        <v>40984.519444444442</v>
      </c>
      <c r="C511" s="5">
        <v>40984.497916666667</v>
      </c>
      <c r="D511" s="4" t="s">
        <v>60</v>
      </c>
      <c r="E511" s="4" t="s">
        <v>54</v>
      </c>
      <c r="F511" s="6" t="s">
        <v>132</v>
      </c>
      <c r="G511" s="4" t="s">
        <v>55</v>
      </c>
      <c r="H511" s="4" t="s">
        <v>90</v>
      </c>
      <c r="I511" s="4" t="s">
        <v>141</v>
      </c>
      <c r="J511" s="4" t="s">
        <v>59</v>
      </c>
      <c r="K511" s="9">
        <f t="shared" si="42"/>
        <v>2.1527777775190771E-2</v>
      </c>
      <c r="L511" s="13">
        <f t="shared" si="43"/>
        <v>40984</v>
      </c>
      <c r="M511" s="14">
        <f t="shared" si="44"/>
        <v>0.49791666666715173</v>
      </c>
      <c r="N511" s="15">
        <f t="shared" si="45"/>
        <v>3</v>
      </c>
      <c r="O511" s="16" t="str">
        <f t="shared" si="46"/>
        <v>Friday</v>
      </c>
      <c r="P511" s="16" t="str">
        <f t="shared" si="47"/>
        <v>Mar</v>
      </c>
      <c r="Q511" s="22">
        <f>IF(Analysis!$H$2=1,1,0)</f>
        <v>1</v>
      </c>
      <c r="R511" s="1">
        <f>IF(Analysis!$H$3=1,1,0)</f>
        <v>1</v>
      </c>
      <c r="S511" s="23">
        <f>IF(Analysis!$H$4=1,1,0)</f>
        <v>1</v>
      </c>
      <c r="T511" s="23">
        <f>IF(Analysis!$H$6=1,1,0)</f>
        <v>1</v>
      </c>
      <c r="U511" s="23">
        <f>IF(Analysis!$H$7=1,1,0)</f>
        <v>1</v>
      </c>
    </row>
    <row r="512" spans="1:21">
      <c r="A512" s="4">
        <v>17191</v>
      </c>
      <c r="B512" s="5">
        <v>41012.672222222223</v>
      </c>
      <c r="C512" s="5">
        <v>40984.467361111114</v>
      </c>
      <c r="D512" s="4" t="s">
        <v>62</v>
      </c>
      <c r="E512" s="4" t="s">
        <v>78</v>
      </c>
      <c r="F512" s="6" t="s">
        <v>133</v>
      </c>
      <c r="G512" s="4" t="s">
        <v>55</v>
      </c>
      <c r="H512" s="4" t="s">
        <v>56</v>
      </c>
      <c r="I512" s="4" t="s">
        <v>141</v>
      </c>
      <c r="J512" s="4" t="s">
        <v>136</v>
      </c>
      <c r="K512" s="9">
        <f t="shared" si="42"/>
        <v>28.204861111109494</v>
      </c>
      <c r="L512" s="13">
        <f t="shared" si="43"/>
        <v>40984</v>
      </c>
      <c r="M512" s="14">
        <f t="shared" si="44"/>
        <v>0.46736111111385981</v>
      </c>
      <c r="N512" s="15">
        <f t="shared" si="45"/>
        <v>3</v>
      </c>
      <c r="O512" s="16" t="str">
        <f t="shared" si="46"/>
        <v>Friday</v>
      </c>
      <c r="P512" s="16" t="str">
        <f t="shared" si="47"/>
        <v>Mar</v>
      </c>
      <c r="Q512" s="22">
        <f>IF(Analysis!$H$2=1,1,0)</f>
        <v>1</v>
      </c>
      <c r="R512" s="1">
        <f>IF(Analysis!$H$3=1,1,0)</f>
        <v>1</v>
      </c>
      <c r="S512" s="23">
        <f>IF(Analysis!$H$4=1,1,0)</f>
        <v>1</v>
      </c>
      <c r="T512" s="23">
        <f>IF(Analysis!$H$6=1,1,0)</f>
        <v>1</v>
      </c>
      <c r="U512" s="23">
        <f>IF(Analysis!$H$7=1,1,0)</f>
        <v>1</v>
      </c>
    </row>
    <row r="513" spans="1:21">
      <c r="A513" s="4">
        <v>17190</v>
      </c>
      <c r="B513" s="5">
        <v>40996.578472222223</v>
      </c>
      <c r="C513" s="5">
        <v>40984.443749999999</v>
      </c>
      <c r="D513" s="4" t="s">
        <v>62</v>
      </c>
      <c r="E513" s="4" t="s">
        <v>78</v>
      </c>
      <c r="F513" s="6" t="s">
        <v>127</v>
      </c>
      <c r="G513" s="4" t="s">
        <v>55</v>
      </c>
      <c r="H513" s="4" t="s">
        <v>351</v>
      </c>
      <c r="I513" s="4" t="s">
        <v>141</v>
      </c>
      <c r="J513" s="4" t="s">
        <v>70</v>
      </c>
      <c r="K513" s="9">
        <f t="shared" si="42"/>
        <v>12.134722222224809</v>
      </c>
      <c r="L513" s="13">
        <f t="shared" si="43"/>
        <v>40984</v>
      </c>
      <c r="M513" s="14">
        <f t="shared" si="44"/>
        <v>0.44374999999854481</v>
      </c>
      <c r="N513" s="15">
        <f t="shared" si="45"/>
        <v>2</v>
      </c>
      <c r="O513" s="16" t="str">
        <f t="shared" si="46"/>
        <v>Wednesday</v>
      </c>
      <c r="P513" s="16" t="str">
        <f t="shared" si="47"/>
        <v>Mar</v>
      </c>
      <c r="Q513" s="22">
        <f>IF(Analysis!$H$2=1,1,0)</f>
        <v>1</v>
      </c>
      <c r="R513" s="1">
        <f>IF(Analysis!$H$3=1,1,0)</f>
        <v>1</v>
      </c>
      <c r="S513" s="23">
        <f>IF(Analysis!$H$4=1,1,0)</f>
        <v>1</v>
      </c>
      <c r="T513" s="23">
        <f>IF(Analysis!$H$6=1,1,0)</f>
        <v>1</v>
      </c>
      <c r="U513" s="23">
        <f>IF(Analysis!$H$7=1,1,0)</f>
        <v>1</v>
      </c>
    </row>
    <row r="514" spans="1:21">
      <c r="A514" s="4">
        <v>17189</v>
      </c>
      <c r="B514" s="5">
        <v>40989.340277777781</v>
      </c>
      <c r="C514" s="5">
        <v>40984.443055555559</v>
      </c>
      <c r="D514" s="4" t="s">
        <v>60</v>
      </c>
      <c r="E514" s="4" t="s">
        <v>74</v>
      </c>
      <c r="F514" s="6" t="s">
        <v>128</v>
      </c>
      <c r="G514" s="4" t="s">
        <v>55</v>
      </c>
      <c r="H514" s="4" t="s">
        <v>352</v>
      </c>
      <c r="I514" s="4" t="s">
        <v>141</v>
      </c>
      <c r="J514" s="4" t="s">
        <v>59</v>
      </c>
      <c r="K514" s="9">
        <f t="shared" si="42"/>
        <v>4.8972222222218988</v>
      </c>
      <c r="L514" s="13">
        <f t="shared" si="43"/>
        <v>40984</v>
      </c>
      <c r="M514" s="14">
        <f t="shared" si="44"/>
        <v>0.44305555555911269</v>
      </c>
      <c r="N514" s="15">
        <f t="shared" si="45"/>
        <v>2</v>
      </c>
      <c r="O514" s="16" t="str">
        <f t="shared" si="46"/>
        <v>Wednesday</v>
      </c>
      <c r="P514" s="16" t="str">
        <f t="shared" si="47"/>
        <v>Mar</v>
      </c>
      <c r="Q514" s="22">
        <f>IF(Analysis!$H$2=1,1,0)</f>
        <v>1</v>
      </c>
      <c r="R514" s="1">
        <f>IF(Analysis!$H$3=1,1,0)</f>
        <v>1</v>
      </c>
      <c r="S514" s="23">
        <f>IF(Analysis!$H$4=1,1,0)</f>
        <v>1</v>
      </c>
      <c r="T514" s="23">
        <f>IF(Analysis!$H$6=1,1,0)</f>
        <v>1</v>
      </c>
      <c r="U514" s="23">
        <f>IF(Analysis!$H$7=1,1,0)</f>
        <v>1</v>
      </c>
    </row>
    <row r="515" spans="1:21">
      <c r="A515" s="4">
        <v>17188</v>
      </c>
      <c r="B515" s="5">
        <v>40987.474999999999</v>
      </c>
      <c r="C515" s="5">
        <v>40984.386111111111</v>
      </c>
      <c r="D515" s="4" t="s">
        <v>62</v>
      </c>
      <c r="E515" s="4" t="s">
        <v>63</v>
      </c>
      <c r="F515" s="6" t="s">
        <v>129</v>
      </c>
      <c r="G515" s="4" t="s">
        <v>55</v>
      </c>
      <c r="H515" s="4" t="s">
        <v>353</v>
      </c>
      <c r="I515" s="4" t="s">
        <v>141</v>
      </c>
      <c r="J515" s="4" t="s">
        <v>70</v>
      </c>
      <c r="K515" s="9">
        <f t="shared" ref="K515:K578" si="48">B515-C515</f>
        <v>3.0888888888875954</v>
      </c>
      <c r="L515" s="13">
        <f t="shared" si="43"/>
        <v>40984</v>
      </c>
      <c r="M515" s="14">
        <f t="shared" si="44"/>
        <v>0.38611111111094942</v>
      </c>
      <c r="N515" s="15">
        <f t="shared" si="45"/>
        <v>2</v>
      </c>
      <c r="O515" s="16" t="str">
        <f t="shared" si="46"/>
        <v>Monday</v>
      </c>
      <c r="P515" s="16" t="str">
        <f t="shared" si="47"/>
        <v>Mar</v>
      </c>
      <c r="Q515" s="22">
        <f>IF(Analysis!$H$2=1,1,0)</f>
        <v>1</v>
      </c>
      <c r="R515" s="1">
        <f>IF(Analysis!$H$3=1,1,0)</f>
        <v>1</v>
      </c>
      <c r="S515" s="23">
        <f>IF(Analysis!$H$4=1,1,0)</f>
        <v>1</v>
      </c>
      <c r="T515" s="23">
        <f>IF(Analysis!$H$6=1,1,0)</f>
        <v>1</v>
      </c>
      <c r="U515" s="23">
        <f>IF(Analysis!$H$7=1,1,0)</f>
        <v>1</v>
      </c>
    </row>
    <row r="516" spans="1:21">
      <c r="A516" s="4">
        <v>17187</v>
      </c>
      <c r="B516" s="5">
        <v>40984.39166666667</v>
      </c>
      <c r="C516" s="5">
        <v>40984.376388888886</v>
      </c>
      <c r="D516" s="4" t="s">
        <v>62</v>
      </c>
      <c r="E516" s="4" t="s">
        <v>76</v>
      </c>
      <c r="F516" s="6" t="s">
        <v>145</v>
      </c>
      <c r="G516" s="4" t="s">
        <v>55</v>
      </c>
      <c r="H516" s="4" t="s">
        <v>354</v>
      </c>
      <c r="I516" s="4" t="s">
        <v>141</v>
      </c>
      <c r="J516" s="4" t="s">
        <v>59</v>
      </c>
      <c r="K516" s="9">
        <f t="shared" si="48"/>
        <v>1.527777778392192E-2</v>
      </c>
      <c r="L516" s="13">
        <f t="shared" ref="L516:L579" si="49">INT(C516)</f>
        <v>40984</v>
      </c>
      <c r="M516" s="14">
        <f t="shared" ref="M516:M579" si="50">MOD(C516,1)</f>
        <v>0.37638888888614019</v>
      </c>
      <c r="N516" s="15">
        <f t="shared" ref="N516:N579" si="51">IF(AND($V$4&lt;=M516,M516&lt;$W$4),1,IF(AND($X$4&lt;=M516,M516&lt;$Y$4),2,IF(AND($Z$4&lt;=M516,M516&lt;$AA$4),3,IF(AND($AB$4&lt;=M516,M516&lt;$AC$4),4,IF(AND($AD$4&lt;=M516,M516&lt;$AE$4),5,IF(AND($AF$4&lt;=M516,M516&lt;$AG$4),6))))))</f>
        <v>2</v>
      </c>
      <c r="O516" s="16" t="str">
        <f t="shared" ref="O516:O579" si="52">CHOOSE(WEEKDAY(B516,1),"Sunday","Monday","Tuesday","Wednesday","Thursday","Friday","Saturday")</f>
        <v>Friday</v>
      </c>
      <c r="P516" s="16" t="str">
        <f t="shared" ref="P516:P579" si="53">CHOOSE(MONTH(L516),"Jan","Feb","Mar","Apr","May","Jun","Jul","Aug","Sep","Oct","Nov","Dec")</f>
        <v>Mar</v>
      </c>
      <c r="Q516" s="22">
        <f>IF(Analysis!$H$2=1,1,0)</f>
        <v>1</v>
      </c>
      <c r="R516" s="1">
        <f>IF(Analysis!$H$3=1,1,0)</f>
        <v>1</v>
      </c>
      <c r="S516" s="23">
        <f>IF(Analysis!$H$4=1,1,0)</f>
        <v>1</v>
      </c>
      <c r="T516" s="23">
        <f>IF(Analysis!$H$6=1,1,0)</f>
        <v>1</v>
      </c>
      <c r="U516" s="23">
        <f>IF(Analysis!$H$7=1,1,0)</f>
        <v>1</v>
      </c>
    </row>
    <row r="517" spans="1:21">
      <c r="A517" s="4">
        <v>17186</v>
      </c>
      <c r="B517" s="5">
        <v>40984.365972222222</v>
      </c>
      <c r="C517" s="5">
        <v>40983.730555555558</v>
      </c>
      <c r="D517" s="4" t="s">
        <v>60</v>
      </c>
      <c r="E517" s="4" t="s">
        <v>54</v>
      </c>
      <c r="F517" s="6" t="s">
        <v>2124</v>
      </c>
      <c r="G517" s="4" t="s">
        <v>55</v>
      </c>
      <c r="H517" s="4" t="s">
        <v>355</v>
      </c>
      <c r="I517" s="4" t="s">
        <v>141</v>
      </c>
      <c r="J517" s="4" t="s">
        <v>59</v>
      </c>
      <c r="K517" s="9">
        <f t="shared" si="48"/>
        <v>0.63541666666424135</v>
      </c>
      <c r="L517" s="13">
        <f t="shared" si="49"/>
        <v>40983</v>
      </c>
      <c r="M517" s="14">
        <f t="shared" si="50"/>
        <v>0.7305555555576575</v>
      </c>
      <c r="N517" s="15">
        <f t="shared" si="51"/>
        <v>6</v>
      </c>
      <c r="O517" s="16" t="str">
        <f t="shared" si="52"/>
        <v>Friday</v>
      </c>
      <c r="P517" s="16" t="str">
        <f t="shared" si="53"/>
        <v>Mar</v>
      </c>
      <c r="Q517" s="22">
        <f>IF(Analysis!$H$2=1,1,0)</f>
        <v>1</v>
      </c>
      <c r="R517" s="1">
        <f>IF(Analysis!$H$3=1,1,0)</f>
        <v>1</v>
      </c>
      <c r="S517" s="23">
        <f>IF(Analysis!$H$4=1,1,0)</f>
        <v>1</v>
      </c>
      <c r="T517" s="23">
        <f>IF(Analysis!$H$6=1,1,0)</f>
        <v>1</v>
      </c>
      <c r="U517" s="23">
        <f>IF(Analysis!$H$7=1,1,0)</f>
        <v>1</v>
      </c>
    </row>
    <row r="518" spans="1:21">
      <c r="A518" s="4">
        <v>17185</v>
      </c>
      <c r="B518" s="5">
        <v>40996.486805555556</v>
      </c>
      <c r="C518" s="5">
        <v>40983.716666666667</v>
      </c>
      <c r="D518" s="4" t="s">
        <v>60</v>
      </c>
      <c r="E518" s="4" t="s">
        <v>144</v>
      </c>
      <c r="F518" s="6" t="s">
        <v>2071</v>
      </c>
      <c r="G518" s="4" t="s">
        <v>55</v>
      </c>
      <c r="H518" s="4" t="s">
        <v>90</v>
      </c>
      <c r="I518" s="4" t="s">
        <v>141</v>
      </c>
      <c r="J518" s="4" t="s">
        <v>59</v>
      </c>
      <c r="K518" s="9">
        <f t="shared" si="48"/>
        <v>12.770138888889051</v>
      </c>
      <c r="L518" s="13">
        <f t="shared" si="49"/>
        <v>40983</v>
      </c>
      <c r="M518" s="14">
        <f t="shared" si="50"/>
        <v>0.71666666666715173</v>
      </c>
      <c r="N518" s="15">
        <f t="shared" si="51"/>
        <v>6</v>
      </c>
      <c r="O518" s="16" t="str">
        <f t="shared" si="52"/>
        <v>Wednesday</v>
      </c>
      <c r="P518" s="16" t="str">
        <f t="shared" si="53"/>
        <v>Mar</v>
      </c>
      <c r="Q518" s="22">
        <f>IF(Analysis!$H$2=1,1,0)</f>
        <v>1</v>
      </c>
      <c r="R518" s="1">
        <f>IF(Analysis!$H$3=1,1,0)</f>
        <v>1</v>
      </c>
      <c r="S518" s="23">
        <f>IF(Analysis!$H$4=1,1,0)</f>
        <v>1</v>
      </c>
      <c r="T518" s="23">
        <f>IF(Analysis!$H$6=1,1,0)</f>
        <v>1</v>
      </c>
      <c r="U518" s="23">
        <f>IF(Analysis!$H$7=1,1,0)</f>
        <v>1</v>
      </c>
    </row>
    <row r="519" spans="1:21">
      <c r="A519" s="4">
        <v>17184</v>
      </c>
      <c r="B519" s="5">
        <v>40987.51666666667</v>
      </c>
      <c r="C519" s="5">
        <v>40983.699999999997</v>
      </c>
      <c r="D519" s="4" t="s">
        <v>62</v>
      </c>
      <c r="E519" s="4" t="s">
        <v>63</v>
      </c>
      <c r="F519" s="6" t="s">
        <v>2072</v>
      </c>
      <c r="G519" s="4" t="s">
        <v>55</v>
      </c>
      <c r="H519" s="4" t="s">
        <v>107</v>
      </c>
      <c r="I519" s="4" t="s">
        <v>141</v>
      </c>
      <c r="J519" s="4" t="s">
        <v>59</v>
      </c>
      <c r="K519" s="9">
        <f t="shared" si="48"/>
        <v>3.8166666666729725</v>
      </c>
      <c r="L519" s="13">
        <f t="shared" si="49"/>
        <v>40983</v>
      </c>
      <c r="M519" s="14">
        <f t="shared" si="50"/>
        <v>0.69999999999708962</v>
      </c>
      <c r="N519" s="15">
        <f t="shared" si="51"/>
        <v>5</v>
      </c>
      <c r="O519" s="16" t="str">
        <f t="shared" si="52"/>
        <v>Monday</v>
      </c>
      <c r="P519" s="16" t="str">
        <f t="shared" si="53"/>
        <v>Mar</v>
      </c>
      <c r="Q519" s="22">
        <f>IF(Analysis!$H$2=1,1,0)</f>
        <v>1</v>
      </c>
      <c r="R519" s="1">
        <f>IF(Analysis!$H$3=1,1,0)</f>
        <v>1</v>
      </c>
      <c r="S519" s="23">
        <f>IF(Analysis!$H$4=1,1,0)</f>
        <v>1</v>
      </c>
      <c r="T519" s="23">
        <f>IF(Analysis!$H$6=1,1,0)</f>
        <v>1</v>
      </c>
      <c r="U519" s="23">
        <f>IF(Analysis!$H$7=1,1,0)</f>
        <v>1</v>
      </c>
    </row>
    <row r="520" spans="1:21">
      <c r="A520" s="4">
        <v>17182</v>
      </c>
      <c r="B520" s="5">
        <v>40984.441666666666</v>
      </c>
      <c r="C520" s="5">
        <v>40983.615277777775</v>
      </c>
      <c r="D520" s="4" t="s">
        <v>62</v>
      </c>
      <c r="E520" s="4" t="s">
        <v>63</v>
      </c>
      <c r="F520" s="6" t="s">
        <v>2073</v>
      </c>
      <c r="G520" s="4" t="s">
        <v>55</v>
      </c>
      <c r="H520" s="4" t="s">
        <v>106</v>
      </c>
      <c r="I520" s="4" t="s">
        <v>141</v>
      </c>
      <c r="J520" s="4" t="s">
        <v>65</v>
      </c>
      <c r="K520" s="9">
        <f t="shared" si="48"/>
        <v>0.82638888889050577</v>
      </c>
      <c r="L520" s="13">
        <f t="shared" si="49"/>
        <v>40983</v>
      </c>
      <c r="M520" s="14">
        <f t="shared" si="50"/>
        <v>0.61527777777519077</v>
      </c>
      <c r="N520" s="15">
        <f t="shared" si="51"/>
        <v>4</v>
      </c>
      <c r="O520" s="16" t="str">
        <f t="shared" si="52"/>
        <v>Friday</v>
      </c>
      <c r="P520" s="16" t="str">
        <f t="shared" si="53"/>
        <v>Mar</v>
      </c>
      <c r="Q520" s="22">
        <f>IF(Analysis!$H$2=1,1,0)</f>
        <v>1</v>
      </c>
      <c r="R520" s="1">
        <f>IF(Analysis!$H$3=1,1,0)</f>
        <v>1</v>
      </c>
      <c r="S520" s="23">
        <f>IF(Analysis!$H$4=1,1,0)</f>
        <v>1</v>
      </c>
      <c r="T520" s="23">
        <f>IF(Analysis!$H$6=1,1,0)</f>
        <v>1</v>
      </c>
      <c r="U520" s="23">
        <f>IF(Analysis!$H$7=1,1,0)</f>
        <v>1</v>
      </c>
    </row>
    <row r="521" spans="1:21">
      <c r="A521" s="4">
        <v>17181</v>
      </c>
      <c r="B521" s="5">
        <v>40988.452777777777</v>
      </c>
      <c r="C521" s="5">
        <v>40983.570138888892</v>
      </c>
      <c r="D521" s="4" t="s">
        <v>62</v>
      </c>
      <c r="E521" s="4" t="s">
        <v>63</v>
      </c>
      <c r="F521" s="6" t="s">
        <v>132</v>
      </c>
      <c r="G521" s="4" t="s">
        <v>55</v>
      </c>
      <c r="H521" s="4" t="s">
        <v>71</v>
      </c>
      <c r="I521" s="4" t="s">
        <v>141</v>
      </c>
      <c r="J521" s="4" t="s">
        <v>70</v>
      </c>
      <c r="K521" s="9">
        <f t="shared" si="48"/>
        <v>4.882638888884685</v>
      </c>
      <c r="L521" s="13">
        <f t="shared" si="49"/>
        <v>40983</v>
      </c>
      <c r="M521" s="14">
        <f t="shared" si="50"/>
        <v>0.57013888889196096</v>
      </c>
      <c r="N521" s="15">
        <f t="shared" si="51"/>
        <v>4</v>
      </c>
      <c r="O521" s="16" t="str">
        <f t="shared" si="52"/>
        <v>Tuesday</v>
      </c>
      <c r="P521" s="16" t="str">
        <f t="shared" si="53"/>
        <v>Mar</v>
      </c>
      <c r="Q521" s="22">
        <f>IF(Analysis!$H$2=1,1,0)</f>
        <v>1</v>
      </c>
      <c r="R521" s="1">
        <f>IF(Analysis!$H$3=1,1,0)</f>
        <v>1</v>
      </c>
      <c r="S521" s="23">
        <f>IF(Analysis!$H$4=1,1,0)</f>
        <v>1</v>
      </c>
      <c r="T521" s="23">
        <f>IF(Analysis!$H$6=1,1,0)</f>
        <v>1</v>
      </c>
      <c r="U521" s="23">
        <f>IF(Analysis!$H$7=1,1,0)</f>
        <v>1</v>
      </c>
    </row>
    <row r="522" spans="1:21">
      <c r="A522" s="4">
        <v>17180</v>
      </c>
      <c r="B522" s="5">
        <v>40987.45208333333</v>
      </c>
      <c r="C522" s="5">
        <v>40983.506944444445</v>
      </c>
      <c r="D522" s="4" t="s">
        <v>62</v>
      </c>
      <c r="E522" s="4" t="s">
        <v>95</v>
      </c>
      <c r="F522" s="6" t="s">
        <v>133</v>
      </c>
      <c r="G522" s="4" t="s">
        <v>55</v>
      </c>
      <c r="H522" s="4" t="s">
        <v>56</v>
      </c>
      <c r="I522" s="4" t="s">
        <v>141</v>
      </c>
      <c r="J522" s="4" t="s">
        <v>70</v>
      </c>
      <c r="K522" s="9">
        <f t="shared" si="48"/>
        <v>3.945138888884685</v>
      </c>
      <c r="L522" s="13">
        <f t="shared" si="49"/>
        <v>40983</v>
      </c>
      <c r="M522" s="14">
        <f t="shared" si="50"/>
        <v>0.50694444444525288</v>
      </c>
      <c r="N522" s="15">
        <f t="shared" si="51"/>
        <v>3</v>
      </c>
      <c r="O522" s="16" t="str">
        <f t="shared" si="52"/>
        <v>Monday</v>
      </c>
      <c r="P522" s="16" t="str">
        <f t="shared" si="53"/>
        <v>Mar</v>
      </c>
      <c r="Q522" s="22">
        <f>IF(Analysis!$H$2=1,1,0)</f>
        <v>1</v>
      </c>
      <c r="R522" s="1">
        <f>IF(Analysis!$H$3=1,1,0)</f>
        <v>1</v>
      </c>
      <c r="S522" s="23">
        <f>IF(Analysis!$H$4=1,1,0)</f>
        <v>1</v>
      </c>
      <c r="T522" s="23">
        <f>IF(Analysis!$H$6=1,1,0)</f>
        <v>1</v>
      </c>
      <c r="U522" s="23">
        <f>IF(Analysis!$H$7=1,1,0)</f>
        <v>1</v>
      </c>
    </row>
    <row r="523" spans="1:21">
      <c r="A523" s="4">
        <v>17179</v>
      </c>
      <c r="B523" s="5">
        <v>40987.463888888888</v>
      </c>
      <c r="C523" s="5">
        <v>40983.470138888886</v>
      </c>
      <c r="D523" s="4" t="s">
        <v>60</v>
      </c>
      <c r="E523" s="4" t="s">
        <v>98</v>
      </c>
      <c r="F523" s="6" t="s">
        <v>127</v>
      </c>
      <c r="G523" s="4" t="s">
        <v>55</v>
      </c>
      <c r="H523" s="4" t="s">
        <v>90</v>
      </c>
      <c r="I523" s="4" t="s">
        <v>141</v>
      </c>
      <c r="J523" s="4" t="s">
        <v>59</v>
      </c>
      <c r="K523" s="9">
        <f t="shared" si="48"/>
        <v>3.9937500000014552</v>
      </c>
      <c r="L523" s="13">
        <f t="shared" si="49"/>
        <v>40983</v>
      </c>
      <c r="M523" s="14">
        <f t="shared" si="50"/>
        <v>0.47013888888614019</v>
      </c>
      <c r="N523" s="15">
        <f t="shared" si="51"/>
        <v>3</v>
      </c>
      <c r="O523" s="16" t="str">
        <f t="shared" si="52"/>
        <v>Monday</v>
      </c>
      <c r="P523" s="16" t="str">
        <f t="shared" si="53"/>
        <v>Mar</v>
      </c>
      <c r="Q523" s="22">
        <f>IF(Analysis!$H$2=1,1,0)</f>
        <v>1</v>
      </c>
      <c r="R523" s="1">
        <f>IF(Analysis!$H$3=1,1,0)</f>
        <v>1</v>
      </c>
      <c r="S523" s="23">
        <f>IF(Analysis!$H$4=1,1,0)</f>
        <v>1</v>
      </c>
      <c r="T523" s="23">
        <f>IF(Analysis!$H$6=1,1,0)</f>
        <v>1</v>
      </c>
      <c r="U523" s="23">
        <f>IF(Analysis!$H$7=1,1,0)</f>
        <v>1</v>
      </c>
    </row>
    <row r="524" spans="1:21">
      <c r="A524" s="4">
        <v>17178</v>
      </c>
      <c r="B524" s="5">
        <v>40998.65347222222</v>
      </c>
      <c r="C524" s="5">
        <v>40983.433333333334</v>
      </c>
      <c r="D524" s="4" t="s">
        <v>62</v>
      </c>
      <c r="E524" s="4" t="s">
        <v>117</v>
      </c>
      <c r="F524" s="6" t="s">
        <v>128</v>
      </c>
      <c r="G524" s="4" t="s">
        <v>55</v>
      </c>
      <c r="H524" s="4" t="s">
        <v>56</v>
      </c>
      <c r="I524" s="4" t="s">
        <v>141</v>
      </c>
      <c r="J524" s="4" t="s">
        <v>65</v>
      </c>
      <c r="K524" s="9">
        <f t="shared" si="48"/>
        <v>15.22013888888614</v>
      </c>
      <c r="L524" s="13">
        <f t="shared" si="49"/>
        <v>40983</v>
      </c>
      <c r="M524" s="14">
        <f t="shared" si="50"/>
        <v>0.43333333333430346</v>
      </c>
      <c r="N524" s="15">
        <f t="shared" si="51"/>
        <v>2</v>
      </c>
      <c r="O524" s="16" t="str">
        <f t="shared" si="52"/>
        <v>Friday</v>
      </c>
      <c r="P524" s="16" t="str">
        <f t="shared" si="53"/>
        <v>Mar</v>
      </c>
      <c r="Q524" s="22">
        <f>IF(Analysis!$H$2=1,1,0)</f>
        <v>1</v>
      </c>
      <c r="R524" s="1">
        <f>IF(Analysis!$H$3=1,1,0)</f>
        <v>1</v>
      </c>
      <c r="S524" s="23">
        <f>IF(Analysis!$H$4=1,1,0)</f>
        <v>1</v>
      </c>
      <c r="T524" s="23">
        <f>IF(Analysis!$H$6=1,1,0)</f>
        <v>1</v>
      </c>
      <c r="U524" s="23">
        <f>IF(Analysis!$H$7=1,1,0)</f>
        <v>1</v>
      </c>
    </row>
    <row r="525" spans="1:21">
      <c r="A525" s="4">
        <v>17177</v>
      </c>
      <c r="B525" s="5">
        <v>40996.494444444441</v>
      </c>
      <c r="C525" s="5">
        <v>40983.429861111108</v>
      </c>
      <c r="D525" s="4" t="s">
        <v>60</v>
      </c>
      <c r="E525" s="4" t="s">
        <v>108</v>
      </c>
      <c r="F525" s="6" t="s">
        <v>129</v>
      </c>
      <c r="G525" s="4" t="s">
        <v>55</v>
      </c>
      <c r="H525" s="4" t="s">
        <v>356</v>
      </c>
      <c r="I525" s="4" t="s">
        <v>141</v>
      </c>
      <c r="J525" s="4" t="s">
        <v>73</v>
      </c>
      <c r="K525" s="9">
        <f t="shared" si="48"/>
        <v>13.064583333332848</v>
      </c>
      <c r="L525" s="13">
        <f t="shared" si="49"/>
        <v>40983</v>
      </c>
      <c r="M525" s="14">
        <f t="shared" si="50"/>
        <v>0.42986111110803904</v>
      </c>
      <c r="N525" s="15">
        <f t="shared" si="51"/>
        <v>2</v>
      </c>
      <c r="O525" s="16" t="str">
        <f t="shared" si="52"/>
        <v>Wednesday</v>
      </c>
      <c r="P525" s="16" t="str">
        <f t="shared" si="53"/>
        <v>Mar</v>
      </c>
      <c r="Q525" s="22">
        <f>IF(Analysis!$H$2=1,1,0)</f>
        <v>1</v>
      </c>
      <c r="R525" s="1">
        <f>IF(Analysis!$H$3=1,1,0)</f>
        <v>1</v>
      </c>
      <c r="S525" s="23">
        <f>IF(Analysis!$H$4=1,1,0)</f>
        <v>1</v>
      </c>
      <c r="T525" s="23">
        <f>IF(Analysis!$H$6=1,1,0)</f>
        <v>1</v>
      </c>
      <c r="U525" s="23">
        <f>IF(Analysis!$H$7=1,1,0)</f>
        <v>1</v>
      </c>
    </row>
    <row r="526" spans="1:21">
      <c r="A526" s="4">
        <v>17176</v>
      </c>
      <c r="B526" s="5">
        <v>40987.50277777778</v>
      </c>
      <c r="C526" s="5">
        <v>40983.42083333333</v>
      </c>
      <c r="D526" s="4" t="s">
        <v>62</v>
      </c>
      <c r="E526" s="4" t="s">
        <v>68</v>
      </c>
      <c r="F526" s="6" t="s">
        <v>145</v>
      </c>
      <c r="G526" s="4" t="s">
        <v>55</v>
      </c>
      <c r="H526" s="4" t="s">
        <v>357</v>
      </c>
      <c r="I526" s="4" t="s">
        <v>141</v>
      </c>
      <c r="J526" s="4" t="s">
        <v>73</v>
      </c>
      <c r="K526" s="9">
        <f t="shared" si="48"/>
        <v>4.0819444444496185</v>
      </c>
      <c r="L526" s="13">
        <f t="shared" si="49"/>
        <v>40983</v>
      </c>
      <c r="M526" s="14">
        <f t="shared" si="50"/>
        <v>0.42083333332993789</v>
      </c>
      <c r="N526" s="15">
        <f t="shared" si="51"/>
        <v>2</v>
      </c>
      <c r="O526" s="16" t="str">
        <f t="shared" si="52"/>
        <v>Monday</v>
      </c>
      <c r="P526" s="16" t="str">
        <f t="shared" si="53"/>
        <v>Mar</v>
      </c>
      <c r="Q526" s="22">
        <f>IF(Analysis!$H$2=1,1,0)</f>
        <v>1</v>
      </c>
      <c r="R526" s="1">
        <f>IF(Analysis!$H$3=1,1,0)</f>
        <v>1</v>
      </c>
      <c r="S526" s="23">
        <f>IF(Analysis!$H$4=1,1,0)</f>
        <v>1</v>
      </c>
      <c r="T526" s="23">
        <f>IF(Analysis!$H$6=1,1,0)</f>
        <v>1</v>
      </c>
      <c r="U526" s="23">
        <f>IF(Analysis!$H$7=1,1,0)</f>
        <v>1</v>
      </c>
    </row>
    <row r="527" spans="1:21">
      <c r="A527" s="4">
        <v>17175</v>
      </c>
      <c r="B527" s="5">
        <v>40983.452777777777</v>
      </c>
      <c r="C527" s="5">
        <v>40983.4</v>
      </c>
      <c r="D527" s="4" t="s">
        <v>60</v>
      </c>
      <c r="E527" s="4" t="s">
        <v>144</v>
      </c>
      <c r="F527" s="6" t="s">
        <v>2125</v>
      </c>
      <c r="G527" s="4" t="s">
        <v>55</v>
      </c>
      <c r="H527" s="4" t="s">
        <v>358</v>
      </c>
      <c r="I527" s="4" t="s">
        <v>141</v>
      </c>
      <c r="J527" s="4" t="s">
        <v>59</v>
      </c>
      <c r="K527" s="9">
        <f t="shared" si="48"/>
        <v>5.2777777775190771E-2</v>
      </c>
      <c r="L527" s="13">
        <f t="shared" si="49"/>
        <v>40983</v>
      </c>
      <c r="M527" s="14">
        <f t="shared" si="50"/>
        <v>0.40000000000145519</v>
      </c>
      <c r="N527" s="15">
        <f t="shared" si="51"/>
        <v>2</v>
      </c>
      <c r="O527" s="16" t="str">
        <f t="shared" si="52"/>
        <v>Thursday</v>
      </c>
      <c r="P527" s="16" t="str">
        <f t="shared" si="53"/>
        <v>Mar</v>
      </c>
      <c r="Q527" s="22">
        <f>IF(Analysis!$H$2=1,1,0)</f>
        <v>1</v>
      </c>
      <c r="R527" s="1">
        <f>IF(Analysis!$H$3=1,1,0)</f>
        <v>1</v>
      </c>
      <c r="S527" s="23">
        <f>IF(Analysis!$H$4=1,1,0)</f>
        <v>1</v>
      </c>
      <c r="T527" s="23">
        <f>IF(Analysis!$H$6=1,1,0)</f>
        <v>1</v>
      </c>
      <c r="U527" s="23">
        <f>IF(Analysis!$H$7=1,1,0)</f>
        <v>1</v>
      </c>
    </row>
    <row r="528" spans="1:21">
      <c r="A528" s="4">
        <v>17174</v>
      </c>
      <c r="B528" s="5">
        <v>40989.432638888888</v>
      </c>
      <c r="C528" s="5">
        <v>40983.396527777775</v>
      </c>
      <c r="D528" s="4" t="s">
        <v>62</v>
      </c>
      <c r="E528" s="4" t="s">
        <v>92</v>
      </c>
      <c r="F528" s="6" t="s">
        <v>2071</v>
      </c>
      <c r="G528" s="4" t="s">
        <v>55</v>
      </c>
      <c r="H528" s="4" t="s">
        <v>359</v>
      </c>
      <c r="I528" s="4" t="s">
        <v>141</v>
      </c>
      <c r="J528" s="4" t="s">
        <v>59</v>
      </c>
      <c r="K528" s="9">
        <f t="shared" si="48"/>
        <v>6.0361111111124046</v>
      </c>
      <c r="L528" s="13">
        <f t="shared" si="49"/>
        <v>40983</v>
      </c>
      <c r="M528" s="14">
        <f t="shared" si="50"/>
        <v>0.39652777777519077</v>
      </c>
      <c r="N528" s="15">
        <f t="shared" si="51"/>
        <v>2</v>
      </c>
      <c r="O528" s="16" t="str">
        <f t="shared" si="52"/>
        <v>Wednesday</v>
      </c>
      <c r="P528" s="16" t="str">
        <f t="shared" si="53"/>
        <v>Mar</v>
      </c>
      <c r="Q528" s="22">
        <f>IF(Analysis!$H$2=1,1,0)</f>
        <v>1</v>
      </c>
      <c r="R528" s="1">
        <f>IF(Analysis!$H$3=1,1,0)</f>
        <v>1</v>
      </c>
      <c r="S528" s="23">
        <f>IF(Analysis!$H$4=1,1,0)</f>
        <v>1</v>
      </c>
      <c r="T528" s="23">
        <f>IF(Analysis!$H$6=1,1,0)</f>
        <v>1</v>
      </c>
      <c r="U528" s="23">
        <f>IF(Analysis!$H$7=1,1,0)</f>
        <v>1</v>
      </c>
    </row>
    <row r="529" spans="1:21">
      <c r="A529" s="4">
        <v>17173</v>
      </c>
      <c r="B529" s="5">
        <v>40989.708333333336</v>
      </c>
      <c r="C529" s="5">
        <v>40983.370833333334</v>
      </c>
      <c r="D529" s="4" t="s">
        <v>53</v>
      </c>
      <c r="E529" s="4" t="s">
        <v>74</v>
      </c>
      <c r="F529" s="6" t="s">
        <v>2072</v>
      </c>
      <c r="G529" s="4" t="s">
        <v>55</v>
      </c>
      <c r="H529" s="4" t="s">
        <v>360</v>
      </c>
      <c r="I529" s="4" t="s">
        <v>141</v>
      </c>
      <c r="J529" s="4" t="s">
        <v>139</v>
      </c>
      <c r="K529" s="9">
        <f t="shared" si="48"/>
        <v>6.3375000000014552</v>
      </c>
      <c r="L529" s="13">
        <f t="shared" si="49"/>
        <v>40983</v>
      </c>
      <c r="M529" s="14">
        <f t="shared" si="50"/>
        <v>0.37083333333430346</v>
      </c>
      <c r="N529" s="15">
        <f t="shared" si="51"/>
        <v>1</v>
      </c>
      <c r="O529" s="16" t="str">
        <f t="shared" si="52"/>
        <v>Wednesday</v>
      </c>
      <c r="P529" s="16" t="str">
        <f t="shared" si="53"/>
        <v>Mar</v>
      </c>
      <c r="Q529" s="22">
        <f>IF(Analysis!$H$2=1,1,0)</f>
        <v>1</v>
      </c>
      <c r="R529" s="1">
        <f>IF(Analysis!$H$3=1,1,0)</f>
        <v>1</v>
      </c>
      <c r="S529" s="23">
        <f>IF(Analysis!$H$4=1,1,0)</f>
        <v>1</v>
      </c>
      <c r="T529" s="23">
        <f>IF(Analysis!$H$6=1,1,0)</f>
        <v>1</v>
      </c>
      <c r="U529" s="23">
        <f>IF(Analysis!$H$7=1,1,0)</f>
        <v>1</v>
      </c>
    </row>
    <row r="530" spans="1:21">
      <c r="A530" s="4">
        <v>17172</v>
      </c>
      <c r="B530" s="5">
        <v>40984.382638888892</v>
      </c>
      <c r="C530" s="5">
        <v>40983.369444444441</v>
      </c>
      <c r="D530" s="4" t="s">
        <v>60</v>
      </c>
      <c r="E530" s="4" t="s">
        <v>54</v>
      </c>
      <c r="F530" s="6" t="s">
        <v>2073</v>
      </c>
      <c r="G530" s="4" t="s">
        <v>55</v>
      </c>
      <c r="H530" s="4" t="s">
        <v>90</v>
      </c>
      <c r="I530" s="4" t="s">
        <v>141</v>
      </c>
      <c r="J530" s="4" t="s">
        <v>59</v>
      </c>
      <c r="K530" s="9">
        <f t="shared" si="48"/>
        <v>1.0131944444510737</v>
      </c>
      <c r="L530" s="13">
        <f t="shared" si="49"/>
        <v>40983</v>
      </c>
      <c r="M530" s="14">
        <f t="shared" si="50"/>
        <v>0.36944444444088731</v>
      </c>
      <c r="N530" s="15">
        <f t="shared" si="51"/>
        <v>1</v>
      </c>
      <c r="O530" s="16" t="str">
        <f t="shared" si="52"/>
        <v>Friday</v>
      </c>
      <c r="P530" s="16" t="str">
        <f t="shared" si="53"/>
        <v>Mar</v>
      </c>
      <c r="Q530" s="22">
        <f>IF(Analysis!$H$2=1,1,0)</f>
        <v>1</v>
      </c>
      <c r="R530" s="1">
        <f>IF(Analysis!$H$3=1,1,0)</f>
        <v>1</v>
      </c>
      <c r="S530" s="23">
        <f>IF(Analysis!$H$4=1,1,0)</f>
        <v>1</v>
      </c>
      <c r="T530" s="23">
        <f>IF(Analysis!$H$6=1,1,0)</f>
        <v>1</v>
      </c>
      <c r="U530" s="23">
        <f>IF(Analysis!$H$7=1,1,0)</f>
        <v>1</v>
      </c>
    </row>
    <row r="531" spans="1:21">
      <c r="A531" s="4">
        <v>17171</v>
      </c>
      <c r="B531" s="5">
        <v>40983.511111111111</v>
      </c>
      <c r="C531" s="5">
        <v>40982.702777777777</v>
      </c>
      <c r="D531" s="4" t="s">
        <v>53</v>
      </c>
      <c r="E531" s="4" t="s">
        <v>54</v>
      </c>
      <c r="F531" s="6" t="s">
        <v>132</v>
      </c>
      <c r="G531" s="4" t="s">
        <v>55</v>
      </c>
      <c r="H531" s="4" t="s">
        <v>107</v>
      </c>
      <c r="I531" s="4" t="s">
        <v>141</v>
      </c>
      <c r="J531" s="4" t="s">
        <v>59</v>
      </c>
      <c r="K531" s="9">
        <f t="shared" si="48"/>
        <v>0.80833333333430346</v>
      </c>
      <c r="L531" s="13">
        <f t="shared" si="49"/>
        <v>40982</v>
      </c>
      <c r="M531" s="14">
        <f t="shared" si="50"/>
        <v>0.70277777777664596</v>
      </c>
      <c r="N531" s="15">
        <f t="shared" si="51"/>
        <v>5</v>
      </c>
      <c r="O531" s="16" t="str">
        <f t="shared" si="52"/>
        <v>Thursday</v>
      </c>
      <c r="P531" s="16" t="str">
        <f t="shared" si="53"/>
        <v>Mar</v>
      </c>
      <c r="Q531" s="22">
        <f>IF(Analysis!$H$2=1,1,0)</f>
        <v>1</v>
      </c>
      <c r="R531" s="1">
        <f>IF(Analysis!$H$3=1,1,0)</f>
        <v>1</v>
      </c>
      <c r="S531" s="23">
        <f>IF(Analysis!$H$4=1,1,0)</f>
        <v>1</v>
      </c>
      <c r="T531" s="23">
        <f>IF(Analysis!$H$6=1,1,0)</f>
        <v>1</v>
      </c>
      <c r="U531" s="23">
        <f>IF(Analysis!$H$7=1,1,0)</f>
        <v>1</v>
      </c>
    </row>
    <row r="532" spans="1:21">
      <c r="A532" s="4">
        <v>17170</v>
      </c>
      <c r="B532" s="5">
        <v>41009.42083333333</v>
      </c>
      <c r="C532" s="5">
        <v>40982.625</v>
      </c>
      <c r="D532" s="4" t="s">
        <v>62</v>
      </c>
      <c r="E532" s="4" t="s">
        <v>76</v>
      </c>
      <c r="F532" s="6" t="s">
        <v>133</v>
      </c>
      <c r="G532" s="4" t="s">
        <v>55</v>
      </c>
      <c r="H532" s="4" t="s">
        <v>106</v>
      </c>
      <c r="I532" s="4" t="s">
        <v>141</v>
      </c>
      <c r="J532" s="4" t="s">
        <v>70</v>
      </c>
      <c r="K532" s="9">
        <f t="shared" si="48"/>
        <v>26.795833333329938</v>
      </c>
      <c r="L532" s="13">
        <f t="shared" si="49"/>
        <v>40982</v>
      </c>
      <c r="M532" s="14">
        <f t="shared" si="50"/>
        <v>0.625</v>
      </c>
      <c r="N532" s="15">
        <f t="shared" si="51"/>
        <v>5</v>
      </c>
      <c r="O532" s="16" t="str">
        <f t="shared" si="52"/>
        <v>Tuesday</v>
      </c>
      <c r="P532" s="16" t="str">
        <f t="shared" si="53"/>
        <v>Mar</v>
      </c>
      <c r="Q532" s="22">
        <f>IF(Analysis!$H$2=1,1,0)</f>
        <v>1</v>
      </c>
      <c r="R532" s="1">
        <f>IF(Analysis!$H$3=1,1,0)</f>
        <v>1</v>
      </c>
      <c r="S532" s="23">
        <f>IF(Analysis!$H$4=1,1,0)</f>
        <v>1</v>
      </c>
      <c r="T532" s="23">
        <f>IF(Analysis!$H$6=1,1,0)</f>
        <v>1</v>
      </c>
      <c r="U532" s="23">
        <f>IF(Analysis!$H$7=1,1,0)</f>
        <v>1</v>
      </c>
    </row>
    <row r="533" spans="1:21">
      <c r="A533" s="4">
        <v>17169</v>
      </c>
      <c r="B533" s="5">
        <v>41017.348611111112</v>
      </c>
      <c r="C533" s="5">
        <v>40982.614583333336</v>
      </c>
      <c r="D533" s="4" t="s">
        <v>53</v>
      </c>
      <c r="E533" s="4" t="s">
        <v>74</v>
      </c>
      <c r="F533" s="6" t="s">
        <v>127</v>
      </c>
      <c r="G533" s="4" t="s">
        <v>55</v>
      </c>
      <c r="H533" s="4" t="s">
        <v>71</v>
      </c>
      <c r="I533" s="4" t="s">
        <v>141</v>
      </c>
      <c r="J533" s="4" t="s">
        <v>59</v>
      </c>
      <c r="K533" s="9">
        <f t="shared" si="48"/>
        <v>34.734027777776646</v>
      </c>
      <c r="L533" s="13">
        <f t="shared" si="49"/>
        <v>40982</v>
      </c>
      <c r="M533" s="14">
        <f t="shared" si="50"/>
        <v>0.61458333333575865</v>
      </c>
      <c r="N533" s="15">
        <f t="shared" si="51"/>
        <v>4</v>
      </c>
      <c r="O533" s="16" t="str">
        <f t="shared" si="52"/>
        <v>Wednesday</v>
      </c>
      <c r="P533" s="16" t="str">
        <f t="shared" si="53"/>
        <v>Mar</v>
      </c>
      <c r="Q533" s="22">
        <f>IF(Analysis!$H$2=1,1,0)</f>
        <v>1</v>
      </c>
      <c r="R533" s="1">
        <f>IF(Analysis!$H$3=1,1,0)</f>
        <v>1</v>
      </c>
      <c r="S533" s="23">
        <f>IF(Analysis!$H$4=1,1,0)</f>
        <v>1</v>
      </c>
      <c r="T533" s="23">
        <f>IF(Analysis!$H$6=1,1,0)</f>
        <v>1</v>
      </c>
      <c r="U533" s="23">
        <f>IF(Analysis!$H$7=1,1,0)</f>
        <v>1</v>
      </c>
    </row>
    <row r="534" spans="1:21">
      <c r="A534" s="4">
        <v>17168</v>
      </c>
      <c r="B534" s="5">
        <v>40987.504166666666</v>
      </c>
      <c r="C534" s="5">
        <v>40982.536805555559</v>
      </c>
      <c r="D534" s="4" t="s">
        <v>62</v>
      </c>
      <c r="E534" s="4" t="s">
        <v>68</v>
      </c>
      <c r="F534" s="6" t="s">
        <v>128</v>
      </c>
      <c r="G534" s="4" t="s">
        <v>55</v>
      </c>
      <c r="H534" s="4" t="s">
        <v>56</v>
      </c>
      <c r="I534" s="4" t="s">
        <v>141</v>
      </c>
      <c r="J534" s="4" t="s">
        <v>70</v>
      </c>
      <c r="K534" s="9">
        <f t="shared" si="48"/>
        <v>4.9673611111065838</v>
      </c>
      <c r="L534" s="13">
        <f t="shared" si="49"/>
        <v>40982</v>
      </c>
      <c r="M534" s="14">
        <f t="shared" si="50"/>
        <v>0.53680555555911269</v>
      </c>
      <c r="N534" s="15">
        <f t="shared" si="51"/>
        <v>3</v>
      </c>
      <c r="O534" s="16" t="str">
        <f t="shared" si="52"/>
        <v>Monday</v>
      </c>
      <c r="P534" s="16" t="str">
        <f t="shared" si="53"/>
        <v>Mar</v>
      </c>
      <c r="Q534" s="22">
        <f>IF(Analysis!$H$2=1,1,0)</f>
        <v>1</v>
      </c>
      <c r="R534" s="1">
        <f>IF(Analysis!$H$3=1,1,0)</f>
        <v>1</v>
      </c>
      <c r="S534" s="23">
        <f>IF(Analysis!$H$4=1,1,0)</f>
        <v>1</v>
      </c>
      <c r="T534" s="23">
        <f>IF(Analysis!$H$6=1,1,0)</f>
        <v>1</v>
      </c>
      <c r="U534" s="23">
        <f>IF(Analysis!$H$7=1,1,0)</f>
        <v>1</v>
      </c>
    </row>
    <row r="535" spans="1:21">
      <c r="A535" s="4">
        <v>17167</v>
      </c>
      <c r="B535" s="5">
        <v>41023.406944444447</v>
      </c>
      <c r="C535" s="5">
        <v>40982.493055555555</v>
      </c>
      <c r="D535" s="4" t="s">
        <v>37</v>
      </c>
      <c r="E535" s="4" t="s">
        <v>118</v>
      </c>
      <c r="F535" s="6" t="s">
        <v>129</v>
      </c>
      <c r="G535" s="4" t="s">
        <v>55</v>
      </c>
      <c r="H535" s="4" t="s">
        <v>90</v>
      </c>
      <c r="I535" s="4" t="s">
        <v>141</v>
      </c>
      <c r="J535" s="4" t="s">
        <v>136</v>
      </c>
      <c r="K535" s="9">
        <f t="shared" si="48"/>
        <v>40.913888888891961</v>
      </c>
      <c r="L535" s="13">
        <f t="shared" si="49"/>
        <v>40982</v>
      </c>
      <c r="M535" s="14">
        <f t="shared" si="50"/>
        <v>0.49305555555474712</v>
      </c>
      <c r="N535" s="15">
        <f t="shared" si="51"/>
        <v>3</v>
      </c>
      <c r="O535" s="16" t="str">
        <f t="shared" si="52"/>
        <v>Tuesday</v>
      </c>
      <c r="P535" s="16" t="str">
        <f t="shared" si="53"/>
        <v>Mar</v>
      </c>
      <c r="Q535" s="22">
        <f>IF(Analysis!$H$2=1,1,0)</f>
        <v>1</v>
      </c>
      <c r="R535" s="1">
        <f>IF(Analysis!$H$3=1,1,0)</f>
        <v>1</v>
      </c>
      <c r="S535" s="23">
        <f>IF(Analysis!$H$4=1,1,0)</f>
        <v>1</v>
      </c>
      <c r="T535" s="23">
        <f>IF(Analysis!$H$6=1,1,0)</f>
        <v>1</v>
      </c>
      <c r="U535" s="23">
        <f>IF(Analysis!$H$7=1,1,0)</f>
        <v>1</v>
      </c>
    </row>
    <row r="536" spans="1:21">
      <c r="A536" s="4">
        <v>17166</v>
      </c>
      <c r="B536" s="5">
        <v>40987.452777777777</v>
      </c>
      <c r="C536" s="5">
        <v>40982.46597222222</v>
      </c>
      <c r="D536" s="4" t="s">
        <v>60</v>
      </c>
      <c r="E536" s="4" t="s">
        <v>99</v>
      </c>
      <c r="F536" s="6" t="s">
        <v>145</v>
      </c>
      <c r="G536" s="4" t="s">
        <v>55</v>
      </c>
      <c r="H536" s="4" t="s">
        <v>56</v>
      </c>
      <c r="I536" s="4" t="s">
        <v>141</v>
      </c>
      <c r="J536" s="4" t="s">
        <v>59</v>
      </c>
      <c r="K536" s="9">
        <f t="shared" si="48"/>
        <v>4.9868055555562023</v>
      </c>
      <c r="L536" s="13">
        <f t="shared" si="49"/>
        <v>40982</v>
      </c>
      <c r="M536" s="14">
        <f t="shared" si="50"/>
        <v>0.46597222222044365</v>
      </c>
      <c r="N536" s="15">
        <f t="shared" si="51"/>
        <v>3</v>
      </c>
      <c r="O536" s="16" t="str">
        <f t="shared" si="52"/>
        <v>Monday</v>
      </c>
      <c r="P536" s="16" t="str">
        <f t="shared" si="53"/>
        <v>Mar</v>
      </c>
      <c r="Q536" s="22">
        <f>IF(Analysis!$H$2=1,1,0)</f>
        <v>1</v>
      </c>
      <c r="R536" s="1">
        <f>IF(Analysis!$H$3=1,1,0)</f>
        <v>1</v>
      </c>
      <c r="S536" s="23">
        <f>IF(Analysis!$H$4=1,1,0)</f>
        <v>1</v>
      </c>
      <c r="T536" s="23">
        <f>IF(Analysis!$H$6=1,1,0)</f>
        <v>1</v>
      </c>
      <c r="U536" s="23">
        <f>IF(Analysis!$H$7=1,1,0)</f>
        <v>1</v>
      </c>
    </row>
    <row r="537" spans="1:21">
      <c r="A537" s="4">
        <v>17165</v>
      </c>
      <c r="B537" s="5">
        <v>40987.472222222219</v>
      </c>
      <c r="C537" s="5">
        <v>40982.408333333333</v>
      </c>
      <c r="D537" s="4" t="s">
        <v>60</v>
      </c>
      <c r="E537" s="4" t="s">
        <v>54</v>
      </c>
      <c r="F537" s="6" t="s">
        <v>2126</v>
      </c>
      <c r="G537" s="4" t="s">
        <v>55</v>
      </c>
      <c r="H537" s="4" t="s">
        <v>361</v>
      </c>
      <c r="I537" s="4" t="s">
        <v>141</v>
      </c>
      <c r="J537" s="4" t="s">
        <v>59</v>
      </c>
      <c r="K537" s="9">
        <f t="shared" si="48"/>
        <v>5.0638888888861402</v>
      </c>
      <c r="L537" s="13">
        <f t="shared" si="49"/>
        <v>40982</v>
      </c>
      <c r="M537" s="14">
        <f t="shared" si="50"/>
        <v>0.40833333333284827</v>
      </c>
      <c r="N537" s="15">
        <f t="shared" si="51"/>
        <v>2</v>
      </c>
      <c r="O537" s="16" t="str">
        <f t="shared" si="52"/>
        <v>Monday</v>
      </c>
      <c r="P537" s="16" t="str">
        <f t="shared" si="53"/>
        <v>Mar</v>
      </c>
      <c r="Q537" s="22">
        <f>IF(Analysis!$H$2=1,1,0)</f>
        <v>1</v>
      </c>
      <c r="R537" s="1">
        <f>IF(Analysis!$H$3=1,1,0)</f>
        <v>1</v>
      </c>
      <c r="S537" s="23">
        <f>IF(Analysis!$H$4=1,1,0)</f>
        <v>1</v>
      </c>
      <c r="T537" s="23">
        <f>IF(Analysis!$H$6=1,1,0)</f>
        <v>1</v>
      </c>
      <c r="U537" s="23">
        <f>IF(Analysis!$H$7=1,1,0)</f>
        <v>1</v>
      </c>
    </row>
    <row r="538" spans="1:21">
      <c r="A538" s="4">
        <v>17164</v>
      </c>
      <c r="B538" s="5">
        <v>40990.422222222223</v>
      </c>
      <c r="C538" s="5">
        <v>40982.406944444447</v>
      </c>
      <c r="D538" s="4" t="s">
        <v>53</v>
      </c>
      <c r="E538" s="4" t="s">
        <v>74</v>
      </c>
      <c r="F538" s="6" t="s">
        <v>2071</v>
      </c>
      <c r="G538" s="4" t="s">
        <v>55</v>
      </c>
      <c r="H538" s="4" t="s">
        <v>362</v>
      </c>
      <c r="I538" s="4" t="s">
        <v>141</v>
      </c>
      <c r="J538" s="4" t="s">
        <v>65</v>
      </c>
      <c r="K538" s="9">
        <f t="shared" si="48"/>
        <v>8.015277777776646</v>
      </c>
      <c r="L538" s="13">
        <f t="shared" si="49"/>
        <v>40982</v>
      </c>
      <c r="M538" s="14">
        <f t="shared" si="50"/>
        <v>0.40694444444670808</v>
      </c>
      <c r="N538" s="15">
        <f t="shared" si="51"/>
        <v>2</v>
      </c>
      <c r="O538" s="16" t="str">
        <f t="shared" si="52"/>
        <v>Thursday</v>
      </c>
      <c r="P538" s="16" t="str">
        <f t="shared" si="53"/>
        <v>Mar</v>
      </c>
      <c r="Q538" s="22">
        <f>IF(Analysis!$H$2=1,1,0)</f>
        <v>1</v>
      </c>
      <c r="R538" s="1">
        <f>IF(Analysis!$H$3=1,1,0)</f>
        <v>1</v>
      </c>
      <c r="S538" s="23">
        <f>IF(Analysis!$H$4=1,1,0)</f>
        <v>1</v>
      </c>
      <c r="T538" s="23">
        <f>IF(Analysis!$H$6=1,1,0)</f>
        <v>1</v>
      </c>
      <c r="U538" s="23">
        <f>IF(Analysis!$H$7=1,1,0)</f>
        <v>1</v>
      </c>
    </row>
    <row r="539" spans="1:21">
      <c r="A539" s="4">
        <v>17163</v>
      </c>
      <c r="B539" s="5">
        <v>40983.525000000001</v>
      </c>
      <c r="C539" s="5">
        <v>40982.368055555555</v>
      </c>
      <c r="D539" s="4" t="s">
        <v>37</v>
      </c>
      <c r="E539" s="4" t="s">
        <v>119</v>
      </c>
      <c r="F539" s="6" t="s">
        <v>2072</v>
      </c>
      <c r="G539" s="4" t="s">
        <v>55</v>
      </c>
      <c r="H539" s="4" t="s">
        <v>363</v>
      </c>
      <c r="I539" s="4" t="s">
        <v>141</v>
      </c>
      <c r="J539" s="4" t="s">
        <v>59</v>
      </c>
      <c r="K539" s="9">
        <f t="shared" si="48"/>
        <v>1.1569444444467081</v>
      </c>
      <c r="L539" s="13">
        <f t="shared" si="49"/>
        <v>40982</v>
      </c>
      <c r="M539" s="14">
        <f t="shared" si="50"/>
        <v>0.36805555555474712</v>
      </c>
      <c r="N539" s="15">
        <f t="shared" si="51"/>
        <v>1</v>
      </c>
      <c r="O539" s="16" t="str">
        <f t="shared" si="52"/>
        <v>Thursday</v>
      </c>
      <c r="P539" s="16" t="str">
        <f t="shared" si="53"/>
        <v>Mar</v>
      </c>
      <c r="Q539" s="22">
        <f>IF(Analysis!$H$2=1,1,0)</f>
        <v>1</v>
      </c>
      <c r="R539" s="1">
        <f>IF(Analysis!$H$3=1,1,0)</f>
        <v>1</v>
      </c>
      <c r="S539" s="23">
        <f>IF(Analysis!$H$4=1,1,0)</f>
        <v>1</v>
      </c>
      <c r="T539" s="23">
        <f>IF(Analysis!$H$6=1,1,0)</f>
        <v>1</v>
      </c>
      <c r="U539" s="23">
        <f>IF(Analysis!$H$7=1,1,0)</f>
        <v>1</v>
      </c>
    </row>
    <row r="540" spans="1:21">
      <c r="A540" s="4">
        <v>17162</v>
      </c>
      <c r="B540" s="5">
        <v>40982.547222222223</v>
      </c>
      <c r="C540" s="5">
        <v>40982.347222222219</v>
      </c>
      <c r="D540" s="4" t="s">
        <v>53</v>
      </c>
      <c r="E540" s="4" t="s">
        <v>74</v>
      </c>
      <c r="F540" s="6" t="s">
        <v>2073</v>
      </c>
      <c r="G540" s="4" t="s">
        <v>55</v>
      </c>
      <c r="H540" s="4" t="s">
        <v>364</v>
      </c>
      <c r="I540" s="4" t="s">
        <v>141</v>
      </c>
      <c r="J540" s="4" t="s">
        <v>57</v>
      </c>
      <c r="K540" s="9">
        <f t="shared" si="48"/>
        <v>0.20000000000436557</v>
      </c>
      <c r="L540" s="13">
        <f t="shared" si="49"/>
        <v>40982</v>
      </c>
      <c r="M540" s="14">
        <f t="shared" si="50"/>
        <v>0.34722222221898846</v>
      </c>
      <c r="N540" s="15">
        <f t="shared" si="51"/>
        <v>1</v>
      </c>
      <c r="O540" s="16" t="str">
        <f t="shared" si="52"/>
        <v>Wednesday</v>
      </c>
      <c r="P540" s="16" t="str">
        <f t="shared" si="53"/>
        <v>Mar</v>
      </c>
      <c r="Q540" s="22">
        <f>IF(Analysis!$H$2=1,1,0)</f>
        <v>1</v>
      </c>
      <c r="R540" s="1">
        <f>IF(Analysis!$H$3=1,1,0)</f>
        <v>1</v>
      </c>
      <c r="S540" s="23">
        <f>IF(Analysis!$H$4=1,1,0)</f>
        <v>1</v>
      </c>
      <c r="T540" s="23">
        <f>IF(Analysis!$H$6=1,1,0)</f>
        <v>1</v>
      </c>
      <c r="U540" s="23">
        <f>IF(Analysis!$H$7=1,1,0)</f>
        <v>1</v>
      </c>
    </row>
    <row r="541" spans="1:21">
      <c r="A541" s="4">
        <v>17160</v>
      </c>
      <c r="B541" s="5">
        <v>40983.63958333333</v>
      </c>
      <c r="C541" s="5">
        <v>40981.649305555555</v>
      </c>
      <c r="D541" s="4" t="s">
        <v>62</v>
      </c>
      <c r="E541" s="4" t="s">
        <v>63</v>
      </c>
      <c r="F541" s="6" t="s">
        <v>132</v>
      </c>
      <c r="G541" s="4" t="s">
        <v>55</v>
      </c>
      <c r="H541" s="4" t="s">
        <v>365</v>
      </c>
      <c r="I541" s="4" t="s">
        <v>141</v>
      </c>
      <c r="J541" s="4" t="s">
        <v>70</v>
      </c>
      <c r="K541" s="9">
        <f t="shared" si="48"/>
        <v>1.9902777777751908</v>
      </c>
      <c r="L541" s="13">
        <f t="shared" si="49"/>
        <v>40981</v>
      </c>
      <c r="M541" s="14">
        <f t="shared" si="50"/>
        <v>0.64930555555474712</v>
      </c>
      <c r="N541" s="15">
        <f t="shared" si="51"/>
        <v>5</v>
      </c>
      <c r="O541" s="16" t="str">
        <f t="shared" si="52"/>
        <v>Thursday</v>
      </c>
      <c r="P541" s="16" t="str">
        <f t="shared" si="53"/>
        <v>Mar</v>
      </c>
      <c r="Q541" s="22">
        <f>IF(Analysis!$H$2=1,1,0)</f>
        <v>1</v>
      </c>
      <c r="R541" s="1">
        <f>IF(Analysis!$H$3=1,1,0)</f>
        <v>1</v>
      </c>
      <c r="S541" s="23">
        <f>IF(Analysis!$H$4=1,1,0)</f>
        <v>1</v>
      </c>
      <c r="T541" s="23">
        <f>IF(Analysis!$H$6=1,1,0)</f>
        <v>1</v>
      </c>
      <c r="U541" s="23">
        <f>IF(Analysis!$H$7=1,1,0)</f>
        <v>1</v>
      </c>
    </row>
    <row r="542" spans="1:21">
      <c r="A542" s="4">
        <v>17159</v>
      </c>
      <c r="B542" s="5">
        <v>40981.638194444444</v>
      </c>
      <c r="C542" s="5">
        <v>40981.615277777775</v>
      </c>
      <c r="D542" s="4" t="s">
        <v>60</v>
      </c>
      <c r="E542" s="4" t="s">
        <v>99</v>
      </c>
      <c r="F542" s="6" t="s">
        <v>133</v>
      </c>
      <c r="G542" s="4" t="s">
        <v>55</v>
      </c>
      <c r="H542" s="4" t="s">
        <v>90</v>
      </c>
      <c r="I542" s="4" t="s">
        <v>141</v>
      </c>
      <c r="J542" s="4" t="s">
        <v>59</v>
      </c>
      <c r="K542" s="9">
        <f t="shared" si="48"/>
        <v>2.2916666668606922E-2</v>
      </c>
      <c r="L542" s="13">
        <f t="shared" si="49"/>
        <v>40981</v>
      </c>
      <c r="M542" s="14">
        <f t="shared" si="50"/>
        <v>0.61527777777519077</v>
      </c>
      <c r="N542" s="15">
        <f t="shared" si="51"/>
        <v>4</v>
      </c>
      <c r="O542" s="16" t="str">
        <f t="shared" si="52"/>
        <v>Tuesday</v>
      </c>
      <c r="P542" s="16" t="str">
        <f t="shared" si="53"/>
        <v>Mar</v>
      </c>
      <c r="Q542" s="22">
        <f>IF(Analysis!$H$2=1,1,0)</f>
        <v>1</v>
      </c>
      <c r="R542" s="1">
        <f>IF(Analysis!$H$3=1,1,0)</f>
        <v>1</v>
      </c>
      <c r="S542" s="23">
        <f>IF(Analysis!$H$4=1,1,0)</f>
        <v>1</v>
      </c>
      <c r="T542" s="23">
        <f>IF(Analysis!$H$6=1,1,0)</f>
        <v>1</v>
      </c>
      <c r="U542" s="23">
        <f>IF(Analysis!$H$7=1,1,0)</f>
        <v>1</v>
      </c>
    </row>
    <row r="543" spans="1:21">
      <c r="A543" s="4">
        <v>17158</v>
      </c>
      <c r="B543" s="5">
        <v>40981.712500000001</v>
      </c>
      <c r="C543" s="5">
        <v>40981.609722222223</v>
      </c>
      <c r="D543" s="4" t="s">
        <v>53</v>
      </c>
      <c r="E543" s="4" t="s">
        <v>54</v>
      </c>
      <c r="F543" s="6" t="s">
        <v>127</v>
      </c>
      <c r="G543" s="4" t="s">
        <v>55</v>
      </c>
      <c r="H543" s="4" t="s">
        <v>107</v>
      </c>
      <c r="I543" s="4" t="s">
        <v>141</v>
      </c>
      <c r="J543" s="4" t="s">
        <v>59</v>
      </c>
      <c r="K543" s="9">
        <f t="shared" si="48"/>
        <v>0.10277777777810115</v>
      </c>
      <c r="L543" s="13">
        <f t="shared" si="49"/>
        <v>40981</v>
      </c>
      <c r="M543" s="14">
        <f t="shared" si="50"/>
        <v>0.60972222222335404</v>
      </c>
      <c r="N543" s="15">
        <f t="shared" si="51"/>
        <v>4</v>
      </c>
      <c r="O543" s="16" t="str">
        <f t="shared" si="52"/>
        <v>Tuesday</v>
      </c>
      <c r="P543" s="16" t="str">
        <f t="shared" si="53"/>
        <v>Mar</v>
      </c>
      <c r="Q543" s="22">
        <f>IF(Analysis!$H$2=1,1,0)</f>
        <v>1</v>
      </c>
      <c r="R543" s="1">
        <f>IF(Analysis!$H$3=1,1,0)</f>
        <v>1</v>
      </c>
      <c r="S543" s="23">
        <f>IF(Analysis!$H$4=1,1,0)</f>
        <v>1</v>
      </c>
      <c r="T543" s="23">
        <f>IF(Analysis!$H$6=1,1,0)</f>
        <v>1</v>
      </c>
      <c r="U543" s="23">
        <f>IF(Analysis!$H$7=1,1,0)</f>
        <v>1</v>
      </c>
    </row>
    <row r="544" spans="1:21">
      <c r="A544" s="4">
        <v>17157</v>
      </c>
      <c r="B544" s="5">
        <v>40991.594444444447</v>
      </c>
      <c r="C544" s="5">
        <v>40981.607638888891</v>
      </c>
      <c r="D544" s="4" t="s">
        <v>53</v>
      </c>
      <c r="E544" s="4" t="s">
        <v>105</v>
      </c>
      <c r="F544" s="6" t="s">
        <v>128</v>
      </c>
      <c r="G544" s="4" t="s">
        <v>55</v>
      </c>
      <c r="H544" s="4" t="s">
        <v>106</v>
      </c>
      <c r="I544" s="4" t="s">
        <v>141</v>
      </c>
      <c r="J544" s="4" t="s">
        <v>59</v>
      </c>
      <c r="K544" s="9">
        <f t="shared" si="48"/>
        <v>9.9868055555562023</v>
      </c>
      <c r="L544" s="13">
        <f t="shared" si="49"/>
        <v>40981</v>
      </c>
      <c r="M544" s="14">
        <f t="shared" si="50"/>
        <v>0.60763888889050577</v>
      </c>
      <c r="N544" s="15">
        <f t="shared" si="51"/>
        <v>4</v>
      </c>
      <c r="O544" s="16" t="str">
        <f t="shared" si="52"/>
        <v>Friday</v>
      </c>
      <c r="P544" s="16" t="str">
        <f t="shared" si="53"/>
        <v>Mar</v>
      </c>
      <c r="Q544" s="22">
        <f>IF(Analysis!$H$2=1,1,0)</f>
        <v>1</v>
      </c>
      <c r="R544" s="1">
        <f>IF(Analysis!$H$3=1,1,0)</f>
        <v>1</v>
      </c>
      <c r="S544" s="23">
        <f>IF(Analysis!$H$4=1,1,0)</f>
        <v>1</v>
      </c>
      <c r="T544" s="23">
        <f>IF(Analysis!$H$6=1,1,0)</f>
        <v>1</v>
      </c>
      <c r="U544" s="23">
        <f>IF(Analysis!$H$7=1,1,0)</f>
        <v>1</v>
      </c>
    </row>
    <row r="545" spans="1:21">
      <c r="A545" s="4">
        <v>17155</v>
      </c>
      <c r="B545" s="5">
        <v>40981.602777777778</v>
      </c>
      <c r="C545" s="5">
        <v>40981.511111111111</v>
      </c>
      <c r="D545" s="4" t="s">
        <v>53</v>
      </c>
      <c r="E545" s="4" t="s">
        <v>96</v>
      </c>
      <c r="F545" s="6" t="s">
        <v>129</v>
      </c>
      <c r="G545" s="4" t="s">
        <v>55</v>
      </c>
      <c r="H545" s="4" t="s">
        <v>71</v>
      </c>
      <c r="I545" s="4" t="s">
        <v>141</v>
      </c>
      <c r="J545" s="4" t="s">
        <v>59</v>
      </c>
      <c r="K545" s="9">
        <f t="shared" si="48"/>
        <v>9.1666666667151731E-2</v>
      </c>
      <c r="L545" s="13">
        <f t="shared" si="49"/>
        <v>40981</v>
      </c>
      <c r="M545" s="14">
        <f t="shared" si="50"/>
        <v>0.51111111111094942</v>
      </c>
      <c r="N545" s="15">
        <f t="shared" si="51"/>
        <v>3</v>
      </c>
      <c r="O545" s="16" t="str">
        <f t="shared" si="52"/>
        <v>Tuesday</v>
      </c>
      <c r="P545" s="16" t="str">
        <f t="shared" si="53"/>
        <v>Mar</v>
      </c>
      <c r="Q545" s="22">
        <f>IF(Analysis!$H$2=1,1,0)</f>
        <v>1</v>
      </c>
      <c r="R545" s="1">
        <f>IF(Analysis!$H$3=1,1,0)</f>
        <v>1</v>
      </c>
      <c r="S545" s="23">
        <f>IF(Analysis!$H$4=1,1,0)</f>
        <v>1</v>
      </c>
      <c r="T545" s="23">
        <f>IF(Analysis!$H$6=1,1,0)</f>
        <v>1</v>
      </c>
      <c r="U545" s="23">
        <f>IF(Analysis!$H$7=1,1,0)</f>
        <v>1</v>
      </c>
    </row>
    <row r="546" spans="1:21">
      <c r="A546" s="4">
        <v>17154</v>
      </c>
      <c r="B546" s="5">
        <v>40983.525694444441</v>
      </c>
      <c r="C546" s="5">
        <v>40981.494444444441</v>
      </c>
      <c r="D546" s="4" t="s">
        <v>37</v>
      </c>
      <c r="E546" s="4" t="s">
        <v>119</v>
      </c>
      <c r="F546" s="6" t="s">
        <v>145</v>
      </c>
      <c r="G546" s="4" t="s">
        <v>55</v>
      </c>
      <c r="H546" s="4" t="s">
        <v>56</v>
      </c>
      <c r="I546" s="4" t="s">
        <v>141</v>
      </c>
      <c r="J546" s="4" t="s">
        <v>59</v>
      </c>
      <c r="K546" s="9">
        <f t="shared" si="48"/>
        <v>2.03125</v>
      </c>
      <c r="L546" s="13">
        <f t="shared" si="49"/>
        <v>40981</v>
      </c>
      <c r="M546" s="14">
        <f t="shared" si="50"/>
        <v>0.49444444444088731</v>
      </c>
      <c r="N546" s="15">
        <f t="shared" si="51"/>
        <v>3</v>
      </c>
      <c r="O546" s="16" t="str">
        <f t="shared" si="52"/>
        <v>Thursday</v>
      </c>
      <c r="P546" s="16" t="str">
        <f t="shared" si="53"/>
        <v>Mar</v>
      </c>
      <c r="Q546" s="22">
        <f>IF(Analysis!$H$2=1,1,0)</f>
        <v>1</v>
      </c>
      <c r="R546" s="1">
        <f>IF(Analysis!$H$3=1,1,0)</f>
        <v>1</v>
      </c>
      <c r="S546" s="23">
        <f>IF(Analysis!$H$4=1,1,0)</f>
        <v>1</v>
      </c>
      <c r="T546" s="23">
        <f>IF(Analysis!$H$6=1,1,0)</f>
        <v>1</v>
      </c>
      <c r="U546" s="23">
        <f>IF(Analysis!$H$7=1,1,0)</f>
        <v>1</v>
      </c>
    </row>
    <row r="547" spans="1:21">
      <c r="A547" s="4">
        <v>17153</v>
      </c>
      <c r="B547" s="5">
        <v>40981.549305555556</v>
      </c>
      <c r="C547" s="5">
        <v>40981.488194444442</v>
      </c>
      <c r="D547" s="4" t="s">
        <v>60</v>
      </c>
      <c r="E547" s="4" t="s">
        <v>68</v>
      </c>
      <c r="F547" s="6" t="s">
        <v>2127</v>
      </c>
      <c r="G547" s="4" t="s">
        <v>55</v>
      </c>
      <c r="H547" s="4" t="s">
        <v>90</v>
      </c>
      <c r="I547" s="4" t="s">
        <v>141</v>
      </c>
      <c r="J547" s="4" t="s">
        <v>59</v>
      </c>
      <c r="K547" s="9">
        <f t="shared" si="48"/>
        <v>6.1111111113859806E-2</v>
      </c>
      <c r="L547" s="13">
        <f t="shared" si="49"/>
        <v>40981</v>
      </c>
      <c r="M547" s="14">
        <f t="shared" si="50"/>
        <v>0.4881944444423425</v>
      </c>
      <c r="N547" s="15">
        <f t="shared" si="51"/>
        <v>3</v>
      </c>
      <c r="O547" s="16" t="str">
        <f t="shared" si="52"/>
        <v>Tuesday</v>
      </c>
      <c r="P547" s="16" t="str">
        <f t="shared" si="53"/>
        <v>Mar</v>
      </c>
      <c r="Q547" s="22">
        <f>IF(Analysis!$H$2=1,1,0)</f>
        <v>1</v>
      </c>
      <c r="R547" s="1">
        <f>IF(Analysis!$H$3=1,1,0)</f>
        <v>1</v>
      </c>
      <c r="S547" s="23">
        <f>IF(Analysis!$H$4=1,1,0)</f>
        <v>1</v>
      </c>
      <c r="T547" s="23">
        <f>IF(Analysis!$H$6=1,1,0)</f>
        <v>1</v>
      </c>
      <c r="U547" s="23">
        <f>IF(Analysis!$H$7=1,1,0)</f>
        <v>1</v>
      </c>
    </row>
    <row r="548" spans="1:21">
      <c r="A548" s="4">
        <v>17152</v>
      </c>
      <c r="B548" s="5">
        <v>40984.45416666667</v>
      </c>
      <c r="C548" s="5">
        <v>40981.45416666667</v>
      </c>
      <c r="D548" s="4" t="s">
        <v>60</v>
      </c>
      <c r="E548" s="4" t="s">
        <v>144</v>
      </c>
      <c r="F548" s="6" t="s">
        <v>2071</v>
      </c>
      <c r="G548" s="4" t="s">
        <v>55</v>
      </c>
      <c r="H548" s="4" t="s">
        <v>56</v>
      </c>
      <c r="I548" s="4" t="s">
        <v>141</v>
      </c>
      <c r="J548" s="4" t="s">
        <v>59</v>
      </c>
      <c r="K548" s="9">
        <f t="shared" si="48"/>
        <v>3</v>
      </c>
      <c r="L548" s="13">
        <f t="shared" si="49"/>
        <v>40981</v>
      </c>
      <c r="M548" s="14">
        <f t="shared" si="50"/>
        <v>0.45416666667006211</v>
      </c>
      <c r="N548" s="15">
        <f t="shared" si="51"/>
        <v>2</v>
      </c>
      <c r="O548" s="16" t="str">
        <f t="shared" si="52"/>
        <v>Friday</v>
      </c>
      <c r="P548" s="16" t="str">
        <f t="shared" si="53"/>
        <v>Mar</v>
      </c>
      <c r="Q548" s="22">
        <f>IF(Analysis!$H$2=1,1,0)</f>
        <v>1</v>
      </c>
      <c r="R548" s="1">
        <f>IF(Analysis!$H$3=1,1,0)</f>
        <v>1</v>
      </c>
      <c r="S548" s="23">
        <f>IF(Analysis!$H$4=1,1,0)</f>
        <v>1</v>
      </c>
      <c r="T548" s="23">
        <f>IF(Analysis!$H$6=1,1,0)</f>
        <v>1</v>
      </c>
      <c r="U548" s="23">
        <f>IF(Analysis!$H$7=1,1,0)</f>
        <v>1</v>
      </c>
    </row>
    <row r="549" spans="1:21">
      <c r="A549" s="4">
        <v>17151</v>
      </c>
      <c r="B549" s="5">
        <v>40983.390972222223</v>
      </c>
      <c r="C549" s="5">
        <v>40981.439583333333</v>
      </c>
      <c r="D549" s="4" t="s">
        <v>62</v>
      </c>
      <c r="E549" s="4" t="s">
        <v>72</v>
      </c>
      <c r="F549" s="6" t="s">
        <v>2072</v>
      </c>
      <c r="G549" s="4" t="s">
        <v>55</v>
      </c>
      <c r="H549" s="4" t="s">
        <v>366</v>
      </c>
      <c r="I549" s="4" t="s">
        <v>141</v>
      </c>
      <c r="J549" s="4" t="s">
        <v>73</v>
      </c>
      <c r="K549" s="9">
        <f t="shared" si="48"/>
        <v>1.9513888888905058</v>
      </c>
      <c r="L549" s="13">
        <f t="shared" si="49"/>
        <v>40981</v>
      </c>
      <c r="M549" s="14">
        <f t="shared" si="50"/>
        <v>0.43958333333284827</v>
      </c>
      <c r="N549" s="15">
        <f t="shared" si="51"/>
        <v>2</v>
      </c>
      <c r="O549" s="16" t="str">
        <f t="shared" si="52"/>
        <v>Thursday</v>
      </c>
      <c r="P549" s="16" t="str">
        <f t="shared" si="53"/>
        <v>Mar</v>
      </c>
      <c r="Q549" s="22">
        <f>IF(Analysis!$H$2=1,1,0)</f>
        <v>1</v>
      </c>
      <c r="R549" s="1">
        <f>IF(Analysis!$H$3=1,1,0)</f>
        <v>1</v>
      </c>
      <c r="S549" s="23">
        <f>IF(Analysis!$H$4=1,1,0)</f>
        <v>1</v>
      </c>
      <c r="T549" s="23">
        <f>IF(Analysis!$H$6=1,1,0)</f>
        <v>1</v>
      </c>
      <c r="U549" s="23">
        <f>IF(Analysis!$H$7=1,1,0)</f>
        <v>1</v>
      </c>
    </row>
    <row r="550" spans="1:21">
      <c r="A550" s="4">
        <v>17150</v>
      </c>
      <c r="B550" s="5">
        <v>40982.552083333336</v>
      </c>
      <c r="C550" s="5">
        <v>40981.439583333333</v>
      </c>
      <c r="D550" s="4" t="s">
        <v>60</v>
      </c>
      <c r="E550" s="4" t="s">
        <v>54</v>
      </c>
      <c r="F550" s="6" t="s">
        <v>2073</v>
      </c>
      <c r="G550" s="4" t="s">
        <v>55</v>
      </c>
      <c r="H550" s="4" t="s">
        <v>367</v>
      </c>
      <c r="I550" s="4" t="s">
        <v>141</v>
      </c>
      <c r="J550" s="4" t="s">
        <v>115</v>
      </c>
      <c r="K550" s="9">
        <f t="shared" si="48"/>
        <v>1.1125000000029104</v>
      </c>
      <c r="L550" s="13">
        <f t="shared" si="49"/>
        <v>40981</v>
      </c>
      <c r="M550" s="14">
        <f t="shared" si="50"/>
        <v>0.43958333333284827</v>
      </c>
      <c r="N550" s="15">
        <f t="shared" si="51"/>
        <v>2</v>
      </c>
      <c r="O550" s="16" t="str">
        <f t="shared" si="52"/>
        <v>Wednesday</v>
      </c>
      <c r="P550" s="16" t="str">
        <f t="shared" si="53"/>
        <v>Mar</v>
      </c>
      <c r="Q550" s="22">
        <f>IF(Analysis!$H$2=1,1,0)</f>
        <v>1</v>
      </c>
      <c r="R550" s="1">
        <f>IF(Analysis!$H$3=1,1,0)</f>
        <v>1</v>
      </c>
      <c r="S550" s="23">
        <f>IF(Analysis!$H$4=1,1,0)</f>
        <v>1</v>
      </c>
      <c r="T550" s="23">
        <f>IF(Analysis!$H$6=1,1,0)</f>
        <v>1</v>
      </c>
      <c r="U550" s="23">
        <f>IF(Analysis!$H$7=1,1,0)</f>
        <v>1</v>
      </c>
    </row>
    <row r="551" spans="1:21">
      <c r="A551" s="4">
        <v>17149</v>
      </c>
      <c r="B551" s="5">
        <v>40983.600694444445</v>
      </c>
      <c r="C551" s="5">
        <v>40981.429861111108</v>
      </c>
      <c r="D551" s="4" t="s">
        <v>62</v>
      </c>
      <c r="E551" s="4" t="s">
        <v>68</v>
      </c>
      <c r="F551" s="6" t="s">
        <v>132</v>
      </c>
      <c r="G551" s="4" t="s">
        <v>55</v>
      </c>
      <c r="H551" s="4" t="s">
        <v>368</v>
      </c>
      <c r="I551" s="4" t="s">
        <v>141</v>
      </c>
      <c r="J551" s="4" t="s">
        <v>73</v>
      </c>
      <c r="K551" s="9">
        <f t="shared" si="48"/>
        <v>2.1708333333372138</v>
      </c>
      <c r="L551" s="13">
        <f t="shared" si="49"/>
        <v>40981</v>
      </c>
      <c r="M551" s="14">
        <f t="shared" si="50"/>
        <v>0.42986111110803904</v>
      </c>
      <c r="N551" s="15">
        <f t="shared" si="51"/>
        <v>2</v>
      </c>
      <c r="O551" s="16" t="str">
        <f t="shared" si="52"/>
        <v>Thursday</v>
      </c>
      <c r="P551" s="16" t="str">
        <f t="shared" si="53"/>
        <v>Mar</v>
      </c>
      <c r="Q551" s="22">
        <f>IF(Analysis!$H$2=1,1,0)</f>
        <v>1</v>
      </c>
      <c r="R551" s="1">
        <f>IF(Analysis!$H$3=1,1,0)</f>
        <v>1</v>
      </c>
      <c r="S551" s="23">
        <f>IF(Analysis!$H$4=1,1,0)</f>
        <v>1</v>
      </c>
      <c r="T551" s="23">
        <f>IF(Analysis!$H$6=1,1,0)</f>
        <v>1</v>
      </c>
      <c r="U551" s="23">
        <f>IF(Analysis!$H$7=1,1,0)</f>
        <v>1</v>
      </c>
    </row>
    <row r="552" spans="1:21">
      <c r="A552" s="4">
        <v>17148</v>
      </c>
      <c r="B552" s="5">
        <v>40983.529166666667</v>
      </c>
      <c r="C552" s="5">
        <v>40981.42083333333</v>
      </c>
      <c r="D552" s="4" t="s">
        <v>37</v>
      </c>
      <c r="E552" s="4" t="s">
        <v>119</v>
      </c>
      <c r="F552" s="6" t="s">
        <v>133</v>
      </c>
      <c r="G552" s="4" t="s">
        <v>55</v>
      </c>
      <c r="H552" s="4" t="s">
        <v>369</v>
      </c>
      <c r="I552" s="4" t="s">
        <v>141</v>
      </c>
      <c r="J552" s="4" t="s">
        <v>59</v>
      </c>
      <c r="K552" s="9">
        <f t="shared" si="48"/>
        <v>2.1083333333372138</v>
      </c>
      <c r="L552" s="13">
        <f t="shared" si="49"/>
        <v>40981</v>
      </c>
      <c r="M552" s="14">
        <f t="shared" si="50"/>
        <v>0.42083333332993789</v>
      </c>
      <c r="N552" s="15">
        <f t="shared" si="51"/>
        <v>2</v>
      </c>
      <c r="O552" s="16" t="str">
        <f t="shared" si="52"/>
        <v>Thursday</v>
      </c>
      <c r="P552" s="16" t="str">
        <f t="shared" si="53"/>
        <v>Mar</v>
      </c>
      <c r="Q552" s="22">
        <f>IF(Analysis!$H$2=1,1,0)</f>
        <v>1</v>
      </c>
      <c r="R552" s="1">
        <f>IF(Analysis!$H$3=1,1,0)</f>
        <v>1</v>
      </c>
      <c r="S552" s="23">
        <f>IF(Analysis!$H$4=1,1,0)</f>
        <v>1</v>
      </c>
      <c r="T552" s="23">
        <f>IF(Analysis!$H$6=1,1,0)</f>
        <v>1</v>
      </c>
      <c r="U552" s="23">
        <f>IF(Analysis!$H$7=1,1,0)</f>
        <v>1</v>
      </c>
    </row>
    <row r="553" spans="1:21">
      <c r="A553" s="4">
        <v>17147</v>
      </c>
      <c r="B553" s="5">
        <v>40981.452777777777</v>
      </c>
      <c r="C553" s="5">
        <v>40981.414583333331</v>
      </c>
      <c r="D553" s="4" t="s">
        <v>53</v>
      </c>
      <c r="E553" s="4" t="s">
        <v>96</v>
      </c>
      <c r="F553" s="6" t="s">
        <v>127</v>
      </c>
      <c r="G553" s="4" t="s">
        <v>55</v>
      </c>
      <c r="H553" s="4" t="s">
        <v>370</v>
      </c>
      <c r="I553" s="4" t="s">
        <v>141</v>
      </c>
      <c r="J553" s="4" t="s">
        <v>59</v>
      </c>
      <c r="K553" s="9">
        <f t="shared" si="48"/>
        <v>3.8194444445252884E-2</v>
      </c>
      <c r="L553" s="13">
        <f t="shared" si="49"/>
        <v>40981</v>
      </c>
      <c r="M553" s="14">
        <f t="shared" si="50"/>
        <v>0.41458333333139308</v>
      </c>
      <c r="N553" s="15">
        <f t="shared" si="51"/>
        <v>2</v>
      </c>
      <c r="O553" s="16" t="str">
        <f t="shared" si="52"/>
        <v>Tuesday</v>
      </c>
      <c r="P553" s="16" t="str">
        <f t="shared" si="53"/>
        <v>Mar</v>
      </c>
      <c r="Q553" s="22">
        <f>IF(Analysis!$H$2=1,1,0)</f>
        <v>1</v>
      </c>
      <c r="R553" s="1">
        <f>IF(Analysis!$H$3=1,1,0)</f>
        <v>1</v>
      </c>
      <c r="S553" s="23">
        <f>IF(Analysis!$H$4=1,1,0)</f>
        <v>1</v>
      </c>
      <c r="T553" s="23">
        <f>IF(Analysis!$H$6=1,1,0)</f>
        <v>1</v>
      </c>
      <c r="U553" s="23">
        <f>IF(Analysis!$H$7=1,1,0)</f>
        <v>1</v>
      </c>
    </row>
    <row r="554" spans="1:21">
      <c r="A554" s="4">
        <v>17146</v>
      </c>
      <c r="B554" s="5">
        <v>40981.402777777781</v>
      </c>
      <c r="C554" s="5">
        <v>40981.364583333336</v>
      </c>
      <c r="D554" s="4" t="s">
        <v>53</v>
      </c>
      <c r="E554" s="4" t="s">
        <v>54</v>
      </c>
      <c r="F554" s="6" t="s">
        <v>128</v>
      </c>
      <c r="G554" s="4" t="s">
        <v>55</v>
      </c>
      <c r="H554" s="4" t="s">
        <v>90</v>
      </c>
      <c r="I554" s="4" t="s">
        <v>141</v>
      </c>
      <c r="J554" s="4" t="s">
        <v>59</v>
      </c>
      <c r="K554" s="9">
        <f t="shared" si="48"/>
        <v>3.8194444445252884E-2</v>
      </c>
      <c r="L554" s="13">
        <f t="shared" si="49"/>
        <v>40981</v>
      </c>
      <c r="M554" s="14">
        <f t="shared" si="50"/>
        <v>0.36458333333575865</v>
      </c>
      <c r="N554" s="15">
        <f t="shared" si="51"/>
        <v>1</v>
      </c>
      <c r="O554" s="16" t="str">
        <f t="shared" si="52"/>
        <v>Tuesday</v>
      </c>
      <c r="P554" s="16" t="str">
        <f t="shared" si="53"/>
        <v>Mar</v>
      </c>
      <c r="Q554" s="22">
        <f>IF(Analysis!$H$2=1,1,0)</f>
        <v>1</v>
      </c>
      <c r="R554" s="1">
        <f>IF(Analysis!$H$3=1,1,0)</f>
        <v>1</v>
      </c>
      <c r="S554" s="23">
        <f>IF(Analysis!$H$4=1,1,0)</f>
        <v>1</v>
      </c>
      <c r="T554" s="23">
        <f>IF(Analysis!$H$6=1,1,0)</f>
        <v>1</v>
      </c>
      <c r="U554" s="23">
        <f>IF(Analysis!$H$7=1,1,0)</f>
        <v>1</v>
      </c>
    </row>
    <row r="555" spans="1:21">
      <c r="A555" s="4">
        <v>17145</v>
      </c>
      <c r="B555" s="5">
        <v>40981.393750000003</v>
      </c>
      <c r="C555" s="5">
        <v>40981.350694444445</v>
      </c>
      <c r="D555" s="4" t="s">
        <v>53</v>
      </c>
      <c r="E555" s="4" t="s">
        <v>79</v>
      </c>
      <c r="F555" s="6" t="s">
        <v>129</v>
      </c>
      <c r="G555" s="4" t="s">
        <v>55</v>
      </c>
      <c r="H555" s="4" t="s">
        <v>107</v>
      </c>
      <c r="I555" s="4" t="s">
        <v>141</v>
      </c>
      <c r="J555" s="4" t="s">
        <v>59</v>
      </c>
      <c r="K555" s="9">
        <f t="shared" si="48"/>
        <v>4.3055555557657499E-2</v>
      </c>
      <c r="L555" s="13">
        <f t="shared" si="49"/>
        <v>40981</v>
      </c>
      <c r="M555" s="14">
        <f t="shared" si="50"/>
        <v>0.35069444444525288</v>
      </c>
      <c r="N555" s="15">
        <f t="shared" si="51"/>
        <v>1</v>
      </c>
      <c r="O555" s="16" t="str">
        <f t="shared" si="52"/>
        <v>Tuesday</v>
      </c>
      <c r="P555" s="16" t="str">
        <f t="shared" si="53"/>
        <v>Mar</v>
      </c>
      <c r="Q555" s="22">
        <f>IF(Analysis!$H$2=1,1,0)</f>
        <v>1</v>
      </c>
      <c r="R555" s="1">
        <f>IF(Analysis!$H$3=1,1,0)</f>
        <v>1</v>
      </c>
      <c r="S555" s="23">
        <f>IF(Analysis!$H$4=1,1,0)</f>
        <v>1</v>
      </c>
      <c r="T555" s="23">
        <f>IF(Analysis!$H$6=1,1,0)</f>
        <v>1</v>
      </c>
      <c r="U555" s="23">
        <f>IF(Analysis!$H$7=1,1,0)</f>
        <v>1</v>
      </c>
    </row>
    <row r="556" spans="1:21">
      <c r="A556" s="4">
        <v>17144</v>
      </c>
      <c r="B556" s="5">
        <v>40980.634027777778</v>
      </c>
      <c r="C556" s="5">
        <v>40980.62222222222</v>
      </c>
      <c r="D556" s="4" t="s">
        <v>53</v>
      </c>
      <c r="E556" s="4" t="s">
        <v>96</v>
      </c>
      <c r="F556" s="6" t="s">
        <v>145</v>
      </c>
      <c r="G556" s="4" t="s">
        <v>55</v>
      </c>
      <c r="H556" s="4" t="s">
        <v>106</v>
      </c>
      <c r="I556" s="4" t="s">
        <v>141</v>
      </c>
      <c r="J556" s="4" t="s">
        <v>59</v>
      </c>
      <c r="K556" s="9">
        <f t="shared" si="48"/>
        <v>1.1805555557657499E-2</v>
      </c>
      <c r="L556" s="13">
        <f t="shared" si="49"/>
        <v>40980</v>
      </c>
      <c r="M556" s="14">
        <f t="shared" si="50"/>
        <v>0.62222222222044365</v>
      </c>
      <c r="N556" s="15">
        <f t="shared" si="51"/>
        <v>4</v>
      </c>
      <c r="O556" s="16" t="str">
        <f t="shared" si="52"/>
        <v>Monday</v>
      </c>
      <c r="P556" s="16" t="str">
        <f t="shared" si="53"/>
        <v>Mar</v>
      </c>
      <c r="Q556" s="22">
        <f>IF(Analysis!$H$2=1,1,0)</f>
        <v>1</v>
      </c>
      <c r="R556" s="1">
        <f>IF(Analysis!$H$3=1,1,0)</f>
        <v>1</v>
      </c>
      <c r="S556" s="23">
        <f>IF(Analysis!$H$4=1,1,0)</f>
        <v>1</v>
      </c>
      <c r="T556" s="23">
        <f>IF(Analysis!$H$6=1,1,0)</f>
        <v>1</v>
      </c>
      <c r="U556" s="23">
        <f>IF(Analysis!$H$7=1,1,0)</f>
        <v>1</v>
      </c>
    </row>
    <row r="557" spans="1:21">
      <c r="A557" s="4">
        <v>17143</v>
      </c>
      <c r="B557" s="5">
        <v>40983.523611111108</v>
      </c>
      <c r="C557" s="5">
        <v>40980.589583333334</v>
      </c>
      <c r="D557" s="4" t="s">
        <v>60</v>
      </c>
      <c r="E557" s="4" t="s">
        <v>144</v>
      </c>
      <c r="F557" s="6" t="s">
        <v>2128</v>
      </c>
      <c r="G557" s="4" t="s">
        <v>55</v>
      </c>
      <c r="H557" s="4" t="s">
        <v>71</v>
      </c>
      <c r="I557" s="4" t="s">
        <v>141</v>
      </c>
      <c r="J557" s="4" t="s">
        <v>59</v>
      </c>
      <c r="K557" s="9">
        <f t="shared" si="48"/>
        <v>2.9340277777737356</v>
      </c>
      <c r="L557" s="13">
        <f t="shared" si="49"/>
        <v>40980</v>
      </c>
      <c r="M557" s="14">
        <f t="shared" si="50"/>
        <v>0.58958333333430346</v>
      </c>
      <c r="N557" s="15">
        <f t="shared" si="51"/>
        <v>4</v>
      </c>
      <c r="O557" s="16" t="str">
        <f t="shared" si="52"/>
        <v>Thursday</v>
      </c>
      <c r="P557" s="16" t="str">
        <f t="shared" si="53"/>
        <v>Mar</v>
      </c>
      <c r="Q557" s="22">
        <f>IF(Analysis!$H$2=1,1,0)</f>
        <v>1</v>
      </c>
      <c r="R557" s="1">
        <f>IF(Analysis!$H$3=1,1,0)</f>
        <v>1</v>
      </c>
      <c r="S557" s="23">
        <f>IF(Analysis!$H$4=1,1,0)</f>
        <v>1</v>
      </c>
      <c r="T557" s="23">
        <f>IF(Analysis!$H$6=1,1,0)</f>
        <v>1</v>
      </c>
      <c r="U557" s="23">
        <f>IF(Analysis!$H$7=1,1,0)</f>
        <v>1</v>
      </c>
    </row>
    <row r="558" spans="1:21">
      <c r="A558" s="4">
        <v>17142</v>
      </c>
      <c r="B558" s="5">
        <v>40980.592361111114</v>
      </c>
      <c r="C558" s="5">
        <v>40980.584722222222</v>
      </c>
      <c r="D558" s="4" t="s">
        <v>53</v>
      </c>
      <c r="E558" s="4" t="s">
        <v>74</v>
      </c>
      <c r="F558" s="6" t="s">
        <v>2071</v>
      </c>
      <c r="G558" s="4" t="s">
        <v>55</v>
      </c>
      <c r="H558" s="4" t="s">
        <v>56</v>
      </c>
      <c r="I558" s="4" t="s">
        <v>141</v>
      </c>
      <c r="J558" s="4" t="s">
        <v>59</v>
      </c>
      <c r="K558" s="9">
        <f t="shared" si="48"/>
        <v>7.6388888919609599E-3</v>
      </c>
      <c r="L558" s="13">
        <f t="shared" si="49"/>
        <v>40980</v>
      </c>
      <c r="M558" s="14">
        <f t="shared" si="50"/>
        <v>0.58472222222189885</v>
      </c>
      <c r="N558" s="15">
        <f t="shared" si="51"/>
        <v>4</v>
      </c>
      <c r="O558" s="16" t="str">
        <f t="shared" si="52"/>
        <v>Monday</v>
      </c>
      <c r="P558" s="16" t="str">
        <f t="shared" si="53"/>
        <v>Mar</v>
      </c>
      <c r="Q558" s="22">
        <f>IF(Analysis!$H$2=1,1,0)</f>
        <v>1</v>
      </c>
      <c r="R558" s="1">
        <f>IF(Analysis!$H$3=1,1,0)</f>
        <v>1</v>
      </c>
      <c r="S558" s="23">
        <f>IF(Analysis!$H$4=1,1,0)</f>
        <v>1</v>
      </c>
      <c r="T558" s="23">
        <f>IF(Analysis!$H$6=1,1,0)</f>
        <v>1</v>
      </c>
      <c r="U558" s="23">
        <f>IF(Analysis!$H$7=1,1,0)</f>
        <v>1</v>
      </c>
    </row>
    <row r="559" spans="1:21">
      <c r="A559" s="4">
        <v>17141</v>
      </c>
      <c r="B559" s="5">
        <v>40994.593055555553</v>
      </c>
      <c r="C559" s="5">
        <v>40980.536111111112</v>
      </c>
      <c r="D559" s="4" t="s">
        <v>60</v>
      </c>
      <c r="E559" s="4" t="s">
        <v>54</v>
      </c>
      <c r="F559" s="6" t="s">
        <v>2072</v>
      </c>
      <c r="G559" s="4" t="s">
        <v>55</v>
      </c>
      <c r="H559" s="4" t="s">
        <v>90</v>
      </c>
      <c r="I559" s="4" t="s">
        <v>141</v>
      </c>
      <c r="J559" s="4" t="s">
        <v>59</v>
      </c>
      <c r="K559" s="9">
        <f t="shared" si="48"/>
        <v>14.056944444440887</v>
      </c>
      <c r="L559" s="13">
        <f t="shared" si="49"/>
        <v>40980</v>
      </c>
      <c r="M559" s="14">
        <f t="shared" si="50"/>
        <v>0.53611111111240461</v>
      </c>
      <c r="N559" s="15">
        <f t="shared" si="51"/>
        <v>3</v>
      </c>
      <c r="O559" s="16" t="str">
        <f t="shared" si="52"/>
        <v>Monday</v>
      </c>
      <c r="P559" s="16" t="str">
        <f t="shared" si="53"/>
        <v>Mar</v>
      </c>
      <c r="Q559" s="22">
        <f>IF(Analysis!$H$2=1,1,0)</f>
        <v>1</v>
      </c>
      <c r="R559" s="1">
        <f>IF(Analysis!$H$3=1,1,0)</f>
        <v>1</v>
      </c>
      <c r="S559" s="23">
        <f>IF(Analysis!$H$4=1,1,0)</f>
        <v>1</v>
      </c>
      <c r="T559" s="23">
        <f>IF(Analysis!$H$6=1,1,0)</f>
        <v>1</v>
      </c>
      <c r="U559" s="23">
        <f>IF(Analysis!$H$7=1,1,0)</f>
        <v>1</v>
      </c>
    </row>
    <row r="560" spans="1:21">
      <c r="A560" s="4">
        <v>17139</v>
      </c>
      <c r="B560" s="5">
        <v>40983.546527777777</v>
      </c>
      <c r="C560" s="5">
        <v>40980.470833333333</v>
      </c>
      <c r="D560" s="4" t="s">
        <v>62</v>
      </c>
      <c r="E560" s="4" t="s">
        <v>77</v>
      </c>
      <c r="F560" s="6" t="s">
        <v>2073</v>
      </c>
      <c r="G560" s="4" t="s">
        <v>55</v>
      </c>
      <c r="H560" s="4" t="s">
        <v>56</v>
      </c>
      <c r="I560" s="4" t="s">
        <v>141</v>
      </c>
      <c r="J560" s="4" t="s">
        <v>65</v>
      </c>
      <c r="K560" s="9">
        <f t="shared" si="48"/>
        <v>3.0756944444437977</v>
      </c>
      <c r="L560" s="13">
        <f t="shared" si="49"/>
        <v>40980</v>
      </c>
      <c r="M560" s="14">
        <f t="shared" si="50"/>
        <v>0.47083333333284827</v>
      </c>
      <c r="N560" s="15">
        <f t="shared" si="51"/>
        <v>3</v>
      </c>
      <c r="O560" s="16" t="str">
        <f t="shared" si="52"/>
        <v>Thursday</v>
      </c>
      <c r="P560" s="16" t="str">
        <f t="shared" si="53"/>
        <v>Mar</v>
      </c>
      <c r="Q560" s="22">
        <f>IF(Analysis!$H$2=1,1,0)</f>
        <v>1</v>
      </c>
      <c r="R560" s="1">
        <f>IF(Analysis!$H$3=1,1,0)</f>
        <v>1</v>
      </c>
      <c r="S560" s="23">
        <f>IF(Analysis!$H$4=1,1,0)</f>
        <v>1</v>
      </c>
      <c r="T560" s="23">
        <f>IF(Analysis!$H$6=1,1,0)</f>
        <v>1</v>
      </c>
      <c r="U560" s="23">
        <f>IF(Analysis!$H$7=1,1,0)</f>
        <v>1</v>
      </c>
    </row>
    <row r="561" spans="1:21">
      <c r="A561" s="4">
        <v>17138</v>
      </c>
      <c r="B561" s="5">
        <v>40980.477083333331</v>
      </c>
      <c r="C561" s="5">
        <v>40980.463194444441</v>
      </c>
      <c r="D561" s="4" t="s">
        <v>60</v>
      </c>
      <c r="E561" s="4" t="s">
        <v>61</v>
      </c>
      <c r="F561" s="6" t="s">
        <v>132</v>
      </c>
      <c r="G561" s="4" t="s">
        <v>55</v>
      </c>
      <c r="H561" s="4" t="s">
        <v>371</v>
      </c>
      <c r="I561" s="4" t="s">
        <v>141</v>
      </c>
      <c r="J561" s="4" t="s">
        <v>59</v>
      </c>
      <c r="K561" s="9">
        <f t="shared" si="48"/>
        <v>1.3888888890505768E-2</v>
      </c>
      <c r="L561" s="13">
        <f t="shared" si="49"/>
        <v>40980</v>
      </c>
      <c r="M561" s="14">
        <f t="shared" si="50"/>
        <v>0.46319444444088731</v>
      </c>
      <c r="N561" s="15">
        <f t="shared" si="51"/>
        <v>3</v>
      </c>
      <c r="O561" s="16" t="str">
        <f t="shared" si="52"/>
        <v>Monday</v>
      </c>
      <c r="P561" s="16" t="str">
        <f t="shared" si="53"/>
        <v>Mar</v>
      </c>
      <c r="Q561" s="22">
        <f>IF(Analysis!$H$2=1,1,0)</f>
        <v>1</v>
      </c>
      <c r="R561" s="1">
        <f>IF(Analysis!$H$3=1,1,0)</f>
        <v>1</v>
      </c>
      <c r="S561" s="23">
        <f>IF(Analysis!$H$4=1,1,0)</f>
        <v>1</v>
      </c>
      <c r="T561" s="23">
        <f>IF(Analysis!$H$6=1,1,0)</f>
        <v>1</v>
      </c>
      <c r="U561" s="23">
        <f>IF(Analysis!$H$7=1,1,0)</f>
        <v>1</v>
      </c>
    </row>
    <row r="562" spans="1:21">
      <c r="A562" s="4">
        <v>17137</v>
      </c>
      <c r="B562" s="5">
        <v>40983.490277777775</v>
      </c>
      <c r="C562" s="5">
        <v>40980.452777777777</v>
      </c>
      <c r="D562" s="4" t="s">
        <v>62</v>
      </c>
      <c r="E562" s="4" t="s">
        <v>68</v>
      </c>
      <c r="F562" s="6" t="s">
        <v>133</v>
      </c>
      <c r="G562" s="4" t="s">
        <v>55</v>
      </c>
      <c r="H562" s="4" t="s">
        <v>372</v>
      </c>
      <c r="I562" s="4" t="s">
        <v>141</v>
      </c>
      <c r="J562" s="4" t="s">
        <v>65</v>
      </c>
      <c r="K562" s="9">
        <f t="shared" si="48"/>
        <v>3.0374999999985448</v>
      </c>
      <c r="L562" s="13">
        <f t="shared" si="49"/>
        <v>40980</v>
      </c>
      <c r="M562" s="14">
        <f t="shared" si="50"/>
        <v>0.45277777777664596</v>
      </c>
      <c r="N562" s="15">
        <f t="shared" si="51"/>
        <v>2</v>
      </c>
      <c r="O562" s="16" t="str">
        <f t="shared" si="52"/>
        <v>Thursday</v>
      </c>
      <c r="P562" s="16" t="str">
        <f t="shared" si="53"/>
        <v>Mar</v>
      </c>
      <c r="Q562" s="22">
        <f>IF(Analysis!$H$2=1,1,0)</f>
        <v>1</v>
      </c>
      <c r="R562" s="1">
        <f>IF(Analysis!$H$3=1,1,0)</f>
        <v>1</v>
      </c>
      <c r="S562" s="23">
        <f>IF(Analysis!$H$4=1,1,0)</f>
        <v>1</v>
      </c>
      <c r="T562" s="23">
        <f>IF(Analysis!$H$6=1,1,0)</f>
        <v>1</v>
      </c>
      <c r="U562" s="23">
        <f>IF(Analysis!$H$7=1,1,0)</f>
        <v>1</v>
      </c>
    </row>
    <row r="563" spans="1:21">
      <c r="A563" s="4">
        <v>17136</v>
      </c>
      <c r="B563" s="5">
        <v>40989.34097222222</v>
      </c>
      <c r="C563" s="5">
        <v>40980.436111111114</v>
      </c>
      <c r="D563" s="4" t="s">
        <v>60</v>
      </c>
      <c r="E563" s="4" t="s">
        <v>54</v>
      </c>
      <c r="F563" s="6" t="s">
        <v>127</v>
      </c>
      <c r="G563" s="4" t="s">
        <v>55</v>
      </c>
      <c r="H563" s="4" t="s">
        <v>373</v>
      </c>
      <c r="I563" s="4" t="s">
        <v>141</v>
      </c>
      <c r="J563" s="4" t="s">
        <v>59</v>
      </c>
      <c r="K563" s="9">
        <f t="shared" si="48"/>
        <v>8.9048611111065838</v>
      </c>
      <c r="L563" s="13">
        <f t="shared" si="49"/>
        <v>40980</v>
      </c>
      <c r="M563" s="14">
        <f t="shared" si="50"/>
        <v>0.43611111111385981</v>
      </c>
      <c r="N563" s="15">
        <f t="shared" si="51"/>
        <v>2</v>
      </c>
      <c r="O563" s="16" t="str">
        <f t="shared" si="52"/>
        <v>Wednesday</v>
      </c>
      <c r="P563" s="16" t="str">
        <f t="shared" si="53"/>
        <v>Mar</v>
      </c>
      <c r="Q563" s="22">
        <f>IF(Analysis!$H$2=1,1,0)</f>
        <v>1</v>
      </c>
      <c r="R563" s="1">
        <f>IF(Analysis!$H$3=1,1,0)</f>
        <v>1</v>
      </c>
      <c r="S563" s="23">
        <f>IF(Analysis!$H$4=1,1,0)</f>
        <v>1</v>
      </c>
      <c r="T563" s="23">
        <f>IF(Analysis!$H$6=1,1,0)</f>
        <v>1</v>
      </c>
      <c r="U563" s="23">
        <f>IF(Analysis!$H$7=1,1,0)</f>
        <v>1</v>
      </c>
    </row>
    <row r="564" spans="1:21">
      <c r="A564" s="4">
        <v>17135</v>
      </c>
      <c r="B564" s="5">
        <v>41030.390277777777</v>
      </c>
      <c r="C564" s="5">
        <v>40980.435416666667</v>
      </c>
      <c r="D564" s="4" t="s">
        <v>60</v>
      </c>
      <c r="E564" s="4" t="s">
        <v>144</v>
      </c>
      <c r="F564" s="6" t="s">
        <v>128</v>
      </c>
      <c r="G564" s="4" t="s">
        <v>55</v>
      </c>
      <c r="H564" s="4" t="s">
        <v>374</v>
      </c>
      <c r="I564" s="4" t="s">
        <v>141</v>
      </c>
      <c r="J564" s="4" t="s">
        <v>59</v>
      </c>
      <c r="K564" s="9">
        <f t="shared" si="48"/>
        <v>49.954861111109494</v>
      </c>
      <c r="L564" s="13">
        <f t="shared" si="49"/>
        <v>40980</v>
      </c>
      <c r="M564" s="14">
        <f t="shared" si="50"/>
        <v>0.43541666666715173</v>
      </c>
      <c r="N564" s="15">
        <f t="shared" si="51"/>
        <v>2</v>
      </c>
      <c r="O564" s="16" t="str">
        <f t="shared" si="52"/>
        <v>Tuesday</v>
      </c>
      <c r="P564" s="16" t="str">
        <f t="shared" si="53"/>
        <v>Mar</v>
      </c>
      <c r="Q564" s="22">
        <f>IF(Analysis!$H$2=1,1,0)</f>
        <v>1</v>
      </c>
      <c r="R564" s="1">
        <f>IF(Analysis!$H$3=1,1,0)</f>
        <v>1</v>
      </c>
      <c r="S564" s="23">
        <f>IF(Analysis!$H$4=1,1,0)</f>
        <v>1</v>
      </c>
      <c r="T564" s="23">
        <f>IF(Analysis!$H$6=1,1,0)</f>
        <v>1</v>
      </c>
      <c r="U564" s="23">
        <f>IF(Analysis!$H$7=1,1,0)</f>
        <v>1</v>
      </c>
    </row>
    <row r="565" spans="1:21">
      <c r="A565" s="4">
        <v>17134</v>
      </c>
      <c r="B565" s="5">
        <v>40996.546527777777</v>
      </c>
      <c r="C565" s="5">
        <v>40980.431944444441</v>
      </c>
      <c r="D565" s="4" t="s">
        <v>62</v>
      </c>
      <c r="E565" s="4" t="s">
        <v>64</v>
      </c>
      <c r="F565" s="6" t="s">
        <v>129</v>
      </c>
      <c r="G565" s="4" t="s">
        <v>55</v>
      </c>
      <c r="H565" s="4" t="s">
        <v>375</v>
      </c>
      <c r="I565" s="4" t="s">
        <v>141</v>
      </c>
      <c r="J565" s="4" t="s">
        <v>70</v>
      </c>
      <c r="K565" s="9">
        <f t="shared" si="48"/>
        <v>16.114583333335759</v>
      </c>
      <c r="L565" s="13">
        <f t="shared" si="49"/>
        <v>40980</v>
      </c>
      <c r="M565" s="14">
        <f t="shared" si="50"/>
        <v>0.43194444444088731</v>
      </c>
      <c r="N565" s="15">
        <f t="shared" si="51"/>
        <v>2</v>
      </c>
      <c r="O565" s="16" t="str">
        <f t="shared" si="52"/>
        <v>Wednesday</v>
      </c>
      <c r="P565" s="16" t="str">
        <f t="shared" si="53"/>
        <v>Mar</v>
      </c>
      <c r="Q565" s="22">
        <f>IF(Analysis!$H$2=1,1,0)</f>
        <v>1</v>
      </c>
      <c r="R565" s="1">
        <f>IF(Analysis!$H$3=1,1,0)</f>
        <v>1</v>
      </c>
      <c r="S565" s="23">
        <f>IF(Analysis!$H$4=1,1,0)</f>
        <v>1</v>
      </c>
      <c r="T565" s="23">
        <f>IF(Analysis!$H$6=1,1,0)</f>
        <v>1</v>
      </c>
      <c r="U565" s="23">
        <f>IF(Analysis!$H$7=1,1,0)</f>
        <v>1</v>
      </c>
    </row>
    <row r="566" spans="1:21">
      <c r="A566" s="4">
        <v>17133</v>
      </c>
      <c r="B566" s="5">
        <v>40980.635416666664</v>
      </c>
      <c r="C566" s="5">
        <v>40980.38958333333</v>
      </c>
      <c r="D566" s="4" t="s">
        <v>53</v>
      </c>
      <c r="E566" s="4" t="s">
        <v>74</v>
      </c>
      <c r="F566" s="6" t="s">
        <v>145</v>
      </c>
      <c r="G566" s="4" t="s">
        <v>55</v>
      </c>
      <c r="H566" s="4" t="s">
        <v>90</v>
      </c>
      <c r="I566" s="4" t="s">
        <v>141</v>
      </c>
      <c r="J566" s="4" t="s">
        <v>59</v>
      </c>
      <c r="K566" s="9">
        <f t="shared" si="48"/>
        <v>0.24583333333430346</v>
      </c>
      <c r="L566" s="13">
        <f t="shared" si="49"/>
        <v>40980</v>
      </c>
      <c r="M566" s="14">
        <f t="shared" si="50"/>
        <v>0.38958333332993789</v>
      </c>
      <c r="N566" s="15">
        <f t="shared" si="51"/>
        <v>2</v>
      </c>
      <c r="O566" s="16" t="str">
        <f t="shared" si="52"/>
        <v>Monday</v>
      </c>
      <c r="P566" s="16" t="str">
        <f t="shared" si="53"/>
        <v>Mar</v>
      </c>
      <c r="Q566" s="22">
        <f>IF(Analysis!$H$2=1,1,0)</f>
        <v>1</v>
      </c>
      <c r="R566" s="1">
        <f>IF(Analysis!$H$3=1,1,0)</f>
        <v>1</v>
      </c>
      <c r="S566" s="23">
        <f>IF(Analysis!$H$4=1,1,0)</f>
        <v>1</v>
      </c>
      <c r="T566" s="23">
        <f>IF(Analysis!$H$6=1,1,0)</f>
        <v>1</v>
      </c>
      <c r="U566" s="23">
        <f>IF(Analysis!$H$7=1,1,0)</f>
        <v>1</v>
      </c>
    </row>
    <row r="567" spans="1:21">
      <c r="A567" s="4">
        <v>17132</v>
      </c>
      <c r="B567" s="5">
        <v>40980.463888888888</v>
      </c>
      <c r="C567" s="5">
        <v>40980.368750000001</v>
      </c>
      <c r="D567" s="4" t="s">
        <v>53</v>
      </c>
      <c r="E567" s="4" t="s">
        <v>79</v>
      </c>
      <c r="F567" s="6" t="s">
        <v>2129</v>
      </c>
      <c r="G567" s="4" t="s">
        <v>55</v>
      </c>
      <c r="H567" s="4" t="s">
        <v>107</v>
      </c>
      <c r="I567" s="4" t="s">
        <v>141</v>
      </c>
      <c r="J567" s="4" t="s">
        <v>57</v>
      </c>
      <c r="K567" s="9">
        <f t="shared" si="48"/>
        <v>9.5138888886140194E-2</v>
      </c>
      <c r="L567" s="13">
        <f t="shared" si="49"/>
        <v>40980</v>
      </c>
      <c r="M567" s="14">
        <f t="shared" si="50"/>
        <v>0.36875000000145519</v>
      </c>
      <c r="N567" s="15">
        <f t="shared" si="51"/>
        <v>1</v>
      </c>
      <c r="O567" s="16" t="str">
        <f t="shared" si="52"/>
        <v>Monday</v>
      </c>
      <c r="P567" s="16" t="str">
        <f t="shared" si="53"/>
        <v>Mar</v>
      </c>
      <c r="Q567" s="22">
        <f>IF(Analysis!$H$2=1,1,0)</f>
        <v>1</v>
      </c>
      <c r="R567" s="1">
        <f>IF(Analysis!$H$3=1,1,0)</f>
        <v>1</v>
      </c>
      <c r="S567" s="23">
        <f>IF(Analysis!$H$4=1,1,0)</f>
        <v>1</v>
      </c>
      <c r="T567" s="23">
        <f>IF(Analysis!$H$6=1,1,0)</f>
        <v>1</v>
      </c>
      <c r="U567" s="23">
        <f>IF(Analysis!$H$7=1,1,0)</f>
        <v>1</v>
      </c>
    </row>
    <row r="568" spans="1:21">
      <c r="A568" s="4">
        <v>17131</v>
      </c>
      <c r="B568" s="5">
        <v>40991.557638888888</v>
      </c>
      <c r="C568" s="5">
        <v>40977.70208333333</v>
      </c>
      <c r="D568" s="4" t="s">
        <v>62</v>
      </c>
      <c r="E568" s="4" t="s">
        <v>64</v>
      </c>
      <c r="F568" s="6" t="s">
        <v>2071</v>
      </c>
      <c r="G568" s="4" t="s">
        <v>55</v>
      </c>
      <c r="H568" s="4" t="s">
        <v>106</v>
      </c>
      <c r="I568" s="4" t="s">
        <v>141</v>
      </c>
      <c r="J568" s="4" t="s">
        <v>70</v>
      </c>
      <c r="K568" s="9">
        <f t="shared" si="48"/>
        <v>13.855555555557657</v>
      </c>
      <c r="L568" s="13">
        <f t="shared" si="49"/>
        <v>40977</v>
      </c>
      <c r="M568" s="14">
        <f t="shared" si="50"/>
        <v>0.70208333332993789</v>
      </c>
      <c r="N568" s="15">
        <f t="shared" si="51"/>
        <v>5</v>
      </c>
      <c r="O568" s="16" t="str">
        <f t="shared" si="52"/>
        <v>Friday</v>
      </c>
      <c r="P568" s="16" t="str">
        <f t="shared" si="53"/>
        <v>Mar</v>
      </c>
      <c r="Q568" s="22">
        <f>IF(Analysis!$H$2=1,1,0)</f>
        <v>1</v>
      </c>
      <c r="R568" s="1">
        <f>IF(Analysis!$H$3=1,1,0)</f>
        <v>1</v>
      </c>
      <c r="S568" s="23">
        <f>IF(Analysis!$H$4=1,1,0)</f>
        <v>1</v>
      </c>
      <c r="T568" s="23">
        <f>IF(Analysis!$H$6=1,1,0)</f>
        <v>1</v>
      </c>
      <c r="U568" s="23">
        <f>IF(Analysis!$H$7=1,1,0)</f>
        <v>1</v>
      </c>
    </row>
    <row r="569" spans="1:21">
      <c r="A569" s="4">
        <v>17130</v>
      </c>
      <c r="B569" s="5">
        <v>40980.484722222223</v>
      </c>
      <c r="C569" s="5">
        <v>40977.683333333334</v>
      </c>
      <c r="D569" s="4" t="s">
        <v>62</v>
      </c>
      <c r="E569" s="4" t="s">
        <v>78</v>
      </c>
      <c r="F569" s="6" t="s">
        <v>2072</v>
      </c>
      <c r="G569" s="4" t="s">
        <v>55</v>
      </c>
      <c r="H569" s="4" t="s">
        <v>71</v>
      </c>
      <c r="I569" s="4" t="s">
        <v>141</v>
      </c>
      <c r="J569" s="4" t="s">
        <v>65</v>
      </c>
      <c r="K569" s="9">
        <f t="shared" si="48"/>
        <v>2.8013888888890506</v>
      </c>
      <c r="L569" s="13">
        <f t="shared" si="49"/>
        <v>40977</v>
      </c>
      <c r="M569" s="14">
        <f t="shared" si="50"/>
        <v>0.68333333333430346</v>
      </c>
      <c r="N569" s="15">
        <f t="shared" si="51"/>
        <v>5</v>
      </c>
      <c r="O569" s="16" t="str">
        <f t="shared" si="52"/>
        <v>Monday</v>
      </c>
      <c r="P569" s="16" t="str">
        <f t="shared" si="53"/>
        <v>Mar</v>
      </c>
      <c r="Q569" s="22">
        <f>IF(Analysis!$H$2=1,1,0)</f>
        <v>1</v>
      </c>
      <c r="R569" s="1">
        <f>IF(Analysis!$H$3=1,1,0)</f>
        <v>1</v>
      </c>
      <c r="S569" s="23">
        <f>IF(Analysis!$H$4=1,1,0)</f>
        <v>1</v>
      </c>
      <c r="T569" s="23">
        <f>IF(Analysis!$H$6=1,1,0)</f>
        <v>1</v>
      </c>
      <c r="U569" s="23">
        <f>IF(Analysis!$H$7=1,1,0)</f>
        <v>1</v>
      </c>
    </row>
    <row r="570" spans="1:21">
      <c r="A570" s="4">
        <v>17129</v>
      </c>
      <c r="B570" s="5">
        <v>40990.627083333333</v>
      </c>
      <c r="C570" s="5">
        <v>40977.65347222222</v>
      </c>
      <c r="D570" s="4" t="s">
        <v>62</v>
      </c>
      <c r="E570" s="4" t="s">
        <v>95</v>
      </c>
      <c r="F570" s="6" t="s">
        <v>2073</v>
      </c>
      <c r="G570" s="4" t="s">
        <v>55</v>
      </c>
      <c r="H570" s="4" t="s">
        <v>56</v>
      </c>
      <c r="I570" s="4" t="s">
        <v>141</v>
      </c>
      <c r="J570" s="4" t="s">
        <v>110</v>
      </c>
      <c r="K570" s="9">
        <f t="shared" si="48"/>
        <v>12.973611111112405</v>
      </c>
      <c r="L570" s="13">
        <f t="shared" si="49"/>
        <v>40977</v>
      </c>
      <c r="M570" s="14">
        <f t="shared" si="50"/>
        <v>0.65347222222044365</v>
      </c>
      <c r="N570" s="15">
        <f t="shared" si="51"/>
        <v>5</v>
      </c>
      <c r="O570" s="16" t="str">
        <f t="shared" si="52"/>
        <v>Thursday</v>
      </c>
      <c r="P570" s="16" t="str">
        <f t="shared" si="53"/>
        <v>Mar</v>
      </c>
      <c r="Q570" s="22">
        <f>IF(Analysis!$H$2=1,1,0)</f>
        <v>1</v>
      </c>
      <c r="R570" s="1">
        <f>IF(Analysis!$H$3=1,1,0)</f>
        <v>1</v>
      </c>
      <c r="S570" s="23">
        <f>IF(Analysis!$H$4=1,1,0)</f>
        <v>1</v>
      </c>
      <c r="T570" s="23">
        <f>IF(Analysis!$H$6=1,1,0)</f>
        <v>1</v>
      </c>
      <c r="U570" s="23">
        <f>IF(Analysis!$H$7=1,1,0)</f>
        <v>1</v>
      </c>
    </row>
    <row r="571" spans="1:21">
      <c r="A571" s="4">
        <v>17128</v>
      </c>
      <c r="B571" s="5">
        <v>40977.563194444447</v>
      </c>
      <c r="C571" s="5">
        <v>40977.538194444445</v>
      </c>
      <c r="D571" s="4" t="s">
        <v>60</v>
      </c>
      <c r="E571" s="4" t="s">
        <v>61</v>
      </c>
      <c r="F571" s="6" t="s">
        <v>132</v>
      </c>
      <c r="G571" s="4" t="s">
        <v>55</v>
      </c>
      <c r="H571" s="4" t="s">
        <v>90</v>
      </c>
      <c r="I571" s="4" t="s">
        <v>141</v>
      </c>
      <c r="J571" s="4" t="s">
        <v>59</v>
      </c>
      <c r="K571" s="9">
        <f t="shared" si="48"/>
        <v>2.5000000001455192E-2</v>
      </c>
      <c r="L571" s="13">
        <f t="shared" si="49"/>
        <v>40977</v>
      </c>
      <c r="M571" s="14">
        <f t="shared" si="50"/>
        <v>0.53819444444525288</v>
      </c>
      <c r="N571" s="15">
        <f t="shared" si="51"/>
        <v>3</v>
      </c>
      <c r="O571" s="16" t="str">
        <f t="shared" si="52"/>
        <v>Friday</v>
      </c>
      <c r="P571" s="16" t="str">
        <f t="shared" si="53"/>
        <v>Mar</v>
      </c>
      <c r="Q571" s="22">
        <f>IF(Analysis!$H$2=1,1,0)</f>
        <v>1</v>
      </c>
      <c r="R571" s="1">
        <f>IF(Analysis!$H$3=1,1,0)</f>
        <v>1</v>
      </c>
      <c r="S571" s="23">
        <f>IF(Analysis!$H$4=1,1,0)</f>
        <v>1</v>
      </c>
      <c r="T571" s="23">
        <f>IF(Analysis!$H$6=1,1,0)</f>
        <v>1</v>
      </c>
      <c r="U571" s="23">
        <f>IF(Analysis!$H$7=1,1,0)</f>
        <v>1</v>
      </c>
    </row>
    <row r="572" spans="1:21">
      <c r="A572" s="4">
        <v>17127</v>
      </c>
      <c r="B572" s="5">
        <v>40996.44027777778</v>
      </c>
      <c r="C572" s="5">
        <v>40977.484722222223</v>
      </c>
      <c r="D572" s="4" t="s">
        <v>60</v>
      </c>
      <c r="E572" s="4" t="s">
        <v>109</v>
      </c>
      <c r="F572" s="6" t="s">
        <v>133</v>
      </c>
      <c r="G572" s="4" t="s">
        <v>55</v>
      </c>
      <c r="H572" s="4" t="s">
        <v>56</v>
      </c>
      <c r="I572" s="4" t="s">
        <v>141</v>
      </c>
      <c r="J572" s="4" t="s">
        <v>136</v>
      </c>
      <c r="K572" s="9">
        <f t="shared" si="48"/>
        <v>18.955555555556202</v>
      </c>
      <c r="L572" s="13">
        <f t="shared" si="49"/>
        <v>40977</v>
      </c>
      <c r="M572" s="14">
        <f t="shared" si="50"/>
        <v>0.48472222222335404</v>
      </c>
      <c r="N572" s="15">
        <f t="shared" si="51"/>
        <v>3</v>
      </c>
      <c r="O572" s="16" t="str">
        <f t="shared" si="52"/>
        <v>Wednesday</v>
      </c>
      <c r="P572" s="16" t="str">
        <f t="shared" si="53"/>
        <v>Mar</v>
      </c>
      <c r="Q572" s="22">
        <f>IF(Analysis!$H$2=1,1,0)</f>
        <v>1</v>
      </c>
      <c r="R572" s="1">
        <f>IF(Analysis!$H$3=1,1,0)</f>
        <v>1</v>
      </c>
      <c r="S572" s="23">
        <f>IF(Analysis!$H$4=1,1,0)</f>
        <v>1</v>
      </c>
      <c r="T572" s="23">
        <f>IF(Analysis!$H$6=1,1,0)</f>
        <v>1</v>
      </c>
      <c r="U572" s="23">
        <f>IF(Analysis!$H$7=1,1,0)</f>
        <v>1</v>
      </c>
    </row>
    <row r="573" spans="1:21">
      <c r="A573" s="4">
        <v>17126</v>
      </c>
      <c r="B573" s="5">
        <v>40991.462500000001</v>
      </c>
      <c r="C573" s="5">
        <v>40977.461111111108</v>
      </c>
      <c r="D573" s="4" t="s">
        <v>62</v>
      </c>
      <c r="E573" s="4" t="s">
        <v>64</v>
      </c>
      <c r="F573" s="6" t="s">
        <v>127</v>
      </c>
      <c r="G573" s="4" t="s">
        <v>55</v>
      </c>
      <c r="H573" s="4" t="s">
        <v>376</v>
      </c>
      <c r="I573" s="4" t="s">
        <v>141</v>
      </c>
      <c r="J573" s="4" t="s">
        <v>70</v>
      </c>
      <c r="K573" s="9">
        <f t="shared" si="48"/>
        <v>14.001388888893416</v>
      </c>
      <c r="L573" s="13">
        <f t="shared" si="49"/>
        <v>40977</v>
      </c>
      <c r="M573" s="14">
        <f t="shared" si="50"/>
        <v>0.46111111110803904</v>
      </c>
      <c r="N573" s="15">
        <f t="shared" si="51"/>
        <v>3</v>
      </c>
      <c r="O573" s="16" t="str">
        <f t="shared" si="52"/>
        <v>Friday</v>
      </c>
      <c r="P573" s="16" t="str">
        <f t="shared" si="53"/>
        <v>Mar</v>
      </c>
      <c r="Q573" s="22">
        <f>IF(Analysis!$H$2=1,1,0)</f>
        <v>1</v>
      </c>
      <c r="R573" s="1">
        <f>IF(Analysis!$H$3=1,1,0)</f>
        <v>1</v>
      </c>
      <c r="S573" s="23">
        <f>IF(Analysis!$H$4=1,1,0)</f>
        <v>1</v>
      </c>
      <c r="T573" s="23">
        <f>IF(Analysis!$H$6=1,1,0)</f>
        <v>1</v>
      </c>
      <c r="U573" s="23">
        <f>IF(Analysis!$H$7=1,1,0)</f>
        <v>1</v>
      </c>
    </row>
    <row r="574" spans="1:21">
      <c r="A574" s="4">
        <v>17125</v>
      </c>
      <c r="B574" s="5">
        <v>40980.517361111109</v>
      </c>
      <c r="C574" s="5">
        <v>40977.458333333336</v>
      </c>
      <c r="D574" s="4" t="s">
        <v>62</v>
      </c>
      <c r="E574" s="4" t="s">
        <v>92</v>
      </c>
      <c r="F574" s="6" t="s">
        <v>128</v>
      </c>
      <c r="G574" s="4" t="s">
        <v>55</v>
      </c>
      <c r="H574" s="4" t="s">
        <v>377</v>
      </c>
      <c r="I574" s="4" t="s">
        <v>141</v>
      </c>
      <c r="J574" s="4" t="s">
        <v>59</v>
      </c>
      <c r="K574" s="9">
        <f t="shared" si="48"/>
        <v>3.0590277777737356</v>
      </c>
      <c r="L574" s="13">
        <f t="shared" si="49"/>
        <v>40977</v>
      </c>
      <c r="M574" s="14">
        <f t="shared" si="50"/>
        <v>0.45833333333575865</v>
      </c>
      <c r="N574" s="15">
        <f t="shared" si="51"/>
        <v>3</v>
      </c>
      <c r="O574" s="16" t="str">
        <f t="shared" si="52"/>
        <v>Monday</v>
      </c>
      <c r="P574" s="16" t="str">
        <f t="shared" si="53"/>
        <v>Mar</v>
      </c>
      <c r="Q574" s="22">
        <f>IF(Analysis!$H$2=1,1,0)</f>
        <v>1</v>
      </c>
      <c r="R574" s="1">
        <f>IF(Analysis!$H$3=1,1,0)</f>
        <v>1</v>
      </c>
      <c r="S574" s="23">
        <f>IF(Analysis!$H$4=1,1,0)</f>
        <v>1</v>
      </c>
      <c r="T574" s="23">
        <f>IF(Analysis!$H$6=1,1,0)</f>
        <v>1</v>
      </c>
      <c r="U574" s="23">
        <f>IF(Analysis!$H$7=1,1,0)</f>
        <v>1</v>
      </c>
    </row>
    <row r="575" spans="1:21">
      <c r="A575" s="4">
        <v>17124</v>
      </c>
      <c r="B575" s="5">
        <v>40983.393750000003</v>
      </c>
      <c r="C575" s="5">
        <v>40977.447916666664</v>
      </c>
      <c r="D575" s="4" t="s">
        <v>62</v>
      </c>
      <c r="E575" s="4" t="s">
        <v>92</v>
      </c>
      <c r="F575" s="6" t="s">
        <v>129</v>
      </c>
      <c r="G575" s="4" t="s">
        <v>55</v>
      </c>
      <c r="H575" s="4" t="s">
        <v>378</v>
      </c>
      <c r="I575" s="4" t="s">
        <v>141</v>
      </c>
      <c r="J575" s="4" t="s">
        <v>73</v>
      </c>
      <c r="K575" s="9">
        <f t="shared" si="48"/>
        <v>5.945833333338669</v>
      </c>
      <c r="L575" s="13">
        <f t="shared" si="49"/>
        <v>40977</v>
      </c>
      <c r="M575" s="14">
        <f t="shared" si="50"/>
        <v>0.44791666666424135</v>
      </c>
      <c r="N575" s="15">
        <f t="shared" si="51"/>
        <v>2</v>
      </c>
      <c r="O575" s="16" t="str">
        <f t="shared" si="52"/>
        <v>Thursday</v>
      </c>
      <c r="P575" s="16" t="str">
        <f t="shared" si="53"/>
        <v>Mar</v>
      </c>
      <c r="Q575" s="22">
        <f>IF(Analysis!$H$2=1,1,0)</f>
        <v>1</v>
      </c>
      <c r="R575" s="1">
        <f>IF(Analysis!$H$3=1,1,0)</f>
        <v>1</v>
      </c>
      <c r="S575" s="23">
        <f>IF(Analysis!$H$4=1,1,0)</f>
        <v>1</v>
      </c>
      <c r="T575" s="23">
        <f>IF(Analysis!$H$6=1,1,0)</f>
        <v>1</v>
      </c>
      <c r="U575" s="23">
        <f>IF(Analysis!$H$7=1,1,0)</f>
        <v>1</v>
      </c>
    </row>
    <row r="576" spans="1:21">
      <c r="A576" s="4">
        <v>17123</v>
      </c>
      <c r="B576" s="5">
        <v>40980.5</v>
      </c>
      <c r="C576" s="5">
        <v>40977.428472222222</v>
      </c>
      <c r="D576" s="4" t="s">
        <v>62</v>
      </c>
      <c r="E576" s="4" t="s">
        <v>72</v>
      </c>
      <c r="F576" s="6" t="s">
        <v>145</v>
      </c>
      <c r="G576" s="4" t="s">
        <v>55</v>
      </c>
      <c r="H576" s="4" t="s">
        <v>379</v>
      </c>
      <c r="I576" s="4" t="s">
        <v>141</v>
      </c>
      <c r="J576" s="4" t="s">
        <v>73</v>
      </c>
      <c r="K576" s="9">
        <f t="shared" si="48"/>
        <v>3.0715277777781012</v>
      </c>
      <c r="L576" s="13">
        <f t="shared" si="49"/>
        <v>40977</v>
      </c>
      <c r="M576" s="14">
        <f t="shared" si="50"/>
        <v>0.42847222222189885</v>
      </c>
      <c r="N576" s="15">
        <f t="shared" si="51"/>
        <v>2</v>
      </c>
      <c r="O576" s="16" t="str">
        <f t="shared" si="52"/>
        <v>Monday</v>
      </c>
      <c r="P576" s="16" t="str">
        <f t="shared" si="53"/>
        <v>Mar</v>
      </c>
      <c r="Q576" s="22">
        <f>IF(Analysis!$H$2=1,1,0)</f>
        <v>1</v>
      </c>
      <c r="R576" s="1">
        <f>IF(Analysis!$H$3=1,1,0)</f>
        <v>1</v>
      </c>
      <c r="S576" s="23">
        <f>IF(Analysis!$H$4=1,1,0)</f>
        <v>1</v>
      </c>
      <c r="T576" s="23">
        <f>IF(Analysis!$H$6=1,1,0)</f>
        <v>1</v>
      </c>
      <c r="U576" s="23">
        <f>IF(Analysis!$H$7=1,1,0)</f>
        <v>1</v>
      </c>
    </row>
    <row r="577" spans="1:21">
      <c r="A577" s="4">
        <v>17122</v>
      </c>
      <c r="B577" s="5">
        <v>40983.481944444444</v>
      </c>
      <c r="C577" s="5">
        <v>40977.392361111109</v>
      </c>
      <c r="D577" s="4" t="s">
        <v>62</v>
      </c>
      <c r="E577" s="4" t="s">
        <v>78</v>
      </c>
      <c r="F577" s="6" t="s">
        <v>2130</v>
      </c>
      <c r="G577" s="4" t="s">
        <v>55</v>
      </c>
      <c r="H577" s="4" t="s">
        <v>380</v>
      </c>
      <c r="I577" s="4" t="s">
        <v>141</v>
      </c>
      <c r="J577" s="4" t="s">
        <v>59</v>
      </c>
      <c r="K577" s="9">
        <f t="shared" si="48"/>
        <v>6.0895833333343035</v>
      </c>
      <c r="L577" s="13">
        <f t="shared" si="49"/>
        <v>40977</v>
      </c>
      <c r="M577" s="14">
        <f t="shared" si="50"/>
        <v>0.39236111110949423</v>
      </c>
      <c r="N577" s="15">
        <f t="shared" si="51"/>
        <v>2</v>
      </c>
      <c r="O577" s="16" t="str">
        <f t="shared" si="52"/>
        <v>Thursday</v>
      </c>
      <c r="P577" s="16" t="str">
        <f t="shared" si="53"/>
        <v>Mar</v>
      </c>
      <c r="Q577" s="22">
        <f>IF(Analysis!$H$2=1,1,0)</f>
        <v>1</v>
      </c>
      <c r="R577" s="1">
        <f>IF(Analysis!$H$3=1,1,0)</f>
        <v>1</v>
      </c>
      <c r="S577" s="23">
        <f>IF(Analysis!$H$4=1,1,0)</f>
        <v>1</v>
      </c>
      <c r="T577" s="23">
        <f>IF(Analysis!$H$6=1,1,0)</f>
        <v>1</v>
      </c>
      <c r="U577" s="23">
        <f>IF(Analysis!$H$7=1,1,0)</f>
        <v>1</v>
      </c>
    </row>
    <row r="578" spans="1:21">
      <c r="A578" s="4">
        <v>17121</v>
      </c>
      <c r="B578" s="5">
        <v>40977.588888888888</v>
      </c>
      <c r="C578" s="5">
        <v>40976.638888888891</v>
      </c>
      <c r="D578" s="4" t="s">
        <v>62</v>
      </c>
      <c r="E578" s="4" t="s">
        <v>63</v>
      </c>
      <c r="F578" s="6" t="s">
        <v>2071</v>
      </c>
      <c r="G578" s="4" t="s">
        <v>55</v>
      </c>
      <c r="H578" s="4" t="s">
        <v>90</v>
      </c>
      <c r="I578" s="4" t="s">
        <v>141</v>
      </c>
      <c r="J578" s="4" t="s">
        <v>70</v>
      </c>
      <c r="K578" s="9">
        <f t="shared" si="48"/>
        <v>0.94999999999708962</v>
      </c>
      <c r="L578" s="13">
        <f t="shared" si="49"/>
        <v>40976</v>
      </c>
      <c r="M578" s="14">
        <f t="shared" si="50"/>
        <v>0.63888888889050577</v>
      </c>
      <c r="N578" s="15">
        <f t="shared" si="51"/>
        <v>5</v>
      </c>
      <c r="O578" s="16" t="str">
        <f t="shared" si="52"/>
        <v>Friday</v>
      </c>
      <c r="P578" s="16" t="str">
        <f t="shared" si="53"/>
        <v>Mar</v>
      </c>
      <c r="Q578" s="22">
        <f>IF(Analysis!$H$2=1,1,0)</f>
        <v>1</v>
      </c>
      <c r="R578" s="1">
        <f>IF(Analysis!$H$3=1,1,0)</f>
        <v>1</v>
      </c>
      <c r="S578" s="23">
        <f>IF(Analysis!$H$4=1,1,0)</f>
        <v>1</v>
      </c>
      <c r="T578" s="23">
        <f>IF(Analysis!$H$6=1,1,0)</f>
        <v>1</v>
      </c>
      <c r="U578" s="23">
        <f>IF(Analysis!$H$7=1,1,0)</f>
        <v>1</v>
      </c>
    </row>
    <row r="579" spans="1:21">
      <c r="A579" s="4">
        <v>17120</v>
      </c>
      <c r="B579" s="5">
        <v>40976.69027777778</v>
      </c>
      <c r="C579" s="5">
        <v>40976.595833333333</v>
      </c>
      <c r="D579" s="4" t="s">
        <v>60</v>
      </c>
      <c r="E579" s="4" t="s">
        <v>93</v>
      </c>
      <c r="F579" s="6" t="s">
        <v>2072</v>
      </c>
      <c r="G579" s="4" t="s">
        <v>55</v>
      </c>
      <c r="H579" s="4" t="s">
        <v>107</v>
      </c>
      <c r="I579" s="4" t="s">
        <v>141</v>
      </c>
      <c r="J579" s="4" t="s">
        <v>59</v>
      </c>
      <c r="K579" s="9">
        <f t="shared" ref="K579:K642" si="54">B579-C579</f>
        <v>9.4444444446708076E-2</v>
      </c>
      <c r="L579" s="13">
        <f t="shared" si="49"/>
        <v>40976</v>
      </c>
      <c r="M579" s="14">
        <f t="shared" si="50"/>
        <v>0.59583333333284827</v>
      </c>
      <c r="N579" s="15">
        <f t="shared" si="51"/>
        <v>4</v>
      </c>
      <c r="O579" s="16" t="str">
        <f t="shared" si="52"/>
        <v>Thursday</v>
      </c>
      <c r="P579" s="16" t="str">
        <f t="shared" si="53"/>
        <v>Mar</v>
      </c>
      <c r="Q579" s="22">
        <f>IF(Analysis!$H$2=1,1,0)</f>
        <v>1</v>
      </c>
      <c r="R579" s="1">
        <f>IF(Analysis!$H$3=1,1,0)</f>
        <v>1</v>
      </c>
      <c r="S579" s="23">
        <f>IF(Analysis!$H$4=1,1,0)</f>
        <v>1</v>
      </c>
      <c r="T579" s="23">
        <f>IF(Analysis!$H$6=1,1,0)</f>
        <v>1</v>
      </c>
      <c r="U579" s="23">
        <f>IF(Analysis!$H$7=1,1,0)</f>
        <v>1</v>
      </c>
    </row>
    <row r="580" spans="1:21">
      <c r="A580" s="4">
        <v>17119</v>
      </c>
      <c r="B580" s="5">
        <v>40983.390972222223</v>
      </c>
      <c r="C580" s="5">
        <v>40976.563194444447</v>
      </c>
      <c r="D580" s="4" t="s">
        <v>62</v>
      </c>
      <c r="E580" s="4" t="s">
        <v>72</v>
      </c>
      <c r="F580" s="6" t="s">
        <v>2073</v>
      </c>
      <c r="G580" s="4" t="s">
        <v>55</v>
      </c>
      <c r="H580" s="4" t="s">
        <v>106</v>
      </c>
      <c r="I580" s="4" t="s">
        <v>141</v>
      </c>
      <c r="J580" s="4" t="s">
        <v>73</v>
      </c>
      <c r="K580" s="9">
        <f t="shared" si="54"/>
        <v>6.827777777776646</v>
      </c>
      <c r="L580" s="13">
        <f t="shared" ref="L580:L643" si="55">INT(C580)</f>
        <v>40976</v>
      </c>
      <c r="M580" s="14">
        <f t="shared" ref="M580:M643" si="56">MOD(C580,1)</f>
        <v>0.56319444444670808</v>
      </c>
      <c r="N580" s="15">
        <f t="shared" ref="N580:N643" si="57">IF(AND($V$4&lt;=M580,M580&lt;$W$4),1,IF(AND($X$4&lt;=M580,M580&lt;$Y$4),2,IF(AND($Z$4&lt;=M580,M580&lt;$AA$4),3,IF(AND($AB$4&lt;=M580,M580&lt;$AC$4),4,IF(AND($AD$4&lt;=M580,M580&lt;$AE$4),5,IF(AND($AF$4&lt;=M580,M580&lt;$AG$4),6))))))</f>
        <v>4</v>
      </c>
      <c r="O580" s="16" t="str">
        <f t="shared" ref="O580:O643" si="58">CHOOSE(WEEKDAY(B580,1),"Sunday","Monday","Tuesday","Wednesday","Thursday","Friday","Saturday")</f>
        <v>Thursday</v>
      </c>
      <c r="P580" s="16" t="str">
        <f t="shared" ref="P580:P643" si="59">CHOOSE(MONTH(L580),"Jan","Feb","Mar","Apr","May","Jun","Jul","Aug","Sep","Oct","Nov","Dec")</f>
        <v>Mar</v>
      </c>
      <c r="Q580" s="22">
        <f>IF(Analysis!$H$2=1,1,0)</f>
        <v>1</v>
      </c>
      <c r="R580" s="1">
        <f>IF(Analysis!$H$3=1,1,0)</f>
        <v>1</v>
      </c>
      <c r="S580" s="23">
        <f>IF(Analysis!$H$4=1,1,0)</f>
        <v>1</v>
      </c>
      <c r="T580" s="23">
        <f>IF(Analysis!$H$6=1,1,0)</f>
        <v>1</v>
      </c>
      <c r="U580" s="23">
        <f>IF(Analysis!$H$7=1,1,0)</f>
        <v>1</v>
      </c>
    </row>
    <row r="581" spans="1:21">
      <c r="A581" s="4">
        <v>17118</v>
      </c>
      <c r="B581" s="5">
        <v>40977.449305555558</v>
      </c>
      <c r="C581" s="5">
        <v>40976.488888888889</v>
      </c>
      <c r="D581" s="4" t="s">
        <v>53</v>
      </c>
      <c r="E581" s="4" t="s">
        <v>96</v>
      </c>
      <c r="F581" s="6" t="s">
        <v>132</v>
      </c>
      <c r="G581" s="4" t="s">
        <v>55</v>
      </c>
      <c r="H581" s="4" t="s">
        <v>71</v>
      </c>
      <c r="I581" s="4" t="s">
        <v>141</v>
      </c>
      <c r="J581" s="4" t="s">
        <v>59</v>
      </c>
      <c r="K581" s="9">
        <f t="shared" si="54"/>
        <v>0.96041666666860692</v>
      </c>
      <c r="L581" s="13">
        <f t="shared" si="55"/>
        <v>40976</v>
      </c>
      <c r="M581" s="14">
        <f t="shared" si="56"/>
        <v>0.48888888888905058</v>
      </c>
      <c r="N581" s="15">
        <f t="shared" si="57"/>
        <v>3</v>
      </c>
      <c r="O581" s="16" t="str">
        <f t="shared" si="58"/>
        <v>Friday</v>
      </c>
      <c r="P581" s="16" t="str">
        <f t="shared" si="59"/>
        <v>Mar</v>
      </c>
      <c r="Q581" s="22">
        <f>IF(Analysis!$H$2=1,1,0)</f>
        <v>1</v>
      </c>
      <c r="R581" s="1">
        <f>IF(Analysis!$H$3=1,1,0)</f>
        <v>1</v>
      </c>
      <c r="S581" s="23">
        <f>IF(Analysis!$H$4=1,1,0)</f>
        <v>1</v>
      </c>
      <c r="T581" s="23">
        <f>IF(Analysis!$H$6=1,1,0)</f>
        <v>1</v>
      </c>
      <c r="U581" s="23">
        <f>IF(Analysis!$H$7=1,1,0)</f>
        <v>1</v>
      </c>
    </row>
    <row r="582" spans="1:21">
      <c r="A582" s="4">
        <v>17117</v>
      </c>
      <c r="B582" s="5">
        <v>41017.343055555553</v>
      </c>
      <c r="C582" s="5">
        <v>40976.414583333331</v>
      </c>
      <c r="D582" s="4" t="s">
        <v>60</v>
      </c>
      <c r="E582" s="4" t="s">
        <v>109</v>
      </c>
      <c r="F582" s="6" t="s">
        <v>133</v>
      </c>
      <c r="G582" s="4" t="s">
        <v>55</v>
      </c>
      <c r="H582" s="4" t="s">
        <v>56</v>
      </c>
      <c r="I582" s="4" t="s">
        <v>141</v>
      </c>
      <c r="J582" s="4" t="s">
        <v>59</v>
      </c>
      <c r="K582" s="9">
        <f t="shared" si="54"/>
        <v>40.928472222221899</v>
      </c>
      <c r="L582" s="13">
        <f t="shared" si="55"/>
        <v>40976</v>
      </c>
      <c r="M582" s="14">
        <f t="shared" si="56"/>
        <v>0.41458333333139308</v>
      </c>
      <c r="N582" s="15">
        <f t="shared" si="57"/>
        <v>2</v>
      </c>
      <c r="O582" s="16" t="str">
        <f t="shared" si="58"/>
        <v>Wednesday</v>
      </c>
      <c r="P582" s="16" t="str">
        <f t="shared" si="59"/>
        <v>Mar</v>
      </c>
      <c r="Q582" s="22">
        <f>IF(Analysis!$H$2=1,1,0)</f>
        <v>1</v>
      </c>
      <c r="R582" s="1">
        <f>IF(Analysis!$H$3=1,1,0)</f>
        <v>1</v>
      </c>
      <c r="S582" s="23">
        <f>IF(Analysis!$H$4=1,1,0)</f>
        <v>1</v>
      </c>
      <c r="T582" s="23">
        <f>IF(Analysis!$H$6=1,1,0)</f>
        <v>1</v>
      </c>
      <c r="U582" s="23">
        <f>IF(Analysis!$H$7=1,1,0)</f>
        <v>1</v>
      </c>
    </row>
    <row r="583" spans="1:21">
      <c r="A583" s="4">
        <v>17115</v>
      </c>
      <c r="B583" s="5">
        <v>40990.413194444445</v>
      </c>
      <c r="C583" s="5">
        <v>40975.582638888889</v>
      </c>
      <c r="D583" s="4" t="s">
        <v>60</v>
      </c>
      <c r="E583" s="4" t="s">
        <v>99</v>
      </c>
      <c r="F583" s="6" t="s">
        <v>127</v>
      </c>
      <c r="G583" s="4" t="s">
        <v>55</v>
      </c>
      <c r="H583" s="4" t="s">
        <v>90</v>
      </c>
      <c r="I583" s="4" t="s">
        <v>141</v>
      </c>
      <c r="J583" s="4" t="s">
        <v>136</v>
      </c>
      <c r="K583" s="9">
        <f t="shared" si="54"/>
        <v>14.830555555556202</v>
      </c>
      <c r="L583" s="13">
        <f t="shared" si="55"/>
        <v>40975</v>
      </c>
      <c r="M583" s="14">
        <f t="shared" si="56"/>
        <v>0.58263888888905058</v>
      </c>
      <c r="N583" s="15">
        <f t="shared" si="57"/>
        <v>4</v>
      </c>
      <c r="O583" s="16" t="str">
        <f t="shared" si="58"/>
        <v>Thursday</v>
      </c>
      <c r="P583" s="16" t="str">
        <f t="shared" si="59"/>
        <v>Mar</v>
      </c>
      <c r="Q583" s="22">
        <f>IF(Analysis!$H$2=1,1,0)</f>
        <v>1</v>
      </c>
      <c r="R583" s="1">
        <f>IF(Analysis!$H$3=1,1,0)</f>
        <v>1</v>
      </c>
      <c r="S583" s="23">
        <f>IF(Analysis!$H$4=1,1,0)</f>
        <v>1</v>
      </c>
      <c r="T583" s="23">
        <f>IF(Analysis!$H$6=1,1,0)</f>
        <v>1</v>
      </c>
      <c r="U583" s="23">
        <f>IF(Analysis!$H$7=1,1,0)</f>
        <v>1</v>
      </c>
    </row>
    <row r="584" spans="1:21">
      <c r="A584" s="4">
        <v>17114</v>
      </c>
      <c r="B584" s="5">
        <v>40975.65347222222</v>
      </c>
      <c r="C584" s="5">
        <v>40975.543055555558</v>
      </c>
      <c r="D584" s="4" t="s">
        <v>60</v>
      </c>
      <c r="E584" s="4" t="s">
        <v>54</v>
      </c>
      <c r="F584" s="6" t="s">
        <v>128</v>
      </c>
      <c r="G584" s="4" t="s">
        <v>55</v>
      </c>
      <c r="H584" s="4" t="s">
        <v>56</v>
      </c>
      <c r="I584" s="4" t="s">
        <v>141</v>
      </c>
      <c r="J584" s="4" t="s">
        <v>59</v>
      </c>
      <c r="K584" s="9">
        <f t="shared" si="54"/>
        <v>0.11041666666278616</v>
      </c>
      <c r="L584" s="13">
        <f t="shared" si="55"/>
        <v>40975</v>
      </c>
      <c r="M584" s="14">
        <f t="shared" si="56"/>
        <v>0.5430555555576575</v>
      </c>
      <c r="N584" s="15">
        <f t="shared" si="57"/>
        <v>4</v>
      </c>
      <c r="O584" s="16" t="str">
        <f t="shared" si="58"/>
        <v>Wednesday</v>
      </c>
      <c r="P584" s="16" t="str">
        <f t="shared" si="59"/>
        <v>Mar</v>
      </c>
      <c r="Q584" s="22">
        <f>IF(Analysis!$H$2=1,1,0)</f>
        <v>1</v>
      </c>
      <c r="R584" s="1">
        <f>IF(Analysis!$H$3=1,1,0)</f>
        <v>1</v>
      </c>
      <c r="S584" s="23">
        <f>IF(Analysis!$H$4=1,1,0)</f>
        <v>1</v>
      </c>
      <c r="T584" s="23">
        <f>IF(Analysis!$H$6=1,1,0)</f>
        <v>1</v>
      </c>
      <c r="U584" s="23">
        <f>IF(Analysis!$H$7=1,1,0)</f>
        <v>1</v>
      </c>
    </row>
    <row r="585" spans="1:21">
      <c r="A585" s="4">
        <v>17113</v>
      </c>
      <c r="B585" s="5">
        <v>41010.369444444441</v>
      </c>
      <c r="C585" s="5">
        <v>40975.527777777781</v>
      </c>
      <c r="D585" s="4" t="s">
        <v>62</v>
      </c>
      <c r="E585" s="4" t="s">
        <v>77</v>
      </c>
      <c r="F585" s="6" t="s">
        <v>129</v>
      </c>
      <c r="G585" s="4" t="s">
        <v>55</v>
      </c>
      <c r="H585" s="4" t="s">
        <v>381</v>
      </c>
      <c r="I585" s="4" t="s">
        <v>141</v>
      </c>
      <c r="J585" s="4" t="s">
        <v>70</v>
      </c>
      <c r="K585" s="9">
        <f t="shared" si="54"/>
        <v>34.841666666659876</v>
      </c>
      <c r="L585" s="13">
        <f t="shared" si="55"/>
        <v>40975</v>
      </c>
      <c r="M585" s="14">
        <f t="shared" si="56"/>
        <v>0.52777777778101154</v>
      </c>
      <c r="N585" s="15">
        <f t="shared" si="57"/>
        <v>3</v>
      </c>
      <c r="O585" s="16" t="str">
        <f t="shared" si="58"/>
        <v>Wednesday</v>
      </c>
      <c r="P585" s="16" t="str">
        <f t="shared" si="59"/>
        <v>Mar</v>
      </c>
      <c r="Q585" s="22">
        <f>IF(Analysis!$H$2=1,1,0)</f>
        <v>1</v>
      </c>
      <c r="R585" s="1">
        <f>IF(Analysis!$H$3=1,1,0)</f>
        <v>1</v>
      </c>
      <c r="S585" s="23">
        <f>IF(Analysis!$H$4=1,1,0)</f>
        <v>1</v>
      </c>
      <c r="T585" s="23">
        <f>IF(Analysis!$H$6=1,1,0)</f>
        <v>1</v>
      </c>
      <c r="U585" s="23">
        <f>IF(Analysis!$H$7=1,1,0)</f>
        <v>1</v>
      </c>
    </row>
    <row r="586" spans="1:21">
      <c r="A586" s="4">
        <v>17112</v>
      </c>
      <c r="B586" s="5">
        <v>40975.563888888886</v>
      </c>
      <c r="C586" s="5">
        <v>40975.525694444441</v>
      </c>
      <c r="D586" s="4" t="s">
        <v>94</v>
      </c>
      <c r="E586" s="4" t="s">
        <v>122</v>
      </c>
      <c r="F586" s="6" t="s">
        <v>145</v>
      </c>
      <c r="G586" s="4" t="s">
        <v>55</v>
      </c>
      <c r="H586" s="4" t="s">
        <v>382</v>
      </c>
      <c r="I586" s="4" t="s">
        <v>141</v>
      </c>
      <c r="J586" s="4" t="s">
        <v>65</v>
      </c>
      <c r="K586" s="9">
        <f t="shared" si="54"/>
        <v>3.8194444445252884E-2</v>
      </c>
      <c r="L586" s="13">
        <f t="shared" si="55"/>
        <v>40975</v>
      </c>
      <c r="M586" s="14">
        <f t="shared" si="56"/>
        <v>0.52569444444088731</v>
      </c>
      <c r="N586" s="15">
        <f t="shared" si="57"/>
        <v>3</v>
      </c>
      <c r="O586" s="16" t="str">
        <f t="shared" si="58"/>
        <v>Wednesday</v>
      </c>
      <c r="P586" s="16" t="str">
        <f t="shared" si="59"/>
        <v>Mar</v>
      </c>
      <c r="Q586" s="22">
        <f>IF(Analysis!$H$2=1,1,0)</f>
        <v>1</v>
      </c>
      <c r="R586" s="1">
        <f>IF(Analysis!$H$3=1,1,0)</f>
        <v>1</v>
      </c>
      <c r="S586" s="23">
        <f>IF(Analysis!$H$4=1,1,0)</f>
        <v>1</v>
      </c>
      <c r="T586" s="23">
        <f>IF(Analysis!$H$6=1,1,0)</f>
        <v>1</v>
      </c>
      <c r="U586" s="23">
        <f>IF(Analysis!$H$7=1,1,0)</f>
        <v>1</v>
      </c>
    </row>
    <row r="587" spans="1:21">
      <c r="A587" s="4">
        <v>17111</v>
      </c>
      <c r="B587" s="5">
        <v>40975.570138888892</v>
      </c>
      <c r="C587" s="5">
        <v>40975.503472222219</v>
      </c>
      <c r="D587" s="4" t="s">
        <v>60</v>
      </c>
      <c r="E587" s="4" t="s">
        <v>54</v>
      </c>
      <c r="F587" s="6" t="s">
        <v>2131</v>
      </c>
      <c r="G587" s="4" t="s">
        <v>55</v>
      </c>
      <c r="H587" s="4" t="s">
        <v>383</v>
      </c>
      <c r="I587" s="4" t="s">
        <v>141</v>
      </c>
      <c r="J587" s="4" t="s">
        <v>59</v>
      </c>
      <c r="K587" s="9">
        <f t="shared" si="54"/>
        <v>6.6666666672972497E-2</v>
      </c>
      <c r="L587" s="13">
        <f t="shared" si="55"/>
        <v>40975</v>
      </c>
      <c r="M587" s="14">
        <f t="shared" si="56"/>
        <v>0.50347222221898846</v>
      </c>
      <c r="N587" s="15">
        <f t="shared" si="57"/>
        <v>3</v>
      </c>
      <c r="O587" s="16" t="str">
        <f t="shared" si="58"/>
        <v>Wednesday</v>
      </c>
      <c r="P587" s="16" t="str">
        <f t="shared" si="59"/>
        <v>Mar</v>
      </c>
      <c r="Q587" s="22">
        <f>IF(Analysis!$H$2=1,1,0)</f>
        <v>1</v>
      </c>
      <c r="R587" s="1">
        <f>IF(Analysis!$H$3=1,1,0)</f>
        <v>1</v>
      </c>
      <c r="S587" s="23">
        <f>IF(Analysis!$H$4=1,1,0)</f>
        <v>1</v>
      </c>
      <c r="T587" s="23">
        <f>IF(Analysis!$H$6=1,1,0)</f>
        <v>1</v>
      </c>
      <c r="U587" s="23">
        <f>IF(Analysis!$H$7=1,1,0)</f>
        <v>1</v>
      </c>
    </row>
    <row r="588" spans="1:21">
      <c r="A588" s="4">
        <v>17110</v>
      </c>
      <c r="B588" s="5">
        <v>40976.722222222219</v>
      </c>
      <c r="C588" s="5">
        <v>40975.453472222223</v>
      </c>
      <c r="D588" s="4" t="s">
        <v>62</v>
      </c>
      <c r="E588" s="4" t="s">
        <v>72</v>
      </c>
      <c r="F588" s="6" t="s">
        <v>2071</v>
      </c>
      <c r="G588" s="4" t="s">
        <v>55</v>
      </c>
      <c r="H588" s="4" t="s">
        <v>384</v>
      </c>
      <c r="I588" s="4" t="s">
        <v>141</v>
      </c>
      <c r="J588" s="4" t="s">
        <v>73</v>
      </c>
      <c r="K588" s="9">
        <f t="shared" si="54"/>
        <v>1.2687499999956344</v>
      </c>
      <c r="L588" s="13">
        <f t="shared" si="55"/>
        <v>40975</v>
      </c>
      <c r="M588" s="14">
        <f t="shared" si="56"/>
        <v>0.45347222222335404</v>
      </c>
      <c r="N588" s="15">
        <f t="shared" si="57"/>
        <v>2</v>
      </c>
      <c r="O588" s="16" t="str">
        <f t="shared" si="58"/>
        <v>Thursday</v>
      </c>
      <c r="P588" s="16" t="str">
        <f t="shared" si="59"/>
        <v>Mar</v>
      </c>
      <c r="Q588" s="22">
        <f>IF(Analysis!$H$2=1,1,0)</f>
        <v>1</v>
      </c>
      <c r="R588" s="1">
        <f>IF(Analysis!$H$3=1,1,0)</f>
        <v>1</v>
      </c>
      <c r="S588" s="23">
        <f>IF(Analysis!$H$4=1,1,0)</f>
        <v>1</v>
      </c>
      <c r="T588" s="23">
        <f>IF(Analysis!$H$6=1,1,0)</f>
        <v>1</v>
      </c>
      <c r="U588" s="23">
        <f>IF(Analysis!$H$7=1,1,0)</f>
        <v>1</v>
      </c>
    </row>
    <row r="589" spans="1:21">
      <c r="A589" s="4">
        <v>17109</v>
      </c>
      <c r="B589" s="5">
        <v>41023.40347222222</v>
      </c>
      <c r="C589" s="5">
        <v>40975.443055555559</v>
      </c>
      <c r="D589" s="4" t="s">
        <v>60</v>
      </c>
      <c r="E589" s="4" t="s">
        <v>99</v>
      </c>
      <c r="F589" s="6" t="s">
        <v>2072</v>
      </c>
      <c r="G589" s="4" t="s">
        <v>55</v>
      </c>
      <c r="H589" s="4" t="s">
        <v>385</v>
      </c>
      <c r="I589" s="4" t="s">
        <v>141</v>
      </c>
      <c r="J589" s="4" t="s">
        <v>136</v>
      </c>
      <c r="K589" s="9">
        <f t="shared" si="54"/>
        <v>47.960416666661331</v>
      </c>
      <c r="L589" s="13">
        <f t="shared" si="55"/>
        <v>40975</v>
      </c>
      <c r="M589" s="14">
        <f t="shared" si="56"/>
        <v>0.44305555555911269</v>
      </c>
      <c r="N589" s="15">
        <f t="shared" si="57"/>
        <v>2</v>
      </c>
      <c r="O589" s="16" t="str">
        <f t="shared" si="58"/>
        <v>Tuesday</v>
      </c>
      <c r="P589" s="16" t="str">
        <f t="shared" si="59"/>
        <v>Mar</v>
      </c>
      <c r="Q589" s="22">
        <f>IF(Analysis!$H$2=1,1,0)</f>
        <v>1</v>
      </c>
      <c r="R589" s="1">
        <f>IF(Analysis!$H$3=1,1,0)</f>
        <v>1</v>
      </c>
      <c r="S589" s="23">
        <f>IF(Analysis!$H$4=1,1,0)</f>
        <v>1</v>
      </c>
      <c r="T589" s="23">
        <f>IF(Analysis!$H$6=1,1,0)</f>
        <v>1</v>
      </c>
      <c r="U589" s="23">
        <f>IF(Analysis!$H$7=1,1,0)</f>
        <v>1</v>
      </c>
    </row>
    <row r="590" spans="1:21">
      <c r="A590" s="4">
        <v>17108</v>
      </c>
      <c r="B590" s="5">
        <v>40975.460416666669</v>
      </c>
      <c r="C590" s="5">
        <v>40975.438194444447</v>
      </c>
      <c r="D590" s="4" t="s">
        <v>60</v>
      </c>
      <c r="E590" s="4" t="s">
        <v>93</v>
      </c>
      <c r="F590" s="6" t="s">
        <v>2073</v>
      </c>
      <c r="G590" s="4" t="s">
        <v>55</v>
      </c>
      <c r="H590" s="4" t="s">
        <v>90</v>
      </c>
      <c r="I590" s="4" t="s">
        <v>141</v>
      </c>
      <c r="J590" s="4" t="s">
        <v>59</v>
      </c>
      <c r="K590" s="9">
        <f t="shared" si="54"/>
        <v>2.2222222221898846E-2</v>
      </c>
      <c r="L590" s="13">
        <f t="shared" si="55"/>
        <v>40975</v>
      </c>
      <c r="M590" s="14">
        <f t="shared" si="56"/>
        <v>0.43819444444670808</v>
      </c>
      <c r="N590" s="15">
        <f t="shared" si="57"/>
        <v>2</v>
      </c>
      <c r="O590" s="16" t="str">
        <f t="shared" si="58"/>
        <v>Wednesday</v>
      </c>
      <c r="P590" s="16" t="str">
        <f t="shared" si="59"/>
        <v>Mar</v>
      </c>
      <c r="Q590" s="22">
        <f>IF(Analysis!$H$2=1,1,0)</f>
        <v>1</v>
      </c>
      <c r="R590" s="1">
        <f>IF(Analysis!$H$3=1,1,0)</f>
        <v>1</v>
      </c>
      <c r="S590" s="23">
        <f>IF(Analysis!$H$4=1,1,0)</f>
        <v>1</v>
      </c>
      <c r="T590" s="23">
        <f>IF(Analysis!$H$6=1,1,0)</f>
        <v>1</v>
      </c>
      <c r="U590" s="23">
        <f>IF(Analysis!$H$7=1,1,0)</f>
        <v>1</v>
      </c>
    </row>
    <row r="591" spans="1:21">
      <c r="A591" s="4">
        <v>17107</v>
      </c>
      <c r="B591" s="5">
        <v>40975.45416666667</v>
      </c>
      <c r="C591" s="5">
        <v>40975.433333333334</v>
      </c>
      <c r="D591" s="4" t="s">
        <v>60</v>
      </c>
      <c r="E591" s="4" t="s">
        <v>67</v>
      </c>
      <c r="F591" s="6" t="s">
        <v>132</v>
      </c>
      <c r="G591" s="4" t="s">
        <v>55</v>
      </c>
      <c r="H591" s="4" t="s">
        <v>107</v>
      </c>
      <c r="I591" s="4" t="s">
        <v>141</v>
      </c>
      <c r="J591" s="4" t="s">
        <v>59</v>
      </c>
      <c r="K591" s="9">
        <f t="shared" si="54"/>
        <v>2.0833333335758653E-2</v>
      </c>
      <c r="L591" s="13">
        <f t="shared" si="55"/>
        <v>40975</v>
      </c>
      <c r="M591" s="14">
        <f t="shared" si="56"/>
        <v>0.43333333333430346</v>
      </c>
      <c r="N591" s="15">
        <f t="shared" si="57"/>
        <v>2</v>
      </c>
      <c r="O591" s="16" t="str">
        <f t="shared" si="58"/>
        <v>Wednesday</v>
      </c>
      <c r="P591" s="16" t="str">
        <f t="shared" si="59"/>
        <v>Mar</v>
      </c>
      <c r="Q591" s="22">
        <f>IF(Analysis!$H$2=1,1,0)</f>
        <v>1</v>
      </c>
      <c r="R591" s="1">
        <f>IF(Analysis!$H$3=1,1,0)</f>
        <v>1</v>
      </c>
      <c r="S591" s="23">
        <f>IF(Analysis!$H$4=1,1,0)</f>
        <v>1</v>
      </c>
      <c r="T591" s="23">
        <f>IF(Analysis!$H$6=1,1,0)</f>
        <v>1</v>
      </c>
      <c r="U591" s="23">
        <f>IF(Analysis!$H$7=1,1,0)</f>
        <v>1</v>
      </c>
    </row>
    <row r="592" spans="1:21">
      <c r="A592" s="4">
        <v>17106</v>
      </c>
      <c r="B592" s="5">
        <v>40980.5</v>
      </c>
      <c r="C592" s="5">
        <v>40975.384722222225</v>
      </c>
      <c r="D592" s="4" t="s">
        <v>62</v>
      </c>
      <c r="E592" s="4" t="s">
        <v>100</v>
      </c>
      <c r="F592" s="6" t="s">
        <v>133</v>
      </c>
      <c r="G592" s="4" t="s">
        <v>55</v>
      </c>
      <c r="H592" s="4" t="s">
        <v>106</v>
      </c>
      <c r="I592" s="4" t="s">
        <v>141</v>
      </c>
      <c r="J592" s="4" t="s">
        <v>65</v>
      </c>
      <c r="K592" s="9">
        <f t="shared" si="54"/>
        <v>5.1152777777751908</v>
      </c>
      <c r="L592" s="13">
        <f t="shared" si="55"/>
        <v>40975</v>
      </c>
      <c r="M592" s="14">
        <f t="shared" si="56"/>
        <v>0.38472222222480923</v>
      </c>
      <c r="N592" s="15">
        <f t="shared" si="57"/>
        <v>2</v>
      </c>
      <c r="O592" s="16" t="str">
        <f t="shared" si="58"/>
        <v>Monday</v>
      </c>
      <c r="P592" s="16" t="str">
        <f t="shared" si="59"/>
        <v>Mar</v>
      </c>
      <c r="Q592" s="22">
        <f>IF(Analysis!$H$2=1,1,0)</f>
        <v>1</v>
      </c>
      <c r="R592" s="1">
        <f>IF(Analysis!$H$3=1,1,0)</f>
        <v>1</v>
      </c>
      <c r="S592" s="23">
        <f>IF(Analysis!$H$4=1,1,0)</f>
        <v>1</v>
      </c>
      <c r="T592" s="23">
        <f>IF(Analysis!$H$6=1,1,0)</f>
        <v>1</v>
      </c>
      <c r="U592" s="23">
        <f>IF(Analysis!$H$7=1,1,0)</f>
        <v>1</v>
      </c>
    </row>
    <row r="593" spans="1:21">
      <c r="A593" s="4">
        <v>17105</v>
      </c>
      <c r="B593" s="5">
        <v>40997.685416666667</v>
      </c>
      <c r="C593" s="5">
        <v>40974.729166666664</v>
      </c>
      <c r="D593" s="4" t="s">
        <v>53</v>
      </c>
      <c r="E593" s="4" t="s">
        <v>68</v>
      </c>
      <c r="F593" s="6" t="s">
        <v>127</v>
      </c>
      <c r="G593" s="4" t="s">
        <v>55</v>
      </c>
      <c r="H593" s="4" t="s">
        <v>71</v>
      </c>
      <c r="I593" s="4" t="s">
        <v>141</v>
      </c>
      <c r="J593" s="4" t="s">
        <v>59</v>
      </c>
      <c r="K593" s="9">
        <f t="shared" si="54"/>
        <v>22.95625000000291</v>
      </c>
      <c r="L593" s="13">
        <f t="shared" si="55"/>
        <v>40974</v>
      </c>
      <c r="M593" s="14">
        <f t="shared" si="56"/>
        <v>0.72916666666424135</v>
      </c>
      <c r="N593" s="15">
        <f t="shared" si="57"/>
        <v>6</v>
      </c>
      <c r="O593" s="16" t="str">
        <f t="shared" si="58"/>
        <v>Thursday</v>
      </c>
      <c r="P593" s="16" t="str">
        <f t="shared" si="59"/>
        <v>Mar</v>
      </c>
      <c r="Q593" s="22">
        <f>IF(Analysis!$H$2=1,1,0)</f>
        <v>1</v>
      </c>
      <c r="R593" s="1">
        <f>IF(Analysis!$H$3=1,1,0)</f>
        <v>1</v>
      </c>
      <c r="S593" s="23">
        <f>IF(Analysis!$H$4=1,1,0)</f>
        <v>1</v>
      </c>
      <c r="T593" s="23">
        <f>IF(Analysis!$H$6=1,1,0)</f>
        <v>1</v>
      </c>
      <c r="U593" s="23">
        <f>IF(Analysis!$H$7=1,1,0)</f>
        <v>1</v>
      </c>
    </row>
    <row r="594" spans="1:21">
      <c r="A594" s="4">
        <v>17104</v>
      </c>
      <c r="B594" s="5">
        <v>40977.454861111109</v>
      </c>
      <c r="C594" s="5">
        <v>40974.696527777778</v>
      </c>
      <c r="D594" s="4" t="s">
        <v>60</v>
      </c>
      <c r="E594" s="4" t="s">
        <v>54</v>
      </c>
      <c r="F594" s="6" t="s">
        <v>128</v>
      </c>
      <c r="G594" s="4" t="s">
        <v>55</v>
      </c>
      <c r="H594" s="4" t="s">
        <v>56</v>
      </c>
      <c r="I594" s="4" t="s">
        <v>141</v>
      </c>
      <c r="J594" s="4" t="s">
        <v>65</v>
      </c>
      <c r="K594" s="9">
        <f t="shared" si="54"/>
        <v>2.7583333333313931</v>
      </c>
      <c r="L594" s="13">
        <f t="shared" si="55"/>
        <v>40974</v>
      </c>
      <c r="M594" s="14">
        <f t="shared" si="56"/>
        <v>0.69652777777810115</v>
      </c>
      <c r="N594" s="15">
        <f t="shared" si="57"/>
        <v>5</v>
      </c>
      <c r="O594" s="16" t="str">
        <f t="shared" si="58"/>
        <v>Friday</v>
      </c>
      <c r="P594" s="16" t="str">
        <f t="shared" si="59"/>
        <v>Mar</v>
      </c>
      <c r="Q594" s="22">
        <f>IF(Analysis!$H$2=1,1,0)</f>
        <v>1</v>
      </c>
      <c r="R594" s="1">
        <f>IF(Analysis!$H$3=1,1,0)</f>
        <v>1</v>
      </c>
      <c r="S594" s="23">
        <f>IF(Analysis!$H$4=1,1,0)</f>
        <v>1</v>
      </c>
      <c r="T594" s="23">
        <f>IF(Analysis!$H$6=1,1,0)</f>
        <v>1</v>
      </c>
      <c r="U594" s="23">
        <f>IF(Analysis!$H$7=1,1,0)</f>
        <v>1</v>
      </c>
    </row>
    <row r="595" spans="1:21">
      <c r="A595" s="4">
        <v>17103</v>
      </c>
      <c r="B595" s="5">
        <v>40975.663888888892</v>
      </c>
      <c r="C595" s="5">
        <v>40974.693749999999</v>
      </c>
      <c r="D595" s="4" t="s">
        <v>60</v>
      </c>
      <c r="E595" s="4" t="s">
        <v>54</v>
      </c>
      <c r="F595" s="6" t="s">
        <v>129</v>
      </c>
      <c r="G595" s="4" t="s">
        <v>55</v>
      </c>
      <c r="H595" s="4" t="s">
        <v>90</v>
      </c>
      <c r="I595" s="4" t="s">
        <v>141</v>
      </c>
      <c r="J595" s="4" t="s">
        <v>59</v>
      </c>
      <c r="K595" s="9">
        <f t="shared" si="54"/>
        <v>0.97013888889341615</v>
      </c>
      <c r="L595" s="13">
        <f t="shared" si="55"/>
        <v>40974</v>
      </c>
      <c r="M595" s="14">
        <f t="shared" si="56"/>
        <v>0.69374999999854481</v>
      </c>
      <c r="N595" s="15">
        <f t="shared" si="57"/>
        <v>5</v>
      </c>
      <c r="O595" s="16" t="str">
        <f t="shared" si="58"/>
        <v>Wednesday</v>
      </c>
      <c r="P595" s="16" t="str">
        <f t="shared" si="59"/>
        <v>Mar</v>
      </c>
      <c r="Q595" s="22">
        <f>IF(Analysis!$H$2=1,1,0)</f>
        <v>1</v>
      </c>
      <c r="R595" s="1">
        <f>IF(Analysis!$H$3=1,1,0)</f>
        <v>1</v>
      </c>
      <c r="S595" s="23">
        <f>IF(Analysis!$H$4=1,1,0)</f>
        <v>1</v>
      </c>
      <c r="T595" s="23">
        <f>IF(Analysis!$H$6=1,1,0)</f>
        <v>1</v>
      </c>
      <c r="U595" s="23">
        <f>IF(Analysis!$H$7=1,1,0)</f>
        <v>1</v>
      </c>
    </row>
    <row r="596" spans="1:21">
      <c r="A596" s="4">
        <v>17102</v>
      </c>
      <c r="B596" s="5">
        <v>40974.660416666666</v>
      </c>
      <c r="C596" s="5">
        <v>40974.619444444441</v>
      </c>
      <c r="D596" s="4" t="s">
        <v>60</v>
      </c>
      <c r="E596" s="4" t="s">
        <v>80</v>
      </c>
      <c r="F596" s="6" t="s">
        <v>145</v>
      </c>
      <c r="G596" s="4" t="s">
        <v>55</v>
      </c>
      <c r="H596" s="4" t="s">
        <v>56</v>
      </c>
      <c r="I596" s="4" t="s">
        <v>141</v>
      </c>
      <c r="J596" s="4" t="s">
        <v>59</v>
      </c>
      <c r="K596" s="9">
        <f t="shared" si="54"/>
        <v>4.0972222224809229E-2</v>
      </c>
      <c r="L596" s="13">
        <f t="shared" si="55"/>
        <v>40974</v>
      </c>
      <c r="M596" s="14">
        <f t="shared" si="56"/>
        <v>0.61944444444088731</v>
      </c>
      <c r="N596" s="15">
        <f t="shared" si="57"/>
        <v>4</v>
      </c>
      <c r="O596" s="16" t="str">
        <f t="shared" si="58"/>
        <v>Tuesday</v>
      </c>
      <c r="P596" s="16" t="str">
        <f t="shared" si="59"/>
        <v>Mar</v>
      </c>
      <c r="Q596" s="22">
        <f>IF(Analysis!$H$2=1,1,0)</f>
        <v>1</v>
      </c>
      <c r="R596" s="1">
        <f>IF(Analysis!$H$3=1,1,0)</f>
        <v>1</v>
      </c>
      <c r="S596" s="23">
        <f>IF(Analysis!$H$4=1,1,0)</f>
        <v>1</v>
      </c>
      <c r="T596" s="23">
        <f>IF(Analysis!$H$6=1,1,0)</f>
        <v>1</v>
      </c>
      <c r="U596" s="23">
        <f>IF(Analysis!$H$7=1,1,0)</f>
        <v>1</v>
      </c>
    </row>
    <row r="597" spans="1:21">
      <c r="A597" s="4">
        <v>17101</v>
      </c>
      <c r="B597" s="5">
        <v>40976.390972222223</v>
      </c>
      <c r="C597" s="5">
        <v>40974.61041666667</v>
      </c>
      <c r="D597" s="4" t="s">
        <v>60</v>
      </c>
      <c r="E597" s="4" t="s">
        <v>54</v>
      </c>
      <c r="F597" s="6" t="s">
        <v>2132</v>
      </c>
      <c r="G597" s="4" t="s">
        <v>55</v>
      </c>
      <c r="H597" s="4" t="s">
        <v>386</v>
      </c>
      <c r="I597" s="4" t="s">
        <v>141</v>
      </c>
      <c r="J597" s="4" t="s">
        <v>59</v>
      </c>
      <c r="K597" s="9">
        <f t="shared" si="54"/>
        <v>1.7805555555532919</v>
      </c>
      <c r="L597" s="13">
        <f t="shared" si="55"/>
        <v>40974</v>
      </c>
      <c r="M597" s="14">
        <f t="shared" si="56"/>
        <v>0.61041666667006211</v>
      </c>
      <c r="N597" s="15">
        <f t="shared" si="57"/>
        <v>4</v>
      </c>
      <c r="O597" s="16" t="str">
        <f t="shared" si="58"/>
        <v>Thursday</v>
      </c>
      <c r="P597" s="16" t="str">
        <f t="shared" si="59"/>
        <v>Mar</v>
      </c>
      <c r="Q597" s="22">
        <f>IF(Analysis!$H$2=1,1,0)</f>
        <v>1</v>
      </c>
      <c r="R597" s="1">
        <f>IF(Analysis!$H$3=1,1,0)</f>
        <v>1</v>
      </c>
      <c r="S597" s="23">
        <f>IF(Analysis!$H$4=1,1,0)</f>
        <v>1</v>
      </c>
      <c r="T597" s="23">
        <f>IF(Analysis!$H$6=1,1,0)</f>
        <v>1</v>
      </c>
      <c r="U597" s="23">
        <f>IF(Analysis!$H$7=1,1,0)</f>
        <v>1</v>
      </c>
    </row>
    <row r="598" spans="1:21">
      <c r="A598" s="4">
        <v>17100</v>
      </c>
      <c r="B598" s="5">
        <v>40988.685416666667</v>
      </c>
      <c r="C598" s="5">
        <v>40974.599305555559</v>
      </c>
      <c r="D598" s="4" t="s">
        <v>62</v>
      </c>
      <c r="E598" s="4" t="s">
        <v>92</v>
      </c>
      <c r="F598" s="6" t="s">
        <v>2071</v>
      </c>
      <c r="G598" s="4" t="s">
        <v>55</v>
      </c>
      <c r="H598" s="4" t="s">
        <v>387</v>
      </c>
      <c r="I598" s="4" t="s">
        <v>141</v>
      </c>
      <c r="J598" s="4" t="s">
        <v>59</v>
      </c>
      <c r="K598" s="9">
        <f t="shared" si="54"/>
        <v>14.086111111108039</v>
      </c>
      <c r="L598" s="13">
        <f t="shared" si="55"/>
        <v>40974</v>
      </c>
      <c r="M598" s="14">
        <f t="shared" si="56"/>
        <v>0.59930555555911269</v>
      </c>
      <c r="N598" s="15">
        <f t="shared" si="57"/>
        <v>4</v>
      </c>
      <c r="O598" s="16" t="str">
        <f t="shared" si="58"/>
        <v>Tuesday</v>
      </c>
      <c r="P598" s="16" t="str">
        <f t="shared" si="59"/>
        <v>Mar</v>
      </c>
      <c r="Q598" s="22">
        <f>IF(Analysis!$H$2=1,1,0)</f>
        <v>1</v>
      </c>
      <c r="R598" s="1">
        <f>IF(Analysis!$H$3=1,1,0)</f>
        <v>1</v>
      </c>
      <c r="S598" s="23">
        <f>IF(Analysis!$H$4=1,1,0)</f>
        <v>1</v>
      </c>
      <c r="T598" s="23">
        <f>IF(Analysis!$H$6=1,1,0)</f>
        <v>1</v>
      </c>
      <c r="U598" s="23">
        <f>IF(Analysis!$H$7=1,1,0)</f>
        <v>1</v>
      </c>
    </row>
    <row r="599" spans="1:21">
      <c r="A599" s="4">
        <v>17099</v>
      </c>
      <c r="B599" s="5">
        <v>40974.470833333333</v>
      </c>
      <c r="C599" s="5">
        <v>40974.456250000003</v>
      </c>
      <c r="D599" s="4" t="s">
        <v>60</v>
      </c>
      <c r="E599" s="4" t="s">
        <v>54</v>
      </c>
      <c r="F599" s="6" t="s">
        <v>2072</v>
      </c>
      <c r="G599" s="4" t="s">
        <v>55</v>
      </c>
      <c r="H599" s="4" t="s">
        <v>388</v>
      </c>
      <c r="I599" s="4" t="s">
        <v>141</v>
      </c>
      <c r="J599" s="4" t="s">
        <v>59</v>
      </c>
      <c r="K599" s="9">
        <f t="shared" si="54"/>
        <v>1.4583333329937886E-2</v>
      </c>
      <c r="L599" s="13">
        <f t="shared" si="55"/>
        <v>40974</v>
      </c>
      <c r="M599" s="14">
        <f t="shared" si="56"/>
        <v>0.45625000000291038</v>
      </c>
      <c r="N599" s="15">
        <f t="shared" si="57"/>
        <v>2</v>
      </c>
      <c r="O599" s="16" t="str">
        <f t="shared" si="58"/>
        <v>Tuesday</v>
      </c>
      <c r="P599" s="16" t="str">
        <f t="shared" si="59"/>
        <v>Mar</v>
      </c>
      <c r="Q599" s="22">
        <f>IF(Analysis!$H$2=1,1,0)</f>
        <v>1</v>
      </c>
      <c r="R599" s="1">
        <f>IF(Analysis!$H$3=1,1,0)</f>
        <v>1</v>
      </c>
      <c r="S599" s="23">
        <f>IF(Analysis!$H$4=1,1,0)</f>
        <v>1</v>
      </c>
      <c r="T599" s="23">
        <f>IF(Analysis!$H$6=1,1,0)</f>
        <v>1</v>
      </c>
      <c r="U599" s="23">
        <f>IF(Analysis!$H$7=1,1,0)</f>
        <v>1</v>
      </c>
    </row>
    <row r="600" spans="1:21">
      <c r="A600" s="4">
        <v>17098</v>
      </c>
      <c r="B600" s="5">
        <v>40977.591666666667</v>
      </c>
      <c r="C600" s="5">
        <v>40974.446527777778</v>
      </c>
      <c r="D600" s="4" t="s">
        <v>60</v>
      </c>
      <c r="E600" s="4" t="s">
        <v>54</v>
      </c>
      <c r="F600" s="6" t="s">
        <v>2073</v>
      </c>
      <c r="G600" s="4" t="s">
        <v>55</v>
      </c>
      <c r="H600" s="4" t="s">
        <v>389</v>
      </c>
      <c r="I600" s="4" t="s">
        <v>141</v>
      </c>
      <c r="J600" s="4" t="s">
        <v>59</v>
      </c>
      <c r="K600" s="9">
        <f t="shared" si="54"/>
        <v>3.1451388888890506</v>
      </c>
      <c r="L600" s="13">
        <f t="shared" si="55"/>
        <v>40974</v>
      </c>
      <c r="M600" s="14">
        <f t="shared" si="56"/>
        <v>0.44652777777810115</v>
      </c>
      <c r="N600" s="15">
        <f t="shared" si="57"/>
        <v>2</v>
      </c>
      <c r="O600" s="16" t="str">
        <f t="shared" si="58"/>
        <v>Friday</v>
      </c>
      <c r="P600" s="16" t="str">
        <f t="shared" si="59"/>
        <v>Mar</v>
      </c>
      <c r="Q600" s="22">
        <f>IF(Analysis!$H$2=1,1,0)</f>
        <v>1</v>
      </c>
      <c r="R600" s="1">
        <f>IF(Analysis!$H$3=1,1,0)</f>
        <v>1</v>
      </c>
      <c r="S600" s="23">
        <f>IF(Analysis!$H$4=1,1,0)</f>
        <v>1</v>
      </c>
      <c r="T600" s="23">
        <f>IF(Analysis!$H$6=1,1,0)</f>
        <v>1</v>
      </c>
      <c r="U600" s="23">
        <f>IF(Analysis!$H$7=1,1,0)</f>
        <v>1</v>
      </c>
    </row>
    <row r="601" spans="1:21">
      <c r="A601" s="4">
        <v>17097</v>
      </c>
      <c r="B601" s="5">
        <v>40974.517361111109</v>
      </c>
      <c r="C601" s="5">
        <v>40974.443749999999</v>
      </c>
      <c r="D601" s="4" t="s">
        <v>60</v>
      </c>
      <c r="E601" s="4" t="s">
        <v>54</v>
      </c>
      <c r="F601" s="6" t="s">
        <v>132</v>
      </c>
      <c r="G601" s="4" t="s">
        <v>55</v>
      </c>
      <c r="H601" s="4" t="s">
        <v>390</v>
      </c>
      <c r="I601" s="4" t="s">
        <v>141</v>
      </c>
      <c r="J601" s="4" t="s">
        <v>65</v>
      </c>
      <c r="K601" s="9">
        <f t="shared" si="54"/>
        <v>7.3611111110949423E-2</v>
      </c>
      <c r="L601" s="13">
        <f t="shared" si="55"/>
        <v>40974</v>
      </c>
      <c r="M601" s="14">
        <f t="shared" si="56"/>
        <v>0.44374999999854481</v>
      </c>
      <c r="N601" s="15">
        <f t="shared" si="57"/>
        <v>2</v>
      </c>
      <c r="O601" s="16" t="str">
        <f t="shared" si="58"/>
        <v>Tuesday</v>
      </c>
      <c r="P601" s="16" t="str">
        <f t="shared" si="59"/>
        <v>Mar</v>
      </c>
      <c r="Q601" s="22">
        <f>IF(Analysis!$H$2=1,1,0)</f>
        <v>1</v>
      </c>
      <c r="R601" s="1">
        <f>IF(Analysis!$H$3=1,1,0)</f>
        <v>1</v>
      </c>
      <c r="S601" s="23">
        <f>IF(Analysis!$H$4=1,1,0)</f>
        <v>1</v>
      </c>
      <c r="T601" s="23">
        <f>IF(Analysis!$H$6=1,1,0)</f>
        <v>1</v>
      </c>
      <c r="U601" s="23">
        <f>IF(Analysis!$H$7=1,1,0)</f>
        <v>1</v>
      </c>
    </row>
    <row r="602" spans="1:21">
      <c r="A602" s="4">
        <v>17096</v>
      </c>
      <c r="B602" s="5">
        <v>40975.665972222225</v>
      </c>
      <c r="C602" s="5">
        <v>40973.695833333331</v>
      </c>
      <c r="D602" s="4" t="s">
        <v>60</v>
      </c>
      <c r="E602" s="4" t="s">
        <v>54</v>
      </c>
      <c r="F602" s="6" t="s">
        <v>133</v>
      </c>
      <c r="G602" s="4" t="s">
        <v>55</v>
      </c>
      <c r="H602" s="4" t="s">
        <v>90</v>
      </c>
      <c r="I602" s="4" t="s">
        <v>141</v>
      </c>
      <c r="J602" s="4" t="s">
        <v>59</v>
      </c>
      <c r="K602" s="9">
        <f t="shared" si="54"/>
        <v>1.9701388888934162</v>
      </c>
      <c r="L602" s="13">
        <f t="shared" si="55"/>
        <v>40973</v>
      </c>
      <c r="M602" s="14">
        <f t="shared" si="56"/>
        <v>0.69583333333139308</v>
      </c>
      <c r="N602" s="15">
        <f t="shared" si="57"/>
        <v>5</v>
      </c>
      <c r="O602" s="16" t="str">
        <f t="shared" si="58"/>
        <v>Wednesday</v>
      </c>
      <c r="P602" s="16" t="str">
        <f t="shared" si="59"/>
        <v>Mar</v>
      </c>
      <c r="Q602" s="22">
        <f>IF(Analysis!$H$2=1,1,0)</f>
        <v>1</v>
      </c>
      <c r="R602" s="1">
        <f>IF(Analysis!$H$3=1,1,0)</f>
        <v>1</v>
      </c>
      <c r="S602" s="23">
        <f>IF(Analysis!$H$4=1,1,0)</f>
        <v>1</v>
      </c>
      <c r="T602" s="23">
        <f>IF(Analysis!$H$6=1,1,0)</f>
        <v>1</v>
      </c>
      <c r="U602" s="23">
        <f>IF(Analysis!$H$7=1,1,0)</f>
        <v>1</v>
      </c>
    </row>
    <row r="603" spans="1:21">
      <c r="A603" s="4">
        <v>17095</v>
      </c>
      <c r="B603" s="5">
        <v>40974.324999999997</v>
      </c>
      <c r="C603" s="5">
        <v>40973.657638888886</v>
      </c>
      <c r="D603" s="4" t="s">
        <v>53</v>
      </c>
      <c r="E603" s="4" t="s">
        <v>96</v>
      </c>
      <c r="F603" s="6" t="s">
        <v>127</v>
      </c>
      <c r="G603" s="4" t="s">
        <v>55</v>
      </c>
      <c r="H603" s="4" t="s">
        <v>107</v>
      </c>
      <c r="I603" s="4" t="s">
        <v>141</v>
      </c>
      <c r="J603" s="4" t="s">
        <v>57</v>
      </c>
      <c r="K603" s="9">
        <f t="shared" si="54"/>
        <v>0.66736111111094942</v>
      </c>
      <c r="L603" s="13">
        <f t="shared" si="55"/>
        <v>40973</v>
      </c>
      <c r="M603" s="14">
        <f t="shared" si="56"/>
        <v>0.65763888888614019</v>
      </c>
      <c r="N603" s="15">
        <f t="shared" si="57"/>
        <v>5</v>
      </c>
      <c r="O603" s="16" t="str">
        <f t="shared" si="58"/>
        <v>Tuesday</v>
      </c>
      <c r="P603" s="16" t="str">
        <f t="shared" si="59"/>
        <v>Mar</v>
      </c>
      <c r="Q603" s="22">
        <f>IF(Analysis!$H$2=1,1,0)</f>
        <v>1</v>
      </c>
      <c r="R603" s="1">
        <f>IF(Analysis!$H$3=1,1,0)</f>
        <v>1</v>
      </c>
      <c r="S603" s="23">
        <f>IF(Analysis!$H$4=1,1,0)</f>
        <v>1</v>
      </c>
      <c r="T603" s="23">
        <f>IF(Analysis!$H$6=1,1,0)</f>
        <v>1</v>
      </c>
      <c r="U603" s="23">
        <f>IF(Analysis!$H$7=1,1,0)</f>
        <v>1</v>
      </c>
    </row>
    <row r="604" spans="1:21">
      <c r="A604" s="4">
        <v>17094</v>
      </c>
      <c r="B604" s="5">
        <v>40974.739583333336</v>
      </c>
      <c r="C604" s="5">
        <v>40973.623611111114</v>
      </c>
      <c r="D604" s="4" t="s">
        <v>62</v>
      </c>
      <c r="E604" s="4" t="s">
        <v>66</v>
      </c>
      <c r="F604" s="6" t="s">
        <v>128</v>
      </c>
      <c r="G604" s="4" t="s">
        <v>55</v>
      </c>
      <c r="H604" s="4" t="s">
        <v>106</v>
      </c>
      <c r="I604" s="4" t="s">
        <v>141</v>
      </c>
      <c r="J604" s="4" t="s">
        <v>73</v>
      </c>
      <c r="K604" s="9">
        <f t="shared" si="54"/>
        <v>1.1159722222218988</v>
      </c>
      <c r="L604" s="13">
        <f t="shared" si="55"/>
        <v>40973</v>
      </c>
      <c r="M604" s="14">
        <f t="shared" si="56"/>
        <v>0.62361111111385981</v>
      </c>
      <c r="N604" s="15">
        <f t="shared" si="57"/>
        <v>4</v>
      </c>
      <c r="O604" s="16" t="str">
        <f t="shared" si="58"/>
        <v>Tuesday</v>
      </c>
      <c r="P604" s="16" t="str">
        <f t="shared" si="59"/>
        <v>Mar</v>
      </c>
      <c r="Q604" s="22">
        <f>IF(Analysis!$H$2=1,1,0)</f>
        <v>1</v>
      </c>
      <c r="R604" s="1">
        <f>IF(Analysis!$H$3=1,1,0)</f>
        <v>1</v>
      </c>
      <c r="S604" s="23">
        <f>IF(Analysis!$H$4=1,1,0)</f>
        <v>1</v>
      </c>
      <c r="T604" s="23">
        <f>IF(Analysis!$H$6=1,1,0)</f>
        <v>1</v>
      </c>
      <c r="U604" s="23">
        <f>IF(Analysis!$H$7=1,1,0)</f>
        <v>1</v>
      </c>
    </row>
    <row r="605" spans="1:21">
      <c r="A605" s="4">
        <v>17093</v>
      </c>
      <c r="B605" s="5">
        <v>40974.524305555555</v>
      </c>
      <c r="C605" s="5">
        <v>40973.613888888889</v>
      </c>
      <c r="D605" s="4" t="s">
        <v>53</v>
      </c>
      <c r="E605" s="4" t="s">
        <v>105</v>
      </c>
      <c r="F605" s="6" t="s">
        <v>129</v>
      </c>
      <c r="G605" s="4" t="s">
        <v>55</v>
      </c>
      <c r="H605" s="4" t="s">
        <v>71</v>
      </c>
      <c r="I605" s="4" t="s">
        <v>141</v>
      </c>
      <c r="J605" s="4" t="s">
        <v>59</v>
      </c>
      <c r="K605" s="9">
        <f t="shared" si="54"/>
        <v>0.91041666666569654</v>
      </c>
      <c r="L605" s="13">
        <f t="shared" si="55"/>
        <v>40973</v>
      </c>
      <c r="M605" s="14">
        <f t="shared" si="56"/>
        <v>0.61388888888905058</v>
      </c>
      <c r="N605" s="15">
        <f t="shared" si="57"/>
        <v>4</v>
      </c>
      <c r="O605" s="16" t="str">
        <f t="shared" si="58"/>
        <v>Tuesday</v>
      </c>
      <c r="P605" s="16" t="str">
        <f t="shared" si="59"/>
        <v>Mar</v>
      </c>
      <c r="Q605" s="22">
        <f>IF(Analysis!$H$2=1,1,0)</f>
        <v>1</v>
      </c>
      <c r="R605" s="1">
        <f>IF(Analysis!$H$3=1,1,0)</f>
        <v>1</v>
      </c>
      <c r="S605" s="23">
        <f>IF(Analysis!$H$4=1,1,0)</f>
        <v>1</v>
      </c>
      <c r="T605" s="23">
        <f>IF(Analysis!$H$6=1,1,0)</f>
        <v>1</v>
      </c>
      <c r="U605" s="23">
        <f>IF(Analysis!$H$7=1,1,0)</f>
        <v>1</v>
      </c>
    </row>
    <row r="606" spans="1:21">
      <c r="A606" s="4">
        <v>17092</v>
      </c>
      <c r="B606" s="5">
        <v>40973.637499999997</v>
      </c>
      <c r="C606" s="5">
        <v>40973.598611111112</v>
      </c>
      <c r="D606" s="4" t="s">
        <v>60</v>
      </c>
      <c r="E606" s="4" t="s">
        <v>68</v>
      </c>
      <c r="F606" s="6" t="s">
        <v>145</v>
      </c>
      <c r="G606" s="4" t="s">
        <v>55</v>
      </c>
      <c r="H606" s="4" t="s">
        <v>56</v>
      </c>
      <c r="I606" s="4" t="s">
        <v>141</v>
      </c>
      <c r="J606" s="4" t="s">
        <v>59</v>
      </c>
      <c r="K606" s="9">
        <f t="shared" si="54"/>
        <v>3.8888888884685002E-2</v>
      </c>
      <c r="L606" s="13">
        <f t="shared" si="55"/>
        <v>40973</v>
      </c>
      <c r="M606" s="14">
        <f t="shared" si="56"/>
        <v>0.59861111111240461</v>
      </c>
      <c r="N606" s="15">
        <f t="shared" si="57"/>
        <v>4</v>
      </c>
      <c r="O606" s="16" t="str">
        <f t="shared" si="58"/>
        <v>Monday</v>
      </c>
      <c r="P606" s="16" t="str">
        <f t="shared" si="59"/>
        <v>Mar</v>
      </c>
      <c r="Q606" s="22">
        <f>IF(Analysis!$H$2=1,1,0)</f>
        <v>1</v>
      </c>
      <c r="R606" s="1">
        <f>IF(Analysis!$H$3=1,1,0)</f>
        <v>1</v>
      </c>
      <c r="S606" s="23">
        <f>IF(Analysis!$H$4=1,1,0)</f>
        <v>1</v>
      </c>
      <c r="T606" s="23">
        <f>IF(Analysis!$H$6=1,1,0)</f>
        <v>1</v>
      </c>
      <c r="U606" s="23">
        <f>IF(Analysis!$H$7=1,1,0)</f>
        <v>1</v>
      </c>
    </row>
    <row r="607" spans="1:21">
      <c r="A607" s="4">
        <v>17091</v>
      </c>
      <c r="B607" s="5">
        <v>40973.602083333331</v>
      </c>
      <c r="C607" s="5">
        <v>40973.59375</v>
      </c>
      <c r="D607" s="4" t="s">
        <v>60</v>
      </c>
      <c r="E607" s="4" t="s">
        <v>68</v>
      </c>
      <c r="F607" s="6" t="s">
        <v>2133</v>
      </c>
      <c r="G607" s="4" t="s">
        <v>55</v>
      </c>
      <c r="H607" s="4" t="s">
        <v>90</v>
      </c>
      <c r="I607" s="4" t="s">
        <v>141</v>
      </c>
      <c r="J607" s="4" t="s">
        <v>59</v>
      </c>
      <c r="K607" s="9">
        <f t="shared" si="54"/>
        <v>8.333333331393078E-3</v>
      </c>
      <c r="L607" s="13">
        <f t="shared" si="55"/>
        <v>40973</v>
      </c>
      <c r="M607" s="14">
        <f t="shared" si="56"/>
        <v>0.59375</v>
      </c>
      <c r="N607" s="15">
        <f t="shared" si="57"/>
        <v>4</v>
      </c>
      <c r="O607" s="16" t="str">
        <f t="shared" si="58"/>
        <v>Monday</v>
      </c>
      <c r="P607" s="16" t="str">
        <f t="shared" si="59"/>
        <v>Mar</v>
      </c>
      <c r="Q607" s="22">
        <f>IF(Analysis!$H$2=1,1,0)</f>
        <v>1</v>
      </c>
      <c r="R607" s="1">
        <f>IF(Analysis!$H$3=1,1,0)</f>
        <v>1</v>
      </c>
      <c r="S607" s="23">
        <f>IF(Analysis!$H$4=1,1,0)</f>
        <v>1</v>
      </c>
      <c r="T607" s="23">
        <f>IF(Analysis!$H$6=1,1,0)</f>
        <v>1</v>
      </c>
      <c r="U607" s="23">
        <f>IF(Analysis!$H$7=1,1,0)</f>
        <v>1</v>
      </c>
    </row>
    <row r="608" spans="1:21">
      <c r="A608" s="4">
        <v>17090</v>
      </c>
      <c r="B608" s="5">
        <v>40973.656944444447</v>
      </c>
      <c r="C608" s="5">
        <v>40973.585416666669</v>
      </c>
      <c r="D608" s="4" t="s">
        <v>60</v>
      </c>
      <c r="E608" s="4" t="s">
        <v>61</v>
      </c>
      <c r="F608" s="6" t="s">
        <v>2071</v>
      </c>
      <c r="G608" s="4" t="s">
        <v>55</v>
      </c>
      <c r="H608" s="4" t="s">
        <v>56</v>
      </c>
      <c r="I608" s="4" t="s">
        <v>141</v>
      </c>
      <c r="J608" s="4" t="s">
        <v>59</v>
      </c>
      <c r="K608" s="9">
        <f t="shared" si="54"/>
        <v>7.1527777778101154E-2</v>
      </c>
      <c r="L608" s="13">
        <f t="shared" si="55"/>
        <v>40973</v>
      </c>
      <c r="M608" s="14">
        <f t="shared" si="56"/>
        <v>0.58541666666860692</v>
      </c>
      <c r="N608" s="15">
        <f t="shared" si="57"/>
        <v>4</v>
      </c>
      <c r="O608" s="16" t="str">
        <f t="shared" si="58"/>
        <v>Monday</v>
      </c>
      <c r="P608" s="16" t="str">
        <f t="shared" si="59"/>
        <v>Mar</v>
      </c>
      <c r="Q608" s="22">
        <f>IF(Analysis!$H$2=1,1,0)</f>
        <v>1</v>
      </c>
      <c r="R608" s="1">
        <f>IF(Analysis!$H$3=1,1,0)</f>
        <v>1</v>
      </c>
      <c r="S608" s="23">
        <f>IF(Analysis!$H$4=1,1,0)</f>
        <v>1</v>
      </c>
      <c r="T608" s="23">
        <f>IF(Analysis!$H$6=1,1,0)</f>
        <v>1</v>
      </c>
      <c r="U608" s="23">
        <f>IF(Analysis!$H$7=1,1,0)</f>
        <v>1</v>
      </c>
    </row>
    <row r="609" spans="1:21">
      <c r="A609" s="4">
        <v>17089</v>
      </c>
      <c r="B609" s="5">
        <v>40982.5625</v>
      </c>
      <c r="C609" s="5">
        <v>40973.569444444445</v>
      </c>
      <c r="D609" s="4" t="s">
        <v>53</v>
      </c>
      <c r="E609" s="4" t="s">
        <v>58</v>
      </c>
      <c r="F609" s="6" t="s">
        <v>2072</v>
      </c>
      <c r="G609" s="4" t="s">
        <v>55</v>
      </c>
      <c r="H609" s="4" t="s">
        <v>391</v>
      </c>
      <c r="I609" s="4" t="s">
        <v>141</v>
      </c>
      <c r="J609" s="4" t="s">
        <v>59</v>
      </c>
      <c r="K609" s="9">
        <f t="shared" si="54"/>
        <v>8.9930555555547471</v>
      </c>
      <c r="L609" s="13">
        <f t="shared" si="55"/>
        <v>40973</v>
      </c>
      <c r="M609" s="14">
        <f t="shared" si="56"/>
        <v>0.56944444444525288</v>
      </c>
      <c r="N609" s="15">
        <f t="shared" si="57"/>
        <v>4</v>
      </c>
      <c r="O609" s="16" t="str">
        <f t="shared" si="58"/>
        <v>Wednesday</v>
      </c>
      <c r="P609" s="16" t="str">
        <f t="shared" si="59"/>
        <v>Mar</v>
      </c>
      <c r="Q609" s="22">
        <f>IF(Analysis!$H$2=1,1,0)</f>
        <v>1</v>
      </c>
      <c r="R609" s="1">
        <f>IF(Analysis!$H$3=1,1,0)</f>
        <v>1</v>
      </c>
      <c r="S609" s="23">
        <f>IF(Analysis!$H$4=1,1,0)</f>
        <v>1</v>
      </c>
      <c r="T609" s="23">
        <f>IF(Analysis!$H$6=1,1,0)</f>
        <v>1</v>
      </c>
      <c r="U609" s="23">
        <f>IF(Analysis!$H$7=1,1,0)</f>
        <v>1</v>
      </c>
    </row>
    <row r="610" spans="1:21">
      <c r="A610" s="4">
        <v>17088</v>
      </c>
      <c r="B610" s="5">
        <v>40973.659722222219</v>
      </c>
      <c r="C610" s="5">
        <v>40973.543055555558</v>
      </c>
      <c r="D610" s="4" t="s">
        <v>60</v>
      </c>
      <c r="E610" s="4" t="s">
        <v>54</v>
      </c>
      <c r="F610" s="6" t="s">
        <v>2073</v>
      </c>
      <c r="G610" s="4" t="s">
        <v>55</v>
      </c>
      <c r="H610" s="4" t="s">
        <v>392</v>
      </c>
      <c r="I610" s="4" t="s">
        <v>141</v>
      </c>
      <c r="J610" s="4" t="s">
        <v>59</v>
      </c>
      <c r="K610" s="9">
        <f t="shared" si="54"/>
        <v>0.11666666666133096</v>
      </c>
      <c r="L610" s="13">
        <f t="shared" si="55"/>
        <v>40973</v>
      </c>
      <c r="M610" s="14">
        <f t="shared" si="56"/>
        <v>0.5430555555576575</v>
      </c>
      <c r="N610" s="15">
        <f t="shared" si="57"/>
        <v>4</v>
      </c>
      <c r="O610" s="16" t="str">
        <f t="shared" si="58"/>
        <v>Monday</v>
      </c>
      <c r="P610" s="16" t="str">
        <f t="shared" si="59"/>
        <v>Mar</v>
      </c>
      <c r="Q610" s="22">
        <f>IF(Analysis!$H$2=1,1,0)</f>
        <v>1</v>
      </c>
      <c r="R610" s="1">
        <f>IF(Analysis!$H$3=1,1,0)</f>
        <v>1</v>
      </c>
      <c r="S610" s="23">
        <f>IF(Analysis!$H$4=1,1,0)</f>
        <v>1</v>
      </c>
      <c r="T610" s="23">
        <f>IF(Analysis!$H$6=1,1,0)</f>
        <v>1</v>
      </c>
      <c r="U610" s="23">
        <f>IF(Analysis!$H$7=1,1,0)</f>
        <v>1</v>
      </c>
    </row>
    <row r="611" spans="1:21">
      <c r="A611" s="4">
        <v>17087</v>
      </c>
      <c r="B611" s="5">
        <v>40973.725694444445</v>
      </c>
      <c r="C611" s="5">
        <v>40973.543055555558</v>
      </c>
      <c r="D611" s="4" t="s">
        <v>53</v>
      </c>
      <c r="E611" s="4" t="s">
        <v>58</v>
      </c>
      <c r="F611" s="6" t="s">
        <v>132</v>
      </c>
      <c r="G611" s="4" t="s">
        <v>55</v>
      </c>
      <c r="H611" s="4" t="s">
        <v>393</v>
      </c>
      <c r="I611" s="4" t="s">
        <v>141</v>
      </c>
      <c r="J611" s="4" t="s">
        <v>59</v>
      </c>
      <c r="K611" s="9">
        <f t="shared" si="54"/>
        <v>0.18263888888759539</v>
      </c>
      <c r="L611" s="13">
        <f t="shared" si="55"/>
        <v>40973</v>
      </c>
      <c r="M611" s="14">
        <f t="shared" si="56"/>
        <v>0.5430555555576575</v>
      </c>
      <c r="N611" s="15">
        <f t="shared" si="57"/>
        <v>4</v>
      </c>
      <c r="O611" s="16" t="str">
        <f t="shared" si="58"/>
        <v>Monday</v>
      </c>
      <c r="P611" s="16" t="str">
        <f t="shared" si="59"/>
        <v>Mar</v>
      </c>
      <c r="Q611" s="22">
        <f>IF(Analysis!$H$2=1,1,0)</f>
        <v>1</v>
      </c>
      <c r="R611" s="1">
        <f>IF(Analysis!$H$3=1,1,0)</f>
        <v>1</v>
      </c>
      <c r="S611" s="23">
        <f>IF(Analysis!$H$4=1,1,0)</f>
        <v>1</v>
      </c>
      <c r="T611" s="23">
        <f>IF(Analysis!$H$6=1,1,0)</f>
        <v>1</v>
      </c>
      <c r="U611" s="23">
        <f>IF(Analysis!$H$7=1,1,0)</f>
        <v>1</v>
      </c>
    </row>
    <row r="612" spans="1:21">
      <c r="A612" s="4">
        <v>17086</v>
      </c>
      <c r="B612" s="5">
        <v>40974.343055555553</v>
      </c>
      <c r="C612" s="5">
        <v>40973.541666666664</v>
      </c>
      <c r="D612" s="4" t="s">
        <v>60</v>
      </c>
      <c r="E612" s="4" t="s">
        <v>54</v>
      </c>
      <c r="F612" s="6" t="s">
        <v>133</v>
      </c>
      <c r="G612" s="4" t="s">
        <v>55</v>
      </c>
      <c r="H612" s="4" t="s">
        <v>394</v>
      </c>
      <c r="I612" s="4" t="s">
        <v>141</v>
      </c>
      <c r="J612" s="4" t="s">
        <v>59</v>
      </c>
      <c r="K612" s="9">
        <f t="shared" si="54"/>
        <v>0.80138888888905058</v>
      </c>
      <c r="L612" s="13">
        <f t="shared" si="55"/>
        <v>40973</v>
      </c>
      <c r="M612" s="14">
        <f t="shared" si="56"/>
        <v>0.54166666666424135</v>
      </c>
      <c r="N612" s="15">
        <f t="shared" si="57"/>
        <v>3</v>
      </c>
      <c r="O612" s="16" t="str">
        <f t="shared" si="58"/>
        <v>Tuesday</v>
      </c>
      <c r="P612" s="16" t="str">
        <f t="shared" si="59"/>
        <v>Mar</v>
      </c>
      <c r="Q612" s="22">
        <f>IF(Analysis!$H$2=1,1,0)</f>
        <v>1</v>
      </c>
      <c r="R612" s="1">
        <f>IF(Analysis!$H$3=1,1,0)</f>
        <v>1</v>
      </c>
      <c r="S612" s="23">
        <f>IF(Analysis!$H$4=1,1,0)</f>
        <v>1</v>
      </c>
      <c r="T612" s="23">
        <f>IF(Analysis!$H$6=1,1,0)</f>
        <v>1</v>
      </c>
      <c r="U612" s="23">
        <f>IF(Analysis!$H$7=1,1,0)</f>
        <v>1</v>
      </c>
    </row>
    <row r="613" spans="1:21">
      <c r="A613" s="4">
        <v>17085</v>
      </c>
      <c r="B613" s="5">
        <v>40975.552083333336</v>
      </c>
      <c r="C613" s="5">
        <v>40973.534722222219</v>
      </c>
      <c r="D613" s="4" t="s">
        <v>60</v>
      </c>
      <c r="E613" s="4" t="s">
        <v>74</v>
      </c>
      <c r="F613" s="6" t="s">
        <v>127</v>
      </c>
      <c r="G613" s="4" t="s">
        <v>55</v>
      </c>
      <c r="H613" s="4" t="s">
        <v>395</v>
      </c>
      <c r="I613" s="4" t="s">
        <v>141</v>
      </c>
      <c r="J613" s="4" t="s">
        <v>59</v>
      </c>
      <c r="K613" s="9">
        <f t="shared" si="54"/>
        <v>2.0173611111167702</v>
      </c>
      <c r="L613" s="13">
        <f t="shared" si="55"/>
        <v>40973</v>
      </c>
      <c r="M613" s="14">
        <f t="shared" si="56"/>
        <v>0.53472222221898846</v>
      </c>
      <c r="N613" s="15">
        <f t="shared" si="57"/>
        <v>3</v>
      </c>
      <c r="O613" s="16" t="str">
        <f t="shared" si="58"/>
        <v>Wednesday</v>
      </c>
      <c r="P613" s="16" t="str">
        <f t="shared" si="59"/>
        <v>Mar</v>
      </c>
      <c r="Q613" s="22">
        <f>IF(Analysis!$H$2=1,1,0)</f>
        <v>1</v>
      </c>
      <c r="R613" s="1">
        <f>IF(Analysis!$H$3=1,1,0)</f>
        <v>1</v>
      </c>
      <c r="S613" s="23">
        <f>IF(Analysis!$H$4=1,1,0)</f>
        <v>1</v>
      </c>
      <c r="T613" s="23">
        <f>IF(Analysis!$H$6=1,1,0)</f>
        <v>1</v>
      </c>
      <c r="U613" s="23">
        <f>IF(Analysis!$H$7=1,1,0)</f>
        <v>1</v>
      </c>
    </row>
    <row r="614" spans="1:21">
      <c r="A614" s="4">
        <v>17084</v>
      </c>
      <c r="B614" s="5">
        <v>40973.504861111112</v>
      </c>
      <c r="C614" s="5">
        <v>40973.470833333333</v>
      </c>
      <c r="D614" s="4" t="s">
        <v>53</v>
      </c>
      <c r="E614" s="4" t="s">
        <v>54</v>
      </c>
      <c r="F614" s="6" t="s">
        <v>128</v>
      </c>
      <c r="G614" s="4" t="s">
        <v>55</v>
      </c>
      <c r="H614" s="4" t="s">
        <v>90</v>
      </c>
      <c r="I614" s="4" t="s">
        <v>141</v>
      </c>
      <c r="J614" s="4" t="s">
        <v>59</v>
      </c>
      <c r="K614" s="9">
        <f t="shared" si="54"/>
        <v>3.4027777779556345E-2</v>
      </c>
      <c r="L614" s="13">
        <f t="shared" si="55"/>
        <v>40973</v>
      </c>
      <c r="M614" s="14">
        <f t="shared" si="56"/>
        <v>0.47083333333284827</v>
      </c>
      <c r="N614" s="15">
        <f t="shared" si="57"/>
        <v>3</v>
      </c>
      <c r="O614" s="16" t="str">
        <f t="shared" si="58"/>
        <v>Monday</v>
      </c>
      <c r="P614" s="16" t="str">
        <f t="shared" si="59"/>
        <v>Mar</v>
      </c>
      <c r="Q614" s="22">
        <f>IF(Analysis!$H$2=1,1,0)</f>
        <v>1</v>
      </c>
      <c r="R614" s="1">
        <f>IF(Analysis!$H$3=1,1,0)</f>
        <v>1</v>
      </c>
      <c r="S614" s="23">
        <f>IF(Analysis!$H$4=1,1,0)</f>
        <v>1</v>
      </c>
      <c r="T614" s="23">
        <f>IF(Analysis!$H$6=1,1,0)</f>
        <v>1</v>
      </c>
      <c r="U614" s="23">
        <f>IF(Analysis!$H$7=1,1,0)</f>
        <v>1</v>
      </c>
    </row>
    <row r="615" spans="1:21">
      <c r="A615" s="4">
        <v>17083</v>
      </c>
      <c r="B615" s="5">
        <v>41017.643750000003</v>
      </c>
      <c r="C615" s="5">
        <v>40973.456944444442</v>
      </c>
      <c r="D615" s="4" t="s">
        <v>62</v>
      </c>
      <c r="E615" s="4" t="s">
        <v>77</v>
      </c>
      <c r="F615" s="6" t="s">
        <v>129</v>
      </c>
      <c r="G615" s="4" t="s">
        <v>55</v>
      </c>
      <c r="H615" s="4" t="s">
        <v>107</v>
      </c>
      <c r="I615" s="4" t="s">
        <v>141</v>
      </c>
      <c r="J615" s="4" t="s">
        <v>65</v>
      </c>
      <c r="K615" s="9">
        <f t="shared" si="54"/>
        <v>44.186805555560568</v>
      </c>
      <c r="L615" s="13">
        <f t="shared" si="55"/>
        <v>40973</v>
      </c>
      <c r="M615" s="14">
        <f t="shared" si="56"/>
        <v>0.4569444444423425</v>
      </c>
      <c r="N615" s="15">
        <f t="shared" si="57"/>
        <v>2</v>
      </c>
      <c r="O615" s="16" t="str">
        <f t="shared" si="58"/>
        <v>Wednesday</v>
      </c>
      <c r="P615" s="16" t="str">
        <f t="shared" si="59"/>
        <v>Mar</v>
      </c>
      <c r="Q615" s="22">
        <f>IF(Analysis!$H$2=1,1,0)</f>
        <v>1</v>
      </c>
      <c r="R615" s="1">
        <f>IF(Analysis!$H$3=1,1,0)</f>
        <v>1</v>
      </c>
      <c r="S615" s="23">
        <f>IF(Analysis!$H$4=1,1,0)</f>
        <v>1</v>
      </c>
      <c r="T615" s="23">
        <f>IF(Analysis!$H$6=1,1,0)</f>
        <v>1</v>
      </c>
      <c r="U615" s="23">
        <f>IF(Analysis!$H$7=1,1,0)</f>
        <v>1</v>
      </c>
    </row>
    <row r="616" spans="1:21">
      <c r="A616" s="4">
        <v>17082</v>
      </c>
      <c r="B616" s="5">
        <v>40975.567361111112</v>
      </c>
      <c r="C616" s="5">
        <v>40973.451388888891</v>
      </c>
      <c r="D616" s="4" t="s">
        <v>62</v>
      </c>
      <c r="E616" s="4" t="s">
        <v>95</v>
      </c>
      <c r="F616" s="6" t="s">
        <v>145</v>
      </c>
      <c r="G616" s="4" t="s">
        <v>55</v>
      </c>
      <c r="H616" s="4" t="s">
        <v>106</v>
      </c>
      <c r="I616" s="4" t="s">
        <v>141</v>
      </c>
      <c r="J616" s="4" t="s">
        <v>70</v>
      </c>
      <c r="K616" s="9">
        <f t="shared" si="54"/>
        <v>2.1159722222218988</v>
      </c>
      <c r="L616" s="13">
        <f t="shared" si="55"/>
        <v>40973</v>
      </c>
      <c r="M616" s="14">
        <f t="shared" si="56"/>
        <v>0.45138888889050577</v>
      </c>
      <c r="N616" s="15">
        <f t="shared" si="57"/>
        <v>2</v>
      </c>
      <c r="O616" s="16" t="str">
        <f t="shared" si="58"/>
        <v>Wednesday</v>
      </c>
      <c r="P616" s="16" t="str">
        <f t="shared" si="59"/>
        <v>Mar</v>
      </c>
      <c r="Q616" s="22">
        <f>IF(Analysis!$H$2=1,1,0)</f>
        <v>1</v>
      </c>
      <c r="R616" s="1">
        <f>IF(Analysis!$H$3=1,1,0)</f>
        <v>1</v>
      </c>
      <c r="S616" s="23">
        <f>IF(Analysis!$H$4=1,1,0)</f>
        <v>1</v>
      </c>
      <c r="T616" s="23">
        <f>IF(Analysis!$H$6=1,1,0)</f>
        <v>1</v>
      </c>
      <c r="U616" s="23">
        <f>IF(Analysis!$H$7=1,1,0)</f>
        <v>1</v>
      </c>
    </row>
    <row r="617" spans="1:21">
      <c r="A617" s="4">
        <v>17081</v>
      </c>
      <c r="B617" s="5">
        <v>40975.356944444444</v>
      </c>
      <c r="C617" s="5">
        <v>40973.446527777778</v>
      </c>
      <c r="D617" s="4" t="s">
        <v>62</v>
      </c>
      <c r="E617" s="4" t="s">
        <v>100</v>
      </c>
      <c r="F617" s="6" t="s">
        <v>2134</v>
      </c>
      <c r="G617" s="4" t="s">
        <v>55</v>
      </c>
      <c r="H617" s="4" t="s">
        <v>71</v>
      </c>
      <c r="I617" s="4" t="s">
        <v>141</v>
      </c>
      <c r="J617" s="4" t="s">
        <v>70</v>
      </c>
      <c r="K617" s="9">
        <f t="shared" si="54"/>
        <v>1.9104166666656965</v>
      </c>
      <c r="L617" s="13">
        <f t="shared" si="55"/>
        <v>40973</v>
      </c>
      <c r="M617" s="14">
        <f t="shared" si="56"/>
        <v>0.44652777777810115</v>
      </c>
      <c r="N617" s="15">
        <f t="shared" si="57"/>
        <v>2</v>
      </c>
      <c r="O617" s="16" t="str">
        <f t="shared" si="58"/>
        <v>Wednesday</v>
      </c>
      <c r="P617" s="16" t="str">
        <f t="shared" si="59"/>
        <v>Mar</v>
      </c>
      <c r="Q617" s="22">
        <f>IF(Analysis!$H$2=1,1,0)</f>
        <v>1</v>
      </c>
      <c r="R617" s="1">
        <f>IF(Analysis!$H$3=1,1,0)</f>
        <v>1</v>
      </c>
      <c r="S617" s="23">
        <f>IF(Analysis!$H$4=1,1,0)</f>
        <v>1</v>
      </c>
      <c r="T617" s="23">
        <f>IF(Analysis!$H$6=1,1,0)</f>
        <v>1</v>
      </c>
      <c r="U617" s="23">
        <f>IF(Analysis!$H$7=1,1,0)</f>
        <v>1</v>
      </c>
    </row>
    <row r="618" spans="1:21">
      <c r="A618" s="4">
        <v>17080</v>
      </c>
      <c r="B618" s="5">
        <v>40973.486111111109</v>
      </c>
      <c r="C618" s="5">
        <v>40973.38958333333</v>
      </c>
      <c r="D618" s="4" t="s">
        <v>62</v>
      </c>
      <c r="E618" s="4" t="s">
        <v>95</v>
      </c>
      <c r="F618" s="6" t="s">
        <v>2071</v>
      </c>
      <c r="G618" s="4" t="s">
        <v>55</v>
      </c>
      <c r="H618" s="4" t="s">
        <v>56</v>
      </c>
      <c r="I618" s="4" t="s">
        <v>141</v>
      </c>
      <c r="J618" s="4" t="s">
        <v>59</v>
      </c>
      <c r="K618" s="9">
        <f t="shared" si="54"/>
        <v>9.6527777779556345E-2</v>
      </c>
      <c r="L618" s="13">
        <f t="shared" si="55"/>
        <v>40973</v>
      </c>
      <c r="M618" s="14">
        <f t="shared" si="56"/>
        <v>0.38958333332993789</v>
      </c>
      <c r="N618" s="15">
        <f t="shared" si="57"/>
        <v>2</v>
      </c>
      <c r="O618" s="16" t="str">
        <f t="shared" si="58"/>
        <v>Monday</v>
      </c>
      <c r="P618" s="16" t="str">
        <f t="shared" si="59"/>
        <v>Mar</v>
      </c>
      <c r="Q618" s="22">
        <f>IF(Analysis!$H$2=1,1,0)</f>
        <v>1</v>
      </c>
      <c r="R618" s="1">
        <f>IF(Analysis!$H$3=1,1,0)</f>
        <v>1</v>
      </c>
      <c r="S618" s="23">
        <f>IF(Analysis!$H$4=1,1,0)</f>
        <v>1</v>
      </c>
      <c r="T618" s="23">
        <f>IF(Analysis!$H$6=1,1,0)</f>
        <v>1</v>
      </c>
      <c r="U618" s="23">
        <f>IF(Analysis!$H$7=1,1,0)</f>
        <v>1</v>
      </c>
    </row>
    <row r="619" spans="1:21">
      <c r="A619" s="4">
        <v>17079</v>
      </c>
      <c r="B619" s="5">
        <v>40990.426388888889</v>
      </c>
      <c r="C619" s="5">
        <v>40973.384027777778</v>
      </c>
      <c r="D619" s="4" t="s">
        <v>53</v>
      </c>
      <c r="E619" s="4" t="s">
        <v>68</v>
      </c>
      <c r="F619" s="6" t="s">
        <v>2072</v>
      </c>
      <c r="G619" s="4" t="s">
        <v>55</v>
      </c>
      <c r="H619" s="4" t="s">
        <v>90</v>
      </c>
      <c r="I619" s="4" t="s">
        <v>141</v>
      </c>
      <c r="J619" s="4" t="s">
        <v>57</v>
      </c>
      <c r="K619" s="9">
        <f t="shared" si="54"/>
        <v>17.042361111110949</v>
      </c>
      <c r="L619" s="13">
        <f t="shared" si="55"/>
        <v>40973</v>
      </c>
      <c r="M619" s="14">
        <f t="shared" si="56"/>
        <v>0.38402777777810115</v>
      </c>
      <c r="N619" s="15">
        <f t="shared" si="57"/>
        <v>2</v>
      </c>
      <c r="O619" s="16" t="str">
        <f t="shared" si="58"/>
        <v>Thursday</v>
      </c>
      <c r="P619" s="16" t="str">
        <f t="shared" si="59"/>
        <v>Mar</v>
      </c>
      <c r="Q619" s="22">
        <f>IF(Analysis!$H$2=1,1,0)</f>
        <v>1</v>
      </c>
      <c r="R619" s="1">
        <f>IF(Analysis!$H$3=1,1,0)</f>
        <v>1</v>
      </c>
      <c r="S619" s="23">
        <f>IF(Analysis!$H$4=1,1,0)</f>
        <v>1</v>
      </c>
      <c r="T619" s="23">
        <f>IF(Analysis!$H$6=1,1,0)</f>
        <v>1</v>
      </c>
      <c r="U619" s="23">
        <f>IF(Analysis!$H$7=1,1,0)</f>
        <v>1</v>
      </c>
    </row>
    <row r="620" spans="1:21">
      <c r="A620" s="4">
        <v>17078</v>
      </c>
      <c r="B620" s="5">
        <v>40973.390972222223</v>
      </c>
      <c r="C620" s="5">
        <v>40973.366666666669</v>
      </c>
      <c r="D620" s="4" t="s">
        <v>60</v>
      </c>
      <c r="E620" s="4" t="s">
        <v>93</v>
      </c>
      <c r="F620" s="6" t="s">
        <v>2073</v>
      </c>
      <c r="G620" s="4" t="s">
        <v>55</v>
      </c>
      <c r="H620" s="4" t="s">
        <v>56</v>
      </c>
      <c r="I620" s="4" t="s">
        <v>141</v>
      </c>
      <c r="J620" s="4" t="s">
        <v>59</v>
      </c>
      <c r="K620" s="9">
        <f t="shared" si="54"/>
        <v>2.4305555554747116E-2</v>
      </c>
      <c r="L620" s="13">
        <f t="shared" si="55"/>
        <v>40973</v>
      </c>
      <c r="M620" s="14">
        <f t="shared" si="56"/>
        <v>0.36666666666860692</v>
      </c>
      <c r="N620" s="15">
        <f t="shared" si="57"/>
        <v>1</v>
      </c>
      <c r="O620" s="16" t="str">
        <f t="shared" si="58"/>
        <v>Monday</v>
      </c>
      <c r="P620" s="16" t="str">
        <f t="shared" si="59"/>
        <v>Mar</v>
      </c>
      <c r="Q620" s="22">
        <f>IF(Analysis!$H$2=1,1,0)</f>
        <v>1</v>
      </c>
      <c r="R620" s="1">
        <f>IF(Analysis!$H$3=1,1,0)</f>
        <v>1</v>
      </c>
      <c r="S620" s="23">
        <f>IF(Analysis!$H$4=1,1,0)</f>
        <v>1</v>
      </c>
      <c r="T620" s="23">
        <f>IF(Analysis!$H$6=1,1,0)</f>
        <v>1</v>
      </c>
      <c r="U620" s="23">
        <f>IF(Analysis!$H$7=1,1,0)</f>
        <v>1</v>
      </c>
    </row>
    <row r="621" spans="1:21">
      <c r="A621" s="4">
        <v>17077</v>
      </c>
      <c r="B621" s="5">
        <v>40973.393055555556</v>
      </c>
      <c r="C621" s="5">
        <v>40973.36041666667</v>
      </c>
      <c r="D621" s="4" t="s">
        <v>53</v>
      </c>
      <c r="E621" s="4" t="s">
        <v>96</v>
      </c>
      <c r="F621" s="6" t="s">
        <v>132</v>
      </c>
      <c r="G621" s="4" t="s">
        <v>55</v>
      </c>
      <c r="H621" s="4" t="s">
        <v>396</v>
      </c>
      <c r="I621" s="4" t="s">
        <v>141</v>
      </c>
      <c r="J621" s="4" t="s">
        <v>59</v>
      </c>
      <c r="K621" s="9">
        <f t="shared" si="54"/>
        <v>3.2638888886140194E-2</v>
      </c>
      <c r="L621" s="13">
        <f t="shared" si="55"/>
        <v>40973</v>
      </c>
      <c r="M621" s="14">
        <f t="shared" si="56"/>
        <v>0.36041666667006211</v>
      </c>
      <c r="N621" s="15">
        <f t="shared" si="57"/>
        <v>1</v>
      </c>
      <c r="O621" s="16" t="str">
        <f t="shared" si="58"/>
        <v>Monday</v>
      </c>
      <c r="P621" s="16" t="str">
        <f t="shared" si="59"/>
        <v>Mar</v>
      </c>
      <c r="Q621" s="22">
        <f>IF(Analysis!$H$2=1,1,0)</f>
        <v>1</v>
      </c>
      <c r="R621" s="1">
        <f>IF(Analysis!$H$3=1,1,0)</f>
        <v>1</v>
      </c>
      <c r="S621" s="23">
        <f>IF(Analysis!$H$4=1,1,0)</f>
        <v>1</v>
      </c>
      <c r="T621" s="23">
        <f>IF(Analysis!$H$6=1,1,0)</f>
        <v>1</v>
      </c>
      <c r="U621" s="23">
        <f>IF(Analysis!$H$7=1,1,0)</f>
        <v>1</v>
      </c>
    </row>
    <row r="622" spans="1:21">
      <c r="A622" s="4">
        <v>17076</v>
      </c>
      <c r="B622" s="5">
        <v>40989.401388888888</v>
      </c>
      <c r="C622" s="5">
        <v>40970.72152777778</v>
      </c>
      <c r="D622" s="4" t="s">
        <v>62</v>
      </c>
      <c r="E622" s="4" t="s">
        <v>92</v>
      </c>
      <c r="F622" s="6" t="s">
        <v>133</v>
      </c>
      <c r="G622" s="4" t="s">
        <v>55</v>
      </c>
      <c r="H622" s="4" t="s">
        <v>397</v>
      </c>
      <c r="I622" s="4" t="s">
        <v>141</v>
      </c>
      <c r="J622" s="4" t="s">
        <v>73</v>
      </c>
      <c r="K622" s="9">
        <f t="shared" si="54"/>
        <v>18.679861111108039</v>
      </c>
      <c r="L622" s="13">
        <f t="shared" si="55"/>
        <v>40970</v>
      </c>
      <c r="M622" s="14">
        <f t="shared" si="56"/>
        <v>0.72152777777955635</v>
      </c>
      <c r="N622" s="15">
        <f t="shared" si="57"/>
        <v>6</v>
      </c>
      <c r="O622" s="16" t="str">
        <f t="shared" si="58"/>
        <v>Wednesday</v>
      </c>
      <c r="P622" s="16" t="str">
        <f t="shared" si="59"/>
        <v>Mar</v>
      </c>
      <c r="Q622" s="22">
        <f>IF(Analysis!$H$2=1,1,0)</f>
        <v>1</v>
      </c>
      <c r="R622" s="1">
        <f>IF(Analysis!$H$3=1,1,0)</f>
        <v>1</v>
      </c>
      <c r="S622" s="23">
        <f>IF(Analysis!$H$4=1,1,0)</f>
        <v>1</v>
      </c>
      <c r="T622" s="23">
        <f>IF(Analysis!$H$6=1,1,0)</f>
        <v>1</v>
      </c>
      <c r="U622" s="23">
        <f>IF(Analysis!$H$7=1,1,0)</f>
        <v>1</v>
      </c>
    </row>
    <row r="623" spans="1:21">
      <c r="A623" s="4">
        <v>17075</v>
      </c>
      <c r="B623" s="5">
        <v>40973.668749999997</v>
      </c>
      <c r="C623" s="5">
        <v>40970.64166666667</v>
      </c>
      <c r="D623" s="4" t="s">
        <v>62</v>
      </c>
      <c r="E623" s="4" t="s">
        <v>72</v>
      </c>
      <c r="F623" s="6" t="s">
        <v>127</v>
      </c>
      <c r="G623" s="4" t="s">
        <v>55</v>
      </c>
      <c r="H623" s="4" t="s">
        <v>398</v>
      </c>
      <c r="I623" s="4" t="s">
        <v>141</v>
      </c>
      <c r="J623" s="4" t="s">
        <v>59</v>
      </c>
      <c r="K623" s="9">
        <f t="shared" si="54"/>
        <v>3.0270833333270275</v>
      </c>
      <c r="L623" s="13">
        <f t="shared" si="55"/>
        <v>40970</v>
      </c>
      <c r="M623" s="14">
        <f t="shared" si="56"/>
        <v>0.64166666667006211</v>
      </c>
      <c r="N623" s="15">
        <f t="shared" si="57"/>
        <v>5</v>
      </c>
      <c r="O623" s="16" t="str">
        <f t="shared" si="58"/>
        <v>Monday</v>
      </c>
      <c r="P623" s="16" t="str">
        <f t="shared" si="59"/>
        <v>Mar</v>
      </c>
      <c r="Q623" s="22">
        <f>IF(Analysis!$H$2=1,1,0)</f>
        <v>1</v>
      </c>
      <c r="R623" s="1">
        <f>IF(Analysis!$H$3=1,1,0)</f>
        <v>1</v>
      </c>
      <c r="S623" s="23">
        <f>IF(Analysis!$H$4=1,1,0)</f>
        <v>1</v>
      </c>
      <c r="T623" s="23">
        <f>IF(Analysis!$H$6=1,1,0)</f>
        <v>1</v>
      </c>
      <c r="U623" s="23">
        <f>IF(Analysis!$H$7=1,1,0)</f>
        <v>1</v>
      </c>
    </row>
    <row r="624" spans="1:21">
      <c r="A624" s="4">
        <v>17074</v>
      </c>
      <c r="B624" s="5">
        <v>40990.462500000001</v>
      </c>
      <c r="C624" s="5">
        <v>40970.474305555559</v>
      </c>
      <c r="D624" s="4" t="s">
        <v>62</v>
      </c>
      <c r="E624" s="4" t="s">
        <v>100</v>
      </c>
      <c r="F624" s="6" t="s">
        <v>128</v>
      </c>
      <c r="G624" s="4" t="s">
        <v>55</v>
      </c>
      <c r="H624" s="4" t="s">
        <v>399</v>
      </c>
      <c r="I624" s="4" t="s">
        <v>141</v>
      </c>
      <c r="J624" s="4" t="s">
        <v>70</v>
      </c>
      <c r="K624" s="9">
        <f t="shared" si="54"/>
        <v>19.988194444442343</v>
      </c>
      <c r="L624" s="13">
        <f t="shared" si="55"/>
        <v>40970</v>
      </c>
      <c r="M624" s="14">
        <f t="shared" si="56"/>
        <v>0.47430555555911269</v>
      </c>
      <c r="N624" s="15">
        <f t="shared" si="57"/>
        <v>3</v>
      </c>
      <c r="O624" s="16" t="str">
        <f t="shared" si="58"/>
        <v>Thursday</v>
      </c>
      <c r="P624" s="16" t="str">
        <f t="shared" si="59"/>
        <v>Mar</v>
      </c>
      <c r="Q624" s="22">
        <f>IF(Analysis!$H$2=1,1,0)</f>
        <v>1</v>
      </c>
      <c r="R624" s="1">
        <f>IF(Analysis!$H$3=1,1,0)</f>
        <v>1</v>
      </c>
      <c r="S624" s="23">
        <f>IF(Analysis!$H$4=1,1,0)</f>
        <v>1</v>
      </c>
      <c r="T624" s="23">
        <f>IF(Analysis!$H$6=1,1,0)</f>
        <v>1</v>
      </c>
      <c r="U624" s="23">
        <f>IF(Analysis!$H$7=1,1,0)</f>
        <v>1</v>
      </c>
    </row>
    <row r="625" spans="1:21">
      <c r="A625" s="4">
        <v>17073</v>
      </c>
      <c r="B625" s="5">
        <v>41003.390972222223</v>
      </c>
      <c r="C625" s="5">
        <v>40970.459722222222</v>
      </c>
      <c r="D625" s="4" t="s">
        <v>62</v>
      </c>
      <c r="E625" s="4" t="s">
        <v>72</v>
      </c>
      <c r="F625" s="6" t="s">
        <v>129</v>
      </c>
      <c r="G625" s="4" t="s">
        <v>55</v>
      </c>
      <c r="H625" s="4" t="s">
        <v>400</v>
      </c>
      <c r="I625" s="4" t="s">
        <v>141</v>
      </c>
      <c r="J625" s="4" t="s">
        <v>59</v>
      </c>
      <c r="K625" s="9">
        <f t="shared" si="54"/>
        <v>32.931250000001455</v>
      </c>
      <c r="L625" s="13">
        <f t="shared" si="55"/>
        <v>40970</v>
      </c>
      <c r="M625" s="14">
        <f t="shared" si="56"/>
        <v>0.45972222222189885</v>
      </c>
      <c r="N625" s="15">
        <f t="shared" si="57"/>
        <v>3</v>
      </c>
      <c r="O625" s="16" t="str">
        <f t="shared" si="58"/>
        <v>Wednesday</v>
      </c>
      <c r="P625" s="16" t="str">
        <f t="shared" si="59"/>
        <v>Mar</v>
      </c>
      <c r="Q625" s="22">
        <f>IF(Analysis!$H$2=1,1,0)</f>
        <v>1</v>
      </c>
      <c r="R625" s="1">
        <f>IF(Analysis!$H$3=1,1,0)</f>
        <v>1</v>
      </c>
      <c r="S625" s="23">
        <f>IF(Analysis!$H$4=1,1,0)</f>
        <v>1</v>
      </c>
      <c r="T625" s="23">
        <f>IF(Analysis!$H$6=1,1,0)</f>
        <v>1</v>
      </c>
      <c r="U625" s="23">
        <f>IF(Analysis!$H$7=1,1,0)</f>
        <v>1</v>
      </c>
    </row>
    <row r="626" spans="1:21">
      <c r="A626" s="4">
        <v>17072</v>
      </c>
      <c r="B626" s="5">
        <v>40996.4375</v>
      </c>
      <c r="C626" s="5">
        <v>40970.452777777777</v>
      </c>
      <c r="D626" s="4" t="s">
        <v>53</v>
      </c>
      <c r="E626" s="4" t="s">
        <v>98</v>
      </c>
      <c r="F626" s="6" t="s">
        <v>145</v>
      </c>
      <c r="G626" s="4" t="s">
        <v>55</v>
      </c>
      <c r="H626" s="4" t="s">
        <v>90</v>
      </c>
      <c r="I626" s="4" t="s">
        <v>141</v>
      </c>
      <c r="J626" s="4" t="s">
        <v>65</v>
      </c>
      <c r="K626" s="9">
        <f t="shared" si="54"/>
        <v>25.984722222223354</v>
      </c>
      <c r="L626" s="13">
        <f t="shared" si="55"/>
        <v>40970</v>
      </c>
      <c r="M626" s="14">
        <f t="shared" si="56"/>
        <v>0.45277777777664596</v>
      </c>
      <c r="N626" s="15">
        <f t="shared" si="57"/>
        <v>2</v>
      </c>
      <c r="O626" s="16" t="str">
        <f t="shared" si="58"/>
        <v>Wednesday</v>
      </c>
      <c r="P626" s="16" t="str">
        <f t="shared" si="59"/>
        <v>Mar</v>
      </c>
      <c r="Q626" s="22">
        <f>IF(Analysis!$H$2=1,1,0)</f>
        <v>1</v>
      </c>
      <c r="R626" s="1">
        <f>IF(Analysis!$H$3=1,1,0)</f>
        <v>1</v>
      </c>
      <c r="S626" s="23">
        <f>IF(Analysis!$H$4=1,1,0)</f>
        <v>1</v>
      </c>
      <c r="T626" s="23">
        <f>IF(Analysis!$H$6=1,1,0)</f>
        <v>1</v>
      </c>
      <c r="U626" s="23">
        <f>IF(Analysis!$H$7=1,1,0)</f>
        <v>1</v>
      </c>
    </row>
    <row r="627" spans="1:21">
      <c r="A627" s="4">
        <v>17071</v>
      </c>
      <c r="B627" s="5">
        <v>40976.49722222222</v>
      </c>
      <c r="C627" s="5">
        <v>40970.45208333333</v>
      </c>
      <c r="D627" s="4" t="s">
        <v>62</v>
      </c>
      <c r="E627" s="4" t="s">
        <v>66</v>
      </c>
      <c r="F627" s="6" t="s">
        <v>2135</v>
      </c>
      <c r="G627" s="4" t="s">
        <v>55</v>
      </c>
      <c r="H627" s="4" t="s">
        <v>107</v>
      </c>
      <c r="I627" s="4" t="s">
        <v>141</v>
      </c>
      <c r="J627" s="4" t="s">
        <v>73</v>
      </c>
      <c r="K627" s="9">
        <f t="shared" si="54"/>
        <v>6.0451388888905058</v>
      </c>
      <c r="L627" s="13">
        <f t="shared" si="55"/>
        <v>40970</v>
      </c>
      <c r="M627" s="14">
        <f t="shared" si="56"/>
        <v>0.45208333332993789</v>
      </c>
      <c r="N627" s="15">
        <f t="shared" si="57"/>
        <v>2</v>
      </c>
      <c r="O627" s="16" t="str">
        <f t="shared" si="58"/>
        <v>Thursday</v>
      </c>
      <c r="P627" s="16" t="str">
        <f t="shared" si="59"/>
        <v>Mar</v>
      </c>
      <c r="Q627" s="22">
        <f>IF(Analysis!$H$2=1,1,0)</f>
        <v>1</v>
      </c>
      <c r="R627" s="1">
        <f>IF(Analysis!$H$3=1,1,0)</f>
        <v>1</v>
      </c>
      <c r="S627" s="23">
        <f>IF(Analysis!$H$4=1,1,0)</f>
        <v>1</v>
      </c>
      <c r="T627" s="23">
        <f>IF(Analysis!$H$6=1,1,0)</f>
        <v>1</v>
      </c>
      <c r="U627" s="23">
        <f>IF(Analysis!$H$7=1,1,0)</f>
        <v>1</v>
      </c>
    </row>
    <row r="628" spans="1:21">
      <c r="A628" s="4">
        <v>17070</v>
      </c>
      <c r="B628" s="5">
        <v>40988.682638888888</v>
      </c>
      <c r="C628" s="5">
        <v>40970.384027777778</v>
      </c>
      <c r="D628" s="4" t="s">
        <v>94</v>
      </c>
      <c r="E628" s="4" t="s">
        <v>68</v>
      </c>
      <c r="F628" s="6" t="s">
        <v>2071</v>
      </c>
      <c r="G628" s="4" t="s">
        <v>55</v>
      </c>
      <c r="H628" s="4" t="s">
        <v>106</v>
      </c>
      <c r="I628" s="4" t="s">
        <v>141</v>
      </c>
      <c r="J628" s="4" t="s">
        <v>65</v>
      </c>
      <c r="K628" s="9">
        <f t="shared" si="54"/>
        <v>18.298611111109494</v>
      </c>
      <c r="L628" s="13">
        <f t="shared" si="55"/>
        <v>40970</v>
      </c>
      <c r="M628" s="14">
        <f t="shared" si="56"/>
        <v>0.38402777777810115</v>
      </c>
      <c r="N628" s="15">
        <f t="shared" si="57"/>
        <v>2</v>
      </c>
      <c r="O628" s="16" t="str">
        <f t="shared" si="58"/>
        <v>Tuesday</v>
      </c>
      <c r="P628" s="16" t="str">
        <f t="shared" si="59"/>
        <v>Mar</v>
      </c>
      <c r="Q628" s="22">
        <f>IF(Analysis!$H$2=1,1,0)</f>
        <v>1</v>
      </c>
      <c r="R628" s="1">
        <f>IF(Analysis!$H$3=1,1,0)</f>
        <v>1</v>
      </c>
      <c r="S628" s="23">
        <f>IF(Analysis!$H$4=1,1,0)</f>
        <v>1</v>
      </c>
      <c r="T628" s="23">
        <f>IF(Analysis!$H$6=1,1,0)</f>
        <v>1</v>
      </c>
      <c r="U628" s="23">
        <f>IF(Analysis!$H$7=1,1,0)</f>
        <v>1</v>
      </c>
    </row>
    <row r="629" spans="1:21">
      <c r="A629" s="4">
        <v>17069</v>
      </c>
      <c r="B629" s="5">
        <v>40997.40347222222</v>
      </c>
      <c r="C629" s="5">
        <v>40970.365277777775</v>
      </c>
      <c r="D629" s="4" t="s">
        <v>53</v>
      </c>
      <c r="E629" s="4" t="s">
        <v>74</v>
      </c>
      <c r="F629" s="6" t="s">
        <v>2072</v>
      </c>
      <c r="G629" s="4" t="s">
        <v>55</v>
      </c>
      <c r="H629" s="4" t="s">
        <v>71</v>
      </c>
      <c r="I629" s="4" t="s">
        <v>141</v>
      </c>
      <c r="J629" s="4" t="s">
        <v>59</v>
      </c>
      <c r="K629" s="9">
        <f t="shared" si="54"/>
        <v>27.038194444445253</v>
      </c>
      <c r="L629" s="13">
        <f t="shared" si="55"/>
        <v>40970</v>
      </c>
      <c r="M629" s="14">
        <f t="shared" si="56"/>
        <v>0.36527777777519077</v>
      </c>
      <c r="N629" s="15">
        <f t="shared" si="57"/>
        <v>1</v>
      </c>
      <c r="O629" s="16" t="str">
        <f t="shared" si="58"/>
        <v>Thursday</v>
      </c>
      <c r="P629" s="16" t="str">
        <f t="shared" si="59"/>
        <v>Mar</v>
      </c>
      <c r="Q629" s="22">
        <f>IF(Analysis!$H$2=1,1,0)</f>
        <v>1</v>
      </c>
      <c r="R629" s="1">
        <f>IF(Analysis!$H$3=1,1,0)</f>
        <v>1</v>
      </c>
      <c r="S629" s="23">
        <f>IF(Analysis!$H$4=1,1,0)</f>
        <v>1</v>
      </c>
      <c r="T629" s="23">
        <f>IF(Analysis!$H$6=1,1,0)</f>
        <v>1</v>
      </c>
      <c r="U629" s="23">
        <f>IF(Analysis!$H$7=1,1,0)</f>
        <v>1</v>
      </c>
    </row>
    <row r="630" spans="1:21">
      <c r="A630" s="4">
        <v>17068</v>
      </c>
      <c r="B630" s="5">
        <v>40990.568055555559</v>
      </c>
      <c r="C630" s="5">
        <v>40969.662499999999</v>
      </c>
      <c r="D630" s="4" t="s">
        <v>62</v>
      </c>
      <c r="E630" s="4" t="s">
        <v>64</v>
      </c>
      <c r="F630" s="6" t="s">
        <v>2073</v>
      </c>
      <c r="G630" s="4" t="s">
        <v>55</v>
      </c>
      <c r="H630" s="4" t="s">
        <v>56</v>
      </c>
      <c r="I630" s="4" t="s">
        <v>141</v>
      </c>
      <c r="J630" s="4" t="s">
        <v>65</v>
      </c>
      <c r="K630" s="9">
        <f t="shared" si="54"/>
        <v>20.905555555560568</v>
      </c>
      <c r="L630" s="13">
        <f t="shared" si="55"/>
        <v>40969</v>
      </c>
      <c r="M630" s="14">
        <f t="shared" si="56"/>
        <v>0.66249999999854481</v>
      </c>
      <c r="N630" s="15">
        <f t="shared" si="57"/>
        <v>5</v>
      </c>
      <c r="O630" s="16" t="str">
        <f t="shared" si="58"/>
        <v>Thursday</v>
      </c>
      <c r="P630" s="16" t="str">
        <f t="shared" si="59"/>
        <v>Mar</v>
      </c>
      <c r="Q630" s="22">
        <f>IF(Analysis!$H$2=1,1,0)</f>
        <v>1</v>
      </c>
      <c r="R630" s="1">
        <f>IF(Analysis!$H$3=1,1,0)</f>
        <v>1</v>
      </c>
      <c r="S630" s="23">
        <f>IF(Analysis!$H$4=1,1,0)</f>
        <v>1</v>
      </c>
      <c r="T630" s="23">
        <f>IF(Analysis!$H$6=1,1,0)</f>
        <v>1</v>
      </c>
      <c r="U630" s="23">
        <f>IF(Analysis!$H$7=1,1,0)</f>
        <v>1</v>
      </c>
    </row>
    <row r="631" spans="1:21">
      <c r="A631" s="4">
        <v>17067</v>
      </c>
      <c r="B631" s="5">
        <v>40987.572916666664</v>
      </c>
      <c r="C631" s="5">
        <v>40969.611111111109</v>
      </c>
      <c r="D631" s="4" t="s">
        <v>62</v>
      </c>
      <c r="E631" s="4" t="s">
        <v>92</v>
      </c>
      <c r="F631" s="6" t="s">
        <v>132</v>
      </c>
      <c r="G631" s="4" t="s">
        <v>55</v>
      </c>
      <c r="H631" s="4" t="s">
        <v>90</v>
      </c>
      <c r="I631" s="4" t="s">
        <v>141</v>
      </c>
      <c r="J631" s="4" t="s">
        <v>65</v>
      </c>
      <c r="K631" s="9">
        <f t="shared" si="54"/>
        <v>17.961805555554747</v>
      </c>
      <c r="L631" s="13">
        <f t="shared" si="55"/>
        <v>40969</v>
      </c>
      <c r="M631" s="14">
        <f t="shared" si="56"/>
        <v>0.61111111110949423</v>
      </c>
      <c r="N631" s="15">
        <f t="shared" si="57"/>
        <v>4</v>
      </c>
      <c r="O631" s="16" t="str">
        <f t="shared" si="58"/>
        <v>Monday</v>
      </c>
      <c r="P631" s="16" t="str">
        <f t="shared" si="59"/>
        <v>Mar</v>
      </c>
      <c r="Q631" s="22">
        <f>IF(Analysis!$H$2=1,1,0)</f>
        <v>1</v>
      </c>
      <c r="R631" s="1">
        <f>IF(Analysis!$H$3=1,1,0)</f>
        <v>1</v>
      </c>
      <c r="S631" s="23">
        <f>IF(Analysis!$H$4=1,1,0)</f>
        <v>1</v>
      </c>
      <c r="T631" s="23">
        <f>IF(Analysis!$H$6=1,1,0)</f>
        <v>1</v>
      </c>
      <c r="U631" s="23">
        <f>IF(Analysis!$H$7=1,1,0)</f>
        <v>1</v>
      </c>
    </row>
    <row r="632" spans="1:21">
      <c r="A632" s="4">
        <v>17066</v>
      </c>
      <c r="B632" s="5">
        <v>40970.411111111112</v>
      </c>
      <c r="C632" s="5">
        <v>40969.586805555555</v>
      </c>
      <c r="D632" s="4" t="s">
        <v>53</v>
      </c>
      <c r="E632" s="4" t="s">
        <v>105</v>
      </c>
      <c r="F632" s="6" t="s">
        <v>133</v>
      </c>
      <c r="G632" s="4" t="s">
        <v>55</v>
      </c>
      <c r="H632" s="4" t="s">
        <v>56</v>
      </c>
      <c r="I632" s="4" t="s">
        <v>141</v>
      </c>
      <c r="J632" s="4" t="s">
        <v>59</v>
      </c>
      <c r="K632" s="9">
        <f t="shared" si="54"/>
        <v>0.8243055555576575</v>
      </c>
      <c r="L632" s="13">
        <f t="shared" si="55"/>
        <v>40969</v>
      </c>
      <c r="M632" s="14">
        <f t="shared" si="56"/>
        <v>0.58680555555474712</v>
      </c>
      <c r="N632" s="15">
        <f t="shared" si="57"/>
        <v>4</v>
      </c>
      <c r="O632" s="16" t="str">
        <f t="shared" si="58"/>
        <v>Friday</v>
      </c>
      <c r="P632" s="16" t="str">
        <f t="shared" si="59"/>
        <v>Mar</v>
      </c>
      <c r="Q632" s="22">
        <f>IF(Analysis!$H$2=1,1,0)</f>
        <v>1</v>
      </c>
      <c r="R632" s="1">
        <f>IF(Analysis!$H$3=1,1,0)</f>
        <v>1</v>
      </c>
      <c r="S632" s="23">
        <f>IF(Analysis!$H$4=1,1,0)</f>
        <v>1</v>
      </c>
      <c r="T632" s="23">
        <f>IF(Analysis!$H$6=1,1,0)</f>
        <v>1</v>
      </c>
      <c r="U632" s="23">
        <f>IF(Analysis!$H$7=1,1,0)</f>
        <v>1</v>
      </c>
    </row>
    <row r="633" spans="1:21">
      <c r="A633" s="4">
        <v>17065</v>
      </c>
      <c r="B633" s="5">
        <v>40969.634027777778</v>
      </c>
      <c r="C633" s="5">
        <v>40969.540972222225</v>
      </c>
      <c r="D633" s="4" t="s">
        <v>60</v>
      </c>
      <c r="E633" s="4" t="s">
        <v>2536</v>
      </c>
      <c r="F633" s="6" t="s">
        <v>127</v>
      </c>
      <c r="G633" s="4" t="s">
        <v>55</v>
      </c>
      <c r="H633" s="4" t="s">
        <v>401</v>
      </c>
      <c r="I633" s="4" t="s">
        <v>141</v>
      </c>
      <c r="J633" s="4" t="s">
        <v>59</v>
      </c>
      <c r="K633" s="9">
        <f t="shared" si="54"/>
        <v>9.3055555553291924E-2</v>
      </c>
      <c r="L633" s="13">
        <f t="shared" si="55"/>
        <v>40969</v>
      </c>
      <c r="M633" s="14">
        <f t="shared" si="56"/>
        <v>0.54097222222480923</v>
      </c>
      <c r="N633" s="15">
        <f t="shared" si="57"/>
        <v>3</v>
      </c>
      <c r="O633" s="16" t="str">
        <f t="shared" si="58"/>
        <v>Thursday</v>
      </c>
      <c r="P633" s="16" t="str">
        <f t="shared" si="59"/>
        <v>Mar</v>
      </c>
      <c r="Q633" s="22">
        <f>IF(Analysis!$H$2=1,1,0)</f>
        <v>1</v>
      </c>
      <c r="R633" s="1">
        <f>IF(Analysis!$H$3=1,1,0)</f>
        <v>1</v>
      </c>
      <c r="S633" s="23">
        <f>IF(Analysis!$H$4=1,1,0)</f>
        <v>1</v>
      </c>
      <c r="T633" s="23">
        <f>IF(Analysis!$H$6=1,1,0)</f>
        <v>1</v>
      </c>
      <c r="U633" s="23">
        <f>IF(Analysis!$H$7=1,1,0)</f>
        <v>1</v>
      </c>
    </row>
    <row r="634" spans="1:21">
      <c r="A634" s="4">
        <v>17063</v>
      </c>
      <c r="B634" s="5">
        <v>40970.411111111112</v>
      </c>
      <c r="C634" s="5">
        <v>40969.53402777778</v>
      </c>
      <c r="D634" s="4" t="s">
        <v>53</v>
      </c>
      <c r="E634" s="4" t="s">
        <v>105</v>
      </c>
      <c r="F634" s="6" t="s">
        <v>128</v>
      </c>
      <c r="G634" s="4" t="s">
        <v>55</v>
      </c>
      <c r="H634" s="4" t="s">
        <v>402</v>
      </c>
      <c r="I634" s="4" t="s">
        <v>141</v>
      </c>
      <c r="J634" s="4" t="s">
        <v>59</v>
      </c>
      <c r="K634" s="9">
        <f t="shared" si="54"/>
        <v>0.87708333333284827</v>
      </c>
      <c r="L634" s="13">
        <f t="shared" si="55"/>
        <v>40969</v>
      </c>
      <c r="M634" s="14">
        <f t="shared" si="56"/>
        <v>0.53402777777955635</v>
      </c>
      <c r="N634" s="15">
        <f t="shared" si="57"/>
        <v>3</v>
      </c>
      <c r="O634" s="16" t="str">
        <f t="shared" si="58"/>
        <v>Friday</v>
      </c>
      <c r="P634" s="16" t="str">
        <f t="shared" si="59"/>
        <v>Mar</v>
      </c>
      <c r="Q634" s="22">
        <f>IF(Analysis!$H$2=1,1,0)</f>
        <v>1</v>
      </c>
      <c r="R634" s="1">
        <f>IF(Analysis!$H$3=1,1,0)</f>
        <v>1</v>
      </c>
      <c r="S634" s="23">
        <f>IF(Analysis!$H$4=1,1,0)</f>
        <v>1</v>
      </c>
      <c r="T634" s="23">
        <f>IF(Analysis!$H$6=1,1,0)</f>
        <v>1</v>
      </c>
      <c r="U634" s="23">
        <f>IF(Analysis!$H$7=1,1,0)</f>
        <v>1</v>
      </c>
    </row>
    <row r="635" spans="1:21">
      <c r="A635" s="4">
        <v>17062</v>
      </c>
      <c r="B635" s="5">
        <v>40969.59652777778</v>
      </c>
      <c r="C635" s="5">
        <v>40969.533333333333</v>
      </c>
      <c r="D635" s="4" t="s">
        <v>53</v>
      </c>
      <c r="E635" s="4" t="s">
        <v>105</v>
      </c>
      <c r="F635" s="6" t="s">
        <v>129</v>
      </c>
      <c r="G635" s="4" t="s">
        <v>55</v>
      </c>
      <c r="H635" s="4" t="s">
        <v>403</v>
      </c>
      <c r="I635" s="4" t="s">
        <v>141</v>
      </c>
      <c r="J635" s="4" t="s">
        <v>59</v>
      </c>
      <c r="K635" s="9">
        <f t="shared" si="54"/>
        <v>6.3194444446708076E-2</v>
      </c>
      <c r="L635" s="13">
        <f t="shared" si="55"/>
        <v>40969</v>
      </c>
      <c r="M635" s="14">
        <f t="shared" si="56"/>
        <v>0.53333333333284827</v>
      </c>
      <c r="N635" s="15">
        <f t="shared" si="57"/>
        <v>3</v>
      </c>
      <c r="O635" s="16" t="str">
        <f t="shared" si="58"/>
        <v>Thursday</v>
      </c>
      <c r="P635" s="16" t="str">
        <f t="shared" si="59"/>
        <v>Mar</v>
      </c>
      <c r="Q635" s="22">
        <f>IF(Analysis!$H$2=1,1,0)</f>
        <v>1</v>
      </c>
      <c r="R635" s="1">
        <f>IF(Analysis!$H$3=1,1,0)</f>
        <v>1</v>
      </c>
      <c r="S635" s="23">
        <f>IF(Analysis!$H$4=1,1,0)</f>
        <v>1</v>
      </c>
      <c r="T635" s="23">
        <f>IF(Analysis!$H$6=1,1,0)</f>
        <v>1</v>
      </c>
      <c r="U635" s="23">
        <f>IF(Analysis!$H$7=1,1,0)</f>
        <v>1</v>
      </c>
    </row>
    <row r="636" spans="1:21">
      <c r="A636" s="4">
        <v>17061</v>
      </c>
      <c r="B636" s="5">
        <v>40976.421527777777</v>
      </c>
      <c r="C636" s="5">
        <v>40969.509722222225</v>
      </c>
      <c r="D636" s="4" t="s">
        <v>53</v>
      </c>
      <c r="E636" s="4" t="s">
        <v>111</v>
      </c>
      <c r="F636" s="6" t="s">
        <v>145</v>
      </c>
      <c r="G636" s="4" t="s">
        <v>55</v>
      </c>
      <c r="H636" s="4" t="s">
        <v>404</v>
      </c>
      <c r="I636" s="4" t="s">
        <v>141</v>
      </c>
      <c r="J636" s="4" t="s">
        <v>59</v>
      </c>
      <c r="K636" s="9">
        <f t="shared" si="54"/>
        <v>6.9118055555518367</v>
      </c>
      <c r="L636" s="13">
        <f t="shared" si="55"/>
        <v>40969</v>
      </c>
      <c r="M636" s="14">
        <f t="shared" si="56"/>
        <v>0.50972222222480923</v>
      </c>
      <c r="N636" s="15">
        <f t="shared" si="57"/>
        <v>3</v>
      </c>
      <c r="O636" s="16" t="str">
        <f t="shared" si="58"/>
        <v>Thursday</v>
      </c>
      <c r="P636" s="16" t="str">
        <f t="shared" si="59"/>
        <v>Mar</v>
      </c>
      <c r="Q636" s="22">
        <f>IF(Analysis!$H$2=1,1,0)</f>
        <v>1</v>
      </c>
      <c r="R636" s="1">
        <f>IF(Analysis!$H$3=1,1,0)</f>
        <v>1</v>
      </c>
      <c r="S636" s="23">
        <f>IF(Analysis!$H$4=1,1,0)</f>
        <v>1</v>
      </c>
      <c r="T636" s="23">
        <f>IF(Analysis!$H$6=1,1,0)</f>
        <v>1</v>
      </c>
      <c r="U636" s="23">
        <f>IF(Analysis!$H$7=1,1,0)</f>
        <v>1</v>
      </c>
    </row>
    <row r="637" spans="1:21">
      <c r="A637" s="4">
        <v>17060</v>
      </c>
      <c r="B637" s="5">
        <v>40969.552777777775</v>
      </c>
      <c r="C637" s="5">
        <v>40969.470833333333</v>
      </c>
      <c r="D637" s="4" t="s">
        <v>62</v>
      </c>
      <c r="E637" s="4" t="s">
        <v>100</v>
      </c>
      <c r="F637" s="6" t="s">
        <v>2136</v>
      </c>
      <c r="G637" s="4" t="s">
        <v>55</v>
      </c>
      <c r="H637" s="4" t="s">
        <v>405</v>
      </c>
      <c r="I637" s="4" t="s">
        <v>141</v>
      </c>
      <c r="J637" s="4" t="s">
        <v>65</v>
      </c>
      <c r="K637" s="9">
        <f t="shared" si="54"/>
        <v>8.1944444442342501E-2</v>
      </c>
      <c r="L637" s="13">
        <f t="shared" si="55"/>
        <v>40969</v>
      </c>
      <c r="M637" s="14">
        <f t="shared" si="56"/>
        <v>0.47083333333284827</v>
      </c>
      <c r="N637" s="15">
        <f t="shared" si="57"/>
        <v>3</v>
      </c>
      <c r="O637" s="16" t="str">
        <f t="shared" si="58"/>
        <v>Thursday</v>
      </c>
      <c r="P637" s="16" t="str">
        <f t="shared" si="59"/>
        <v>Mar</v>
      </c>
      <c r="Q637" s="22">
        <f>IF(Analysis!$H$2=1,1,0)</f>
        <v>1</v>
      </c>
      <c r="R637" s="1">
        <f>IF(Analysis!$H$3=1,1,0)</f>
        <v>1</v>
      </c>
      <c r="S637" s="23">
        <f>IF(Analysis!$H$4=1,1,0)</f>
        <v>1</v>
      </c>
      <c r="T637" s="23">
        <f>IF(Analysis!$H$6=1,1,0)</f>
        <v>1</v>
      </c>
      <c r="U637" s="23">
        <f>IF(Analysis!$H$7=1,1,0)</f>
        <v>1</v>
      </c>
    </row>
    <row r="638" spans="1:21">
      <c r="A638" s="4">
        <v>17059</v>
      </c>
      <c r="B638" s="5">
        <v>40984.591666666667</v>
      </c>
      <c r="C638" s="5">
        <v>40969.413888888892</v>
      </c>
      <c r="D638" s="4" t="s">
        <v>60</v>
      </c>
      <c r="E638" s="4" t="s">
        <v>99</v>
      </c>
      <c r="F638" s="6" t="s">
        <v>2071</v>
      </c>
      <c r="G638" s="4" t="s">
        <v>55</v>
      </c>
      <c r="H638" s="4" t="s">
        <v>90</v>
      </c>
      <c r="I638" s="4" t="s">
        <v>141</v>
      </c>
      <c r="J638" s="4" t="s">
        <v>59</v>
      </c>
      <c r="K638" s="9">
        <f t="shared" si="54"/>
        <v>15.177777777775191</v>
      </c>
      <c r="L638" s="13">
        <f t="shared" si="55"/>
        <v>40969</v>
      </c>
      <c r="M638" s="14">
        <f t="shared" si="56"/>
        <v>0.41388888889196096</v>
      </c>
      <c r="N638" s="15">
        <f t="shared" si="57"/>
        <v>2</v>
      </c>
      <c r="O638" s="16" t="str">
        <f t="shared" si="58"/>
        <v>Friday</v>
      </c>
      <c r="P638" s="16" t="str">
        <f t="shared" si="59"/>
        <v>Mar</v>
      </c>
      <c r="Q638" s="22">
        <f>IF(Analysis!$H$2=1,1,0)</f>
        <v>1</v>
      </c>
      <c r="R638" s="1">
        <f>IF(Analysis!$H$3=1,1,0)</f>
        <v>1</v>
      </c>
      <c r="S638" s="23">
        <f>IF(Analysis!$H$4=1,1,0)</f>
        <v>1</v>
      </c>
      <c r="T638" s="23">
        <f>IF(Analysis!$H$6=1,1,0)</f>
        <v>1</v>
      </c>
      <c r="U638" s="23">
        <f>IF(Analysis!$H$7=1,1,0)</f>
        <v>1</v>
      </c>
    </row>
    <row r="639" spans="1:21">
      <c r="A639" s="4">
        <v>17058</v>
      </c>
      <c r="B639" s="5">
        <v>40984.664583333331</v>
      </c>
      <c r="C639" s="5">
        <v>40969.387499999997</v>
      </c>
      <c r="D639" s="4" t="s">
        <v>53</v>
      </c>
      <c r="E639" s="4" t="s">
        <v>105</v>
      </c>
      <c r="F639" s="6" t="s">
        <v>2072</v>
      </c>
      <c r="G639" s="4" t="s">
        <v>55</v>
      </c>
      <c r="H639" s="4" t="s">
        <v>107</v>
      </c>
      <c r="I639" s="4" t="s">
        <v>141</v>
      </c>
      <c r="J639" s="4" t="s">
        <v>139</v>
      </c>
      <c r="K639" s="9">
        <f t="shared" si="54"/>
        <v>15.277083333334303</v>
      </c>
      <c r="L639" s="13">
        <f t="shared" si="55"/>
        <v>40969</v>
      </c>
      <c r="M639" s="14">
        <f t="shared" si="56"/>
        <v>0.38749999999708962</v>
      </c>
      <c r="N639" s="15">
        <f t="shared" si="57"/>
        <v>2</v>
      </c>
      <c r="O639" s="16" t="str">
        <f t="shared" si="58"/>
        <v>Friday</v>
      </c>
      <c r="P639" s="16" t="str">
        <f t="shared" si="59"/>
        <v>Mar</v>
      </c>
      <c r="Q639" s="22">
        <f>IF(Analysis!$H$2=1,1,0)</f>
        <v>1</v>
      </c>
      <c r="R639" s="1">
        <f>IF(Analysis!$H$3=1,1,0)</f>
        <v>1</v>
      </c>
      <c r="S639" s="23">
        <f>IF(Analysis!$H$4=1,1,0)</f>
        <v>1</v>
      </c>
      <c r="T639" s="23">
        <f>IF(Analysis!$H$6=1,1,0)</f>
        <v>1</v>
      </c>
      <c r="U639" s="23">
        <f>IF(Analysis!$H$7=1,1,0)</f>
        <v>1</v>
      </c>
    </row>
    <row r="640" spans="1:21">
      <c r="A640" s="4">
        <v>17057</v>
      </c>
      <c r="B640" s="5">
        <v>40974.382638888892</v>
      </c>
      <c r="C640" s="5">
        <v>40969.382638888892</v>
      </c>
      <c r="D640" s="4" t="s">
        <v>60</v>
      </c>
      <c r="E640" s="4" t="s">
        <v>54</v>
      </c>
      <c r="F640" s="6" t="s">
        <v>2073</v>
      </c>
      <c r="G640" s="4" t="s">
        <v>55</v>
      </c>
      <c r="H640" s="4" t="s">
        <v>106</v>
      </c>
      <c r="I640" s="4" t="s">
        <v>141</v>
      </c>
      <c r="J640" s="4" t="s">
        <v>59</v>
      </c>
      <c r="K640" s="9">
        <f t="shared" si="54"/>
        <v>5</v>
      </c>
      <c r="L640" s="13">
        <f t="shared" si="55"/>
        <v>40969</v>
      </c>
      <c r="M640" s="14">
        <f t="shared" si="56"/>
        <v>0.38263888889196096</v>
      </c>
      <c r="N640" s="15">
        <f t="shared" si="57"/>
        <v>2</v>
      </c>
      <c r="O640" s="16" t="str">
        <f t="shared" si="58"/>
        <v>Tuesday</v>
      </c>
      <c r="P640" s="16" t="str">
        <f t="shared" si="59"/>
        <v>Mar</v>
      </c>
      <c r="Q640" s="22">
        <f>IF(Analysis!$H$2=1,1,0)</f>
        <v>1</v>
      </c>
      <c r="R640" s="1">
        <f>IF(Analysis!$H$3=1,1,0)</f>
        <v>1</v>
      </c>
      <c r="S640" s="23">
        <f>IF(Analysis!$H$4=1,1,0)</f>
        <v>1</v>
      </c>
      <c r="T640" s="23">
        <f>IF(Analysis!$H$6=1,1,0)</f>
        <v>1</v>
      </c>
      <c r="U640" s="23">
        <f>IF(Analysis!$H$7=1,1,0)</f>
        <v>1</v>
      </c>
    </row>
    <row r="641" spans="1:21">
      <c r="A641" s="4">
        <v>17056</v>
      </c>
      <c r="B641" s="5">
        <v>40982.576388888891</v>
      </c>
      <c r="C641" s="5">
        <v>40968.68472222222</v>
      </c>
      <c r="D641" s="4" t="s">
        <v>60</v>
      </c>
      <c r="E641" s="4" t="s">
        <v>93</v>
      </c>
      <c r="F641" s="6" t="s">
        <v>132</v>
      </c>
      <c r="G641" s="4" t="s">
        <v>55</v>
      </c>
      <c r="H641" s="4" t="s">
        <v>71</v>
      </c>
      <c r="I641" s="4" t="s">
        <v>141</v>
      </c>
      <c r="J641" s="4" t="s">
        <v>57</v>
      </c>
      <c r="K641" s="9">
        <f t="shared" si="54"/>
        <v>13.891666666670062</v>
      </c>
      <c r="L641" s="13">
        <f t="shared" si="55"/>
        <v>40968</v>
      </c>
      <c r="M641" s="14">
        <f t="shared" si="56"/>
        <v>0.68472222222044365</v>
      </c>
      <c r="N641" s="15">
        <f t="shared" si="57"/>
        <v>5</v>
      </c>
      <c r="O641" s="16" t="str">
        <f t="shared" si="58"/>
        <v>Wednesday</v>
      </c>
      <c r="P641" s="16" t="str">
        <f t="shared" si="59"/>
        <v>Feb</v>
      </c>
      <c r="Q641" s="22">
        <f>IF(Analysis!$H$2=1,1,0)</f>
        <v>1</v>
      </c>
      <c r="R641" s="1">
        <f>IF(Analysis!$H$3=1,1,0)</f>
        <v>1</v>
      </c>
      <c r="S641" s="23">
        <f>IF(Analysis!$H$4=1,1,0)</f>
        <v>1</v>
      </c>
      <c r="T641" s="23">
        <f>IF(Analysis!$H$6=1,1,0)</f>
        <v>1</v>
      </c>
      <c r="U641" s="23">
        <f>IF(Analysis!$H$7=1,1,0)</f>
        <v>1</v>
      </c>
    </row>
    <row r="642" spans="1:21">
      <c r="A642" s="4">
        <v>17055</v>
      </c>
      <c r="B642" s="5">
        <v>41008.353472222225</v>
      </c>
      <c r="C642" s="5">
        <v>40968.668749999997</v>
      </c>
      <c r="D642" s="4" t="s">
        <v>62</v>
      </c>
      <c r="E642" s="4" t="s">
        <v>95</v>
      </c>
      <c r="F642" s="6" t="s">
        <v>133</v>
      </c>
      <c r="G642" s="4" t="s">
        <v>55</v>
      </c>
      <c r="H642" s="4" t="s">
        <v>56</v>
      </c>
      <c r="I642" s="4" t="s">
        <v>141</v>
      </c>
      <c r="J642" s="4" t="s">
        <v>70</v>
      </c>
      <c r="K642" s="9">
        <f t="shared" si="54"/>
        <v>39.68472222222772</v>
      </c>
      <c r="L642" s="13">
        <f t="shared" si="55"/>
        <v>40968</v>
      </c>
      <c r="M642" s="14">
        <f t="shared" si="56"/>
        <v>0.66874999999708962</v>
      </c>
      <c r="N642" s="15">
        <f t="shared" si="57"/>
        <v>5</v>
      </c>
      <c r="O642" s="16" t="str">
        <f t="shared" si="58"/>
        <v>Monday</v>
      </c>
      <c r="P642" s="16" t="str">
        <f t="shared" si="59"/>
        <v>Feb</v>
      </c>
      <c r="Q642" s="22">
        <f>IF(Analysis!$H$2=1,1,0)</f>
        <v>1</v>
      </c>
      <c r="R642" s="1">
        <f>IF(Analysis!$H$3=1,1,0)</f>
        <v>1</v>
      </c>
      <c r="S642" s="23">
        <f>IF(Analysis!$H$4=1,1,0)</f>
        <v>1</v>
      </c>
      <c r="T642" s="23">
        <f>IF(Analysis!$H$6=1,1,0)</f>
        <v>1</v>
      </c>
      <c r="U642" s="23">
        <f>IF(Analysis!$H$7=1,1,0)</f>
        <v>1</v>
      </c>
    </row>
    <row r="643" spans="1:21">
      <c r="A643" s="4">
        <v>17054</v>
      </c>
      <c r="B643" s="5">
        <v>40989.459027777775</v>
      </c>
      <c r="C643" s="5">
        <v>40968.615972222222</v>
      </c>
      <c r="D643" s="4" t="s">
        <v>62</v>
      </c>
      <c r="E643" s="4" t="s">
        <v>66</v>
      </c>
      <c r="F643" s="6" t="s">
        <v>127</v>
      </c>
      <c r="G643" s="4" t="s">
        <v>55</v>
      </c>
      <c r="H643" s="4" t="s">
        <v>90</v>
      </c>
      <c r="I643" s="4" t="s">
        <v>141</v>
      </c>
      <c r="J643" s="4" t="s">
        <v>73</v>
      </c>
      <c r="K643" s="9">
        <f t="shared" ref="K643:K706" si="60">B643-C643</f>
        <v>20.843055555553292</v>
      </c>
      <c r="L643" s="13">
        <f t="shared" si="55"/>
        <v>40968</v>
      </c>
      <c r="M643" s="14">
        <f t="shared" si="56"/>
        <v>0.61597222222189885</v>
      </c>
      <c r="N643" s="15">
        <f t="shared" si="57"/>
        <v>4</v>
      </c>
      <c r="O643" s="16" t="str">
        <f t="shared" si="58"/>
        <v>Wednesday</v>
      </c>
      <c r="P643" s="16" t="str">
        <f t="shared" si="59"/>
        <v>Feb</v>
      </c>
      <c r="Q643" s="22">
        <f>IF(Analysis!$H$2=1,1,0)</f>
        <v>1</v>
      </c>
      <c r="R643" s="1">
        <f>IF(Analysis!$H$3=1,1,0)</f>
        <v>1</v>
      </c>
      <c r="S643" s="23">
        <f>IF(Analysis!$H$4=1,1,0)</f>
        <v>1</v>
      </c>
      <c r="T643" s="23">
        <f>IF(Analysis!$H$6=1,1,0)</f>
        <v>1</v>
      </c>
      <c r="U643" s="23">
        <f>IF(Analysis!$H$7=1,1,0)</f>
        <v>1</v>
      </c>
    </row>
    <row r="644" spans="1:21">
      <c r="A644" s="4">
        <v>17053</v>
      </c>
      <c r="B644" s="5">
        <v>40968.570138888892</v>
      </c>
      <c r="C644" s="5">
        <v>40968.559027777781</v>
      </c>
      <c r="D644" s="4" t="s">
        <v>60</v>
      </c>
      <c r="E644" s="4" t="s">
        <v>108</v>
      </c>
      <c r="F644" s="6" t="s">
        <v>128</v>
      </c>
      <c r="G644" s="4" t="s">
        <v>55</v>
      </c>
      <c r="H644" s="4" t="s">
        <v>56</v>
      </c>
      <c r="I644" s="4" t="s">
        <v>141</v>
      </c>
      <c r="J644" s="4" t="s">
        <v>59</v>
      </c>
      <c r="K644" s="9">
        <f t="shared" si="60"/>
        <v>1.1111111110949423E-2</v>
      </c>
      <c r="L644" s="13">
        <f t="shared" ref="L644:L707" si="61">INT(C644)</f>
        <v>40968</v>
      </c>
      <c r="M644" s="14">
        <f t="shared" ref="M644:M707" si="62">MOD(C644,1)</f>
        <v>0.55902777778101154</v>
      </c>
      <c r="N644" s="15">
        <f t="shared" ref="N644:N707" si="63">IF(AND($V$4&lt;=M644,M644&lt;$W$4),1,IF(AND($X$4&lt;=M644,M644&lt;$Y$4),2,IF(AND($Z$4&lt;=M644,M644&lt;$AA$4),3,IF(AND($AB$4&lt;=M644,M644&lt;$AC$4),4,IF(AND($AD$4&lt;=M644,M644&lt;$AE$4),5,IF(AND($AF$4&lt;=M644,M644&lt;$AG$4),6))))))</f>
        <v>4</v>
      </c>
      <c r="O644" s="16" t="str">
        <f t="shared" ref="O644:O707" si="64">CHOOSE(WEEKDAY(B644,1),"Sunday","Monday","Tuesday","Wednesday","Thursday","Friday","Saturday")</f>
        <v>Wednesday</v>
      </c>
      <c r="P644" s="16" t="str">
        <f t="shared" ref="P644:P707" si="65">CHOOSE(MONTH(L644),"Jan","Feb","Mar","Apr","May","Jun","Jul","Aug","Sep","Oct","Nov","Dec")</f>
        <v>Feb</v>
      </c>
      <c r="Q644" s="22">
        <f>IF(Analysis!$H$2=1,1,0)</f>
        <v>1</v>
      </c>
      <c r="R644" s="1">
        <f>IF(Analysis!$H$3=1,1,0)</f>
        <v>1</v>
      </c>
      <c r="S644" s="23">
        <f>IF(Analysis!$H$4=1,1,0)</f>
        <v>1</v>
      </c>
      <c r="T644" s="23">
        <f>IF(Analysis!$H$6=1,1,0)</f>
        <v>1</v>
      </c>
      <c r="U644" s="23">
        <f>IF(Analysis!$H$7=1,1,0)</f>
        <v>1</v>
      </c>
    </row>
    <row r="645" spans="1:21">
      <c r="A645" s="4">
        <v>17052</v>
      </c>
      <c r="B645" s="5">
        <v>40974.530555555553</v>
      </c>
      <c r="C645" s="5">
        <v>40968.500694444447</v>
      </c>
      <c r="D645" s="4" t="s">
        <v>62</v>
      </c>
      <c r="E645" s="4" t="s">
        <v>72</v>
      </c>
      <c r="F645" s="6" t="s">
        <v>129</v>
      </c>
      <c r="G645" s="4" t="s">
        <v>55</v>
      </c>
      <c r="H645" s="4" t="s">
        <v>406</v>
      </c>
      <c r="I645" s="4" t="s">
        <v>141</v>
      </c>
      <c r="J645" s="4" t="s">
        <v>73</v>
      </c>
      <c r="K645" s="9">
        <f t="shared" si="60"/>
        <v>6.0298611111065838</v>
      </c>
      <c r="L645" s="13">
        <f t="shared" si="61"/>
        <v>40968</v>
      </c>
      <c r="M645" s="14">
        <f t="shared" si="62"/>
        <v>0.50069444444670808</v>
      </c>
      <c r="N645" s="15">
        <f t="shared" si="63"/>
        <v>3</v>
      </c>
      <c r="O645" s="16" t="str">
        <f t="shared" si="64"/>
        <v>Tuesday</v>
      </c>
      <c r="P645" s="16" t="str">
        <f t="shared" si="65"/>
        <v>Feb</v>
      </c>
      <c r="Q645" s="22">
        <f>IF(Analysis!$H$2=1,1,0)</f>
        <v>1</v>
      </c>
      <c r="R645" s="1">
        <f>IF(Analysis!$H$3=1,1,0)</f>
        <v>1</v>
      </c>
      <c r="S645" s="23">
        <f>IF(Analysis!$H$4=1,1,0)</f>
        <v>1</v>
      </c>
      <c r="T645" s="23">
        <f>IF(Analysis!$H$6=1,1,0)</f>
        <v>1</v>
      </c>
      <c r="U645" s="23">
        <f>IF(Analysis!$H$7=1,1,0)</f>
        <v>1</v>
      </c>
    </row>
    <row r="646" spans="1:21">
      <c r="A646" s="4">
        <v>17051</v>
      </c>
      <c r="B646" s="5">
        <v>40988.417361111111</v>
      </c>
      <c r="C646" s="5">
        <v>40968.493055555555</v>
      </c>
      <c r="D646" s="4" t="s">
        <v>62</v>
      </c>
      <c r="E646" s="4" t="s">
        <v>64</v>
      </c>
      <c r="F646" s="6" t="s">
        <v>145</v>
      </c>
      <c r="G646" s="4" t="s">
        <v>55</v>
      </c>
      <c r="H646" s="4" t="s">
        <v>407</v>
      </c>
      <c r="I646" s="4" t="s">
        <v>141</v>
      </c>
      <c r="J646" s="4" t="s">
        <v>65</v>
      </c>
      <c r="K646" s="9">
        <f t="shared" si="60"/>
        <v>19.924305555556202</v>
      </c>
      <c r="L646" s="13">
        <f t="shared" si="61"/>
        <v>40968</v>
      </c>
      <c r="M646" s="14">
        <f t="shared" si="62"/>
        <v>0.49305555555474712</v>
      </c>
      <c r="N646" s="15">
        <f t="shared" si="63"/>
        <v>3</v>
      </c>
      <c r="O646" s="16" t="str">
        <f t="shared" si="64"/>
        <v>Tuesday</v>
      </c>
      <c r="P646" s="16" t="str">
        <f t="shared" si="65"/>
        <v>Feb</v>
      </c>
      <c r="Q646" s="22">
        <f>IF(Analysis!$H$2=1,1,0)</f>
        <v>1</v>
      </c>
      <c r="R646" s="1">
        <f>IF(Analysis!$H$3=1,1,0)</f>
        <v>1</v>
      </c>
      <c r="S646" s="23">
        <f>IF(Analysis!$H$4=1,1,0)</f>
        <v>1</v>
      </c>
      <c r="T646" s="23">
        <f>IF(Analysis!$H$6=1,1,0)</f>
        <v>1</v>
      </c>
      <c r="U646" s="23">
        <f>IF(Analysis!$H$7=1,1,0)</f>
        <v>1</v>
      </c>
    </row>
    <row r="647" spans="1:21">
      <c r="A647" s="4">
        <v>17050</v>
      </c>
      <c r="B647" s="5">
        <v>40989.647916666669</v>
      </c>
      <c r="C647" s="5">
        <v>40968.479166666664</v>
      </c>
      <c r="D647" s="4" t="s">
        <v>60</v>
      </c>
      <c r="E647" s="4" t="s">
        <v>54</v>
      </c>
      <c r="F647" s="6" t="s">
        <v>2137</v>
      </c>
      <c r="G647" s="4" t="s">
        <v>55</v>
      </c>
      <c r="H647" s="4" t="s">
        <v>408</v>
      </c>
      <c r="I647" s="4" t="s">
        <v>141</v>
      </c>
      <c r="J647" s="4" t="s">
        <v>59</v>
      </c>
      <c r="K647" s="9">
        <f t="shared" si="60"/>
        <v>21.168750000004366</v>
      </c>
      <c r="L647" s="13">
        <f t="shared" si="61"/>
        <v>40968</v>
      </c>
      <c r="M647" s="14">
        <f t="shared" si="62"/>
        <v>0.47916666666424135</v>
      </c>
      <c r="N647" s="15">
        <f t="shared" si="63"/>
        <v>3</v>
      </c>
      <c r="O647" s="16" t="str">
        <f t="shared" si="64"/>
        <v>Wednesday</v>
      </c>
      <c r="P647" s="16" t="str">
        <f t="shared" si="65"/>
        <v>Feb</v>
      </c>
      <c r="Q647" s="22">
        <f>IF(Analysis!$H$2=1,1,0)</f>
        <v>1</v>
      </c>
      <c r="R647" s="1">
        <f>IF(Analysis!$H$3=1,1,0)</f>
        <v>1</v>
      </c>
      <c r="S647" s="23">
        <f>IF(Analysis!$H$4=1,1,0)</f>
        <v>1</v>
      </c>
      <c r="T647" s="23">
        <f>IF(Analysis!$H$6=1,1,0)</f>
        <v>1</v>
      </c>
      <c r="U647" s="23">
        <f>IF(Analysis!$H$7=1,1,0)</f>
        <v>1</v>
      </c>
    </row>
    <row r="648" spans="1:21">
      <c r="A648" s="4">
        <v>17049</v>
      </c>
      <c r="B648" s="5">
        <v>40987.518055555556</v>
      </c>
      <c r="C648" s="5">
        <v>40968.470138888886</v>
      </c>
      <c r="D648" s="4" t="s">
        <v>62</v>
      </c>
      <c r="E648" s="4" t="s">
        <v>92</v>
      </c>
      <c r="F648" s="6" t="s">
        <v>2071</v>
      </c>
      <c r="G648" s="4" t="s">
        <v>55</v>
      </c>
      <c r="H648" s="4" t="s">
        <v>409</v>
      </c>
      <c r="I648" s="4" t="s">
        <v>141</v>
      </c>
      <c r="J648" s="4" t="s">
        <v>59</v>
      </c>
      <c r="K648" s="9">
        <f t="shared" si="60"/>
        <v>19.047916666670062</v>
      </c>
      <c r="L648" s="13">
        <f t="shared" si="61"/>
        <v>40968</v>
      </c>
      <c r="M648" s="14">
        <f t="shared" si="62"/>
        <v>0.47013888888614019</v>
      </c>
      <c r="N648" s="15">
        <f t="shared" si="63"/>
        <v>3</v>
      </c>
      <c r="O648" s="16" t="str">
        <f t="shared" si="64"/>
        <v>Monday</v>
      </c>
      <c r="P648" s="16" t="str">
        <f t="shared" si="65"/>
        <v>Feb</v>
      </c>
      <c r="Q648" s="22">
        <f>IF(Analysis!$H$2=1,1,0)</f>
        <v>1</v>
      </c>
      <c r="R648" s="1">
        <f>IF(Analysis!$H$3=1,1,0)</f>
        <v>1</v>
      </c>
      <c r="S648" s="23">
        <f>IF(Analysis!$H$4=1,1,0)</f>
        <v>1</v>
      </c>
      <c r="T648" s="23">
        <f>IF(Analysis!$H$6=1,1,0)</f>
        <v>1</v>
      </c>
      <c r="U648" s="23">
        <f>IF(Analysis!$H$7=1,1,0)</f>
        <v>1</v>
      </c>
    </row>
    <row r="649" spans="1:21">
      <c r="A649" s="4">
        <v>17048</v>
      </c>
      <c r="B649" s="5">
        <v>40990.415972222225</v>
      </c>
      <c r="C649" s="5">
        <v>40968.438194444447</v>
      </c>
      <c r="D649" s="4" t="s">
        <v>53</v>
      </c>
      <c r="E649" s="4" t="s">
        <v>91</v>
      </c>
      <c r="F649" s="6" t="s">
        <v>2072</v>
      </c>
      <c r="G649" s="4" t="s">
        <v>55</v>
      </c>
      <c r="H649" s="4" t="s">
        <v>410</v>
      </c>
      <c r="I649" s="4" t="s">
        <v>141</v>
      </c>
      <c r="J649" s="4" t="s">
        <v>65</v>
      </c>
      <c r="K649" s="9">
        <f t="shared" si="60"/>
        <v>21.977777777778101</v>
      </c>
      <c r="L649" s="13">
        <f t="shared" si="61"/>
        <v>40968</v>
      </c>
      <c r="M649" s="14">
        <f t="shared" si="62"/>
        <v>0.43819444444670808</v>
      </c>
      <c r="N649" s="15">
        <f t="shared" si="63"/>
        <v>2</v>
      </c>
      <c r="O649" s="16" t="str">
        <f t="shared" si="64"/>
        <v>Thursday</v>
      </c>
      <c r="P649" s="16" t="str">
        <f t="shared" si="65"/>
        <v>Feb</v>
      </c>
      <c r="Q649" s="22">
        <f>IF(Analysis!$H$2=1,1,0)</f>
        <v>1</v>
      </c>
      <c r="R649" s="1">
        <f>IF(Analysis!$H$3=1,1,0)</f>
        <v>1</v>
      </c>
      <c r="S649" s="23">
        <f>IF(Analysis!$H$4=1,1,0)</f>
        <v>1</v>
      </c>
      <c r="T649" s="23">
        <f>IF(Analysis!$H$6=1,1,0)</f>
        <v>1</v>
      </c>
      <c r="U649" s="23">
        <f>IF(Analysis!$H$7=1,1,0)</f>
        <v>1</v>
      </c>
    </row>
    <row r="650" spans="1:21">
      <c r="A650" s="4">
        <v>17047</v>
      </c>
      <c r="B650" s="5">
        <v>40970.522222222222</v>
      </c>
      <c r="C650" s="5">
        <v>40968.422222222223</v>
      </c>
      <c r="D650" s="4" t="s">
        <v>62</v>
      </c>
      <c r="E650" s="4" t="s">
        <v>76</v>
      </c>
      <c r="F650" s="6" t="s">
        <v>2073</v>
      </c>
      <c r="G650" s="4" t="s">
        <v>55</v>
      </c>
      <c r="H650" s="4" t="s">
        <v>90</v>
      </c>
      <c r="I650" s="4" t="s">
        <v>141</v>
      </c>
      <c r="J650" s="4" t="s">
        <v>59</v>
      </c>
      <c r="K650" s="9">
        <f t="shared" si="60"/>
        <v>2.0999999999985448</v>
      </c>
      <c r="L650" s="13">
        <f t="shared" si="61"/>
        <v>40968</v>
      </c>
      <c r="M650" s="14">
        <f t="shared" si="62"/>
        <v>0.42222222222335404</v>
      </c>
      <c r="N650" s="15">
        <f t="shared" si="63"/>
        <v>2</v>
      </c>
      <c r="O650" s="16" t="str">
        <f t="shared" si="64"/>
        <v>Friday</v>
      </c>
      <c r="P650" s="16" t="str">
        <f t="shared" si="65"/>
        <v>Feb</v>
      </c>
      <c r="Q650" s="22">
        <f>IF(Analysis!$H$2=1,1,0)</f>
        <v>1</v>
      </c>
      <c r="R650" s="1">
        <f>IF(Analysis!$H$3=1,1,0)</f>
        <v>1</v>
      </c>
      <c r="S650" s="23">
        <f>IF(Analysis!$H$4=1,1,0)</f>
        <v>1</v>
      </c>
      <c r="T650" s="23">
        <f>IF(Analysis!$H$6=1,1,0)</f>
        <v>1</v>
      </c>
      <c r="U650" s="23">
        <f>IF(Analysis!$H$7=1,1,0)</f>
        <v>1</v>
      </c>
    </row>
    <row r="651" spans="1:21">
      <c r="A651" s="4">
        <v>17046</v>
      </c>
      <c r="B651" s="5">
        <v>41016.477777777778</v>
      </c>
      <c r="C651" s="5">
        <v>40968.412499999999</v>
      </c>
      <c r="D651" s="4" t="s">
        <v>62</v>
      </c>
      <c r="E651" s="4" t="s">
        <v>100</v>
      </c>
      <c r="F651" s="6" t="s">
        <v>132</v>
      </c>
      <c r="G651" s="4" t="s">
        <v>55</v>
      </c>
      <c r="H651" s="4" t="s">
        <v>107</v>
      </c>
      <c r="I651" s="4" t="s">
        <v>141</v>
      </c>
      <c r="J651" s="4" t="s">
        <v>110</v>
      </c>
      <c r="K651" s="9">
        <f t="shared" si="60"/>
        <v>48.065277777779556</v>
      </c>
      <c r="L651" s="13">
        <f t="shared" si="61"/>
        <v>40968</v>
      </c>
      <c r="M651" s="14">
        <f t="shared" si="62"/>
        <v>0.41249999999854481</v>
      </c>
      <c r="N651" s="15">
        <f t="shared" si="63"/>
        <v>2</v>
      </c>
      <c r="O651" s="16" t="str">
        <f t="shared" si="64"/>
        <v>Tuesday</v>
      </c>
      <c r="P651" s="16" t="str">
        <f t="shared" si="65"/>
        <v>Feb</v>
      </c>
      <c r="Q651" s="22">
        <f>IF(Analysis!$H$2=1,1,0)</f>
        <v>1</v>
      </c>
      <c r="R651" s="1">
        <f>IF(Analysis!$H$3=1,1,0)</f>
        <v>1</v>
      </c>
      <c r="S651" s="23">
        <f>IF(Analysis!$H$4=1,1,0)</f>
        <v>1</v>
      </c>
      <c r="T651" s="23">
        <f>IF(Analysis!$H$6=1,1,0)</f>
        <v>1</v>
      </c>
      <c r="U651" s="23">
        <f>IF(Analysis!$H$7=1,1,0)</f>
        <v>1</v>
      </c>
    </row>
    <row r="652" spans="1:21">
      <c r="A652" s="4">
        <v>17045</v>
      </c>
      <c r="B652" s="5">
        <v>40968.428472222222</v>
      </c>
      <c r="C652" s="5">
        <v>40968.411111111112</v>
      </c>
      <c r="D652" s="4" t="s">
        <v>60</v>
      </c>
      <c r="E652" s="4" t="s">
        <v>61</v>
      </c>
      <c r="F652" s="6" t="s">
        <v>133</v>
      </c>
      <c r="G652" s="4" t="s">
        <v>55</v>
      </c>
      <c r="H652" s="4" t="s">
        <v>106</v>
      </c>
      <c r="I652" s="4" t="s">
        <v>141</v>
      </c>
      <c r="J652" s="4" t="s">
        <v>59</v>
      </c>
      <c r="K652" s="9">
        <f t="shared" si="60"/>
        <v>1.7361111109494232E-2</v>
      </c>
      <c r="L652" s="13">
        <f t="shared" si="61"/>
        <v>40968</v>
      </c>
      <c r="M652" s="14">
        <f t="shared" si="62"/>
        <v>0.41111111111240461</v>
      </c>
      <c r="N652" s="15">
        <f t="shared" si="63"/>
        <v>2</v>
      </c>
      <c r="O652" s="16" t="str">
        <f t="shared" si="64"/>
        <v>Wednesday</v>
      </c>
      <c r="P652" s="16" t="str">
        <f t="shared" si="65"/>
        <v>Feb</v>
      </c>
      <c r="Q652" s="22">
        <f>IF(Analysis!$H$2=1,1,0)</f>
        <v>1</v>
      </c>
      <c r="R652" s="1">
        <f>IF(Analysis!$H$3=1,1,0)</f>
        <v>1</v>
      </c>
      <c r="S652" s="23">
        <f>IF(Analysis!$H$4=1,1,0)</f>
        <v>1</v>
      </c>
      <c r="T652" s="23">
        <f>IF(Analysis!$H$6=1,1,0)</f>
        <v>1</v>
      </c>
      <c r="U652" s="23">
        <f>IF(Analysis!$H$7=1,1,0)</f>
        <v>1</v>
      </c>
    </row>
    <row r="653" spans="1:21">
      <c r="A653" s="4">
        <v>17044</v>
      </c>
      <c r="B653" s="5">
        <v>40982.561805555553</v>
      </c>
      <c r="C653" s="5">
        <v>40968.379166666666</v>
      </c>
      <c r="D653" s="4" t="s">
        <v>53</v>
      </c>
      <c r="E653" s="4" t="s">
        <v>67</v>
      </c>
      <c r="F653" s="6" t="s">
        <v>127</v>
      </c>
      <c r="G653" s="4" t="s">
        <v>55</v>
      </c>
      <c r="H653" s="4" t="s">
        <v>71</v>
      </c>
      <c r="I653" s="4" t="s">
        <v>141</v>
      </c>
      <c r="J653" s="4" t="s">
        <v>59</v>
      </c>
      <c r="K653" s="9">
        <f t="shared" si="60"/>
        <v>14.182638888887595</v>
      </c>
      <c r="L653" s="13">
        <f t="shared" si="61"/>
        <v>40968</v>
      </c>
      <c r="M653" s="14">
        <f t="shared" si="62"/>
        <v>0.37916666666569654</v>
      </c>
      <c r="N653" s="15">
        <f t="shared" si="63"/>
        <v>2</v>
      </c>
      <c r="O653" s="16" t="str">
        <f t="shared" si="64"/>
        <v>Wednesday</v>
      </c>
      <c r="P653" s="16" t="str">
        <f t="shared" si="65"/>
        <v>Feb</v>
      </c>
      <c r="Q653" s="22">
        <f>IF(Analysis!$H$2=1,1,0)</f>
        <v>1</v>
      </c>
      <c r="R653" s="1">
        <f>IF(Analysis!$H$3=1,1,0)</f>
        <v>1</v>
      </c>
      <c r="S653" s="23">
        <f>IF(Analysis!$H$4=1,1,0)</f>
        <v>1</v>
      </c>
      <c r="T653" s="23">
        <f>IF(Analysis!$H$6=1,1,0)</f>
        <v>1</v>
      </c>
      <c r="U653" s="23">
        <f>IF(Analysis!$H$7=1,1,0)</f>
        <v>1</v>
      </c>
    </row>
    <row r="654" spans="1:21">
      <c r="A654" s="4">
        <v>17043</v>
      </c>
      <c r="B654" s="5">
        <v>40976.477777777778</v>
      </c>
      <c r="C654" s="5">
        <v>40968.376388888886</v>
      </c>
      <c r="D654" s="4" t="s">
        <v>53</v>
      </c>
      <c r="E654" s="4" t="s">
        <v>79</v>
      </c>
      <c r="F654" s="6" t="s">
        <v>128</v>
      </c>
      <c r="G654" s="4" t="s">
        <v>55</v>
      </c>
      <c r="H654" s="4" t="s">
        <v>56</v>
      </c>
      <c r="I654" s="4" t="s">
        <v>141</v>
      </c>
      <c r="J654" s="4" t="s">
        <v>139</v>
      </c>
      <c r="K654" s="9">
        <f t="shared" si="60"/>
        <v>8.101388888891961</v>
      </c>
      <c r="L654" s="13">
        <f t="shared" si="61"/>
        <v>40968</v>
      </c>
      <c r="M654" s="14">
        <f t="shared" si="62"/>
        <v>0.37638888888614019</v>
      </c>
      <c r="N654" s="15">
        <f t="shared" si="63"/>
        <v>2</v>
      </c>
      <c r="O654" s="16" t="str">
        <f t="shared" si="64"/>
        <v>Thursday</v>
      </c>
      <c r="P654" s="16" t="str">
        <f t="shared" si="65"/>
        <v>Feb</v>
      </c>
      <c r="Q654" s="22">
        <f>IF(Analysis!$H$2=1,1,0)</f>
        <v>1</v>
      </c>
      <c r="R654" s="1">
        <f>IF(Analysis!$H$3=1,1,0)</f>
        <v>1</v>
      </c>
      <c r="S654" s="23">
        <f>IF(Analysis!$H$4=1,1,0)</f>
        <v>1</v>
      </c>
      <c r="T654" s="23">
        <f>IF(Analysis!$H$6=1,1,0)</f>
        <v>1</v>
      </c>
      <c r="U654" s="23">
        <f>IF(Analysis!$H$7=1,1,0)</f>
        <v>1</v>
      </c>
    </row>
    <row r="655" spans="1:21">
      <c r="A655" s="4">
        <v>17042</v>
      </c>
      <c r="B655" s="5">
        <v>40984.425000000003</v>
      </c>
      <c r="C655" s="5">
        <v>40967.739583333336</v>
      </c>
      <c r="D655" s="4" t="s">
        <v>62</v>
      </c>
      <c r="E655" s="4" t="s">
        <v>78</v>
      </c>
      <c r="F655" s="6" t="s">
        <v>129</v>
      </c>
      <c r="G655" s="4" t="s">
        <v>55</v>
      </c>
      <c r="H655" s="4" t="s">
        <v>90</v>
      </c>
      <c r="I655" s="4" t="s">
        <v>141</v>
      </c>
      <c r="J655" s="4" t="s">
        <v>70</v>
      </c>
      <c r="K655" s="9">
        <f t="shared" si="60"/>
        <v>16.685416666667152</v>
      </c>
      <c r="L655" s="13">
        <f t="shared" si="61"/>
        <v>40967</v>
      </c>
      <c r="M655" s="14">
        <f t="shared" si="62"/>
        <v>0.73958333333575865</v>
      </c>
      <c r="N655" s="15">
        <f t="shared" si="63"/>
        <v>6</v>
      </c>
      <c r="O655" s="16" t="str">
        <f t="shared" si="64"/>
        <v>Friday</v>
      </c>
      <c r="P655" s="16" t="str">
        <f t="shared" si="65"/>
        <v>Feb</v>
      </c>
      <c r="Q655" s="22">
        <f>IF(Analysis!$H$2=1,1,0)</f>
        <v>1</v>
      </c>
      <c r="R655" s="1">
        <f>IF(Analysis!$H$3=1,1,0)</f>
        <v>1</v>
      </c>
      <c r="S655" s="23">
        <f>IF(Analysis!$H$4=1,1,0)</f>
        <v>1</v>
      </c>
      <c r="T655" s="23">
        <f>IF(Analysis!$H$6=1,1,0)</f>
        <v>1</v>
      </c>
      <c r="U655" s="23">
        <f>IF(Analysis!$H$7=1,1,0)</f>
        <v>1</v>
      </c>
    </row>
    <row r="656" spans="1:21">
      <c r="A656" s="4">
        <v>17041</v>
      </c>
      <c r="B656" s="5">
        <v>40973.59097222222</v>
      </c>
      <c r="C656" s="5">
        <v>40967.647222222222</v>
      </c>
      <c r="D656" s="4" t="s">
        <v>62</v>
      </c>
      <c r="E656" s="4" t="s">
        <v>92</v>
      </c>
      <c r="F656" s="6" t="s">
        <v>145</v>
      </c>
      <c r="G656" s="4" t="s">
        <v>55</v>
      </c>
      <c r="H656" s="4" t="s">
        <v>56</v>
      </c>
      <c r="I656" s="4" t="s">
        <v>141</v>
      </c>
      <c r="J656" s="4" t="s">
        <v>59</v>
      </c>
      <c r="K656" s="9">
        <f t="shared" si="60"/>
        <v>5.9437499999985448</v>
      </c>
      <c r="L656" s="13">
        <f t="shared" si="61"/>
        <v>40967</v>
      </c>
      <c r="M656" s="14">
        <f t="shared" si="62"/>
        <v>0.64722222222189885</v>
      </c>
      <c r="N656" s="15">
        <f t="shared" si="63"/>
        <v>5</v>
      </c>
      <c r="O656" s="16" t="str">
        <f t="shared" si="64"/>
        <v>Monday</v>
      </c>
      <c r="P656" s="16" t="str">
        <f t="shared" si="65"/>
        <v>Feb</v>
      </c>
      <c r="Q656" s="22">
        <f>IF(Analysis!$H$2=1,1,0)</f>
        <v>1</v>
      </c>
      <c r="R656" s="1">
        <f>IF(Analysis!$H$3=1,1,0)</f>
        <v>1</v>
      </c>
      <c r="S656" s="23">
        <f>IF(Analysis!$H$4=1,1,0)</f>
        <v>1</v>
      </c>
      <c r="T656" s="23">
        <f>IF(Analysis!$H$6=1,1,0)</f>
        <v>1</v>
      </c>
      <c r="U656" s="23">
        <f>IF(Analysis!$H$7=1,1,0)</f>
        <v>1</v>
      </c>
    </row>
    <row r="657" spans="1:21">
      <c r="A657" s="4">
        <v>17040</v>
      </c>
      <c r="B657" s="5">
        <v>40976.38958333333</v>
      </c>
      <c r="C657" s="5">
        <v>40967.636111111111</v>
      </c>
      <c r="D657" s="4" t="s">
        <v>62</v>
      </c>
      <c r="E657" s="4" t="s">
        <v>78</v>
      </c>
      <c r="F657" s="6" t="s">
        <v>2138</v>
      </c>
      <c r="G657" s="4" t="s">
        <v>55</v>
      </c>
      <c r="H657" s="4" t="s">
        <v>411</v>
      </c>
      <c r="I657" s="4" t="s">
        <v>141</v>
      </c>
      <c r="J657" s="4" t="s">
        <v>65</v>
      </c>
      <c r="K657" s="9">
        <f t="shared" si="60"/>
        <v>8.7534722222189885</v>
      </c>
      <c r="L657" s="13">
        <f t="shared" si="61"/>
        <v>40967</v>
      </c>
      <c r="M657" s="14">
        <f t="shared" si="62"/>
        <v>0.63611111111094942</v>
      </c>
      <c r="N657" s="15">
        <f t="shared" si="63"/>
        <v>5</v>
      </c>
      <c r="O657" s="16" t="str">
        <f t="shared" si="64"/>
        <v>Thursday</v>
      </c>
      <c r="P657" s="16" t="str">
        <f t="shared" si="65"/>
        <v>Feb</v>
      </c>
      <c r="Q657" s="22">
        <f>IF(Analysis!$H$2=1,1,0)</f>
        <v>1</v>
      </c>
      <c r="R657" s="1">
        <f>IF(Analysis!$H$3=1,1,0)</f>
        <v>1</v>
      </c>
      <c r="S657" s="23">
        <f>IF(Analysis!$H$4=1,1,0)</f>
        <v>1</v>
      </c>
      <c r="T657" s="23">
        <f>IF(Analysis!$H$6=1,1,0)</f>
        <v>1</v>
      </c>
      <c r="U657" s="23">
        <f>IF(Analysis!$H$7=1,1,0)</f>
        <v>1</v>
      </c>
    </row>
    <row r="658" spans="1:21">
      <c r="A658" s="4">
        <v>17038</v>
      </c>
      <c r="B658" s="5">
        <v>40967.568055555559</v>
      </c>
      <c r="C658" s="5">
        <v>40967.559027777781</v>
      </c>
      <c r="D658" s="4" t="s">
        <v>60</v>
      </c>
      <c r="E658" s="4" t="s">
        <v>67</v>
      </c>
      <c r="F658" s="6" t="s">
        <v>2071</v>
      </c>
      <c r="G658" s="4" t="s">
        <v>55</v>
      </c>
      <c r="H658" s="4" t="s">
        <v>412</v>
      </c>
      <c r="I658" s="4" t="s">
        <v>141</v>
      </c>
      <c r="J658" s="4" t="s">
        <v>59</v>
      </c>
      <c r="K658" s="9">
        <f t="shared" si="60"/>
        <v>9.0277777781011537E-3</v>
      </c>
      <c r="L658" s="13">
        <f t="shared" si="61"/>
        <v>40967</v>
      </c>
      <c r="M658" s="14">
        <f t="shared" si="62"/>
        <v>0.55902777778101154</v>
      </c>
      <c r="N658" s="15">
        <f t="shared" si="63"/>
        <v>4</v>
      </c>
      <c r="O658" s="16" t="str">
        <f t="shared" si="64"/>
        <v>Tuesday</v>
      </c>
      <c r="P658" s="16" t="str">
        <f t="shared" si="65"/>
        <v>Feb</v>
      </c>
      <c r="Q658" s="22">
        <f>IF(Analysis!$H$2=1,1,0)</f>
        <v>1</v>
      </c>
      <c r="R658" s="1">
        <f>IF(Analysis!$H$3=1,1,0)</f>
        <v>1</v>
      </c>
      <c r="S658" s="23">
        <f>IF(Analysis!$H$4=1,1,0)</f>
        <v>1</v>
      </c>
      <c r="T658" s="23">
        <f>IF(Analysis!$H$6=1,1,0)</f>
        <v>1</v>
      </c>
      <c r="U658" s="23">
        <f>IF(Analysis!$H$7=1,1,0)</f>
        <v>1</v>
      </c>
    </row>
    <row r="659" spans="1:21">
      <c r="A659" s="4">
        <v>17037</v>
      </c>
      <c r="B659" s="5">
        <v>41005.617361111108</v>
      </c>
      <c r="C659" s="5">
        <v>40967.555555555555</v>
      </c>
      <c r="D659" s="4" t="s">
        <v>62</v>
      </c>
      <c r="E659" s="4" t="s">
        <v>76</v>
      </c>
      <c r="F659" s="6" t="s">
        <v>2072</v>
      </c>
      <c r="G659" s="4" t="s">
        <v>55</v>
      </c>
      <c r="H659" s="4" t="s">
        <v>413</v>
      </c>
      <c r="I659" s="4" t="s">
        <v>141</v>
      </c>
      <c r="J659" s="4" t="s">
        <v>65</v>
      </c>
      <c r="K659" s="9">
        <f t="shared" si="60"/>
        <v>38.061805555553292</v>
      </c>
      <c r="L659" s="13">
        <f t="shared" si="61"/>
        <v>40967</v>
      </c>
      <c r="M659" s="14">
        <f t="shared" si="62"/>
        <v>0.55555555555474712</v>
      </c>
      <c r="N659" s="15">
        <f t="shared" si="63"/>
        <v>4</v>
      </c>
      <c r="O659" s="16" t="str">
        <f t="shared" si="64"/>
        <v>Friday</v>
      </c>
      <c r="P659" s="16" t="str">
        <f t="shared" si="65"/>
        <v>Feb</v>
      </c>
      <c r="Q659" s="22">
        <f>IF(Analysis!$H$2=1,1,0)</f>
        <v>1</v>
      </c>
      <c r="R659" s="1">
        <f>IF(Analysis!$H$3=1,1,0)</f>
        <v>1</v>
      </c>
      <c r="S659" s="23">
        <f>IF(Analysis!$H$4=1,1,0)</f>
        <v>1</v>
      </c>
      <c r="T659" s="23">
        <f>IF(Analysis!$H$6=1,1,0)</f>
        <v>1</v>
      </c>
      <c r="U659" s="23">
        <f>IF(Analysis!$H$7=1,1,0)</f>
        <v>1</v>
      </c>
    </row>
    <row r="660" spans="1:21">
      <c r="A660" s="4">
        <v>17036</v>
      </c>
      <c r="B660" s="5">
        <v>40989.425694444442</v>
      </c>
      <c r="C660" s="5">
        <v>40967.545138888891</v>
      </c>
      <c r="D660" s="4" t="s">
        <v>62</v>
      </c>
      <c r="E660" s="4" t="s">
        <v>78</v>
      </c>
      <c r="F660" s="6" t="s">
        <v>2073</v>
      </c>
      <c r="G660" s="4" t="s">
        <v>55</v>
      </c>
      <c r="H660" s="4" t="s">
        <v>414</v>
      </c>
      <c r="I660" s="4" t="s">
        <v>141</v>
      </c>
      <c r="J660" s="4" t="s">
        <v>59</v>
      </c>
      <c r="K660" s="9">
        <f t="shared" si="60"/>
        <v>21.880555555551837</v>
      </c>
      <c r="L660" s="13">
        <f t="shared" si="61"/>
        <v>40967</v>
      </c>
      <c r="M660" s="14">
        <f t="shared" si="62"/>
        <v>0.54513888889050577</v>
      </c>
      <c r="N660" s="15">
        <f t="shared" si="63"/>
        <v>4</v>
      </c>
      <c r="O660" s="16" t="str">
        <f t="shared" si="64"/>
        <v>Wednesday</v>
      </c>
      <c r="P660" s="16" t="str">
        <f t="shared" si="65"/>
        <v>Feb</v>
      </c>
      <c r="Q660" s="22">
        <f>IF(Analysis!$H$2=1,1,0)</f>
        <v>1</v>
      </c>
      <c r="R660" s="1">
        <f>IF(Analysis!$H$3=1,1,0)</f>
        <v>1</v>
      </c>
      <c r="S660" s="23">
        <f>IF(Analysis!$H$4=1,1,0)</f>
        <v>1</v>
      </c>
      <c r="T660" s="23">
        <f>IF(Analysis!$H$6=1,1,0)</f>
        <v>1</v>
      </c>
      <c r="U660" s="23">
        <f>IF(Analysis!$H$7=1,1,0)</f>
        <v>1</v>
      </c>
    </row>
    <row r="661" spans="1:21">
      <c r="A661" s="4">
        <v>17035</v>
      </c>
      <c r="B661" s="5">
        <v>40976.387499999997</v>
      </c>
      <c r="C661" s="5">
        <v>40967.515277777777</v>
      </c>
      <c r="D661" s="4" t="s">
        <v>60</v>
      </c>
      <c r="E661" s="4" t="s">
        <v>54</v>
      </c>
      <c r="F661" s="6" t="s">
        <v>132</v>
      </c>
      <c r="G661" s="4" t="s">
        <v>55</v>
      </c>
      <c r="H661" s="4" t="s">
        <v>415</v>
      </c>
      <c r="I661" s="4" t="s">
        <v>141</v>
      </c>
      <c r="J661" s="4" t="s">
        <v>59</v>
      </c>
      <c r="K661" s="9">
        <f t="shared" si="60"/>
        <v>8.8722222222204437</v>
      </c>
      <c r="L661" s="13">
        <f t="shared" si="61"/>
        <v>40967</v>
      </c>
      <c r="M661" s="14">
        <f t="shared" si="62"/>
        <v>0.51527777777664596</v>
      </c>
      <c r="N661" s="15">
        <f t="shared" si="63"/>
        <v>3</v>
      </c>
      <c r="O661" s="16" t="str">
        <f t="shared" si="64"/>
        <v>Thursday</v>
      </c>
      <c r="P661" s="16" t="str">
        <f t="shared" si="65"/>
        <v>Feb</v>
      </c>
      <c r="Q661" s="22">
        <f>IF(Analysis!$H$2=1,1,0)</f>
        <v>1</v>
      </c>
      <c r="R661" s="1">
        <f>IF(Analysis!$H$3=1,1,0)</f>
        <v>1</v>
      </c>
      <c r="S661" s="23">
        <f>IF(Analysis!$H$4=1,1,0)</f>
        <v>1</v>
      </c>
      <c r="T661" s="23">
        <f>IF(Analysis!$H$6=1,1,0)</f>
        <v>1</v>
      </c>
      <c r="U661" s="23">
        <f>IF(Analysis!$H$7=1,1,0)</f>
        <v>1</v>
      </c>
    </row>
    <row r="662" spans="1:21">
      <c r="A662" s="4">
        <v>17033</v>
      </c>
      <c r="B662" s="5">
        <v>40973.390972222223</v>
      </c>
      <c r="C662" s="5">
        <v>40967.393055555556</v>
      </c>
      <c r="D662" s="4" t="s">
        <v>62</v>
      </c>
      <c r="E662" s="4" t="s">
        <v>68</v>
      </c>
      <c r="F662" s="6" t="s">
        <v>133</v>
      </c>
      <c r="G662" s="4" t="s">
        <v>55</v>
      </c>
      <c r="H662" s="4" t="s">
        <v>90</v>
      </c>
      <c r="I662" s="4" t="s">
        <v>141</v>
      </c>
      <c r="J662" s="4" t="s">
        <v>73</v>
      </c>
      <c r="K662" s="9">
        <f t="shared" si="60"/>
        <v>5.9979166666671517</v>
      </c>
      <c r="L662" s="13">
        <f t="shared" si="61"/>
        <v>40967</v>
      </c>
      <c r="M662" s="14">
        <f t="shared" si="62"/>
        <v>0.39305555555620231</v>
      </c>
      <c r="N662" s="15">
        <f t="shared" si="63"/>
        <v>2</v>
      </c>
      <c r="O662" s="16" t="str">
        <f t="shared" si="64"/>
        <v>Monday</v>
      </c>
      <c r="P662" s="16" t="str">
        <f t="shared" si="65"/>
        <v>Feb</v>
      </c>
      <c r="Q662" s="22">
        <f>IF(Analysis!$H$2=1,1,0)</f>
        <v>1</v>
      </c>
      <c r="R662" s="1">
        <f>IF(Analysis!$H$3=1,1,0)</f>
        <v>1</v>
      </c>
      <c r="S662" s="23">
        <f>IF(Analysis!$H$4=1,1,0)</f>
        <v>1</v>
      </c>
      <c r="T662" s="23">
        <f>IF(Analysis!$H$6=1,1,0)</f>
        <v>1</v>
      </c>
      <c r="U662" s="23">
        <f>IF(Analysis!$H$7=1,1,0)</f>
        <v>1</v>
      </c>
    </row>
    <row r="663" spans="1:21">
      <c r="A663" s="4">
        <v>17032</v>
      </c>
      <c r="B663" s="5">
        <v>40970.729166666664</v>
      </c>
      <c r="C663" s="5">
        <v>40966.734027777777</v>
      </c>
      <c r="D663" s="4" t="s">
        <v>53</v>
      </c>
      <c r="E663" s="4" t="s">
        <v>68</v>
      </c>
      <c r="F663" s="6" t="s">
        <v>127</v>
      </c>
      <c r="G663" s="4" t="s">
        <v>55</v>
      </c>
      <c r="H663" s="4" t="s">
        <v>107</v>
      </c>
      <c r="I663" s="4" t="s">
        <v>141</v>
      </c>
      <c r="J663" s="4" t="s">
        <v>59</v>
      </c>
      <c r="K663" s="9">
        <f t="shared" si="60"/>
        <v>3.9951388888875954</v>
      </c>
      <c r="L663" s="13">
        <f t="shared" si="61"/>
        <v>40966</v>
      </c>
      <c r="M663" s="14">
        <f t="shared" si="62"/>
        <v>0.73402777777664596</v>
      </c>
      <c r="N663" s="15">
        <f t="shared" si="63"/>
        <v>6</v>
      </c>
      <c r="O663" s="16" t="str">
        <f t="shared" si="64"/>
        <v>Friday</v>
      </c>
      <c r="P663" s="16" t="str">
        <f t="shared" si="65"/>
        <v>Feb</v>
      </c>
      <c r="Q663" s="22">
        <f>IF(Analysis!$H$2=1,1,0)</f>
        <v>1</v>
      </c>
      <c r="R663" s="1">
        <f>IF(Analysis!$H$3=1,1,0)</f>
        <v>1</v>
      </c>
      <c r="S663" s="23">
        <f>IF(Analysis!$H$4=1,1,0)</f>
        <v>1</v>
      </c>
      <c r="T663" s="23">
        <f>IF(Analysis!$H$6=1,1,0)</f>
        <v>1</v>
      </c>
      <c r="U663" s="23">
        <f>IF(Analysis!$H$7=1,1,0)</f>
        <v>1</v>
      </c>
    </row>
    <row r="664" spans="1:21">
      <c r="A664" s="4">
        <v>17031</v>
      </c>
      <c r="B664" s="5">
        <v>40967.425694444442</v>
      </c>
      <c r="C664" s="5">
        <v>40966.727083333331</v>
      </c>
      <c r="D664" s="4" t="s">
        <v>60</v>
      </c>
      <c r="E664" s="4" t="s">
        <v>61</v>
      </c>
      <c r="F664" s="6" t="s">
        <v>128</v>
      </c>
      <c r="G664" s="4" t="s">
        <v>55</v>
      </c>
      <c r="H664" s="4" t="s">
        <v>106</v>
      </c>
      <c r="I664" s="4" t="s">
        <v>141</v>
      </c>
      <c r="J664" s="4" t="s">
        <v>59</v>
      </c>
      <c r="K664" s="9">
        <f t="shared" si="60"/>
        <v>0.69861111111094942</v>
      </c>
      <c r="L664" s="13">
        <f t="shared" si="61"/>
        <v>40966</v>
      </c>
      <c r="M664" s="14">
        <f t="shared" si="62"/>
        <v>0.72708333333139308</v>
      </c>
      <c r="N664" s="15">
        <f t="shared" si="63"/>
        <v>6</v>
      </c>
      <c r="O664" s="16" t="str">
        <f t="shared" si="64"/>
        <v>Tuesday</v>
      </c>
      <c r="P664" s="16" t="str">
        <f t="shared" si="65"/>
        <v>Feb</v>
      </c>
      <c r="Q664" s="22">
        <f>IF(Analysis!$H$2=1,1,0)</f>
        <v>1</v>
      </c>
      <c r="R664" s="1">
        <f>IF(Analysis!$H$3=1,1,0)</f>
        <v>1</v>
      </c>
      <c r="S664" s="23">
        <f>IF(Analysis!$H$4=1,1,0)</f>
        <v>1</v>
      </c>
      <c r="T664" s="23">
        <f>IF(Analysis!$H$6=1,1,0)</f>
        <v>1</v>
      </c>
      <c r="U664" s="23">
        <f>IF(Analysis!$H$7=1,1,0)</f>
        <v>1</v>
      </c>
    </row>
    <row r="665" spans="1:21">
      <c r="A665" s="4">
        <v>17030</v>
      </c>
      <c r="B665" s="5">
        <v>40984.588194444441</v>
      </c>
      <c r="C665" s="5">
        <v>40966.702777777777</v>
      </c>
      <c r="D665" s="4" t="s">
        <v>60</v>
      </c>
      <c r="E665" s="4" t="s">
        <v>99</v>
      </c>
      <c r="F665" s="6" t="s">
        <v>129</v>
      </c>
      <c r="G665" s="4" t="s">
        <v>55</v>
      </c>
      <c r="H665" s="4" t="s">
        <v>71</v>
      </c>
      <c r="I665" s="4" t="s">
        <v>141</v>
      </c>
      <c r="J665" s="4" t="s">
        <v>59</v>
      </c>
      <c r="K665" s="9">
        <f t="shared" si="60"/>
        <v>17.885416666664241</v>
      </c>
      <c r="L665" s="13">
        <f t="shared" si="61"/>
        <v>40966</v>
      </c>
      <c r="M665" s="14">
        <f t="shared" si="62"/>
        <v>0.70277777777664596</v>
      </c>
      <c r="N665" s="15">
        <f t="shared" si="63"/>
        <v>5</v>
      </c>
      <c r="O665" s="16" t="str">
        <f t="shared" si="64"/>
        <v>Friday</v>
      </c>
      <c r="P665" s="16" t="str">
        <f t="shared" si="65"/>
        <v>Feb</v>
      </c>
      <c r="Q665" s="22">
        <f>IF(Analysis!$H$2=1,1,0)</f>
        <v>1</v>
      </c>
      <c r="R665" s="1">
        <f>IF(Analysis!$H$3=1,1,0)</f>
        <v>1</v>
      </c>
      <c r="S665" s="23">
        <f>IF(Analysis!$H$4=1,1,0)</f>
        <v>1</v>
      </c>
      <c r="T665" s="23">
        <f>IF(Analysis!$H$6=1,1,0)</f>
        <v>1</v>
      </c>
      <c r="U665" s="23">
        <f>IF(Analysis!$H$7=1,1,0)</f>
        <v>1</v>
      </c>
    </row>
    <row r="666" spans="1:21">
      <c r="A666" s="4">
        <v>17029</v>
      </c>
      <c r="B666" s="5">
        <v>40970.522222222222</v>
      </c>
      <c r="C666" s="5">
        <v>40966.651388888888</v>
      </c>
      <c r="D666" s="4" t="s">
        <v>62</v>
      </c>
      <c r="E666" s="4" t="s">
        <v>92</v>
      </c>
      <c r="F666" s="6" t="s">
        <v>145</v>
      </c>
      <c r="G666" s="4" t="s">
        <v>55</v>
      </c>
      <c r="H666" s="4" t="s">
        <v>56</v>
      </c>
      <c r="I666" s="4" t="s">
        <v>141</v>
      </c>
      <c r="J666" s="4" t="s">
        <v>65</v>
      </c>
      <c r="K666" s="9">
        <f t="shared" si="60"/>
        <v>3.8708333333343035</v>
      </c>
      <c r="L666" s="13">
        <f t="shared" si="61"/>
        <v>40966</v>
      </c>
      <c r="M666" s="14">
        <f t="shared" si="62"/>
        <v>0.65138888888759539</v>
      </c>
      <c r="N666" s="15">
        <f t="shared" si="63"/>
        <v>5</v>
      </c>
      <c r="O666" s="16" t="str">
        <f t="shared" si="64"/>
        <v>Friday</v>
      </c>
      <c r="P666" s="16" t="str">
        <f t="shared" si="65"/>
        <v>Feb</v>
      </c>
      <c r="Q666" s="22">
        <f>IF(Analysis!$H$2=1,1,0)</f>
        <v>1</v>
      </c>
      <c r="R666" s="1">
        <f>IF(Analysis!$H$3=1,1,0)</f>
        <v>1</v>
      </c>
      <c r="S666" s="23">
        <f>IF(Analysis!$H$4=1,1,0)</f>
        <v>1</v>
      </c>
      <c r="T666" s="23">
        <f>IF(Analysis!$H$6=1,1,0)</f>
        <v>1</v>
      </c>
      <c r="U666" s="23">
        <f>IF(Analysis!$H$7=1,1,0)</f>
        <v>1</v>
      </c>
    </row>
    <row r="667" spans="1:21">
      <c r="A667" s="4">
        <v>17028</v>
      </c>
      <c r="B667" s="5">
        <v>40980.636805555558</v>
      </c>
      <c r="C667" s="5">
        <v>40966.536111111112</v>
      </c>
      <c r="D667" s="4" t="s">
        <v>53</v>
      </c>
      <c r="E667" s="4" t="s">
        <v>68</v>
      </c>
      <c r="F667" s="6" t="s">
        <v>2139</v>
      </c>
      <c r="G667" s="4" t="s">
        <v>55</v>
      </c>
      <c r="H667" s="4" t="s">
        <v>90</v>
      </c>
      <c r="I667" s="4" t="s">
        <v>141</v>
      </c>
      <c r="J667" s="4" t="s">
        <v>59</v>
      </c>
      <c r="K667" s="9">
        <f t="shared" si="60"/>
        <v>14.100694444445253</v>
      </c>
      <c r="L667" s="13">
        <f t="shared" si="61"/>
        <v>40966</v>
      </c>
      <c r="M667" s="14">
        <f t="shared" si="62"/>
        <v>0.53611111111240461</v>
      </c>
      <c r="N667" s="15">
        <f t="shared" si="63"/>
        <v>3</v>
      </c>
      <c r="O667" s="16" t="str">
        <f t="shared" si="64"/>
        <v>Monday</v>
      </c>
      <c r="P667" s="16" t="str">
        <f t="shared" si="65"/>
        <v>Feb</v>
      </c>
      <c r="Q667" s="22">
        <f>IF(Analysis!$H$2=1,1,0)</f>
        <v>1</v>
      </c>
      <c r="R667" s="1">
        <f>IF(Analysis!$H$3=1,1,0)</f>
        <v>1</v>
      </c>
      <c r="S667" s="23">
        <f>IF(Analysis!$H$4=1,1,0)</f>
        <v>1</v>
      </c>
      <c r="T667" s="23">
        <f>IF(Analysis!$H$6=1,1,0)</f>
        <v>1</v>
      </c>
      <c r="U667" s="23">
        <f>IF(Analysis!$H$7=1,1,0)</f>
        <v>1</v>
      </c>
    </row>
    <row r="668" spans="1:21">
      <c r="A668" s="4">
        <v>17027</v>
      </c>
      <c r="B668" s="5">
        <v>40970.520138888889</v>
      </c>
      <c r="C668" s="5">
        <v>40966.498611111114</v>
      </c>
      <c r="D668" s="4" t="s">
        <v>53</v>
      </c>
      <c r="E668" s="4" t="s">
        <v>79</v>
      </c>
      <c r="F668" s="6" t="s">
        <v>2071</v>
      </c>
      <c r="G668" s="4" t="s">
        <v>55</v>
      </c>
      <c r="H668" s="4" t="s">
        <v>56</v>
      </c>
      <c r="I668" s="4" t="s">
        <v>141</v>
      </c>
      <c r="J668" s="4" t="s">
        <v>59</v>
      </c>
      <c r="K668" s="9">
        <f t="shared" si="60"/>
        <v>4.0215277777751908</v>
      </c>
      <c r="L668" s="13">
        <f t="shared" si="61"/>
        <v>40966</v>
      </c>
      <c r="M668" s="14">
        <f t="shared" si="62"/>
        <v>0.49861111111385981</v>
      </c>
      <c r="N668" s="15">
        <f t="shared" si="63"/>
        <v>3</v>
      </c>
      <c r="O668" s="16" t="str">
        <f t="shared" si="64"/>
        <v>Friday</v>
      </c>
      <c r="P668" s="16" t="str">
        <f t="shared" si="65"/>
        <v>Feb</v>
      </c>
      <c r="Q668" s="22">
        <f>IF(Analysis!$H$2=1,1,0)</f>
        <v>1</v>
      </c>
      <c r="R668" s="1">
        <f>IF(Analysis!$H$3=1,1,0)</f>
        <v>1</v>
      </c>
      <c r="S668" s="23">
        <f>IF(Analysis!$H$4=1,1,0)</f>
        <v>1</v>
      </c>
      <c r="T668" s="23">
        <f>IF(Analysis!$H$6=1,1,0)</f>
        <v>1</v>
      </c>
      <c r="U668" s="23">
        <f>IF(Analysis!$H$7=1,1,0)</f>
        <v>1</v>
      </c>
    </row>
    <row r="669" spans="1:21">
      <c r="A669" s="4">
        <v>17025</v>
      </c>
      <c r="B669" s="5">
        <v>40983.624305555553</v>
      </c>
      <c r="C669" s="5">
        <v>40966.456944444442</v>
      </c>
      <c r="D669" s="4" t="s">
        <v>62</v>
      </c>
      <c r="E669" s="4" t="s">
        <v>64</v>
      </c>
      <c r="F669" s="6" t="s">
        <v>2072</v>
      </c>
      <c r="G669" s="4" t="s">
        <v>55</v>
      </c>
      <c r="H669" s="4" t="s">
        <v>416</v>
      </c>
      <c r="I669" s="4" t="s">
        <v>141</v>
      </c>
      <c r="J669" s="4" t="s">
        <v>65</v>
      </c>
      <c r="K669" s="9">
        <f t="shared" si="60"/>
        <v>17.167361111110949</v>
      </c>
      <c r="L669" s="13">
        <f t="shared" si="61"/>
        <v>40966</v>
      </c>
      <c r="M669" s="14">
        <f t="shared" si="62"/>
        <v>0.4569444444423425</v>
      </c>
      <c r="N669" s="15">
        <f t="shared" si="63"/>
        <v>2</v>
      </c>
      <c r="O669" s="16" t="str">
        <f t="shared" si="64"/>
        <v>Thursday</v>
      </c>
      <c r="P669" s="16" t="str">
        <f t="shared" si="65"/>
        <v>Feb</v>
      </c>
      <c r="Q669" s="22">
        <f>IF(Analysis!$H$2=1,1,0)</f>
        <v>1</v>
      </c>
      <c r="R669" s="1">
        <f>IF(Analysis!$H$3=1,1,0)</f>
        <v>1</v>
      </c>
      <c r="S669" s="23">
        <f>IF(Analysis!$H$4=1,1,0)</f>
        <v>1</v>
      </c>
      <c r="T669" s="23">
        <f>IF(Analysis!$H$6=1,1,0)</f>
        <v>1</v>
      </c>
      <c r="U669" s="23">
        <f>IF(Analysis!$H$7=1,1,0)</f>
        <v>1</v>
      </c>
    </row>
    <row r="670" spans="1:21">
      <c r="A670" s="4">
        <v>17024</v>
      </c>
      <c r="B670" s="5">
        <v>40982.561111111114</v>
      </c>
      <c r="C670" s="5">
        <v>40966.4375</v>
      </c>
      <c r="D670" s="4" t="s">
        <v>53</v>
      </c>
      <c r="E670" s="4" t="s">
        <v>96</v>
      </c>
      <c r="F670" s="6" t="s">
        <v>2073</v>
      </c>
      <c r="G670" s="4" t="s">
        <v>55</v>
      </c>
      <c r="H670" s="4" t="s">
        <v>417</v>
      </c>
      <c r="I670" s="4" t="s">
        <v>141</v>
      </c>
      <c r="J670" s="4" t="s">
        <v>139</v>
      </c>
      <c r="K670" s="9">
        <f t="shared" si="60"/>
        <v>16.12361111111386</v>
      </c>
      <c r="L670" s="13">
        <f t="shared" si="61"/>
        <v>40966</v>
      </c>
      <c r="M670" s="14">
        <f t="shared" si="62"/>
        <v>0.4375</v>
      </c>
      <c r="N670" s="15">
        <f t="shared" si="63"/>
        <v>2</v>
      </c>
      <c r="O670" s="16" t="str">
        <f t="shared" si="64"/>
        <v>Wednesday</v>
      </c>
      <c r="P670" s="16" t="str">
        <f t="shared" si="65"/>
        <v>Feb</v>
      </c>
      <c r="Q670" s="22">
        <f>IF(Analysis!$H$2=1,1,0)</f>
        <v>1</v>
      </c>
      <c r="R670" s="1">
        <f>IF(Analysis!$H$3=1,1,0)</f>
        <v>1</v>
      </c>
      <c r="S670" s="23">
        <f>IF(Analysis!$H$4=1,1,0)</f>
        <v>1</v>
      </c>
      <c r="T670" s="23">
        <f>IF(Analysis!$H$6=1,1,0)</f>
        <v>1</v>
      </c>
      <c r="U670" s="23">
        <f>IF(Analysis!$H$7=1,1,0)</f>
        <v>1</v>
      </c>
    </row>
    <row r="671" spans="1:21">
      <c r="A671" s="4">
        <v>17023</v>
      </c>
      <c r="B671" s="5">
        <v>40966.475694444445</v>
      </c>
      <c r="C671" s="5">
        <v>40966.430555555555</v>
      </c>
      <c r="D671" s="4" t="s">
        <v>60</v>
      </c>
      <c r="E671" s="4" t="s">
        <v>54</v>
      </c>
      <c r="F671" s="6" t="s">
        <v>132</v>
      </c>
      <c r="G671" s="4" t="s">
        <v>55</v>
      </c>
      <c r="H671" s="4" t="s">
        <v>418</v>
      </c>
      <c r="I671" s="4" t="s">
        <v>141</v>
      </c>
      <c r="J671" s="4" t="s">
        <v>59</v>
      </c>
      <c r="K671" s="9">
        <f t="shared" si="60"/>
        <v>4.5138888890505768E-2</v>
      </c>
      <c r="L671" s="13">
        <f t="shared" si="61"/>
        <v>40966</v>
      </c>
      <c r="M671" s="14">
        <f t="shared" si="62"/>
        <v>0.43055555555474712</v>
      </c>
      <c r="N671" s="15">
        <f t="shared" si="63"/>
        <v>2</v>
      </c>
      <c r="O671" s="16" t="str">
        <f t="shared" si="64"/>
        <v>Monday</v>
      </c>
      <c r="P671" s="16" t="str">
        <f t="shared" si="65"/>
        <v>Feb</v>
      </c>
      <c r="Q671" s="22">
        <f>IF(Analysis!$H$2=1,1,0)</f>
        <v>1</v>
      </c>
      <c r="R671" s="1">
        <f>IF(Analysis!$H$3=1,1,0)</f>
        <v>1</v>
      </c>
      <c r="S671" s="23">
        <f>IF(Analysis!$H$4=1,1,0)</f>
        <v>1</v>
      </c>
      <c r="T671" s="23">
        <f>IF(Analysis!$H$6=1,1,0)</f>
        <v>1</v>
      </c>
      <c r="U671" s="23">
        <f>IF(Analysis!$H$7=1,1,0)</f>
        <v>1</v>
      </c>
    </row>
    <row r="672" spans="1:21">
      <c r="A672" s="4">
        <v>17022</v>
      </c>
      <c r="B672" s="5">
        <v>40996.432638888888</v>
      </c>
      <c r="C672" s="5">
        <v>40966.370833333334</v>
      </c>
      <c r="D672" s="4" t="s">
        <v>53</v>
      </c>
      <c r="E672" s="4" t="s">
        <v>54</v>
      </c>
      <c r="F672" s="6" t="s">
        <v>133</v>
      </c>
      <c r="G672" s="4" t="s">
        <v>55</v>
      </c>
      <c r="H672" s="4" t="s">
        <v>419</v>
      </c>
      <c r="I672" s="4" t="s">
        <v>141</v>
      </c>
      <c r="J672" s="4" t="s">
        <v>65</v>
      </c>
      <c r="K672" s="9">
        <f t="shared" si="60"/>
        <v>30.061805555553292</v>
      </c>
      <c r="L672" s="13">
        <f t="shared" si="61"/>
        <v>40966</v>
      </c>
      <c r="M672" s="14">
        <f t="shared" si="62"/>
        <v>0.37083333333430346</v>
      </c>
      <c r="N672" s="15">
        <f t="shared" si="63"/>
        <v>1</v>
      </c>
      <c r="O672" s="16" t="str">
        <f t="shared" si="64"/>
        <v>Wednesday</v>
      </c>
      <c r="P672" s="16" t="str">
        <f t="shared" si="65"/>
        <v>Feb</v>
      </c>
      <c r="Q672" s="22">
        <f>IF(Analysis!$H$2=1,1,0)</f>
        <v>1</v>
      </c>
      <c r="R672" s="1">
        <f>IF(Analysis!$H$3=1,1,0)</f>
        <v>1</v>
      </c>
      <c r="S672" s="23">
        <f>IF(Analysis!$H$4=1,1,0)</f>
        <v>1</v>
      </c>
      <c r="T672" s="23">
        <f>IF(Analysis!$H$6=1,1,0)</f>
        <v>1</v>
      </c>
      <c r="U672" s="23">
        <f>IF(Analysis!$H$7=1,1,0)</f>
        <v>1</v>
      </c>
    </row>
    <row r="673" spans="1:21">
      <c r="A673" s="4">
        <v>17021</v>
      </c>
      <c r="B673" s="5">
        <v>40966.425694444442</v>
      </c>
      <c r="C673" s="5">
        <v>40966.361805555556</v>
      </c>
      <c r="D673" s="4" t="s">
        <v>60</v>
      </c>
      <c r="E673" s="4" t="s">
        <v>93</v>
      </c>
      <c r="F673" s="6" t="s">
        <v>127</v>
      </c>
      <c r="G673" s="4" t="s">
        <v>55</v>
      </c>
      <c r="H673" s="4" t="s">
        <v>420</v>
      </c>
      <c r="I673" s="4" t="s">
        <v>141</v>
      </c>
      <c r="J673" s="4" t="s">
        <v>59</v>
      </c>
      <c r="K673" s="9">
        <f t="shared" si="60"/>
        <v>6.3888888886140194E-2</v>
      </c>
      <c r="L673" s="13">
        <f t="shared" si="61"/>
        <v>40966</v>
      </c>
      <c r="M673" s="14">
        <f t="shared" si="62"/>
        <v>0.36180555555620231</v>
      </c>
      <c r="N673" s="15">
        <f t="shared" si="63"/>
        <v>1</v>
      </c>
      <c r="O673" s="16" t="str">
        <f t="shared" si="64"/>
        <v>Monday</v>
      </c>
      <c r="P673" s="16" t="str">
        <f t="shared" si="65"/>
        <v>Feb</v>
      </c>
      <c r="Q673" s="22">
        <f>IF(Analysis!$H$2=1,1,0)</f>
        <v>1</v>
      </c>
      <c r="R673" s="1">
        <f>IF(Analysis!$H$3=1,1,0)</f>
        <v>1</v>
      </c>
      <c r="S673" s="23">
        <f>IF(Analysis!$H$4=1,1,0)</f>
        <v>1</v>
      </c>
      <c r="T673" s="23">
        <f>IF(Analysis!$H$6=1,1,0)</f>
        <v>1</v>
      </c>
      <c r="U673" s="23">
        <f>IF(Analysis!$H$7=1,1,0)</f>
        <v>1</v>
      </c>
    </row>
    <row r="674" spans="1:21">
      <c r="A674" s="4">
        <v>17020</v>
      </c>
      <c r="B674" s="5">
        <v>40967.658333333333</v>
      </c>
      <c r="C674" s="5">
        <v>40963.568055555559</v>
      </c>
      <c r="D674" s="4" t="s">
        <v>53</v>
      </c>
      <c r="E674" s="4" t="s">
        <v>79</v>
      </c>
      <c r="F674" s="6" t="s">
        <v>128</v>
      </c>
      <c r="G674" s="4" t="s">
        <v>55</v>
      </c>
      <c r="H674" s="4" t="s">
        <v>90</v>
      </c>
      <c r="I674" s="4" t="s">
        <v>141</v>
      </c>
      <c r="J674" s="4" t="s">
        <v>59</v>
      </c>
      <c r="K674" s="9">
        <f t="shared" si="60"/>
        <v>4.0902777777737356</v>
      </c>
      <c r="L674" s="13">
        <f t="shared" si="61"/>
        <v>40963</v>
      </c>
      <c r="M674" s="14">
        <f t="shared" si="62"/>
        <v>0.56805555555911269</v>
      </c>
      <c r="N674" s="15">
        <f t="shared" si="63"/>
        <v>4</v>
      </c>
      <c r="O674" s="16" t="str">
        <f t="shared" si="64"/>
        <v>Tuesday</v>
      </c>
      <c r="P674" s="16" t="str">
        <f t="shared" si="65"/>
        <v>Feb</v>
      </c>
      <c r="Q674" s="22">
        <f>IF(Analysis!$H$2=1,1,0)</f>
        <v>1</v>
      </c>
      <c r="R674" s="1">
        <f>IF(Analysis!$H$3=1,1,0)</f>
        <v>1</v>
      </c>
      <c r="S674" s="23">
        <f>IF(Analysis!$H$4=1,1,0)</f>
        <v>1</v>
      </c>
      <c r="T674" s="23">
        <f>IF(Analysis!$H$6=1,1,0)</f>
        <v>1</v>
      </c>
      <c r="U674" s="23">
        <f>IF(Analysis!$H$7=1,1,0)</f>
        <v>1</v>
      </c>
    </row>
    <row r="675" spans="1:21">
      <c r="A675" s="4">
        <v>17019</v>
      </c>
      <c r="B675" s="5">
        <v>40963.550000000003</v>
      </c>
      <c r="C675" s="5">
        <v>40963.504166666666</v>
      </c>
      <c r="D675" s="4" t="s">
        <v>60</v>
      </c>
      <c r="E675" s="4" t="s">
        <v>54</v>
      </c>
      <c r="F675" s="6" t="s">
        <v>129</v>
      </c>
      <c r="G675" s="4" t="s">
        <v>55</v>
      </c>
      <c r="H675" s="4" t="s">
        <v>107</v>
      </c>
      <c r="I675" s="4" t="s">
        <v>141</v>
      </c>
      <c r="J675" s="4" t="s">
        <v>59</v>
      </c>
      <c r="K675" s="9">
        <f t="shared" si="60"/>
        <v>4.5833333337213844E-2</v>
      </c>
      <c r="L675" s="13">
        <f t="shared" si="61"/>
        <v>40963</v>
      </c>
      <c r="M675" s="14">
        <f t="shared" si="62"/>
        <v>0.50416666666569654</v>
      </c>
      <c r="N675" s="15">
        <f t="shared" si="63"/>
        <v>3</v>
      </c>
      <c r="O675" s="16" t="str">
        <f t="shared" si="64"/>
        <v>Friday</v>
      </c>
      <c r="P675" s="16" t="str">
        <f t="shared" si="65"/>
        <v>Feb</v>
      </c>
      <c r="Q675" s="22">
        <f>IF(Analysis!$H$2=1,1,0)</f>
        <v>1</v>
      </c>
      <c r="R675" s="1">
        <f>IF(Analysis!$H$3=1,1,0)</f>
        <v>1</v>
      </c>
      <c r="S675" s="23">
        <f>IF(Analysis!$H$4=1,1,0)</f>
        <v>1</v>
      </c>
      <c r="T675" s="23">
        <f>IF(Analysis!$H$6=1,1,0)</f>
        <v>1</v>
      </c>
      <c r="U675" s="23">
        <f>IF(Analysis!$H$7=1,1,0)</f>
        <v>1</v>
      </c>
    </row>
    <row r="676" spans="1:21">
      <c r="A676" s="4">
        <v>17018</v>
      </c>
      <c r="B676" s="5">
        <v>40995.440972222219</v>
      </c>
      <c r="C676" s="5">
        <v>40963.453472222223</v>
      </c>
      <c r="D676" s="4" t="s">
        <v>62</v>
      </c>
      <c r="E676" s="4" t="s">
        <v>68</v>
      </c>
      <c r="F676" s="6" t="s">
        <v>145</v>
      </c>
      <c r="G676" s="4" t="s">
        <v>55</v>
      </c>
      <c r="H676" s="4" t="s">
        <v>106</v>
      </c>
      <c r="I676" s="4" t="s">
        <v>141</v>
      </c>
      <c r="J676" s="4" t="s">
        <v>70</v>
      </c>
      <c r="K676" s="9">
        <f t="shared" si="60"/>
        <v>31.987499999995634</v>
      </c>
      <c r="L676" s="13">
        <f t="shared" si="61"/>
        <v>40963</v>
      </c>
      <c r="M676" s="14">
        <f t="shared" si="62"/>
        <v>0.45347222222335404</v>
      </c>
      <c r="N676" s="15">
        <f t="shared" si="63"/>
        <v>2</v>
      </c>
      <c r="O676" s="16" t="str">
        <f t="shared" si="64"/>
        <v>Tuesday</v>
      </c>
      <c r="P676" s="16" t="str">
        <f t="shared" si="65"/>
        <v>Feb</v>
      </c>
      <c r="Q676" s="22">
        <f>IF(Analysis!$H$2=1,1,0)</f>
        <v>1</v>
      </c>
      <c r="R676" s="1">
        <f>IF(Analysis!$H$3=1,1,0)</f>
        <v>1</v>
      </c>
      <c r="S676" s="23">
        <f>IF(Analysis!$H$4=1,1,0)</f>
        <v>1</v>
      </c>
      <c r="T676" s="23">
        <f>IF(Analysis!$H$6=1,1,0)</f>
        <v>1</v>
      </c>
      <c r="U676" s="23">
        <f>IF(Analysis!$H$7=1,1,0)</f>
        <v>1</v>
      </c>
    </row>
    <row r="677" spans="1:21">
      <c r="A677" s="4">
        <v>17017</v>
      </c>
      <c r="B677" s="5">
        <v>40974.402777777781</v>
      </c>
      <c r="C677" s="5">
        <v>40963.396527777775</v>
      </c>
      <c r="D677" s="4" t="s">
        <v>62</v>
      </c>
      <c r="E677" s="4" t="s">
        <v>72</v>
      </c>
      <c r="F677" s="6" t="s">
        <v>2140</v>
      </c>
      <c r="G677" s="4" t="s">
        <v>55</v>
      </c>
      <c r="H677" s="4" t="s">
        <v>71</v>
      </c>
      <c r="I677" s="4" t="s">
        <v>141</v>
      </c>
      <c r="J677" s="4" t="s">
        <v>73</v>
      </c>
      <c r="K677" s="9">
        <f t="shared" si="60"/>
        <v>11.006250000005821</v>
      </c>
      <c r="L677" s="13">
        <f t="shared" si="61"/>
        <v>40963</v>
      </c>
      <c r="M677" s="14">
        <f t="shared" si="62"/>
        <v>0.39652777777519077</v>
      </c>
      <c r="N677" s="15">
        <f t="shared" si="63"/>
        <v>2</v>
      </c>
      <c r="O677" s="16" t="str">
        <f t="shared" si="64"/>
        <v>Tuesday</v>
      </c>
      <c r="P677" s="16" t="str">
        <f t="shared" si="65"/>
        <v>Feb</v>
      </c>
      <c r="Q677" s="22">
        <f>IF(Analysis!$H$2=1,1,0)</f>
        <v>1</v>
      </c>
      <c r="R677" s="1">
        <f>IF(Analysis!$H$3=1,1,0)</f>
        <v>1</v>
      </c>
      <c r="S677" s="23">
        <f>IF(Analysis!$H$4=1,1,0)</f>
        <v>1</v>
      </c>
      <c r="T677" s="23">
        <f>IF(Analysis!$H$6=1,1,0)</f>
        <v>1</v>
      </c>
      <c r="U677" s="23">
        <f>IF(Analysis!$H$7=1,1,0)</f>
        <v>1</v>
      </c>
    </row>
    <row r="678" spans="1:21">
      <c r="A678" s="4">
        <v>17015</v>
      </c>
      <c r="B678" s="5">
        <v>40975.428472222222</v>
      </c>
      <c r="C678" s="5">
        <v>40963.386111111111</v>
      </c>
      <c r="D678" s="4" t="s">
        <v>53</v>
      </c>
      <c r="E678" s="4" t="s">
        <v>96</v>
      </c>
      <c r="F678" s="6" t="s">
        <v>2071</v>
      </c>
      <c r="G678" s="4" t="s">
        <v>55</v>
      </c>
      <c r="H678" s="4" t="s">
        <v>56</v>
      </c>
      <c r="I678" s="4" t="s">
        <v>141</v>
      </c>
      <c r="J678" s="4" t="s">
        <v>136</v>
      </c>
      <c r="K678" s="9">
        <f t="shared" si="60"/>
        <v>12.042361111110949</v>
      </c>
      <c r="L678" s="13">
        <f t="shared" si="61"/>
        <v>40963</v>
      </c>
      <c r="M678" s="14">
        <f t="shared" si="62"/>
        <v>0.38611111111094942</v>
      </c>
      <c r="N678" s="15">
        <f t="shared" si="63"/>
        <v>2</v>
      </c>
      <c r="O678" s="16" t="str">
        <f t="shared" si="64"/>
        <v>Wednesday</v>
      </c>
      <c r="P678" s="16" t="str">
        <f t="shared" si="65"/>
        <v>Feb</v>
      </c>
      <c r="Q678" s="22">
        <f>IF(Analysis!$H$2=1,1,0)</f>
        <v>1</v>
      </c>
      <c r="R678" s="1">
        <f>IF(Analysis!$H$3=1,1,0)</f>
        <v>1</v>
      </c>
      <c r="S678" s="23">
        <f>IF(Analysis!$H$4=1,1,0)</f>
        <v>1</v>
      </c>
      <c r="T678" s="23">
        <f>IF(Analysis!$H$6=1,1,0)</f>
        <v>1</v>
      </c>
      <c r="U678" s="23">
        <f>IF(Analysis!$H$7=1,1,0)</f>
        <v>1</v>
      </c>
    </row>
    <row r="679" spans="1:21">
      <c r="A679" s="4">
        <v>17014</v>
      </c>
      <c r="B679" s="5">
        <v>40963.560416666667</v>
      </c>
      <c r="C679" s="5">
        <v>40963.368055555555</v>
      </c>
      <c r="D679" s="4" t="s">
        <v>60</v>
      </c>
      <c r="E679" s="4" t="s">
        <v>74</v>
      </c>
      <c r="F679" s="6" t="s">
        <v>2072</v>
      </c>
      <c r="G679" s="4" t="s">
        <v>55</v>
      </c>
      <c r="H679" s="4" t="s">
        <v>90</v>
      </c>
      <c r="I679" s="4" t="s">
        <v>141</v>
      </c>
      <c r="J679" s="4" t="s">
        <v>59</v>
      </c>
      <c r="K679" s="9">
        <f t="shared" si="60"/>
        <v>0.19236111111240461</v>
      </c>
      <c r="L679" s="13">
        <f t="shared" si="61"/>
        <v>40963</v>
      </c>
      <c r="M679" s="14">
        <f t="shared" si="62"/>
        <v>0.36805555555474712</v>
      </c>
      <c r="N679" s="15">
        <f t="shared" si="63"/>
        <v>1</v>
      </c>
      <c r="O679" s="16" t="str">
        <f t="shared" si="64"/>
        <v>Friday</v>
      </c>
      <c r="P679" s="16" t="str">
        <f t="shared" si="65"/>
        <v>Feb</v>
      </c>
      <c r="Q679" s="22">
        <f>IF(Analysis!$H$2=1,1,0)</f>
        <v>1</v>
      </c>
      <c r="R679" s="1">
        <f>IF(Analysis!$H$3=1,1,0)</f>
        <v>1</v>
      </c>
      <c r="S679" s="23">
        <f>IF(Analysis!$H$4=1,1,0)</f>
        <v>1</v>
      </c>
      <c r="T679" s="23">
        <f>IF(Analysis!$H$6=1,1,0)</f>
        <v>1</v>
      </c>
      <c r="U679" s="23">
        <f>IF(Analysis!$H$7=1,1,0)</f>
        <v>1</v>
      </c>
    </row>
    <row r="680" spans="1:21">
      <c r="A680" s="4">
        <v>17013</v>
      </c>
      <c r="B680" s="5">
        <v>41017.336805555555</v>
      </c>
      <c r="C680" s="5">
        <v>40963.345833333333</v>
      </c>
      <c r="D680" s="4" t="s">
        <v>53</v>
      </c>
      <c r="E680" s="4" t="s">
        <v>38</v>
      </c>
      <c r="F680" s="6" t="s">
        <v>2073</v>
      </c>
      <c r="G680" s="4" t="s">
        <v>55</v>
      </c>
      <c r="H680" s="4" t="s">
        <v>56</v>
      </c>
      <c r="I680" s="4" t="s">
        <v>141</v>
      </c>
      <c r="J680" s="4" t="s">
        <v>59</v>
      </c>
      <c r="K680" s="9">
        <f t="shared" si="60"/>
        <v>53.990972222221899</v>
      </c>
      <c r="L680" s="13">
        <f t="shared" si="61"/>
        <v>40963</v>
      </c>
      <c r="M680" s="14">
        <f t="shared" si="62"/>
        <v>0.34583333333284827</v>
      </c>
      <c r="N680" s="15">
        <f t="shared" si="63"/>
        <v>1</v>
      </c>
      <c r="O680" s="16" t="str">
        <f t="shared" si="64"/>
        <v>Wednesday</v>
      </c>
      <c r="P680" s="16" t="str">
        <f t="shared" si="65"/>
        <v>Feb</v>
      </c>
      <c r="Q680" s="22">
        <f>IF(Analysis!$H$2=1,1,0)</f>
        <v>1</v>
      </c>
      <c r="R680" s="1">
        <f>IF(Analysis!$H$3=1,1,0)</f>
        <v>1</v>
      </c>
      <c r="S680" s="23">
        <f>IF(Analysis!$H$4=1,1,0)</f>
        <v>1</v>
      </c>
      <c r="T680" s="23">
        <f>IF(Analysis!$H$6=1,1,0)</f>
        <v>1</v>
      </c>
      <c r="U680" s="23">
        <f>IF(Analysis!$H$7=1,1,0)</f>
        <v>1</v>
      </c>
    </row>
    <row r="681" spans="1:21">
      <c r="A681" s="4">
        <v>17012</v>
      </c>
      <c r="B681" s="5">
        <v>40963.366666666669</v>
      </c>
      <c r="C681" s="5">
        <v>40962.663888888892</v>
      </c>
      <c r="D681" s="4" t="s">
        <v>53</v>
      </c>
      <c r="E681" s="4" t="s">
        <v>79</v>
      </c>
      <c r="F681" s="6" t="s">
        <v>132</v>
      </c>
      <c r="G681" s="4" t="s">
        <v>55</v>
      </c>
      <c r="H681" s="4" t="s">
        <v>421</v>
      </c>
      <c r="I681" s="4" t="s">
        <v>141</v>
      </c>
      <c r="J681" s="4" t="s">
        <v>59</v>
      </c>
      <c r="K681" s="9">
        <f t="shared" si="60"/>
        <v>0.70277777777664596</v>
      </c>
      <c r="L681" s="13">
        <f t="shared" si="61"/>
        <v>40962</v>
      </c>
      <c r="M681" s="14">
        <f t="shared" si="62"/>
        <v>0.66388888889196096</v>
      </c>
      <c r="N681" s="15">
        <f t="shared" si="63"/>
        <v>5</v>
      </c>
      <c r="O681" s="16" t="str">
        <f t="shared" si="64"/>
        <v>Friday</v>
      </c>
      <c r="P681" s="16" t="str">
        <f t="shared" si="65"/>
        <v>Feb</v>
      </c>
      <c r="Q681" s="22">
        <f>IF(Analysis!$H$2=1,1,0)</f>
        <v>1</v>
      </c>
      <c r="R681" s="1">
        <f>IF(Analysis!$H$3=1,1,0)</f>
        <v>1</v>
      </c>
      <c r="S681" s="23">
        <f>IF(Analysis!$H$4=1,1,0)</f>
        <v>1</v>
      </c>
      <c r="T681" s="23">
        <f>IF(Analysis!$H$6=1,1,0)</f>
        <v>1</v>
      </c>
      <c r="U681" s="23">
        <f>IF(Analysis!$H$7=1,1,0)</f>
        <v>1</v>
      </c>
    </row>
    <row r="682" spans="1:21">
      <c r="A682" s="4">
        <v>17011</v>
      </c>
      <c r="B682" s="5">
        <v>40987.511111111111</v>
      </c>
      <c r="C682" s="5">
        <v>40962.56527777778</v>
      </c>
      <c r="D682" s="4" t="s">
        <v>62</v>
      </c>
      <c r="E682" s="4" t="s">
        <v>92</v>
      </c>
      <c r="F682" s="6" t="s">
        <v>133</v>
      </c>
      <c r="G682" s="4" t="s">
        <v>55</v>
      </c>
      <c r="H682" s="4" t="s">
        <v>422</v>
      </c>
      <c r="I682" s="4" t="s">
        <v>141</v>
      </c>
      <c r="J682" s="4" t="s">
        <v>59</v>
      </c>
      <c r="K682" s="9">
        <f t="shared" si="60"/>
        <v>24.945833333331393</v>
      </c>
      <c r="L682" s="13">
        <f t="shared" si="61"/>
        <v>40962</v>
      </c>
      <c r="M682" s="14">
        <f t="shared" si="62"/>
        <v>0.56527777777955635</v>
      </c>
      <c r="N682" s="15">
        <f t="shared" si="63"/>
        <v>4</v>
      </c>
      <c r="O682" s="16" t="str">
        <f t="shared" si="64"/>
        <v>Monday</v>
      </c>
      <c r="P682" s="16" t="str">
        <f t="shared" si="65"/>
        <v>Feb</v>
      </c>
      <c r="Q682" s="22">
        <f>IF(Analysis!$H$2=1,1,0)</f>
        <v>1</v>
      </c>
      <c r="R682" s="1">
        <f>IF(Analysis!$H$3=1,1,0)</f>
        <v>1</v>
      </c>
      <c r="S682" s="23">
        <f>IF(Analysis!$H$4=1,1,0)</f>
        <v>1</v>
      </c>
      <c r="T682" s="23">
        <f>IF(Analysis!$H$6=1,1,0)</f>
        <v>1</v>
      </c>
      <c r="U682" s="23">
        <f>IF(Analysis!$H$7=1,1,0)</f>
        <v>1</v>
      </c>
    </row>
    <row r="683" spans="1:21">
      <c r="A683" s="4">
        <v>17010</v>
      </c>
      <c r="B683" s="5">
        <v>40963.363194444442</v>
      </c>
      <c r="C683" s="5">
        <v>40962.540972222225</v>
      </c>
      <c r="D683" s="4" t="s">
        <v>60</v>
      </c>
      <c r="E683" s="4" t="s">
        <v>67</v>
      </c>
      <c r="F683" s="6" t="s">
        <v>127</v>
      </c>
      <c r="G683" s="4" t="s">
        <v>55</v>
      </c>
      <c r="H683" s="4" t="s">
        <v>423</v>
      </c>
      <c r="I683" s="4" t="s">
        <v>141</v>
      </c>
      <c r="J683" s="4" t="s">
        <v>59</v>
      </c>
      <c r="K683" s="9">
        <f t="shared" si="60"/>
        <v>0.82222222221753327</v>
      </c>
      <c r="L683" s="13">
        <f t="shared" si="61"/>
        <v>40962</v>
      </c>
      <c r="M683" s="14">
        <f t="shared" si="62"/>
        <v>0.54097222222480923</v>
      </c>
      <c r="N683" s="15">
        <f t="shared" si="63"/>
        <v>3</v>
      </c>
      <c r="O683" s="16" t="str">
        <f t="shared" si="64"/>
        <v>Friday</v>
      </c>
      <c r="P683" s="16" t="str">
        <f t="shared" si="65"/>
        <v>Feb</v>
      </c>
      <c r="Q683" s="22">
        <f>IF(Analysis!$H$2=1,1,0)</f>
        <v>1</v>
      </c>
      <c r="R683" s="1">
        <f>IF(Analysis!$H$3=1,1,0)</f>
        <v>1</v>
      </c>
      <c r="S683" s="23">
        <f>IF(Analysis!$H$4=1,1,0)</f>
        <v>1</v>
      </c>
      <c r="T683" s="23">
        <f>IF(Analysis!$H$6=1,1,0)</f>
        <v>1</v>
      </c>
      <c r="U683" s="23">
        <f>IF(Analysis!$H$7=1,1,0)</f>
        <v>1</v>
      </c>
    </row>
    <row r="684" spans="1:21">
      <c r="A684" s="4">
        <v>17009</v>
      </c>
      <c r="B684" s="5">
        <v>40966.457638888889</v>
      </c>
      <c r="C684" s="5">
        <v>40962.501388888886</v>
      </c>
      <c r="D684" s="4" t="s">
        <v>53</v>
      </c>
      <c r="E684" s="4" t="s">
        <v>96</v>
      </c>
      <c r="F684" s="6" t="s">
        <v>128</v>
      </c>
      <c r="G684" s="4" t="s">
        <v>55</v>
      </c>
      <c r="H684" s="4" t="s">
        <v>424</v>
      </c>
      <c r="I684" s="4" t="s">
        <v>141</v>
      </c>
      <c r="J684" s="4" t="s">
        <v>70</v>
      </c>
      <c r="K684" s="9">
        <f t="shared" si="60"/>
        <v>3.9562500000029104</v>
      </c>
      <c r="L684" s="13">
        <f t="shared" si="61"/>
        <v>40962</v>
      </c>
      <c r="M684" s="14">
        <f t="shared" si="62"/>
        <v>0.50138888888614019</v>
      </c>
      <c r="N684" s="15">
        <f t="shared" si="63"/>
        <v>3</v>
      </c>
      <c r="O684" s="16" t="str">
        <f t="shared" si="64"/>
        <v>Monday</v>
      </c>
      <c r="P684" s="16" t="str">
        <f t="shared" si="65"/>
        <v>Feb</v>
      </c>
      <c r="Q684" s="22">
        <f>IF(Analysis!$H$2=1,1,0)</f>
        <v>1</v>
      </c>
      <c r="R684" s="1">
        <f>IF(Analysis!$H$3=1,1,0)</f>
        <v>1</v>
      </c>
      <c r="S684" s="23">
        <f>IF(Analysis!$H$4=1,1,0)</f>
        <v>1</v>
      </c>
      <c r="T684" s="23">
        <f>IF(Analysis!$H$6=1,1,0)</f>
        <v>1</v>
      </c>
      <c r="U684" s="23">
        <f>IF(Analysis!$H$7=1,1,0)</f>
        <v>1</v>
      </c>
    </row>
    <row r="685" spans="1:21">
      <c r="A685" s="4">
        <v>17008</v>
      </c>
      <c r="B685" s="5">
        <v>40962.51666666667</v>
      </c>
      <c r="C685" s="5">
        <v>40962.491666666669</v>
      </c>
      <c r="D685" s="4" t="s">
        <v>60</v>
      </c>
      <c r="E685" s="4" t="s">
        <v>61</v>
      </c>
      <c r="F685" s="6" t="s">
        <v>129</v>
      </c>
      <c r="G685" s="4" t="s">
        <v>55</v>
      </c>
      <c r="H685" s="4" t="s">
        <v>425</v>
      </c>
      <c r="I685" s="4" t="s">
        <v>141</v>
      </c>
      <c r="J685" s="4" t="s">
        <v>59</v>
      </c>
      <c r="K685" s="9">
        <f t="shared" si="60"/>
        <v>2.5000000001455192E-2</v>
      </c>
      <c r="L685" s="13">
        <f t="shared" si="61"/>
        <v>40962</v>
      </c>
      <c r="M685" s="14">
        <f t="shared" si="62"/>
        <v>0.49166666666860692</v>
      </c>
      <c r="N685" s="15">
        <f t="shared" si="63"/>
        <v>3</v>
      </c>
      <c r="O685" s="16" t="str">
        <f t="shared" si="64"/>
        <v>Thursday</v>
      </c>
      <c r="P685" s="16" t="str">
        <f t="shared" si="65"/>
        <v>Feb</v>
      </c>
      <c r="Q685" s="22">
        <f>IF(Analysis!$H$2=1,1,0)</f>
        <v>1</v>
      </c>
      <c r="R685" s="1">
        <f>IF(Analysis!$H$3=1,1,0)</f>
        <v>1</v>
      </c>
      <c r="S685" s="23">
        <f>IF(Analysis!$H$4=1,1,0)</f>
        <v>1</v>
      </c>
      <c r="T685" s="23">
        <f>IF(Analysis!$H$6=1,1,0)</f>
        <v>1</v>
      </c>
      <c r="U685" s="23">
        <f>IF(Analysis!$H$7=1,1,0)</f>
        <v>1</v>
      </c>
    </row>
    <row r="686" spans="1:21">
      <c r="A686" s="4">
        <v>17007</v>
      </c>
      <c r="B686" s="5">
        <v>40968.650694444441</v>
      </c>
      <c r="C686" s="5">
        <v>40962.472222222219</v>
      </c>
      <c r="D686" s="4" t="s">
        <v>60</v>
      </c>
      <c r="E686" s="4" t="s">
        <v>61</v>
      </c>
      <c r="F686" s="6" t="s">
        <v>145</v>
      </c>
      <c r="G686" s="4" t="s">
        <v>55</v>
      </c>
      <c r="H686" s="4" t="s">
        <v>90</v>
      </c>
      <c r="I686" s="4" t="s">
        <v>141</v>
      </c>
      <c r="J686" s="4" t="s">
        <v>59</v>
      </c>
      <c r="K686" s="9">
        <f t="shared" si="60"/>
        <v>6.1784722222218988</v>
      </c>
      <c r="L686" s="13">
        <f t="shared" si="61"/>
        <v>40962</v>
      </c>
      <c r="M686" s="14">
        <f t="shared" si="62"/>
        <v>0.47222222221898846</v>
      </c>
      <c r="N686" s="15">
        <f t="shared" si="63"/>
        <v>3</v>
      </c>
      <c r="O686" s="16" t="str">
        <f t="shared" si="64"/>
        <v>Wednesday</v>
      </c>
      <c r="P686" s="16" t="str">
        <f t="shared" si="65"/>
        <v>Feb</v>
      </c>
      <c r="Q686" s="22">
        <f>IF(Analysis!$H$2=1,1,0)</f>
        <v>1</v>
      </c>
      <c r="R686" s="1">
        <f>IF(Analysis!$H$3=1,1,0)</f>
        <v>1</v>
      </c>
      <c r="S686" s="23">
        <f>IF(Analysis!$H$4=1,1,0)</f>
        <v>1</v>
      </c>
      <c r="T686" s="23">
        <f>IF(Analysis!$H$6=1,1,0)</f>
        <v>1</v>
      </c>
      <c r="U686" s="23">
        <f>IF(Analysis!$H$7=1,1,0)</f>
        <v>1</v>
      </c>
    </row>
    <row r="687" spans="1:21">
      <c r="A687" s="4">
        <v>17006</v>
      </c>
      <c r="B687" s="5">
        <v>40963.561805555553</v>
      </c>
      <c r="C687" s="5">
        <v>40962.466666666667</v>
      </c>
      <c r="D687" s="4" t="s">
        <v>60</v>
      </c>
      <c r="E687" s="4" t="s">
        <v>54</v>
      </c>
      <c r="F687" s="6" t="s">
        <v>2141</v>
      </c>
      <c r="G687" s="4" t="s">
        <v>55</v>
      </c>
      <c r="H687" s="4" t="s">
        <v>107</v>
      </c>
      <c r="I687" s="4" t="s">
        <v>141</v>
      </c>
      <c r="J687" s="4" t="s">
        <v>59</v>
      </c>
      <c r="K687" s="9">
        <f t="shared" si="60"/>
        <v>1.0951388888861402</v>
      </c>
      <c r="L687" s="13">
        <f t="shared" si="61"/>
        <v>40962</v>
      </c>
      <c r="M687" s="14">
        <f t="shared" si="62"/>
        <v>0.46666666666715173</v>
      </c>
      <c r="N687" s="15">
        <f t="shared" si="63"/>
        <v>3</v>
      </c>
      <c r="O687" s="16" t="str">
        <f t="shared" si="64"/>
        <v>Friday</v>
      </c>
      <c r="P687" s="16" t="str">
        <f t="shared" si="65"/>
        <v>Feb</v>
      </c>
      <c r="Q687" s="22">
        <f>IF(Analysis!$H$2=1,1,0)</f>
        <v>1</v>
      </c>
      <c r="R687" s="1">
        <f>IF(Analysis!$H$3=1,1,0)</f>
        <v>1</v>
      </c>
      <c r="S687" s="23">
        <f>IF(Analysis!$H$4=1,1,0)</f>
        <v>1</v>
      </c>
      <c r="T687" s="23">
        <f>IF(Analysis!$H$6=1,1,0)</f>
        <v>1</v>
      </c>
      <c r="U687" s="23">
        <f>IF(Analysis!$H$7=1,1,0)</f>
        <v>1</v>
      </c>
    </row>
    <row r="688" spans="1:21">
      <c r="A688" s="4">
        <v>17005</v>
      </c>
      <c r="B688" s="5">
        <v>40981.656944444447</v>
      </c>
      <c r="C688" s="5">
        <v>40962.447916666664</v>
      </c>
      <c r="D688" s="4" t="s">
        <v>62</v>
      </c>
      <c r="E688" s="4" t="s">
        <v>72</v>
      </c>
      <c r="F688" s="6" t="s">
        <v>2071</v>
      </c>
      <c r="G688" s="4" t="s">
        <v>55</v>
      </c>
      <c r="H688" s="4" t="s">
        <v>106</v>
      </c>
      <c r="I688" s="4" t="s">
        <v>141</v>
      </c>
      <c r="J688" s="4" t="s">
        <v>73</v>
      </c>
      <c r="K688" s="9">
        <f t="shared" si="60"/>
        <v>19.209027777782467</v>
      </c>
      <c r="L688" s="13">
        <f t="shared" si="61"/>
        <v>40962</v>
      </c>
      <c r="M688" s="14">
        <f t="shared" si="62"/>
        <v>0.44791666666424135</v>
      </c>
      <c r="N688" s="15">
        <f t="shared" si="63"/>
        <v>2</v>
      </c>
      <c r="O688" s="16" t="str">
        <f t="shared" si="64"/>
        <v>Tuesday</v>
      </c>
      <c r="P688" s="16" t="str">
        <f t="shared" si="65"/>
        <v>Feb</v>
      </c>
      <c r="Q688" s="22">
        <f>IF(Analysis!$H$2=1,1,0)</f>
        <v>1</v>
      </c>
      <c r="R688" s="1">
        <f>IF(Analysis!$H$3=1,1,0)</f>
        <v>1</v>
      </c>
      <c r="S688" s="23">
        <f>IF(Analysis!$H$4=1,1,0)</f>
        <v>1</v>
      </c>
      <c r="T688" s="23">
        <f>IF(Analysis!$H$6=1,1,0)</f>
        <v>1</v>
      </c>
      <c r="U688" s="23">
        <f>IF(Analysis!$H$7=1,1,0)</f>
        <v>1</v>
      </c>
    </row>
    <row r="689" spans="1:21">
      <c r="A689" s="4">
        <v>17004</v>
      </c>
      <c r="B689" s="5">
        <v>40962.456944444442</v>
      </c>
      <c r="C689" s="5">
        <v>40962.446527777778</v>
      </c>
      <c r="D689" s="4" t="s">
        <v>60</v>
      </c>
      <c r="E689" s="4" t="s">
        <v>67</v>
      </c>
      <c r="F689" s="6" t="s">
        <v>2072</v>
      </c>
      <c r="G689" s="4" t="s">
        <v>55</v>
      </c>
      <c r="H689" s="4" t="s">
        <v>71</v>
      </c>
      <c r="I689" s="4" t="s">
        <v>141</v>
      </c>
      <c r="J689" s="4" t="s">
        <v>59</v>
      </c>
      <c r="K689" s="9">
        <f t="shared" si="60"/>
        <v>1.0416666664241347E-2</v>
      </c>
      <c r="L689" s="13">
        <f t="shared" si="61"/>
        <v>40962</v>
      </c>
      <c r="M689" s="14">
        <f t="shared" si="62"/>
        <v>0.44652777777810115</v>
      </c>
      <c r="N689" s="15">
        <f t="shared" si="63"/>
        <v>2</v>
      </c>
      <c r="O689" s="16" t="str">
        <f t="shared" si="64"/>
        <v>Thursday</v>
      </c>
      <c r="P689" s="16" t="str">
        <f t="shared" si="65"/>
        <v>Feb</v>
      </c>
      <c r="Q689" s="22">
        <f>IF(Analysis!$H$2=1,1,0)</f>
        <v>1</v>
      </c>
      <c r="R689" s="1">
        <f>IF(Analysis!$H$3=1,1,0)</f>
        <v>1</v>
      </c>
      <c r="S689" s="23">
        <f>IF(Analysis!$H$4=1,1,0)</f>
        <v>1</v>
      </c>
      <c r="T689" s="23">
        <f>IF(Analysis!$H$6=1,1,0)</f>
        <v>1</v>
      </c>
      <c r="U689" s="23">
        <f>IF(Analysis!$H$7=1,1,0)</f>
        <v>1</v>
      </c>
    </row>
    <row r="690" spans="1:21">
      <c r="A690" s="4">
        <v>17003</v>
      </c>
      <c r="B690" s="5">
        <v>40966.713888888888</v>
      </c>
      <c r="C690" s="5">
        <v>40962.44027777778</v>
      </c>
      <c r="D690" s="4" t="s">
        <v>62</v>
      </c>
      <c r="E690" s="4" t="s">
        <v>72</v>
      </c>
      <c r="F690" s="6" t="s">
        <v>2073</v>
      </c>
      <c r="G690" s="4" t="s">
        <v>55</v>
      </c>
      <c r="H690" s="4" t="s">
        <v>56</v>
      </c>
      <c r="I690" s="4" t="s">
        <v>141</v>
      </c>
      <c r="J690" s="4" t="s">
        <v>73</v>
      </c>
      <c r="K690" s="9">
        <f t="shared" si="60"/>
        <v>4.273611111108039</v>
      </c>
      <c r="L690" s="13">
        <f t="shared" si="61"/>
        <v>40962</v>
      </c>
      <c r="M690" s="14">
        <f t="shared" si="62"/>
        <v>0.44027777777955635</v>
      </c>
      <c r="N690" s="15">
        <f t="shared" si="63"/>
        <v>2</v>
      </c>
      <c r="O690" s="16" t="str">
        <f t="shared" si="64"/>
        <v>Monday</v>
      </c>
      <c r="P690" s="16" t="str">
        <f t="shared" si="65"/>
        <v>Feb</v>
      </c>
      <c r="Q690" s="22">
        <f>IF(Analysis!$H$2=1,1,0)</f>
        <v>1</v>
      </c>
      <c r="R690" s="1">
        <f>IF(Analysis!$H$3=1,1,0)</f>
        <v>1</v>
      </c>
      <c r="S690" s="23">
        <f>IF(Analysis!$H$4=1,1,0)</f>
        <v>1</v>
      </c>
      <c r="T690" s="23">
        <f>IF(Analysis!$H$6=1,1,0)</f>
        <v>1</v>
      </c>
      <c r="U690" s="23">
        <f>IF(Analysis!$H$7=1,1,0)</f>
        <v>1</v>
      </c>
    </row>
    <row r="691" spans="1:21">
      <c r="A691" s="4">
        <v>17002</v>
      </c>
      <c r="B691" s="5">
        <v>40962.452777777777</v>
      </c>
      <c r="C691" s="5">
        <v>40962.423611111109</v>
      </c>
      <c r="D691" s="4" t="s">
        <v>60</v>
      </c>
      <c r="E691" s="4" t="s">
        <v>61</v>
      </c>
      <c r="F691" s="6" t="s">
        <v>132</v>
      </c>
      <c r="G691" s="4" t="s">
        <v>55</v>
      </c>
      <c r="H691" s="4" t="s">
        <v>90</v>
      </c>
      <c r="I691" s="4" t="s">
        <v>141</v>
      </c>
      <c r="J691" s="4" t="s">
        <v>59</v>
      </c>
      <c r="K691" s="9">
        <f t="shared" si="60"/>
        <v>2.9166666667151731E-2</v>
      </c>
      <c r="L691" s="13">
        <f t="shared" si="61"/>
        <v>40962</v>
      </c>
      <c r="M691" s="14">
        <f t="shared" si="62"/>
        <v>0.42361111110949423</v>
      </c>
      <c r="N691" s="15">
        <f t="shared" si="63"/>
        <v>2</v>
      </c>
      <c r="O691" s="16" t="str">
        <f t="shared" si="64"/>
        <v>Thursday</v>
      </c>
      <c r="P691" s="16" t="str">
        <f t="shared" si="65"/>
        <v>Feb</v>
      </c>
      <c r="Q691" s="22">
        <f>IF(Analysis!$H$2=1,1,0)</f>
        <v>1</v>
      </c>
      <c r="R691" s="1">
        <f>IF(Analysis!$H$3=1,1,0)</f>
        <v>1</v>
      </c>
      <c r="S691" s="23">
        <f>IF(Analysis!$H$4=1,1,0)</f>
        <v>1</v>
      </c>
      <c r="T691" s="23">
        <f>IF(Analysis!$H$6=1,1,0)</f>
        <v>1</v>
      </c>
      <c r="U691" s="23">
        <f>IF(Analysis!$H$7=1,1,0)</f>
        <v>1</v>
      </c>
    </row>
    <row r="692" spans="1:21">
      <c r="A692" s="4">
        <v>17001</v>
      </c>
      <c r="B692" s="5">
        <v>40962.456944444442</v>
      </c>
      <c r="C692" s="5">
        <v>40962.42083333333</v>
      </c>
      <c r="D692" s="4" t="s">
        <v>60</v>
      </c>
      <c r="E692" s="4" t="s">
        <v>93</v>
      </c>
      <c r="F692" s="6" t="s">
        <v>133</v>
      </c>
      <c r="G692" s="4" t="s">
        <v>55</v>
      </c>
      <c r="H692" s="4" t="s">
        <v>56</v>
      </c>
      <c r="I692" s="4" t="s">
        <v>141</v>
      </c>
      <c r="J692" s="4" t="s">
        <v>59</v>
      </c>
      <c r="K692" s="9">
        <f t="shared" si="60"/>
        <v>3.6111111112404615E-2</v>
      </c>
      <c r="L692" s="13">
        <f t="shared" si="61"/>
        <v>40962</v>
      </c>
      <c r="M692" s="14">
        <f t="shared" si="62"/>
        <v>0.42083333332993789</v>
      </c>
      <c r="N692" s="15">
        <f t="shared" si="63"/>
        <v>2</v>
      </c>
      <c r="O692" s="16" t="str">
        <f t="shared" si="64"/>
        <v>Thursday</v>
      </c>
      <c r="P692" s="16" t="str">
        <f t="shared" si="65"/>
        <v>Feb</v>
      </c>
      <c r="Q692" s="22">
        <f>IF(Analysis!$H$2=1,1,0)</f>
        <v>1</v>
      </c>
      <c r="R692" s="1">
        <f>IF(Analysis!$H$3=1,1,0)</f>
        <v>1</v>
      </c>
      <c r="S692" s="23">
        <f>IF(Analysis!$H$4=1,1,0)</f>
        <v>1</v>
      </c>
      <c r="T692" s="23">
        <f>IF(Analysis!$H$6=1,1,0)</f>
        <v>1</v>
      </c>
      <c r="U692" s="23">
        <f>IF(Analysis!$H$7=1,1,0)</f>
        <v>1</v>
      </c>
    </row>
    <row r="693" spans="1:21">
      <c r="A693" s="4">
        <v>17000</v>
      </c>
      <c r="B693" s="5">
        <v>40983.627083333333</v>
      </c>
      <c r="C693" s="5">
        <v>40962.411111111112</v>
      </c>
      <c r="D693" s="4" t="s">
        <v>62</v>
      </c>
      <c r="E693" s="4" t="s">
        <v>64</v>
      </c>
      <c r="F693" s="6" t="s">
        <v>127</v>
      </c>
      <c r="G693" s="4" t="s">
        <v>55</v>
      </c>
      <c r="H693" s="4" t="s">
        <v>426</v>
      </c>
      <c r="I693" s="4" t="s">
        <v>141</v>
      </c>
      <c r="J693" s="4" t="s">
        <v>65</v>
      </c>
      <c r="K693" s="9">
        <f t="shared" si="60"/>
        <v>21.215972222220444</v>
      </c>
      <c r="L693" s="13">
        <f t="shared" si="61"/>
        <v>40962</v>
      </c>
      <c r="M693" s="14">
        <f t="shared" si="62"/>
        <v>0.41111111111240461</v>
      </c>
      <c r="N693" s="15">
        <f t="shared" si="63"/>
        <v>2</v>
      </c>
      <c r="O693" s="16" t="str">
        <f t="shared" si="64"/>
        <v>Thursday</v>
      </c>
      <c r="P693" s="16" t="str">
        <f t="shared" si="65"/>
        <v>Feb</v>
      </c>
      <c r="Q693" s="22">
        <f>IF(Analysis!$H$2=1,1,0)</f>
        <v>1</v>
      </c>
      <c r="R693" s="1">
        <f>IF(Analysis!$H$3=1,1,0)</f>
        <v>1</v>
      </c>
      <c r="S693" s="23">
        <f>IF(Analysis!$H$4=1,1,0)</f>
        <v>1</v>
      </c>
      <c r="T693" s="23">
        <f>IF(Analysis!$H$6=1,1,0)</f>
        <v>1</v>
      </c>
      <c r="U693" s="23">
        <f>IF(Analysis!$H$7=1,1,0)</f>
        <v>1</v>
      </c>
    </row>
    <row r="694" spans="1:21">
      <c r="A694" s="4">
        <v>16999</v>
      </c>
      <c r="B694" s="5">
        <v>40984.586111111108</v>
      </c>
      <c r="C694" s="5">
        <v>40961.684027777781</v>
      </c>
      <c r="D694" s="4" t="s">
        <v>60</v>
      </c>
      <c r="E694" s="4" t="s">
        <v>61</v>
      </c>
      <c r="F694" s="6" t="s">
        <v>128</v>
      </c>
      <c r="G694" s="4" t="s">
        <v>55</v>
      </c>
      <c r="H694" s="4" t="s">
        <v>427</v>
      </c>
      <c r="I694" s="4" t="s">
        <v>141</v>
      </c>
      <c r="J694" s="4" t="s">
        <v>59</v>
      </c>
      <c r="K694" s="9">
        <f t="shared" si="60"/>
        <v>22.902083333327028</v>
      </c>
      <c r="L694" s="13">
        <f t="shared" si="61"/>
        <v>40961</v>
      </c>
      <c r="M694" s="14">
        <f t="shared" si="62"/>
        <v>0.68402777778101154</v>
      </c>
      <c r="N694" s="15">
        <f t="shared" si="63"/>
        <v>5</v>
      </c>
      <c r="O694" s="16" t="str">
        <f t="shared" si="64"/>
        <v>Friday</v>
      </c>
      <c r="P694" s="16" t="str">
        <f t="shared" si="65"/>
        <v>Feb</v>
      </c>
      <c r="Q694" s="22">
        <f>IF(Analysis!$H$2=1,1,0)</f>
        <v>1</v>
      </c>
      <c r="R694" s="1">
        <f>IF(Analysis!$H$3=1,1,0)</f>
        <v>1</v>
      </c>
      <c r="S694" s="23">
        <f>IF(Analysis!$H$4=1,1,0)</f>
        <v>1</v>
      </c>
      <c r="T694" s="23">
        <f>IF(Analysis!$H$6=1,1,0)</f>
        <v>1</v>
      </c>
      <c r="U694" s="23">
        <f>IF(Analysis!$H$7=1,1,0)</f>
        <v>1</v>
      </c>
    </row>
    <row r="695" spans="1:21">
      <c r="A695" s="4">
        <v>16998</v>
      </c>
      <c r="B695" s="5">
        <v>40962.538194444445</v>
      </c>
      <c r="C695" s="5">
        <v>40961.681944444441</v>
      </c>
      <c r="D695" s="4" t="s">
        <v>60</v>
      </c>
      <c r="E695" s="4" t="s">
        <v>54</v>
      </c>
      <c r="F695" s="6" t="s">
        <v>129</v>
      </c>
      <c r="G695" s="4" t="s">
        <v>55</v>
      </c>
      <c r="H695" s="4" t="s">
        <v>428</v>
      </c>
      <c r="I695" s="4" t="s">
        <v>141</v>
      </c>
      <c r="J695" s="4" t="s">
        <v>59</v>
      </c>
      <c r="K695" s="9">
        <f t="shared" si="60"/>
        <v>0.85625000000436557</v>
      </c>
      <c r="L695" s="13">
        <f t="shared" si="61"/>
        <v>40961</v>
      </c>
      <c r="M695" s="14">
        <f t="shared" si="62"/>
        <v>0.68194444444088731</v>
      </c>
      <c r="N695" s="15">
        <f t="shared" si="63"/>
        <v>5</v>
      </c>
      <c r="O695" s="16" t="str">
        <f t="shared" si="64"/>
        <v>Thursday</v>
      </c>
      <c r="P695" s="16" t="str">
        <f t="shared" si="65"/>
        <v>Feb</v>
      </c>
      <c r="Q695" s="22">
        <f>IF(Analysis!$H$2=1,1,0)</f>
        <v>1</v>
      </c>
      <c r="R695" s="1">
        <f>IF(Analysis!$H$3=1,1,0)</f>
        <v>1</v>
      </c>
      <c r="S695" s="23">
        <f>IF(Analysis!$H$4=1,1,0)</f>
        <v>1</v>
      </c>
      <c r="T695" s="23">
        <f>IF(Analysis!$H$6=1,1,0)</f>
        <v>1</v>
      </c>
      <c r="U695" s="23">
        <f>IF(Analysis!$H$7=1,1,0)</f>
        <v>1</v>
      </c>
    </row>
    <row r="696" spans="1:21">
      <c r="A696" s="4">
        <v>16997</v>
      </c>
      <c r="B696" s="5">
        <v>40996.48541666667</v>
      </c>
      <c r="C696" s="5">
        <v>40961.67291666667</v>
      </c>
      <c r="D696" s="4" t="s">
        <v>60</v>
      </c>
      <c r="E696" s="4" t="s">
        <v>68</v>
      </c>
      <c r="F696" s="6" t="s">
        <v>145</v>
      </c>
      <c r="G696" s="4" t="s">
        <v>55</v>
      </c>
      <c r="H696" s="4" t="s">
        <v>429</v>
      </c>
      <c r="I696" s="4" t="s">
        <v>141</v>
      </c>
      <c r="J696" s="4" t="s">
        <v>65</v>
      </c>
      <c r="K696" s="9">
        <f t="shared" si="60"/>
        <v>34.8125</v>
      </c>
      <c r="L696" s="13">
        <f t="shared" si="61"/>
        <v>40961</v>
      </c>
      <c r="M696" s="14">
        <f t="shared" si="62"/>
        <v>0.67291666667006211</v>
      </c>
      <c r="N696" s="15">
        <f t="shared" si="63"/>
        <v>5</v>
      </c>
      <c r="O696" s="16" t="str">
        <f t="shared" si="64"/>
        <v>Wednesday</v>
      </c>
      <c r="P696" s="16" t="str">
        <f t="shared" si="65"/>
        <v>Feb</v>
      </c>
      <c r="Q696" s="22">
        <f>IF(Analysis!$H$2=1,1,0)</f>
        <v>1</v>
      </c>
      <c r="R696" s="1">
        <f>IF(Analysis!$H$3=1,1,0)</f>
        <v>1</v>
      </c>
      <c r="S696" s="23">
        <f>IF(Analysis!$H$4=1,1,0)</f>
        <v>1</v>
      </c>
      <c r="T696" s="23">
        <f>IF(Analysis!$H$6=1,1,0)</f>
        <v>1</v>
      </c>
      <c r="U696" s="23">
        <f>IF(Analysis!$H$7=1,1,0)</f>
        <v>1</v>
      </c>
    </row>
    <row r="697" spans="1:21">
      <c r="A697" s="4">
        <v>16996</v>
      </c>
      <c r="B697" s="5">
        <v>40967.550000000003</v>
      </c>
      <c r="C697" s="5">
        <v>40961.59375</v>
      </c>
      <c r="D697" s="4" t="s">
        <v>60</v>
      </c>
      <c r="E697" s="4" t="s">
        <v>54</v>
      </c>
      <c r="F697" s="6" t="s">
        <v>2142</v>
      </c>
      <c r="G697" s="4" t="s">
        <v>55</v>
      </c>
      <c r="H697" s="4" t="s">
        <v>430</v>
      </c>
      <c r="I697" s="4" t="s">
        <v>141</v>
      </c>
      <c r="J697" s="4" t="s">
        <v>59</v>
      </c>
      <c r="K697" s="9">
        <f t="shared" si="60"/>
        <v>5.9562500000029104</v>
      </c>
      <c r="L697" s="13">
        <f t="shared" si="61"/>
        <v>40961</v>
      </c>
      <c r="M697" s="14">
        <f t="shared" si="62"/>
        <v>0.59375</v>
      </c>
      <c r="N697" s="15">
        <f t="shared" si="63"/>
        <v>4</v>
      </c>
      <c r="O697" s="16" t="str">
        <f t="shared" si="64"/>
        <v>Tuesday</v>
      </c>
      <c r="P697" s="16" t="str">
        <f t="shared" si="65"/>
        <v>Feb</v>
      </c>
      <c r="Q697" s="22">
        <f>IF(Analysis!$H$2=1,1,0)</f>
        <v>1</v>
      </c>
      <c r="R697" s="1">
        <f>IF(Analysis!$H$3=1,1,0)</f>
        <v>1</v>
      </c>
      <c r="S697" s="23">
        <f>IF(Analysis!$H$4=1,1,0)</f>
        <v>1</v>
      </c>
      <c r="T697" s="23">
        <f>IF(Analysis!$H$6=1,1,0)</f>
        <v>1</v>
      </c>
      <c r="U697" s="23">
        <f>IF(Analysis!$H$7=1,1,0)</f>
        <v>1</v>
      </c>
    </row>
    <row r="698" spans="1:21">
      <c r="A698" s="4">
        <v>16995</v>
      </c>
      <c r="B698" s="5">
        <v>40973.39166666667</v>
      </c>
      <c r="C698" s="5">
        <v>40961.582638888889</v>
      </c>
      <c r="D698" s="4" t="s">
        <v>53</v>
      </c>
      <c r="E698" s="4" t="s">
        <v>68</v>
      </c>
      <c r="F698" s="6" t="s">
        <v>2071</v>
      </c>
      <c r="G698" s="4" t="s">
        <v>55</v>
      </c>
      <c r="H698" s="4" t="s">
        <v>90</v>
      </c>
      <c r="I698" s="4" t="s">
        <v>141</v>
      </c>
      <c r="J698" s="4" t="s">
        <v>57</v>
      </c>
      <c r="K698" s="9">
        <f t="shared" si="60"/>
        <v>11.809027777781012</v>
      </c>
      <c r="L698" s="13">
        <f t="shared" si="61"/>
        <v>40961</v>
      </c>
      <c r="M698" s="14">
        <f t="shared" si="62"/>
        <v>0.58263888888905058</v>
      </c>
      <c r="N698" s="15">
        <f t="shared" si="63"/>
        <v>4</v>
      </c>
      <c r="O698" s="16" t="str">
        <f t="shared" si="64"/>
        <v>Monday</v>
      </c>
      <c r="P698" s="16" t="str">
        <f t="shared" si="65"/>
        <v>Feb</v>
      </c>
      <c r="Q698" s="22">
        <f>IF(Analysis!$H$2=1,1,0)</f>
        <v>1</v>
      </c>
      <c r="R698" s="1">
        <f>IF(Analysis!$H$3=1,1,0)</f>
        <v>1</v>
      </c>
      <c r="S698" s="23">
        <f>IF(Analysis!$H$4=1,1,0)</f>
        <v>1</v>
      </c>
      <c r="T698" s="23">
        <f>IF(Analysis!$H$6=1,1,0)</f>
        <v>1</v>
      </c>
      <c r="U698" s="23">
        <f>IF(Analysis!$H$7=1,1,0)</f>
        <v>1</v>
      </c>
    </row>
    <row r="699" spans="1:21">
      <c r="A699" s="4">
        <v>16994</v>
      </c>
      <c r="B699" s="5">
        <v>40982.560416666667</v>
      </c>
      <c r="C699" s="5">
        <v>40961.56527777778</v>
      </c>
      <c r="D699" s="4" t="s">
        <v>53</v>
      </c>
      <c r="E699" s="4" t="s">
        <v>74</v>
      </c>
      <c r="F699" s="6" t="s">
        <v>2072</v>
      </c>
      <c r="G699" s="4" t="s">
        <v>55</v>
      </c>
      <c r="H699" s="4" t="s">
        <v>107</v>
      </c>
      <c r="I699" s="4" t="s">
        <v>141</v>
      </c>
      <c r="J699" s="4" t="s">
        <v>59</v>
      </c>
      <c r="K699" s="9">
        <f t="shared" si="60"/>
        <v>20.995138888887595</v>
      </c>
      <c r="L699" s="13">
        <f t="shared" si="61"/>
        <v>40961</v>
      </c>
      <c r="M699" s="14">
        <f t="shared" si="62"/>
        <v>0.56527777777955635</v>
      </c>
      <c r="N699" s="15">
        <f t="shared" si="63"/>
        <v>4</v>
      </c>
      <c r="O699" s="16" t="str">
        <f t="shared" si="64"/>
        <v>Wednesday</v>
      </c>
      <c r="P699" s="16" t="str">
        <f t="shared" si="65"/>
        <v>Feb</v>
      </c>
      <c r="Q699" s="22">
        <f>IF(Analysis!$H$2=1,1,0)</f>
        <v>1</v>
      </c>
      <c r="R699" s="1">
        <f>IF(Analysis!$H$3=1,1,0)</f>
        <v>1</v>
      </c>
      <c r="S699" s="23">
        <f>IF(Analysis!$H$4=1,1,0)</f>
        <v>1</v>
      </c>
      <c r="T699" s="23">
        <f>IF(Analysis!$H$6=1,1,0)</f>
        <v>1</v>
      </c>
      <c r="U699" s="23">
        <f>IF(Analysis!$H$7=1,1,0)</f>
        <v>1</v>
      </c>
    </row>
    <row r="700" spans="1:21">
      <c r="A700" s="4">
        <v>16993</v>
      </c>
      <c r="B700" s="5">
        <v>40988.431250000001</v>
      </c>
      <c r="C700" s="5">
        <v>40961.535416666666</v>
      </c>
      <c r="D700" s="4" t="s">
        <v>62</v>
      </c>
      <c r="E700" s="4" t="s">
        <v>64</v>
      </c>
      <c r="F700" s="6" t="s">
        <v>2073</v>
      </c>
      <c r="G700" s="4" t="s">
        <v>55</v>
      </c>
      <c r="H700" s="4" t="s">
        <v>106</v>
      </c>
      <c r="I700" s="4" t="s">
        <v>141</v>
      </c>
      <c r="J700" s="4" t="s">
        <v>65</v>
      </c>
      <c r="K700" s="9">
        <f t="shared" si="60"/>
        <v>26.895833333335759</v>
      </c>
      <c r="L700" s="13">
        <f t="shared" si="61"/>
        <v>40961</v>
      </c>
      <c r="M700" s="14">
        <f t="shared" si="62"/>
        <v>0.53541666666569654</v>
      </c>
      <c r="N700" s="15">
        <f t="shared" si="63"/>
        <v>3</v>
      </c>
      <c r="O700" s="16" t="str">
        <f t="shared" si="64"/>
        <v>Tuesday</v>
      </c>
      <c r="P700" s="16" t="str">
        <f t="shared" si="65"/>
        <v>Feb</v>
      </c>
      <c r="Q700" s="22">
        <f>IF(Analysis!$H$2=1,1,0)</f>
        <v>1</v>
      </c>
      <c r="R700" s="1">
        <f>IF(Analysis!$H$3=1,1,0)</f>
        <v>1</v>
      </c>
      <c r="S700" s="23">
        <f>IF(Analysis!$H$4=1,1,0)</f>
        <v>1</v>
      </c>
      <c r="T700" s="23">
        <f>IF(Analysis!$H$6=1,1,0)</f>
        <v>1</v>
      </c>
      <c r="U700" s="23">
        <f>IF(Analysis!$H$7=1,1,0)</f>
        <v>1</v>
      </c>
    </row>
    <row r="701" spans="1:21">
      <c r="A701" s="4">
        <v>16991</v>
      </c>
      <c r="B701" s="5">
        <v>40967.498611111114</v>
      </c>
      <c r="C701" s="5">
        <v>40961.45208333333</v>
      </c>
      <c r="D701" s="4" t="s">
        <v>62</v>
      </c>
      <c r="E701" s="4" t="s">
        <v>78</v>
      </c>
      <c r="F701" s="6" t="s">
        <v>132</v>
      </c>
      <c r="G701" s="4" t="s">
        <v>55</v>
      </c>
      <c r="H701" s="4" t="s">
        <v>71</v>
      </c>
      <c r="I701" s="4" t="s">
        <v>141</v>
      </c>
      <c r="J701" s="4" t="s">
        <v>70</v>
      </c>
      <c r="K701" s="9">
        <f t="shared" si="60"/>
        <v>6.0465277777839219</v>
      </c>
      <c r="L701" s="13">
        <f t="shared" si="61"/>
        <v>40961</v>
      </c>
      <c r="M701" s="14">
        <f t="shared" si="62"/>
        <v>0.45208333332993789</v>
      </c>
      <c r="N701" s="15">
        <f t="shared" si="63"/>
        <v>2</v>
      </c>
      <c r="O701" s="16" t="str">
        <f t="shared" si="64"/>
        <v>Tuesday</v>
      </c>
      <c r="P701" s="16" t="str">
        <f t="shared" si="65"/>
        <v>Feb</v>
      </c>
      <c r="Q701" s="22">
        <f>IF(Analysis!$H$2=1,1,0)</f>
        <v>1</v>
      </c>
      <c r="R701" s="1">
        <f>IF(Analysis!$H$3=1,1,0)</f>
        <v>1</v>
      </c>
      <c r="S701" s="23">
        <f>IF(Analysis!$H$4=1,1,0)</f>
        <v>1</v>
      </c>
      <c r="T701" s="23">
        <f>IF(Analysis!$H$6=1,1,0)</f>
        <v>1</v>
      </c>
      <c r="U701" s="23">
        <f>IF(Analysis!$H$7=1,1,0)</f>
        <v>1</v>
      </c>
    </row>
    <row r="702" spans="1:21">
      <c r="A702" s="4">
        <v>16990</v>
      </c>
      <c r="B702" s="5">
        <v>40970.695138888892</v>
      </c>
      <c r="C702" s="5">
        <v>40961.429861111108</v>
      </c>
      <c r="D702" s="4" t="s">
        <v>60</v>
      </c>
      <c r="E702" s="4" t="s">
        <v>61</v>
      </c>
      <c r="F702" s="6" t="s">
        <v>133</v>
      </c>
      <c r="G702" s="4" t="s">
        <v>55</v>
      </c>
      <c r="H702" s="4" t="s">
        <v>56</v>
      </c>
      <c r="I702" s="4" t="s">
        <v>141</v>
      </c>
      <c r="J702" s="4" t="s">
        <v>65</v>
      </c>
      <c r="K702" s="9">
        <f t="shared" si="60"/>
        <v>9.2652777777839219</v>
      </c>
      <c r="L702" s="13">
        <f t="shared" si="61"/>
        <v>40961</v>
      </c>
      <c r="M702" s="14">
        <f t="shared" si="62"/>
        <v>0.42986111110803904</v>
      </c>
      <c r="N702" s="15">
        <f t="shared" si="63"/>
        <v>2</v>
      </c>
      <c r="O702" s="16" t="str">
        <f t="shared" si="64"/>
        <v>Friday</v>
      </c>
      <c r="P702" s="16" t="str">
        <f t="shared" si="65"/>
        <v>Feb</v>
      </c>
      <c r="Q702" s="22">
        <f>IF(Analysis!$H$2=1,1,0)</f>
        <v>1</v>
      </c>
      <c r="R702" s="1">
        <f>IF(Analysis!$H$3=1,1,0)</f>
        <v>1</v>
      </c>
      <c r="S702" s="23">
        <f>IF(Analysis!$H$4=1,1,0)</f>
        <v>1</v>
      </c>
      <c r="T702" s="23">
        <f>IF(Analysis!$H$6=1,1,0)</f>
        <v>1</v>
      </c>
      <c r="U702" s="23">
        <f>IF(Analysis!$H$7=1,1,0)</f>
        <v>1</v>
      </c>
    </row>
    <row r="703" spans="1:21">
      <c r="A703" s="4">
        <v>16989</v>
      </c>
      <c r="B703" s="5">
        <v>40970.696527777778</v>
      </c>
      <c r="C703" s="5">
        <v>40961.406944444447</v>
      </c>
      <c r="D703" s="4" t="s">
        <v>53</v>
      </c>
      <c r="E703" s="4" t="s">
        <v>105</v>
      </c>
      <c r="F703" s="6" t="s">
        <v>127</v>
      </c>
      <c r="G703" s="4" t="s">
        <v>55</v>
      </c>
      <c r="H703" s="4" t="s">
        <v>90</v>
      </c>
      <c r="I703" s="4" t="s">
        <v>141</v>
      </c>
      <c r="J703" s="4" t="s">
        <v>65</v>
      </c>
      <c r="K703" s="9">
        <f t="shared" si="60"/>
        <v>9.2895833333313931</v>
      </c>
      <c r="L703" s="13">
        <f t="shared" si="61"/>
        <v>40961</v>
      </c>
      <c r="M703" s="14">
        <f t="shared" si="62"/>
        <v>0.40694444444670808</v>
      </c>
      <c r="N703" s="15">
        <f t="shared" si="63"/>
        <v>2</v>
      </c>
      <c r="O703" s="16" t="str">
        <f t="shared" si="64"/>
        <v>Friday</v>
      </c>
      <c r="P703" s="16" t="str">
        <f t="shared" si="65"/>
        <v>Feb</v>
      </c>
      <c r="Q703" s="22">
        <f>IF(Analysis!$H$2=1,1,0)</f>
        <v>1</v>
      </c>
      <c r="R703" s="1">
        <f>IF(Analysis!$H$3=1,1,0)</f>
        <v>1</v>
      </c>
      <c r="S703" s="23">
        <f>IF(Analysis!$H$4=1,1,0)</f>
        <v>1</v>
      </c>
      <c r="T703" s="23">
        <f>IF(Analysis!$H$6=1,1,0)</f>
        <v>1</v>
      </c>
      <c r="U703" s="23">
        <f>IF(Analysis!$H$7=1,1,0)</f>
        <v>1</v>
      </c>
    </row>
    <row r="704" spans="1:21">
      <c r="A704" s="4">
        <v>16988</v>
      </c>
      <c r="B704" s="5">
        <v>40961.367361111108</v>
      </c>
      <c r="C704" s="5">
        <v>40961.366666666669</v>
      </c>
      <c r="D704" s="4" t="s">
        <v>62</v>
      </c>
      <c r="E704" s="4" t="s">
        <v>64</v>
      </c>
      <c r="F704" s="6" t="s">
        <v>128</v>
      </c>
      <c r="G704" s="4" t="s">
        <v>55</v>
      </c>
      <c r="H704" s="4" t="s">
        <v>56</v>
      </c>
      <c r="I704" s="4" t="s">
        <v>141</v>
      </c>
      <c r="J704" s="4" t="s">
        <v>59</v>
      </c>
      <c r="K704" s="9">
        <f t="shared" si="60"/>
        <v>6.9444443943211809E-4</v>
      </c>
      <c r="L704" s="13">
        <f t="shared" si="61"/>
        <v>40961</v>
      </c>
      <c r="M704" s="14">
        <f t="shared" si="62"/>
        <v>0.36666666666860692</v>
      </c>
      <c r="N704" s="15">
        <f t="shared" si="63"/>
        <v>1</v>
      </c>
      <c r="O704" s="16" t="str">
        <f t="shared" si="64"/>
        <v>Wednesday</v>
      </c>
      <c r="P704" s="16" t="str">
        <f t="shared" si="65"/>
        <v>Feb</v>
      </c>
      <c r="Q704" s="22">
        <f>IF(Analysis!$H$2=1,1,0)</f>
        <v>1</v>
      </c>
      <c r="R704" s="1">
        <f>IF(Analysis!$H$3=1,1,0)</f>
        <v>1</v>
      </c>
      <c r="S704" s="23">
        <f>IF(Analysis!$H$4=1,1,0)</f>
        <v>1</v>
      </c>
      <c r="T704" s="23">
        <f>IF(Analysis!$H$6=1,1,0)</f>
        <v>1</v>
      </c>
      <c r="U704" s="23">
        <f>IF(Analysis!$H$7=1,1,0)</f>
        <v>1</v>
      </c>
    </row>
    <row r="705" spans="1:21">
      <c r="A705" s="4">
        <v>16987</v>
      </c>
      <c r="B705" s="5">
        <v>40977.649305555555</v>
      </c>
      <c r="C705" s="5">
        <v>40961.365277777775</v>
      </c>
      <c r="D705" s="4" t="s">
        <v>62</v>
      </c>
      <c r="E705" s="4" t="s">
        <v>64</v>
      </c>
      <c r="F705" s="6" t="s">
        <v>129</v>
      </c>
      <c r="G705" s="4" t="s">
        <v>55</v>
      </c>
      <c r="H705" s="4" t="s">
        <v>431</v>
      </c>
      <c r="I705" s="4" t="s">
        <v>141</v>
      </c>
      <c r="J705" s="4" t="s">
        <v>70</v>
      </c>
      <c r="K705" s="9">
        <f t="shared" si="60"/>
        <v>16.284027777779556</v>
      </c>
      <c r="L705" s="13">
        <f t="shared" si="61"/>
        <v>40961</v>
      </c>
      <c r="M705" s="14">
        <f t="shared" si="62"/>
        <v>0.36527777777519077</v>
      </c>
      <c r="N705" s="15">
        <f t="shared" si="63"/>
        <v>1</v>
      </c>
      <c r="O705" s="16" t="str">
        <f t="shared" si="64"/>
        <v>Friday</v>
      </c>
      <c r="P705" s="16" t="str">
        <f t="shared" si="65"/>
        <v>Feb</v>
      </c>
      <c r="Q705" s="22">
        <f>IF(Analysis!$H$2=1,1,0)</f>
        <v>1</v>
      </c>
      <c r="R705" s="1">
        <f>IF(Analysis!$H$3=1,1,0)</f>
        <v>1</v>
      </c>
      <c r="S705" s="23">
        <f>IF(Analysis!$H$4=1,1,0)</f>
        <v>1</v>
      </c>
      <c r="T705" s="23">
        <f>IF(Analysis!$H$6=1,1,0)</f>
        <v>1</v>
      </c>
      <c r="U705" s="23">
        <f>IF(Analysis!$H$7=1,1,0)</f>
        <v>1</v>
      </c>
    </row>
    <row r="706" spans="1:21">
      <c r="A706" s="4">
        <v>16986</v>
      </c>
      <c r="B706" s="5">
        <v>40996.432638888888</v>
      </c>
      <c r="C706" s="5">
        <v>40961.364583333336</v>
      </c>
      <c r="D706" s="4" t="s">
        <v>53</v>
      </c>
      <c r="E706" s="4" t="s">
        <v>96</v>
      </c>
      <c r="F706" s="6" t="s">
        <v>145</v>
      </c>
      <c r="G706" s="4" t="s">
        <v>55</v>
      </c>
      <c r="H706" s="4" t="s">
        <v>432</v>
      </c>
      <c r="I706" s="4" t="s">
        <v>141</v>
      </c>
      <c r="J706" s="4" t="s">
        <v>65</v>
      </c>
      <c r="K706" s="9">
        <f t="shared" si="60"/>
        <v>35.068055555551837</v>
      </c>
      <c r="L706" s="13">
        <f t="shared" si="61"/>
        <v>40961</v>
      </c>
      <c r="M706" s="14">
        <f t="shared" si="62"/>
        <v>0.36458333333575865</v>
      </c>
      <c r="N706" s="15">
        <f t="shared" si="63"/>
        <v>1</v>
      </c>
      <c r="O706" s="16" t="str">
        <f t="shared" si="64"/>
        <v>Wednesday</v>
      </c>
      <c r="P706" s="16" t="str">
        <f t="shared" si="65"/>
        <v>Feb</v>
      </c>
      <c r="Q706" s="22">
        <f>IF(Analysis!$H$2=1,1,0)</f>
        <v>1</v>
      </c>
      <c r="R706" s="1">
        <f>IF(Analysis!$H$3=1,1,0)</f>
        <v>1</v>
      </c>
      <c r="S706" s="23">
        <f>IF(Analysis!$H$4=1,1,0)</f>
        <v>1</v>
      </c>
      <c r="T706" s="23">
        <f>IF(Analysis!$H$6=1,1,0)</f>
        <v>1</v>
      </c>
      <c r="U706" s="23">
        <f>IF(Analysis!$H$7=1,1,0)</f>
        <v>1</v>
      </c>
    </row>
    <row r="707" spans="1:21">
      <c r="A707" s="4">
        <v>16985</v>
      </c>
      <c r="B707" s="5">
        <v>40966.716666666667</v>
      </c>
      <c r="C707" s="5">
        <v>40960.73541666667</v>
      </c>
      <c r="D707" s="4" t="s">
        <v>62</v>
      </c>
      <c r="E707" s="4" t="s">
        <v>72</v>
      </c>
      <c r="F707" s="6" t="s">
        <v>2143</v>
      </c>
      <c r="G707" s="4" t="s">
        <v>55</v>
      </c>
      <c r="H707" s="4" t="s">
        <v>433</v>
      </c>
      <c r="I707" s="4" t="s">
        <v>141</v>
      </c>
      <c r="J707" s="4" t="s">
        <v>73</v>
      </c>
      <c r="K707" s="9">
        <f t="shared" ref="K707:K770" si="66">B707-C707</f>
        <v>5.9812499999970896</v>
      </c>
      <c r="L707" s="13">
        <f t="shared" si="61"/>
        <v>40960</v>
      </c>
      <c r="M707" s="14">
        <f t="shared" si="62"/>
        <v>0.73541666667006211</v>
      </c>
      <c r="N707" s="15">
        <f t="shared" si="63"/>
        <v>6</v>
      </c>
      <c r="O707" s="16" t="str">
        <f t="shared" si="64"/>
        <v>Monday</v>
      </c>
      <c r="P707" s="16" t="str">
        <f t="shared" si="65"/>
        <v>Feb</v>
      </c>
      <c r="Q707" s="22">
        <f>IF(Analysis!$H$2=1,1,0)</f>
        <v>1</v>
      </c>
      <c r="R707" s="1">
        <f>IF(Analysis!$H$3=1,1,0)</f>
        <v>1</v>
      </c>
      <c r="S707" s="23">
        <f>IF(Analysis!$H$4=1,1,0)</f>
        <v>1</v>
      </c>
      <c r="T707" s="23">
        <f>IF(Analysis!$H$6=1,1,0)</f>
        <v>1</v>
      </c>
      <c r="U707" s="23">
        <f>IF(Analysis!$H$7=1,1,0)</f>
        <v>1</v>
      </c>
    </row>
    <row r="708" spans="1:21">
      <c r="A708" s="4">
        <v>16984</v>
      </c>
      <c r="B708" s="5">
        <v>41031.700694444444</v>
      </c>
      <c r="C708" s="5">
        <v>40960.544444444444</v>
      </c>
      <c r="D708" s="4" t="s">
        <v>53</v>
      </c>
      <c r="E708" s="4" t="s">
        <v>79</v>
      </c>
      <c r="F708" s="6" t="s">
        <v>2071</v>
      </c>
      <c r="G708" s="4" t="s">
        <v>55</v>
      </c>
      <c r="H708" s="4" t="s">
        <v>434</v>
      </c>
      <c r="I708" s="4" t="s">
        <v>141</v>
      </c>
      <c r="J708" s="4" t="s">
        <v>59</v>
      </c>
      <c r="K708" s="9">
        <f t="shared" si="66"/>
        <v>71.15625</v>
      </c>
      <c r="L708" s="13">
        <f t="shared" ref="L708:L771" si="67">INT(C708)</f>
        <v>40960</v>
      </c>
      <c r="M708" s="14">
        <f t="shared" ref="M708:M771" si="68">MOD(C708,1)</f>
        <v>0.54444444444379769</v>
      </c>
      <c r="N708" s="15">
        <f t="shared" ref="N708:N771" si="69">IF(AND($V$4&lt;=M708,M708&lt;$W$4),1,IF(AND($X$4&lt;=M708,M708&lt;$Y$4),2,IF(AND($Z$4&lt;=M708,M708&lt;$AA$4),3,IF(AND($AB$4&lt;=M708,M708&lt;$AC$4),4,IF(AND($AD$4&lt;=M708,M708&lt;$AE$4),5,IF(AND($AF$4&lt;=M708,M708&lt;$AG$4),6))))))</f>
        <v>4</v>
      </c>
      <c r="O708" s="16" t="str">
        <f t="shared" ref="O708:O771" si="70">CHOOSE(WEEKDAY(B708,1),"Sunday","Monday","Tuesday","Wednesday","Thursday","Friday","Saturday")</f>
        <v>Wednesday</v>
      </c>
      <c r="P708" s="16" t="str">
        <f t="shared" ref="P708:P771" si="71">CHOOSE(MONTH(L708),"Jan","Feb","Mar","Apr","May","Jun","Jul","Aug","Sep","Oct","Nov","Dec")</f>
        <v>Feb</v>
      </c>
      <c r="Q708" s="22">
        <f>IF(Analysis!$H$2=1,1,0)</f>
        <v>1</v>
      </c>
      <c r="R708" s="1">
        <f>IF(Analysis!$H$3=1,1,0)</f>
        <v>1</v>
      </c>
      <c r="S708" s="23">
        <f>IF(Analysis!$H$4=1,1,0)</f>
        <v>1</v>
      </c>
      <c r="T708" s="23">
        <f>IF(Analysis!$H$6=1,1,0)</f>
        <v>1</v>
      </c>
      <c r="U708" s="23">
        <f>IF(Analysis!$H$7=1,1,0)</f>
        <v>1</v>
      </c>
    </row>
    <row r="709" spans="1:21">
      <c r="A709" s="4">
        <v>16983</v>
      </c>
      <c r="B709" s="5">
        <v>40962.414583333331</v>
      </c>
      <c r="C709" s="5">
        <v>40960.53125</v>
      </c>
      <c r="D709" s="4" t="s">
        <v>94</v>
      </c>
      <c r="E709" s="4" t="s">
        <v>122</v>
      </c>
      <c r="F709" s="6" t="s">
        <v>2072</v>
      </c>
      <c r="G709" s="4" t="s">
        <v>55</v>
      </c>
      <c r="H709" s="4" t="s">
        <v>435</v>
      </c>
      <c r="I709" s="4" t="s">
        <v>141</v>
      </c>
      <c r="J709" s="4" t="s">
        <v>59</v>
      </c>
      <c r="K709" s="9">
        <f t="shared" si="66"/>
        <v>1.8833333333313931</v>
      </c>
      <c r="L709" s="13">
        <f t="shared" si="67"/>
        <v>40960</v>
      </c>
      <c r="M709" s="14">
        <f t="shared" si="68"/>
        <v>0.53125</v>
      </c>
      <c r="N709" s="15">
        <f t="shared" si="69"/>
        <v>3</v>
      </c>
      <c r="O709" s="16" t="str">
        <f t="shared" si="70"/>
        <v>Thursday</v>
      </c>
      <c r="P709" s="16" t="str">
        <f t="shared" si="71"/>
        <v>Feb</v>
      </c>
      <c r="Q709" s="22">
        <f>IF(Analysis!$H$2=1,1,0)</f>
        <v>1</v>
      </c>
      <c r="R709" s="1">
        <f>IF(Analysis!$H$3=1,1,0)</f>
        <v>1</v>
      </c>
      <c r="S709" s="23">
        <f>IF(Analysis!$H$4=1,1,0)</f>
        <v>1</v>
      </c>
      <c r="T709" s="23">
        <f>IF(Analysis!$H$6=1,1,0)</f>
        <v>1</v>
      </c>
      <c r="U709" s="23">
        <f>IF(Analysis!$H$7=1,1,0)</f>
        <v>1</v>
      </c>
    </row>
    <row r="710" spans="1:21">
      <c r="A710" s="4">
        <v>16982</v>
      </c>
      <c r="B710" s="5">
        <v>40960.546527777777</v>
      </c>
      <c r="C710" s="5">
        <v>40960.496527777781</v>
      </c>
      <c r="D710" s="4" t="s">
        <v>60</v>
      </c>
      <c r="E710" s="4" t="s">
        <v>61</v>
      </c>
      <c r="F710" s="6" t="s">
        <v>2073</v>
      </c>
      <c r="G710" s="4" t="s">
        <v>55</v>
      </c>
      <c r="H710" s="4" t="s">
        <v>90</v>
      </c>
      <c r="I710" s="4" t="s">
        <v>141</v>
      </c>
      <c r="J710" s="4" t="s">
        <v>59</v>
      </c>
      <c r="K710" s="9">
        <f t="shared" si="66"/>
        <v>4.9999999995634425E-2</v>
      </c>
      <c r="L710" s="13">
        <f t="shared" si="67"/>
        <v>40960</v>
      </c>
      <c r="M710" s="14">
        <f t="shared" si="68"/>
        <v>0.49652777778101154</v>
      </c>
      <c r="N710" s="15">
        <f t="shared" si="69"/>
        <v>3</v>
      </c>
      <c r="O710" s="16" t="str">
        <f t="shared" si="70"/>
        <v>Tuesday</v>
      </c>
      <c r="P710" s="16" t="str">
        <f t="shared" si="71"/>
        <v>Feb</v>
      </c>
      <c r="Q710" s="22">
        <f>IF(Analysis!$H$2=1,1,0)</f>
        <v>1</v>
      </c>
      <c r="R710" s="1">
        <f>IF(Analysis!$H$3=1,1,0)</f>
        <v>1</v>
      </c>
      <c r="S710" s="23">
        <f>IF(Analysis!$H$4=1,1,0)</f>
        <v>1</v>
      </c>
      <c r="T710" s="23">
        <f>IF(Analysis!$H$6=1,1,0)</f>
        <v>1</v>
      </c>
      <c r="U710" s="23">
        <f>IF(Analysis!$H$7=1,1,0)</f>
        <v>1</v>
      </c>
    </row>
    <row r="711" spans="1:21">
      <c r="A711" s="4">
        <v>16981</v>
      </c>
      <c r="B711" s="5">
        <v>40960.489583333336</v>
      </c>
      <c r="C711" s="5">
        <v>40960.459722222222</v>
      </c>
      <c r="D711" s="4" t="s">
        <v>60</v>
      </c>
      <c r="E711" s="4" t="s">
        <v>54</v>
      </c>
      <c r="F711" s="6" t="s">
        <v>132</v>
      </c>
      <c r="G711" s="4" t="s">
        <v>55</v>
      </c>
      <c r="H711" s="4" t="s">
        <v>107</v>
      </c>
      <c r="I711" s="4" t="s">
        <v>141</v>
      </c>
      <c r="J711" s="4" t="s">
        <v>59</v>
      </c>
      <c r="K711" s="9">
        <f t="shared" si="66"/>
        <v>2.9861111113859806E-2</v>
      </c>
      <c r="L711" s="13">
        <f t="shared" si="67"/>
        <v>40960</v>
      </c>
      <c r="M711" s="14">
        <f t="shared" si="68"/>
        <v>0.45972222222189885</v>
      </c>
      <c r="N711" s="15">
        <f t="shared" si="69"/>
        <v>3</v>
      </c>
      <c r="O711" s="16" t="str">
        <f t="shared" si="70"/>
        <v>Tuesday</v>
      </c>
      <c r="P711" s="16" t="str">
        <f t="shared" si="71"/>
        <v>Feb</v>
      </c>
      <c r="Q711" s="22">
        <f>IF(Analysis!$H$2=1,1,0)</f>
        <v>1</v>
      </c>
      <c r="R711" s="1">
        <f>IF(Analysis!$H$3=1,1,0)</f>
        <v>1</v>
      </c>
      <c r="S711" s="23">
        <f>IF(Analysis!$H$4=1,1,0)</f>
        <v>1</v>
      </c>
      <c r="T711" s="23">
        <f>IF(Analysis!$H$6=1,1,0)</f>
        <v>1</v>
      </c>
      <c r="U711" s="23">
        <f>IF(Analysis!$H$7=1,1,0)</f>
        <v>1</v>
      </c>
    </row>
    <row r="712" spans="1:21">
      <c r="A712" s="4">
        <v>16980</v>
      </c>
      <c r="B712" s="5">
        <v>40970.695833333331</v>
      </c>
      <c r="C712" s="5">
        <v>40960.445833333331</v>
      </c>
      <c r="D712" s="4" t="s">
        <v>53</v>
      </c>
      <c r="E712" s="4" t="s">
        <v>74</v>
      </c>
      <c r="F712" s="6" t="s">
        <v>133</v>
      </c>
      <c r="G712" s="4" t="s">
        <v>55</v>
      </c>
      <c r="H712" s="4" t="s">
        <v>106</v>
      </c>
      <c r="I712" s="4" t="s">
        <v>141</v>
      </c>
      <c r="J712" s="4" t="s">
        <v>65</v>
      </c>
      <c r="K712" s="9">
        <f t="shared" si="66"/>
        <v>10.25</v>
      </c>
      <c r="L712" s="13">
        <f t="shared" si="67"/>
        <v>40960</v>
      </c>
      <c r="M712" s="14">
        <f t="shared" si="68"/>
        <v>0.44583333333139308</v>
      </c>
      <c r="N712" s="15">
        <f t="shared" si="69"/>
        <v>2</v>
      </c>
      <c r="O712" s="16" t="str">
        <f t="shared" si="70"/>
        <v>Friday</v>
      </c>
      <c r="P712" s="16" t="str">
        <f t="shared" si="71"/>
        <v>Feb</v>
      </c>
      <c r="Q712" s="22">
        <f>IF(Analysis!$H$2=1,1,0)</f>
        <v>1</v>
      </c>
      <c r="R712" s="1">
        <f>IF(Analysis!$H$3=1,1,0)</f>
        <v>1</v>
      </c>
      <c r="S712" s="23">
        <f>IF(Analysis!$H$4=1,1,0)</f>
        <v>1</v>
      </c>
      <c r="T712" s="23">
        <f>IF(Analysis!$H$6=1,1,0)</f>
        <v>1</v>
      </c>
      <c r="U712" s="23">
        <f>IF(Analysis!$H$7=1,1,0)</f>
        <v>1</v>
      </c>
    </row>
    <row r="713" spans="1:21">
      <c r="A713" s="4">
        <v>16979</v>
      </c>
      <c r="B713" s="5">
        <v>41017.65347222222</v>
      </c>
      <c r="C713" s="5">
        <v>40960.445138888892</v>
      </c>
      <c r="D713" s="4" t="s">
        <v>62</v>
      </c>
      <c r="E713" s="4" t="s">
        <v>117</v>
      </c>
      <c r="F713" s="6" t="s">
        <v>127</v>
      </c>
      <c r="G713" s="4" t="s">
        <v>55</v>
      </c>
      <c r="H713" s="4" t="s">
        <v>71</v>
      </c>
      <c r="I713" s="4" t="s">
        <v>141</v>
      </c>
      <c r="J713" s="4" t="s">
        <v>136</v>
      </c>
      <c r="K713" s="9">
        <f t="shared" si="66"/>
        <v>57.208333333328483</v>
      </c>
      <c r="L713" s="13">
        <f t="shared" si="67"/>
        <v>40960</v>
      </c>
      <c r="M713" s="14">
        <f t="shared" si="68"/>
        <v>0.44513888889196096</v>
      </c>
      <c r="N713" s="15">
        <f t="shared" si="69"/>
        <v>2</v>
      </c>
      <c r="O713" s="16" t="str">
        <f t="shared" si="70"/>
        <v>Wednesday</v>
      </c>
      <c r="P713" s="16" t="str">
        <f t="shared" si="71"/>
        <v>Feb</v>
      </c>
      <c r="Q713" s="22">
        <f>IF(Analysis!$H$2=1,1,0)</f>
        <v>1</v>
      </c>
      <c r="R713" s="1">
        <f>IF(Analysis!$H$3=1,1,0)</f>
        <v>1</v>
      </c>
      <c r="S713" s="23">
        <f>IF(Analysis!$H$4=1,1,0)</f>
        <v>1</v>
      </c>
      <c r="T713" s="23">
        <f>IF(Analysis!$H$6=1,1,0)</f>
        <v>1</v>
      </c>
      <c r="U713" s="23">
        <f>IF(Analysis!$H$7=1,1,0)</f>
        <v>1</v>
      </c>
    </row>
    <row r="714" spans="1:21">
      <c r="A714" s="4">
        <v>16978</v>
      </c>
      <c r="B714" s="5">
        <v>40967.481249999997</v>
      </c>
      <c r="C714" s="5">
        <v>40960.411805555559</v>
      </c>
      <c r="D714" s="4" t="s">
        <v>62</v>
      </c>
      <c r="E714" s="4" t="s">
        <v>100</v>
      </c>
      <c r="F714" s="6" t="s">
        <v>128</v>
      </c>
      <c r="G714" s="4" t="s">
        <v>55</v>
      </c>
      <c r="H714" s="4" t="s">
        <v>56</v>
      </c>
      <c r="I714" s="4" t="s">
        <v>141</v>
      </c>
      <c r="J714" s="4" t="s">
        <v>59</v>
      </c>
      <c r="K714" s="9">
        <f t="shared" si="66"/>
        <v>7.0694444444379769</v>
      </c>
      <c r="L714" s="13">
        <f t="shared" si="67"/>
        <v>40960</v>
      </c>
      <c r="M714" s="14">
        <f t="shared" si="68"/>
        <v>0.41180555555911269</v>
      </c>
      <c r="N714" s="15">
        <f t="shared" si="69"/>
        <v>2</v>
      </c>
      <c r="O714" s="16" t="str">
        <f t="shared" si="70"/>
        <v>Tuesday</v>
      </c>
      <c r="P714" s="16" t="str">
        <f t="shared" si="71"/>
        <v>Feb</v>
      </c>
      <c r="Q714" s="22">
        <f>IF(Analysis!$H$2=1,1,0)</f>
        <v>1</v>
      </c>
      <c r="R714" s="1">
        <f>IF(Analysis!$H$3=1,1,0)</f>
        <v>1</v>
      </c>
      <c r="S714" s="23">
        <f>IF(Analysis!$H$4=1,1,0)</f>
        <v>1</v>
      </c>
      <c r="T714" s="23">
        <f>IF(Analysis!$H$6=1,1,0)</f>
        <v>1</v>
      </c>
      <c r="U714" s="23">
        <f>IF(Analysis!$H$7=1,1,0)</f>
        <v>1</v>
      </c>
    </row>
    <row r="715" spans="1:21">
      <c r="A715" s="4">
        <v>16976</v>
      </c>
      <c r="B715" s="5">
        <v>40961.481249999997</v>
      </c>
      <c r="C715" s="5">
        <v>40960.349305555559</v>
      </c>
      <c r="D715" s="4" t="s">
        <v>60</v>
      </c>
      <c r="E715" s="4" t="s">
        <v>74</v>
      </c>
      <c r="F715" s="6" t="s">
        <v>129</v>
      </c>
      <c r="G715" s="4" t="s">
        <v>55</v>
      </c>
      <c r="H715" s="4" t="s">
        <v>90</v>
      </c>
      <c r="I715" s="4" t="s">
        <v>141</v>
      </c>
      <c r="J715" s="4" t="s">
        <v>59</v>
      </c>
      <c r="K715" s="9">
        <f t="shared" si="66"/>
        <v>1.1319444444379769</v>
      </c>
      <c r="L715" s="13">
        <f t="shared" si="67"/>
        <v>40960</v>
      </c>
      <c r="M715" s="14">
        <f t="shared" si="68"/>
        <v>0.34930555555911269</v>
      </c>
      <c r="N715" s="15">
        <f t="shared" si="69"/>
        <v>1</v>
      </c>
      <c r="O715" s="16" t="str">
        <f t="shared" si="70"/>
        <v>Wednesday</v>
      </c>
      <c r="P715" s="16" t="str">
        <f t="shared" si="71"/>
        <v>Feb</v>
      </c>
      <c r="Q715" s="22">
        <f>IF(Analysis!$H$2=1,1,0)</f>
        <v>1</v>
      </c>
      <c r="R715" s="1">
        <f>IF(Analysis!$H$3=1,1,0)</f>
        <v>1</v>
      </c>
      <c r="S715" s="23">
        <f>IF(Analysis!$H$4=1,1,0)</f>
        <v>1</v>
      </c>
      <c r="T715" s="23">
        <f>IF(Analysis!$H$6=1,1,0)</f>
        <v>1</v>
      </c>
      <c r="U715" s="23">
        <f>IF(Analysis!$H$7=1,1,0)</f>
        <v>1</v>
      </c>
    </row>
    <row r="716" spans="1:21">
      <c r="A716" s="4">
        <v>16975</v>
      </c>
      <c r="B716" s="5">
        <v>40966.707638888889</v>
      </c>
      <c r="C716" s="5">
        <v>40959.638888888891</v>
      </c>
      <c r="D716" s="4" t="s">
        <v>62</v>
      </c>
      <c r="E716" s="4" t="s">
        <v>66</v>
      </c>
      <c r="F716" s="6" t="s">
        <v>145</v>
      </c>
      <c r="G716" s="4" t="s">
        <v>55</v>
      </c>
      <c r="H716" s="4" t="s">
        <v>56</v>
      </c>
      <c r="I716" s="4" t="s">
        <v>141</v>
      </c>
      <c r="J716" s="4" t="s">
        <v>73</v>
      </c>
      <c r="K716" s="9">
        <f t="shared" si="66"/>
        <v>7.0687499999985448</v>
      </c>
      <c r="L716" s="13">
        <f t="shared" si="67"/>
        <v>40959</v>
      </c>
      <c r="M716" s="14">
        <f t="shared" si="68"/>
        <v>0.63888888889050577</v>
      </c>
      <c r="N716" s="15">
        <f t="shared" si="69"/>
        <v>5</v>
      </c>
      <c r="O716" s="16" t="str">
        <f t="shared" si="70"/>
        <v>Monday</v>
      </c>
      <c r="P716" s="16" t="str">
        <f t="shared" si="71"/>
        <v>Feb</v>
      </c>
      <c r="Q716" s="22">
        <f>IF(Analysis!$H$2=1,1,0)</f>
        <v>1</v>
      </c>
      <c r="R716" s="1">
        <f>IF(Analysis!$H$3=1,1,0)</f>
        <v>1</v>
      </c>
      <c r="S716" s="23">
        <f>IF(Analysis!$H$4=1,1,0)</f>
        <v>1</v>
      </c>
      <c r="T716" s="23">
        <f>IF(Analysis!$H$6=1,1,0)</f>
        <v>1</v>
      </c>
      <c r="U716" s="23">
        <f>IF(Analysis!$H$7=1,1,0)</f>
        <v>1</v>
      </c>
    </row>
    <row r="717" spans="1:21">
      <c r="A717" s="4">
        <v>16974</v>
      </c>
      <c r="B717" s="5">
        <v>40962.342361111114</v>
      </c>
      <c r="C717" s="5">
        <v>40959.560416666667</v>
      </c>
      <c r="D717" s="4" t="s">
        <v>53</v>
      </c>
      <c r="E717" s="4" t="s">
        <v>68</v>
      </c>
      <c r="F717" s="6" t="s">
        <v>2144</v>
      </c>
      <c r="G717" s="4" t="s">
        <v>55</v>
      </c>
      <c r="H717" s="4" t="s">
        <v>436</v>
      </c>
      <c r="I717" s="4" t="s">
        <v>141</v>
      </c>
      <c r="J717" s="4" t="s">
        <v>57</v>
      </c>
      <c r="K717" s="9">
        <f t="shared" si="66"/>
        <v>2.7819444444467081</v>
      </c>
      <c r="L717" s="13">
        <f t="shared" si="67"/>
        <v>40959</v>
      </c>
      <c r="M717" s="14">
        <f t="shared" si="68"/>
        <v>0.56041666666715173</v>
      </c>
      <c r="N717" s="15">
        <f t="shared" si="69"/>
        <v>4</v>
      </c>
      <c r="O717" s="16" t="str">
        <f t="shared" si="70"/>
        <v>Thursday</v>
      </c>
      <c r="P717" s="16" t="str">
        <f t="shared" si="71"/>
        <v>Feb</v>
      </c>
      <c r="Q717" s="22">
        <f>IF(Analysis!$H$2=1,1,0)</f>
        <v>1</v>
      </c>
      <c r="R717" s="1">
        <f>IF(Analysis!$H$3=1,1,0)</f>
        <v>1</v>
      </c>
      <c r="S717" s="23">
        <f>IF(Analysis!$H$4=1,1,0)</f>
        <v>1</v>
      </c>
      <c r="T717" s="23">
        <f>IF(Analysis!$H$6=1,1,0)</f>
        <v>1</v>
      </c>
      <c r="U717" s="23">
        <f>IF(Analysis!$H$7=1,1,0)</f>
        <v>1</v>
      </c>
    </row>
    <row r="718" spans="1:21">
      <c r="A718" s="4">
        <v>16973</v>
      </c>
      <c r="B718" s="5">
        <v>41009.345833333333</v>
      </c>
      <c r="C718" s="5">
        <v>40959.493055555555</v>
      </c>
      <c r="D718" s="4" t="s">
        <v>53</v>
      </c>
      <c r="E718" s="4" t="s">
        <v>96</v>
      </c>
      <c r="F718" s="6" t="s">
        <v>2071</v>
      </c>
      <c r="G718" s="4" t="s">
        <v>55</v>
      </c>
      <c r="H718" s="4" t="s">
        <v>437</v>
      </c>
      <c r="I718" s="4" t="s">
        <v>141</v>
      </c>
      <c r="J718" s="4" t="s">
        <v>136</v>
      </c>
      <c r="K718" s="9">
        <f t="shared" si="66"/>
        <v>49.852777777778101</v>
      </c>
      <c r="L718" s="13">
        <f t="shared" si="67"/>
        <v>40959</v>
      </c>
      <c r="M718" s="14">
        <f t="shared" si="68"/>
        <v>0.49305555555474712</v>
      </c>
      <c r="N718" s="15">
        <f t="shared" si="69"/>
        <v>3</v>
      </c>
      <c r="O718" s="16" t="str">
        <f t="shared" si="70"/>
        <v>Tuesday</v>
      </c>
      <c r="P718" s="16" t="str">
        <f t="shared" si="71"/>
        <v>Feb</v>
      </c>
      <c r="Q718" s="22">
        <f>IF(Analysis!$H$2=1,1,0)</f>
        <v>1</v>
      </c>
      <c r="R718" s="1">
        <f>IF(Analysis!$H$3=1,1,0)</f>
        <v>1</v>
      </c>
      <c r="S718" s="23">
        <f>IF(Analysis!$H$4=1,1,0)</f>
        <v>1</v>
      </c>
      <c r="T718" s="23">
        <f>IF(Analysis!$H$6=1,1,0)</f>
        <v>1</v>
      </c>
      <c r="U718" s="23">
        <f>IF(Analysis!$H$7=1,1,0)</f>
        <v>1</v>
      </c>
    </row>
    <row r="719" spans="1:21">
      <c r="A719" s="4">
        <v>16972</v>
      </c>
      <c r="B719" s="5">
        <v>40967.559027777781</v>
      </c>
      <c r="C719" s="5">
        <v>40959.488888888889</v>
      </c>
      <c r="D719" s="4" t="s">
        <v>60</v>
      </c>
      <c r="E719" s="4" t="s">
        <v>54</v>
      </c>
      <c r="F719" s="6" t="s">
        <v>2072</v>
      </c>
      <c r="G719" s="4" t="s">
        <v>55</v>
      </c>
      <c r="H719" s="4" t="s">
        <v>438</v>
      </c>
      <c r="I719" s="4" t="s">
        <v>141</v>
      </c>
      <c r="J719" s="4" t="s">
        <v>59</v>
      </c>
      <c r="K719" s="9">
        <f t="shared" si="66"/>
        <v>8.070138888891961</v>
      </c>
      <c r="L719" s="13">
        <f t="shared" si="67"/>
        <v>40959</v>
      </c>
      <c r="M719" s="14">
        <f t="shared" si="68"/>
        <v>0.48888888888905058</v>
      </c>
      <c r="N719" s="15">
        <f t="shared" si="69"/>
        <v>3</v>
      </c>
      <c r="O719" s="16" t="str">
        <f t="shared" si="70"/>
        <v>Tuesday</v>
      </c>
      <c r="P719" s="16" t="str">
        <f t="shared" si="71"/>
        <v>Feb</v>
      </c>
      <c r="Q719" s="22">
        <f>IF(Analysis!$H$2=1,1,0)</f>
        <v>1</v>
      </c>
      <c r="R719" s="1">
        <f>IF(Analysis!$H$3=1,1,0)</f>
        <v>1</v>
      </c>
      <c r="S719" s="23">
        <f>IF(Analysis!$H$4=1,1,0)</f>
        <v>1</v>
      </c>
      <c r="T719" s="23">
        <f>IF(Analysis!$H$6=1,1,0)</f>
        <v>1</v>
      </c>
      <c r="U719" s="23">
        <f>IF(Analysis!$H$7=1,1,0)</f>
        <v>1</v>
      </c>
    </row>
    <row r="720" spans="1:21">
      <c r="A720" s="4">
        <v>16971</v>
      </c>
      <c r="B720" s="5">
        <v>40960.572916666664</v>
      </c>
      <c r="C720" s="5">
        <v>40959.48541666667</v>
      </c>
      <c r="D720" s="4" t="s">
        <v>62</v>
      </c>
      <c r="E720" s="4" t="s">
        <v>95</v>
      </c>
      <c r="F720" s="6" t="s">
        <v>2073</v>
      </c>
      <c r="G720" s="4" t="s">
        <v>55</v>
      </c>
      <c r="H720" s="4" t="s">
        <v>439</v>
      </c>
      <c r="I720" s="4" t="s">
        <v>141</v>
      </c>
      <c r="J720" s="4" t="s">
        <v>59</v>
      </c>
      <c r="K720" s="9">
        <f t="shared" si="66"/>
        <v>1.0874999999941792</v>
      </c>
      <c r="L720" s="13">
        <f t="shared" si="67"/>
        <v>40959</v>
      </c>
      <c r="M720" s="14">
        <f t="shared" si="68"/>
        <v>0.48541666667006211</v>
      </c>
      <c r="N720" s="15">
        <f t="shared" si="69"/>
        <v>3</v>
      </c>
      <c r="O720" s="16" t="str">
        <f t="shared" si="70"/>
        <v>Tuesday</v>
      </c>
      <c r="P720" s="16" t="str">
        <f t="shared" si="71"/>
        <v>Feb</v>
      </c>
      <c r="Q720" s="22">
        <f>IF(Analysis!$H$2=1,1,0)</f>
        <v>1</v>
      </c>
      <c r="R720" s="1">
        <f>IF(Analysis!$H$3=1,1,0)</f>
        <v>1</v>
      </c>
      <c r="S720" s="23">
        <f>IF(Analysis!$H$4=1,1,0)</f>
        <v>1</v>
      </c>
      <c r="T720" s="23">
        <f>IF(Analysis!$H$6=1,1,0)</f>
        <v>1</v>
      </c>
      <c r="U720" s="23">
        <f>IF(Analysis!$H$7=1,1,0)</f>
        <v>1</v>
      </c>
    </row>
    <row r="721" spans="1:21">
      <c r="A721" s="4">
        <v>16970</v>
      </c>
      <c r="B721" s="5">
        <v>40959.444444444445</v>
      </c>
      <c r="C721" s="5">
        <v>40959.443749999999</v>
      </c>
      <c r="D721" s="4" t="s">
        <v>94</v>
      </c>
      <c r="E721" s="4" t="s">
        <v>122</v>
      </c>
      <c r="F721" s="6" t="s">
        <v>132</v>
      </c>
      <c r="G721" s="4" t="s">
        <v>55</v>
      </c>
      <c r="H721" s="4" t="s">
        <v>440</v>
      </c>
      <c r="I721" s="4" t="s">
        <v>141</v>
      </c>
      <c r="J721" s="4" t="s">
        <v>65</v>
      </c>
      <c r="K721" s="9">
        <f t="shared" si="66"/>
        <v>6.944444467080757E-4</v>
      </c>
      <c r="L721" s="13">
        <f t="shared" si="67"/>
        <v>40959</v>
      </c>
      <c r="M721" s="14">
        <f t="shared" si="68"/>
        <v>0.44374999999854481</v>
      </c>
      <c r="N721" s="15">
        <f t="shared" si="69"/>
        <v>2</v>
      </c>
      <c r="O721" s="16" t="str">
        <f t="shared" si="70"/>
        <v>Monday</v>
      </c>
      <c r="P721" s="16" t="str">
        <f t="shared" si="71"/>
        <v>Feb</v>
      </c>
      <c r="Q721" s="22">
        <f>IF(Analysis!$H$2=1,1,0)</f>
        <v>1</v>
      </c>
      <c r="R721" s="1">
        <f>IF(Analysis!$H$3=1,1,0)</f>
        <v>1</v>
      </c>
      <c r="S721" s="23">
        <f>IF(Analysis!$H$4=1,1,0)</f>
        <v>1</v>
      </c>
      <c r="T721" s="23">
        <f>IF(Analysis!$H$6=1,1,0)</f>
        <v>1</v>
      </c>
      <c r="U721" s="23">
        <f>IF(Analysis!$H$7=1,1,0)</f>
        <v>1</v>
      </c>
    </row>
    <row r="722" spans="1:21">
      <c r="A722" s="4">
        <v>16968</v>
      </c>
      <c r="B722" s="5">
        <v>40970.551388888889</v>
      </c>
      <c r="C722" s="5">
        <v>40959.407638888886</v>
      </c>
      <c r="D722" s="4" t="s">
        <v>53</v>
      </c>
      <c r="E722" s="4" t="s">
        <v>58</v>
      </c>
      <c r="F722" s="6" t="s">
        <v>133</v>
      </c>
      <c r="G722" s="4" t="s">
        <v>55</v>
      </c>
      <c r="H722" s="4" t="s">
        <v>90</v>
      </c>
      <c r="I722" s="4" t="s">
        <v>141</v>
      </c>
      <c r="J722" s="4" t="s">
        <v>59</v>
      </c>
      <c r="K722" s="9">
        <f t="shared" si="66"/>
        <v>11.14375000000291</v>
      </c>
      <c r="L722" s="13">
        <f t="shared" si="67"/>
        <v>40959</v>
      </c>
      <c r="M722" s="14">
        <f t="shared" si="68"/>
        <v>0.40763888888614019</v>
      </c>
      <c r="N722" s="15">
        <f t="shared" si="69"/>
        <v>2</v>
      </c>
      <c r="O722" s="16" t="str">
        <f t="shared" si="70"/>
        <v>Friday</v>
      </c>
      <c r="P722" s="16" t="str">
        <f t="shared" si="71"/>
        <v>Feb</v>
      </c>
      <c r="Q722" s="22">
        <f>IF(Analysis!$H$2=1,1,0)</f>
        <v>1</v>
      </c>
      <c r="R722" s="1">
        <f>IF(Analysis!$H$3=1,1,0)</f>
        <v>1</v>
      </c>
      <c r="S722" s="23">
        <f>IF(Analysis!$H$4=1,1,0)</f>
        <v>1</v>
      </c>
      <c r="T722" s="23">
        <f>IF(Analysis!$H$6=1,1,0)</f>
        <v>1</v>
      </c>
      <c r="U722" s="23">
        <f>IF(Analysis!$H$7=1,1,0)</f>
        <v>1</v>
      </c>
    </row>
    <row r="723" spans="1:21">
      <c r="A723" s="4">
        <v>16967</v>
      </c>
      <c r="B723" s="5">
        <v>41008.548611111109</v>
      </c>
      <c r="C723" s="5">
        <v>40959.393750000003</v>
      </c>
      <c r="D723" s="4" t="s">
        <v>60</v>
      </c>
      <c r="E723" s="4" t="s">
        <v>99</v>
      </c>
      <c r="F723" s="6" t="s">
        <v>127</v>
      </c>
      <c r="G723" s="4" t="s">
        <v>55</v>
      </c>
      <c r="H723" s="4" t="s">
        <v>107</v>
      </c>
      <c r="I723" s="4" t="s">
        <v>141</v>
      </c>
      <c r="J723" s="4" t="s">
        <v>59</v>
      </c>
      <c r="K723" s="9">
        <f t="shared" si="66"/>
        <v>49.154861111106584</v>
      </c>
      <c r="L723" s="13">
        <f t="shared" si="67"/>
        <v>40959</v>
      </c>
      <c r="M723" s="14">
        <f t="shared" si="68"/>
        <v>0.39375000000291038</v>
      </c>
      <c r="N723" s="15">
        <f t="shared" si="69"/>
        <v>2</v>
      </c>
      <c r="O723" s="16" t="str">
        <f t="shared" si="70"/>
        <v>Monday</v>
      </c>
      <c r="P723" s="16" t="str">
        <f t="shared" si="71"/>
        <v>Feb</v>
      </c>
      <c r="Q723" s="22">
        <f>IF(Analysis!$H$2=1,1,0)</f>
        <v>1</v>
      </c>
      <c r="R723" s="1">
        <f>IF(Analysis!$H$3=1,1,0)</f>
        <v>1</v>
      </c>
      <c r="S723" s="23">
        <f>IF(Analysis!$H$4=1,1,0)</f>
        <v>1</v>
      </c>
      <c r="T723" s="23">
        <f>IF(Analysis!$H$6=1,1,0)</f>
        <v>1</v>
      </c>
      <c r="U723" s="23">
        <f>IF(Analysis!$H$7=1,1,0)</f>
        <v>1</v>
      </c>
    </row>
    <row r="724" spans="1:21">
      <c r="A724" s="4">
        <v>16966</v>
      </c>
      <c r="B724" s="5">
        <v>40969.656944444447</v>
      </c>
      <c r="C724" s="5">
        <v>40959.390277777777</v>
      </c>
      <c r="D724" s="4" t="s">
        <v>62</v>
      </c>
      <c r="E724" s="4" t="s">
        <v>64</v>
      </c>
      <c r="F724" s="6" t="s">
        <v>128</v>
      </c>
      <c r="G724" s="4" t="s">
        <v>55</v>
      </c>
      <c r="H724" s="4" t="s">
        <v>106</v>
      </c>
      <c r="I724" s="4" t="s">
        <v>141</v>
      </c>
      <c r="J724" s="4" t="s">
        <v>65</v>
      </c>
      <c r="K724" s="9">
        <f t="shared" si="66"/>
        <v>10.266666666670062</v>
      </c>
      <c r="L724" s="13">
        <f t="shared" si="67"/>
        <v>40959</v>
      </c>
      <c r="M724" s="14">
        <f t="shared" si="68"/>
        <v>0.39027777777664596</v>
      </c>
      <c r="N724" s="15">
        <f t="shared" si="69"/>
        <v>2</v>
      </c>
      <c r="O724" s="16" t="str">
        <f t="shared" si="70"/>
        <v>Thursday</v>
      </c>
      <c r="P724" s="16" t="str">
        <f t="shared" si="71"/>
        <v>Feb</v>
      </c>
      <c r="Q724" s="22">
        <f>IF(Analysis!$H$2=1,1,0)</f>
        <v>1</v>
      </c>
      <c r="R724" s="1">
        <f>IF(Analysis!$H$3=1,1,0)</f>
        <v>1</v>
      </c>
      <c r="S724" s="23">
        <f>IF(Analysis!$H$4=1,1,0)</f>
        <v>1</v>
      </c>
      <c r="T724" s="23">
        <f>IF(Analysis!$H$6=1,1,0)</f>
        <v>1</v>
      </c>
      <c r="U724" s="23">
        <f>IF(Analysis!$H$7=1,1,0)</f>
        <v>1</v>
      </c>
    </row>
    <row r="725" spans="1:21">
      <c r="A725" s="4">
        <v>16965</v>
      </c>
      <c r="B725" s="5">
        <v>40959.462500000001</v>
      </c>
      <c r="C725" s="5">
        <v>40959.379861111112</v>
      </c>
      <c r="D725" s="4" t="s">
        <v>53</v>
      </c>
      <c r="E725" s="4" t="s">
        <v>96</v>
      </c>
      <c r="F725" s="6" t="s">
        <v>129</v>
      </c>
      <c r="G725" s="4" t="s">
        <v>55</v>
      </c>
      <c r="H725" s="4" t="s">
        <v>71</v>
      </c>
      <c r="I725" s="4" t="s">
        <v>141</v>
      </c>
      <c r="J725" s="4" t="s">
        <v>59</v>
      </c>
      <c r="K725" s="9">
        <f t="shared" si="66"/>
        <v>8.2638888889050577E-2</v>
      </c>
      <c r="L725" s="13">
        <f t="shared" si="67"/>
        <v>40959</v>
      </c>
      <c r="M725" s="14">
        <f t="shared" si="68"/>
        <v>0.37986111111240461</v>
      </c>
      <c r="N725" s="15">
        <f t="shared" si="69"/>
        <v>2</v>
      </c>
      <c r="O725" s="16" t="str">
        <f t="shared" si="70"/>
        <v>Monday</v>
      </c>
      <c r="P725" s="16" t="str">
        <f t="shared" si="71"/>
        <v>Feb</v>
      </c>
      <c r="Q725" s="22">
        <f>IF(Analysis!$H$2=1,1,0)</f>
        <v>1</v>
      </c>
      <c r="R725" s="1">
        <f>IF(Analysis!$H$3=1,1,0)</f>
        <v>1</v>
      </c>
      <c r="S725" s="23">
        <f>IF(Analysis!$H$4=1,1,0)</f>
        <v>1</v>
      </c>
      <c r="T725" s="23">
        <f>IF(Analysis!$H$6=1,1,0)</f>
        <v>1</v>
      </c>
      <c r="U725" s="23">
        <f>IF(Analysis!$H$7=1,1,0)</f>
        <v>1</v>
      </c>
    </row>
    <row r="726" spans="1:21">
      <c r="A726" s="4">
        <v>16964</v>
      </c>
      <c r="B726" s="5">
        <v>40962.343055555553</v>
      </c>
      <c r="C726" s="5">
        <v>40959.369444444441</v>
      </c>
      <c r="D726" s="4" t="s">
        <v>53</v>
      </c>
      <c r="E726" s="4" t="s">
        <v>79</v>
      </c>
      <c r="F726" s="6" t="s">
        <v>145</v>
      </c>
      <c r="G726" s="4" t="s">
        <v>55</v>
      </c>
      <c r="H726" s="4" t="s">
        <v>56</v>
      </c>
      <c r="I726" s="4" t="s">
        <v>141</v>
      </c>
      <c r="J726" s="4" t="s">
        <v>59</v>
      </c>
      <c r="K726" s="9">
        <f t="shared" si="66"/>
        <v>2.9736111111124046</v>
      </c>
      <c r="L726" s="13">
        <f t="shared" si="67"/>
        <v>40959</v>
      </c>
      <c r="M726" s="14">
        <f t="shared" si="68"/>
        <v>0.36944444444088731</v>
      </c>
      <c r="N726" s="15">
        <f t="shared" si="69"/>
        <v>1</v>
      </c>
      <c r="O726" s="16" t="str">
        <f t="shared" si="70"/>
        <v>Thursday</v>
      </c>
      <c r="P726" s="16" t="str">
        <f t="shared" si="71"/>
        <v>Feb</v>
      </c>
      <c r="Q726" s="22">
        <f>IF(Analysis!$H$2=1,1,0)</f>
        <v>1</v>
      </c>
      <c r="R726" s="1">
        <f>IF(Analysis!$H$3=1,1,0)</f>
        <v>1</v>
      </c>
      <c r="S726" s="23">
        <f>IF(Analysis!$H$4=1,1,0)</f>
        <v>1</v>
      </c>
      <c r="T726" s="23">
        <f>IF(Analysis!$H$6=1,1,0)</f>
        <v>1</v>
      </c>
      <c r="U726" s="23">
        <f>IF(Analysis!$H$7=1,1,0)</f>
        <v>1</v>
      </c>
    </row>
    <row r="727" spans="1:21">
      <c r="A727" s="4">
        <v>16963</v>
      </c>
      <c r="B727" s="5">
        <v>40967.647916666669</v>
      </c>
      <c r="C727" s="5">
        <v>40956.727777777778</v>
      </c>
      <c r="D727" s="4" t="s">
        <v>94</v>
      </c>
      <c r="E727" s="4" t="s">
        <v>122</v>
      </c>
      <c r="F727" s="6" t="s">
        <v>2145</v>
      </c>
      <c r="G727" s="4" t="s">
        <v>55</v>
      </c>
      <c r="H727" s="4" t="s">
        <v>90</v>
      </c>
      <c r="I727" s="4" t="s">
        <v>141</v>
      </c>
      <c r="J727" s="4" t="s">
        <v>65</v>
      </c>
      <c r="K727" s="9">
        <f t="shared" si="66"/>
        <v>10.920138888890506</v>
      </c>
      <c r="L727" s="13">
        <f t="shared" si="67"/>
        <v>40956</v>
      </c>
      <c r="M727" s="14">
        <f t="shared" si="68"/>
        <v>0.72777777777810115</v>
      </c>
      <c r="N727" s="15">
        <f t="shared" si="69"/>
        <v>6</v>
      </c>
      <c r="O727" s="16" t="str">
        <f t="shared" si="70"/>
        <v>Tuesday</v>
      </c>
      <c r="P727" s="16" t="str">
        <f t="shared" si="71"/>
        <v>Feb</v>
      </c>
      <c r="Q727" s="22">
        <f>IF(Analysis!$H$2=1,1,0)</f>
        <v>1</v>
      </c>
      <c r="R727" s="1">
        <f>IF(Analysis!$H$3=1,1,0)</f>
        <v>1</v>
      </c>
      <c r="S727" s="23">
        <f>IF(Analysis!$H$4=1,1,0)</f>
        <v>1</v>
      </c>
      <c r="T727" s="23">
        <f>IF(Analysis!$H$6=1,1,0)</f>
        <v>1</v>
      </c>
      <c r="U727" s="23">
        <f>IF(Analysis!$H$7=1,1,0)</f>
        <v>1</v>
      </c>
    </row>
    <row r="728" spans="1:21">
      <c r="A728" s="4">
        <v>16962</v>
      </c>
      <c r="B728" s="5">
        <v>40966.711805555555</v>
      </c>
      <c r="C728" s="5">
        <v>40956.706250000003</v>
      </c>
      <c r="D728" s="4" t="s">
        <v>62</v>
      </c>
      <c r="E728" s="4" t="s">
        <v>72</v>
      </c>
      <c r="F728" s="6" t="s">
        <v>2071</v>
      </c>
      <c r="G728" s="4" t="s">
        <v>55</v>
      </c>
      <c r="H728" s="4" t="s">
        <v>56</v>
      </c>
      <c r="I728" s="4" t="s">
        <v>141</v>
      </c>
      <c r="J728" s="4" t="s">
        <v>73</v>
      </c>
      <c r="K728" s="9">
        <f t="shared" si="66"/>
        <v>10.005555555551837</v>
      </c>
      <c r="L728" s="13">
        <f t="shared" si="67"/>
        <v>40956</v>
      </c>
      <c r="M728" s="14">
        <f t="shared" si="68"/>
        <v>0.70625000000291038</v>
      </c>
      <c r="N728" s="15">
        <f t="shared" si="69"/>
        <v>5</v>
      </c>
      <c r="O728" s="16" t="str">
        <f t="shared" si="70"/>
        <v>Monday</v>
      </c>
      <c r="P728" s="16" t="str">
        <f t="shared" si="71"/>
        <v>Feb</v>
      </c>
      <c r="Q728" s="22">
        <f>IF(Analysis!$H$2=1,1,0)</f>
        <v>1</v>
      </c>
      <c r="R728" s="1">
        <f>IF(Analysis!$H$3=1,1,0)</f>
        <v>1</v>
      </c>
      <c r="S728" s="23">
        <f>IF(Analysis!$H$4=1,1,0)</f>
        <v>1</v>
      </c>
      <c r="T728" s="23">
        <f>IF(Analysis!$H$6=1,1,0)</f>
        <v>1</v>
      </c>
      <c r="U728" s="23">
        <f>IF(Analysis!$H$7=1,1,0)</f>
        <v>1</v>
      </c>
    </row>
    <row r="729" spans="1:21">
      <c r="A729" s="4">
        <v>16961</v>
      </c>
      <c r="B729" s="5">
        <v>40968.381249999999</v>
      </c>
      <c r="C729" s="5">
        <v>40956.702777777777</v>
      </c>
      <c r="D729" s="4" t="s">
        <v>62</v>
      </c>
      <c r="E729" s="4" t="s">
        <v>92</v>
      </c>
      <c r="F729" s="6" t="s">
        <v>2072</v>
      </c>
      <c r="G729" s="4" t="s">
        <v>55</v>
      </c>
      <c r="H729" s="4" t="s">
        <v>441</v>
      </c>
      <c r="I729" s="4" t="s">
        <v>141</v>
      </c>
      <c r="J729" s="4" t="s">
        <v>59</v>
      </c>
      <c r="K729" s="9">
        <f t="shared" si="66"/>
        <v>11.678472222221899</v>
      </c>
      <c r="L729" s="13">
        <f t="shared" si="67"/>
        <v>40956</v>
      </c>
      <c r="M729" s="14">
        <f t="shared" si="68"/>
        <v>0.70277777777664596</v>
      </c>
      <c r="N729" s="15">
        <f t="shared" si="69"/>
        <v>5</v>
      </c>
      <c r="O729" s="16" t="str">
        <f t="shared" si="70"/>
        <v>Wednesday</v>
      </c>
      <c r="P729" s="16" t="str">
        <f t="shared" si="71"/>
        <v>Feb</v>
      </c>
      <c r="Q729" s="22">
        <f>IF(Analysis!$H$2=1,1,0)</f>
        <v>1</v>
      </c>
      <c r="R729" s="1">
        <f>IF(Analysis!$H$3=1,1,0)</f>
        <v>1</v>
      </c>
      <c r="S729" s="23">
        <f>IF(Analysis!$H$4=1,1,0)</f>
        <v>1</v>
      </c>
      <c r="T729" s="23">
        <f>IF(Analysis!$H$6=1,1,0)</f>
        <v>1</v>
      </c>
      <c r="U729" s="23">
        <f>IF(Analysis!$H$7=1,1,0)</f>
        <v>1</v>
      </c>
    </row>
    <row r="730" spans="1:21">
      <c r="A730" s="4">
        <v>16960</v>
      </c>
      <c r="B730" s="5">
        <v>40959.496527777781</v>
      </c>
      <c r="C730" s="5">
        <v>40956.688888888886</v>
      </c>
      <c r="D730" s="4" t="s">
        <v>53</v>
      </c>
      <c r="E730" s="4" t="s">
        <v>58</v>
      </c>
      <c r="F730" s="6" t="s">
        <v>2073</v>
      </c>
      <c r="G730" s="4" t="s">
        <v>55</v>
      </c>
      <c r="H730" s="4" t="s">
        <v>442</v>
      </c>
      <c r="I730" s="4" t="s">
        <v>141</v>
      </c>
      <c r="J730" s="4" t="s">
        <v>59</v>
      </c>
      <c r="K730" s="9">
        <f t="shared" si="66"/>
        <v>2.8076388888948713</v>
      </c>
      <c r="L730" s="13">
        <f t="shared" si="67"/>
        <v>40956</v>
      </c>
      <c r="M730" s="14">
        <f t="shared" si="68"/>
        <v>0.68888888888614019</v>
      </c>
      <c r="N730" s="15">
        <f t="shared" si="69"/>
        <v>5</v>
      </c>
      <c r="O730" s="16" t="str">
        <f t="shared" si="70"/>
        <v>Monday</v>
      </c>
      <c r="P730" s="16" t="str">
        <f t="shared" si="71"/>
        <v>Feb</v>
      </c>
      <c r="Q730" s="22">
        <f>IF(Analysis!$H$2=1,1,0)</f>
        <v>1</v>
      </c>
      <c r="R730" s="1">
        <f>IF(Analysis!$H$3=1,1,0)</f>
        <v>1</v>
      </c>
      <c r="S730" s="23">
        <f>IF(Analysis!$H$4=1,1,0)</f>
        <v>1</v>
      </c>
      <c r="T730" s="23">
        <f>IF(Analysis!$H$6=1,1,0)</f>
        <v>1</v>
      </c>
      <c r="U730" s="23">
        <f>IF(Analysis!$H$7=1,1,0)</f>
        <v>1</v>
      </c>
    </row>
    <row r="731" spans="1:21">
      <c r="A731" s="4">
        <v>16959</v>
      </c>
      <c r="B731" s="5">
        <v>40960.447916666664</v>
      </c>
      <c r="C731" s="5">
        <v>40956.68472222222</v>
      </c>
      <c r="D731" s="4" t="s">
        <v>53</v>
      </c>
      <c r="E731" s="4" t="s">
        <v>68</v>
      </c>
      <c r="F731" s="6" t="s">
        <v>132</v>
      </c>
      <c r="G731" s="4" t="s">
        <v>55</v>
      </c>
      <c r="H731" s="4" t="s">
        <v>443</v>
      </c>
      <c r="I731" s="4" t="s">
        <v>141</v>
      </c>
      <c r="J731" s="4" t="s">
        <v>59</v>
      </c>
      <c r="K731" s="9">
        <f t="shared" si="66"/>
        <v>3.7631944444437977</v>
      </c>
      <c r="L731" s="13">
        <f t="shared" si="67"/>
        <v>40956</v>
      </c>
      <c r="M731" s="14">
        <f t="shared" si="68"/>
        <v>0.68472222222044365</v>
      </c>
      <c r="N731" s="15">
        <f t="shared" si="69"/>
        <v>5</v>
      </c>
      <c r="O731" s="16" t="str">
        <f t="shared" si="70"/>
        <v>Tuesday</v>
      </c>
      <c r="P731" s="16" t="str">
        <f t="shared" si="71"/>
        <v>Feb</v>
      </c>
      <c r="Q731" s="22">
        <f>IF(Analysis!$H$2=1,1,0)</f>
        <v>1</v>
      </c>
      <c r="R731" s="1">
        <f>IF(Analysis!$H$3=1,1,0)</f>
        <v>1</v>
      </c>
      <c r="S731" s="23">
        <f>IF(Analysis!$H$4=1,1,0)</f>
        <v>1</v>
      </c>
      <c r="T731" s="23">
        <f>IF(Analysis!$H$6=1,1,0)</f>
        <v>1</v>
      </c>
      <c r="U731" s="23">
        <f>IF(Analysis!$H$7=1,1,0)</f>
        <v>1</v>
      </c>
    </row>
    <row r="732" spans="1:21">
      <c r="A732" s="4">
        <v>16958</v>
      </c>
      <c r="B732" s="5">
        <v>40960.570833333331</v>
      </c>
      <c r="C732" s="5">
        <v>40956.677083333336</v>
      </c>
      <c r="D732" s="4" t="s">
        <v>62</v>
      </c>
      <c r="E732" s="4" t="s">
        <v>63</v>
      </c>
      <c r="F732" s="6" t="s">
        <v>133</v>
      </c>
      <c r="G732" s="4" t="s">
        <v>55</v>
      </c>
      <c r="H732" s="4" t="s">
        <v>444</v>
      </c>
      <c r="I732" s="4" t="s">
        <v>141</v>
      </c>
      <c r="J732" s="4" t="s">
        <v>59</v>
      </c>
      <c r="K732" s="9">
        <f t="shared" si="66"/>
        <v>3.8937499999956344</v>
      </c>
      <c r="L732" s="13">
        <f t="shared" si="67"/>
        <v>40956</v>
      </c>
      <c r="M732" s="14">
        <f t="shared" si="68"/>
        <v>0.67708333333575865</v>
      </c>
      <c r="N732" s="15">
        <f t="shared" si="69"/>
        <v>5</v>
      </c>
      <c r="O732" s="16" t="str">
        <f t="shared" si="70"/>
        <v>Tuesday</v>
      </c>
      <c r="P732" s="16" t="str">
        <f t="shared" si="71"/>
        <v>Feb</v>
      </c>
      <c r="Q732" s="22">
        <f>IF(Analysis!$H$2=1,1,0)</f>
        <v>1</v>
      </c>
      <c r="R732" s="1">
        <f>IF(Analysis!$H$3=1,1,0)</f>
        <v>1</v>
      </c>
      <c r="S732" s="23">
        <f>IF(Analysis!$H$4=1,1,0)</f>
        <v>1</v>
      </c>
      <c r="T732" s="23">
        <f>IF(Analysis!$H$6=1,1,0)</f>
        <v>1</v>
      </c>
      <c r="U732" s="23">
        <f>IF(Analysis!$H$7=1,1,0)</f>
        <v>1</v>
      </c>
    </row>
    <row r="733" spans="1:21">
      <c r="A733" s="4">
        <v>16957</v>
      </c>
      <c r="B733" s="5">
        <v>40959.414583333331</v>
      </c>
      <c r="C733" s="5">
        <v>40956.597222222219</v>
      </c>
      <c r="D733" s="4" t="s">
        <v>62</v>
      </c>
      <c r="E733" s="4" t="s">
        <v>64</v>
      </c>
      <c r="F733" s="6" t="s">
        <v>127</v>
      </c>
      <c r="G733" s="4" t="s">
        <v>55</v>
      </c>
      <c r="H733" s="4" t="s">
        <v>445</v>
      </c>
      <c r="I733" s="4" t="s">
        <v>141</v>
      </c>
      <c r="J733" s="4" t="s">
        <v>70</v>
      </c>
      <c r="K733" s="9">
        <f t="shared" si="66"/>
        <v>2.8173611111124046</v>
      </c>
      <c r="L733" s="13">
        <f t="shared" si="67"/>
        <v>40956</v>
      </c>
      <c r="M733" s="14">
        <f t="shared" si="68"/>
        <v>0.59722222221898846</v>
      </c>
      <c r="N733" s="15">
        <f t="shared" si="69"/>
        <v>4</v>
      </c>
      <c r="O733" s="16" t="str">
        <f t="shared" si="70"/>
        <v>Monday</v>
      </c>
      <c r="P733" s="16" t="str">
        <f t="shared" si="71"/>
        <v>Feb</v>
      </c>
      <c r="Q733" s="22">
        <f>IF(Analysis!$H$2=1,1,0)</f>
        <v>1</v>
      </c>
      <c r="R733" s="1">
        <f>IF(Analysis!$H$3=1,1,0)</f>
        <v>1</v>
      </c>
      <c r="S733" s="23">
        <f>IF(Analysis!$H$4=1,1,0)</f>
        <v>1</v>
      </c>
      <c r="T733" s="23">
        <f>IF(Analysis!$H$6=1,1,0)</f>
        <v>1</v>
      </c>
      <c r="U733" s="23">
        <f>IF(Analysis!$H$7=1,1,0)</f>
        <v>1</v>
      </c>
    </row>
    <row r="734" spans="1:21">
      <c r="A734" s="4">
        <v>16956</v>
      </c>
      <c r="B734" s="5">
        <v>40956.661111111112</v>
      </c>
      <c r="C734" s="5">
        <v>40956.584027777775</v>
      </c>
      <c r="D734" s="4" t="s">
        <v>60</v>
      </c>
      <c r="E734" s="4" t="s">
        <v>54</v>
      </c>
      <c r="F734" s="6" t="s">
        <v>128</v>
      </c>
      <c r="G734" s="4" t="s">
        <v>55</v>
      </c>
      <c r="H734" s="4" t="s">
        <v>90</v>
      </c>
      <c r="I734" s="4" t="s">
        <v>141</v>
      </c>
      <c r="J734" s="4" t="s">
        <v>59</v>
      </c>
      <c r="K734" s="9">
        <f t="shared" si="66"/>
        <v>7.7083333337213844E-2</v>
      </c>
      <c r="L734" s="13">
        <f t="shared" si="67"/>
        <v>40956</v>
      </c>
      <c r="M734" s="14">
        <f t="shared" si="68"/>
        <v>0.58402777777519077</v>
      </c>
      <c r="N734" s="15">
        <f t="shared" si="69"/>
        <v>4</v>
      </c>
      <c r="O734" s="16" t="str">
        <f t="shared" si="70"/>
        <v>Friday</v>
      </c>
      <c r="P734" s="16" t="str">
        <f t="shared" si="71"/>
        <v>Feb</v>
      </c>
      <c r="Q734" s="22">
        <f>IF(Analysis!$H$2=1,1,0)</f>
        <v>1</v>
      </c>
      <c r="R734" s="1">
        <f>IF(Analysis!$H$3=1,1,0)</f>
        <v>1</v>
      </c>
      <c r="S734" s="23">
        <f>IF(Analysis!$H$4=1,1,0)</f>
        <v>1</v>
      </c>
      <c r="T734" s="23">
        <f>IF(Analysis!$H$6=1,1,0)</f>
        <v>1</v>
      </c>
      <c r="U734" s="23">
        <f>IF(Analysis!$H$7=1,1,0)</f>
        <v>1</v>
      </c>
    </row>
    <row r="735" spans="1:21">
      <c r="A735" s="4">
        <v>16955</v>
      </c>
      <c r="B735" s="5">
        <v>40962.34375</v>
      </c>
      <c r="C735" s="5">
        <v>40956.578472222223</v>
      </c>
      <c r="D735" s="4" t="s">
        <v>53</v>
      </c>
      <c r="E735" s="4" t="s">
        <v>79</v>
      </c>
      <c r="F735" s="6" t="s">
        <v>129</v>
      </c>
      <c r="G735" s="4" t="s">
        <v>55</v>
      </c>
      <c r="H735" s="4" t="s">
        <v>107</v>
      </c>
      <c r="I735" s="4" t="s">
        <v>141</v>
      </c>
      <c r="J735" s="4" t="s">
        <v>59</v>
      </c>
      <c r="K735" s="9">
        <f t="shared" si="66"/>
        <v>5.765277777776646</v>
      </c>
      <c r="L735" s="13">
        <f t="shared" si="67"/>
        <v>40956</v>
      </c>
      <c r="M735" s="14">
        <f t="shared" si="68"/>
        <v>0.57847222222335404</v>
      </c>
      <c r="N735" s="15">
        <f t="shared" si="69"/>
        <v>4</v>
      </c>
      <c r="O735" s="16" t="str">
        <f t="shared" si="70"/>
        <v>Thursday</v>
      </c>
      <c r="P735" s="16" t="str">
        <f t="shared" si="71"/>
        <v>Feb</v>
      </c>
      <c r="Q735" s="22">
        <f>IF(Analysis!$H$2=1,1,0)</f>
        <v>1</v>
      </c>
      <c r="R735" s="1">
        <f>IF(Analysis!$H$3=1,1,0)</f>
        <v>1</v>
      </c>
      <c r="S735" s="23">
        <f>IF(Analysis!$H$4=1,1,0)</f>
        <v>1</v>
      </c>
      <c r="T735" s="23">
        <f>IF(Analysis!$H$6=1,1,0)</f>
        <v>1</v>
      </c>
      <c r="U735" s="23">
        <f>IF(Analysis!$H$7=1,1,0)</f>
        <v>1</v>
      </c>
    </row>
    <row r="736" spans="1:21">
      <c r="A736" s="4">
        <v>16954</v>
      </c>
      <c r="B736" s="5">
        <v>40962.345138888886</v>
      </c>
      <c r="C736" s="5">
        <v>40956.573611111111</v>
      </c>
      <c r="D736" s="4" t="s">
        <v>53</v>
      </c>
      <c r="E736" s="4" t="s">
        <v>79</v>
      </c>
      <c r="F736" s="6" t="s">
        <v>145</v>
      </c>
      <c r="G736" s="4" t="s">
        <v>55</v>
      </c>
      <c r="H736" s="4" t="s">
        <v>106</v>
      </c>
      <c r="I736" s="4" t="s">
        <v>141</v>
      </c>
      <c r="J736" s="4" t="s">
        <v>59</v>
      </c>
      <c r="K736" s="9">
        <f t="shared" si="66"/>
        <v>5.7715277777751908</v>
      </c>
      <c r="L736" s="13">
        <f t="shared" si="67"/>
        <v>40956</v>
      </c>
      <c r="M736" s="14">
        <f t="shared" si="68"/>
        <v>0.57361111111094942</v>
      </c>
      <c r="N736" s="15">
        <f t="shared" si="69"/>
        <v>4</v>
      </c>
      <c r="O736" s="16" t="str">
        <f t="shared" si="70"/>
        <v>Thursday</v>
      </c>
      <c r="P736" s="16" t="str">
        <f t="shared" si="71"/>
        <v>Feb</v>
      </c>
      <c r="Q736" s="22">
        <f>IF(Analysis!$H$2=1,1,0)</f>
        <v>1</v>
      </c>
      <c r="R736" s="1">
        <f>IF(Analysis!$H$3=1,1,0)</f>
        <v>1</v>
      </c>
      <c r="S736" s="23">
        <f>IF(Analysis!$H$4=1,1,0)</f>
        <v>1</v>
      </c>
      <c r="T736" s="23">
        <f>IF(Analysis!$H$6=1,1,0)</f>
        <v>1</v>
      </c>
      <c r="U736" s="23">
        <f>IF(Analysis!$H$7=1,1,0)</f>
        <v>1</v>
      </c>
    </row>
    <row r="737" spans="1:21">
      <c r="A737" s="4">
        <v>16953</v>
      </c>
      <c r="B737" s="5">
        <v>40996.438888888886</v>
      </c>
      <c r="C737" s="5">
        <v>40956.503472222219</v>
      </c>
      <c r="D737" s="4" t="s">
        <v>53</v>
      </c>
      <c r="E737" s="4" t="s">
        <v>67</v>
      </c>
      <c r="F737" s="6" t="s">
        <v>2146</v>
      </c>
      <c r="G737" s="4" t="s">
        <v>55</v>
      </c>
      <c r="H737" s="4" t="s">
        <v>71</v>
      </c>
      <c r="I737" s="4" t="s">
        <v>141</v>
      </c>
      <c r="J737" s="4" t="s">
        <v>136</v>
      </c>
      <c r="K737" s="9">
        <f t="shared" si="66"/>
        <v>39.935416666667152</v>
      </c>
      <c r="L737" s="13">
        <f t="shared" si="67"/>
        <v>40956</v>
      </c>
      <c r="M737" s="14">
        <f t="shared" si="68"/>
        <v>0.50347222221898846</v>
      </c>
      <c r="N737" s="15">
        <f t="shared" si="69"/>
        <v>3</v>
      </c>
      <c r="O737" s="16" t="str">
        <f t="shared" si="70"/>
        <v>Wednesday</v>
      </c>
      <c r="P737" s="16" t="str">
        <f t="shared" si="71"/>
        <v>Feb</v>
      </c>
      <c r="Q737" s="22">
        <f>IF(Analysis!$H$2=1,1,0)</f>
        <v>1</v>
      </c>
      <c r="R737" s="1">
        <f>IF(Analysis!$H$3=1,1,0)</f>
        <v>1</v>
      </c>
      <c r="S737" s="23">
        <f>IF(Analysis!$H$4=1,1,0)</f>
        <v>1</v>
      </c>
      <c r="T737" s="23">
        <f>IF(Analysis!$H$6=1,1,0)</f>
        <v>1</v>
      </c>
      <c r="U737" s="23">
        <f>IF(Analysis!$H$7=1,1,0)</f>
        <v>1</v>
      </c>
    </row>
    <row r="738" spans="1:21">
      <c r="A738" s="4">
        <v>16952</v>
      </c>
      <c r="B738" s="5">
        <v>40980.638194444444</v>
      </c>
      <c r="C738" s="5">
        <v>40956.447222222225</v>
      </c>
      <c r="D738" s="4" t="s">
        <v>53</v>
      </c>
      <c r="E738" s="4" t="s">
        <v>74</v>
      </c>
      <c r="F738" s="6" t="s">
        <v>2071</v>
      </c>
      <c r="G738" s="4" t="s">
        <v>55</v>
      </c>
      <c r="H738" s="4" t="s">
        <v>56</v>
      </c>
      <c r="I738" s="4" t="s">
        <v>141</v>
      </c>
      <c r="J738" s="4" t="s">
        <v>59</v>
      </c>
      <c r="K738" s="9">
        <f t="shared" si="66"/>
        <v>24.190972222218988</v>
      </c>
      <c r="L738" s="13">
        <f t="shared" si="67"/>
        <v>40956</v>
      </c>
      <c r="M738" s="14">
        <f t="shared" si="68"/>
        <v>0.44722222222480923</v>
      </c>
      <c r="N738" s="15">
        <f t="shared" si="69"/>
        <v>2</v>
      </c>
      <c r="O738" s="16" t="str">
        <f t="shared" si="70"/>
        <v>Monday</v>
      </c>
      <c r="P738" s="16" t="str">
        <f t="shared" si="71"/>
        <v>Feb</v>
      </c>
      <c r="Q738" s="22">
        <f>IF(Analysis!$H$2=1,1,0)</f>
        <v>1</v>
      </c>
      <c r="R738" s="1">
        <f>IF(Analysis!$H$3=1,1,0)</f>
        <v>1</v>
      </c>
      <c r="S738" s="23">
        <f>IF(Analysis!$H$4=1,1,0)</f>
        <v>1</v>
      </c>
      <c r="T738" s="23">
        <f>IF(Analysis!$H$6=1,1,0)</f>
        <v>1</v>
      </c>
      <c r="U738" s="23">
        <f>IF(Analysis!$H$7=1,1,0)</f>
        <v>1</v>
      </c>
    </row>
    <row r="739" spans="1:21">
      <c r="A739" s="4">
        <v>16951</v>
      </c>
      <c r="B739" s="5">
        <v>40981.707638888889</v>
      </c>
      <c r="C739" s="5">
        <v>40956.444444444445</v>
      </c>
      <c r="D739" s="4" t="s">
        <v>62</v>
      </c>
      <c r="E739" s="4" t="s">
        <v>92</v>
      </c>
      <c r="F739" s="6" t="s">
        <v>2072</v>
      </c>
      <c r="G739" s="4" t="s">
        <v>55</v>
      </c>
      <c r="H739" s="4" t="s">
        <v>90</v>
      </c>
      <c r="I739" s="4" t="s">
        <v>141</v>
      </c>
      <c r="J739" s="4" t="s">
        <v>70</v>
      </c>
      <c r="K739" s="9">
        <f t="shared" si="66"/>
        <v>25.263194444443798</v>
      </c>
      <c r="L739" s="13">
        <f t="shared" si="67"/>
        <v>40956</v>
      </c>
      <c r="M739" s="14">
        <f t="shared" si="68"/>
        <v>0.44444444444525288</v>
      </c>
      <c r="N739" s="15">
        <f t="shared" si="69"/>
        <v>2</v>
      </c>
      <c r="O739" s="16" t="str">
        <f t="shared" si="70"/>
        <v>Tuesday</v>
      </c>
      <c r="P739" s="16" t="str">
        <f t="shared" si="71"/>
        <v>Feb</v>
      </c>
      <c r="Q739" s="22">
        <f>IF(Analysis!$H$2=1,1,0)</f>
        <v>1</v>
      </c>
      <c r="R739" s="1">
        <f>IF(Analysis!$H$3=1,1,0)</f>
        <v>1</v>
      </c>
      <c r="S739" s="23">
        <f>IF(Analysis!$H$4=1,1,0)</f>
        <v>1</v>
      </c>
      <c r="T739" s="23">
        <f>IF(Analysis!$H$6=1,1,0)</f>
        <v>1</v>
      </c>
      <c r="U739" s="23">
        <f>IF(Analysis!$H$7=1,1,0)</f>
        <v>1</v>
      </c>
    </row>
    <row r="740" spans="1:21">
      <c r="A740" s="4">
        <v>16950</v>
      </c>
      <c r="B740" s="5">
        <v>40962.388888888891</v>
      </c>
      <c r="C740" s="5">
        <v>40956.39166666667</v>
      </c>
      <c r="D740" s="4" t="s">
        <v>62</v>
      </c>
      <c r="E740" s="4" t="s">
        <v>72</v>
      </c>
      <c r="F740" s="6" t="s">
        <v>2073</v>
      </c>
      <c r="G740" s="4" t="s">
        <v>55</v>
      </c>
      <c r="H740" s="4" t="s">
        <v>56</v>
      </c>
      <c r="I740" s="4" t="s">
        <v>141</v>
      </c>
      <c r="J740" s="4" t="s">
        <v>73</v>
      </c>
      <c r="K740" s="9">
        <f t="shared" si="66"/>
        <v>5.9972222222204437</v>
      </c>
      <c r="L740" s="13">
        <f t="shared" si="67"/>
        <v>40956</v>
      </c>
      <c r="M740" s="14">
        <f t="shared" si="68"/>
        <v>0.39166666667006211</v>
      </c>
      <c r="N740" s="15">
        <f t="shared" si="69"/>
        <v>2</v>
      </c>
      <c r="O740" s="16" t="str">
        <f t="shared" si="70"/>
        <v>Thursday</v>
      </c>
      <c r="P740" s="16" t="str">
        <f t="shared" si="71"/>
        <v>Feb</v>
      </c>
      <c r="Q740" s="22">
        <f>IF(Analysis!$H$2=1,1,0)</f>
        <v>1</v>
      </c>
      <c r="R740" s="1">
        <f>IF(Analysis!$H$3=1,1,0)</f>
        <v>1</v>
      </c>
      <c r="S740" s="23">
        <f>IF(Analysis!$H$4=1,1,0)</f>
        <v>1</v>
      </c>
      <c r="T740" s="23">
        <f>IF(Analysis!$H$6=1,1,0)</f>
        <v>1</v>
      </c>
      <c r="U740" s="23">
        <f>IF(Analysis!$H$7=1,1,0)</f>
        <v>1</v>
      </c>
    </row>
    <row r="741" spans="1:21">
      <c r="A741" s="4">
        <v>16949</v>
      </c>
      <c r="B741" s="5">
        <v>40956.46875</v>
      </c>
      <c r="C741" s="5">
        <v>40956.38958333333</v>
      </c>
      <c r="D741" s="4" t="s">
        <v>60</v>
      </c>
      <c r="E741" s="4" t="s">
        <v>54</v>
      </c>
      <c r="F741" s="6" t="s">
        <v>132</v>
      </c>
      <c r="G741" s="4" t="s">
        <v>55</v>
      </c>
      <c r="H741" s="4" t="s">
        <v>446</v>
      </c>
      <c r="I741" s="4" t="s">
        <v>141</v>
      </c>
      <c r="J741" s="4" t="s">
        <v>59</v>
      </c>
      <c r="K741" s="9">
        <f t="shared" si="66"/>
        <v>7.9166666670062114E-2</v>
      </c>
      <c r="L741" s="13">
        <f t="shared" si="67"/>
        <v>40956</v>
      </c>
      <c r="M741" s="14">
        <f t="shared" si="68"/>
        <v>0.38958333332993789</v>
      </c>
      <c r="N741" s="15">
        <f t="shared" si="69"/>
        <v>2</v>
      </c>
      <c r="O741" s="16" t="str">
        <f t="shared" si="70"/>
        <v>Friday</v>
      </c>
      <c r="P741" s="16" t="str">
        <f t="shared" si="71"/>
        <v>Feb</v>
      </c>
      <c r="Q741" s="22">
        <f>IF(Analysis!$H$2=1,1,0)</f>
        <v>1</v>
      </c>
      <c r="R741" s="1">
        <f>IF(Analysis!$H$3=1,1,0)</f>
        <v>1</v>
      </c>
      <c r="S741" s="23">
        <f>IF(Analysis!$H$4=1,1,0)</f>
        <v>1</v>
      </c>
      <c r="T741" s="23">
        <f>IF(Analysis!$H$6=1,1,0)</f>
        <v>1</v>
      </c>
      <c r="U741" s="23">
        <f>IF(Analysis!$H$7=1,1,0)</f>
        <v>1</v>
      </c>
    </row>
    <row r="742" spans="1:21">
      <c r="A742" s="4">
        <v>16947</v>
      </c>
      <c r="B742" s="5">
        <v>40956.390277777777</v>
      </c>
      <c r="C742" s="5">
        <v>40955.734722222223</v>
      </c>
      <c r="D742" s="4" t="s">
        <v>60</v>
      </c>
      <c r="E742" s="4" t="s">
        <v>54</v>
      </c>
      <c r="F742" s="6" t="s">
        <v>133</v>
      </c>
      <c r="G742" s="4" t="s">
        <v>55</v>
      </c>
      <c r="H742" s="4" t="s">
        <v>447</v>
      </c>
      <c r="I742" s="4" t="s">
        <v>141</v>
      </c>
      <c r="J742" s="4" t="s">
        <v>59</v>
      </c>
      <c r="K742" s="9">
        <f t="shared" si="66"/>
        <v>0.65555555555329192</v>
      </c>
      <c r="L742" s="13">
        <f t="shared" si="67"/>
        <v>40955</v>
      </c>
      <c r="M742" s="14">
        <f t="shared" si="68"/>
        <v>0.73472222222335404</v>
      </c>
      <c r="N742" s="15">
        <f t="shared" si="69"/>
        <v>6</v>
      </c>
      <c r="O742" s="16" t="str">
        <f t="shared" si="70"/>
        <v>Friday</v>
      </c>
      <c r="P742" s="16" t="str">
        <f t="shared" si="71"/>
        <v>Feb</v>
      </c>
      <c r="Q742" s="22">
        <f>IF(Analysis!$H$2=1,1,0)</f>
        <v>1</v>
      </c>
      <c r="R742" s="1">
        <f>IF(Analysis!$H$3=1,1,0)</f>
        <v>1</v>
      </c>
      <c r="S742" s="23">
        <f>IF(Analysis!$H$4=1,1,0)</f>
        <v>1</v>
      </c>
      <c r="T742" s="23">
        <f>IF(Analysis!$H$6=1,1,0)</f>
        <v>1</v>
      </c>
      <c r="U742" s="23">
        <f>IF(Analysis!$H$7=1,1,0)</f>
        <v>1</v>
      </c>
    </row>
    <row r="743" spans="1:21">
      <c r="A743" s="4">
        <v>16946</v>
      </c>
      <c r="B743" s="5">
        <v>40956.449305555558</v>
      </c>
      <c r="C743" s="5">
        <v>40955.73333333333</v>
      </c>
      <c r="D743" s="4" t="s">
        <v>60</v>
      </c>
      <c r="E743" s="4" t="s">
        <v>54</v>
      </c>
      <c r="F743" s="6" t="s">
        <v>127</v>
      </c>
      <c r="G743" s="4" t="s">
        <v>55</v>
      </c>
      <c r="H743" s="4" t="s">
        <v>448</v>
      </c>
      <c r="I743" s="4" t="s">
        <v>141</v>
      </c>
      <c r="J743" s="4" t="s">
        <v>59</v>
      </c>
      <c r="K743" s="9">
        <f t="shared" si="66"/>
        <v>0.71597222222771961</v>
      </c>
      <c r="L743" s="13">
        <f t="shared" si="67"/>
        <v>40955</v>
      </c>
      <c r="M743" s="14">
        <f t="shared" si="68"/>
        <v>0.73333333332993789</v>
      </c>
      <c r="N743" s="15">
        <f t="shared" si="69"/>
        <v>6</v>
      </c>
      <c r="O743" s="16" t="str">
        <f t="shared" si="70"/>
        <v>Friday</v>
      </c>
      <c r="P743" s="16" t="str">
        <f t="shared" si="71"/>
        <v>Feb</v>
      </c>
      <c r="Q743" s="22">
        <f>IF(Analysis!$H$2=1,1,0)</f>
        <v>1</v>
      </c>
      <c r="R743" s="1">
        <f>IF(Analysis!$H$3=1,1,0)</f>
        <v>1</v>
      </c>
      <c r="S743" s="23">
        <f>IF(Analysis!$H$4=1,1,0)</f>
        <v>1</v>
      </c>
      <c r="T743" s="23">
        <f>IF(Analysis!$H$6=1,1,0)</f>
        <v>1</v>
      </c>
      <c r="U743" s="23">
        <f>IF(Analysis!$H$7=1,1,0)</f>
        <v>1</v>
      </c>
    </row>
    <row r="744" spans="1:21">
      <c r="A744" s="4">
        <v>16944</v>
      </c>
      <c r="B744" s="5">
        <v>40967.467361111114</v>
      </c>
      <c r="C744" s="5">
        <v>40955.633333333331</v>
      </c>
      <c r="D744" s="4" t="s">
        <v>62</v>
      </c>
      <c r="E744" s="4" t="s">
        <v>72</v>
      </c>
      <c r="F744" s="6" t="s">
        <v>128</v>
      </c>
      <c r="G744" s="4" t="s">
        <v>55</v>
      </c>
      <c r="H744" s="4" t="s">
        <v>449</v>
      </c>
      <c r="I744" s="4" t="s">
        <v>141</v>
      </c>
      <c r="J744" s="4" t="s">
        <v>73</v>
      </c>
      <c r="K744" s="9">
        <f t="shared" si="66"/>
        <v>11.834027777782467</v>
      </c>
      <c r="L744" s="13">
        <f t="shared" si="67"/>
        <v>40955</v>
      </c>
      <c r="M744" s="14">
        <f t="shared" si="68"/>
        <v>0.63333333333139308</v>
      </c>
      <c r="N744" s="15">
        <f t="shared" si="69"/>
        <v>5</v>
      </c>
      <c r="O744" s="16" t="str">
        <f t="shared" si="70"/>
        <v>Tuesday</v>
      </c>
      <c r="P744" s="16" t="str">
        <f t="shared" si="71"/>
        <v>Feb</v>
      </c>
      <c r="Q744" s="22">
        <f>IF(Analysis!$H$2=1,1,0)</f>
        <v>1</v>
      </c>
      <c r="R744" s="1">
        <f>IF(Analysis!$H$3=1,1,0)</f>
        <v>1</v>
      </c>
      <c r="S744" s="23">
        <f>IF(Analysis!$H$4=1,1,0)</f>
        <v>1</v>
      </c>
      <c r="T744" s="23">
        <f>IF(Analysis!$H$6=1,1,0)</f>
        <v>1</v>
      </c>
      <c r="U744" s="23">
        <f>IF(Analysis!$H$7=1,1,0)</f>
        <v>1</v>
      </c>
    </row>
    <row r="745" spans="1:21">
      <c r="A745" s="4">
        <v>16943</v>
      </c>
      <c r="B745" s="5">
        <v>40955.570833333331</v>
      </c>
      <c r="C745" s="5">
        <v>40955.567361111112</v>
      </c>
      <c r="D745" s="4" t="s">
        <v>53</v>
      </c>
      <c r="E745" s="4" t="s">
        <v>68</v>
      </c>
      <c r="F745" s="6" t="s">
        <v>129</v>
      </c>
      <c r="G745" s="4" t="s">
        <v>55</v>
      </c>
      <c r="H745" s="4" t="s">
        <v>450</v>
      </c>
      <c r="I745" s="4" t="s">
        <v>141</v>
      </c>
      <c r="J745" s="4" t="s">
        <v>59</v>
      </c>
      <c r="K745" s="9">
        <f t="shared" si="66"/>
        <v>3.4722222189884633E-3</v>
      </c>
      <c r="L745" s="13">
        <f t="shared" si="67"/>
        <v>40955</v>
      </c>
      <c r="M745" s="14">
        <f t="shared" si="68"/>
        <v>0.56736111111240461</v>
      </c>
      <c r="N745" s="15">
        <f t="shared" si="69"/>
        <v>4</v>
      </c>
      <c r="O745" s="16" t="str">
        <f t="shared" si="70"/>
        <v>Thursday</v>
      </c>
      <c r="P745" s="16" t="str">
        <f t="shared" si="71"/>
        <v>Feb</v>
      </c>
      <c r="Q745" s="22">
        <f>IF(Analysis!$H$2=1,1,0)</f>
        <v>1</v>
      </c>
      <c r="R745" s="1">
        <f>IF(Analysis!$H$3=1,1,0)</f>
        <v>1</v>
      </c>
      <c r="S745" s="23">
        <f>IF(Analysis!$H$4=1,1,0)</f>
        <v>1</v>
      </c>
      <c r="T745" s="23">
        <f>IF(Analysis!$H$6=1,1,0)</f>
        <v>1</v>
      </c>
      <c r="U745" s="23">
        <f>IF(Analysis!$H$7=1,1,0)</f>
        <v>1</v>
      </c>
    </row>
    <row r="746" spans="1:21">
      <c r="A746" s="4">
        <v>16942</v>
      </c>
      <c r="B746" s="5">
        <v>40956.597916666666</v>
      </c>
      <c r="C746" s="5">
        <v>40955.559027777781</v>
      </c>
      <c r="D746" s="4" t="s">
        <v>62</v>
      </c>
      <c r="E746" s="4" t="s">
        <v>78</v>
      </c>
      <c r="F746" s="6" t="s">
        <v>145</v>
      </c>
      <c r="G746" s="4" t="s">
        <v>55</v>
      </c>
      <c r="H746" s="4" t="s">
        <v>90</v>
      </c>
      <c r="I746" s="4" t="s">
        <v>141</v>
      </c>
      <c r="J746" s="4" t="s">
        <v>65</v>
      </c>
      <c r="K746" s="9">
        <f t="shared" si="66"/>
        <v>1.038888888884685</v>
      </c>
      <c r="L746" s="13">
        <f t="shared" si="67"/>
        <v>40955</v>
      </c>
      <c r="M746" s="14">
        <f t="shared" si="68"/>
        <v>0.55902777778101154</v>
      </c>
      <c r="N746" s="15">
        <f t="shared" si="69"/>
        <v>4</v>
      </c>
      <c r="O746" s="16" t="str">
        <f t="shared" si="70"/>
        <v>Friday</v>
      </c>
      <c r="P746" s="16" t="str">
        <f t="shared" si="71"/>
        <v>Feb</v>
      </c>
      <c r="Q746" s="22">
        <f>IF(Analysis!$H$2=1,1,0)</f>
        <v>1</v>
      </c>
      <c r="R746" s="1">
        <f>IF(Analysis!$H$3=1,1,0)</f>
        <v>1</v>
      </c>
      <c r="S746" s="23">
        <f>IF(Analysis!$H$4=1,1,0)</f>
        <v>1</v>
      </c>
      <c r="T746" s="23">
        <f>IF(Analysis!$H$6=1,1,0)</f>
        <v>1</v>
      </c>
      <c r="U746" s="23">
        <f>IF(Analysis!$H$7=1,1,0)</f>
        <v>1</v>
      </c>
    </row>
    <row r="747" spans="1:21">
      <c r="A747" s="4">
        <v>16941</v>
      </c>
      <c r="B747" s="5">
        <v>40962.398611111108</v>
      </c>
      <c r="C747" s="5">
        <v>40955.542361111111</v>
      </c>
      <c r="D747" s="4" t="s">
        <v>94</v>
      </c>
      <c r="E747" s="4" t="s">
        <v>122</v>
      </c>
      <c r="F747" s="6" t="s">
        <v>2147</v>
      </c>
      <c r="G747" s="4" t="s">
        <v>55</v>
      </c>
      <c r="H747" s="4" t="s">
        <v>107</v>
      </c>
      <c r="I747" s="4" t="s">
        <v>141</v>
      </c>
      <c r="J747" s="4" t="s">
        <v>65</v>
      </c>
      <c r="K747" s="9">
        <f t="shared" si="66"/>
        <v>6.8562499999970896</v>
      </c>
      <c r="L747" s="13">
        <f t="shared" si="67"/>
        <v>40955</v>
      </c>
      <c r="M747" s="14">
        <f t="shared" si="68"/>
        <v>0.54236111111094942</v>
      </c>
      <c r="N747" s="15">
        <f t="shared" si="69"/>
        <v>4</v>
      </c>
      <c r="O747" s="16" t="str">
        <f t="shared" si="70"/>
        <v>Thursday</v>
      </c>
      <c r="P747" s="16" t="str">
        <f t="shared" si="71"/>
        <v>Feb</v>
      </c>
      <c r="Q747" s="22">
        <f>IF(Analysis!$H$2=1,1,0)</f>
        <v>1</v>
      </c>
      <c r="R747" s="1">
        <f>IF(Analysis!$H$3=1,1,0)</f>
        <v>1</v>
      </c>
      <c r="S747" s="23">
        <f>IF(Analysis!$H$4=1,1,0)</f>
        <v>1</v>
      </c>
      <c r="T747" s="23">
        <f>IF(Analysis!$H$6=1,1,0)</f>
        <v>1</v>
      </c>
      <c r="U747" s="23">
        <f>IF(Analysis!$H$7=1,1,0)</f>
        <v>1</v>
      </c>
    </row>
    <row r="748" spans="1:21">
      <c r="A748" s="4">
        <v>16940</v>
      </c>
      <c r="B748" s="5">
        <v>40976.356249999997</v>
      </c>
      <c r="C748" s="5">
        <v>40955.541666666664</v>
      </c>
      <c r="D748" s="4" t="s">
        <v>53</v>
      </c>
      <c r="E748" s="4" t="s">
        <v>96</v>
      </c>
      <c r="F748" s="6" t="s">
        <v>2071</v>
      </c>
      <c r="G748" s="4" t="s">
        <v>55</v>
      </c>
      <c r="H748" s="4" t="s">
        <v>106</v>
      </c>
      <c r="I748" s="4" t="s">
        <v>141</v>
      </c>
      <c r="J748" s="4" t="s">
        <v>59</v>
      </c>
      <c r="K748" s="9">
        <f t="shared" si="66"/>
        <v>20.814583333332848</v>
      </c>
      <c r="L748" s="13">
        <f t="shared" si="67"/>
        <v>40955</v>
      </c>
      <c r="M748" s="14">
        <f t="shared" si="68"/>
        <v>0.54166666666424135</v>
      </c>
      <c r="N748" s="15">
        <f t="shared" si="69"/>
        <v>3</v>
      </c>
      <c r="O748" s="16" t="str">
        <f t="shared" si="70"/>
        <v>Thursday</v>
      </c>
      <c r="P748" s="16" t="str">
        <f t="shared" si="71"/>
        <v>Feb</v>
      </c>
      <c r="Q748" s="22">
        <f>IF(Analysis!$H$2=1,1,0)</f>
        <v>1</v>
      </c>
      <c r="R748" s="1">
        <f>IF(Analysis!$H$3=1,1,0)</f>
        <v>1</v>
      </c>
      <c r="S748" s="23">
        <f>IF(Analysis!$H$4=1,1,0)</f>
        <v>1</v>
      </c>
      <c r="T748" s="23">
        <f>IF(Analysis!$H$6=1,1,0)</f>
        <v>1</v>
      </c>
      <c r="U748" s="23">
        <f>IF(Analysis!$H$7=1,1,0)</f>
        <v>1</v>
      </c>
    </row>
    <row r="749" spans="1:21">
      <c r="A749" s="4">
        <v>16939</v>
      </c>
      <c r="B749" s="5">
        <v>40955.512499999997</v>
      </c>
      <c r="C749" s="5">
        <v>40955.491666666669</v>
      </c>
      <c r="D749" s="4" t="s">
        <v>60</v>
      </c>
      <c r="E749" s="4" t="s">
        <v>61</v>
      </c>
      <c r="F749" s="6" t="s">
        <v>2072</v>
      </c>
      <c r="G749" s="4" t="s">
        <v>55</v>
      </c>
      <c r="H749" s="4" t="s">
        <v>71</v>
      </c>
      <c r="I749" s="4" t="s">
        <v>141</v>
      </c>
      <c r="J749" s="4" t="s">
        <v>59</v>
      </c>
      <c r="K749" s="9">
        <f t="shared" si="66"/>
        <v>2.0833333328482695E-2</v>
      </c>
      <c r="L749" s="13">
        <f t="shared" si="67"/>
        <v>40955</v>
      </c>
      <c r="M749" s="14">
        <f t="shared" si="68"/>
        <v>0.49166666666860692</v>
      </c>
      <c r="N749" s="15">
        <f t="shared" si="69"/>
        <v>3</v>
      </c>
      <c r="O749" s="16" t="str">
        <f t="shared" si="70"/>
        <v>Thursday</v>
      </c>
      <c r="P749" s="16" t="str">
        <f t="shared" si="71"/>
        <v>Feb</v>
      </c>
      <c r="Q749" s="22">
        <f>IF(Analysis!$H$2=1,1,0)</f>
        <v>1</v>
      </c>
      <c r="R749" s="1">
        <f>IF(Analysis!$H$3=1,1,0)</f>
        <v>1</v>
      </c>
      <c r="S749" s="23">
        <f>IF(Analysis!$H$4=1,1,0)</f>
        <v>1</v>
      </c>
      <c r="T749" s="23">
        <f>IF(Analysis!$H$6=1,1,0)</f>
        <v>1</v>
      </c>
      <c r="U749" s="23">
        <f>IF(Analysis!$H$7=1,1,0)</f>
        <v>1</v>
      </c>
    </row>
    <row r="750" spans="1:21">
      <c r="A750" s="4">
        <v>16938</v>
      </c>
      <c r="B750" s="5">
        <v>40970.495833333334</v>
      </c>
      <c r="C750" s="5">
        <v>40955.478472222225</v>
      </c>
      <c r="D750" s="4" t="s">
        <v>62</v>
      </c>
      <c r="E750" s="4" t="s">
        <v>100</v>
      </c>
      <c r="F750" s="6" t="s">
        <v>2073</v>
      </c>
      <c r="G750" s="4" t="s">
        <v>55</v>
      </c>
      <c r="H750" s="4" t="s">
        <v>56</v>
      </c>
      <c r="I750" s="4" t="s">
        <v>141</v>
      </c>
      <c r="J750" s="4" t="s">
        <v>59</v>
      </c>
      <c r="K750" s="9">
        <f t="shared" si="66"/>
        <v>15.017361111109494</v>
      </c>
      <c r="L750" s="13">
        <f t="shared" si="67"/>
        <v>40955</v>
      </c>
      <c r="M750" s="14">
        <f t="shared" si="68"/>
        <v>0.47847222222480923</v>
      </c>
      <c r="N750" s="15">
        <f t="shared" si="69"/>
        <v>3</v>
      </c>
      <c r="O750" s="16" t="str">
        <f t="shared" si="70"/>
        <v>Friday</v>
      </c>
      <c r="P750" s="16" t="str">
        <f t="shared" si="71"/>
        <v>Feb</v>
      </c>
      <c r="Q750" s="22">
        <f>IF(Analysis!$H$2=1,1,0)</f>
        <v>1</v>
      </c>
      <c r="R750" s="1">
        <f>IF(Analysis!$H$3=1,1,0)</f>
        <v>1</v>
      </c>
      <c r="S750" s="23">
        <f>IF(Analysis!$H$4=1,1,0)</f>
        <v>1</v>
      </c>
      <c r="T750" s="23">
        <f>IF(Analysis!$H$6=1,1,0)</f>
        <v>1</v>
      </c>
      <c r="U750" s="23">
        <f>IF(Analysis!$H$7=1,1,0)</f>
        <v>1</v>
      </c>
    </row>
    <row r="751" spans="1:21">
      <c r="A751" s="4">
        <v>16937</v>
      </c>
      <c r="B751" s="5">
        <v>40960.4375</v>
      </c>
      <c r="C751" s="5">
        <v>40955.461805555555</v>
      </c>
      <c r="D751" s="4" t="s">
        <v>62</v>
      </c>
      <c r="E751" s="4" t="s">
        <v>78</v>
      </c>
      <c r="F751" s="6" t="s">
        <v>132</v>
      </c>
      <c r="G751" s="4" t="s">
        <v>55</v>
      </c>
      <c r="H751" s="4" t="s">
        <v>90</v>
      </c>
      <c r="I751" s="4" t="s">
        <v>141</v>
      </c>
      <c r="J751" s="4" t="s">
        <v>59</v>
      </c>
      <c r="K751" s="9">
        <f t="shared" si="66"/>
        <v>4.9756944444452529</v>
      </c>
      <c r="L751" s="13">
        <f t="shared" si="67"/>
        <v>40955</v>
      </c>
      <c r="M751" s="14">
        <f t="shared" si="68"/>
        <v>0.46180555555474712</v>
      </c>
      <c r="N751" s="15">
        <f t="shared" si="69"/>
        <v>3</v>
      </c>
      <c r="O751" s="16" t="str">
        <f t="shared" si="70"/>
        <v>Tuesday</v>
      </c>
      <c r="P751" s="16" t="str">
        <f t="shared" si="71"/>
        <v>Feb</v>
      </c>
      <c r="Q751" s="22">
        <f>IF(Analysis!$H$2=1,1,0)</f>
        <v>1</v>
      </c>
      <c r="R751" s="1">
        <f>IF(Analysis!$H$3=1,1,0)</f>
        <v>1</v>
      </c>
      <c r="S751" s="23">
        <f>IF(Analysis!$H$4=1,1,0)</f>
        <v>1</v>
      </c>
      <c r="T751" s="23">
        <f>IF(Analysis!$H$6=1,1,0)</f>
        <v>1</v>
      </c>
      <c r="U751" s="23">
        <f>IF(Analysis!$H$7=1,1,0)</f>
        <v>1</v>
      </c>
    </row>
    <row r="752" spans="1:21">
      <c r="A752" s="4">
        <v>16936</v>
      </c>
      <c r="B752" s="5">
        <v>40975.420138888891</v>
      </c>
      <c r="C752" s="5">
        <v>40955.450694444444</v>
      </c>
      <c r="D752" s="4" t="s">
        <v>53</v>
      </c>
      <c r="E752" s="4" t="s">
        <v>79</v>
      </c>
      <c r="F752" s="6" t="s">
        <v>133</v>
      </c>
      <c r="G752" s="4" t="s">
        <v>55</v>
      </c>
      <c r="H752" s="4" t="s">
        <v>56</v>
      </c>
      <c r="I752" s="4" t="s">
        <v>141</v>
      </c>
      <c r="J752" s="4" t="s">
        <v>59</v>
      </c>
      <c r="K752" s="9">
        <f t="shared" si="66"/>
        <v>19.969444444446708</v>
      </c>
      <c r="L752" s="13">
        <f t="shared" si="67"/>
        <v>40955</v>
      </c>
      <c r="M752" s="14">
        <f t="shared" si="68"/>
        <v>0.45069444444379769</v>
      </c>
      <c r="N752" s="15">
        <f t="shared" si="69"/>
        <v>2</v>
      </c>
      <c r="O752" s="16" t="str">
        <f t="shared" si="70"/>
        <v>Wednesday</v>
      </c>
      <c r="P752" s="16" t="str">
        <f t="shared" si="71"/>
        <v>Feb</v>
      </c>
      <c r="Q752" s="22">
        <f>IF(Analysis!$H$2=1,1,0)</f>
        <v>1</v>
      </c>
      <c r="R752" s="1">
        <f>IF(Analysis!$H$3=1,1,0)</f>
        <v>1</v>
      </c>
      <c r="S752" s="23">
        <f>IF(Analysis!$H$4=1,1,0)</f>
        <v>1</v>
      </c>
      <c r="T752" s="23">
        <f>IF(Analysis!$H$6=1,1,0)</f>
        <v>1</v>
      </c>
      <c r="U752" s="23">
        <f>IF(Analysis!$H$7=1,1,0)</f>
        <v>1</v>
      </c>
    </row>
    <row r="753" spans="1:21">
      <c r="A753" s="4">
        <v>16935</v>
      </c>
      <c r="B753" s="5">
        <v>40955.402777777781</v>
      </c>
      <c r="C753" s="5">
        <v>40955.390972222223</v>
      </c>
      <c r="D753" s="4" t="s">
        <v>60</v>
      </c>
      <c r="E753" s="4" t="s">
        <v>67</v>
      </c>
      <c r="F753" s="6" t="s">
        <v>127</v>
      </c>
      <c r="G753" s="4" t="s">
        <v>55</v>
      </c>
      <c r="H753" s="4" t="s">
        <v>451</v>
      </c>
      <c r="I753" s="4" t="s">
        <v>141</v>
      </c>
      <c r="J753" s="4" t="s">
        <v>59</v>
      </c>
      <c r="K753" s="9">
        <f t="shared" si="66"/>
        <v>1.1805555557657499E-2</v>
      </c>
      <c r="L753" s="13">
        <f t="shared" si="67"/>
        <v>40955</v>
      </c>
      <c r="M753" s="14">
        <f t="shared" si="68"/>
        <v>0.39097222222335404</v>
      </c>
      <c r="N753" s="15">
        <f t="shared" si="69"/>
        <v>2</v>
      </c>
      <c r="O753" s="16" t="str">
        <f t="shared" si="70"/>
        <v>Thursday</v>
      </c>
      <c r="P753" s="16" t="str">
        <f t="shared" si="71"/>
        <v>Feb</v>
      </c>
      <c r="Q753" s="22">
        <f>IF(Analysis!$H$2=1,1,0)</f>
        <v>1</v>
      </c>
      <c r="R753" s="1">
        <f>IF(Analysis!$H$3=1,1,0)</f>
        <v>1</v>
      </c>
      <c r="S753" s="23">
        <f>IF(Analysis!$H$4=1,1,0)</f>
        <v>1</v>
      </c>
      <c r="T753" s="23">
        <f>IF(Analysis!$H$6=1,1,0)</f>
        <v>1</v>
      </c>
      <c r="U753" s="23">
        <f>IF(Analysis!$H$7=1,1,0)</f>
        <v>1</v>
      </c>
    </row>
    <row r="754" spans="1:21">
      <c r="A754" s="4">
        <v>16934</v>
      </c>
      <c r="B754" s="5">
        <v>40990.568749999999</v>
      </c>
      <c r="C754" s="5">
        <v>40954.606249999997</v>
      </c>
      <c r="D754" s="4" t="s">
        <v>62</v>
      </c>
      <c r="E754" s="4" t="s">
        <v>64</v>
      </c>
      <c r="F754" s="6" t="s">
        <v>128</v>
      </c>
      <c r="G754" s="4" t="s">
        <v>55</v>
      </c>
      <c r="H754" s="4" t="s">
        <v>452</v>
      </c>
      <c r="I754" s="4" t="s">
        <v>141</v>
      </c>
      <c r="J754" s="4" t="s">
        <v>65</v>
      </c>
      <c r="K754" s="9">
        <f t="shared" si="66"/>
        <v>35.962500000001455</v>
      </c>
      <c r="L754" s="13">
        <f t="shared" si="67"/>
        <v>40954</v>
      </c>
      <c r="M754" s="14">
        <f t="shared" si="68"/>
        <v>0.60624999999708962</v>
      </c>
      <c r="N754" s="15">
        <f t="shared" si="69"/>
        <v>4</v>
      </c>
      <c r="O754" s="16" t="str">
        <f t="shared" si="70"/>
        <v>Thursday</v>
      </c>
      <c r="P754" s="16" t="str">
        <f t="shared" si="71"/>
        <v>Feb</v>
      </c>
      <c r="Q754" s="22">
        <f>IF(Analysis!$H$2=1,1,0)</f>
        <v>1</v>
      </c>
      <c r="R754" s="1">
        <f>IF(Analysis!$H$3=1,1,0)</f>
        <v>1</v>
      </c>
      <c r="S754" s="23">
        <f>IF(Analysis!$H$4=1,1,0)</f>
        <v>1</v>
      </c>
      <c r="T754" s="23">
        <f>IF(Analysis!$H$6=1,1,0)</f>
        <v>1</v>
      </c>
      <c r="U754" s="23">
        <f>IF(Analysis!$H$7=1,1,0)</f>
        <v>1</v>
      </c>
    </row>
    <row r="755" spans="1:21">
      <c r="A755" s="4">
        <v>16933</v>
      </c>
      <c r="B755" s="5">
        <v>40954.643750000003</v>
      </c>
      <c r="C755" s="5">
        <v>40954.598611111112</v>
      </c>
      <c r="D755" s="4" t="s">
        <v>60</v>
      </c>
      <c r="E755" s="4" t="s">
        <v>54</v>
      </c>
      <c r="F755" s="6" t="s">
        <v>129</v>
      </c>
      <c r="G755" s="4" t="s">
        <v>55</v>
      </c>
      <c r="H755" s="4" t="s">
        <v>453</v>
      </c>
      <c r="I755" s="4" t="s">
        <v>141</v>
      </c>
      <c r="J755" s="4" t="s">
        <v>59</v>
      </c>
      <c r="K755" s="9">
        <f t="shared" si="66"/>
        <v>4.5138888890505768E-2</v>
      </c>
      <c r="L755" s="13">
        <f t="shared" si="67"/>
        <v>40954</v>
      </c>
      <c r="M755" s="14">
        <f t="shared" si="68"/>
        <v>0.59861111111240461</v>
      </c>
      <c r="N755" s="15">
        <f t="shared" si="69"/>
        <v>4</v>
      </c>
      <c r="O755" s="16" t="str">
        <f t="shared" si="70"/>
        <v>Wednesday</v>
      </c>
      <c r="P755" s="16" t="str">
        <f t="shared" si="71"/>
        <v>Feb</v>
      </c>
      <c r="Q755" s="22">
        <f>IF(Analysis!$H$2=1,1,0)</f>
        <v>1</v>
      </c>
      <c r="R755" s="1">
        <f>IF(Analysis!$H$3=1,1,0)</f>
        <v>1</v>
      </c>
      <c r="S755" s="23">
        <f>IF(Analysis!$H$4=1,1,0)</f>
        <v>1</v>
      </c>
      <c r="T755" s="23">
        <f>IF(Analysis!$H$6=1,1,0)</f>
        <v>1</v>
      </c>
      <c r="U755" s="23">
        <f>IF(Analysis!$H$7=1,1,0)</f>
        <v>1</v>
      </c>
    </row>
    <row r="756" spans="1:21">
      <c r="A756" s="4">
        <v>16932</v>
      </c>
      <c r="B756" s="5">
        <v>40990.568749999999</v>
      </c>
      <c r="C756" s="5">
        <v>40954.595138888886</v>
      </c>
      <c r="D756" s="4" t="s">
        <v>62</v>
      </c>
      <c r="E756" s="4" t="s">
        <v>64</v>
      </c>
      <c r="F756" s="6" t="s">
        <v>145</v>
      </c>
      <c r="G756" s="4" t="s">
        <v>55</v>
      </c>
      <c r="H756" s="4" t="s">
        <v>454</v>
      </c>
      <c r="I756" s="4" t="s">
        <v>141</v>
      </c>
      <c r="J756" s="4" t="s">
        <v>65</v>
      </c>
      <c r="K756" s="9">
        <f t="shared" si="66"/>
        <v>35.973611111112405</v>
      </c>
      <c r="L756" s="13">
        <f t="shared" si="67"/>
        <v>40954</v>
      </c>
      <c r="M756" s="14">
        <f t="shared" si="68"/>
        <v>0.59513888888614019</v>
      </c>
      <c r="N756" s="15">
        <f t="shared" si="69"/>
        <v>4</v>
      </c>
      <c r="O756" s="16" t="str">
        <f t="shared" si="70"/>
        <v>Thursday</v>
      </c>
      <c r="P756" s="16" t="str">
        <f t="shared" si="71"/>
        <v>Feb</v>
      </c>
      <c r="Q756" s="22">
        <f>IF(Analysis!$H$2=1,1,0)</f>
        <v>1</v>
      </c>
      <c r="R756" s="1">
        <f>IF(Analysis!$H$3=1,1,0)</f>
        <v>1</v>
      </c>
      <c r="S756" s="23">
        <f>IF(Analysis!$H$4=1,1,0)</f>
        <v>1</v>
      </c>
      <c r="T756" s="23">
        <f>IF(Analysis!$H$6=1,1,0)</f>
        <v>1</v>
      </c>
      <c r="U756" s="23">
        <f>IF(Analysis!$H$7=1,1,0)</f>
        <v>1</v>
      </c>
    </row>
    <row r="757" spans="1:21">
      <c r="A757" s="4">
        <v>16931</v>
      </c>
      <c r="B757" s="5">
        <v>40954.663888888892</v>
      </c>
      <c r="C757" s="5">
        <v>40954.588194444441</v>
      </c>
      <c r="D757" s="4" t="s">
        <v>62</v>
      </c>
      <c r="E757" s="4" t="s">
        <v>64</v>
      </c>
      <c r="F757" s="6" t="s">
        <v>2148</v>
      </c>
      <c r="G757" s="4" t="s">
        <v>55</v>
      </c>
      <c r="H757" s="4" t="s">
        <v>455</v>
      </c>
      <c r="I757" s="4" t="s">
        <v>141</v>
      </c>
      <c r="J757" s="4" t="s">
        <v>59</v>
      </c>
      <c r="K757" s="9">
        <f t="shared" si="66"/>
        <v>7.569444445107365E-2</v>
      </c>
      <c r="L757" s="13">
        <f t="shared" si="67"/>
        <v>40954</v>
      </c>
      <c r="M757" s="14">
        <f t="shared" si="68"/>
        <v>0.58819444444088731</v>
      </c>
      <c r="N757" s="15">
        <f t="shared" si="69"/>
        <v>4</v>
      </c>
      <c r="O757" s="16" t="str">
        <f t="shared" si="70"/>
        <v>Wednesday</v>
      </c>
      <c r="P757" s="16" t="str">
        <f t="shared" si="71"/>
        <v>Feb</v>
      </c>
      <c r="Q757" s="22">
        <f>IF(Analysis!$H$2=1,1,0)</f>
        <v>1</v>
      </c>
      <c r="R757" s="1">
        <f>IF(Analysis!$H$3=1,1,0)</f>
        <v>1</v>
      </c>
      <c r="S757" s="23">
        <f>IF(Analysis!$H$4=1,1,0)</f>
        <v>1</v>
      </c>
      <c r="T757" s="23">
        <f>IF(Analysis!$H$6=1,1,0)</f>
        <v>1</v>
      </c>
      <c r="U757" s="23">
        <f>IF(Analysis!$H$7=1,1,0)</f>
        <v>1</v>
      </c>
    </row>
    <row r="758" spans="1:21">
      <c r="A758" s="4">
        <v>16930</v>
      </c>
      <c r="B758" s="5">
        <v>40955.383333333331</v>
      </c>
      <c r="C758" s="5">
        <v>40954.54791666667</v>
      </c>
      <c r="D758" s="4" t="s">
        <v>60</v>
      </c>
      <c r="E758" s="4" t="s">
        <v>54</v>
      </c>
      <c r="F758" s="6" t="s">
        <v>2071</v>
      </c>
      <c r="G758" s="4" t="s">
        <v>55</v>
      </c>
      <c r="H758" s="4" t="s">
        <v>90</v>
      </c>
      <c r="I758" s="4" t="s">
        <v>141</v>
      </c>
      <c r="J758" s="4" t="s">
        <v>59</v>
      </c>
      <c r="K758" s="9">
        <f t="shared" si="66"/>
        <v>0.83541666666133096</v>
      </c>
      <c r="L758" s="13">
        <f t="shared" si="67"/>
        <v>40954</v>
      </c>
      <c r="M758" s="14">
        <f t="shared" si="68"/>
        <v>0.54791666667006211</v>
      </c>
      <c r="N758" s="15">
        <f t="shared" si="69"/>
        <v>4</v>
      </c>
      <c r="O758" s="16" t="str">
        <f t="shared" si="70"/>
        <v>Thursday</v>
      </c>
      <c r="P758" s="16" t="str">
        <f t="shared" si="71"/>
        <v>Feb</v>
      </c>
      <c r="Q758" s="22">
        <f>IF(Analysis!$H$2=1,1,0)</f>
        <v>1</v>
      </c>
      <c r="R758" s="1">
        <f>IF(Analysis!$H$3=1,1,0)</f>
        <v>1</v>
      </c>
      <c r="S758" s="23">
        <f>IF(Analysis!$H$4=1,1,0)</f>
        <v>1</v>
      </c>
      <c r="T758" s="23">
        <f>IF(Analysis!$H$6=1,1,0)</f>
        <v>1</v>
      </c>
      <c r="U758" s="23">
        <f>IF(Analysis!$H$7=1,1,0)</f>
        <v>1</v>
      </c>
    </row>
    <row r="759" spans="1:21">
      <c r="A759" s="4">
        <v>16929</v>
      </c>
      <c r="B759" s="5">
        <v>40974.534722222219</v>
      </c>
      <c r="C759" s="5">
        <v>40954.532638888886</v>
      </c>
      <c r="D759" s="4" t="s">
        <v>62</v>
      </c>
      <c r="E759" s="4" t="s">
        <v>103</v>
      </c>
      <c r="F759" s="6" t="s">
        <v>2072</v>
      </c>
      <c r="G759" s="4" t="s">
        <v>55</v>
      </c>
      <c r="H759" s="4" t="s">
        <v>107</v>
      </c>
      <c r="I759" s="4" t="s">
        <v>141</v>
      </c>
      <c r="J759" s="4" t="s">
        <v>65</v>
      </c>
      <c r="K759" s="9">
        <f t="shared" si="66"/>
        <v>20.002083333332848</v>
      </c>
      <c r="L759" s="13">
        <f t="shared" si="67"/>
        <v>40954</v>
      </c>
      <c r="M759" s="14">
        <f t="shared" si="68"/>
        <v>0.53263888888614019</v>
      </c>
      <c r="N759" s="15">
        <f t="shared" si="69"/>
        <v>3</v>
      </c>
      <c r="O759" s="16" t="str">
        <f t="shared" si="70"/>
        <v>Tuesday</v>
      </c>
      <c r="P759" s="16" t="str">
        <f t="shared" si="71"/>
        <v>Feb</v>
      </c>
      <c r="Q759" s="22">
        <f>IF(Analysis!$H$2=1,1,0)</f>
        <v>1</v>
      </c>
      <c r="R759" s="1">
        <f>IF(Analysis!$H$3=1,1,0)</f>
        <v>1</v>
      </c>
      <c r="S759" s="23">
        <f>IF(Analysis!$H$4=1,1,0)</f>
        <v>1</v>
      </c>
      <c r="T759" s="23">
        <f>IF(Analysis!$H$6=1,1,0)</f>
        <v>1</v>
      </c>
      <c r="U759" s="23">
        <f>IF(Analysis!$H$7=1,1,0)</f>
        <v>1</v>
      </c>
    </row>
    <row r="760" spans="1:21">
      <c r="A760" s="4">
        <v>16928</v>
      </c>
      <c r="B760" s="5">
        <v>40955.472916666666</v>
      </c>
      <c r="C760" s="5">
        <v>40954.503472222219</v>
      </c>
      <c r="D760" s="4" t="s">
        <v>60</v>
      </c>
      <c r="E760" s="4" t="s">
        <v>54</v>
      </c>
      <c r="F760" s="6" t="s">
        <v>2073</v>
      </c>
      <c r="G760" s="4" t="s">
        <v>55</v>
      </c>
      <c r="H760" s="4" t="s">
        <v>106</v>
      </c>
      <c r="I760" s="4" t="s">
        <v>141</v>
      </c>
      <c r="J760" s="4" t="s">
        <v>59</v>
      </c>
      <c r="K760" s="9">
        <f t="shared" si="66"/>
        <v>0.96944444444670808</v>
      </c>
      <c r="L760" s="13">
        <f t="shared" si="67"/>
        <v>40954</v>
      </c>
      <c r="M760" s="14">
        <f t="shared" si="68"/>
        <v>0.50347222221898846</v>
      </c>
      <c r="N760" s="15">
        <f t="shared" si="69"/>
        <v>3</v>
      </c>
      <c r="O760" s="16" t="str">
        <f t="shared" si="70"/>
        <v>Thursday</v>
      </c>
      <c r="P760" s="16" t="str">
        <f t="shared" si="71"/>
        <v>Feb</v>
      </c>
      <c r="Q760" s="22">
        <f>IF(Analysis!$H$2=1,1,0)</f>
        <v>1</v>
      </c>
      <c r="R760" s="1">
        <f>IF(Analysis!$H$3=1,1,0)</f>
        <v>1</v>
      </c>
      <c r="S760" s="23">
        <f>IF(Analysis!$H$4=1,1,0)</f>
        <v>1</v>
      </c>
      <c r="T760" s="23">
        <f>IF(Analysis!$H$6=1,1,0)</f>
        <v>1</v>
      </c>
      <c r="U760" s="23">
        <f>IF(Analysis!$H$7=1,1,0)</f>
        <v>1</v>
      </c>
    </row>
    <row r="761" spans="1:21">
      <c r="A761" s="4">
        <v>16927</v>
      </c>
      <c r="B761" s="5">
        <v>40954.611111111109</v>
      </c>
      <c r="C761" s="5">
        <v>40954.493055555555</v>
      </c>
      <c r="D761" s="4" t="s">
        <v>53</v>
      </c>
      <c r="E761" s="4" t="s">
        <v>91</v>
      </c>
      <c r="F761" s="6" t="s">
        <v>132</v>
      </c>
      <c r="G761" s="4" t="s">
        <v>55</v>
      </c>
      <c r="H761" s="4" t="s">
        <v>71</v>
      </c>
      <c r="I761" s="4" t="s">
        <v>141</v>
      </c>
      <c r="J761" s="4" t="s">
        <v>59</v>
      </c>
      <c r="K761" s="9">
        <f t="shared" si="66"/>
        <v>0.11805555555474712</v>
      </c>
      <c r="L761" s="13">
        <f t="shared" si="67"/>
        <v>40954</v>
      </c>
      <c r="M761" s="14">
        <f t="shared" si="68"/>
        <v>0.49305555555474712</v>
      </c>
      <c r="N761" s="15">
        <f t="shared" si="69"/>
        <v>3</v>
      </c>
      <c r="O761" s="16" t="str">
        <f t="shared" si="70"/>
        <v>Wednesday</v>
      </c>
      <c r="P761" s="16" t="str">
        <f t="shared" si="71"/>
        <v>Feb</v>
      </c>
      <c r="Q761" s="22">
        <f>IF(Analysis!$H$2=1,1,0)</f>
        <v>1</v>
      </c>
      <c r="R761" s="1">
        <f>IF(Analysis!$H$3=1,1,0)</f>
        <v>1</v>
      </c>
      <c r="S761" s="23">
        <f>IF(Analysis!$H$4=1,1,0)</f>
        <v>1</v>
      </c>
      <c r="T761" s="23">
        <f>IF(Analysis!$H$6=1,1,0)</f>
        <v>1</v>
      </c>
      <c r="U761" s="23">
        <f>IF(Analysis!$H$7=1,1,0)</f>
        <v>1</v>
      </c>
    </row>
    <row r="762" spans="1:21">
      <c r="A762" s="4">
        <v>16926</v>
      </c>
      <c r="B762" s="5">
        <v>40996.447916666664</v>
      </c>
      <c r="C762" s="5">
        <v>40954.488194444442</v>
      </c>
      <c r="D762" s="4" t="s">
        <v>60</v>
      </c>
      <c r="E762" s="4" t="s">
        <v>137</v>
      </c>
      <c r="F762" s="6" t="s">
        <v>133</v>
      </c>
      <c r="G762" s="4" t="s">
        <v>55</v>
      </c>
      <c r="H762" s="4" t="s">
        <v>56</v>
      </c>
      <c r="I762" s="4" t="s">
        <v>141</v>
      </c>
      <c r="J762" s="4" t="s">
        <v>73</v>
      </c>
      <c r="K762" s="9">
        <f t="shared" si="66"/>
        <v>41.959722222221899</v>
      </c>
      <c r="L762" s="13">
        <f t="shared" si="67"/>
        <v>40954</v>
      </c>
      <c r="M762" s="14">
        <f t="shared" si="68"/>
        <v>0.4881944444423425</v>
      </c>
      <c r="N762" s="15">
        <f t="shared" si="69"/>
        <v>3</v>
      </c>
      <c r="O762" s="16" t="str">
        <f t="shared" si="70"/>
        <v>Wednesday</v>
      </c>
      <c r="P762" s="16" t="str">
        <f t="shared" si="71"/>
        <v>Feb</v>
      </c>
      <c r="Q762" s="22">
        <f>IF(Analysis!$H$2=1,1,0)</f>
        <v>1</v>
      </c>
      <c r="R762" s="1">
        <f>IF(Analysis!$H$3=1,1,0)</f>
        <v>1</v>
      </c>
      <c r="S762" s="23">
        <f>IF(Analysis!$H$4=1,1,0)</f>
        <v>1</v>
      </c>
      <c r="T762" s="23">
        <f>IF(Analysis!$H$6=1,1,0)</f>
        <v>1</v>
      </c>
      <c r="U762" s="23">
        <f>IF(Analysis!$H$7=1,1,0)</f>
        <v>1</v>
      </c>
    </row>
    <row r="763" spans="1:21">
      <c r="A763" s="4">
        <v>16925</v>
      </c>
      <c r="B763" s="5">
        <v>40981.709722222222</v>
      </c>
      <c r="C763" s="5">
        <v>40954.42291666667</v>
      </c>
      <c r="D763" s="4" t="s">
        <v>94</v>
      </c>
      <c r="E763" s="4" t="s">
        <v>68</v>
      </c>
      <c r="F763" s="6" t="s">
        <v>127</v>
      </c>
      <c r="G763" s="4" t="s">
        <v>55</v>
      </c>
      <c r="H763" s="4" t="s">
        <v>90</v>
      </c>
      <c r="I763" s="4" t="s">
        <v>141</v>
      </c>
      <c r="J763" s="4" t="s">
        <v>65</v>
      </c>
      <c r="K763" s="9">
        <f t="shared" si="66"/>
        <v>27.286805555551837</v>
      </c>
      <c r="L763" s="13">
        <f t="shared" si="67"/>
        <v>40954</v>
      </c>
      <c r="M763" s="14">
        <f t="shared" si="68"/>
        <v>0.42291666667006211</v>
      </c>
      <c r="N763" s="15">
        <f t="shared" si="69"/>
        <v>2</v>
      </c>
      <c r="O763" s="16" t="str">
        <f t="shared" si="70"/>
        <v>Tuesday</v>
      </c>
      <c r="P763" s="16" t="str">
        <f t="shared" si="71"/>
        <v>Feb</v>
      </c>
      <c r="Q763" s="22">
        <f>IF(Analysis!$H$2=1,1,0)</f>
        <v>1</v>
      </c>
      <c r="R763" s="1">
        <f>IF(Analysis!$H$3=1,1,0)</f>
        <v>1</v>
      </c>
      <c r="S763" s="23">
        <f>IF(Analysis!$H$4=1,1,0)</f>
        <v>1</v>
      </c>
      <c r="T763" s="23">
        <f>IF(Analysis!$H$6=1,1,0)</f>
        <v>1</v>
      </c>
      <c r="U763" s="23">
        <f>IF(Analysis!$H$7=1,1,0)</f>
        <v>1</v>
      </c>
    </row>
    <row r="764" spans="1:21">
      <c r="A764" s="4">
        <v>16924</v>
      </c>
      <c r="B764" s="5">
        <v>40962.38958333333</v>
      </c>
      <c r="C764" s="5">
        <v>40954.393055555556</v>
      </c>
      <c r="D764" s="4" t="s">
        <v>62</v>
      </c>
      <c r="E764" s="4" t="s">
        <v>72</v>
      </c>
      <c r="F764" s="6" t="s">
        <v>128</v>
      </c>
      <c r="G764" s="4" t="s">
        <v>55</v>
      </c>
      <c r="H764" s="4" t="s">
        <v>56</v>
      </c>
      <c r="I764" s="4" t="s">
        <v>141</v>
      </c>
      <c r="J764" s="4" t="s">
        <v>73</v>
      </c>
      <c r="K764" s="9">
        <f t="shared" si="66"/>
        <v>7.9965277777737356</v>
      </c>
      <c r="L764" s="13">
        <f t="shared" si="67"/>
        <v>40954</v>
      </c>
      <c r="M764" s="14">
        <f t="shared" si="68"/>
        <v>0.39305555555620231</v>
      </c>
      <c r="N764" s="15">
        <f t="shared" si="69"/>
        <v>2</v>
      </c>
      <c r="O764" s="16" t="str">
        <f t="shared" si="70"/>
        <v>Thursday</v>
      </c>
      <c r="P764" s="16" t="str">
        <f t="shared" si="71"/>
        <v>Feb</v>
      </c>
      <c r="Q764" s="22">
        <f>IF(Analysis!$H$2=1,1,0)</f>
        <v>1</v>
      </c>
      <c r="R764" s="1">
        <f>IF(Analysis!$H$3=1,1,0)</f>
        <v>1</v>
      </c>
      <c r="S764" s="23">
        <f>IF(Analysis!$H$4=1,1,0)</f>
        <v>1</v>
      </c>
      <c r="T764" s="23">
        <f>IF(Analysis!$H$6=1,1,0)</f>
        <v>1</v>
      </c>
      <c r="U764" s="23">
        <f>IF(Analysis!$H$7=1,1,0)</f>
        <v>1</v>
      </c>
    </row>
    <row r="765" spans="1:21">
      <c r="A765" s="4">
        <v>16923</v>
      </c>
      <c r="B765" s="5">
        <v>40956.605555555558</v>
      </c>
      <c r="C765" s="5">
        <v>40954.362500000003</v>
      </c>
      <c r="D765" s="4" t="s">
        <v>53</v>
      </c>
      <c r="E765" s="4" t="s">
        <v>79</v>
      </c>
      <c r="F765" s="6" t="s">
        <v>129</v>
      </c>
      <c r="G765" s="4" t="s">
        <v>55</v>
      </c>
      <c r="H765" s="4" t="s">
        <v>456</v>
      </c>
      <c r="I765" s="4" t="s">
        <v>141</v>
      </c>
      <c r="J765" s="4" t="s">
        <v>59</v>
      </c>
      <c r="K765" s="9">
        <f t="shared" si="66"/>
        <v>2.2430555555547471</v>
      </c>
      <c r="L765" s="13">
        <f t="shared" si="67"/>
        <v>40954</v>
      </c>
      <c r="M765" s="14">
        <f t="shared" si="68"/>
        <v>0.36250000000291038</v>
      </c>
      <c r="N765" s="15">
        <f t="shared" si="69"/>
        <v>1</v>
      </c>
      <c r="O765" s="16" t="str">
        <f t="shared" si="70"/>
        <v>Friday</v>
      </c>
      <c r="P765" s="16" t="str">
        <f t="shared" si="71"/>
        <v>Feb</v>
      </c>
      <c r="Q765" s="22">
        <f>IF(Analysis!$H$2=1,1,0)</f>
        <v>1</v>
      </c>
      <c r="R765" s="1">
        <f>IF(Analysis!$H$3=1,1,0)</f>
        <v>1</v>
      </c>
      <c r="S765" s="23">
        <f>IF(Analysis!$H$4=1,1,0)</f>
        <v>1</v>
      </c>
      <c r="T765" s="23">
        <f>IF(Analysis!$H$6=1,1,0)</f>
        <v>1</v>
      </c>
      <c r="U765" s="23">
        <f>IF(Analysis!$H$7=1,1,0)</f>
        <v>1</v>
      </c>
    </row>
    <row r="766" spans="1:21">
      <c r="A766" s="4">
        <v>16922</v>
      </c>
      <c r="B766" s="5">
        <v>40962.400694444441</v>
      </c>
      <c r="C766" s="5">
        <v>40953.674305555556</v>
      </c>
      <c r="D766" s="4" t="s">
        <v>62</v>
      </c>
      <c r="E766" s="4" t="s">
        <v>72</v>
      </c>
      <c r="F766" s="6" t="s">
        <v>145</v>
      </c>
      <c r="G766" s="4" t="s">
        <v>55</v>
      </c>
      <c r="H766" s="4" t="s">
        <v>457</v>
      </c>
      <c r="I766" s="4" t="s">
        <v>141</v>
      </c>
      <c r="J766" s="4" t="s">
        <v>73</v>
      </c>
      <c r="K766" s="9">
        <f t="shared" si="66"/>
        <v>8.726388888884685</v>
      </c>
      <c r="L766" s="13">
        <f t="shared" si="67"/>
        <v>40953</v>
      </c>
      <c r="M766" s="14">
        <f t="shared" si="68"/>
        <v>0.67430555555620231</v>
      </c>
      <c r="N766" s="15">
        <f t="shared" si="69"/>
        <v>5</v>
      </c>
      <c r="O766" s="16" t="str">
        <f t="shared" si="70"/>
        <v>Thursday</v>
      </c>
      <c r="P766" s="16" t="str">
        <f t="shared" si="71"/>
        <v>Feb</v>
      </c>
      <c r="Q766" s="22">
        <f>IF(Analysis!$H$2=1,1,0)</f>
        <v>1</v>
      </c>
      <c r="R766" s="1">
        <f>IF(Analysis!$H$3=1,1,0)</f>
        <v>1</v>
      </c>
      <c r="S766" s="23">
        <f>IF(Analysis!$H$4=1,1,0)</f>
        <v>1</v>
      </c>
      <c r="T766" s="23">
        <f>IF(Analysis!$H$6=1,1,0)</f>
        <v>1</v>
      </c>
      <c r="U766" s="23">
        <f>IF(Analysis!$H$7=1,1,0)</f>
        <v>1</v>
      </c>
    </row>
    <row r="767" spans="1:21">
      <c r="A767" s="4">
        <v>16921</v>
      </c>
      <c r="B767" s="5">
        <v>40954.487500000003</v>
      </c>
      <c r="C767" s="5">
        <v>40953.656944444447</v>
      </c>
      <c r="D767" s="4" t="s">
        <v>53</v>
      </c>
      <c r="E767" s="4" t="s">
        <v>111</v>
      </c>
      <c r="F767" s="6" t="s">
        <v>2149</v>
      </c>
      <c r="G767" s="4" t="s">
        <v>55</v>
      </c>
      <c r="H767" s="4" t="s">
        <v>458</v>
      </c>
      <c r="I767" s="4" t="s">
        <v>141</v>
      </c>
      <c r="J767" s="4" t="s">
        <v>59</v>
      </c>
      <c r="K767" s="9">
        <f t="shared" si="66"/>
        <v>0.83055555555620231</v>
      </c>
      <c r="L767" s="13">
        <f t="shared" si="67"/>
        <v>40953</v>
      </c>
      <c r="M767" s="14">
        <f t="shared" si="68"/>
        <v>0.65694444444670808</v>
      </c>
      <c r="N767" s="15">
        <f t="shared" si="69"/>
        <v>5</v>
      </c>
      <c r="O767" s="16" t="str">
        <f t="shared" si="70"/>
        <v>Wednesday</v>
      </c>
      <c r="P767" s="16" t="str">
        <f t="shared" si="71"/>
        <v>Feb</v>
      </c>
      <c r="Q767" s="22">
        <f>IF(Analysis!$H$2=1,1,0)</f>
        <v>1</v>
      </c>
      <c r="R767" s="1">
        <f>IF(Analysis!$H$3=1,1,0)</f>
        <v>1</v>
      </c>
      <c r="S767" s="23">
        <f>IF(Analysis!$H$4=1,1,0)</f>
        <v>1</v>
      </c>
      <c r="T767" s="23">
        <f>IF(Analysis!$H$6=1,1,0)</f>
        <v>1</v>
      </c>
      <c r="U767" s="23">
        <f>IF(Analysis!$H$7=1,1,0)</f>
        <v>1</v>
      </c>
    </row>
    <row r="768" spans="1:21">
      <c r="A768" s="4">
        <v>16920</v>
      </c>
      <c r="B768" s="5">
        <v>40976.354166666664</v>
      </c>
      <c r="C768" s="5">
        <v>40953.585416666669</v>
      </c>
      <c r="D768" s="4" t="s">
        <v>60</v>
      </c>
      <c r="E768" s="4" t="s">
        <v>74</v>
      </c>
      <c r="F768" s="6" t="s">
        <v>2071</v>
      </c>
      <c r="G768" s="4" t="s">
        <v>55</v>
      </c>
      <c r="H768" s="4" t="s">
        <v>459</v>
      </c>
      <c r="I768" s="4" t="s">
        <v>141</v>
      </c>
      <c r="J768" s="4" t="s">
        <v>59</v>
      </c>
      <c r="K768" s="9">
        <f t="shared" si="66"/>
        <v>22.768749999995634</v>
      </c>
      <c r="L768" s="13">
        <f t="shared" si="67"/>
        <v>40953</v>
      </c>
      <c r="M768" s="14">
        <f t="shared" si="68"/>
        <v>0.58541666666860692</v>
      </c>
      <c r="N768" s="15">
        <f t="shared" si="69"/>
        <v>4</v>
      </c>
      <c r="O768" s="16" t="str">
        <f t="shared" si="70"/>
        <v>Thursday</v>
      </c>
      <c r="P768" s="16" t="str">
        <f t="shared" si="71"/>
        <v>Feb</v>
      </c>
      <c r="Q768" s="22">
        <f>IF(Analysis!$H$2=1,1,0)</f>
        <v>1</v>
      </c>
      <c r="R768" s="1">
        <f>IF(Analysis!$H$3=1,1,0)</f>
        <v>1</v>
      </c>
      <c r="S768" s="23">
        <f>IF(Analysis!$H$4=1,1,0)</f>
        <v>1</v>
      </c>
      <c r="T768" s="23">
        <f>IF(Analysis!$H$6=1,1,0)</f>
        <v>1</v>
      </c>
      <c r="U768" s="23">
        <f>IF(Analysis!$H$7=1,1,0)</f>
        <v>1</v>
      </c>
    </row>
    <row r="769" spans="1:21">
      <c r="A769" s="4">
        <v>16919</v>
      </c>
      <c r="B769" s="5">
        <v>40959.704861111109</v>
      </c>
      <c r="C769" s="5">
        <v>40953.581944444442</v>
      </c>
      <c r="D769" s="4" t="s">
        <v>60</v>
      </c>
      <c r="E769" s="4" t="s">
        <v>74</v>
      </c>
      <c r="F769" s="6" t="s">
        <v>2072</v>
      </c>
      <c r="G769" s="4" t="s">
        <v>55</v>
      </c>
      <c r="H769" s="4" t="s">
        <v>460</v>
      </c>
      <c r="I769" s="4" t="s">
        <v>141</v>
      </c>
      <c r="J769" s="4" t="s">
        <v>73</v>
      </c>
      <c r="K769" s="9">
        <f t="shared" si="66"/>
        <v>6.1229166666671517</v>
      </c>
      <c r="L769" s="13">
        <f t="shared" si="67"/>
        <v>40953</v>
      </c>
      <c r="M769" s="14">
        <f t="shared" si="68"/>
        <v>0.5819444444423425</v>
      </c>
      <c r="N769" s="15">
        <f t="shared" si="69"/>
        <v>4</v>
      </c>
      <c r="O769" s="16" t="str">
        <f t="shared" si="70"/>
        <v>Monday</v>
      </c>
      <c r="P769" s="16" t="str">
        <f t="shared" si="71"/>
        <v>Feb</v>
      </c>
      <c r="Q769" s="22">
        <f>IF(Analysis!$H$2=1,1,0)</f>
        <v>1</v>
      </c>
      <c r="R769" s="1">
        <f>IF(Analysis!$H$3=1,1,0)</f>
        <v>1</v>
      </c>
      <c r="S769" s="23">
        <f>IF(Analysis!$H$4=1,1,0)</f>
        <v>1</v>
      </c>
      <c r="T769" s="23">
        <f>IF(Analysis!$H$6=1,1,0)</f>
        <v>1</v>
      </c>
      <c r="U769" s="23">
        <f>IF(Analysis!$H$7=1,1,0)</f>
        <v>1</v>
      </c>
    </row>
    <row r="770" spans="1:21">
      <c r="A770" s="4">
        <v>16918</v>
      </c>
      <c r="B770" s="5">
        <v>40980.617361111108</v>
      </c>
      <c r="C770" s="5">
        <v>40953.525000000001</v>
      </c>
      <c r="D770" s="4" t="s">
        <v>62</v>
      </c>
      <c r="E770" s="4" t="s">
        <v>78</v>
      </c>
      <c r="F770" s="6" t="s">
        <v>2073</v>
      </c>
      <c r="G770" s="4" t="s">
        <v>55</v>
      </c>
      <c r="H770" s="4" t="s">
        <v>90</v>
      </c>
      <c r="I770" s="4" t="s">
        <v>141</v>
      </c>
      <c r="J770" s="4" t="s">
        <v>70</v>
      </c>
      <c r="K770" s="9">
        <f t="shared" si="66"/>
        <v>27.092361111106584</v>
      </c>
      <c r="L770" s="13">
        <f t="shared" si="67"/>
        <v>40953</v>
      </c>
      <c r="M770" s="14">
        <f t="shared" si="68"/>
        <v>0.52500000000145519</v>
      </c>
      <c r="N770" s="15">
        <f t="shared" si="69"/>
        <v>3</v>
      </c>
      <c r="O770" s="16" t="str">
        <f t="shared" si="70"/>
        <v>Monday</v>
      </c>
      <c r="P770" s="16" t="str">
        <f t="shared" si="71"/>
        <v>Feb</v>
      </c>
      <c r="Q770" s="22">
        <f>IF(Analysis!$H$2=1,1,0)</f>
        <v>1</v>
      </c>
      <c r="R770" s="1">
        <f>IF(Analysis!$H$3=1,1,0)</f>
        <v>1</v>
      </c>
      <c r="S770" s="23">
        <f>IF(Analysis!$H$4=1,1,0)</f>
        <v>1</v>
      </c>
      <c r="T770" s="23">
        <f>IF(Analysis!$H$6=1,1,0)</f>
        <v>1</v>
      </c>
      <c r="U770" s="23">
        <f>IF(Analysis!$H$7=1,1,0)</f>
        <v>1</v>
      </c>
    </row>
    <row r="771" spans="1:21">
      <c r="A771" s="4">
        <v>16917</v>
      </c>
      <c r="B771" s="5">
        <v>40960.486111111109</v>
      </c>
      <c r="C771" s="5">
        <v>40953.524305555555</v>
      </c>
      <c r="D771" s="4" t="s">
        <v>60</v>
      </c>
      <c r="E771" s="4" t="s">
        <v>80</v>
      </c>
      <c r="F771" s="6" t="s">
        <v>132</v>
      </c>
      <c r="G771" s="4" t="s">
        <v>55</v>
      </c>
      <c r="H771" s="4" t="s">
        <v>107</v>
      </c>
      <c r="I771" s="4" t="s">
        <v>141</v>
      </c>
      <c r="J771" s="4" t="s">
        <v>59</v>
      </c>
      <c r="K771" s="9">
        <f t="shared" ref="K771:K834" si="72">B771-C771</f>
        <v>6.9618055555547471</v>
      </c>
      <c r="L771" s="13">
        <f t="shared" si="67"/>
        <v>40953</v>
      </c>
      <c r="M771" s="14">
        <f t="shared" si="68"/>
        <v>0.52430555555474712</v>
      </c>
      <c r="N771" s="15">
        <f t="shared" si="69"/>
        <v>3</v>
      </c>
      <c r="O771" s="16" t="str">
        <f t="shared" si="70"/>
        <v>Tuesday</v>
      </c>
      <c r="P771" s="16" t="str">
        <f t="shared" si="71"/>
        <v>Feb</v>
      </c>
      <c r="Q771" s="22">
        <f>IF(Analysis!$H$2=1,1,0)</f>
        <v>1</v>
      </c>
      <c r="R771" s="1">
        <f>IF(Analysis!$H$3=1,1,0)</f>
        <v>1</v>
      </c>
      <c r="S771" s="23">
        <f>IF(Analysis!$H$4=1,1,0)</f>
        <v>1</v>
      </c>
      <c r="T771" s="23">
        <f>IF(Analysis!$H$6=1,1,0)</f>
        <v>1</v>
      </c>
      <c r="U771" s="23">
        <f>IF(Analysis!$H$7=1,1,0)</f>
        <v>1</v>
      </c>
    </row>
    <row r="772" spans="1:21">
      <c r="A772" s="4">
        <v>16916</v>
      </c>
      <c r="B772" s="5">
        <v>40954.384722222225</v>
      </c>
      <c r="C772" s="5">
        <v>40953.486805555556</v>
      </c>
      <c r="D772" s="4" t="s">
        <v>94</v>
      </c>
      <c r="E772" s="4" t="s">
        <v>122</v>
      </c>
      <c r="F772" s="6" t="s">
        <v>133</v>
      </c>
      <c r="G772" s="4" t="s">
        <v>55</v>
      </c>
      <c r="H772" s="4" t="s">
        <v>106</v>
      </c>
      <c r="I772" s="4" t="s">
        <v>141</v>
      </c>
      <c r="J772" s="4" t="s">
        <v>59</v>
      </c>
      <c r="K772" s="9">
        <f t="shared" si="72"/>
        <v>0.89791666666860692</v>
      </c>
      <c r="L772" s="13">
        <f t="shared" ref="L772:L835" si="73">INT(C772)</f>
        <v>40953</v>
      </c>
      <c r="M772" s="14">
        <f t="shared" ref="M772:M835" si="74">MOD(C772,1)</f>
        <v>0.48680555555620231</v>
      </c>
      <c r="N772" s="15">
        <f t="shared" ref="N772:N835" si="75">IF(AND($V$4&lt;=M772,M772&lt;$W$4),1,IF(AND($X$4&lt;=M772,M772&lt;$Y$4),2,IF(AND($Z$4&lt;=M772,M772&lt;$AA$4),3,IF(AND($AB$4&lt;=M772,M772&lt;$AC$4),4,IF(AND($AD$4&lt;=M772,M772&lt;$AE$4),5,IF(AND($AF$4&lt;=M772,M772&lt;$AG$4),6))))))</f>
        <v>3</v>
      </c>
      <c r="O772" s="16" t="str">
        <f t="shared" ref="O772:O835" si="76">CHOOSE(WEEKDAY(B772,1),"Sunday","Monday","Tuesday","Wednesday","Thursday","Friday","Saturday")</f>
        <v>Wednesday</v>
      </c>
      <c r="P772" s="16" t="str">
        <f t="shared" ref="P772:P835" si="77">CHOOSE(MONTH(L772),"Jan","Feb","Mar","Apr","May","Jun","Jul","Aug","Sep","Oct","Nov","Dec")</f>
        <v>Feb</v>
      </c>
      <c r="Q772" s="22">
        <f>IF(Analysis!$H$2=1,1,0)</f>
        <v>1</v>
      </c>
      <c r="R772" s="1">
        <f>IF(Analysis!$H$3=1,1,0)</f>
        <v>1</v>
      </c>
      <c r="S772" s="23">
        <f>IF(Analysis!$H$4=1,1,0)</f>
        <v>1</v>
      </c>
      <c r="T772" s="23">
        <f>IF(Analysis!$H$6=1,1,0)</f>
        <v>1</v>
      </c>
      <c r="U772" s="23">
        <f>IF(Analysis!$H$7=1,1,0)</f>
        <v>1</v>
      </c>
    </row>
    <row r="773" spans="1:21">
      <c r="A773" s="4">
        <v>16915</v>
      </c>
      <c r="B773" s="5">
        <v>40959.571527777778</v>
      </c>
      <c r="C773" s="5">
        <v>40953.482638888891</v>
      </c>
      <c r="D773" s="4" t="s">
        <v>60</v>
      </c>
      <c r="E773" s="4" t="s">
        <v>68</v>
      </c>
      <c r="F773" s="6" t="s">
        <v>127</v>
      </c>
      <c r="G773" s="4" t="s">
        <v>55</v>
      </c>
      <c r="H773" s="4" t="s">
        <v>71</v>
      </c>
      <c r="I773" s="4" t="s">
        <v>141</v>
      </c>
      <c r="J773" s="4" t="s">
        <v>59</v>
      </c>
      <c r="K773" s="9">
        <f t="shared" si="72"/>
        <v>6.0888888888875954</v>
      </c>
      <c r="L773" s="13">
        <f t="shared" si="73"/>
        <v>40953</v>
      </c>
      <c r="M773" s="14">
        <f t="shared" si="74"/>
        <v>0.48263888889050577</v>
      </c>
      <c r="N773" s="15">
        <f t="shared" si="75"/>
        <v>3</v>
      </c>
      <c r="O773" s="16" t="str">
        <f t="shared" si="76"/>
        <v>Monday</v>
      </c>
      <c r="P773" s="16" t="str">
        <f t="shared" si="77"/>
        <v>Feb</v>
      </c>
      <c r="Q773" s="22">
        <f>IF(Analysis!$H$2=1,1,0)</f>
        <v>1</v>
      </c>
      <c r="R773" s="1">
        <f>IF(Analysis!$H$3=1,1,0)</f>
        <v>1</v>
      </c>
      <c r="S773" s="23">
        <f>IF(Analysis!$H$4=1,1,0)</f>
        <v>1</v>
      </c>
      <c r="T773" s="23">
        <f>IF(Analysis!$H$6=1,1,0)</f>
        <v>1</v>
      </c>
      <c r="U773" s="23">
        <f>IF(Analysis!$H$7=1,1,0)</f>
        <v>1</v>
      </c>
    </row>
    <row r="774" spans="1:21">
      <c r="A774" s="4">
        <v>16914</v>
      </c>
      <c r="B774" s="5">
        <v>40956.568749999999</v>
      </c>
      <c r="C774" s="5">
        <v>40953.473611111112</v>
      </c>
      <c r="D774" s="4" t="s">
        <v>62</v>
      </c>
      <c r="E774" s="4" t="s">
        <v>103</v>
      </c>
      <c r="F774" s="6" t="s">
        <v>128</v>
      </c>
      <c r="G774" s="4" t="s">
        <v>55</v>
      </c>
      <c r="H774" s="4" t="s">
        <v>56</v>
      </c>
      <c r="I774" s="4" t="s">
        <v>141</v>
      </c>
      <c r="J774" s="4" t="s">
        <v>65</v>
      </c>
      <c r="K774" s="9">
        <f t="shared" si="72"/>
        <v>3.0951388888861402</v>
      </c>
      <c r="L774" s="13">
        <f t="shared" si="73"/>
        <v>40953</v>
      </c>
      <c r="M774" s="14">
        <f t="shared" si="74"/>
        <v>0.47361111111240461</v>
      </c>
      <c r="N774" s="15">
        <f t="shared" si="75"/>
        <v>3</v>
      </c>
      <c r="O774" s="16" t="str">
        <f t="shared" si="76"/>
        <v>Friday</v>
      </c>
      <c r="P774" s="16" t="str">
        <f t="shared" si="77"/>
        <v>Feb</v>
      </c>
      <c r="Q774" s="22">
        <f>IF(Analysis!$H$2=1,1,0)</f>
        <v>1</v>
      </c>
      <c r="R774" s="1">
        <f>IF(Analysis!$H$3=1,1,0)</f>
        <v>1</v>
      </c>
      <c r="S774" s="23">
        <f>IF(Analysis!$H$4=1,1,0)</f>
        <v>1</v>
      </c>
      <c r="T774" s="23">
        <f>IF(Analysis!$H$6=1,1,0)</f>
        <v>1</v>
      </c>
      <c r="U774" s="23">
        <f>IF(Analysis!$H$7=1,1,0)</f>
        <v>1</v>
      </c>
    </row>
    <row r="775" spans="1:21">
      <c r="A775" s="4">
        <v>16913</v>
      </c>
      <c r="B775" s="5">
        <v>40962.390277777777</v>
      </c>
      <c r="C775" s="5">
        <v>40953.451388888891</v>
      </c>
      <c r="D775" s="4" t="s">
        <v>62</v>
      </c>
      <c r="E775" s="4" t="s">
        <v>72</v>
      </c>
      <c r="F775" s="6" t="s">
        <v>129</v>
      </c>
      <c r="G775" s="4" t="s">
        <v>55</v>
      </c>
      <c r="H775" s="4" t="s">
        <v>90</v>
      </c>
      <c r="I775" s="4" t="s">
        <v>141</v>
      </c>
      <c r="J775" s="4" t="s">
        <v>73</v>
      </c>
      <c r="K775" s="9">
        <f t="shared" si="72"/>
        <v>8.9388888888861402</v>
      </c>
      <c r="L775" s="13">
        <f t="shared" si="73"/>
        <v>40953</v>
      </c>
      <c r="M775" s="14">
        <f t="shared" si="74"/>
        <v>0.45138888889050577</v>
      </c>
      <c r="N775" s="15">
        <f t="shared" si="75"/>
        <v>2</v>
      </c>
      <c r="O775" s="16" t="str">
        <f t="shared" si="76"/>
        <v>Thursday</v>
      </c>
      <c r="P775" s="16" t="str">
        <f t="shared" si="77"/>
        <v>Feb</v>
      </c>
      <c r="Q775" s="22">
        <f>IF(Analysis!$H$2=1,1,0)</f>
        <v>1</v>
      </c>
      <c r="R775" s="1">
        <f>IF(Analysis!$H$3=1,1,0)</f>
        <v>1</v>
      </c>
      <c r="S775" s="23">
        <f>IF(Analysis!$H$4=1,1,0)</f>
        <v>1</v>
      </c>
      <c r="T775" s="23">
        <f>IF(Analysis!$H$6=1,1,0)</f>
        <v>1</v>
      </c>
      <c r="U775" s="23">
        <f>IF(Analysis!$H$7=1,1,0)</f>
        <v>1</v>
      </c>
    </row>
    <row r="776" spans="1:21">
      <c r="A776" s="4">
        <v>16912</v>
      </c>
      <c r="B776" s="5">
        <v>40973.390972222223</v>
      </c>
      <c r="C776" s="5">
        <v>40953.449305555558</v>
      </c>
      <c r="D776" s="4" t="s">
        <v>62</v>
      </c>
      <c r="E776" s="4" t="s">
        <v>72</v>
      </c>
      <c r="F776" s="6" t="s">
        <v>145</v>
      </c>
      <c r="G776" s="4" t="s">
        <v>55</v>
      </c>
      <c r="H776" s="4" t="s">
        <v>56</v>
      </c>
      <c r="I776" s="4" t="s">
        <v>141</v>
      </c>
      <c r="J776" s="4" t="s">
        <v>73</v>
      </c>
      <c r="K776" s="9">
        <f t="shared" si="72"/>
        <v>19.941666666665697</v>
      </c>
      <c r="L776" s="13">
        <f t="shared" si="73"/>
        <v>40953</v>
      </c>
      <c r="M776" s="14">
        <f t="shared" si="74"/>
        <v>0.4493055555576575</v>
      </c>
      <c r="N776" s="15">
        <f t="shared" si="75"/>
        <v>2</v>
      </c>
      <c r="O776" s="16" t="str">
        <f t="shared" si="76"/>
        <v>Monday</v>
      </c>
      <c r="P776" s="16" t="str">
        <f t="shared" si="77"/>
        <v>Feb</v>
      </c>
      <c r="Q776" s="22">
        <f>IF(Analysis!$H$2=1,1,0)</f>
        <v>1</v>
      </c>
      <c r="R776" s="1">
        <f>IF(Analysis!$H$3=1,1,0)</f>
        <v>1</v>
      </c>
      <c r="S776" s="23">
        <f>IF(Analysis!$H$4=1,1,0)</f>
        <v>1</v>
      </c>
      <c r="T776" s="23">
        <f>IF(Analysis!$H$6=1,1,0)</f>
        <v>1</v>
      </c>
      <c r="U776" s="23">
        <f>IF(Analysis!$H$7=1,1,0)</f>
        <v>1</v>
      </c>
    </row>
    <row r="777" spans="1:21">
      <c r="A777" s="4">
        <v>16911</v>
      </c>
      <c r="B777" s="5">
        <v>40953.540277777778</v>
      </c>
      <c r="C777" s="5">
        <v>40953.435416666667</v>
      </c>
      <c r="D777" s="4" t="s">
        <v>62</v>
      </c>
      <c r="E777" s="4" t="s">
        <v>72</v>
      </c>
      <c r="F777" s="6" t="s">
        <v>2150</v>
      </c>
      <c r="G777" s="4" t="s">
        <v>55</v>
      </c>
      <c r="H777" s="4" t="s">
        <v>461</v>
      </c>
      <c r="I777" s="4" t="s">
        <v>141</v>
      </c>
      <c r="J777" s="4" t="s">
        <v>59</v>
      </c>
      <c r="K777" s="9">
        <f t="shared" si="72"/>
        <v>0.10486111111094942</v>
      </c>
      <c r="L777" s="13">
        <f t="shared" si="73"/>
        <v>40953</v>
      </c>
      <c r="M777" s="14">
        <f t="shared" si="74"/>
        <v>0.43541666666715173</v>
      </c>
      <c r="N777" s="15">
        <f t="shared" si="75"/>
        <v>2</v>
      </c>
      <c r="O777" s="16" t="str">
        <f t="shared" si="76"/>
        <v>Tuesday</v>
      </c>
      <c r="P777" s="16" t="str">
        <f t="shared" si="77"/>
        <v>Feb</v>
      </c>
      <c r="Q777" s="22">
        <f>IF(Analysis!$H$2=1,1,0)</f>
        <v>1</v>
      </c>
      <c r="R777" s="1">
        <f>IF(Analysis!$H$3=1,1,0)</f>
        <v>1</v>
      </c>
      <c r="S777" s="23">
        <f>IF(Analysis!$H$4=1,1,0)</f>
        <v>1</v>
      </c>
      <c r="T777" s="23">
        <f>IF(Analysis!$H$6=1,1,0)</f>
        <v>1</v>
      </c>
      <c r="U777" s="23">
        <f>IF(Analysis!$H$7=1,1,0)</f>
        <v>1</v>
      </c>
    </row>
    <row r="778" spans="1:21">
      <c r="A778" s="4">
        <v>16910</v>
      </c>
      <c r="B778" s="5">
        <v>40987.586805555555</v>
      </c>
      <c r="C778" s="5">
        <v>40953.415277777778</v>
      </c>
      <c r="D778" s="4" t="s">
        <v>62</v>
      </c>
      <c r="E778" s="4" t="s">
        <v>77</v>
      </c>
      <c r="F778" s="6" t="s">
        <v>2071</v>
      </c>
      <c r="G778" s="4" t="s">
        <v>55</v>
      </c>
      <c r="H778" s="4" t="s">
        <v>462</v>
      </c>
      <c r="I778" s="4" t="s">
        <v>141</v>
      </c>
      <c r="J778" s="4" t="s">
        <v>59</v>
      </c>
      <c r="K778" s="9">
        <f t="shared" si="72"/>
        <v>34.171527777776646</v>
      </c>
      <c r="L778" s="13">
        <f t="shared" si="73"/>
        <v>40953</v>
      </c>
      <c r="M778" s="14">
        <f t="shared" si="74"/>
        <v>0.41527777777810115</v>
      </c>
      <c r="N778" s="15">
        <f t="shared" si="75"/>
        <v>2</v>
      </c>
      <c r="O778" s="16" t="str">
        <f t="shared" si="76"/>
        <v>Monday</v>
      </c>
      <c r="P778" s="16" t="str">
        <f t="shared" si="77"/>
        <v>Feb</v>
      </c>
      <c r="Q778" s="22">
        <f>IF(Analysis!$H$2=1,1,0)</f>
        <v>1</v>
      </c>
      <c r="R778" s="1">
        <f>IF(Analysis!$H$3=1,1,0)</f>
        <v>1</v>
      </c>
      <c r="S778" s="23">
        <f>IF(Analysis!$H$4=1,1,0)</f>
        <v>1</v>
      </c>
      <c r="T778" s="23">
        <f>IF(Analysis!$H$6=1,1,0)</f>
        <v>1</v>
      </c>
      <c r="U778" s="23">
        <f>IF(Analysis!$H$7=1,1,0)</f>
        <v>1</v>
      </c>
    </row>
    <row r="779" spans="1:21">
      <c r="A779" s="4">
        <v>16909</v>
      </c>
      <c r="B779" s="5">
        <v>40953.410416666666</v>
      </c>
      <c r="C779" s="5">
        <v>40953.409722222219</v>
      </c>
      <c r="D779" s="4" t="s">
        <v>94</v>
      </c>
      <c r="E779" s="4" t="s">
        <v>39</v>
      </c>
      <c r="F779" s="6" t="s">
        <v>2072</v>
      </c>
      <c r="G779" s="4" t="s">
        <v>55</v>
      </c>
      <c r="H779" s="4" t="s">
        <v>463</v>
      </c>
      <c r="I779" s="4" t="s">
        <v>141</v>
      </c>
      <c r="J779" s="4" t="s">
        <v>59</v>
      </c>
      <c r="K779" s="9">
        <f t="shared" si="72"/>
        <v>6.944444467080757E-4</v>
      </c>
      <c r="L779" s="13">
        <f t="shared" si="73"/>
        <v>40953</v>
      </c>
      <c r="M779" s="14">
        <f t="shared" si="74"/>
        <v>0.40972222221898846</v>
      </c>
      <c r="N779" s="15">
        <f t="shared" si="75"/>
        <v>2</v>
      </c>
      <c r="O779" s="16" t="str">
        <f t="shared" si="76"/>
        <v>Tuesday</v>
      </c>
      <c r="P779" s="16" t="str">
        <f t="shared" si="77"/>
        <v>Feb</v>
      </c>
      <c r="Q779" s="22">
        <f>IF(Analysis!$H$2=1,1,0)</f>
        <v>1</v>
      </c>
      <c r="R779" s="1">
        <f>IF(Analysis!$H$3=1,1,0)</f>
        <v>1</v>
      </c>
      <c r="S779" s="23">
        <f>IF(Analysis!$H$4=1,1,0)</f>
        <v>1</v>
      </c>
      <c r="T779" s="23">
        <f>IF(Analysis!$H$6=1,1,0)</f>
        <v>1</v>
      </c>
      <c r="U779" s="23">
        <f>IF(Analysis!$H$7=1,1,0)</f>
        <v>1</v>
      </c>
    </row>
    <row r="780" spans="1:21">
      <c r="A780" s="4">
        <v>16908</v>
      </c>
      <c r="B780" s="5">
        <v>40953.399305555555</v>
      </c>
      <c r="C780" s="5">
        <v>40952.695138888892</v>
      </c>
      <c r="D780" s="4" t="s">
        <v>60</v>
      </c>
      <c r="E780" s="4" t="s">
        <v>54</v>
      </c>
      <c r="F780" s="6" t="s">
        <v>2073</v>
      </c>
      <c r="G780" s="4" t="s">
        <v>55</v>
      </c>
      <c r="H780" s="4" t="s">
        <v>464</v>
      </c>
      <c r="I780" s="4" t="s">
        <v>141</v>
      </c>
      <c r="J780" s="4" t="s">
        <v>59</v>
      </c>
      <c r="K780" s="9">
        <f t="shared" si="72"/>
        <v>0.70416666666278616</v>
      </c>
      <c r="L780" s="13">
        <f t="shared" si="73"/>
        <v>40952</v>
      </c>
      <c r="M780" s="14">
        <f t="shared" si="74"/>
        <v>0.69513888889196096</v>
      </c>
      <c r="N780" s="15">
        <f t="shared" si="75"/>
        <v>5</v>
      </c>
      <c r="O780" s="16" t="str">
        <f t="shared" si="76"/>
        <v>Tuesday</v>
      </c>
      <c r="P780" s="16" t="str">
        <f t="shared" si="77"/>
        <v>Feb</v>
      </c>
      <c r="Q780" s="22">
        <f>IF(Analysis!$H$2=1,1,0)</f>
        <v>1</v>
      </c>
      <c r="R780" s="1">
        <f>IF(Analysis!$H$3=1,1,0)</f>
        <v>1</v>
      </c>
      <c r="S780" s="23">
        <f>IF(Analysis!$H$4=1,1,0)</f>
        <v>1</v>
      </c>
      <c r="T780" s="23">
        <f>IF(Analysis!$H$6=1,1,0)</f>
        <v>1</v>
      </c>
      <c r="U780" s="23">
        <f>IF(Analysis!$H$7=1,1,0)</f>
        <v>1</v>
      </c>
    </row>
    <row r="781" spans="1:21">
      <c r="A781" s="4">
        <v>16907</v>
      </c>
      <c r="B781" s="5">
        <v>40952.643055555556</v>
      </c>
      <c r="C781" s="5">
        <v>40952.634722222225</v>
      </c>
      <c r="D781" s="4" t="s">
        <v>60</v>
      </c>
      <c r="E781" s="4" t="s">
        <v>67</v>
      </c>
      <c r="F781" s="6" t="s">
        <v>132</v>
      </c>
      <c r="G781" s="4" t="s">
        <v>55</v>
      </c>
      <c r="H781" s="4" t="s">
        <v>465</v>
      </c>
      <c r="I781" s="4" t="s">
        <v>141</v>
      </c>
      <c r="J781" s="4" t="s">
        <v>59</v>
      </c>
      <c r="K781" s="9">
        <f t="shared" si="72"/>
        <v>8.333333331393078E-3</v>
      </c>
      <c r="L781" s="13">
        <f t="shared" si="73"/>
        <v>40952</v>
      </c>
      <c r="M781" s="14">
        <f t="shared" si="74"/>
        <v>0.63472222222480923</v>
      </c>
      <c r="N781" s="15">
        <f t="shared" si="75"/>
        <v>5</v>
      </c>
      <c r="O781" s="16" t="str">
        <f t="shared" si="76"/>
        <v>Monday</v>
      </c>
      <c r="P781" s="16" t="str">
        <f t="shared" si="77"/>
        <v>Feb</v>
      </c>
      <c r="Q781" s="22">
        <f>IF(Analysis!$H$2=1,1,0)</f>
        <v>1</v>
      </c>
      <c r="R781" s="1">
        <f>IF(Analysis!$H$3=1,1,0)</f>
        <v>1</v>
      </c>
      <c r="S781" s="23">
        <f>IF(Analysis!$H$4=1,1,0)</f>
        <v>1</v>
      </c>
      <c r="T781" s="23">
        <f>IF(Analysis!$H$6=1,1,0)</f>
        <v>1</v>
      </c>
      <c r="U781" s="23">
        <f>IF(Analysis!$H$7=1,1,0)</f>
        <v>1</v>
      </c>
    </row>
    <row r="782" spans="1:21">
      <c r="A782" s="4">
        <v>16906</v>
      </c>
      <c r="B782" s="5">
        <v>40974.638194444444</v>
      </c>
      <c r="C782" s="5">
        <v>40952.59375</v>
      </c>
      <c r="D782" s="4" t="s">
        <v>62</v>
      </c>
      <c r="E782" s="4" t="s">
        <v>72</v>
      </c>
      <c r="F782" s="6" t="s">
        <v>133</v>
      </c>
      <c r="G782" s="4" t="s">
        <v>55</v>
      </c>
      <c r="H782" s="4" t="s">
        <v>90</v>
      </c>
      <c r="I782" s="4" t="s">
        <v>141</v>
      </c>
      <c r="J782" s="4" t="s">
        <v>73</v>
      </c>
      <c r="K782" s="9">
        <f t="shared" si="72"/>
        <v>22.044444444443798</v>
      </c>
      <c r="L782" s="13">
        <f t="shared" si="73"/>
        <v>40952</v>
      </c>
      <c r="M782" s="14">
        <f t="shared" si="74"/>
        <v>0.59375</v>
      </c>
      <c r="N782" s="15">
        <f t="shared" si="75"/>
        <v>4</v>
      </c>
      <c r="O782" s="16" t="str">
        <f t="shared" si="76"/>
        <v>Tuesday</v>
      </c>
      <c r="P782" s="16" t="str">
        <f t="shared" si="77"/>
        <v>Feb</v>
      </c>
      <c r="Q782" s="22">
        <f>IF(Analysis!$H$2=1,1,0)</f>
        <v>1</v>
      </c>
      <c r="R782" s="1">
        <f>IF(Analysis!$H$3=1,1,0)</f>
        <v>1</v>
      </c>
      <c r="S782" s="23">
        <f>IF(Analysis!$H$4=1,1,0)</f>
        <v>1</v>
      </c>
      <c r="T782" s="23">
        <f>IF(Analysis!$H$6=1,1,0)</f>
        <v>1</v>
      </c>
      <c r="U782" s="23">
        <f>IF(Analysis!$H$7=1,1,0)</f>
        <v>1</v>
      </c>
    </row>
    <row r="783" spans="1:21">
      <c r="A783" s="4">
        <v>16905</v>
      </c>
      <c r="B783" s="5">
        <v>40952.583333333336</v>
      </c>
      <c r="C783" s="5">
        <v>40952.568055555559</v>
      </c>
      <c r="D783" s="4" t="s">
        <v>60</v>
      </c>
      <c r="E783" s="4" t="s">
        <v>2536</v>
      </c>
      <c r="F783" s="6" t="s">
        <v>127</v>
      </c>
      <c r="G783" s="4" t="s">
        <v>55</v>
      </c>
      <c r="H783" s="4" t="s">
        <v>107</v>
      </c>
      <c r="I783" s="4" t="s">
        <v>141</v>
      </c>
      <c r="J783" s="4" t="s">
        <v>59</v>
      </c>
      <c r="K783" s="9">
        <f t="shared" si="72"/>
        <v>1.5277777776645962E-2</v>
      </c>
      <c r="L783" s="13">
        <f t="shared" si="73"/>
        <v>40952</v>
      </c>
      <c r="M783" s="14">
        <f t="shared" si="74"/>
        <v>0.56805555555911269</v>
      </c>
      <c r="N783" s="15">
        <f t="shared" si="75"/>
        <v>4</v>
      </c>
      <c r="O783" s="16" t="str">
        <f t="shared" si="76"/>
        <v>Monday</v>
      </c>
      <c r="P783" s="16" t="str">
        <f t="shared" si="77"/>
        <v>Feb</v>
      </c>
      <c r="Q783" s="22">
        <f>IF(Analysis!$H$2=1,1,0)</f>
        <v>1</v>
      </c>
      <c r="R783" s="1">
        <f>IF(Analysis!$H$3=1,1,0)</f>
        <v>1</v>
      </c>
      <c r="S783" s="23">
        <f>IF(Analysis!$H$4=1,1,0)</f>
        <v>1</v>
      </c>
      <c r="T783" s="23">
        <f>IF(Analysis!$H$6=1,1,0)</f>
        <v>1</v>
      </c>
      <c r="U783" s="23">
        <f>IF(Analysis!$H$7=1,1,0)</f>
        <v>1</v>
      </c>
    </row>
    <row r="784" spans="1:21">
      <c r="A784" s="4">
        <v>16904</v>
      </c>
      <c r="B784" s="5">
        <v>40952.547222222223</v>
      </c>
      <c r="C784" s="5">
        <v>40952.543749999997</v>
      </c>
      <c r="D784" s="4" t="s">
        <v>53</v>
      </c>
      <c r="E784" s="4" t="s">
        <v>74</v>
      </c>
      <c r="F784" s="6" t="s">
        <v>128</v>
      </c>
      <c r="G784" s="4" t="s">
        <v>55</v>
      </c>
      <c r="H784" s="4" t="s">
        <v>106</v>
      </c>
      <c r="I784" s="4" t="s">
        <v>141</v>
      </c>
      <c r="J784" s="4" t="s">
        <v>59</v>
      </c>
      <c r="K784" s="9">
        <f t="shared" si="72"/>
        <v>3.4722222262644209E-3</v>
      </c>
      <c r="L784" s="13">
        <f t="shared" si="73"/>
        <v>40952</v>
      </c>
      <c r="M784" s="14">
        <f t="shared" si="74"/>
        <v>0.54374999999708962</v>
      </c>
      <c r="N784" s="15">
        <f t="shared" si="75"/>
        <v>4</v>
      </c>
      <c r="O784" s="16" t="str">
        <f t="shared" si="76"/>
        <v>Monday</v>
      </c>
      <c r="P784" s="16" t="str">
        <f t="shared" si="77"/>
        <v>Feb</v>
      </c>
      <c r="Q784" s="22">
        <f>IF(Analysis!$H$2=1,1,0)</f>
        <v>1</v>
      </c>
      <c r="R784" s="1">
        <f>IF(Analysis!$H$3=1,1,0)</f>
        <v>1</v>
      </c>
      <c r="S784" s="23">
        <f>IF(Analysis!$H$4=1,1,0)</f>
        <v>1</v>
      </c>
      <c r="T784" s="23">
        <f>IF(Analysis!$H$6=1,1,0)</f>
        <v>1</v>
      </c>
      <c r="U784" s="23">
        <f>IF(Analysis!$H$7=1,1,0)</f>
        <v>1</v>
      </c>
    </row>
    <row r="785" spans="1:21">
      <c r="A785" s="4">
        <v>16903</v>
      </c>
      <c r="B785" s="5">
        <v>40954.536111111112</v>
      </c>
      <c r="C785" s="5">
        <v>40952.535416666666</v>
      </c>
      <c r="D785" s="4" t="s">
        <v>94</v>
      </c>
      <c r="E785" s="4" t="s">
        <v>122</v>
      </c>
      <c r="F785" s="6" t="s">
        <v>129</v>
      </c>
      <c r="G785" s="4" t="s">
        <v>55</v>
      </c>
      <c r="H785" s="4" t="s">
        <v>71</v>
      </c>
      <c r="I785" s="4" t="s">
        <v>141</v>
      </c>
      <c r="J785" s="4" t="s">
        <v>59</v>
      </c>
      <c r="K785" s="9">
        <f t="shared" si="72"/>
        <v>2.0006944444467081</v>
      </c>
      <c r="L785" s="13">
        <f t="shared" si="73"/>
        <v>40952</v>
      </c>
      <c r="M785" s="14">
        <f t="shared" si="74"/>
        <v>0.53541666666569654</v>
      </c>
      <c r="N785" s="15">
        <f t="shared" si="75"/>
        <v>3</v>
      </c>
      <c r="O785" s="16" t="str">
        <f t="shared" si="76"/>
        <v>Wednesday</v>
      </c>
      <c r="P785" s="16" t="str">
        <f t="shared" si="77"/>
        <v>Feb</v>
      </c>
      <c r="Q785" s="22">
        <f>IF(Analysis!$H$2=1,1,0)</f>
        <v>1</v>
      </c>
      <c r="R785" s="1">
        <f>IF(Analysis!$H$3=1,1,0)</f>
        <v>1</v>
      </c>
      <c r="S785" s="23">
        <f>IF(Analysis!$H$4=1,1,0)</f>
        <v>1</v>
      </c>
      <c r="T785" s="23">
        <f>IF(Analysis!$H$6=1,1,0)</f>
        <v>1</v>
      </c>
      <c r="U785" s="23">
        <f>IF(Analysis!$H$7=1,1,0)</f>
        <v>1</v>
      </c>
    </row>
    <row r="786" spans="1:21">
      <c r="A786" s="4">
        <v>16902</v>
      </c>
      <c r="B786" s="5">
        <v>40962.420138888891</v>
      </c>
      <c r="C786" s="5">
        <v>40952.493055555555</v>
      </c>
      <c r="D786" s="4" t="s">
        <v>62</v>
      </c>
      <c r="E786" s="4" t="s">
        <v>72</v>
      </c>
      <c r="F786" s="6" t="s">
        <v>145</v>
      </c>
      <c r="G786" s="4" t="s">
        <v>55</v>
      </c>
      <c r="H786" s="4" t="s">
        <v>56</v>
      </c>
      <c r="I786" s="4" t="s">
        <v>141</v>
      </c>
      <c r="J786" s="4" t="s">
        <v>73</v>
      </c>
      <c r="K786" s="9">
        <f t="shared" si="72"/>
        <v>9.9270833333357587</v>
      </c>
      <c r="L786" s="13">
        <f t="shared" si="73"/>
        <v>40952</v>
      </c>
      <c r="M786" s="14">
        <f t="shared" si="74"/>
        <v>0.49305555555474712</v>
      </c>
      <c r="N786" s="15">
        <f t="shared" si="75"/>
        <v>3</v>
      </c>
      <c r="O786" s="16" t="str">
        <f t="shared" si="76"/>
        <v>Thursday</v>
      </c>
      <c r="P786" s="16" t="str">
        <f t="shared" si="77"/>
        <v>Feb</v>
      </c>
      <c r="Q786" s="22">
        <f>IF(Analysis!$H$2=1,1,0)</f>
        <v>1</v>
      </c>
      <c r="R786" s="1">
        <f>IF(Analysis!$H$3=1,1,0)</f>
        <v>1</v>
      </c>
      <c r="S786" s="23">
        <f>IF(Analysis!$H$4=1,1,0)</f>
        <v>1</v>
      </c>
      <c r="T786" s="23">
        <f>IF(Analysis!$H$6=1,1,0)</f>
        <v>1</v>
      </c>
      <c r="U786" s="23">
        <f>IF(Analysis!$H$7=1,1,0)</f>
        <v>1</v>
      </c>
    </row>
    <row r="787" spans="1:21">
      <c r="A787" s="4">
        <v>16901</v>
      </c>
      <c r="B787" s="5">
        <v>40952.549305555556</v>
      </c>
      <c r="C787" s="5">
        <v>40952.490972222222</v>
      </c>
      <c r="D787" s="4" t="s">
        <v>60</v>
      </c>
      <c r="E787" s="4" t="s">
        <v>67</v>
      </c>
      <c r="F787" s="6" t="s">
        <v>2151</v>
      </c>
      <c r="G787" s="4" t="s">
        <v>55</v>
      </c>
      <c r="H787" s="4" t="s">
        <v>90</v>
      </c>
      <c r="I787" s="4" t="s">
        <v>141</v>
      </c>
      <c r="J787" s="4" t="s">
        <v>59</v>
      </c>
      <c r="K787" s="9">
        <f t="shared" si="72"/>
        <v>5.8333333334303461E-2</v>
      </c>
      <c r="L787" s="13">
        <f t="shared" si="73"/>
        <v>40952</v>
      </c>
      <c r="M787" s="14">
        <f t="shared" si="74"/>
        <v>0.49097222222189885</v>
      </c>
      <c r="N787" s="15">
        <f t="shared" si="75"/>
        <v>3</v>
      </c>
      <c r="O787" s="16" t="str">
        <f t="shared" si="76"/>
        <v>Monday</v>
      </c>
      <c r="P787" s="16" t="str">
        <f t="shared" si="77"/>
        <v>Feb</v>
      </c>
      <c r="Q787" s="22">
        <f>IF(Analysis!$H$2=1,1,0)</f>
        <v>1</v>
      </c>
      <c r="R787" s="1">
        <f>IF(Analysis!$H$3=1,1,0)</f>
        <v>1</v>
      </c>
      <c r="S787" s="23">
        <f>IF(Analysis!$H$4=1,1,0)</f>
        <v>1</v>
      </c>
      <c r="T787" s="23">
        <f>IF(Analysis!$H$6=1,1,0)</f>
        <v>1</v>
      </c>
      <c r="U787" s="23">
        <f>IF(Analysis!$H$7=1,1,0)</f>
        <v>1</v>
      </c>
    </row>
    <row r="788" spans="1:21">
      <c r="A788" s="4">
        <v>16900</v>
      </c>
      <c r="B788" s="5">
        <v>40952.554166666669</v>
      </c>
      <c r="C788" s="5">
        <v>40952.477083333331</v>
      </c>
      <c r="D788" s="4" t="s">
        <v>60</v>
      </c>
      <c r="E788" s="4" t="s">
        <v>99</v>
      </c>
      <c r="F788" s="6" t="s">
        <v>2071</v>
      </c>
      <c r="G788" s="4" t="s">
        <v>55</v>
      </c>
      <c r="H788" s="4" t="s">
        <v>56</v>
      </c>
      <c r="I788" s="4" t="s">
        <v>141</v>
      </c>
      <c r="J788" s="4" t="s">
        <v>59</v>
      </c>
      <c r="K788" s="9">
        <f t="shared" si="72"/>
        <v>7.7083333337213844E-2</v>
      </c>
      <c r="L788" s="13">
        <f t="shared" si="73"/>
        <v>40952</v>
      </c>
      <c r="M788" s="14">
        <f t="shared" si="74"/>
        <v>0.47708333333139308</v>
      </c>
      <c r="N788" s="15">
        <f t="shared" si="75"/>
        <v>3</v>
      </c>
      <c r="O788" s="16" t="str">
        <f t="shared" si="76"/>
        <v>Monday</v>
      </c>
      <c r="P788" s="16" t="str">
        <f t="shared" si="77"/>
        <v>Feb</v>
      </c>
      <c r="Q788" s="22">
        <f>IF(Analysis!$H$2=1,1,0)</f>
        <v>1</v>
      </c>
      <c r="R788" s="1">
        <f>IF(Analysis!$H$3=1,1,0)</f>
        <v>1</v>
      </c>
      <c r="S788" s="23">
        <f>IF(Analysis!$H$4=1,1,0)</f>
        <v>1</v>
      </c>
      <c r="T788" s="23">
        <f>IF(Analysis!$H$6=1,1,0)</f>
        <v>1</v>
      </c>
      <c r="U788" s="23">
        <f>IF(Analysis!$H$7=1,1,0)</f>
        <v>1</v>
      </c>
    </row>
    <row r="789" spans="1:21">
      <c r="A789" s="4">
        <v>16899</v>
      </c>
      <c r="B789" s="5">
        <v>40967.399305555555</v>
      </c>
      <c r="C789" s="5">
        <v>40952.472916666666</v>
      </c>
      <c r="D789" s="4" t="s">
        <v>62</v>
      </c>
      <c r="E789" s="4" t="s">
        <v>72</v>
      </c>
      <c r="F789" s="6" t="s">
        <v>2072</v>
      </c>
      <c r="G789" s="4" t="s">
        <v>55</v>
      </c>
      <c r="H789" s="4" t="s">
        <v>466</v>
      </c>
      <c r="I789" s="4" t="s">
        <v>141</v>
      </c>
      <c r="J789" s="4" t="s">
        <v>73</v>
      </c>
      <c r="K789" s="9">
        <f t="shared" si="72"/>
        <v>14.926388888889051</v>
      </c>
      <c r="L789" s="13">
        <f t="shared" si="73"/>
        <v>40952</v>
      </c>
      <c r="M789" s="14">
        <f t="shared" si="74"/>
        <v>0.47291666666569654</v>
      </c>
      <c r="N789" s="15">
        <f t="shared" si="75"/>
        <v>3</v>
      </c>
      <c r="O789" s="16" t="str">
        <f t="shared" si="76"/>
        <v>Tuesday</v>
      </c>
      <c r="P789" s="16" t="str">
        <f t="shared" si="77"/>
        <v>Feb</v>
      </c>
      <c r="Q789" s="22">
        <f>IF(Analysis!$H$2=1,1,0)</f>
        <v>1</v>
      </c>
      <c r="R789" s="1">
        <f>IF(Analysis!$H$3=1,1,0)</f>
        <v>1</v>
      </c>
      <c r="S789" s="23">
        <f>IF(Analysis!$H$4=1,1,0)</f>
        <v>1</v>
      </c>
      <c r="T789" s="23">
        <f>IF(Analysis!$H$6=1,1,0)</f>
        <v>1</v>
      </c>
      <c r="U789" s="23">
        <f>IF(Analysis!$H$7=1,1,0)</f>
        <v>1</v>
      </c>
    </row>
    <row r="790" spans="1:21">
      <c r="A790" s="4">
        <v>16898</v>
      </c>
      <c r="B790" s="5">
        <v>40960.468055555553</v>
      </c>
      <c r="C790" s="5">
        <v>40952.463888888888</v>
      </c>
      <c r="D790" s="4" t="s">
        <v>62</v>
      </c>
      <c r="E790" s="4" t="s">
        <v>64</v>
      </c>
      <c r="F790" s="6" t="s">
        <v>2073</v>
      </c>
      <c r="G790" s="4" t="s">
        <v>55</v>
      </c>
      <c r="H790" s="4" t="s">
        <v>467</v>
      </c>
      <c r="I790" s="4" t="s">
        <v>141</v>
      </c>
      <c r="J790" s="4" t="s">
        <v>65</v>
      </c>
      <c r="K790" s="9">
        <f t="shared" si="72"/>
        <v>8.0041666666656965</v>
      </c>
      <c r="L790" s="13">
        <f t="shared" si="73"/>
        <v>40952</v>
      </c>
      <c r="M790" s="14">
        <f t="shared" si="74"/>
        <v>0.46388888888759539</v>
      </c>
      <c r="N790" s="15">
        <f t="shared" si="75"/>
        <v>3</v>
      </c>
      <c r="O790" s="16" t="str">
        <f t="shared" si="76"/>
        <v>Tuesday</v>
      </c>
      <c r="P790" s="16" t="str">
        <f t="shared" si="77"/>
        <v>Feb</v>
      </c>
      <c r="Q790" s="22">
        <f>IF(Analysis!$H$2=1,1,0)</f>
        <v>1</v>
      </c>
      <c r="R790" s="1">
        <f>IF(Analysis!$H$3=1,1,0)</f>
        <v>1</v>
      </c>
      <c r="S790" s="23">
        <f>IF(Analysis!$H$4=1,1,0)</f>
        <v>1</v>
      </c>
      <c r="T790" s="23">
        <f>IF(Analysis!$H$6=1,1,0)</f>
        <v>1</v>
      </c>
      <c r="U790" s="23">
        <f>IF(Analysis!$H$7=1,1,0)</f>
        <v>1</v>
      </c>
    </row>
    <row r="791" spans="1:21">
      <c r="A791" s="4">
        <v>16897</v>
      </c>
      <c r="B791" s="5">
        <v>40968.59652777778</v>
      </c>
      <c r="C791" s="5">
        <v>40952.456250000003</v>
      </c>
      <c r="D791" s="4" t="s">
        <v>60</v>
      </c>
      <c r="E791" s="4" t="s">
        <v>108</v>
      </c>
      <c r="F791" s="6" t="s">
        <v>132</v>
      </c>
      <c r="G791" s="4" t="s">
        <v>55</v>
      </c>
      <c r="H791" s="4" t="s">
        <v>468</v>
      </c>
      <c r="I791" s="4" t="s">
        <v>141</v>
      </c>
      <c r="J791" s="4" t="s">
        <v>59</v>
      </c>
      <c r="K791" s="9">
        <f t="shared" si="72"/>
        <v>16.140277777776646</v>
      </c>
      <c r="L791" s="13">
        <f t="shared" si="73"/>
        <v>40952</v>
      </c>
      <c r="M791" s="14">
        <f t="shared" si="74"/>
        <v>0.45625000000291038</v>
      </c>
      <c r="N791" s="15">
        <f t="shared" si="75"/>
        <v>2</v>
      </c>
      <c r="O791" s="16" t="str">
        <f t="shared" si="76"/>
        <v>Wednesday</v>
      </c>
      <c r="P791" s="16" t="str">
        <f t="shared" si="77"/>
        <v>Feb</v>
      </c>
      <c r="Q791" s="22">
        <f>IF(Analysis!$H$2=1,1,0)</f>
        <v>1</v>
      </c>
      <c r="R791" s="1">
        <f>IF(Analysis!$H$3=1,1,0)</f>
        <v>1</v>
      </c>
      <c r="S791" s="23">
        <f>IF(Analysis!$H$4=1,1,0)</f>
        <v>1</v>
      </c>
      <c r="T791" s="23">
        <f>IF(Analysis!$H$6=1,1,0)</f>
        <v>1</v>
      </c>
      <c r="U791" s="23">
        <f>IF(Analysis!$H$7=1,1,0)</f>
        <v>1</v>
      </c>
    </row>
    <row r="792" spans="1:21">
      <c r="A792" s="4">
        <v>16896</v>
      </c>
      <c r="B792" s="5">
        <v>40989.339583333334</v>
      </c>
      <c r="C792" s="5">
        <v>40952.446527777778</v>
      </c>
      <c r="D792" s="4" t="s">
        <v>60</v>
      </c>
      <c r="E792" s="4" t="s">
        <v>74</v>
      </c>
      <c r="F792" s="6" t="s">
        <v>133</v>
      </c>
      <c r="G792" s="4" t="s">
        <v>55</v>
      </c>
      <c r="H792" s="4" t="s">
        <v>469</v>
      </c>
      <c r="I792" s="4" t="s">
        <v>141</v>
      </c>
      <c r="J792" s="4" t="s">
        <v>59</v>
      </c>
      <c r="K792" s="9">
        <f t="shared" si="72"/>
        <v>36.893055555556202</v>
      </c>
      <c r="L792" s="13">
        <f t="shared" si="73"/>
        <v>40952</v>
      </c>
      <c r="M792" s="14">
        <f t="shared" si="74"/>
        <v>0.44652777777810115</v>
      </c>
      <c r="N792" s="15">
        <f t="shared" si="75"/>
        <v>2</v>
      </c>
      <c r="O792" s="16" t="str">
        <f t="shared" si="76"/>
        <v>Wednesday</v>
      </c>
      <c r="P792" s="16" t="str">
        <f t="shared" si="77"/>
        <v>Feb</v>
      </c>
      <c r="Q792" s="22">
        <f>IF(Analysis!$H$2=1,1,0)</f>
        <v>1</v>
      </c>
      <c r="R792" s="1">
        <f>IF(Analysis!$H$3=1,1,0)</f>
        <v>1</v>
      </c>
      <c r="S792" s="23">
        <f>IF(Analysis!$H$4=1,1,0)</f>
        <v>1</v>
      </c>
      <c r="T792" s="23">
        <f>IF(Analysis!$H$6=1,1,0)</f>
        <v>1</v>
      </c>
      <c r="U792" s="23">
        <f>IF(Analysis!$H$7=1,1,0)</f>
        <v>1</v>
      </c>
    </row>
    <row r="793" spans="1:21">
      <c r="A793" s="4">
        <v>16895</v>
      </c>
      <c r="B793" s="5">
        <v>40953.537499999999</v>
      </c>
      <c r="C793" s="5">
        <v>40952.429166666669</v>
      </c>
      <c r="D793" s="4" t="s">
        <v>94</v>
      </c>
      <c r="E793" s="4" t="s">
        <v>122</v>
      </c>
      <c r="F793" s="6" t="s">
        <v>127</v>
      </c>
      <c r="G793" s="4" t="s">
        <v>55</v>
      </c>
      <c r="H793" s="4" t="s">
        <v>470</v>
      </c>
      <c r="I793" s="4" t="s">
        <v>141</v>
      </c>
      <c r="J793" s="4" t="s">
        <v>65</v>
      </c>
      <c r="K793" s="9">
        <f t="shared" si="72"/>
        <v>1.1083333333299379</v>
      </c>
      <c r="L793" s="13">
        <f t="shared" si="73"/>
        <v>40952</v>
      </c>
      <c r="M793" s="14">
        <f t="shared" si="74"/>
        <v>0.42916666666860692</v>
      </c>
      <c r="N793" s="15">
        <f t="shared" si="75"/>
        <v>2</v>
      </c>
      <c r="O793" s="16" t="str">
        <f t="shared" si="76"/>
        <v>Tuesday</v>
      </c>
      <c r="P793" s="16" t="str">
        <f t="shared" si="77"/>
        <v>Feb</v>
      </c>
      <c r="Q793" s="22">
        <f>IF(Analysis!$H$2=1,1,0)</f>
        <v>1</v>
      </c>
      <c r="R793" s="1">
        <f>IF(Analysis!$H$3=1,1,0)</f>
        <v>1</v>
      </c>
      <c r="S793" s="23">
        <f>IF(Analysis!$H$4=1,1,0)</f>
        <v>1</v>
      </c>
      <c r="T793" s="23">
        <f>IF(Analysis!$H$6=1,1,0)</f>
        <v>1</v>
      </c>
      <c r="U793" s="23">
        <f>IF(Analysis!$H$7=1,1,0)</f>
        <v>1</v>
      </c>
    </row>
    <row r="794" spans="1:21">
      <c r="A794" s="4">
        <v>16894</v>
      </c>
      <c r="B794" s="5">
        <v>40953.442361111112</v>
      </c>
      <c r="C794" s="5">
        <v>40952.425694444442</v>
      </c>
      <c r="D794" s="4" t="s">
        <v>60</v>
      </c>
      <c r="E794" s="4" t="s">
        <v>54</v>
      </c>
      <c r="F794" s="6" t="s">
        <v>128</v>
      </c>
      <c r="G794" s="4" t="s">
        <v>55</v>
      </c>
      <c r="H794" s="4" t="s">
        <v>90</v>
      </c>
      <c r="I794" s="4" t="s">
        <v>141</v>
      </c>
      <c r="J794" s="4" t="s">
        <v>59</v>
      </c>
      <c r="K794" s="9">
        <f t="shared" si="72"/>
        <v>1.0166666666700621</v>
      </c>
      <c r="L794" s="13">
        <f t="shared" si="73"/>
        <v>40952</v>
      </c>
      <c r="M794" s="14">
        <f t="shared" si="74"/>
        <v>0.4256944444423425</v>
      </c>
      <c r="N794" s="15">
        <f t="shared" si="75"/>
        <v>2</v>
      </c>
      <c r="O794" s="16" t="str">
        <f t="shared" si="76"/>
        <v>Tuesday</v>
      </c>
      <c r="P794" s="16" t="str">
        <f t="shared" si="77"/>
        <v>Feb</v>
      </c>
      <c r="Q794" s="22">
        <f>IF(Analysis!$H$2=1,1,0)</f>
        <v>1</v>
      </c>
      <c r="R794" s="1">
        <f>IF(Analysis!$H$3=1,1,0)</f>
        <v>1</v>
      </c>
      <c r="S794" s="23">
        <f>IF(Analysis!$H$4=1,1,0)</f>
        <v>1</v>
      </c>
      <c r="T794" s="23">
        <f>IF(Analysis!$H$6=1,1,0)</f>
        <v>1</v>
      </c>
      <c r="U794" s="23">
        <f>IF(Analysis!$H$7=1,1,0)</f>
        <v>1</v>
      </c>
    </row>
    <row r="795" spans="1:21">
      <c r="A795" s="4">
        <v>16893</v>
      </c>
      <c r="B795" s="5">
        <v>40952.507638888892</v>
      </c>
      <c r="C795" s="5">
        <v>40952.416666666664</v>
      </c>
      <c r="D795" s="4" t="s">
        <v>62</v>
      </c>
      <c r="E795" s="4" t="s">
        <v>92</v>
      </c>
      <c r="F795" s="6" t="s">
        <v>129</v>
      </c>
      <c r="G795" s="4" t="s">
        <v>55</v>
      </c>
      <c r="H795" s="4" t="s">
        <v>107</v>
      </c>
      <c r="I795" s="4" t="s">
        <v>141</v>
      </c>
      <c r="J795" s="4" t="s">
        <v>65</v>
      </c>
      <c r="K795" s="9">
        <f t="shared" si="72"/>
        <v>9.0972222227719612E-2</v>
      </c>
      <c r="L795" s="13">
        <f t="shared" si="73"/>
        <v>40952</v>
      </c>
      <c r="M795" s="14">
        <f t="shared" si="74"/>
        <v>0.41666666666424135</v>
      </c>
      <c r="N795" s="15">
        <f t="shared" si="75"/>
        <v>2</v>
      </c>
      <c r="O795" s="16" t="str">
        <f t="shared" si="76"/>
        <v>Monday</v>
      </c>
      <c r="P795" s="16" t="str">
        <f t="shared" si="77"/>
        <v>Feb</v>
      </c>
      <c r="Q795" s="22">
        <f>IF(Analysis!$H$2=1,1,0)</f>
        <v>1</v>
      </c>
      <c r="R795" s="1">
        <f>IF(Analysis!$H$3=1,1,0)</f>
        <v>1</v>
      </c>
      <c r="S795" s="23">
        <f>IF(Analysis!$H$4=1,1,0)</f>
        <v>1</v>
      </c>
      <c r="T795" s="23">
        <f>IF(Analysis!$H$6=1,1,0)</f>
        <v>1</v>
      </c>
      <c r="U795" s="23">
        <f>IF(Analysis!$H$7=1,1,0)</f>
        <v>1</v>
      </c>
    </row>
    <row r="796" spans="1:21">
      <c r="A796" s="4">
        <v>16892</v>
      </c>
      <c r="B796" s="5">
        <v>40969.711805555555</v>
      </c>
      <c r="C796" s="5">
        <v>40952.393750000003</v>
      </c>
      <c r="D796" s="4" t="s">
        <v>62</v>
      </c>
      <c r="E796" s="4" t="s">
        <v>72</v>
      </c>
      <c r="F796" s="6" t="s">
        <v>145</v>
      </c>
      <c r="G796" s="4" t="s">
        <v>55</v>
      </c>
      <c r="H796" s="4" t="s">
        <v>106</v>
      </c>
      <c r="I796" s="4" t="s">
        <v>141</v>
      </c>
      <c r="J796" s="4" t="s">
        <v>59</v>
      </c>
      <c r="K796" s="9">
        <f t="shared" si="72"/>
        <v>17.318055555551837</v>
      </c>
      <c r="L796" s="13">
        <f t="shared" si="73"/>
        <v>40952</v>
      </c>
      <c r="M796" s="14">
        <f t="shared" si="74"/>
        <v>0.39375000000291038</v>
      </c>
      <c r="N796" s="15">
        <f t="shared" si="75"/>
        <v>2</v>
      </c>
      <c r="O796" s="16" t="str">
        <f t="shared" si="76"/>
        <v>Thursday</v>
      </c>
      <c r="P796" s="16" t="str">
        <f t="shared" si="77"/>
        <v>Feb</v>
      </c>
      <c r="Q796" s="22">
        <f>IF(Analysis!$H$2=1,1,0)</f>
        <v>1</v>
      </c>
      <c r="R796" s="1">
        <f>IF(Analysis!$H$3=1,1,0)</f>
        <v>1</v>
      </c>
      <c r="S796" s="23">
        <f>IF(Analysis!$H$4=1,1,0)</f>
        <v>1</v>
      </c>
      <c r="T796" s="23">
        <f>IF(Analysis!$H$6=1,1,0)</f>
        <v>1</v>
      </c>
      <c r="U796" s="23">
        <f>IF(Analysis!$H$7=1,1,0)</f>
        <v>1</v>
      </c>
    </row>
    <row r="797" spans="1:21">
      <c r="A797" s="4">
        <v>16891</v>
      </c>
      <c r="B797" s="5">
        <v>40974.381249999999</v>
      </c>
      <c r="C797" s="5">
        <v>40952.378472222219</v>
      </c>
      <c r="D797" s="4" t="s">
        <v>60</v>
      </c>
      <c r="E797" s="4" t="s">
        <v>74</v>
      </c>
      <c r="F797" s="6" t="s">
        <v>2152</v>
      </c>
      <c r="G797" s="4" t="s">
        <v>55</v>
      </c>
      <c r="H797" s="4" t="s">
        <v>71</v>
      </c>
      <c r="I797" s="4" t="s">
        <v>141</v>
      </c>
      <c r="J797" s="4" t="s">
        <v>59</v>
      </c>
      <c r="K797" s="9">
        <f t="shared" si="72"/>
        <v>22.002777777779556</v>
      </c>
      <c r="L797" s="13">
        <f t="shared" si="73"/>
        <v>40952</v>
      </c>
      <c r="M797" s="14">
        <f t="shared" si="74"/>
        <v>0.37847222221898846</v>
      </c>
      <c r="N797" s="15">
        <f t="shared" si="75"/>
        <v>2</v>
      </c>
      <c r="O797" s="16" t="str">
        <f t="shared" si="76"/>
        <v>Tuesday</v>
      </c>
      <c r="P797" s="16" t="str">
        <f t="shared" si="77"/>
        <v>Feb</v>
      </c>
      <c r="Q797" s="22">
        <f>IF(Analysis!$H$2=1,1,0)</f>
        <v>1</v>
      </c>
      <c r="R797" s="1">
        <f>IF(Analysis!$H$3=1,1,0)</f>
        <v>1</v>
      </c>
      <c r="S797" s="23">
        <f>IF(Analysis!$H$4=1,1,0)</f>
        <v>1</v>
      </c>
      <c r="T797" s="23">
        <f>IF(Analysis!$H$6=1,1,0)</f>
        <v>1</v>
      </c>
      <c r="U797" s="23">
        <f>IF(Analysis!$H$7=1,1,0)</f>
        <v>1</v>
      </c>
    </row>
    <row r="798" spans="1:21">
      <c r="A798" s="4">
        <v>16890</v>
      </c>
      <c r="B798" s="5">
        <v>40959.392361111109</v>
      </c>
      <c r="C798" s="5">
        <v>40952.376388888886</v>
      </c>
      <c r="D798" s="4" t="s">
        <v>60</v>
      </c>
      <c r="E798" s="4" t="s">
        <v>38</v>
      </c>
      <c r="F798" s="6" t="s">
        <v>2071</v>
      </c>
      <c r="G798" s="4" t="s">
        <v>55</v>
      </c>
      <c r="H798" s="4" t="s">
        <v>56</v>
      </c>
      <c r="I798" s="4" t="s">
        <v>141</v>
      </c>
      <c r="J798" s="4" t="s">
        <v>59</v>
      </c>
      <c r="K798" s="9">
        <f t="shared" si="72"/>
        <v>7.015972222223354</v>
      </c>
      <c r="L798" s="13">
        <f t="shared" si="73"/>
        <v>40952</v>
      </c>
      <c r="M798" s="14">
        <f t="shared" si="74"/>
        <v>0.37638888888614019</v>
      </c>
      <c r="N798" s="15">
        <f t="shared" si="75"/>
        <v>2</v>
      </c>
      <c r="O798" s="16" t="str">
        <f t="shared" si="76"/>
        <v>Monday</v>
      </c>
      <c r="P798" s="16" t="str">
        <f t="shared" si="77"/>
        <v>Feb</v>
      </c>
      <c r="Q798" s="22">
        <f>IF(Analysis!$H$2=1,1,0)</f>
        <v>1</v>
      </c>
      <c r="R798" s="1">
        <f>IF(Analysis!$H$3=1,1,0)</f>
        <v>1</v>
      </c>
      <c r="S798" s="23">
        <f>IF(Analysis!$H$4=1,1,0)</f>
        <v>1</v>
      </c>
      <c r="T798" s="23">
        <f>IF(Analysis!$H$6=1,1,0)</f>
        <v>1</v>
      </c>
      <c r="U798" s="23">
        <f>IF(Analysis!$H$7=1,1,0)</f>
        <v>1</v>
      </c>
    </row>
    <row r="799" spans="1:21">
      <c r="A799" s="4">
        <v>16889</v>
      </c>
      <c r="B799" s="5">
        <v>40952.412499999999</v>
      </c>
      <c r="C799" s="5">
        <v>40952.366666666669</v>
      </c>
      <c r="D799" s="4" t="s">
        <v>60</v>
      </c>
      <c r="E799" s="4" t="s">
        <v>61</v>
      </c>
      <c r="F799" s="6" t="s">
        <v>2072</v>
      </c>
      <c r="G799" s="4" t="s">
        <v>55</v>
      </c>
      <c r="H799" s="4" t="s">
        <v>90</v>
      </c>
      <c r="I799" s="4" t="s">
        <v>141</v>
      </c>
      <c r="J799" s="4" t="s">
        <v>59</v>
      </c>
      <c r="K799" s="9">
        <f t="shared" si="72"/>
        <v>4.5833333329937886E-2</v>
      </c>
      <c r="L799" s="13">
        <f t="shared" si="73"/>
        <v>40952</v>
      </c>
      <c r="M799" s="14">
        <f t="shared" si="74"/>
        <v>0.36666666666860692</v>
      </c>
      <c r="N799" s="15">
        <f t="shared" si="75"/>
        <v>1</v>
      </c>
      <c r="O799" s="16" t="str">
        <f t="shared" si="76"/>
        <v>Monday</v>
      </c>
      <c r="P799" s="16" t="str">
        <f t="shared" si="77"/>
        <v>Feb</v>
      </c>
      <c r="Q799" s="22">
        <f>IF(Analysis!$H$2=1,1,0)</f>
        <v>1</v>
      </c>
      <c r="R799" s="1">
        <f>IF(Analysis!$H$3=1,1,0)</f>
        <v>1</v>
      </c>
      <c r="S799" s="23">
        <f>IF(Analysis!$H$4=1,1,0)</f>
        <v>1</v>
      </c>
      <c r="T799" s="23">
        <f>IF(Analysis!$H$6=1,1,0)</f>
        <v>1</v>
      </c>
      <c r="U799" s="23">
        <f>IF(Analysis!$H$7=1,1,0)</f>
        <v>1</v>
      </c>
    </row>
    <row r="800" spans="1:21">
      <c r="A800" s="4">
        <v>16888</v>
      </c>
      <c r="B800" s="5">
        <v>40969.606249999997</v>
      </c>
      <c r="C800" s="5">
        <v>40949.661805555559</v>
      </c>
      <c r="D800" s="4" t="s">
        <v>62</v>
      </c>
      <c r="E800" s="4" t="s">
        <v>66</v>
      </c>
      <c r="F800" s="6" t="s">
        <v>2073</v>
      </c>
      <c r="G800" s="4" t="s">
        <v>55</v>
      </c>
      <c r="H800" s="4" t="s">
        <v>56</v>
      </c>
      <c r="I800" s="4" t="s">
        <v>141</v>
      </c>
      <c r="J800" s="4" t="s">
        <v>70</v>
      </c>
      <c r="K800" s="9">
        <f t="shared" si="72"/>
        <v>19.944444444437977</v>
      </c>
      <c r="L800" s="13">
        <f t="shared" si="73"/>
        <v>40949</v>
      </c>
      <c r="M800" s="14">
        <f t="shared" si="74"/>
        <v>0.66180555555911269</v>
      </c>
      <c r="N800" s="15">
        <f t="shared" si="75"/>
        <v>5</v>
      </c>
      <c r="O800" s="16" t="str">
        <f t="shared" si="76"/>
        <v>Thursday</v>
      </c>
      <c r="P800" s="16" t="str">
        <f t="shared" si="77"/>
        <v>Feb</v>
      </c>
      <c r="Q800" s="22">
        <f>IF(Analysis!$H$2=1,1,0)</f>
        <v>1</v>
      </c>
      <c r="R800" s="1">
        <f>IF(Analysis!$H$3=1,1,0)</f>
        <v>1</v>
      </c>
      <c r="S800" s="23">
        <f>IF(Analysis!$H$4=1,1,0)</f>
        <v>1</v>
      </c>
      <c r="T800" s="23">
        <f>IF(Analysis!$H$6=1,1,0)</f>
        <v>1</v>
      </c>
      <c r="U800" s="23">
        <f>IF(Analysis!$H$7=1,1,0)</f>
        <v>1</v>
      </c>
    </row>
    <row r="801" spans="1:21">
      <c r="A801" s="4">
        <v>16887</v>
      </c>
      <c r="B801" s="5">
        <v>40968.587500000001</v>
      </c>
      <c r="C801" s="5">
        <v>40949.493055555555</v>
      </c>
      <c r="D801" s="4" t="s">
        <v>53</v>
      </c>
      <c r="E801" s="4" t="s">
        <v>54</v>
      </c>
      <c r="F801" s="6" t="s">
        <v>132</v>
      </c>
      <c r="G801" s="4" t="s">
        <v>55</v>
      </c>
      <c r="H801" s="4" t="s">
        <v>471</v>
      </c>
      <c r="I801" s="4" t="s">
        <v>141</v>
      </c>
      <c r="J801" s="4" t="s">
        <v>59</v>
      </c>
      <c r="K801" s="9">
        <f t="shared" si="72"/>
        <v>19.094444444446708</v>
      </c>
      <c r="L801" s="13">
        <f t="shared" si="73"/>
        <v>40949</v>
      </c>
      <c r="M801" s="14">
        <f t="shared" si="74"/>
        <v>0.49305555555474712</v>
      </c>
      <c r="N801" s="15">
        <f t="shared" si="75"/>
        <v>3</v>
      </c>
      <c r="O801" s="16" t="str">
        <f t="shared" si="76"/>
        <v>Wednesday</v>
      </c>
      <c r="P801" s="16" t="str">
        <f t="shared" si="77"/>
        <v>Feb</v>
      </c>
      <c r="Q801" s="22">
        <f>IF(Analysis!$H$2=1,1,0)</f>
        <v>1</v>
      </c>
      <c r="R801" s="1">
        <f>IF(Analysis!$H$3=1,1,0)</f>
        <v>1</v>
      </c>
      <c r="S801" s="23">
        <f>IF(Analysis!$H$4=1,1,0)</f>
        <v>1</v>
      </c>
      <c r="T801" s="23">
        <f>IF(Analysis!$H$6=1,1,0)</f>
        <v>1</v>
      </c>
      <c r="U801" s="23">
        <f>IF(Analysis!$H$7=1,1,0)</f>
        <v>1</v>
      </c>
    </row>
    <row r="802" spans="1:21">
      <c r="A802" s="4">
        <v>16886</v>
      </c>
      <c r="B802" s="5">
        <v>40952.622916666667</v>
      </c>
      <c r="C802" s="5">
        <v>40949.422222222223</v>
      </c>
      <c r="D802" s="4" t="s">
        <v>60</v>
      </c>
      <c r="E802" s="4" t="s">
        <v>68</v>
      </c>
      <c r="F802" s="6" t="s">
        <v>133</v>
      </c>
      <c r="G802" s="4" t="s">
        <v>55</v>
      </c>
      <c r="H802" s="4" t="s">
        <v>472</v>
      </c>
      <c r="I802" s="4" t="s">
        <v>141</v>
      </c>
      <c r="J802" s="4" t="s">
        <v>59</v>
      </c>
      <c r="K802" s="9">
        <f t="shared" si="72"/>
        <v>3.2006944444437977</v>
      </c>
      <c r="L802" s="13">
        <f t="shared" si="73"/>
        <v>40949</v>
      </c>
      <c r="M802" s="14">
        <f t="shared" si="74"/>
        <v>0.42222222222335404</v>
      </c>
      <c r="N802" s="15">
        <f t="shared" si="75"/>
        <v>2</v>
      </c>
      <c r="O802" s="16" t="str">
        <f t="shared" si="76"/>
        <v>Monday</v>
      </c>
      <c r="P802" s="16" t="str">
        <f t="shared" si="77"/>
        <v>Feb</v>
      </c>
      <c r="Q802" s="22">
        <f>IF(Analysis!$H$2=1,1,0)</f>
        <v>1</v>
      </c>
      <c r="R802" s="1">
        <f>IF(Analysis!$H$3=1,1,0)</f>
        <v>1</v>
      </c>
      <c r="S802" s="23">
        <f>IF(Analysis!$H$4=1,1,0)</f>
        <v>1</v>
      </c>
      <c r="T802" s="23">
        <f>IF(Analysis!$H$6=1,1,0)</f>
        <v>1</v>
      </c>
      <c r="U802" s="23">
        <f>IF(Analysis!$H$7=1,1,0)</f>
        <v>1</v>
      </c>
    </row>
    <row r="803" spans="1:21">
      <c r="A803" s="4">
        <v>16885</v>
      </c>
      <c r="B803" s="5">
        <v>40949.414583333331</v>
      </c>
      <c r="C803" s="5">
        <v>40949.405555555553</v>
      </c>
      <c r="D803" s="4" t="s">
        <v>60</v>
      </c>
      <c r="E803" s="4" t="s">
        <v>54</v>
      </c>
      <c r="F803" s="6" t="s">
        <v>127</v>
      </c>
      <c r="G803" s="4" t="s">
        <v>55</v>
      </c>
      <c r="H803" s="4" t="s">
        <v>473</v>
      </c>
      <c r="I803" s="4" t="s">
        <v>141</v>
      </c>
      <c r="J803" s="4" t="s">
        <v>59</v>
      </c>
      <c r="K803" s="9">
        <f t="shared" si="72"/>
        <v>9.0277777781011537E-3</v>
      </c>
      <c r="L803" s="13">
        <f t="shared" si="73"/>
        <v>40949</v>
      </c>
      <c r="M803" s="14">
        <f t="shared" si="74"/>
        <v>0.40555555555329192</v>
      </c>
      <c r="N803" s="15">
        <f t="shared" si="75"/>
        <v>2</v>
      </c>
      <c r="O803" s="16" t="str">
        <f t="shared" si="76"/>
        <v>Friday</v>
      </c>
      <c r="P803" s="16" t="str">
        <f t="shared" si="77"/>
        <v>Feb</v>
      </c>
      <c r="Q803" s="22">
        <f>IF(Analysis!$H$2=1,1,0)</f>
        <v>1</v>
      </c>
      <c r="R803" s="1">
        <f>IF(Analysis!$H$3=1,1,0)</f>
        <v>1</v>
      </c>
      <c r="S803" s="23">
        <f>IF(Analysis!$H$4=1,1,0)</f>
        <v>1</v>
      </c>
      <c r="T803" s="23">
        <f>IF(Analysis!$H$6=1,1,0)</f>
        <v>1</v>
      </c>
      <c r="U803" s="23">
        <f>IF(Analysis!$H$7=1,1,0)</f>
        <v>1</v>
      </c>
    </row>
    <row r="804" spans="1:21">
      <c r="A804" s="4">
        <v>16884</v>
      </c>
      <c r="B804" s="5">
        <v>40949.474305555559</v>
      </c>
      <c r="C804" s="5">
        <v>40949.363194444442</v>
      </c>
      <c r="D804" s="4" t="s">
        <v>53</v>
      </c>
      <c r="E804" s="4" t="s">
        <v>58</v>
      </c>
      <c r="F804" s="6" t="s">
        <v>128</v>
      </c>
      <c r="G804" s="4" t="s">
        <v>55</v>
      </c>
      <c r="H804" s="4" t="s">
        <v>474</v>
      </c>
      <c r="I804" s="4" t="s">
        <v>141</v>
      </c>
      <c r="J804" s="4" t="s">
        <v>59</v>
      </c>
      <c r="K804" s="9">
        <f t="shared" si="72"/>
        <v>0.11111111111677019</v>
      </c>
      <c r="L804" s="13">
        <f t="shared" si="73"/>
        <v>40949</v>
      </c>
      <c r="M804" s="14">
        <f t="shared" si="74"/>
        <v>0.3631944444423425</v>
      </c>
      <c r="N804" s="15">
        <f t="shared" si="75"/>
        <v>1</v>
      </c>
      <c r="O804" s="16" t="str">
        <f t="shared" si="76"/>
        <v>Friday</v>
      </c>
      <c r="P804" s="16" t="str">
        <f t="shared" si="77"/>
        <v>Feb</v>
      </c>
      <c r="Q804" s="22">
        <f>IF(Analysis!$H$2=1,1,0)</f>
        <v>1</v>
      </c>
      <c r="R804" s="1">
        <f>IF(Analysis!$H$3=1,1,0)</f>
        <v>1</v>
      </c>
      <c r="S804" s="23">
        <f>IF(Analysis!$H$4=1,1,0)</f>
        <v>1</v>
      </c>
      <c r="T804" s="23">
        <f>IF(Analysis!$H$6=1,1,0)</f>
        <v>1</v>
      </c>
      <c r="U804" s="23">
        <f>IF(Analysis!$H$7=1,1,0)</f>
        <v>1</v>
      </c>
    </row>
    <row r="805" spans="1:21">
      <c r="A805" s="4">
        <v>16883</v>
      </c>
      <c r="B805" s="5">
        <v>40952.381249999999</v>
      </c>
      <c r="C805" s="5">
        <v>40948.722222222219</v>
      </c>
      <c r="D805" s="4" t="s">
        <v>53</v>
      </c>
      <c r="E805" s="4" t="s">
        <v>58</v>
      </c>
      <c r="F805" s="6" t="s">
        <v>129</v>
      </c>
      <c r="G805" s="4" t="s">
        <v>55</v>
      </c>
      <c r="H805" s="4" t="s">
        <v>475</v>
      </c>
      <c r="I805" s="4" t="s">
        <v>141</v>
      </c>
      <c r="J805" s="4" t="s">
        <v>59</v>
      </c>
      <c r="K805" s="9">
        <f t="shared" si="72"/>
        <v>3.6590277777795563</v>
      </c>
      <c r="L805" s="13">
        <f t="shared" si="73"/>
        <v>40948</v>
      </c>
      <c r="M805" s="14">
        <f t="shared" si="74"/>
        <v>0.72222222221898846</v>
      </c>
      <c r="N805" s="15">
        <f t="shared" si="75"/>
        <v>6</v>
      </c>
      <c r="O805" s="16" t="str">
        <f t="shared" si="76"/>
        <v>Monday</v>
      </c>
      <c r="P805" s="16" t="str">
        <f t="shared" si="77"/>
        <v>Feb</v>
      </c>
      <c r="Q805" s="22">
        <f>IF(Analysis!$H$2=1,1,0)</f>
        <v>1</v>
      </c>
      <c r="R805" s="1">
        <f>IF(Analysis!$H$3=1,1,0)</f>
        <v>1</v>
      </c>
      <c r="S805" s="23">
        <f>IF(Analysis!$H$4=1,1,0)</f>
        <v>1</v>
      </c>
      <c r="T805" s="23">
        <f>IF(Analysis!$H$6=1,1,0)</f>
        <v>1</v>
      </c>
      <c r="U805" s="23">
        <f>IF(Analysis!$H$7=1,1,0)</f>
        <v>1</v>
      </c>
    </row>
    <row r="806" spans="1:21">
      <c r="A806" s="4">
        <v>16882</v>
      </c>
      <c r="B806" s="5">
        <v>40970.529166666667</v>
      </c>
      <c r="C806" s="5">
        <v>40948.693055555559</v>
      </c>
      <c r="D806" s="4" t="s">
        <v>62</v>
      </c>
      <c r="E806" s="4" t="s">
        <v>64</v>
      </c>
      <c r="F806" s="6" t="s">
        <v>145</v>
      </c>
      <c r="G806" s="4" t="s">
        <v>55</v>
      </c>
      <c r="H806" s="4" t="s">
        <v>90</v>
      </c>
      <c r="I806" s="4" t="s">
        <v>141</v>
      </c>
      <c r="J806" s="4" t="s">
        <v>59</v>
      </c>
      <c r="K806" s="9">
        <f t="shared" si="72"/>
        <v>21.836111111108039</v>
      </c>
      <c r="L806" s="13">
        <f t="shared" si="73"/>
        <v>40948</v>
      </c>
      <c r="M806" s="14">
        <f t="shared" si="74"/>
        <v>0.69305555555911269</v>
      </c>
      <c r="N806" s="15">
        <f t="shared" si="75"/>
        <v>5</v>
      </c>
      <c r="O806" s="16" t="str">
        <f t="shared" si="76"/>
        <v>Friday</v>
      </c>
      <c r="P806" s="16" t="str">
        <f t="shared" si="77"/>
        <v>Feb</v>
      </c>
      <c r="Q806" s="22">
        <f>IF(Analysis!$H$2=1,1,0)</f>
        <v>1</v>
      </c>
      <c r="R806" s="1">
        <f>IF(Analysis!$H$3=1,1,0)</f>
        <v>1</v>
      </c>
      <c r="S806" s="23">
        <f>IF(Analysis!$H$4=1,1,0)</f>
        <v>1</v>
      </c>
      <c r="T806" s="23">
        <f>IF(Analysis!$H$6=1,1,0)</f>
        <v>1</v>
      </c>
      <c r="U806" s="23">
        <f>IF(Analysis!$H$7=1,1,0)</f>
        <v>1</v>
      </c>
    </row>
    <row r="807" spans="1:21">
      <c r="A807" s="4">
        <v>16881</v>
      </c>
      <c r="B807" s="5">
        <v>40949.32708333333</v>
      </c>
      <c r="C807" s="5">
        <v>40948.671527777777</v>
      </c>
      <c r="D807" s="4" t="s">
        <v>60</v>
      </c>
      <c r="E807" s="4" t="s">
        <v>74</v>
      </c>
      <c r="F807" s="6" t="s">
        <v>2153</v>
      </c>
      <c r="G807" s="4" t="s">
        <v>55</v>
      </c>
      <c r="H807" s="4" t="s">
        <v>107</v>
      </c>
      <c r="I807" s="4" t="s">
        <v>141</v>
      </c>
      <c r="J807" s="4" t="s">
        <v>59</v>
      </c>
      <c r="K807" s="9">
        <f t="shared" si="72"/>
        <v>0.65555555555329192</v>
      </c>
      <c r="L807" s="13">
        <f t="shared" si="73"/>
        <v>40948</v>
      </c>
      <c r="M807" s="14">
        <f t="shared" si="74"/>
        <v>0.67152777777664596</v>
      </c>
      <c r="N807" s="15">
        <f t="shared" si="75"/>
        <v>5</v>
      </c>
      <c r="O807" s="16" t="str">
        <f t="shared" si="76"/>
        <v>Friday</v>
      </c>
      <c r="P807" s="16" t="str">
        <f t="shared" si="77"/>
        <v>Feb</v>
      </c>
      <c r="Q807" s="22">
        <f>IF(Analysis!$H$2=1,1,0)</f>
        <v>1</v>
      </c>
      <c r="R807" s="1">
        <f>IF(Analysis!$H$3=1,1,0)</f>
        <v>1</v>
      </c>
      <c r="S807" s="23">
        <f>IF(Analysis!$H$4=1,1,0)</f>
        <v>1</v>
      </c>
      <c r="T807" s="23">
        <f>IF(Analysis!$H$6=1,1,0)</f>
        <v>1</v>
      </c>
      <c r="U807" s="23">
        <f>IF(Analysis!$H$7=1,1,0)</f>
        <v>1</v>
      </c>
    </row>
    <row r="808" spans="1:21">
      <c r="A808" s="4">
        <v>16880</v>
      </c>
      <c r="B808" s="5">
        <v>40952.400000000001</v>
      </c>
      <c r="C808" s="5">
        <v>40948.668055555558</v>
      </c>
      <c r="D808" s="4" t="s">
        <v>53</v>
      </c>
      <c r="E808" s="4" t="s">
        <v>58</v>
      </c>
      <c r="F808" s="6" t="s">
        <v>2071</v>
      </c>
      <c r="G808" s="4" t="s">
        <v>55</v>
      </c>
      <c r="H808" s="4" t="s">
        <v>106</v>
      </c>
      <c r="I808" s="4" t="s">
        <v>141</v>
      </c>
      <c r="J808" s="4" t="s">
        <v>65</v>
      </c>
      <c r="K808" s="9">
        <f t="shared" si="72"/>
        <v>3.7319444444437977</v>
      </c>
      <c r="L808" s="13">
        <f t="shared" si="73"/>
        <v>40948</v>
      </c>
      <c r="M808" s="14">
        <f t="shared" si="74"/>
        <v>0.6680555555576575</v>
      </c>
      <c r="N808" s="15">
        <f t="shared" si="75"/>
        <v>5</v>
      </c>
      <c r="O808" s="16" t="str">
        <f t="shared" si="76"/>
        <v>Monday</v>
      </c>
      <c r="P808" s="16" t="str">
        <f t="shared" si="77"/>
        <v>Feb</v>
      </c>
      <c r="Q808" s="22">
        <f>IF(Analysis!$H$2=1,1,0)</f>
        <v>1</v>
      </c>
      <c r="R808" s="1">
        <f>IF(Analysis!$H$3=1,1,0)</f>
        <v>1</v>
      </c>
      <c r="S808" s="23">
        <f>IF(Analysis!$H$4=1,1,0)</f>
        <v>1</v>
      </c>
      <c r="T808" s="23">
        <f>IF(Analysis!$H$6=1,1,0)</f>
        <v>1</v>
      </c>
      <c r="U808" s="23">
        <f>IF(Analysis!$H$7=1,1,0)</f>
        <v>1</v>
      </c>
    </row>
    <row r="809" spans="1:21">
      <c r="A809" s="4">
        <v>16879</v>
      </c>
      <c r="B809" s="5">
        <v>40953.713888888888</v>
      </c>
      <c r="C809" s="5">
        <v>40948.626388888886</v>
      </c>
      <c r="D809" s="4" t="s">
        <v>62</v>
      </c>
      <c r="E809" s="4" t="s">
        <v>103</v>
      </c>
      <c r="F809" s="6" t="s">
        <v>2072</v>
      </c>
      <c r="G809" s="4" t="s">
        <v>55</v>
      </c>
      <c r="H809" s="4" t="s">
        <v>71</v>
      </c>
      <c r="I809" s="4" t="s">
        <v>141</v>
      </c>
      <c r="J809" s="4" t="s">
        <v>65</v>
      </c>
      <c r="K809" s="9">
        <f t="shared" si="72"/>
        <v>5.0875000000014552</v>
      </c>
      <c r="L809" s="13">
        <f t="shared" si="73"/>
        <v>40948</v>
      </c>
      <c r="M809" s="14">
        <f t="shared" si="74"/>
        <v>0.62638888888614019</v>
      </c>
      <c r="N809" s="15">
        <f t="shared" si="75"/>
        <v>5</v>
      </c>
      <c r="O809" s="16" t="str">
        <f t="shared" si="76"/>
        <v>Tuesday</v>
      </c>
      <c r="P809" s="16" t="str">
        <f t="shared" si="77"/>
        <v>Feb</v>
      </c>
      <c r="Q809" s="22">
        <f>IF(Analysis!$H$2=1,1,0)</f>
        <v>1</v>
      </c>
      <c r="R809" s="1">
        <f>IF(Analysis!$H$3=1,1,0)</f>
        <v>1</v>
      </c>
      <c r="S809" s="23">
        <f>IF(Analysis!$H$4=1,1,0)</f>
        <v>1</v>
      </c>
      <c r="T809" s="23">
        <f>IF(Analysis!$H$6=1,1,0)</f>
        <v>1</v>
      </c>
      <c r="U809" s="23">
        <f>IF(Analysis!$H$7=1,1,0)</f>
        <v>1</v>
      </c>
    </row>
    <row r="810" spans="1:21">
      <c r="A810" s="4">
        <v>16878</v>
      </c>
      <c r="B810" s="5">
        <v>40975.422222222223</v>
      </c>
      <c r="C810" s="5">
        <v>40948.615277777775</v>
      </c>
      <c r="D810" s="4" t="s">
        <v>53</v>
      </c>
      <c r="E810" s="4" t="s">
        <v>98</v>
      </c>
      <c r="F810" s="6" t="s">
        <v>2073</v>
      </c>
      <c r="G810" s="4" t="s">
        <v>55</v>
      </c>
      <c r="H810" s="4" t="s">
        <v>56</v>
      </c>
      <c r="I810" s="4" t="s">
        <v>141</v>
      </c>
      <c r="J810" s="4" t="s">
        <v>136</v>
      </c>
      <c r="K810" s="9">
        <f t="shared" si="72"/>
        <v>26.806944444448163</v>
      </c>
      <c r="L810" s="13">
        <f t="shared" si="73"/>
        <v>40948</v>
      </c>
      <c r="M810" s="14">
        <f t="shared" si="74"/>
        <v>0.61527777777519077</v>
      </c>
      <c r="N810" s="15">
        <f t="shared" si="75"/>
        <v>4</v>
      </c>
      <c r="O810" s="16" t="str">
        <f t="shared" si="76"/>
        <v>Wednesday</v>
      </c>
      <c r="P810" s="16" t="str">
        <f t="shared" si="77"/>
        <v>Feb</v>
      </c>
      <c r="Q810" s="22">
        <f>IF(Analysis!$H$2=1,1,0)</f>
        <v>1</v>
      </c>
      <c r="R810" s="1">
        <f>IF(Analysis!$H$3=1,1,0)</f>
        <v>1</v>
      </c>
      <c r="S810" s="23">
        <f>IF(Analysis!$H$4=1,1,0)</f>
        <v>1</v>
      </c>
      <c r="T810" s="23">
        <f>IF(Analysis!$H$6=1,1,0)</f>
        <v>1</v>
      </c>
      <c r="U810" s="23">
        <f>IF(Analysis!$H$7=1,1,0)</f>
        <v>1</v>
      </c>
    </row>
    <row r="811" spans="1:21">
      <c r="A811" s="4">
        <v>16877</v>
      </c>
      <c r="B811" s="5">
        <v>41008.573611111111</v>
      </c>
      <c r="C811" s="5">
        <v>40948.604166666664</v>
      </c>
      <c r="D811" s="4" t="s">
        <v>62</v>
      </c>
      <c r="E811" s="4" t="s">
        <v>117</v>
      </c>
      <c r="F811" s="6" t="s">
        <v>132</v>
      </c>
      <c r="G811" s="4" t="s">
        <v>55</v>
      </c>
      <c r="H811" s="4" t="s">
        <v>90</v>
      </c>
      <c r="I811" s="4" t="s">
        <v>141</v>
      </c>
      <c r="J811" s="4" t="s">
        <v>70</v>
      </c>
      <c r="K811" s="9">
        <f t="shared" si="72"/>
        <v>59.969444444446708</v>
      </c>
      <c r="L811" s="13">
        <f t="shared" si="73"/>
        <v>40948</v>
      </c>
      <c r="M811" s="14">
        <f t="shared" si="74"/>
        <v>0.60416666666424135</v>
      </c>
      <c r="N811" s="15">
        <f t="shared" si="75"/>
        <v>4</v>
      </c>
      <c r="O811" s="16" t="str">
        <f t="shared" si="76"/>
        <v>Monday</v>
      </c>
      <c r="P811" s="16" t="str">
        <f t="shared" si="77"/>
        <v>Feb</v>
      </c>
      <c r="Q811" s="22">
        <f>IF(Analysis!$H$2=1,1,0)</f>
        <v>1</v>
      </c>
      <c r="R811" s="1">
        <f>IF(Analysis!$H$3=1,1,0)</f>
        <v>1</v>
      </c>
      <c r="S811" s="23">
        <f>IF(Analysis!$H$4=1,1,0)</f>
        <v>1</v>
      </c>
      <c r="T811" s="23">
        <f>IF(Analysis!$H$6=1,1,0)</f>
        <v>1</v>
      </c>
      <c r="U811" s="23">
        <f>IF(Analysis!$H$7=1,1,0)</f>
        <v>1</v>
      </c>
    </row>
    <row r="812" spans="1:21">
      <c r="A812" s="4">
        <v>16876</v>
      </c>
      <c r="B812" s="5">
        <v>40962.593055555553</v>
      </c>
      <c r="C812" s="5">
        <v>40948.602083333331</v>
      </c>
      <c r="D812" s="4" t="s">
        <v>60</v>
      </c>
      <c r="E812" s="4" t="s">
        <v>74</v>
      </c>
      <c r="F812" s="6" t="s">
        <v>133</v>
      </c>
      <c r="G812" s="4" t="s">
        <v>55</v>
      </c>
      <c r="H812" s="4" t="s">
        <v>56</v>
      </c>
      <c r="I812" s="4" t="s">
        <v>141</v>
      </c>
      <c r="J812" s="4" t="s">
        <v>59</v>
      </c>
      <c r="K812" s="9">
        <f t="shared" si="72"/>
        <v>13.990972222221899</v>
      </c>
      <c r="L812" s="13">
        <f t="shared" si="73"/>
        <v>40948</v>
      </c>
      <c r="M812" s="14">
        <f t="shared" si="74"/>
        <v>0.60208333333139308</v>
      </c>
      <c r="N812" s="15">
        <f t="shared" si="75"/>
        <v>4</v>
      </c>
      <c r="O812" s="16" t="str">
        <f t="shared" si="76"/>
        <v>Thursday</v>
      </c>
      <c r="P812" s="16" t="str">
        <f t="shared" si="77"/>
        <v>Feb</v>
      </c>
      <c r="Q812" s="22">
        <f>IF(Analysis!$H$2=1,1,0)</f>
        <v>1</v>
      </c>
      <c r="R812" s="1">
        <f>IF(Analysis!$H$3=1,1,0)</f>
        <v>1</v>
      </c>
      <c r="S812" s="23">
        <f>IF(Analysis!$H$4=1,1,0)</f>
        <v>1</v>
      </c>
      <c r="T812" s="23">
        <f>IF(Analysis!$H$6=1,1,0)</f>
        <v>1</v>
      </c>
      <c r="U812" s="23">
        <f>IF(Analysis!$H$7=1,1,0)</f>
        <v>1</v>
      </c>
    </row>
    <row r="813" spans="1:21">
      <c r="A813" s="4">
        <v>16875</v>
      </c>
      <c r="B813" s="5">
        <v>40954.697222222225</v>
      </c>
      <c r="C813" s="5">
        <v>40948.546527777777</v>
      </c>
      <c r="D813" s="4" t="s">
        <v>53</v>
      </c>
      <c r="E813" s="4" t="s">
        <v>96</v>
      </c>
      <c r="F813" s="6" t="s">
        <v>127</v>
      </c>
      <c r="G813" s="4" t="s">
        <v>55</v>
      </c>
      <c r="H813" s="4" t="s">
        <v>476</v>
      </c>
      <c r="I813" s="4" t="s">
        <v>141</v>
      </c>
      <c r="J813" s="4" t="s">
        <v>59</v>
      </c>
      <c r="K813" s="9">
        <f t="shared" si="72"/>
        <v>6.1506944444481633</v>
      </c>
      <c r="L813" s="13">
        <f t="shared" si="73"/>
        <v>40948</v>
      </c>
      <c r="M813" s="14">
        <f t="shared" si="74"/>
        <v>0.54652777777664596</v>
      </c>
      <c r="N813" s="15">
        <f t="shared" si="75"/>
        <v>4</v>
      </c>
      <c r="O813" s="16" t="str">
        <f t="shared" si="76"/>
        <v>Wednesday</v>
      </c>
      <c r="P813" s="16" t="str">
        <f t="shared" si="77"/>
        <v>Feb</v>
      </c>
      <c r="Q813" s="22">
        <f>IF(Analysis!$H$2=1,1,0)</f>
        <v>1</v>
      </c>
      <c r="R813" s="1">
        <f>IF(Analysis!$H$3=1,1,0)</f>
        <v>1</v>
      </c>
      <c r="S813" s="23">
        <f>IF(Analysis!$H$4=1,1,0)</f>
        <v>1</v>
      </c>
      <c r="T813" s="23">
        <f>IF(Analysis!$H$6=1,1,0)</f>
        <v>1</v>
      </c>
      <c r="U813" s="23">
        <f>IF(Analysis!$H$7=1,1,0)</f>
        <v>1</v>
      </c>
    </row>
    <row r="814" spans="1:21">
      <c r="A814" s="4">
        <v>16874</v>
      </c>
      <c r="B814" s="5">
        <v>40948.63958333333</v>
      </c>
      <c r="C814" s="5">
        <v>40948.536111111112</v>
      </c>
      <c r="D814" s="4" t="s">
        <v>60</v>
      </c>
      <c r="E814" s="4" t="s">
        <v>61</v>
      </c>
      <c r="F814" s="6" t="s">
        <v>128</v>
      </c>
      <c r="G814" s="4" t="s">
        <v>55</v>
      </c>
      <c r="H814" s="4" t="s">
        <v>477</v>
      </c>
      <c r="I814" s="4" t="s">
        <v>141</v>
      </c>
      <c r="J814" s="4" t="s">
        <v>59</v>
      </c>
      <c r="K814" s="9">
        <f t="shared" si="72"/>
        <v>0.10347222221753327</v>
      </c>
      <c r="L814" s="13">
        <f t="shared" si="73"/>
        <v>40948</v>
      </c>
      <c r="M814" s="14">
        <f t="shared" si="74"/>
        <v>0.53611111111240461</v>
      </c>
      <c r="N814" s="15">
        <f t="shared" si="75"/>
        <v>3</v>
      </c>
      <c r="O814" s="16" t="str">
        <f t="shared" si="76"/>
        <v>Thursday</v>
      </c>
      <c r="P814" s="16" t="str">
        <f t="shared" si="77"/>
        <v>Feb</v>
      </c>
      <c r="Q814" s="22">
        <f>IF(Analysis!$H$2=1,1,0)</f>
        <v>1</v>
      </c>
      <c r="R814" s="1">
        <f>IF(Analysis!$H$3=1,1,0)</f>
        <v>1</v>
      </c>
      <c r="S814" s="23">
        <f>IF(Analysis!$H$4=1,1,0)</f>
        <v>1</v>
      </c>
      <c r="T814" s="23">
        <f>IF(Analysis!$H$6=1,1,0)</f>
        <v>1</v>
      </c>
      <c r="U814" s="23">
        <f>IF(Analysis!$H$7=1,1,0)</f>
        <v>1</v>
      </c>
    </row>
    <row r="815" spans="1:21">
      <c r="A815" s="4">
        <v>16873</v>
      </c>
      <c r="B815" s="5">
        <v>40969.663194444445</v>
      </c>
      <c r="C815" s="5">
        <v>40948.53402777778</v>
      </c>
      <c r="D815" s="4" t="s">
        <v>62</v>
      </c>
      <c r="E815" s="4" t="s">
        <v>64</v>
      </c>
      <c r="F815" s="6" t="s">
        <v>129</v>
      </c>
      <c r="G815" s="4" t="s">
        <v>55</v>
      </c>
      <c r="H815" s="4" t="s">
        <v>478</v>
      </c>
      <c r="I815" s="4" t="s">
        <v>141</v>
      </c>
      <c r="J815" s="4" t="s">
        <v>65</v>
      </c>
      <c r="K815" s="9">
        <f t="shared" si="72"/>
        <v>21.129166666665697</v>
      </c>
      <c r="L815" s="13">
        <f t="shared" si="73"/>
        <v>40948</v>
      </c>
      <c r="M815" s="14">
        <f t="shared" si="74"/>
        <v>0.53402777777955635</v>
      </c>
      <c r="N815" s="15">
        <f t="shared" si="75"/>
        <v>3</v>
      </c>
      <c r="O815" s="16" t="str">
        <f t="shared" si="76"/>
        <v>Thursday</v>
      </c>
      <c r="P815" s="16" t="str">
        <f t="shared" si="77"/>
        <v>Feb</v>
      </c>
      <c r="Q815" s="22">
        <f>IF(Analysis!$H$2=1,1,0)</f>
        <v>1</v>
      </c>
      <c r="R815" s="1">
        <f>IF(Analysis!$H$3=1,1,0)</f>
        <v>1</v>
      </c>
      <c r="S815" s="23">
        <f>IF(Analysis!$H$4=1,1,0)</f>
        <v>1</v>
      </c>
      <c r="T815" s="23">
        <f>IF(Analysis!$H$6=1,1,0)</f>
        <v>1</v>
      </c>
      <c r="U815" s="23">
        <f>IF(Analysis!$H$7=1,1,0)</f>
        <v>1</v>
      </c>
    </row>
    <row r="816" spans="1:21">
      <c r="A816" s="4">
        <v>16872</v>
      </c>
      <c r="B816" s="5">
        <v>40948.561111111114</v>
      </c>
      <c r="C816" s="5">
        <v>40948.520138888889</v>
      </c>
      <c r="D816" s="4" t="s">
        <v>60</v>
      </c>
      <c r="E816" s="4" t="s">
        <v>54</v>
      </c>
      <c r="F816" s="6" t="s">
        <v>145</v>
      </c>
      <c r="G816" s="4" t="s">
        <v>55</v>
      </c>
      <c r="H816" s="4" t="s">
        <v>479</v>
      </c>
      <c r="I816" s="4" t="s">
        <v>141</v>
      </c>
      <c r="J816" s="4" t="s">
        <v>59</v>
      </c>
      <c r="K816" s="9">
        <f t="shared" si="72"/>
        <v>4.0972222224809229E-2</v>
      </c>
      <c r="L816" s="13">
        <f t="shared" si="73"/>
        <v>40948</v>
      </c>
      <c r="M816" s="14">
        <f t="shared" si="74"/>
        <v>0.52013888888905058</v>
      </c>
      <c r="N816" s="15">
        <f t="shared" si="75"/>
        <v>3</v>
      </c>
      <c r="O816" s="16" t="str">
        <f t="shared" si="76"/>
        <v>Thursday</v>
      </c>
      <c r="P816" s="16" t="str">
        <f t="shared" si="77"/>
        <v>Feb</v>
      </c>
      <c r="Q816" s="22">
        <f>IF(Analysis!$H$2=1,1,0)</f>
        <v>1</v>
      </c>
      <c r="R816" s="1">
        <f>IF(Analysis!$H$3=1,1,0)</f>
        <v>1</v>
      </c>
      <c r="S816" s="23">
        <f>IF(Analysis!$H$4=1,1,0)</f>
        <v>1</v>
      </c>
      <c r="T816" s="23">
        <f>IF(Analysis!$H$6=1,1,0)</f>
        <v>1</v>
      </c>
      <c r="U816" s="23">
        <f>IF(Analysis!$H$7=1,1,0)</f>
        <v>1</v>
      </c>
    </row>
    <row r="817" spans="1:21">
      <c r="A817" s="4">
        <v>16871</v>
      </c>
      <c r="B817" s="5">
        <v>40948.470833333333</v>
      </c>
      <c r="C817" s="5">
        <v>40948.46597222222</v>
      </c>
      <c r="D817" s="4" t="s">
        <v>35</v>
      </c>
      <c r="E817" s="4" t="s">
        <v>68</v>
      </c>
      <c r="F817" s="6" t="s">
        <v>2154</v>
      </c>
      <c r="G817" s="4" t="s">
        <v>55</v>
      </c>
      <c r="H817" s="4" t="s">
        <v>480</v>
      </c>
      <c r="I817" s="4" t="s">
        <v>141</v>
      </c>
      <c r="J817" s="4" t="s">
        <v>65</v>
      </c>
      <c r="K817" s="9">
        <f t="shared" si="72"/>
        <v>4.8611111124046147E-3</v>
      </c>
      <c r="L817" s="13">
        <f t="shared" si="73"/>
        <v>40948</v>
      </c>
      <c r="M817" s="14">
        <f t="shared" si="74"/>
        <v>0.46597222222044365</v>
      </c>
      <c r="N817" s="15">
        <f t="shared" si="75"/>
        <v>3</v>
      </c>
      <c r="O817" s="16" t="str">
        <f t="shared" si="76"/>
        <v>Thursday</v>
      </c>
      <c r="P817" s="16" t="str">
        <f t="shared" si="77"/>
        <v>Feb</v>
      </c>
      <c r="Q817" s="22">
        <f>IF(Analysis!$H$2=1,1,0)</f>
        <v>1</v>
      </c>
      <c r="R817" s="1">
        <f>IF(Analysis!$H$3=1,1,0)</f>
        <v>1</v>
      </c>
      <c r="S817" s="23">
        <f>IF(Analysis!$H$4=1,1,0)</f>
        <v>1</v>
      </c>
      <c r="T817" s="23">
        <f>IF(Analysis!$H$6=1,1,0)</f>
        <v>1</v>
      </c>
      <c r="U817" s="23">
        <f>IF(Analysis!$H$7=1,1,0)</f>
        <v>1</v>
      </c>
    </row>
    <row r="818" spans="1:21">
      <c r="A818" s="4">
        <v>16870</v>
      </c>
      <c r="B818" s="5">
        <v>40948.619444444441</v>
      </c>
      <c r="C818" s="5">
        <v>40948.402083333334</v>
      </c>
      <c r="D818" s="4" t="s">
        <v>60</v>
      </c>
      <c r="E818" s="4" t="s">
        <v>54</v>
      </c>
      <c r="F818" s="6" t="s">
        <v>2071</v>
      </c>
      <c r="G818" s="4" t="s">
        <v>55</v>
      </c>
      <c r="H818" s="4" t="s">
        <v>90</v>
      </c>
      <c r="I818" s="4" t="s">
        <v>141</v>
      </c>
      <c r="J818" s="4" t="s">
        <v>65</v>
      </c>
      <c r="K818" s="9">
        <f t="shared" si="72"/>
        <v>0.21736111110658385</v>
      </c>
      <c r="L818" s="13">
        <f t="shared" si="73"/>
        <v>40948</v>
      </c>
      <c r="M818" s="14">
        <f t="shared" si="74"/>
        <v>0.40208333333430346</v>
      </c>
      <c r="N818" s="15">
        <f t="shared" si="75"/>
        <v>2</v>
      </c>
      <c r="O818" s="16" t="str">
        <f t="shared" si="76"/>
        <v>Thursday</v>
      </c>
      <c r="P818" s="16" t="str">
        <f t="shared" si="77"/>
        <v>Feb</v>
      </c>
      <c r="Q818" s="22">
        <f>IF(Analysis!$H$2=1,1,0)</f>
        <v>1</v>
      </c>
      <c r="R818" s="1">
        <f>IF(Analysis!$H$3=1,1,0)</f>
        <v>1</v>
      </c>
      <c r="S818" s="23">
        <f>IF(Analysis!$H$4=1,1,0)</f>
        <v>1</v>
      </c>
      <c r="T818" s="23">
        <f>IF(Analysis!$H$6=1,1,0)</f>
        <v>1</v>
      </c>
      <c r="U818" s="23">
        <f>IF(Analysis!$H$7=1,1,0)</f>
        <v>1</v>
      </c>
    </row>
    <row r="819" spans="1:21">
      <c r="A819" s="4">
        <v>16869</v>
      </c>
      <c r="B819" s="5">
        <v>40990.668749999997</v>
      </c>
      <c r="C819" s="5">
        <v>40948.374305555553</v>
      </c>
      <c r="D819" s="4" t="s">
        <v>62</v>
      </c>
      <c r="E819" s="4" t="s">
        <v>64</v>
      </c>
      <c r="F819" s="6" t="s">
        <v>2072</v>
      </c>
      <c r="G819" s="4" t="s">
        <v>55</v>
      </c>
      <c r="H819" s="4" t="s">
        <v>107</v>
      </c>
      <c r="I819" s="4" t="s">
        <v>141</v>
      </c>
      <c r="J819" s="4" t="s">
        <v>65</v>
      </c>
      <c r="K819" s="9">
        <f t="shared" si="72"/>
        <v>42.294444444443798</v>
      </c>
      <c r="L819" s="13">
        <f t="shared" si="73"/>
        <v>40948</v>
      </c>
      <c r="M819" s="14">
        <f t="shared" si="74"/>
        <v>0.37430555555329192</v>
      </c>
      <c r="N819" s="15">
        <f t="shared" si="75"/>
        <v>1</v>
      </c>
      <c r="O819" s="16" t="str">
        <f t="shared" si="76"/>
        <v>Thursday</v>
      </c>
      <c r="P819" s="16" t="str">
        <f t="shared" si="77"/>
        <v>Feb</v>
      </c>
      <c r="Q819" s="22">
        <f>IF(Analysis!$H$2=1,1,0)</f>
        <v>1</v>
      </c>
      <c r="R819" s="1">
        <f>IF(Analysis!$H$3=1,1,0)</f>
        <v>1</v>
      </c>
      <c r="S819" s="23">
        <f>IF(Analysis!$H$4=1,1,0)</f>
        <v>1</v>
      </c>
      <c r="T819" s="23">
        <f>IF(Analysis!$H$6=1,1,0)</f>
        <v>1</v>
      </c>
      <c r="U819" s="23">
        <f>IF(Analysis!$H$7=1,1,0)</f>
        <v>1</v>
      </c>
    </row>
    <row r="820" spans="1:21">
      <c r="A820" s="4">
        <v>16868</v>
      </c>
      <c r="B820" s="5">
        <v>41017.704861111109</v>
      </c>
      <c r="C820" s="5">
        <v>40948.373611111114</v>
      </c>
      <c r="D820" s="4" t="s">
        <v>62</v>
      </c>
      <c r="E820" s="4" t="s">
        <v>77</v>
      </c>
      <c r="F820" s="6" t="s">
        <v>2073</v>
      </c>
      <c r="G820" s="4" t="s">
        <v>55</v>
      </c>
      <c r="H820" s="4" t="s">
        <v>106</v>
      </c>
      <c r="I820" s="4" t="s">
        <v>141</v>
      </c>
      <c r="J820" s="4" t="s">
        <v>65</v>
      </c>
      <c r="K820" s="9">
        <f t="shared" si="72"/>
        <v>69.331249999995634</v>
      </c>
      <c r="L820" s="13">
        <f t="shared" si="73"/>
        <v>40948</v>
      </c>
      <c r="M820" s="14">
        <f t="shared" si="74"/>
        <v>0.37361111111385981</v>
      </c>
      <c r="N820" s="15">
        <f t="shared" si="75"/>
        <v>1</v>
      </c>
      <c r="O820" s="16" t="str">
        <f t="shared" si="76"/>
        <v>Wednesday</v>
      </c>
      <c r="P820" s="16" t="str">
        <f t="shared" si="77"/>
        <v>Feb</v>
      </c>
      <c r="Q820" s="22">
        <f>IF(Analysis!$H$2=1,1,0)</f>
        <v>1</v>
      </c>
      <c r="R820" s="1">
        <f>IF(Analysis!$H$3=1,1,0)</f>
        <v>1</v>
      </c>
      <c r="S820" s="23">
        <f>IF(Analysis!$H$4=1,1,0)</f>
        <v>1</v>
      </c>
      <c r="T820" s="23">
        <f>IF(Analysis!$H$6=1,1,0)</f>
        <v>1</v>
      </c>
      <c r="U820" s="23">
        <f>IF(Analysis!$H$7=1,1,0)</f>
        <v>1</v>
      </c>
    </row>
    <row r="821" spans="1:21">
      <c r="A821" s="4">
        <v>16867</v>
      </c>
      <c r="B821" s="5">
        <v>40948.622916666667</v>
      </c>
      <c r="C821" s="5">
        <v>40947.600694444445</v>
      </c>
      <c r="D821" s="4" t="s">
        <v>53</v>
      </c>
      <c r="E821" s="4" t="s">
        <v>105</v>
      </c>
      <c r="F821" s="6" t="s">
        <v>132</v>
      </c>
      <c r="G821" s="4" t="s">
        <v>55</v>
      </c>
      <c r="H821" s="4" t="s">
        <v>71</v>
      </c>
      <c r="I821" s="4" t="s">
        <v>141</v>
      </c>
      <c r="J821" s="4" t="s">
        <v>59</v>
      </c>
      <c r="K821" s="9">
        <f t="shared" si="72"/>
        <v>1.0222222222218988</v>
      </c>
      <c r="L821" s="13">
        <f t="shared" si="73"/>
        <v>40947</v>
      </c>
      <c r="M821" s="14">
        <f t="shared" si="74"/>
        <v>0.60069444444525288</v>
      </c>
      <c r="N821" s="15">
        <f t="shared" si="75"/>
        <v>4</v>
      </c>
      <c r="O821" s="16" t="str">
        <f t="shared" si="76"/>
        <v>Thursday</v>
      </c>
      <c r="P821" s="16" t="str">
        <f t="shared" si="77"/>
        <v>Feb</v>
      </c>
      <c r="Q821" s="22">
        <f>IF(Analysis!$H$2=1,1,0)</f>
        <v>1</v>
      </c>
      <c r="R821" s="1">
        <f>IF(Analysis!$H$3=1,1,0)</f>
        <v>1</v>
      </c>
      <c r="S821" s="23">
        <f>IF(Analysis!$H$4=1,1,0)</f>
        <v>1</v>
      </c>
      <c r="T821" s="23">
        <f>IF(Analysis!$H$6=1,1,0)</f>
        <v>1</v>
      </c>
      <c r="U821" s="23">
        <f>IF(Analysis!$H$7=1,1,0)</f>
        <v>1</v>
      </c>
    </row>
    <row r="822" spans="1:21">
      <c r="A822" s="4">
        <v>16866</v>
      </c>
      <c r="B822" s="5">
        <v>40949.475694444445</v>
      </c>
      <c r="C822" s="5">
        <v>40947.587500000001</v>
      </c>
      <c r="D822" s="4" t="s">
        <v>60</v>
      </c>
      <c r="E822" s="4" t="s">
        <v>54</v>
      </c>
      <c r="F822" s="6" t="s">
        <v>133</v>
      </c>
      <c r="G822" s="4" t="s">
        <v>55</v>
      </c>
      <c r="H822" s="4" t="s">
        <v>56</v>
      </c>
      <c r="I822" s="4" t="s">
        <v>141</v>
      </c>
      <c r="J822" s="4" t="s">
        <v>59</v>
      </c>
      <c r="K822" s="9">
        <f t="shared" si="72"/>
        <v>1.8881944444437977</v>
      </c>
      <c r="L822" s="13">
        <f t="shared" si="73"/>
        <v>40947</v>
      </c>
      <c r="M822" s="14">
        <f t="shared" si="74"/>
        <v>0.58750000000145519</v>
      </c>
      <c r="N822" s="15">
        <f t="shared" si="75"/>
        <v>4</v>
      </c>
      <c r="O822" s="16" t="str">
        <f t="shared" si="76"/>
        <v>Friday</v>
      </c>
      <c r="P822" s="16" t="str">
        <f t="shared" si="77"/>
        <v>Feb</v>
      </c>
      <c r="Q822" s="22">
        <f>IF(Analysis!$H$2=1,1,0)</f>
        <v>1</v>
      </c>
      <c r="R822" s="1">
        <f>IF(Analysis!$H$3=1,1,0)</f>
        <v>1</v>
      </c>
      <c r="S822" s="23">
        <f>IF(Analysis!$H$4=1,1,0)</f>
        <v>1</v>
      </c>
      <c r="T822" s="23">
        <f>IF(Analysis!$H$6=1,1,0)</f>
        <v>1</v>
      </c>
      <c r="U822" s="23">
        <f>IF(Analysis!$H$7=1,1,0)</f>
        <v>1</v>
      </c>
    </row>
    <row r="823" spans="1:21">
      <c r="A823" s="4">
        <v>16865</v>
      </c>
      <c r="B823" s="5">
        <v>41002.46875</v>
      </c>
      <c r="C823" s="5">
        <v>40947.529166666667</v>
      </c>
      <c r="D823" s="4" t="s">
        <v>62</v>
      </c>
      <c r="E823" s="4" t="s">
        <v>117</v>
      </c>
      <c r="F823" s="6" t="s">
        <v>127</v>
      </c>
      <c r="G823" s="4" t="s">
        <v>55</v>
      </c>
      <c r="H823" s="4" t="s">
        <v>90</v>
      </c>
      <c r="I823" s="4" t="s">
        <v>141</v>
      </c>
      <c r="J823" s="4" t="s">
        <v>70</v>
      </c>
      <c r="K823" s="9">
        <f t="shared" si="72"/>
        <v>54.939583333332848</v>
      </c>
      <c r="L823" s="13">
        <f t="shared" si="73"/>
        <v>40947</v>
      </c>
      <c r="M823" s="14">
        <f t="shared" si="74"/>
        <v>0.52916666666715173</v>
      </c>
      <c r="N823" s="15">
        <f t="shared" si="75"/>
        <v>3</v>
      </c>
      <c r="O823" s="16" t="str">
        <f t="shared" si="76"/>
        <v>Tuesday</v>
      </c>
      <c r="P823" s="16" t="str">
        <f t="shared" si="77"/>
        <v>Feb</v>
      </c>
      <c r="Q823" s="22">
        <f>IF(Analysis!$H$2=1,1,0)</f>
        <v>1</v>
      </c>
      <c r="R823" s="1">
        <f>IF(Analysis!$H$3=1,1,0)</f>
        <v>1</v>
      </c>
      <c r="S823" s="23">
        <f>IF(Analysis!$H$4=1,1,0)</f>
        <v>1</v>
      </c>
      <c r="T823" s="23">
        <f>IF(Analysis!$H$6=1,1,0)</f>
        <v>1</v>
      </c>
      <c r="U823" s="23">
        <f>IF(Analysis!$H$7=1,1,0)</f>
        <v>1</v>
      </c>
    </row>
    <row r="824" spans="1:21">
      <c r="A824" s="4">
        <v>16864</v>
      </c>
      <c r="B824" s="5">
        <v>40983.623611111114</v>
      </c>
      <c r="C824" s="5">
        <v>40947.51458333333</v>
      </c>
      <c r="D824" s="4" t="s">
        <v>62</v>
      </c>
      <c r="E824" s="4" t="s">
        <v>64</v>
      </c>
      <c r="F824" s="6" t="s">
        <v>128</v>
      </c>
      <c r="G824" s="4" t="s">
        <v>55</v>
      </c>
      <c r="H824" s="4" t="s">
        <v>56</v>
      </c>
      <c r="I824" s="4" t="s">
        <v>141</v>
      </c>
      <c r="J824" s="4" t="s">
        <v>65</v>
      </c>
      <c r="K824" s="9">
        <f t="shared" si="72"/>
        <v>36.109027777783922</v>
      </c>
      <c r="L824" s="13">
        <f t="shared" si="73"/>
        <v>40947</v>
      </c>
      <c r="M824" s="14">
        <f t="shared" si="74"/>
        <v>0.51458333332993789</v>
      </c>
      <c r="N824" s="15">
        <f t="shared" si="75"/>
        <v>3</v>
      </c>
      <c r="O824" s="16" t="str">
        <f t="shared" si="76"/>
        <v>Thursday</v>
      </c>
      <c r="P824" s="16" t="str">
        <f t="shared" si="77"/>
        <v>Feb</v>
      </c>
      <c r="Q824" s="22">
        <f>IF(Analysis!$H$2=1,1,0)</f>
        <v>1</v>
      </c>
      <c r="R824" s="1">
        <f>IF(Analysis!$H$3=1,1,0)</f>
        <v>1</v>
      </c>
      <c r="S824" s="23">
        <f>IF(Analysis!$H$4=1,1,0)</f>
        <v>1</v>
      </c>
      <c r="T824" s="23">
        <f>IF(Analysis!$H$6=1,1,0)</f>
        <v>1</v>
      </c>
      <c r="U824" s="23">
        <f>IF(Analysis!$H$7=1,1,0)</f>
        <v>1</v>
      </c>
    </row>
    <row r="825" spans="1:21">
      <c r="A825" s="4">
        <v>16863</v>
      </c>
      <c r="B825" s="5">
        <v>40973.405555555553</v>
      </c>
      <c r="C825" s="5">
        <v>40947.473611111112</v>
      </c>
      <c r="D825" s="4" t="s">
        <v>53</v>
      </c>
      <c r="E825" s="4" t="s">
        <v>54</v>
      </c>
      <c r="F825" s="6" t="s">
        <v>129</v>
      </c>
      <c r="G825" s="4" t="s">
        <v>55</v>
      </c>
      <c r="H825" s="4" t="s">
        <v>481</v>
      </c>
      <c r="I825" s="4" t="s">
        <v>141</v>
      </c>
      <c r="J825" s="4" t="s">
        <v>59</v>
      </c>
      <c r="K825" s="9">
        <f t="shared" si="72"/>
        <v>25.931944444440887</v>
      </c>
      <c r="L825" s="13">
        <f t="shared" si="73"/>
        <v>40947</v>
      </c>
      <c r="M825" s="14">
        <f t="shared" si="74"/>
        <v>0.47361111111240461</v>
      </c>
      <c r="N825" s="15">
        <f t="shared" si="75"/>
        <v>3</v>
      </c>
      <c r="O825" s="16" t="str">
        <f t="shared" si="76"/>
        <v>Monday</v>
      </c>
      <c r="P825" s="16" t="str">
        <f t="shared" si="77"/>
        <v>Feb</v>
      </c>
      <c r="Q825" s="22">
        <f>IF(Analysis!$H$2=1,1,0)</f>
        <v>1</v>
      </c>
      <c r="R825" s="1">
        <f>IF(Analysis!$H$3=1,1,0)</f>
        <v>1</v>
      </c>
      <c r="S825" s="23">
        <f>IF(Analysis!$H$4=1,1,0)</f>
        <v>1</v>
      </c>
      <c r="T825" s="23">
        <f>IF(Analysis!$H$6=1,1,0)</f>
        <v>1</v>
      </c>
      <c r="U825" s="23">
        <f>IF(Analysis!$H$7=1,1,0)</f>
        <v>1</v>
      </c>
    </row>
    <row r="826" spans="1:21">
      <c r="A826" s="4">
        <v>16862</v>
      </c>
      <c r="B826" s="5">
        <v>40947.409722222219</v>
      </c>
      <c r="C826" s="5">
        <v>40947.395833333336</v>
      </c>
      <c r="D826" s="4" t="s">
        <v>60</v>
      </c>
      <c r="E826" s="4" t="s">
        <v>54</v>
      </c>
      <c r="F826" s="6" t="s">
        <v>145</v>
      </c>
      <c r="G826" s="4" t="s">
        <v>55</v>
      </c>
      <c r="H826" s="4" t="s">
        <v>482</v>
      </c>
      <c r="I826" s="4" t="s">
        <v>141</v>
      </c>
      <c r="J826" s="4" t="s">
        <v>59</v>
      </c>
      <c r="K826" s="9">
        <f t="shared" si="72"/>
        <v>1.3888888883229811E-2</v>
      </c>
      <c r="L826" s="13">
        <f t="shared" si="73"/>
        <v>40947</v>
      </c>
      <c r="M826" s="14">
        <f t="shared" si="74"/>
        <v>0.39583333333575865</v>
      </c>
      <c r="N826" s="15">
        <f t="shared" si="75"/>
        <v>2</v>
      </c>
      <c r="O826" s="16" t="str">
        <f t="shared" si="76"/>
        <v>Wednesday</v>
      </c>
      <c r="P826" s="16" t="str">
        <f t="shared" si="77"/>
        <v>Feb</v>
      </c>
      <c r="Q826" s="22">
        <f>IF(Analysis!$H$2=1,1,0)</f>
        <v>1</v>
      </c>
      <c r="R826" s="1">
        <f>IF(Analysis!$H$3=1,1,0)</f>
        <v>1</v>
      </c>
      <c r="S826" s="23">
        <f>IF(Analysis!$H$4=1,1,0)</f>
        <v>1</v>
      </c>
      <c r="T826" s="23">
        <f>IF(Analysis!$H$6=1,1,0)</f>
        <v>1</v>
      </c>
      <c r="U826" s="23">
        <f>IF(Analysis!$H$7=1,1,0)</f>
        <v>1</v>
      </c>
    </row>
    <row r="827" spans="1:21">
      <c r="A827" s="4">
        <v>16861</v>
      </c>
      <c r="B827" s="5">
        <v>40954.491666666669</v>
      </c>
      <c r="C827" s="5">
        <v>40947.393750000003</v>
      </c>
      <c r="D827" s="4" t="s">
        <v>53</v>
      </c>
      <c r="E827" s="4" t="s">
        <v>58</v>
      </c>
      <c r="F827" s="6" t="s">
        <v>2155</v>
      </c>
      <c r="G827" s="4" t="s">
        <v>55</v>
      </c>
      <c r="H827" s="4" t="s">
        <v>483</v>
      </c>
      <c r="I827" s="4" t="s">
        <v>141</v>
      </c>
      <c r="J827" s="4" t="s">
        <v>59</v>
      </c>
      <c r="K827" s="9">
        <f t="shared" si="72"/>
        <v>7.0979166666656965</v>
      </c>
      <c r="L827" s="13">
        <f t="shared" si="73"/>
        <v>40947</v>
      </c>
      <c r="M827" s="14">
        <f t="shared" si="74"/>
        <v>0.39375000000291038</v>
      </c>
      <c r="N827" s="15">
        <f t="shared" si="75"/>
        <v>2</v>
      </c>
      <c r="O827" s="16" t="str">
        <f t="shared" si="76"/>
        <v>Wednesday</v>
      </c>
      <c r="P827" s="16" t="str">
        <f t="shared" si="77"/>
        <v>Feb</v>
      </c>
      <c r="Q827" s="22">
        <f>IF(Analysis!$H$2=1,1,0)</f>
        <v>1</v>
      </c>
      <c r="R827" s="1">
        <f>IF(Analysis!$H$3=1,1,0)</f>
        <v>1</v>
      </c>
      <c r="S827" s="23">
        <f>IF(Analysis!$H$4=1,1,0)</f>
        <v>1</v>
      </c>
      <c r="T827" s="23">
        <f>IF(Analysis!$H$6=1,1,0)</f>
        <v>1</v>
      </c>
      <c r="U827" s="23">
        <f>IF(Analysis!$H$7=1,1,0)</f>
        <v>1</v>
      </c>
    </row>
    <row r="828" spans="1:21">
      <c r="A828" s="4">
        <v>16860</v>
      </c>
      <c r="B828" s="5">
        <v>40952.45208333333</v>
      </c>
      <c r="C828" s="5">
        <v>40947.390277777777</v>
      </c>
      <c r="D828" s="4" t="s">
        <v>53</v>
      </c>
      <c r="E828" s="4" t="s">
        <v>98</v>
      </c>
      <c r="F828" s="6" t="s">
        <v>2071</v>
      </c>
      <c r="G828" s="4" t="s">
        <v>55</v>
      </c>
      <c r="H828" s="4" t="s">
        <v>484</v>
      </c>
      <c r="I828" s="4" t="s">
        <v>141</v>
      </c>
      <c r="J828" s="4" t="s">
        <v>136</v>
      </c>
      <c r="K828" s="9">
        <f t="shared" si="72"/>
        <v>5.0618055555532919</v>
      </c>
      <c r="L828" s="13">
        <f t="shared" si="73"/>
        <v>40947</v>
      </c>
      <c r="M828" s="14">
        <f t="shared" si="74"/>
        <v>0.39027777777664596</v>
      </c>
      <c r="N828" s="15">
        <f t="shared" si="75"/>
        <v>2</v>
      </c>
      <c r="O828" s="16" t="str">
        <f t="shared" si="76"/>
        <v>Monday</v>
      </c>
      <c r="P828" s="16" t="str">
        <f t="shared" si="77"/>
        <v>Feb</v>
      </c>
      <c r="Q828" s="22">
        <f>IF(Analysis!$H$2=1,1,0)</f>
        <v>1</v>
      </c>
      <c r="R828" s="1">
        <f>IF(Analysis!$H$3=1,1,0)</f>
        <v>1</v>
      </c>
      <c r="S828" s="23">
        <f>IF(Analysis!$H$4=1,1,0)</f>
        <v>1</v>
      </c>
      <c r="T828" s="23">
        <f>IF(Analysis!$H$6=1,1,0)</f>
        <v>1</v>
      </c>
      <c r="U828" s="23">
        <f>IF(Analysis!$H$7=1,1,0)</f>
        <v>1</v>
      </c>
    </row>
    <row r="829" spans="1:21">
      <c r="A829" s="4">
        <v>16859</v>
      </c>
      <c r="B829" s="5">
        <v>40955.717361111114</v>
      </c>
      <c r="C829" s="5">
        <v>40947.376388888886</v>
      </c>
      <c r="D829" s="4" t="s">
        <v>53</v>
      </c>
      <c r="E829" s="4" t="s">
        <v>68</v>
      </c>
      <c r="F829" s="6" t="s">
        <v>2072</v>
      </c>
      <c r="G829" s="4" t="s">
        <v>55</v>
      </c>
      <c r="H829" s="4" t="s">
        <v>485</v>
      </c>
      <c r="I829" s="4" t="s">
        <v>141</v>
      </c>
      <c r="J829" s="4" t="s">
        <v>139</v>
      </c>
      <c r="K829" s="9">
        <f t="shared" si="72"/>
        <v>8.3409722222277196</v>
      </c>
      <c r="L829" s="13">
        <f t="shared" si="73"/>
        <v>40947</v>
      </c>
      <c r="M829" s="14">
        <f t="shared" si="74"/>
        <v>0.37638888888614019</v>
      </c>
      <c r="N829" s="15">
        <f t="shared" si="75"/>
        <v>2</v>
      </c>
      <c r="O829" s="16" t="str">
        <f t="shared" si="76"/>
        <v>Thursday</v>
      </c>
      <c r="P829" s="16" t="str">
        <f t="shared" si="77"/>
        <v>Feb</v>
      </c>
      <c r="Q829" s="22">
        <f>IF(Analysis!$H$2=1,1,0)</f>
        <v>1</v>
      </c>
      <c r="R829" s="1">
        <f>IF(Analysis!$H$3=1,1,0)</f>
        <v>1</v>
      </c>
      <c r="S829" s="23">
        <f>IF(Analysis!$H$4=1,1,0)</f>
        <v>1</v>
      </c>
      <c r="T829" s="23">
        <f>IF(Analysis!$H$6=1,1,0)</f>
        <v>1</v>
      </c>
      <c r="U829" s="23">
        <f>IF(Analysis!$H$7=1,1,0)</f>
        <v>1</v>
      </c>
    </row>
    <row r="830" spans="1:21">
      <c r="A830" s="4">
        <v>16858</v>
      </c>
      <c r="B830" s="5">
        <v>40977.450694444444</v>
      </c>
      <c r="C830" s="5">
        <v>40947.359722222223</v>
      </c>
      <c r="D830" s="4" t="s">
        <v>53</v>
      </c>
      <c r="E830" s="4" t="s">
        <v>111</v>
      </c>
      <c r="F830" s="6" t="s">
        <v>2073</v>
      </c>
      <c r="G830" s="4" t="s">
        <v>55</v>
      </c>
      <c r="H830" s="4" t="s">
        <v>90</v>
      </c>
      <c r="I830" s="4" t="s">
        <v>141</v>
      </c>
      <c r="J830" s="4" t="s">
        <v>59</v>
      </c>
      <c r="K830" s="9">
        <f t="shared" si="72"/>
        <v>30.090972222220444</v>
      </c>
      <c r="L830" s="13">
        <f t="shared" si="73"/>
        <v>40947</v>
      </c>
      <c r="M830" s="14">
        <f t="shared" si="74"/>
        <v>0.35972222222335404</v>
      </c>
      <c r="N830" s="15">
        <f t="shared" si="75"/>
        <v>1</v>
      </c>
      <c r="O830" s="16" t="str">
        <f t="shared" si="76"/>
        <v>Friday</v>
      </c>
      <c r="P830" s="16" t="str">
        <f t="shared" si="77"/>
        <v>Feb</v>
      </c>
      <c r="Q830" s="22">
        <f>IF(Analysis!$H$2=1,1,0)</f>
        <v>1</v>
      </c>
      <c r="R830" s="1">
        <f>IF(Analysis!$H$3=1,1,0)</f>
        <v>1</v>
      </c>
      <c r="S830" s="23">
        <f>IF(Analysis!$H$4=1,1,0)</f>
        <v>1</v>
      </c>
      <c r="T830" s="23">
        <f>IF(Analysis!$H$6=1,1,0)</f>
        <v>1</v>
      </c>
      <c r="U830" s="23">
        <f>IF(Analysis!$H$7=1,1,0)</f>
        <v>1</v>
      </c>
    </row>
    <row r="831" spans="1:21">
      <c r="A831" s="4">
        <v>16856</v>
      </c>
      <c r="B831" s="5">
        <v>40947.616666666669</v>
      </c>
      <c r="C831" s="5">
        <v>40946.731944444444</v>
      </c>
      <c r="D831" s="4" t="s">
        <v>60</v>
      </c>
      <c r="E831" s="4" t="s">
        <v>54</v>
      </c>
      <c r="F831" s="6" t="s">
        <v>132</v>
      </c>
      <c r="G831" s="4" t="s">
        <v>55</v>
      </c>
      <c r="H831" s="4" t="s">
        <v>107</v>
      </c>
      <c r="I831" s="4" t="s">
        <v>141</v>
      </c>
      <c r="J831" s="4" t="s">
        <v>59</v>
      </c>
      <c r="K831" s="9">
        <f t="shared" si="72"/>
        <v>0.88472222222480923</v>
      </c>
      <c r="L831" s="13">
        <f t="shared" si="73"/>
        <v>40946</v>
      </c>
      <c r="M831" s="14">
        <f t="shared" si="74"/>
        <v>0.73194444444379769</v>
      </c>
      <c r="N831" s="15">
        <f t="shared" si="75"/>
        <v>6</v>
      </c>
      <c r="O831" s="16" t="str">
        <f t="shared" si="76"/>
        <v>Wednesday</v>
      </c>
      <c r="P831" s="16" t="str">
        <f t="shared" si="77"/>
        <v>Feb</v>
      </c>
      <c r="Q831" s="22">
        <f>IF(Analysis!$H$2=1,1,0)</f>
        <v>1</v>
      </c>
      <c r="R831" s="1">
        <f>IF(Analysis!$H$3=1,1,0)</f>
        <v>1</v>
      </c>
      <c r="S831" s="23">
        <f>IF(Analysis!$H$4=1,1,0)</f>
        <v>1</v>
      </c>
      <c r="T831" s="23">
        <f>IF(Analysis!$H$6=1,1,0)</f>
        <v>1</v>
      </c>
      <c r="U831" s="23">
        <f>IF(Analysis!$H$7=1,1,0)</f>
        <v>1</v>
      </c>
    </row>
    <row r="832" spans="1:21">
      <c r="A832" s="4">
        <v>16855</v>
      </c>
      <c r="B832" s="5">
        <v>40952.554166666669</v>
      </c>
      <c r="C832" s="5">
        <v>40946.727083333331</v>
      </c>
      <c r="D832" s="4" t="s">
        <v>62</v>
      </c>
      <c r="E832" s="4" t="s">
        <v>95</v>
      </c>
      <c r="F832" s="6" t="s">
        <v>133</v>
      </c>
      <c r="G832" s="4" t="s">
        <v>55</v>
      </c>
      <c r="H832" s="4" t="s">
        <v>106</v>
      </c>
      <c r="I832" s="4" t="s">
        <v>141</v>
      </c>
      <c r="J832" s="4" t="s">
        <v>70</v>
      </c>
      <c r="K832" s="9">
        <f t="shared" si="72"/>
        <v>5.8270833333372138</v>
      </c>
      <c r="L832" s="13">
        <f t="shared" si="73"/>
        <v>40946</v>
      </c>
      <c r="M832" s="14">
        <f t="shared" si="74"/>
        <v>0.72708333333139308</v>
      </c>
      <c r="N832" s="15">
        <f t="shared" si="75"/>
        <v>6</v>
      </c>
      <c r="O832" s="16" t="str">
        <f t="shared" si="76"/>
        <v>Monday</v>
      </c>
      <c r="P832" s="16" t="str">
        <f t="shared" si="77"/>
        <v>Feb</v>
      </c>
      <c r="Q832" s="22">
        <f>IF(Analysis!$H$2=1,1,0)</f>
        <v>1</v>
      </c>
      <c r="R832" s="1">
        <f>IF(Analysis!$H$3=1,1,0)</f>
        <v>1</v>
      </c>
      <c r="S832" s="23">
        <f>IF(Analysis!$H$4=1,1,0)</f>
        <v>1</v>
      </c>
      <c r="T832" s="23">
        <f>IF(Analysis!$H$6=1,1,0)</f>
        <v>1</v>
      </c>
      <c r="U832" s="23">
        <f>IF(Analysis!$H$7=1,1,0)</f>
        <v>1</v>
      </c>
    </row>
    <row r="833" spans="1:21">
      <c r="A833" s="4">
        <v>16854</v>
      </c>
      <c r="B833" s="5">
        <v>40947.458333333336</v>
      </c>
      <c r="C833" s="5">
        <v>40946.65902777778</v>
      </c>
      <c r="D833" s="4" t="s">
        <v>53</v>
      </c>
      <c r="E833" s="4" t="s">
        <v>105</v>
      </c>
      <c r="F833" s="6" t="s">
        <v>127</v>
      </c>
      <c r="G833" s="4" t="s">
        <v>55</v>
      </c>
      <c r="H833" s="4" t="s">
        <v>71</v>
      </c>
      <c r="I833" s="4" t="s">
        <v>141</v>
      </c>
      <c r="J833" s="4" t="s">
        <v>59</v>
      </c>
      <c r="K833" s="9">
        <f t="shared" si="72"/>
        <v>0.79930555555620231</v>
      </c>
      <c r="L833" s="13">
        <f t="shared" si="73"/>
        <v>40946</v>
      </c>
      <c r="M833" s="14">
        <f t="shared" si="74"/>
        <v>0.65902777777955635</v>
      </c>
      <c r="N833" s="15">
        <f t="shared" si="75"/>
        <v>5</v>
      </c>
      <c r="O833" s="16" t="str">
        <f t="shared" si="76"/>
        <v>Wednesday</v>
      </c>
      <c r="P833" s="16" t="str">
        <f t="shared" si="77"/>
        <v>Feb</v>
      </c>
      <c r="Q833" s="22">
        <f>IF(Analysis!$H$2=1,1,0)</f>
        <v>1</v>
      </c>
      <c r="R833" s="1">
        <f>IF(Analysis!$H$3=1,1,0)</f>
        <v>1</v>
      </c>
      <c r="S833" s="23">
        <f>IF(Analysis!$H$4=1,1,0)</f>
        <v>1</v>
      </c>
      <c r="T833" s="23">
        <f>IF(Analysis!$H$6=1,1,0)</f>
        <v>1</v>
      </c>
      <c r="U833" s="23">
        <f>IF(Analysis!$H$7=1,1,0)</f>
        <v>1</v>
      </c>
    </row>
    <row r="834" spans="1:21">
      <c r="A834" s="4">
        <v>16853</v>
      </c>
      <c r="B834" s="5">
        <v>40947.631249999999</v>
      </c>
      <c r="C834" s="5">
        <v>40946.501388888886</v>
      </c>
      <c r="D834" s="4" t="s">
        <v>53</v>
      </c>
      <c r="E834" s="4" t="s">
        <v>54</v>
      </c>
      <c r="F834" s="6" t="s">
        <v>128</v>
      </c>
      <c r="G834" s="4" t="s">
        <v>55</v>
      </c>
      <c r="H834" s="4" t="s">
        <v>56</v>
      </c>
      <c r="I834" s="4" t="s">
        <v>141</v>
      </c>
      <c r="J834" s="4" t="s">
        <v>59</v>
      </c>
      <c r="K834" s="9">
        <f t="shared" si="72"/>
        <v>1.1298611111124046</v>
      </c>
      <c r="L834" s="13">
        <f t="shared" si="73"/>
        <v>40946</v>
      </c>
      <c r="M834" s="14">
        <f t="shared" si="74"/>
        <v>0.50138888888614019</v>
      </c>
      <c r="N834" s="15">
        <f t="shared" si="75"/>
        <v>3</v>
      </c>
      <c r="O834" s="16" t="str">
        <f t="shared" si="76"/>
        <v>Wednesday</v>
      </c>
      <c r="P834" s="16" t="str">
        <f t="shared" si="77"/>
        <v>Feb</v>
      </c>
      <c r="Q834" s="22">
        <f>IF(Analysis!$H$2=1,1,0)</f>
        <v>1</v>
      </c>
      <c r="R834" s="1">
        <f>IF(Analysis!$H$3=1,1,0)</f>
        <v>1</v>
      </c>
      <c r="S834" s="23">
        <f>IF(Analysis!$H$4=1,1,0)</f>
        <v>1</v>
      </c>
      <c r="T834" s="23">
        <f>IF(Analysis!$H$6=1,1,0)</f>
        <v>1</v>
      </c>
      <c r="U834" s="23">
        <f>IF(Analysis!$H$7=1,1,0)</f>
        <v>1</v>
      </c>
    </row>
    <row r="835" spans="1:21">
      <c r="A835" s="4">
        <v>16852</v>
      </c>
      <c r="B835" s="5">
        <v>41005.401388888888</v>
      </c>
      <c r="C835" s="5">
        <v>40946.474305555559</v>
      </c>
      <c r="D835" s="4" t="s">
        <v>53</v>
      </c>
      <c r="E835" s="4" t="s">
        <v>96</v>
      </c>
      <c r="F835" s="6" t="s">
        <v>129</v>
      </c>
      <c r="G835" s="4" t="s">
        <v>55</v>
      </c>
      <c r="H835" s="4" t="s">
        <v>90</v>
      </c>
      <c r="I835" s="4" t="s">
        <v>141</v>
      </c>
      <c r="J835" s="4" t="s">
        <v>139</v>
      </c>
      <c r="K835" s="9">
        <f t="shared" ref="K835:K898" si="78">B835-C835</f>
        <v>58.927083333328483</v>
      </c>
      <c r="L835" s="13">
        <f t="shared" si="73"/>
        <v>40946</v>
      </c>
      <c r="M835" s="14">
        <f t="shared" si="74"/>
        <v>0.47430555555911269</v>
      </c>
      <c r="N835" s="15">
        <f t="shared" si="75"/>
        <v>3</v>
      </c>
      <c r="O835" s="16" t="str">
        <f t="shared" si="76"/>
        <v>Friday</v>
      </c>
      <c r="P835" s="16" t="str">
        <f t="shared" si="77"/>
        <v>Feb</v>
      </c>
      <c r="Q835" s="22">
        <f>IF(Analysis!$H$2=1,1,0)</f>
        <v>1</v>
      </c>
      <c r="R835" s="1">
        <f>IF(Analysis!$H$3=1,1,0)</f>
        <v>1</v>
      </c>
      <c r="S835" s="23">
        <f>IF(Analysis!$H$4=1,1,0)</f>
        <v>1</v>
      </c>
      <c r="T835" s="23">
        <f>IF(Analysis!$H$6=1,1,0)</f>
        <v>1</v>
      </c>
      <c r="U835" s="23">
        <f>IF(Analysis!$H$7=1,1,0)</f>
        <v>1</v>
      </c>
    </row>
    <row r="836" spans="1:21">
      <c r="A836" s="4">
        <v>16850</v>
      </c>
      <c r="B836" s="5">
        <v>40948.640277777777</v>
      </c>
      <c r="C836" s="5">
        <v>40946.46875</v>
      </c>
      <c r="D836" s="4" t="s">
        <v>60</v>
      </c>
      <c r="E836" s="4" t="s">
        <v>74</v>
      </c>
      <c r="F836" s="6" t="s">
        <v>145</v>
      </c>
      <c r="G836" s="4" t="s">
        <v>55</v>
      </c>
      <c r="H836" s="4" t="s">
        <v>56</v>
      </c>
      <c r="I836" s="4" t="s">
        <v>141</v>
      </c>
      <c r="J836" s="4" t="s">
        <v>59</v>
      </c>
      <c r="K836" s="9">
        <f t="shared" si="78"/>
        <v>2.171527777776646</v>
      </c>
      <c r="L836" s="13">
        <f t="shared" ref="L836:L899" si="79">INT(C836)</f>
        <v>40946</v>
      </c>
      <c r="M836" s="14">
        <f t="shared" ref="M836:M899" si="80">MOD(C836,1)</f>
        <v>0.46875</v>
      </c>
      <c r="N836" s="15">
        <f t="shared" ref="N836:N899" si="81">IF(AND($V$4&lt;=M836,M836&lt;$W$4),1,IF(AND($X$4&lt;=M836,M836&lt;$Y$4),2,IF(AND($Z$4&lt;=M836,M836&lt;$AA$4),3,IF(AND($AB$4&lt;=M836,M836&lt;$AC$4),4,IF(AND($AD$4&lt;=M836,M836&lt;$AE$4),5,IF(AND($AF$4&lt;=M836,M836&lt;$AG$4),6))))))</f>
        <v>3</v>
      </c>
      <c r="O836" s="16" t="str">
        <f t="shared" ref="O836:O899" si="82">CHOOSE(WEEKDAY(B836,1),"Sunday","Monday","Tuesday","Wednesday","Thursday","Friday","Saturday")</f>
        <v>Thursday</v>
      </c>
      <c r="P836" s="16" t="str">
        <f t="shared" ref="P836:P899" si="83">CHOOSE(MONTH(L836),"Jan","Feb","Mar","Apr","May","Jun","Jul","Aug","Sep","Oct","Nov","Dec")</f>
        <v>Feb</v>
      </c>
      <c r="Q836" s="22">
        <f>IF(Analysis!$H$2=1,1,0)</f>
        <v>1</v>
      </c>
      <c r="R836" s="1">
        <f>IF(Analysis!$H$3=1,1,0)</f>
        <v>1</v>
      </c>
      <c r="S836" s="23">
        <f>IF(Analysis!$H$4=1,1,0)</f>
        <v>1</v>
      </c>
      <c r="T836" s="23">
        <f>IF(Analysis!$H$6=1,1,0)</f>
        <v>1</v>
      </c>
      <c r="U836" s="23">
        <f>IF(Analysis!$H$7=1,1,0)</f>
        <v>1</v>
      </c>
    </row>
    <row r="837" spans="1:21">
      <c r="A837" s="4">
        <v>16849</v>
      </c>
      <c r="B837" s="5">
        <v>40948.425000000003</v>
      </c>
      <c r="C837" s="5">
        <v>40946.431250000001</v>
      </c>
      <c r="D837" s="4" t="s">
        <v>62</v>
      </c>
      <c r="E837" s="4" t="s">
        <v>100</v>
      </c>
      <c r="F837" s="6" t="s">
        <v>2156</v>
      </c>
      <c r="G837" s="4" t="s">
        <v>55</v>
      </c>
      <c r="H837" s="4" t="s">
        <v>486</v>
      </c>
      <c r="I837" s="4" t="s">
        <v>141</v>
      </c>
      <c r="J837" s="4" t="s">
        <v>65</v>
      </c>
      <c r="K837" s="9">
        <f t="shared" si="78"/>
        <v>1.9937500000014552</v>
      </c>
      <c r="L837" s="13">
        <f t="shared" si="79"/>
        <v>40946</v>
      </c>
      <c r="M837" s="14">
        <f t="shared" si="80"/>
        <v>0.43125000000145519</v>
      </c>
      <c r="N837" s="15">
        <f t="shared" si="81"/>
        <v>2</v>
      </c>
      <c r="O837" s="16" t="str">
        <f t="shared" si="82"/>
        <v>Thursday</v>
      </c>
      <c r="P837" s="16" t="str">
        <f t="shared" si="83"/>
        <v>Feb</v>
      </c>
      <c r="Q837" s="22">
        <f>IF(Analysis!$H$2=1,1,0)</f>
        <v>1</v>
      </c>
      <c r="R837" s="1">
        <f>IF(Analysis!$H$3=1,1,0)</f>
        <v>1</v>
      </c>
      <c r="S837" s="23">
        <f>IF(Analysis!$H$4=1,1,0)</f>
        <v>1</v>
      </c>
      <c r="T837" s="23">
        <f>IF(Analysis!$H$6=1,1,0)</f>
        <v>1</v>
      </c>
      <c r="U837" s="23">
        <f>IF(Analysis!$H$7=1,1,0)</f>
        <v>1</v>
      </c>
    </row>
    <row r="838" spans="1:21">
      <c r="A838" s="4">
        <v>16848</v>
      </c>
      <c r="B838" s="5">
        <v>40946.461111111108</v>
      </c>
      <c r="C838" s="5">
        <v>40946.425694444442</v>
      </c>
      <c r="D838" s="4" t="s">
        <v>60</v>
      </c>
      <c r="E838" s="4" t="s">
        <v>61</v>
      </c>
      <c r="F838" s="6" t="s">
        <v>2071</v>
      </c>
      <c r="G838" s="4" t="s">
        <v>55</v>
      </c>
      <c r="H838" s="4" t="s">
        <v>487</v>
      </c>
      <c r="I838" s="4" t="s">
        <v>141</v>
      </c>
      <c r="J838" s="4" t="s">
        <v>59</v>
      </c>
      <c r="K838" s="9">
        <f t="shared" si="78"/>
        <v>3.5416666665696539E-2</v>
      </c>
      <c r="L838" s="13">
        <f t="shared" si="79"/>
        <v>40946</v>
      </c>
      <c r="M838" s="14">
        <f t="shared" si="80"/>
        <v>0.4256944444423425</v>
      </c>
      <c r="N838" s="15">
        <f t="shared" si="81"/>
        <v>2</v>
      </c>
      <c r="O838" s="16" t="str">
        <f t="shared" si="82"/>
        <v>Tuesday</v>
      </c>
      <c r="P838" s="16" t="str">
        <f t="shared" si="83"/>
        <v>Feb</v>
      </c>
      <c r="Q838" s="22">
        <f>IF(Analysis!$H$2=1,1,0)</f>
        <v>1</v>
      </c>
      <c r="R838" s="1">
        <f>IF(Analysis!$H$3=1,1,0)</f>
        <v>1</v>
      </c>
      <c r="S838" s="23">
        <f>IF(Analysis!$H$4=1,1,0)</f>
        <v>1</v>
      </c>
      <c r="T838" s="23">
        <f>IF(Analysis!$H$6=1,1,0)</f>
        <v>1</v>
      </c>
      <c r="U838" s="23">
        <f>IF(Analysis!$H$7=1,1,0)</f>
        <v>1</v>
      </c>
    </row>
    <row r="839" spans="1:21">
      <c r="A839" s="4">
        <v>16847</v>
      </c>
      <c r="B839" s="5">
        <v>40953.515277777777</v>
      </c>
      <c r="C839" s="5">
        <v>40946.421527777777</v>
      </c>
      <c r="D839" s="4" t="s">
        <v>60</v>
      </c>
      <c r="E839" s="4" t="s">
        <v>54</v>
      </c>
      <c r="F839" s="6" t="s">
        <v>2072</v>
      </c>
      <c r="G839" s="4" t="s">
        <v>55</v>
      </c>
      <c r="H839" s="4" t="s">
        <v>488</v>
      </c>
      <c r="I839" s="4" t="s">
        <v>141</v>
      </c>
      <c r="J839" s="4" t="s">
        <v>59</v>
      </c>
      <c r="K839" s="9">
        <f t="shared" si="78"/>
        <v>7.09375</v>
      </c>
      <c r="L839" s="13">
        <f t="shared" si="79"/>
        <v>40946</v>
      </c>
      <c r="M839" s="14">
        <f t="shared" si="80"/>
        <v>0.42152777777664596</v>
      </c>
      <c r="N839" s="15">
        <f t="shared" si="81"/>
        <v>2</v>
      </c>
      <c r="O839" s="16" t="str">
        <f t="shared" si="82"/>
        <v>Tuesday</v>
      </c>
      <c r="P839" s="16" t="str">
        <f t="shared" si="83"/>
        <v>Feb</v>
      </c>
      <c r="Q839" s="22">
        <f>IF(Analysis!$H$2=1,1,0)</f>
        <v>1</v>
      </c>
      <c r="R839" s="1">
        <f>IF(Analysis!$H$3=1,1,0)</f>
        <v>1</v>
      </c>
      <c r="S839" s="23">
        <f>IF(Analysis!$H$4=1,1,0)</f>
        <v>1</v>
      </c>
      <c r="T839" s="23">
        <f>IF(Analysis!$H$6=1,1,0)</f>
        <v>1</v>
      </c>
      <c r="U839" s="23">
        <f>IF(Analysis!$H$7=1,1,0)</f>
        <v>1</v>
      </c>
    </row>
    <row r="840" spans="1:21">
      <c r="A840" s="4">
        <v>16846</v>
      </c>
      <c r="B840" s="5">
        <v>40946.43472222222</v>
      </c>
      <c r="C840" s="5">
        <v>40946.415277777778</v>
      </c>
      <c r="D840" s="4" t="s">
        <v>60</v>
      </c>
      <c r="E840" s="4" t="s">
        <v>67</v>
      </c>
      <c r="F840" s="6" t="s">
        <v>2073</v>
      </c>
      <c r="G840" s="4" t="s">
        <v>55</v>
      </c>
      <c r="H840" s="4" t="s">
        <v>489</v>
      </c>
      <c r="I840" s="4" t="s">
        <v>141</v>
      </c>
      <c r="J840" s="4" t="s">
        <v>59</v>
      </c>
      <c r="K840" s="9">
        <f t="shared" si="78"/>
        <v>1.9444444442342501E-2</v>
      </c>
      <c r="L840" s="13">
        <f t="shared" si="79"/>
        <v>40946</v>
      </c>
      <c r="M840" s="14">
        <f t="shared" si="80"/>
        <v>0.41527777777810115</v>
      </c>
      <c r="N840" s="15">
        <f t="shared" si="81"/>
        <v>2</v>
      </c>
      <c r="O840" s="16" t="str">
        <f t="shared" si="82"/>
        <v>Tuesday</v>
      </c>
      <c r="P840" s="16" t="str">
        <f t="shared" si="83"/>
        <v>Feb</v>
      </c>
      <c r="Q840" s="22">
        <f>IF(Analysis!$H$2=1,1,0)</f>
        <v>1</v>
      </c>
      <c r="R840" s="1">
        <f>IF(Analysis!$H$3=1,1,0)</f>
        <v>1</v>
      </c>
      <c r="S840" s="23">
        <f>IF(Analysis!$H$4=1,1,0)</f>
        <v>1</v>
      </c>
      <c r="T840" s="23">
        <f>IF(Analysis!$H$6=1,1,0)</f>
        <v>1</v>
      </c>
      <c r="U840" s="23">
        <f>IF(Analysis!$H$7=1,1,0)</f>
        <v>1</v>
      </c>
    </row>
    <row r="841" spans="1:21">
      <c r="A841" s="4">
        <v>16845</v>
      </c>
      <c r="B841" s="5">
        <v>40946.43472222222</v>
      </c>
      <c r="C841" s="5">
        <v>40946.414583333331</v>
      </c>
      <c r="D841" s="4" t="s">
        <v>60</v>
      </c>
      <c r="E841" s="4" t="s">
        <v>144</v>
      </c>
      <c r="F841" s="6" t="s">
        <v>132</v>
      </c>
      <c r="G841" s="4" t="s">
        <v>55</v>
      </c>
      <c r="H841" s="4" t="s">
        <v>490</v>
      </c>
      <c r="I841" s="4" t="s">
        <v>141</v>
      </c>
      <c r="J841" s="4" t="s">
        <v>59</v>
      </c>
      <c r="K841" s="9">
        <f t="shared" si="78"/>
        <v>2.0138888889050577E-2</v>
      </c>
      <c r="L841" s="13">
        <f t="shared" si="79"/>
        <v>40946</v>
      </c>
      <c r="M841" s="14">
        <f t="shared" si="80"/>
        <v>0.41458333333139308</v>
      </c>
      <c r="N841" s="15">
        <f t="shared" si="81"/>
        <v>2</v>
      </c>
      <c r="O841" s="16" t="str">
        <f t="shared" si="82"/>
        <v>Tuesday</v>
      </c>
      <c r="P841" s="16" t="str">
        <f t="shared" si="83"/>
        <v>Feb</v>
      </c>
      <c r="Q841" s="22">
        <f>IF(Analysis!$H$2=1,1,0)</f>
        <v>1</v>
      </c>
      <c r="R841" s="1">
        <f>IF(Analysis!$H$3=1,1,0)</f>
        <v>1</v>
      </c>
      <c r="S841" s="23">
        <f>IF(Analysis!$H$4=1,1,0)</f>
        <v>1</v>
      </c>
      <c r="T841" s="23">
        <f>IF(Analysis!$H$6=1,1,0)</f>
        <v>1</v>
      </c>
      <c r="U841" s="23">
        <f>IF(Analysis!$H$7=1,1,0)</f>
        <v>1</v>
      </c>
    </row>
    <row r="842" spans="1:21">
      <c r="A842" s="4">
        <v>16844</v>
      </c>
      <c r="B842" s="5">
        <v>40976.48333333333</v>
      </c>
      <c r="C842" s="5">
        <v>40946.401388888888</v>
      </c>
      <c r="D842" s="4" t="s">
        <v>53</v>
      </c>
      <c r="E842" s="4" t="s">
        <v>98</v>
      </c>
      <c r="F842" s="6" t="s">
        <v>133</v>
      </c>
      <c r="G842" s="4" t="s">
        <v>55</v>
      </c>
      <c r="H842" s="4" t="s">
        <v>90</v>
      </c>
      <c r="I842" s="4" t="s">
        <v>141</v>
      </c>
      <c r="J842" s="4" t="s">
        <v>139</v>
      </c>
      <c r="K842" s="9">
        <f t="shared" si="78"/>
        <v>30.081944444442343</v>
      </c>
      <c r="L842" s="13">
        <f t="shared" si="79"/>
        <v>40946</v>
      </c>
      <c r="M842" s="14">
        <f t="shared" si="80"/>
        <v>0.40138888888759539</v>
      </c>
      <c r="N842" s="15">
        <f t="shared" si="81"/>
        <v>2</v>
      </c>
      <c r="O842" s="16" t="str">
        <f t="shared" si="82"/>
        <v>Thursday</v>
      </c>
      <c r="P842" s="16" t="str">
        <f t="shared" si="83"/>
        <v>Feb</v>
      </c>
      <c r="Q842" s="22">
        <f>IF(Analysis!$H$2=1,1,0)</f>
        <v>1</v>
      </c>
      <c r="R842" s="1">
        <f>IF(Analysis!$H$3=1,1,0)</f>
        <v>1</v>
      </c>
      <c r="S842" s="23">
        <f>IF(Analysis!$H$4=1,1,0)</f>
        <v>1</v>
      </c>
      <c r="T842" s="23">
        <f>IF(Analysis!$H$6=1,1,0)</f>
        <v>1</v>
      </c>
      <c r="U842" s="23">
        <f>IF(Analysis!$H$7=1,1,0)</f>
        <v>1</v>
      </c>
    </row>
    <row r="843" spans="1:21">
      <c r="A843" s="4">
        <v>16843</v>
      </c>
      <c r="B843" s="5">
        <v>40946.529166666667</v>
      </c>
      <c r="C843" s="5">
        <v>40946.384027777778</v>
      </c>
      <c r="D843" s="4" t="s">
        <v>60</v>
      </c>
      <c r="E843" s="4" t="s">
        <v>54</v>
      </c>
      <c r="F843" s="6" t="s">
        <v>127</v>
      </c>
      <c r="G843" s="4" t="s">
        <v>55</v>
      </c>
      <c r="H843" s="4" t="s">
        <v>107</v>
      </c>
      <c r="I843" s="4" t="s">
        <v>141</v>
      </c>
      <c r="J843" s="4" t="s">
        <v>59</v>
      </c>
      <c r="K843" s="9">
        <f t="shared" si="78"/>
        <v>0.14513888888905058</v>
      </c>
      <c r="L843" s="13">
        <f t="shared" si="79"/>
        <v>40946</v>
      </c>
      <c r="M843" s="14">
        <f t="shared" si="80"/>
        <v>0.38402777777810115</v>
      </c>
      <c r="N843" s="15">
        <f t="shared" si="81"/>
        <v>2</v>
      </c>
      <c r="O843" s="16" t="str">
        <f t="shared" si="82"/>
        <v>Tuesday</v>
      </c>
      <c r="P843" s="16" t="str">
        <f t="shared" si="83"/>
        <v>Feb</v>
      </c>
      <c r="Q843" s="22">
        <f>IF(Analysis!$H$2=1,1,0)</f>
        <v>1</v>
      </c>
      <c r="R843" s="1">
        <f>IF(Analysis!$H$3=1,1,0)</f>
        <v>1</v>
      </c>
      <c r="S843" s="23">
        <f>IF(Analysis!$H$4=1,1,0)</f>
        <v>1</v>
      </c>
      <c r="T843" s="23">
        <f>IF(Analysis!$H$6=1,1,0)</f>
        <v>1</v>
      </c>
      <c r="U843" s="23">
        <f>IF(Analysis!$H$7=1,1,0)</f>
        <v>1</v>
      </c>
    </row>
    <row r="844" spans="1:21">
      <c r="A844" s="4">
        <v>16842</v>
      </c>
      <c r="B844" s="5">
        <v>40976.429861111108</v>
      </c>
      <c r="C844" s="5">
        <v>40945.71597222222</v>
      </c>
      <c r="D844" s="4" t="s">
        <v>62</v>
      </c>
      <c r="E844" s="4" t="s">
        <v>72</v>
      </c>
      <c r="F844" s="6" t="s">
        <v>128</v>
      </c>
      <c r="G844" s="4" t="s">
        <v>55</v>
      </c>
      <c r="H844" s="4" t="s">
        <v>106</v>
      </c>
      <c r="I844" s="4" t="s">
        <v>141</v>
      </c>
      <c r="J844" s="4" t="s">
        <v>73</v>
      </c>
      <c r="K844" s="9">
        <f t="shared" si="78"/>
        <v>30.713888888887595</v>
      </c>
      <c r="L844" s="13">
        <f t="shared" si="79"/>
        <v>40945</v>
      </c>
      <c r="M844" s="14">
        <f t="shared" si="80"/>
        <v>0.71597222222044365</v>
      </c>
      <c r="N844" s="15">
        <f t="shared" si="81"/>
        <v>6</v>
      </c>
      <c r="O844" s="16" t="str">
        <f t="shared" si="82"/>
        <v>Thursday</v>
      </c>
      <c r="P844" s="16" t="str">
        <f t="shared" si="83"/>
        <v>Feb</v>
      </c>
      <c r="Q844" s="22">
        <f>IF(Analysis!$H$2=1,1,0)</f>
        <v>1</v>
      </c>
      <c r="R844" s="1">
        <f>IF(Analysis!$H$3=1,1,0)</f>
        <v>1</v>
      </c>
      <c r="S844" s="23">
        <f>IF(Analysis!$H$4=1,1,0)</f>
        <v>1</v>
      </c>
      <c r="T844" s="23">
        <f>IF(Analysis!$H$6=1,1,0)</f>
        <v>1</v>
      </c>
      <c r="U844" s="23">
        <f>IF(Analysis!$H$7=1,1,0)</f>
        <v>1</v>
      </c>
    </row>
    <row r="845" spans="1:21">
      <c r="A845" s="4">
        <v>16841</v>
      </c>
      <c r="B845" s="5">
        <v>40962.592361111114</v>
      </c>
      <c r="C845" s="5">
        <v>40945.709722222222</v>
      </c>
      <c r="D845" s="4" t="s">
        <v>60</v>
      </c>
      <c r="E845" s="4" t="s">
        <v>74</v>
      </c>
      <c r="F845" s="6" t="s">
        <v>129</v>
      </c>
      <c r="G845" s="4" t="s">
        <v>55</v>
      </c>
      <c r="H845" s="4" t="s">
        <v>71</v>
      </c>
      <c r="I845" s="4" t="s">
        <v>141</v>
      </c>
      <c r="J845" s="4" t="s">
        <v>59</v>
      </c>
      <c r="K845" s="9">
        <f t="shared" si="78"/>
        <v>16.882638888891961</v>
      </c>
      <c r="L845" s="13">
        <f t="shared" si="79"/>
        <v>40945</v>
      </c>
      <c r="M845" s="14">
        <f t="shared" si="80"/>
        <v>0.70972222222189885</v>
      </c>
      <c r="N845" s="15">
        <f t="shared" si="81"/>
        <v>6</v>
      </c>
      <c r="O845" s="16" t="str">
        <f t="shared" si="82"/>
        <v>Thursday</v>
      </c>
      <c r="P845" s="16" t="str">
        <f t="shared" si="83"/>
        <v>Feb</v>
      </c>
      <c r="Q845" s="22">
        <f>IF(Analysis!$H$2=1,1,0)</f>
        <v>1</v>
      </c>
      <c r="R845" s="1">
        <f>IF(Analysis!$H$3=1,1,0)</f>
        <v>1</v>
      </c>
      <c r="S845" s="23">
        <f>IF(Analysis!$H$4=1,1,0)</f>
        <v>1</v>
      </c>
      <c r="T845" s="23">
        <f>IF(Analysis!$H$6=1,1,0)</f>
        <v>1</v>
      </c>
      <c r="U845" s="23">
        <f>IF(Analysis!$H$7=1,1,0)</f>
        <v>1</v>
      </c>
    </row>
    <row r="846" spans="1:21">
      <c r="A846" s="4">
        <v>16840</v>
      </c>
      <c r="B846" s="5">
        <v>40982.589583333334</v>
      </c>
      <c r="C846" s="5">
        <v>40945.707638888889</v>
      </c>
      <c r="D846" s="4" t="s">
        <v>62</v>
      </c>
      <c r="E846" s="4" t="s">
        <v>66</v>
      </c>
      <c r="F846" s="6" t="s">
        <v>145</v>
      </c>
      <c r="G846" s="4" t="s">
        <v>55</v>
      </c>
      <c r="H846" s="4" t="s">
        <v>56</v>
      </c>
      <c r="I846" s="4" t="s">
        <v>141</v>
      </c>
      <c r="J846" s="4" t="s">
        <v>65</v>
      </c>
      <c r="K846" s="9">
        <f t="shared" si="78"/>
        <v>36.881944444445253</v>
      </c>
      <c r="L846" s="13">
        <f t="shared" si="79"/>
        <v>40945</v>
      </c>
      <c r="M846" s="14">
        <f t="shared" si="80"/>
        <v>0.70763888888905058</v>
      </c>
      <c r="N846" s="15">
        <f t="shared" si="81"/>
        <v>5</v>
      </c>
      <c r="O846" s="16" t="str">
        <f t="shared" si="82"/>
        <v>Wednesday</v>
      </c>
      <c r="P846" s="16" t="str">
        <f t="shared" si="83"/>
        <v>Feb</v>
      </c>
      <c r="Q846" s="22">
        <f>IF(Analysis!$H$2=1,1,0)</f>
        <v>1</v>
      </c>
      <c r="R846" s="1">
        <f>IF(Analysis!$H$3=1,1,0)</f>
        <v>1</v>
      </c>
      <c r="S846" s="23">
        <f>IF(Analysis!$H$4=1,1,0)</f>
        <v>1</v>
      </c>
      <c r="T846" s="23">
        <f>IF(Analysis!$H$6=1,1,0)</f>
        <v>1</v>
      </c>
      <c r="U846" s="23">
        <f>IF(Analysis!$H$7=1,1,0)</f>
        <v>1</v>
      </c>
    </row>
    <row r="847" spans="1:21">
      <c r="A847" s="4">
        <v>16839</v>
      </c>
      <c r="B847" s="5">
        <v>40946.393750000003</v>
      </c>
      <c r="C847" s="5">
        <v>40945.704861111109</v>
      </c>
      <c r="D847" s="4" t="s">
        <v>60</v>
      </c>
      <c r="E847" s="4" t="s">
        <v>144</v>
      </c>
      <c r="F847" s="6" t="s">
        <v>2157</v>
      </c>
      <c r="G847" s="4" t="s">
        <v>55</v>
      </c>
      <c r="H847" s="4" t="s">
        <v>90</v>
      </c>
      <c r="I847" s="4" t="s">
        <v>141</v>
      </c>
      <c r="J847" s="4" t="s">
        <v>59</v>
      </c>
      <c r="K847" s="9">
        <f t="shared" si="78"/>
        <v>0.68888888889341615</v>
      </c>
      <c r="L847" s="13">
        <f t="shared" si="79"/>
        <v>40945</v>
      </c>
      <c r="M847" s="14">
        <f t="shared" si="80"/>
        <v>0.70486111110949423</v>
      </c>
      <c r="N847" s="15">
        <f t="shared" si="81"/>
        <v>5</v>
      </c>
      <c r="O847" s="16" t="str">
        <f t="shared" si="82"/>
        <v>Tuesday</v>
      </c>
      <c r="P847" s="16" t="str">
        <f t="shared" si="83"/>
        <v>Feb</v>
      </c>
      <c r="Q847" s="22">
        <f>IF(Analysis!$H$2=1,1,0)</f>
        <v>1</v>
      </c>
      <c r="R847" s="1">
        <f>IF(Analysis!$H$3=1,1,0)</f>
        <v>1</v>
      </c>
      <c r="S847" s="23">
        <f>IF(Analysis!$H$4=1,1,0)</f>
        <v>1</v>
      </c>
      <c r="T847" s="23">
        <f>IF(Analysis!$H$6=1,1,0)</f>
        <v>1</v>
      </c>
      <c r="U847" s="23">
        <f>IF(Analysis!$H$7=1,1,0)</f>
        <v>1</v>
      </c>
    </row>
    <row r="848" spans="1:21">
      <c r="A848" s="4">
        <v>16838</v>
      </c>
      <c r="B848" s="5">
        <v>40945.694444444445</v>
      </c>
      <c r="C848" s="5">
        <v>40945.693055555559</v>
      </c>
      <c r="D848" s="4" t="s">
        <v>62</v>
      </c>
      <c r="E848" s="4" t="s">
        <v>138</v>
      </c>
      <c r="F848" s="6" t="s">
        <v>2071</v>
      </c>
      <c r="G848" s="4" t="s">
        <v>55</v>
      </c>
      <c r="H848" s="4" t="s">
        <v>56</v>
      </c>
      <c r="I848" s="4" t="s">
        <v>141</v>
      </c>
      <c r="J848" s="4" t="s">
        <v>59</v>
      </c>
      <c r="K848" s="9">
        <f t="shared" si="78"/>
        <v>1.3888888861401938E-3</v>
      </c>
      <c r="L848" s="13">
        <f t="shared" si="79"/>
        <v>40945</v>
      </c>
      <c r="M848" s="14">
        <f t="shared" si="80"/>
        <v>0.69305555555911269</v>
      </c>
      <c r="N848" s="15">
        <f t="shared" si="81"/>
        <v>5</v>
      </c>
      <c r="O848" s="16" t="str">
        <f t="shared" si="82"/>
        <v>Monday</v>
      </c>
      <c r="P848" s="16" t="str">
        <f t="shared" si="83"/>
        <v>Feb</v>
      </c>
      <c r="Q848" s="22">
        <f>IF(Analysis!$H$2=1,1,0)</f>
        <v>1</v>
      </c>
      <c r="R848" s="1">
        <f>IF(Analysis!$H$3=1,1,0)</f>
        <v>1</v>
      </c>
      <c r="S848" s="23">
        <f>IF(Analysis!$H$4=1,1,0)</f>
        <v>1</v>
      </c>
      <c r="T848" s="23">
        <f>IF(Analysis!$H$6=1,1,0)</f>
        <v>1</v>
      </c>
      <c r="U848" s="23">
        <f>IF(Analysis!$H$7=1,1,0)</f>
        <v>1</v>
      </c>
    </row>
    <row r="849" spans="1:21">
      <c r="A849" s="4">
        <v>16837</v>
      </c>
      <c r="B849" s="5">
        <v>41008.542361111111</v>
      </c>
      <c r="C849" s="5">
        <v>40945.632638888892</v>
      </c>
      <c r="D849" s="4" t="s">
        <v>62</v>
      </c>
      <c r="E849" s="4" t="s">
        <v>138</v>
      </c>
      <c r="F849" s="6" t="s">
        <v>2072</v>
      </c>
      <c r="G849" s="4" t="s">
        <v>55</v>
      </c>
      <c r="H849" s="4" t="s">
        <v>491</v>
      </c>
      <c r="I849" s="4" t="s">
        <v>141</v>
      </c>
      <c r="J849" s="4" t="s">
        <v>59</v>
      </c>
      <c r="K849" s="9">
        <f t="shared" si="78"/>
        <v>62.909722222218988</v>
      </c>
      <c r="L849" s="13">
        <f t="shared" si="79"/>
        <v>40945</v>
      </c>
      <c r="M849" s="14">
        <f t="shared" si="80"/>
        <v>0.63263888889196096</v>
      </c>
      <c r="N849" s="15">
        <f t="shared" si="81"/>
        <v>5</v>
      </c>
      <c r="O849" s="16" t="str">
        <f t="shared" si="82"/>
        <v>Monday</v>
      </c>
      <c r="P849" s="16" t="str">
        <f t="shared" si="83"/>
        <v>Feb</v>
      </c>
      <c r="Q849" s="22">
        <f>IF(Analysis!$H$2=1,1,0)</f>
        <v>1</v>
      </c>
      <c r="R849" s="1">
        <f>IF(Analysis!$H$3=1,1,0)</f>
        <v>1</v>
      </c>
      <c r="S849" s="23">
        <f>IF(Analysis!$H$4=1,1,0)</f>
        <v>1</v>
      </c>
      <c r="T849" s="23">
        <f>IF(Analysis!$H$6=1,1,0)</f>
        <v>1</v>
      </c>
      <c r="U849" s="23">
        <f>IF(Analysis!$H$7=1,1,0)</f>
        <v>1</v>
      </c>
    </row>
    <row r="850" spans="1:21">
      <c r="A850" s="4">
        <v>16836</v>
      </c>
      <c r="B850" s="5">
        <v>40946.427083333336</v>
      </c>
      <c r="C850" s="5">
        <v>40945.611805555556</v>
      </c>
      <c r="D850" s="4" t="s">
        <v>53</v>
      </c>
      <c r="E850" s="4" t="s">
        <v>96</v>
      </c>
      <c r="F850" s="6" t="s">
        <v>2073</v>
      </c>
      <c r="G850" s="4" t="s">
        <v>55</v>
      </c>
      <c r="H850" s="4" t="s">
        <v>492</v>
      </c>
      <c r="I850" s="4" t="s">
        <v>141</v>
      </c>
      <c r="J850" s="4" t="s">
        <v>59</v>
      </c>
      <c r="K850" s="9">
        <f t="shared" si="78"/>
        <v>0.81527777777955635</v>
      </c>
      <c r="L850" s="13">
        <f t="shared" si="79"/>
        <v>40945</v>
      </c>
      <c r="M850" s="14">
        <f t="shared" si="80"/>
        <v>0.61180555555620231</v>
      </c>
      <c r="N850" s="15">
        <f t="shared" si="81"/>
        <v>4</v>
      </c>
      <c r="O850" s="16" t="str">
        <f t="shared" si="82"/>
        <v>Tuesday</v>
      </c>
      <c r="P850" s="16" t="str">
        <f t="shared" si="83"/>
        <v>Feb</v>
      </c>
      <c r="Q850" s="22">
        <f>IF(Analysis!$H$2=1,1,0)</f>
        <v>1</v>
      </c>
      <c r="R850" s="1">
        <f>IF(Analysis!$H$3=1,1,0)</f>
        <v>1</v>
      </c>
      <c r="S850" s="23">
        <f>IF(Analysis!$H$4=1,1,0)</f>
        <v>1</v>
      </c>
      <c r="T850" s="23">
        <f>IF(Analysis!$H$6=1,1,0)</f>
        <v>1</v>
      </c>
      <c r="U850" s="23">
        <f>IF(Analysis!$H$7=1,1,0)</f>
        <v>1</v>
      </c>
    </row>
    <row r="851" spans="1:21">
      <c r="A851" s="4">
        <v>16835</v>
      </c>
      <c r="B851" s="5">
        <v>40945.603472222225</v>
      </c>
      <c r="C851" s="5">
        <v>40945.580555555556</v>
      </c>
      <c r="D851" s="4" t="s">
        <v>60</v>
      </c>
      <c r="E851" s="4" t="s">
        <v>61</v>
      </c>
      <c r="F851" s="6" t="s">
        <v>132</v>
      </c>
      <c r="G851" s="4" t="s">
        <v>55</v>
      </c>
      <c r="H851" s="4" t="s">
        <v>493</v>
      </c>
      <c r="I851" s="4" t="s">
        <v>141</v>
      </c>
      <c r="J851" s="4" t="s">
        <v>59</v>
      </c>
      <c r="K851" s="9">
        <f t="shared" si="78"/>
        <v>2.2916666668606922E-2</v>
      </c>
      <c r="L851" s="13">
        <f t="shared" si="79"/>
        <v>40945</v>
      </c>
      <c r="M851" s="14">
        <f t="shared" si="80"/>
        <v>0.58055555555620231</v>
      </c>
      <c r="N851" s="15">
        <f t="shared" si="81"/>
        <v>4</v>
      </c>
      <c r="O851" s="16" t="str">
        <f t="shared" si="82"/>
        <v>Monday</v>
      </c>
      <c r="P851" s="16" t="str">
        <f t="shared" si="83"/>
        <v>Feb</v>
      </c>
      <c r="Q851" s="22">
        <f>IF(Analysis!$H$2=1,1,0)</f>
        <v>1</v>
      </c>
      <c r="R851" s="1">
        <f>IF(Analysis!$H$3=1,1,0)</f>
        <v>1</v>
      </c>
      <c r="S851" s="23">
        <f>IF(Analysis!$H$4=1,1,0)</f>
        <v>1</v>
      </c>
      <c r="T851" s="23">
        <f>IF(Analysis!$H$6=1,1,0)</f>
        <v>1</v>
      </c>
      <c r="U851" s="23">
        <f>IF(Analysis!$H$7=1,1,0)</f>
        <v>1</v>
      </c>
    </row>
    <row r="852" spans="1:21">
      <c r="A852" s="4">
        <v>16834</v>
      </c>
      <c r="B852" s="5">
        <v>40952.561111111114</v>
      </c>
      <c r="C852" s="5">
        <v>40945.564583333333</v>
      </c>
      <c r="D852" s="4" t="s">
        <v>62</v>
      </c>
      <c r="E852" s="4" t="s">
        <v>95</v>
      </c>
      <c r="F852" s="6" t="s">
        <v>133</v>
      </c>
      <c r="G852" s="4" t="s">
        <v>55</v>
      </c>
      <c r="H852" s="4" t="s">
        <v>494</v>
      </c>
      <c r="I852" s="4" t="s">
        <v>141</v>
      </c>
      <c r="J852" s="4" t="s">
        <v>65</v>
      </c>
      <c r="K852" s="9">
        <f t="shared" si="78"/>
        <v>6.9965277777810115</v>
      </c>
      <c r="L852" s="13">
        <f t="shared" si="79"/>
        <v>40945</v>
      </c>
      <c r="M852" s="14">
        <f t="shared" si="80"/>
        <v>0.56458333333284827</v>
      </c>
      <c r="N852" s="15">
        <f t="shared" si="81"/>
        <v>4</v>
      </c>
      <c r="O852" s="16" t="str">
        <f t="shared" si="82"/>
        <v>Monday</v>
      </c>
      <c r="P852" s="16" t="str">
        <f t="shared" si="83"/>
        <v>Feb</v>
      </c>
      <c r="Q852" s="22">
        <f>IF(Analysis!$H$2=1,1,0)</f>
        <v>1</v>
      </c>
      <c r="R852" s="1">
        <f>IF(Analysis!$H$3=1,1,0)</f>
        <v>1</v>
      </c>
      <c r="S852" s="23">
        <f>IF(Analysis!$H$4=1,1,0)</f>
        <v>1</v>
      </c>
      <c r="T852" s="23">
        <f>IF(Analysis!$H$6=1,1,0)</f>
        <v>1</v>
      </c>
      <c r="U852" s="23">
        <f>IF(Analysis!$H$7=1,1,0)</f>
        <v>1</v>
      </c>
    </row>
    <row r="853" spans="1:21">
      <c r="A853" s="4">
        <v>16833</v>
      </c>
      <c r="B853" s="5">
        <v>40945.629861111112</v>
      </c>
      <c r="C853" s="5">
        <v>40945.48541666667</v>
      </c>
      <c r="D853" s="4" t="s">
        <v>60</v>
      </c>
      <c r="E853" s="4" t="s">
        <v>108</v>
      </c>
      <c r="F853" s="6" t="s">
        <v>127</v>
      </c>
      <c r="G853" s="4" t="s">
        <v>55</v>
      </c>
      <c r="H853" s="4" t="s">
        <v>495</v>
      </c>
      <c r="I853" s="4" t="s">
        <v>141</v>
      </c>
      <c r="J853" s="4" t="s">
        <v>59</v>
      </c>
      <c r="K853" s="9">
        <f t="shared" si="78"/>
        <v>0.1444444444423425</v>
      </c>
      <c r="L853" s="13">
        <f t="shared" si="79"/>
        <v>40945</v>
      </c>
      <c r="M853" s="14">
        <f t="shared" si="80"/>
        <v>0.48541666667006211</v>
      </c>
      <c r="N853" s="15">
        <f t="shared" si="81"/>
        <v>3</v>
      </c>
      <c r="O853" s="16" t="str">
        <f t="shared" si="82"/>
        <v>Monday</v>
      </c>
      <c r="P853" s="16" t="str">
        <f t="shared" si="83"/>
        <v>Feb</v>
      </c>
      <c r="Q853" s="22">
        <f>IF(Analysis!$H$2=1,1,0)</f>
        <v>1</v>
      </c>
      <c r="R853" s="1">
        <f>IF(Analysis!$H$3=1,1,0)</f>
        <v>1</v>
      </c>
      <c r="S853" s="23">
        <f>IF(Analysis!$H$4=1,1,0)</f>
        <v>1</v>
      </c>
      <c r="T853" s="23">
        <f>IF(Analysis!$H$6=1,1,0)</f>
        <v>1</v>
      </c>
      <c r="U853" s="23">
        <f>IF(Analysis!$H$7=1,1,0)</f>
        <v>1</v>
      </c>
    </row>
    <row r="854" spans="1:21">
      <c r="A854" s="4">
        <v>16832</v>
      </c>
      <c r="B854" s="5">
        <v>40956.504861111112</v>
      </c>
      <c r="C854" s="5">
        <v>40945.482638888891</v>
      </c>
      <c r="D854" s="4" t="s">
        <v>94</v>
      </c>
      <c r="E854" s="4" t="s">
        <v>122</v>
      </c>
      <c r="F854" s="6" t="s">
        <v>128</v>
      </c>
      <c r="G854" s="4" t="s">
        <v>55</v>
      </c>
      <c r="H854" s="4" t="s">
        <v>90</v>
      </c>
      <c r="I854" s="4" t="s">
        <v>141</v>
      </c>
      <c r="J854" s="4" t="s">
        <v>65</v>
      </c>
      <c r="K854" s="9">
        <f t="shared" si="78"/>
        <v>11.022222222221899</v>
      </c>
      <c r="L854" s="13">
        <f t="shared" si="79"/>
        <v>40945</v>
      </c>
      <c r="M854" s="14">
        <f t="shared" si="80"/>
        <v>0.48263888889050577</v>
      </c>
      <c r="N854" s="15">
        <f t="shared" si="81"/>
        <v>3</v>
      </c>
      <c r="O854" s="16" t="str">
        <f t="shared" si="82"/>
        <v>Friday</v>
      </c>
      <c r="P854" s="16" t="str">
        <f t="shared" si="83"/>
        <v>Feb</v>
      </c>
      <c r="Q854" s="22">
        <f>IF(Analysis!$H$2=1,1,0)</f>
        <v>1</v>
      </c>
      <c r="R854" s="1">
        <f>IF(Analysis!$H$3=1,1,0)</f>
        <v>1</v>
      </c>
      <c r="S854" s="23">
        <f>IF(Analysis!$H$4=1,1,0)</f>
        <v>1</v>
      </c>
      <c r="T854" s="23">
        <f>IF(Analysis!$H$6=1,1,0)</f>
        <v>1</v>
      </c>
      <c r="U854" s="23">
        <f>IF(Analysis!$H$7=1,1,0)</f>
        <v>1</v>
      </c>
    </row>
    <row r="855" spans="1:21">
      <c r="A855" s="4">
        <v>16831</v>
      </c>
      <c r="B855" s="5">
        <v>40945.536805555559</v>
      </c>
      <c r="C855" s="5">
        <v>40945.474305555559</v>
      </c>
      <c r="D855" s="4" t="s">
        <v>94</v>
      </c>
      <c r="E855" s="4" t="s">
        <v>122</v>
      </c>
      <c r="F855" s="6" t="s">
        <v>129</v>
      </c>
      <c r="G855" s="4" t="s">
        <v>55</v>
      </c>
      <c r="H855" s="4" t="s">
        <v>107</v>
      </c>
      <c r="I855" s="4" t="s">
        <v>141</v>
      </c>
      <c r="J855" s="4" t="s">
        <v>65</v>
      </c>
      <c r="K855" s="9">
        <f t="shared" si="78"/>
        <v>6.25E-2</v>
      </c>
      <c r="L855" s="13">
        <f t="shared" si="79"/>
        <v>40945</v>
      </c>
      <c r="M855" s="14">
        <f t="shared" si="80"/>
        <v>0.47430555555911269</v>
      </c>
      <c r="N855" s="15">
        <f t="shared" si="81"/>
        <v>3</v>
      </c>
      <c r="O855" s="16" t="str">
        <f t="shared" si="82"/>
        <v>Monday</v>
      </c>
      <c r="P855" s="16" t="str">
        <f t="shared" si="83"/>
        <v>Feb</v>
      </c>
      <c r="Q855" s="22">
        <f>IF(Analysis!$H$2=1,1,0)</f>
        <v>1</v>
      </c>
      <c r="R855" s="1">
        <f>IF(Analysis!$H$3=1,1,0)</f>
        <v>1</v>
      </c>
      <c r="S855" s="23">
        <f>IF(Analysis!$H$4=1,1,0)</f>
        <v>1</v>
      </c>
      <c r="T855" s="23">
        <f>IF(Analysis!$H$6=1,1,0)</f>
        <v>1</v>
      </c>
      <c r="U855" s="23">
        <f>IF(Analysis!$H$7=1,1,0)</f>
        <v>1</v>
      </c>
    </row>
    <row r="856" spans="1:21">
      <c r="A856" s="4">
        <v>16830</v>
      </c>
      <c r="B856" s="5">
        <v>40945.630555555559</v>
      </c>
      <c r="C856" s="5">
        <v>40945.442361111112</v>
      </c>
      <c r="D856" s="4" t="s">
        <v>60</v>
      </c>
      <c r="E856" s="4" t="s">
        <v>144</v>
      </c>
      <c r="F856" s="6" t="s">
        <v>145</v>
      </c>
      <c r="G856" s="4" t="s">
        <v>55</v>
      </c>
      <c r="H856" s="4" t="s">
        <v>106</v>
      </c>
      <c r="I856" s="4" t="s">
        <v>141</v>
      </c>
      <c r="J856" s="4" t="s">
        <v>59</v>
      </c>
      <c r="K856" s="9">
        <f t="shared" si="78"/>
        <v>0.18819444444670808</v>
      </c>
      <c r="L856" s="13">
        <f t="shared" si="79"/>
        <v>40945</v>
      </c>
      <c r="M856" s="14">
        <f t="shared" si="80"/>
        <v>0.44236111111240461</v>
      </c>
      <c r="N856" s="15">
        <f t="shared" si="81"/>
        <v>2</v>
      </c>
      <c r="O856" s="16" t="str">
        <f t="shared" si="82"/>
        <v>Monday</v>
      </c>
      <c r="P856" s="16" t="str">
        <f t="shared" si="83"/>
        <v>Feb</v>
      </c>
      <c r="Q856" s="22">
        <f>IF(Analysis!$H$2=1,1,0)</f>
        <v>1</v>
      </c>
      <c r="R856" s="1">
        <f>IF(Analysis!$H$3=1,1,0)</f>
        <v>1</v>
      </c>
      <c r="S856" s="23">
        <f>IF(Analysis!$H$4=1,1,0)</f>
        <v>1</v>
      </c>
      <c r="T856" s="23">
        <f>IF(Analysis!$H$6=1,1,0)</f>
        <v>1</v>
      </c>
      <c r="U856" s="23">
        <f>IF(Analysis!$H$7=1,1,0)</f>
        <v>1</v>
      </c>
    </row>
    <row r="857" spans="1:21">
      <c r="A857" s="4">
        <v>16829</v>
      </c>
      <c r="B857" s="5">
        <v>40945.474999999999</v>
      </c>
      <c r="C857" s="5">
        <v>40945.438194444447</v>
      </c>
      <c r="D857" s="4" t="s">
        <v>60</v>
      </c>
      <c r="E857" s="4" t="s">
        <v>74</v>
      </c>
      <c r="F857" s="6" t="s">
        <v>2158</v>
      </c>
      <c r="G857" s="4" t="s">
        <v>55</v>
      </c>
      <c r="H857" s="4" t="s">
        <v>71</v>
      </c>
      <c r="I857" s="4" t="s">
        <v>141</v>
      </c>
      <c r="J857" s="4" t="s">
        <v>59</v>
      </c>
      <c r="K857" s="9">
        <f t="shared" si="78"/>
        <v>3.6805555551836733E-2</v>
      </c>
      <c r="L857" s="13">
        <f t="shared" si="79"/>
        <v>40945</v>
      </c>
      <c r="M857" s="14">
        <f t="shared" si="80"/>
        <v>0.43819444444670808</v>
      </c>
      <c r="N857" s="15">
        <f t="shared" si="81"/>
        <v>2</v>
      </c>
      <c r="O857" s="16" t="str">
        <f t="shared" si="82"/>
        <v>Monday</v>
      </c>
      <c r="P857" s="16" t="str">
        <f t="shared" si="83"/>
        <v>Feb</v>
      </c>
      <c r="Q857" s="22">
        <f>IF(Analysis!$H$2=1,1,0)</f>
        <v>1</v>
      </c>
      <c r="R857" s="1">
        <f>IF(Analysis!$H$3=1,1,0)</f>
        <v>1</v>
      </c>
      <c r="S857" s="23">
        <f>IF(Analysis!$H$4=1,1,0)</f>
        <v>1</v>
      </c>
      <c r="T857" s="23">
        <f>IF(Analysis!$H$6=1,1,0)</f>
        <v>1</v>
      </c>
      <c r="U857" s="23">
        <f>IF(Analysis!$H$7=1,1,0)</f>
        <v>1</v>
      </c>
    </row>
    <row r="858" spans="1:21">
      <c r="A858" s="4">
        <v>16828</v>
      </c>
      <c r="B858" s="5">
        <v>40945.475694444445</v>
      </c>
      <c r="C858" s="5">
        <v>40945.4375</v>
      </c>
      <c r="D858" s="4" t="s">
        <v>60</v>
      </c>
      <c r="E858" s="4" t="s">
        <v>74</v>
      </c>
      <c r="F858" s="6" t="s">
        <v>2071</v>
      </c>
      <c r="G858" s="4" t="s">
        <v>55</v>
      </c>
      <c r="H858" s="4" t="s">
        <v>56</v>
      </c>
      <c r="I858" s="4" t="s">
        <v>141</v>
      </c>
      <c r="J858" s="4" t="s">
        <v>59</v>
      </c>
      <c r="K858" s="9">
        <f t="shared" si="78"/>
        <v>3.8194444445252884E-2</v>
      </c>
      <c r="L858" s="13">
        <f t="shared" si="79"/>
        <v>40945</v>
      </c>
      <c r="M858" s="14">
        <f t="shared" si="80"/>
        <v>0.4375</v>
      </c>
      <c r="N858" s="15">
        <f t="shared" si="81"/>
        <v>2</v>
      </c>
      <c r="O858" s="16" t="str">
        <f t="shared" si="82"/>
        <v>Monday</v>
      </c>
      <c r="P858" s="16" t="str">
        <f t="shared" si="83"/>
        <v>Feb</v>
      </c>
      <c r="Q858" s="22">
        <f>IF(Analysis!$H$2=1,1,0)</f>
        <v>1</v>
      </c>
      <c r="R858" s="1">
        <f>IF(Analysis!$H$3=1,1,0)</f>
        <v>1</v>
      </c>
      <c r="S858" s="23">
        <f>IF(Analysis!$H$4=1,1,0)</f>
        <v>1</v>
      </c>
      <c r="T858" s="23">
        <f>IF(Analysis!$H$6=1,1,0)</f>
        <v>1</v>
      </c>
      <c r="U858" s="23">
        <f>IF(Analysis!$H$7=1,1,0)</f>
        <v>1</v>
      </c>
    </row>
    <row r="859" spans="1:21">
      <c r="A859" s="4">
        <v>16827</v>
      </c>
      <c r="B859" s="5">
        <v>40949.678472222222</v>
      </c>
      <c r="C859" s="5">
        <v>40945.418055555558</v>
      </c>
      <c r="D859" s="4" t="s">
        <v>62</v>
      </c>
      <c r="E859" s="4" t="s">
        <v>72</v>
      </c>
      <c r="F859" s="6" t="s">
        <v>2072</v>
      </c>
      <c r="G859" s="4" t="s">
        <v>55</v>
      </c>
      <c r="H859" s="4" t="s">
        <v>90</v>
      </c>
      <c r="I859" s="4" t="s">
        <v>141</v>
      </c>
      <c r="J859" s="4" t="s">
        <v>59</v>
      </c>
      <c r="K859" s="9">
        <f t="shared" si="78"/>
        <v>4.2604166666642413</v>
      </c>
      <c r="L859" s="13">
        <f t="shared" si="79"/>
        <v>40945</v>
      </c>
      <c r="M859" s="14">
        <f t="shared" si="80"/>
        <v>0.4180555555576575</v>
      </c>
      <c r="N859" s="15">
        <f t="shared" si="81"/>
        <v>2</v>
      </c>
      <c r="O859" s="16" t="str">
        <f t="shared" si="82"/>
        <v>Friday</v>
      </c>
      <c r="P859" s="16" t="str">
        <f t="shared" si="83"/>
        <v>Feb</v>
      </c>
      <c r="Q859" s="22">
        <f>IF(Analysis!$H$2=1,1,0)</f>
        <v>1</v>
      </c>
      <c r="R859" s="1">
        <f>IF(Analysis!$H$3=1,1,0)</f>
        <v>1</v>
      </c>
      <c r="S859" s="23">
        <f>IF(Analysis!$H$4=1,1,0)</f>
        <v>1</v>
      </c>
      <c r="T859" s="23">
        <f>IF(Analysis!$H$6=1,1,0)</f>
        <v>1</v>
      </c>
      <c r="U859" s="23">
        <f>IF(Analysis!$H$7=1,1,0)</f>
        <v>1</v>
      </c>
    </row>
    <row r="860" spans="1:21">
      <c r="A860" s="4">
        <v>16826</v>
      </c>
      <c r="B860" s="5">
        <v>40945.597916666666</v>
      </c>
      <c r="C860" s="5">
        <v>40945.415972222225</v>
      </c>
      <c r="D860" s="4" t="s">
        <v>60</v>
      </c>
      <c r="E860" s="4" t="s">
        <v>54</v>
      </c>
      <c r="F860" s="6" t="s">
        <v>2073</v>
      </c>
      <c r="G860" s="4" t="s">
        <v>55</v>
      </c>
      <c r="H860" s="4" t="s">
        <v>56</v>
      </c>
      <c r="I860" s="4" t="s">
        <v>141</v>
      </c>
      <c r="J860" s="4" t="s">
        <v>59</v>
      </c>
      <c r="K860" s="9">
        <f t="shared" si="78"/>
        <v>0.18194444444088731</v>
      </c>
      <c r="L860" s="13">
        <f t="shared" si="79"/>
        <v>40945</v>
      </c>
      <c r="M860" s="14">
        <f t="shared" si="80"/>
        <v>0.41597222222480923</v>
      </c>
      <c r="N860" s="15">
        <f t="shared" si="81"/>
        <v>2</v>
      </c>
      <c r="O860" s="16" t="str">
        <f t="shared" si="82"/>
        <v>Monday</v>
      </c>
      <c r="P860" s="16" t="str">
        <f t="shared" si="83"/>
        <v>Feb</v>
      </c>
      <c r="Q860" s="22">
        <f>IF(Analysis!$H$2=1,1,0)</f>
        <v>1</v>
      </c>
      <c r="R860" s="1">
        <f>IF(Analysis!$H$3=1,1,0)</f>
        <v>1</v>
      </c>
      <c r="S860" s="23">
        <f>IF(Analysis!$H$4=1,1,0)</f>
        <v>1</v>
      </c>
      <c r="T860" s="23">
        <f>IF(Analysis!$H$6=1,1,0)</f>
        <v>1</v>
      </c>
      <c r="U860" s="23">
        <f>IF(Analysis!$H$7=1,1,0)</f>
        <v>1</v>
      </c>
    </row>
    <row r="861" spans="1:21">
      <c r="A861" s="4">
        <v>16825</v>
      </c>
      <c r="B861" s="5">
        <v>40956.586111111108</v>
      </c>
      <c r="C861" s="5">
        <v>40942.716666666667</v>
      </c>
      <c r="D861" s="4" t="s">
        <v>62</v>
      </c>
      <c r="E861" s="4" t="s">
        <v>72</v>
      </c>
      <c r="F861" s="6" t="s">
        <v>132</v>
      </c>
      <c r="G861" s="4" t="s">
        <v>55</v>
      </c>
      <c r="H861" s="4" t="s">
        <v>496</v>
      </c>
      <c r="I861" s="4" t="s">
        <v>141</v>
      </c>
      <c r="J861" s="4" t="s">
        <v>73</v>
      </c>
      <c r="K861" s="9">
        <f t="shared" si="78"/>
        <v>13.869444444440887</v>
      </c>
      <c r="L861" s="13">
        <f t="shared" si="79"/>
        <v>40942</v>
      </c>
      <c r="M861" s="14">
        <f t="shared" si="80"/>
        <v>0.71666666666715173</v>
      </c>
      <c r="N861" s="15">
        <f t="shared" si="81"/>
        <v>6</v>
      </c>
      <c r="O861" s="16" t="str">
        <f t="shared" si="82"/>
        <v>Friday</v>
      </c>
      <c r="P861" s="16" t="str">
        <f t="shared" si="83"/>
        <v>Feb</v>
      </c>
      <c r="Q861" s="22">
        <f>IF(Analysis!$H$2=1,1,0)</f>
        <v>1</v>
      </c>
      <c r="R861" s="1">
        <f>IF(Analysis!$H$3=1,1,0)</f>
        <v>1</v>
      </c>
      <c r="S861" s="23">
        <f>IF(Analysis!$H$4=1,1,0)</f>
        <v>1</v>
      </c>
      <c r="T861" s="23">
        <f>IF(Analysis!$H$6=1,1,0)</f>
        <v>1</v>
      </c>
      <c r="U861" s="23">
        <f>IF(Analysis!$H$7=1,1,0)</f>
        <v>1</v>
      </c>
    </row>
    <row r="862" spans="1:21">
      <c r="A862" s="4">
        <v>16824</v>
      </c>
      <c r="B862" s="5">
        <v>40969.647222222222</v>
      </c>
      <c r="C862" s="5">
        <v>40942.678472222222</v>
      </c>
      <c r="D862" s="4" t="s">
        <v>62</v>
      </c>
      <c r="E862" s="4" t="s">
        <v>64</v>
      </c>
      <c r="F862" s="6" t="s">
        <v>133</v>
      </c>
      <c r="G862" s="4" t="s">
        <v>55</v>
      </c>
      <c r="H862" s="4" t="s">
        <v>497</v>
      </c>
      <c r="I862" s="4" t="s">
        <v>141</v>
      </c>
      <c r="J862" s="4" t="s">
        <v>70</v>
      </c>
      <c r="K862" s="9">
        <f t="shared" si="78"/>
        <v>26.96875</v>
      </c>
      <c r="L862" s="13">
        <f t="shared" si="79"/>
        <v>40942</v>
      </c>
      <c r="M862" s="14">
        <f t="shared" si="80"/>
        <v>0.67847222222189885</v>
      </c>
      <c r="N862" s="15">
        <f t="shared" si="81"/>
        <v>5</v>
      </c>
      <c r="O862" s="16" t="str">
        <f t="shared" si="82"/>
        <v>Thursday</v>
      </c>
      <c r="P862" s="16" t="str">
        <f t="shared" si="83"/>
        <v>Feb</v>
      </c>
      <c r="Q862" s="22">
        <f>IF(Analysis!$H$2=1,1,0)</f>
        <v>1</v>
      </c>
      <c r="R862" s="1">
        <f>IF(Analysis!$H$3=1,1,0)</f>
        <v>1</v>
      </c>
      <c r="S862" s="23">
        <f>IF(Analysis!$H$4=1,1,0)</f>
        <v>1</v>
      </c>
      <c r="T862" s="23">
        <f>IF(Analysis!$H$6=1,1,0)</f>
        <v>1</v>
      </c>
      <c r="U862" s="23">
        <f>IF(Analysis!$H$7=1,1,0)</f>
        <v>1</v>
      </c>
    </row>
    <row r="863" spans="1:21">
      <c r="A863" s="4">
        <v>16823</v>
      </c>
      <c r="B863" s="5">
        <v>40949.676388888889</v>
      </c>
      <c r="C863" s="5">
        <v>40942.598611111112</v>
      </c>
      <c r="D863" s="4" t="s">
        <v>62</v>
      </c>
      <c r="E863" s="4" t="s">
        <v>72</v>
      </c>
      <c r="F863" s="6" t="s">
        <v>127</v>
      </c>
      <c r="G863" s="4" t="s">
        <v>55</v>
      </c>
      <c r="H863" s="4" t="s">
        <v>498</v>
      </c>
      <c r="I863" s="4" t="s">
        <v>141</v>
      </c>
      <c r="J863" s="4" t="s">
        <v>73</v>
      </c>
      <c r="K863" s="9">
        <f t="shared" si="78"/>
        <v>7.077777777776646</v>
      </c>
      <c r="L863" s="13">
        <f t="shared" si="79"/>
        <v>40942</v>
      </c>
      <c r="M863" s="14">
        <f t="shared" si="80"/>
        <v>0.59861111111240461</v>
      </c>
      <c r="N863" s="15">
        <f t="shared" si="81"/>
        <v>4</v>
      </c>
      <c r="O863" s="16" t="str">
        <f t="shared" si="82"/>
        <v>Friday</v>
      </c>
      <c r="P863" s="16" t="str">
        <f t="shared" si="83"/>
        <v>Feb</v>
      </c>
      <c r="Q863" s="22">
        <f>IF(Analysis!$H$2=1,1,0)</f>
        <v>1</v>
      </c>
      <c r="R863" s="1">
        <f>IF(Analysis!$H$3=1,1,0)</f>
        <v>1</v>
      </c>
      <c r="S863" s="23">
        <f>IF(Analysis!$H$4=1,1,0)</f>
        <v>1</v>
      </c>
      <c r="T863" s="23">
        <f>IF(Analysis!$H$6=1,1,0)</f>
        <v>1</v>
      </c>
      <c r="U863" s="23">
        <f>IF(Analysis!$H$7=1,1,0)</f>
        <v>1</v>
      </c>
    </row>
    <row r="864" spans="1:21">
      <c r="A864" s="4">
        <v>16822</v>
      </c>
      <c r="B864" s="5">
        <v>40952.556250000001</v>
      </c>
      <c r="C864" s="5">
        <v>40942.580555555556</v>
      </c>
      <c r="D864" s="4" t="s">
        <v>62</v>
      </c>
      <c r="E864" s="4" t="s">
        <v>95</v>
      </c>
      <c r="F864" s="6" t="s">
        <v>128</v>
      </c>
      <c r="G864" s="4" t="s">
        <v>55</v>
      </c>
      <c r="H864" s="4" t="s">
        <v>499</v>
      </c>
      <c r="I864" s="4" t="s">
        <v>141</v>
      </c>
      <c r="J864" s="4" t="s">
        <v>70</v>
      </c>
      <c r="K864" s="9">
        <f t="shared" si="78"/>
        <v>9.9756944444452529</v>
      </c>
      <c r="L864" s="13">
        <f t="shared" si="79"/>
        <v>40942</v>
      </c>
      <c r="M864" s="14">
        <f t="shared" si="80"/>
        <v>0.58055555555620231</v>
      </c>
      <c r="N864" s="15">
        <f t="shared" si="81"/>
        <v>4</v>
      </c>
      <c r="O864" s="16" t="str">
        <f t="shared" si="82"/>
        <v>Monday</v>
      </c>
      <c r="P864" s="16" t="str">
        <f t="shared" si="83"/>
        <v>Feb</v>
      </c>
      <c r="Q864" s="22">
        <f>IF(Analysis!$H$2=1,1,0)</f>
        <v>1</v>
      </c>
      <c r="R864" s="1">
        <f>IF(Analysis!$H$3=1,1,0)</f>
        <v>1</v>
      </c>
      <c r="S864" s="23">
        <f>IF(Analysis!$H$4=1,1,0)</f>
        <v>1</v>
      </c>
      <c r="T864" s="23">
        <f>IF(Analysis!$H$6=1,1,0)</f>
        <v>1</v>
      </c>
      <c r="U864" s="23">
        <f>IF(Analysis!$H$7=1,1,0)</f>
        <v>1</v>
      </c>
    </row>
    <row r="865" spans="1:21">
      <c r="A865" s="4">
        <v>16821</v>
      </c>
      <c r="B865" s="5">
        <v>40953.445138888892</v>
      </c>
      <c r="C865" s="5">
        <v>40942.5</v>
      </c>
      <c r="D865" s="4" t="s">
        <v>60</v>
      </c>
      <c r="E865" s="4" t="s">
        <v>74</v>
      </c>
      <c r="F865" s="6" t="s">
        <v>129</v>
      </c>
      <c r="G865" s="4" t="s">
        <v>55</v>
      </c>
      <c r="H865" s="4" t="s">
        <v>500</v>
      </c>
      <c r="I865" s="4" t="s">
        <v>141</v>
      </c>
      <c r="J865" s="4" t="s">
        <v>59</v>
      </c>
      <c r="K865" s="9">
        <f t="shared" si="78"/>
        <v>10.945138888891961</v>
      </c>
      <c r="L865" s="13">
        <f t="shared" si="79"/>
        <v>40942</v>
      </c>
      <c r="M865" s="14">
        <f t="shared" si="80"/>
        <v>0.5</v>
      </c>
      <c r="N865" s="15">
        <f t="shared" si="81"/>
        <v>3</v>
      </c>
      <c r="O865" s="16" t="str">
        <f t="shared" si="82"/>
        <v>Tuesday</v>
      </c>
      <c r="P865" s="16" t="str">
        <f t="shared" si="83"/>
        <v>Feb</v>
      </c>
      <c r="Q865" s="22">
        <f>IF(Analysis!$H$2=1,1,0)</f>
        <v>1</v>
      </c>
      <c r="R865" s="1">
        <f>IF(Analysis!$H$3=1,1,0)</f>
        <v>1</v>
      </c>
      <c r="S865" s="23">
        <f>IF(Analysis!$H$4=1,1,0)</f>
        <v>1</v>
      </c>
      <c r="T865" s="23">
        <f>IF(Analysis!$H$6=1,1,0)</f>
        <v>1</v>
      </c>
      <c r="U865" s="23">
        <f>IF(Analysis!$H$7=1,1,0)</f>
        <v>1</v>
      </c>
    </row>
    <row r="866" spans="1:21">
      <c r="A866" s="4">
        <v>16820</v>
      </c>
      <c r="B866" s="5">
        <v>40945.486111111109</v>
      </c>
      <c r="C866" s="5">
        <v>40942.482638888891</v>
      </c>
      <c r="D866" s="4" t="s">
        <v>94</v>
      </c>
      <c r="E866" s="4" t="s">
        <v>124</v>
      </c>
      <c r="F866" s="6" t="s">
        <v>145</v>
      </c>
      <c r="G866" s="4" t="s">
        <v>55</v>
      </c>
      <c r="H866" s="4" t="s">
        <v>90</v>
      </c>
      <c r="I866" s="4" t="s">
        <v>141</v>
      </c>
      <c r="J866" s="4" t="s">
        <v>65</v>
      </c>
      <c r="K866" s="9">
        <f t="shared" si="78"/>
        <v>3.0034722222189885</v>
      </c>
      <c r="L866" s="13">
        <f t="shared" si="79"/>
        <v>40942</v>
      </c>
      <c r="M866" s="14">
        <f t="shared" si="80"/>
        <v>0.48263888889050577</v>
      </c>
      <c r="N866" s="15">
        <f t="shared" si="81"/>
        <v>3</v>
      </c>
      <c r="O866" s="16" t="str">
        <f t="shared" si="82"/>
        <v>Monday</v>
      </c>
      <c r="P866" s="16" t="str">
        <f t="shared" si="83"/>
        <v>Feb</v>
      </c>
      <c r="Q866" s="22">
        <f>IF(Analysis!$H$2=1,1,0)</f>
        <v>1</v>
      </c>
      <c r="R866" s="1">
        <f>IF(Analysis!$H$3=1,1,0)</f>
        <v>1</v>
      </c>
      <c r="S866" s="23">
        <f>IF(Analysis!$H$4=1,1,0)</f>
        <v>1</v>
      </c>
      <c r="T866" s="23">
        <f>IF(Analysis!$H$6=1,1,0)</f>
        <v>1</v>
      </c>
      <c r="U866" s="23">
        <f>IF(Analysis!$H$7=1,1,0)</f>
        <v>1</v>
      </c>
    </row>
    <row r="867" spans="1:21">
      <c r="A867" s="4">
        <v>16819</v>
      </c>
      <c r="B867" s="5">
        <v>40969.46597222222</v>
      </c>
      <c r="C867" s="5">
        <v>40942.444444444445</v>
      </c>
      <c r="D867" s="4" t="s">
        <v>62</v>
      </c>
      <c r="E867" s="4" t="s">
        <v>100</v>
      </c>
      <c r="F867" s="6" t="s">
        <v>2159</v>
      </c>
      <c r="G867" s="4" t="s">
        <v>55</v>
      </c>
      <c r="H867" s="4" t="s">
        <v>107</v>
      </c>
      <c r="I867" s="4" t="s">
        <v>141</v>
      </c>
      <c r="J867" s="4" t="s">
        <v>65</v>
      </c>
      <c r="K867" s="9">
        <f t="shared" si="78"/>
        <v>27.021527777775191</v>
      </c>
      <c r="L867" s="13">
        <f t="shared" si="79"/>
        <v>40942</v>
      </c>
      <c r="M867" s="14">
        <f t="shared" si="80"/>
        <v>0.44444444444525288</v>
      </c>
      <c r="N867" s="15">
        <f t="shared" si="81"/>
        <v>2</v>
      </c>
      <c r="O867" s="16" t="str">
        <f t="shared" si="82"/>
        <v>Thursday</v>
      </c>
      <c r="P867" s="16" t="str">
        <f t="shared" si="83"/>
        <v>Feb</v>
      </c>
      <c r="Q867" s="22">
        <f>IF(Analysis!$H$2=1,1,0)</f>
        <v>1</v>
      </c>
      <c r="R867" s="1">
        <f>IF(Analysis!$H$3=1,1,0)</f>
        <v>1</v>
      </c>
      <c r="S867" s="23">
        <f>IF(Analysis!$H$4=1,1,0)</f>
        <v>1</v>
      </c>
      <c r="T867" s="23">
        <f>IF(Analysis!$H$6=1,1,0)</f>
        <v>1</v>
      </c>
      <c r="U867" s="23">
        <f>IF(Analysis!$H$7=1,1,0)</f>
        <v>1</v>
      </c>
    </row>
    <row r="868" spans="1:21">
      <c r="A868" s="4">
        <v>16818</v>
      </c>
      <c r="B868" s="5">
        <v>40945.515972222223</v>
      </c>
      <c r="C868" s="5">
        <v>40942.431250000001</v>
      </c>
      <c r="D868" s="4" t="s">
        <v>60</v>
      </c>
      <c r="E868" s="4" t="s">
        <v>144</v>
      </c>
      <c r="F868" s="6" t="s">
        <v>2071</v>
      </c>
      <c r="G868" s="4" t="s">
        <v>55</v>
      </c>
      <c r="H868" s="4" t="s">
        <v>106</v>
      </c>
      <c r="I868" s="4" t="s">
        <v>141</v>
      </c>
      <c r="J868" s="4" t="s">
        <v>59</v>
      </c>
      <c r="K868" s="9">
        <f t="shared" si="78"/>
        <v>3.0847222222218988</v>
      </c>
      <c r="L868" s="13">
        <f t="shared" si="79"/>
        <v>40942</v>
      </c>
      <c r="M868" s="14">
        <f t="shared" si="80"/>
        <v>0.43125000000145519</v>
      </c>
      <c r="N868" s="15">
        <f t="shared" si="81"/>
        <v>2</v>
      </c>
      <c r="O868" s="16" t="str">
        <f t="shared" si="82"/>
        <v>Monday</v>
      </c>
      <c r="P868" s="16" t="str">
        <f t="shared" si="83"/>
        <v>Feb</v>
      </c>
      <c r="Q868" s="22">
        <f>IF(Analysis!$H$2=1,1,0)</f>
        <v>1</v>
      </c>
      <c r="R868" s="1">
        <f>IF(Analysis!$H$3=1,1,0)</f>
        <v>1</v>
      </c>
      <c r="S868" s="23">
        <f>IF(Analysis!$H$4=1,1,0)</f>
        <v>1</v>
      </c>
      <c r="T868" s="23">
        <f>IF(Analysis!$H$6=1,1,0)</f>
        <v>1</v>
      </c>
      <c r="U868" s="23">
        <f>IF(Analysis!$H$7=1,1,0)</f>
        <v>1</v>
      </c>
    </row>
    <row r="869" spans="1:21">
      <c r="A869" s="4">
        <v>16817</v>
      </c>
      <c r="B869" s="5">
        <v>40948.408333333333</v>
      </c>
      <c r="C869" s="5">
        <v>40942.393055555556</v>
      </c>
      <c r="D869" s="4" t="s">
        <v>62</v>
      </c>
      <c r="E869" s="4" t="s">
        <v>72</v>
      </c>
      <c r="F869" s="6" t="s">
        <v>2072</v>
      </c>
      <c r="G869" s="4" t="s">
        <v>55</v>
      </c>
      <c r="H869" s="4" t="s">
        <v>71</v>
      </c>
      <c r="I869" s="4" t="s">
        <v>141</v>
      </c>
      <c r="J869" s="4" t="s">
        <v>73</v>
      </c>
      <c r="K869" s="9">
        <f t="shared" si="78"/>
        <v>6.015277777776646</v>
      </c>
      <c r="L869" s="13">
        <f t="shared" si="79"/>
        <v>40942</v>
      </c>
      <c r="M869" s="14">
        <f t="shared" si="80"/>
        <v>0.39305555555620231</v>
      </c>
      <c r="N869" s="15">
        <f t="shared" si="81"/>
        <v>2</v>
      </c>
      <c r="O869" s="16" t="str">
        <f t="shared" si="82"/>
        <v>Thursday</v>
      </c>
      <c r="P869" s="16" t="str">
        <f t="shared" si="83"/>
        <v>Feb</v>
      </c>
      <c r="Q869" s="22">
        <f>IF(Analysis!$H$2=1,1,0)</f>
        <v>1</v>
      </c>
      <c r="R869" s="1">
        <f>IF(Analysis!$H$3=1,1,0)</f>
        <v>1</v>
      </c>
      <c r="S869" s="23">
        <f>IF(Analysis!$H$4=1,1,0)</f>
        <v>1</v>
      </c>
      <c r="T869" s="23">
        <f>IF(Analysis!$H$6=1,1,0)</f>
        <v>1</v>
      </c>
      <c r="U869" s="23">
        <f>IF(Analysis!$H$7=1,1,0)</f>
        <v>1</v>
      </c>
    </row>
    <row r="870" spans="1:21">
      <c r="A870" s="4">
        <v>16816</v>
      </c>
      <c r="B870" s="5">
        <v>40942.387499999997</v>
      </c>
      <c r="C870" s="5">
        <v>40942.368055555555</v>
      </c>
      <c r="D870" s="4" t="s">
        <v>60</v>
      </c>
      <c r="E870" s="4" t="s">
        <v>108</v>
      </c>
      <c r="F870" s="6" t="s">
        <v>2073</v>
      </c>
      <c r="G870" s="4" t="s">
        <v>55</v>
      </c>
      <c r="H870" s="4" t="s">
        <v>56</v>
      </c>
      <c r="I870" s="4" t="s">
        <v>141</v>
      </c>
      <c r="J870" s="4" t="s">
        <v>59</v>
      </c>
      <c r="K870" s="9">
        <f t="shared" si="78"/>
        <v>1.9444444442342501E-2</v>
      </c>
      <c r="L870" s="13">
        <f t="shared" si="79"/>
        <v>40942</v>
      </c>
      <c r="M870" s="14">
        <f t="shared" si="80"/>
        <v>0.36805555555474712</v>
      </c>
      <c r="N870" s="15">
        <f t="shared" si="81"/>
        <v>1</v>
      </c>
      <c r="O870" s="16" t="str">
        <f t="shared" si="82"/>
        <v>Friday</v>
      </c>
      <c r="P870" s="16" t="str">
        <f t="shared" si="83"/>
        <v>Feb</v>
      </c>
      <c r="Q870" s="22">
        <f>IF(Analysis!$H$2=1,1,0)</f>
        <v>1</v>
      </c>
      <c r="R870" s="1">
        <f>IF(Analysis!$H$3=1,1,0)</f>
        <v>1</v>
      </c>
      <c r="S870" s="23">
        <f>IF(Analysis!$H$4=1,1,0)</f>
        <v>1</v>
      </c>
      <c r="T870" s="23">
        <f>IF(Analysis!$H$6=1,1,0)</f>
        <v>1</v>
      </c>
      <c r="U870" s="23">
        <f>IF(Analysis!$H$7=1,1,0)</f>
        <v>1</v>
      </c>
    </row>
    <row r="871" spans="1:21">
      <c r="A871" s="4">
        <v>16815</v>
      </c>
      <c r="B871" s="5">
        <v>40945.511111111111</v>
      </c>
      <c r="C871" s="5">
        <v>40942.347916666666</v>
      </c>
      <c r="D871" s="4" t="s">
        <v>53</v>
      </c>
      <c r="E871" s="4" t="s">
        <v>68</v>
      </c>
      <c r="F871" s="6" t="s">
        <v>132</v>
      </c>
      <c r="G871" s="4" t="s">
        <v>55</v>
      </c>
      <c r="H871" s="4" t="s">
        <v>90</v>
      </c>
      <c r="I871" s="4" t="s">
        <v>141</v>
      </c>
      <c r="J871" s="4" t="s">
        <v>59</v>
      </c>
      <c r="K871" s="9">
        <f t="shared" si="78"/>
        <v>3.1631944444452529</v>
      </c>
      <c r="L871" s="13">
        <f t="shared" si="79"/>
        <v>40942</v>
      </c>
      <c r="M871" s="14">
        <f t="shared" si="80"/>
        <v>0.34791666666569654</v>
      </c>
      <c r="N871" s="15">
        <f t="shared" si="81"/>
        <v>1</v>
      </c>
      <c r="O871" s="16" t="str">
        <f t="shared" si="82"/>
        <v>Monday</v>
      </c>
      <c r="P871" s="16" t="str">
        <f t="shared" si="83"/>
        <v>Feb</v>
      </c>
      <c r="Q871" s="22">
        <f>IF(Analysis!$H$2=1,1,0)</f>
        <v>1</v>
      </c>
      <c r="R871" s="1">
        <f>IF(Analysis!$H$3=1,1,0)</f>
        <v>1</v>
      </c>
      <c r="S871" s="23">
        <f>IF(Analysis!$H$4=1,1,0)</f>
        <v>1</v>
      </c>
      <c r="T871" s="23">
        <f>IF(Analysis!$H$6=1,1,0)</f>
        <v>1</v>
      </c>
      <c r="U871" s="23">
        <f>IF(Analysis!$H$7=1,1,0)</f>
        <v>1</v>
      </c>
    </row>
    <row r="872" spans="1:21">
      <c r="A872" s="4">
        <v>16814</v>
      </c>
      <c r="B872" s="5">
        <v>40988.493055555555</v>
      </c>
      <c r="C872" s="5">
        <v>40941.720833333333</v>
      </c>
      <c r="D872" s="4" t="s">
        <v>62</v>
      </c>
      <c r="E872" s="4" t="s">
        <v>100</v>
      </c>
      <c r="F872" s="6" t="s">
        <v>133</v>
      </c>
      <c r="G872" s="4" t="s">
        <v>55</v>
      </c>
      <c r="H872" s="4" t="s">
        <v>56</v>
      </c>
      <c r="I872" s="4" t="s">
        <v>141</v>
      </c>
      <c r="J872" s="4" t="s">
        <v>136</v>
      </c>
      <c r="K872" s="9">
        <f t="shared" si="78"/>
        <v>46.772222222221899</v>
      </c>
      <c r="L872" s="13">
        <f t="shared" si="79"/>
        <v>40941</v>
      </c>
      <c r="M872" s="14">
        <f t="shared" si="80"/>
        <v>0.72083333333284827</v>
      </c>
      <c r="N872" s="15">
        <f t="shared" si="81"/>
        <v>6</v>
      </c>
      <c r="O872" s="16" t="str">
        <f t="shared" si="82"/>
        <v>Tuesday</v>
      </c>
      <c r="P872" s="16" t="str">
        <f t="shared" si="83"/>
        <v>Feb</v>
      </c>
      <c r="Q872" s="22">
        <f>IF(Analysis!$H$2=1,1,0)</f>
        <v>1</v>
      </c>
      <c r="R872" s="1">
        <f>IF(Analysis!$H$3=1,1,0)</f>
        <v>1</v>
      </c>
      <c r="S872" s="23">
        <f>IF(Analysis!$H$4=1,1,0)</f>
        <v>1</v>
      </c>
      <c r="T872" s="23">
        <f>IF(Analysis!$H$6=1,1,0)</f>
        <v>1</v>
      </c>
      <c r="U872" s="23">
        <f>IF(Analysis!$H$7=1,1,0)</f>
        <v>1</v>
      </c>
    </row>
    <row r="873" spans="1:21">
      <c r="A873" s="4">
        <v>16813</v>
      </c>
      <c r="B873" s="5">
        <v>40945.700694444444</v>
      </c>
      <c r="C873" s="5">
        <v>40941.701388888891</v>
      </c>
      <c r="D873" s="4" t="s">
        <v>62</v>
      </c>
      <c r="E873" s="4" t="s">
        <v>72</v>
      </c>
      <c r="F873" s="6" t="s">
        <v>127</v>
      </c>
      <c r="G873" s="4" t="s">
        <v>55</v>
      </c>
      <c r="H873" s="4" t="s">
        <v>501</v>
      </c>
      <c r="I873" s="4" t="s">
        <v>141</v>
      </c>
      <c r="J873" s="4" t="s">
        <v>73</v>
      </c>
      <c r="K873" s="9">
        <f t="shared" si="78"/>
        <v>3.9993055555532919</v>
      </c>
      <c r="L873" s="13">
        <f t="shared" si="79"/>
        <v>40941</v>
      </c>
      <c r="M873" s="14">
        <f t="shared" si="80"/>
        <v>0.70138888889050577</v>
      </c>
      <c r="N873" s="15">
        <f t="shared" si="81"/>
        <v>5</v>
      </c>
      <c r="O873" s="16" t="str">
        <f t="shared" si="82"/>
        <v>Monday</v>
      </c>
      <c r="P873" s="16" t="str">
        <f t="shared" si="83"/>
        <v>Feb</v>
      </c>
      <c r="Q873" s="22">
        <f>IF(Analysis!$H$2=1,1,0)</f>
        <v>1</v>
      </c>
      <c r="R873" s="1">
        <f>IF(Analysis!$H$3=1,1,0)</f>
        <v>1</v>
      </c>
      <c r="S873" s="23">
        <f>IF(Analysis!$H$4=1,1,0)</f>
        <v>1</v>
      </c>
      <c r="T873" s="23">
        <f>IF(Analysis!$H$6=1,1,0)</f>
        <v>1</v>
      </c>
      <c r="U873" s="23">
        <f>IF(Analysis!$H$7=1,1,0)</f>
        <v>1</v>
      </c>
    </row>
    <row r="874" spans="1:21">
      <c r="A874" s="4">
        <v>16812</v>
      </c>
      <c r="B874" s="5">
        <v>40990.591666666667</v>
      </c>
      <c r="C874" s="5">
        <v>40941.695833333331</v>
      </c>
      <c r="D874" s="4" t="s">
        <v>62</v>
      </c>
      <c r="E874" s="4" t="s">
        <v>100</v>
      </c>
      <c r="F874" s="6" t="s">
        <v>128</v>
      </c>
      <c r="G874" s="4" t="s">
        <v>55</v>
      </c>
      <c r="H874" s="4" t="s">
        <v>502</v>
      </c>
      <c r="I874" s="4" t="s">
        <v>141</v>
      </c>
      <c r="J874" s="4" t="s">
        <v>65</v>
      </c>
      <c r="K874" s="9">
        <f t="shared" si="78"/>
        <v>48.895833333335759</v>
      </c>
      <c r="L874" s="13">
        <f t="shared" si="79"/>
        <v>40941</v>
      </c>
      <c r="M874" s="14">
        <f t="shared" si="80"/>
        <v>0.69583333333139308</v>
      </c>
      <c r="N874" s="15">
        <f t="shared" si="81"/>
        <v>5</v>
      </c>
      <c r="O874" s="16" t="str">
        <f t="shared" si="82"/>
        <v>Thursday</v>
      </c>
      <c r="P874" s="16" t="str">
        <f t="shared" si="83"/>
        <v>Feb</v>
      </c>
      <c r="Q874" s="22">
        <f>IF(Analysis!$H$2=1,1,0)</f>
        <v>1</v>
      </c>
      <c r="R874" s="1">
        <f>IF(Analysis!$H$3=1,1,0)</f>
        <v>1</v>
      </c>
      <c r="S874" s="23">
        <f>IF(Analysis!$H$4=1,1,0)</f>
        <v>1</v>
      </c>
      <c r="T874" s="23">
        <f>IF(Analysis!$H$6=1,1,0)</f>
        <v>1</v>
      </c>
      <c r="U874" s="23">
        <f>IF(Analysis!$H$7=1,1,0)</f>
        <v>1</v>
      </c>
    </row>
    <row r="875" spans="1:21">
      <c r="A875" s="4">
        <v>16810</v>
      </c>
      <c r="B875" s="5">
        <v>40961.456250000003</v>
      </c>
      <c r="C875" s="5">
        <v>40941.668749999997</v>
      </c>
      <c r="D875" s="4" t="s">
        <v>53</v>
      </c>
      <c r="E875" s="4" t="s">
        <v>68</v>
      </c>
      <c r="F875" s="6" t="s">
        <v>129</v>
      </c>
      <c r="G875" s="4" t="s">
        <v>55</v>
      </c>
      <c r="H875" s="4" t="s">
        <v>503</v>
      </c>
      <c r="I875" s="4" t="s">
        <v>141</v>
      </c>
      <c r="J875" s="4" t="s">
        <v>59</v>
      </c>
      <c r="K875" s="9">
        <f t="shared" si="78"/>
        <v>19.787500000005821</v>
      </c>
      <c r="L875" s="13">
        <f t="shared" si="79"/>
        <v>40941</v>
      </c>
      <c r="M875" s="14">
        <f t="shared" si="80"/>
        <v>0.66874999999708962</v>
      </c>
      <c r="N875" s="15">
        <f t="shared" si="81"/>
        <v>5</v>
      </c>
      <c r="O875" s="16" t="str">
        <f t="shared" si="82"/>
        <v>Wednesday</v>
      </c>
      <c r="P875" s="16" t="str">
        <f t="shared" si="83"/>
        <v>Feb</v>
      </c>
      <c r="Q875" s="22">
        <f>IF(Analysis!$H$2=1,1,0)</f>
        <v>1</v>
      </c>
      <c r="R875" s="1">
        <f>IF(Analysis!$H$3=1,1,0)</f>
        <v>1</v>
      </c>
      <c r="S875" s="23">
        <f>IF(Analysis!$H$4=1,1,0)</f>
        <v>1</v>
      </c>
      <c r="T875" s="23">
        <f>IF(Analysis!$H$6=1,1,0)</f>
        <v>1</v>
      </c>
      <c r="U875" s="23">
        <f>IF(Analysis!$H$7=1,1,0)</f>
        <v>1</v>
      </c>
    </row>
    <row r="876" spans="1:21">
      <c r="A876" s="4">
        <v>16809</v>
      </c>
      <c r="B876" s="5">
        <v>40942.427777777775</v>
      </c>
      <c r="C876" s="5">
        <v>40941.666666666664</v>
      </c>
      <c r="D876" s="4" t="s">
        <v>94</v>
      </c>
      <c r="E876" s="4" t="s">
        <v>122</v>
      </c>
      <c r="F876" s="6" t="s">
        <v>145</v>
      </c>
      <c r="G876" s="4" t="s">
        <v>55</v>
      </c>
      <c r="H876" s="4" t="s">
        <v>504</v>
      </c>
      <c r="I876" s="4" t="s">
        <v>141</v>
      </c>
      <c r="J876" s="4" t="s">
        <v>59</v>
      </c>
      <c r="K876" s="9">
        <f t="shared" si="78"/>
        <v>0.76111111111094942</v>
      </c>
      <c r="L876" s="13">
        <f t="shared" si="79"/>
        <v>40941</v>
      </c>
      <c r="M876" s="14">
        <f t="shared" si="80"/>
        <v>0.66666666666424135</v>
      </c>
      <c r="N876" s="15">
        <f t="shared" si="81"/>
        <v>5</v>
      </c>
      <c r="O876" s="16" t="str">
        <f t="shared" si="82"/>
        <v>Friday</v>
      </c>
      <c r="P876" s="16" t="str">
        <f t="shared" si="83"/>
        <v>Feb</v>
      </c>
      <c r="Q876" s="22">
        <f>IF(Analysis!$H$2=1,1,0)</f>
        <v>1</v>
      </c>
      <c r="R876" s="1">
        <f>IF(Analysis!$H$3=1,1,0)</f>
        <v>1</v>
      </c>
      <c r="S876" s="23">
        <f>IF(Analysis!$H$4=1,1,0)</f>
        <v>1</v>
      </c>
      <c r="T876" s="23">
        <f>IF(Analysis!$H$6=1,1,0)</f>
        <v>1</v>
      </c>
      <c r="U876" s="23">
        <f>IF(Analysis!$H$7=1,1,0)</f>
        <v>1</v>
      </c>
    </row>
    <row r="877" spans="1:21">
      <c r="A877" s="4">
        <v>16808</v>
      </c>
      <c r="B877" s="5">
        <v>40952.499305555553</v>
      </c>
      <c r="C877" s="5">
        <v>40941.665277777778</v>
      </c>
      <c r="D877" s="4" t="s">
        <v>62</v>
      </c>
      <c r="E877" s="4" t="s">
        <v>72</v>
      </c>
      <c r="F877" s="6" t="s">
        <v>2160</v>
      </c>
      <c r="G877" s="4" t="s">
        <v>55</v>
      </c>
      <c r="H877" s="4" t="s">
        <v>505</v>
      </c>
      <c r="I877" s="4" t="s">
        <v>141</v>
      </c>
      <c r="J877" s="4" t="s">
        <v>73</v>
      </c>
      <c r="K877" s="9">
        <f t="shared" si="78"/>
        <v>10.834027777775191</v>
      </c>
      <c r="L877" s="13">
        <f t="shared" si="79"/>
        <v>40941</v>
      </c>
      <c r="M877" s="14">
        <f t="shared" si="80"/>
        <v>0.66527777777810115</v>
      </c>
      <c r="N877" s="15">
        <f t="shared" si="81"/>
        <v>5</v>
      </c>
      <c r="O877" s="16" t="str">
        <f t="shared" si="82"/>
        <v>Monday</v>
      </c>
      <c r="P877" s="16" t="str">
        <f t="shared" si="83"/>
        <v>Feb</v>
      </c>
      <c r="Q877" s="22">
        <f>IF(Analysis!$H$2=1,1,0)</f>
        <v>1</v>
      </c>
      <c r="R877" s="1">
        <f>IF(Analysis!$H$3=1,1,0)</f>
        <v>1</v>
      </c>
      <c r="S877" s="23">
        <f>IF(Analysis!$H$4=1,1,0)</f>
        <v>1</v>
      </c>
      <c r="T877" s="23">
        <f>IF(Analysis!$H$6=1,1,0)</f>
        <v>1</v>
      </c>
      <c r="U877" s="23">
        <f>IF(Analysis!$H$7=1,1,0)</f>
        <v>1</v>
      </c>
    </row>
    <row r="878" spans="1:21">
      <c r="A878" s="4">
        <v>16807</v>
      </c>
      <c r="B878" s="5">
        <v>40942.379861111112</v>
      </c>
      <c r="C878" s="5">
        <v>40941.584027777775</v>
      </c>
      <c r="D878" s="4" t="s">
        <v>94</v>
      </c>
      <c r="E878" s="4" t="s">
        <v>122</v>
      </c>
      <c r="F878" s="6" t="s">
        <v>2071</v>
      </c>
      <c r="G878" s="4" t="s">
        <v>55</v>
      </c>
      <c r="H878" s="4" t="s">
        <v>90</v>
      </c>
      <c r="I878" s="4" t="s">
        <v>141</v>
      </c>
      <c r="J878" s="4" t="s">
        <v>65</v>
      </c>
      <c r="K878" s="9">
        <f t="shared" si="78"/>
        <v>0.79583333333721384</v>
      </c>
      <c r="L878" s="13">
        <f t="shared" si="79"/>
        <v>40941</v>
      </c>
      <c r="M878" s="14">
        <f t="shared" si="80"/>
        <v>0.58402777777519077</v>
      </c>
      <c r="N878" s="15">
        <f t="shared" si="81"/>
        <v>4</v>
      </c>
      <c r="O878" s="16" t="str">
        <f t="shared" si="82"/>
        <v>Friday</v>
      </c>
      <c r="P878" s="16" t="str">
        <f t="shared" si="83"/>
        <v>Feb</v>
      </c>
      <c r="Q878" s="22">
        <f>IF(Analysis!$H$2=1,1,0)</f>
        <v>1</v>
      </c>
      <c r="R878" s="1">
        <f>IF(Analysis!$H$3=1,1,0)</f>
        <v>1</v>
      </c>
      <c r="S878" s="23">
        <f>IF(Analysis!$H$4=1,1,0)</f>
        <v>1</v>
      </c>
      <c r="T878" s="23">
        <f>IF(Analysis!$H$6=1,1,0)</f>
        <v>1</v>
      </c>
      <c r="U878" s="23">
        <f>IF(Analysis!$H$7=1,1,0)</f>
        <v>1</v>
      </c>
    </row>
    <row r="879" spans="1:21">
      <c r="A879" s="4">
        <v>16806</v>
      </c>
      <c r="B879" s="5">
        <v>40945.40625</v>
      </c>
      <c r="C879" s="5">
        <v>40941.574999999997</v>
      </c>
      <c r="D879" s="4" t="s">
        <v>62</v>
      </c>
      <c r="E879" s="4" t="s">
        <v>64</v>
      </c>
      <c r="F879" s="6" t="s">
        <v>2072</v>
      </c>
      <c r="G879" s="4" t="s">
        <v>55</v>
      </c>
      <c r="H879" s="4" t="s">
        <v>107</v>
      </c>
      <c r="I879" s="4" t="s">
        <v>141</v>
      </c>
      <c r="J879" s="4" t="s">
        <v>70</v>
      </c>
      <c r="K879" s="9">
        <f t="shared" si="78"/>
        <v>3.8312500000029104</v>
      </c>
      <c r="L879" s="13">
        <f t="shared" si="79"/>
        <v>40941</v>
      </c>
      <c r="M879" s="14">
        <f t="shared" si="80"/>
        <v>0.57499999999708962</v>
      </c>
      <c r="N879" s="15">
        <f t="shared" si="81"/>
        <v>4</v>
      </c>
      <c r="O879" s="16" t="str">
        <f t="shared" si="82"/>
        <v>Monday</v>
      </c>
      <c r="P879" s="16" t="str">
        <f t="shared" si="83"/>
        <v>Feb</v>
      </c>
      <c r="Q879" s="22">
        <f>IF(Analysis!$H$2=1,1,0)</f>
        <v>1</v>
      </c>
      <c r="R879" s="1">
        <f>IF(Analysis!$H$3=1,1,0)</f>
        <v>1</v>
      </c>
      <c r="S879" s="23">
        <f>IF(Analysis!$H$4=1,1,0)</f>
        <v>1</v>
      </c>
      <c r="T879" s="23">
        <f>IF(Analysis!$H$6=1,1,0)</f>
        <v>1</v>
      </c>
      <c r="U879" s="23">
        <f>IF(Analysis!$H$7=1,1,0)</f>
        <v>1</v>
      </c>
    </row>
    <row r="880" spans="1:21">
      <c r="A880" s="4">
        <v>16805</v>
      </c>
      <c r="B880" s="5">
        <v>40976.430555555555</v>
      </c>
      <c r="C880" s="5">
        <v>40941.509722222225</v>
      </c>
      <c r="D880" s="4" t="s">
        <v>62</v>
      </c>
      <c r="E880" s="4" t="s">
        <v>72</v>
      </c>
      <c r="F880" s="6" t="s">
        <v>2073</v>
      </c>
      <c r="G880" s="4" t="s">
        <v>55</v>
      </c>
      <c r="H880" s="4" t="s">
        <v>106</v>
      </c>
      <c r="I880" s="4" t="s">
        <v>141</v>
      </c>
      <c r="J880" s="4" t="s">
        <v>73</v>
      </c>
      <c r="K880" s="9">
        <f t="shared" si="78"/>
        <v>34.920833333329938</v>
      </c>
      <c r="L880" s="13">
        <f t="shared" si="79"/>
        <v>40941</v>
      </c>
      <c r="M880" s="14">
        <f t="shared" si="80"/>
        <v>0.50972222222480923</v>
      </c>
      <c r="N880" s="15">
        <f t="shared" si="81"/>
        <v>3</v>
      </c>
      <c r="O880" s="16" t="str">
        <f t="shared" si="82"/>
        <v>Thursday</v>
      </c>
      <c r="P880" s="16" t="str">
        <f t="shared" si="83"/>
        <v>Feb</v>
      </c>
      <c r="Q880" s="22">
        <f>IF(Analysis!$H$2=1,1,0)</f>
        <v>1</v>
      </c>
      <c r="R880" s="1">
        <f>IF(Analysis!$H$3=1,1,0)</f>
        <v>1</v>
      </c>
      <c r="S880" s="23">
        <f>IF(Analysis!$H$4=1,1,0)</f>
        <v>1</v>
      </c>
      <c r="T880" s="23">
        <f>IF(Analysis!$H$6=1,1,0)</f>
        <v>1</v>
      </c>
      <c r="U880" s="23">
        <f>IF(Analysis!$H$7=1,1,0)</f>
        <v>1</v>
      </c>
    </row>
    <row r="881" spans="1:21">
      <c r="A881" s="4">
        <v>16804</v>
      </c>
      <c r="B881" s="5">
        <v>41008.540277777778</v>
      </c>
      <c r="C881" s="5">
        <v>40941.481249999997</v>
      </c>
      <c r="D881" s="4" t="s">
        <v>62</v>
      </c>
      <c r="E881" s="4" t="s">
        <v>138</v>
      </c>
      <c r="F881" s="6" t="s">
        <v>132</v>
      </c>
      <c r="G881" s="4" t="s">
        <v>55</v>
      </c>
      <c r="H881" s="4" t="s">
        <v>71</v>
      </c>
      <c r="I881" s="4" t="s">
        <v>141</v>
      </c>
      <c r="J881" s="4" t="s">
        <v>59</v>
      </c>
      <c r="K881" s="9">
        <f t="shared" si="78"/>
        <v>67.059027777781012</v>
      </c>
      <c r="L881" s="13">
        <f t="shared" si="79"/>
        <v>40941</v>
      </c>
      <c r="M881" s="14">
        <f t="shared" si="80"/>
        <v>0.48124999999708962</v>
      </c>
      <c r="N881" s="15">
        <f t="shared" si="81"/>
        <v>3</v>
      </c>
      <c r="O881" s="16" t="str">
        <f t="shared" si="82"/>
        <v>Monday</v>
      </c>
      <c r="P881" s="16" t="str">
        <f t="shared" si="83"/>
        <v>Feb</v>
      </c>
      <c r="Q881" s="22">
        <f>IF(Analysis!$H$2=1,1,0)</f>
        <v>1</v>
      </c>
      <c r="R881" s="1">
        <f>IF(Analysis!$H$3=1,1,0)</f>
        <v>1</v>
      </c>
      <c r="S881" s="23">
        <f>IF(Analysis!$H$4=1,1,0)</f>
        <v>1</v>
      </c>
      <c r="T881" s="23">
        <f>IF(Analysis!$H$6=1,1,0)</f>
        <v>1</v>
      </c>
      <c r="U881" s="23">
        <f>IF(Analysis!$H$7=1,1,0)</f>
        <v>1</v>
      </c>
    </row>
    <row r="882" spans="1:21">
      <c r="A882" s="4">
        <v>16803</v>
      </c>
      <c r="B882" s="5">
        <v>40948.631249999999</v>
      </c>
      <c r="C882" s="5">
        <v>40941.478472222225</v>
      </c>
      <c r="D882" s="4" t="s">
        <v>60</v>
      </c>
      <c r="E882" s="4" t="s">
        <v>74</v>
      </c>
      <c r="F882" s="6" t="s">
        <v>133</v>
      </c>
      <c r="G882" s="4" t="s">
        <v>55</v>
      </c>
      <c r="H882" s="4" t="s">
        <v>56</v>
      </c>
      <c r="I882" s="4" t="s">
        <v>141</v>
      </c>
      <c r="J882" s="4" t="s">
        <v>59</v>
      </c>
      <c r="K882" s="9">
        <f t="shared" si="78"/>
        <v>7.1527777777737356</v>
      </c>
      <c r="L882" s="13">
        <f t="shared" si="79"/>
        <v>40941</v>
      </c>
      <c r="M882" s="14">
        <f t="shared" si="80"/>
        <v>0.47847222222480923</v>
      </c>
      <c r="N882" s="15">
        <f t="shared" si="81"/>
        <v>3</v>
      </c>
      <c r="O882" s="16" t="str">
        <f t="shared" si="82"/>
        <v>Thursday</v>
      </c>
      <c r="P882" s="16" t="str">
        <f t="shared" si="83"/>
        <v>Feb</v>
      </c>
      <c r="Q882" s="22">
        <f>IF(Analysis!$H$2=1,1,0)</f>
        <v>1</v>
      </c>
      <c r="R882" s="1">
        <f>IF(Analysis!$H$3=1,1,0)</f>
        <v>1</v>
      </c>
      <c r="S882" s="23">
        <f>IF(Analysis!$H$4=1,1,0)</f>
        <v>1</v>
      </c>
      <c r="T882" s="23">
        <f>IF(Analysis!$H$6=1,1,0)</f>
        <v>1</v>
      </c>
      <c r="U882" s="23">
        <f>IF(Analysis!$H$7=1,1,0)</f>
        <v>1</v>
      </c>
    </row>
    <row r="883" spans="1:21">
      <c r="A883" s="4">
        <v>16802</v>
      </c>
      <c r="B883" s="5">
        <v>40953.383333333331</v>
      </c>
      <c r="C883" s="5">
        <v>40941.445833333331</v>
      </c>
      <c r="D883" s="4" t="s">
        <v>62</v>
      </c>
      <c r="E883" s="4" t="s">
        <v>92</v>
      </c>
      <c r="F883" s="6" t="s">
        <v>127</v>
      </c>
      <c r="G883" s="4" t="s">
        <v>55</v>
      </c>
      <c r="H883" s="4" t="s">
        <v>90</v>
      </c>
      <c r="I883" s="4" t="s">
        <v>141</v>
      </c>
      <c r="J883" s="4" t="s">
        <v>70</v>
      </c>
      <c r="K883" s="9">
        <f t="shared" si="78"/>
        <v>11.9375</v>
      </c>
      <c r="L883" s="13">
        <f t="shared" si="79"/>
        <v>40941</v>
      </c>
      <c r="M883" s="14">
        <f t="shared" si="80"/>
        <v>0.44583333333139308</v>
      </c>
      <c r="N883" s="15">
        <f t="shared" si="81"/>
        <v>2</v>
      </c>
      <c r="O883" s="16" t="str">
        <f t="shared" si="82"/>
        <v>Tuesday</v>
      </c>
      <c r="P883" s="16" t="str">
        <f t="shared" si="83"/>
        <v>Feb</v>
      </c>
      <c r="Q883" s="22">
        <f>IF(Analysis!$H$2=1,1,0)</f>
        <v>1</v>
      </c>
      <c r="R883" s="1">
        <f>IF(Analysis!$H$3=1,1,0)</f>
        <v>1</v>
      </c>
      <c r="S883" s="23">
        <f>IF(Analysis!$H$4=1,1,0)</f>
        <v>1</v>
      </c>
      <c r="T883" s="23">
        <f>IF(Analysis!$H$6=1,1,0)</f>
        <v>1</v>
      </c>
      <c r="U883" s="23">
        <f>IF(Analysis!$H$7=1,1,0)</f>
        <v>1</v>
      </c>
    </row>
    <row r="884" spans="1:21">
      <c r="A884" s="4">
        <v>16801</v>
      </c>
      <c r="B884" s="5">
        <v>40941.560416666667</v>
      </c>
      <c r="C884" s="5">
        <v>40941.44027777778</v>
      </c>
      <c r="D884" s="4" t="s">
        <v>60</v>
      </c>
      <c r="E884" s="4" t="s">
        <v>54</v>
      </c>
      <c r="F884" s="6" t="s">
        <v>128</v>
      </c>
      <c r="G884" s="4" t="s">
        <v>55</v>
      </c>
      <c r="H884" s="4" t="s">
        <v>56</v>
      </c>
      <c r="I884" s="4" t="s">
        <v>141</v>
      </c>
      <c r="J884" s="4" t="s">
        <v>59</v>
      </c>
      <c r="K884" s="9">
        <f t="shared" si="78"/>
        <v>0.12013888888759539</v>
      </c>
      <c r="L884" s="13">
        <f t="shared" si="79"/>
        <v>40941</v>
      </c>
      <c r="M884" s="14">
        <f t="shared" si="80"/>
        <v>0.44027777777955635</v>
      </c>
      <c r="N884" s="15">
        <f t="shared" si="81"/>
        <v>2</v>
      </c>
      <c r="O884" s="16" t="str">
        <f t="shared" si="82"/>
        <v>Thursday</v>
      </c>
      <c r="P884" s="16" t="str">
        <f t="shared" si="83"/>
        <v>Feb</v>
      </c>
      <c r="Q884" s="22">
        <f>IF(Analysis!$H$2=1,1,0)</f>
        <v>1</v>
      </c>
      <c r="R884" s="1">
        <f>IF(Analysis!$H$3=1,1,0)</f>
        <v>1</v>
      </c>
      <c r="S884" s="23">
        <f>IF(Analysis!$H$4=1,1,0)</f>
        <v>1</v>
      </c>
      <c r="T884" s="23">
        <f>IF(Analysis!$H$6=1,1,0)</f>
        <v>1</v>
      </c>
      <c r="U884" s="23">
        <f>IF(Analysis!$H$7=1,1,0)</f>
        <v>1</v>
      </c>
    </row>
    <row r="885" spans="1:21">
      <c r="A885" s="4">
        <v>16800</v>
      </c>
      <c r="B885" s="5">
        <v>40945.631249999999</v>
      </c>
      <c r="C885" s="5">
        <v>40941.418749999997</v>
      </c>
      <c r="D885" s="4" t="s">
        <v>60</v>
      </c>
      <c r="E885" s="4" t="s">
        <v>54</v>
      </c>
      <c r="F885" s="6" t="s">
        <v>129</v>
      </c>
      <c r="G885" s="4" t="s">
        <v>55</v>
      </c>
      <c r="H885" s="4" t="s">
        <v>506</v>
      </c>
      <c r="I885" s="4" t="s">
        <v>141</v>
      </c>
      <c r="J885" s="4" t="s">
        <v>59</v>
      </c>
      <c r="K885" s="9">
        <f t="shared" si="78"/>
        <v>4.2125000000014552</v>
      </c>
      <c r="L885" s="13">
        <f t="shared" si="79"/>
        <v>40941</v>
      </c>
      <c r="M885" s="14">
        <f t="shared" si="80"/>
        <v>0.41874999999708962</v>
      </c>
      <c r="N885" s="15">
        <f t="shared" si="81"/>
        <v>2</v>
      </c>
      <c r="O885" s="16" t="str">
        <f t="shared" si="82"/>
        <v>Monday</v>
      </c>
      <c r="P885" s="16" t="str">
        <f t="shared" si="83"/>
        <v>Feb</v>
      </c>
      <c r="Q885" s="22">
        <f>IF(Analysis!$H$2=1,1,0)</f>
        <v>1</v>
      </c>
      <c r="R885" s="1">
        <f>IF(Analysis!$H$3=1,1,0)</f>
        <v>1</v>
      </c>
      <c r="S885" s="23">
        <f>IF(Analysis!$H$4=1,1,0)</f>
        <v>1</v>
      </c>
      <c r="T885" s="23">
        <f>IF(Analysis!$H$6=1,1,0)</f>
        <v>1</v>
      </c>
      <c r="U885" s="23">
        <f>IF(Analysis!$H$7=1,1,0)</f>
        <v>1</v>
      </c>
    </row>
    <row r="886" spans="1:21">
      <c r="A886" s="4">
        <v>16799</v>
      </c>
      <c r="B886" s="5">
        <v>41012.672222222223</v>
      </c>
      <c r="C886" s="5">
        <v>40941.415972222225</v>
      </c>
      <c r="D886" s="4" t="s">
        <v>62</v>
      </c>
      <c r="E886" s="4" t="s">
        <v>78</v>
      </c>
      <c r="F886" s="6" t="s">
        <v>145</v>
      </c>
      <c r="G886" s="4" t="s">
        <v>55</v>
      </c>
      <c r="H886" s="4" t="s">
        <v>507</v>
      </c>
      <c r="I886" s="4" t="s">
        <v>141</v>
      </c>
      <c r="J886" s="4" t="s">
        <v>101</v>
      </c>
      <c r="K886" s="9">
        <f t="shared" si="78"/>
        <v>71.256249999998545</v>
      </c>
      <c r="L886" s="13">
        <f t="shared" si="79"/>
        <v>40941</v>
      </c>
      <c r="M886" s="14">
        <f t="shared" si="80"/>
        <v>0.41597222222480923</v>
      </c>
      <c r="N886" s="15">
        <f t="shared" si="81"/>
        <v>2</v>
      </c>
      <c r="O886" s="16" t="str">
        <f t="shared" si="82"/>
        <v>Friday</v>
      </c>
      <c r="P886" s="16" t="str">
        <f t="shared" si="83"/>
        <v>Feb</v>
      </c>
      <c r="Q886" s="22">
        <f>IF(Analysis!$H$2=1,1,0)</f>
        <v>1</v>
      </c>
      <c r="R886" s="1">
        <f>IF(Analysis!$H$3=1,1,0)</f>
        <v>1</v>
      </c>
      <c r="S886" s="23">
        <f>IF(Analysis!$H$4=1,1,0)</f>
        <v>1</v>
      </c>
      <c r="T886" s="23">
        <f>IF(Analysis!$H$6=1,1,0)</f>
        <v>1</v>
      </c>
      <c r="U886" s="23">
        <f>IF(Analysis!$H$7=1,1,0)</f>
        <v>1</v>
      </c>
    </row>
    <row r="887" spans="1:21">
      <c r="A887" s="4">
        <v>16798</v>
      </c>
      <c r="B887" s="5">
        <v>40967.556944444441</v>
      </c>
      <c r="C887" s="5">
        <v>40941.384722222225</v>
      </c>
      <c r="D887" s="4" t="s">
        <v>60</v>
      </c>
      <c r="E887" s="4" t="s">
        <v>67</v>
      </c>
      <c r="F887" s="6" t="s">
        <v>2161</v>
      </c>
      <c r="G887" s="4" t="s">
        <v>55</v>
      </c>
      <c r="H887" s="4" t="s">
        <v>508</v>
      </c>
      <c r="I887" s="4" t="s">
        <v>141</v>
      </c>
      <c r="J887" s="4" t="s">
        <v>59</v>
      </c>
      <c r="K887" s="9">
        <f t="shared" si="78"/>
        <v>26.172222222216078</v>
      </c>
      <c r="L887" s="13">
        <f t="shared" si="79"/>
        <v>40941</v>
      </c>
      <c r="M887" s="14">
        <f t="shared" si="80"/>
        <v>0.38472222222480923</v>
      </c>
      <c r="N887" s="15">
        <f t="shared" si="81"/>
        <v>2</v>
      </c>
      <c r="O887" s="16" t="str">
        <f t="shared" si="82"/>
        <v>Tuesday</v>
      </c>
      <c r="P887" s="16" t="str">
        <f t="shared" si="83"/>
        <v>Feb</v>
      </c>
      <c r="Q887" s="22">
        <f>IF(Analysis!$H$2=1,1,0)</f>
        <v>1</v>
      </c>
      <c r="R887" s="1">
        <f>IF(Analysis!$H$3=1,1,0)</f>
        <v>1</v>
      </c>
      <c r="S887" s="23">
        <f>IF(Analysis!$H$4=1,1,0)</f>
        <v>1</v>
      </c>
      <c r="T887" s="23">
        <f>IF(Analysis!$H$6=1,1,0)</f>
        <v>1</v>
      </c>
      <c r="U887" s="23">
        <f>IF(Analysis!$H$7=1,1,0)</f>
        <v>1</v>
      </c>
    </row>
    <row r="888" spans="1:21">
      <c r="A888" s="4">
        <v>16797</v>
      </c>
      <c r="B888" s="5">
        <v>40942.644444444442</v>
      </c>
      <c r="C888" s="5">
        <v>40941.380555555559</v>
      </c>
      <c r="D888" s="4" t="s">
        <v>53</v>
      </c>
      <c r="E888" s="4" t="s">
        <v>54</v>
      </c>
      <c r="F888" s="6" t="s">
        <v>2071</v>
      </c>
      <c r="G888" s="4" t="s">
        <v>55</v>
      </c>
      <c r="H888" s="4" t="s">
        <v>509</v>
      </c>
      <c r="I888" s="4" t="s">
        <v>141</v>
      </c>
      <c r="J888" s="4" t="s">
        <v>57</v>
      </c>
      <c r="K888" s="9">
        <f t="shared" si="78"/>
        <v>1.2638888888832298</v>
      </c>
      <c r="L888" s="13">
        <f t="shared" si="79"/>
        <v>40941</v>
      </c>
      <c r="M888" s="14">
        <f t="shared" si="80"/>
        <v>0.38055555555911269</v>
      </c>
      <c r="N888" s="15">
        <f t="shared" si="81"/>
        <v>2</v>
      </c>
      <c r="O888" s="16" t="str">
        <f t="shared" si="82"/>
        <v>Friday</v>
      </c>
      <c r="P888" s="16" t="str">
        <f t="shared" si="83"/>
        <v>Feb</v>
      </c>
      <c r="Q888" s="22">
        <f>IF(Analysis!$H$2=1,1,0)</f>
        <v>1</v>
      </c>
      <c r="R888" s="1">
        <f>IF(Analysis!$H$3=1,1,0)</f>
        <v>1</v>
      </c>
      <c r="S888" s="23">
        <f>IF(Analysis!$H$4=1,1,0)</f>
        <v>1</v>
      </c>
      <c r="T888" s="23">
        <f>IF(Analysis!$H$6=1,1,0)</f>
        <v>1</v>
      </c>
      <c r="U888" s="23">
        <f>IF(Analysis!$H$7=1,1,0)</f>
        <v>1</v>
      </c>
    </row>
    <row r="889" spans="1:21">
      <c r="A889" s="4">
        <v>16796</v>
      </c>
      <c r="B889" s="5">
        <v>41008.540277777778</v>
      </c>
      <c r="C889" s="5">
        <v>40941.367361111108</v>
      </c>
      <c r="D889" s="4" t="s">
        <v>62</v>
      </c>
      <c r="E889" s="4" t="s">
        <v>138</v>
      </c>
      <c r="F889" s="6" t="s">
        <v>2072</v>
      </c>
      <c r="G889" s="4" t="s">
        <v>55</v>
      </c>
      <c r="H889" s="4" t="s">
        <v>510</v>
      </c>
      <c r="I889" s="4" t="s">
        <v>141</v>
      </c>
      <c r="J889" s="4" t="s">
        <v>59</v>
      </c>
      <c r="K889" s="9">
        <f t="shared" si="78"/>
        <v>67.172916666670062</v>
      </c>
      <c r="L889" s="13">
        <f t="shared" si="79"/>
        <v>40941</v>
      </c>
      <c r="M889" s="14">
        <f t="shared" si="80"/>
        <v>0.36736111110803904</v>
      </c>
      <c r="N889" s="15">
        <f t="shared" si="81"/>
        <v>1</v>
      </c>
      <c r="O889" s="16" t="str">
        <f t="shared" si="82"/>
        <v>Monday</v>
      </c>
      <c r="P889" s="16" t="str">
        <f t="shared" si="83"/>
        <v>Feb</v>
      </c>
      <c r="Q889" s="22">
        <f>IF(Analysis!$H$2=1,1,0)</f>
        <v>1</v>
      </c>
      <c r="R889" s="1">
        <f>IF(Analysis!$H$3=1,1,0)</f>
        <v>1</v>
      </c>
      <c r="S889" s="23">
        <f>IF(Analysis!$H$4=1,1,0)</f>
        <v>1</v>
      </c>
      <c r="T889" s="23">
        <f>IF(Analysis!$H$6=1,1,0)</f>
        <v>1</v>
      </c>
      <c r="U889" s="23">
        <f>IF(Analysis!$H$7=1,1,0)</f>
        <v>1</v>
      </c>
    </row>
    <row r="890" spans="1:21">
      <c r="A890" s="4">
        <v>16795</v>
      </c>
      <c r="B890" s="5">
        <v>40947.415277777778</v>
      </c>
      <c r="C890" s="5">
        <v>40941.332638888889</v>
      </c>
      <c r="D890" s="4" t="s">
        <v>60</v>
      </c>
      <c r="E890" s="4" t="s">
        <v>54</v>
      </c>
      <c r="F890" s="6" t="s">
        <v>2073</v>
      </c>
      <c r="G890" s="4" t="s">
        <v>55</v>
      </c>
      <c r="H890" s="4" t="s">
        <v>90</v>
      </c>
      <c r="I890" s="4" t="s">
        <v>141</v>
      </c>
      <c r="J890" s="4" t="s">
        <v>65</v>
      </c>
      <c r="K890" s="9">
        <f t="shared" si="78"/>
        <v>6.0826388888890506</v>
      </c>
      <c r="L890" s="13">
        <f t="shared" si="79"/>
        <v>40941</v>
      </c>
      <c r="M890" s="14">
        <f t="shared" si="80"/>
        <v>0.33263888888905058</v>
      </c>
      <c r="N890" s="15">
        <f t="shared" si="81"/>
        <v>1</v>
      </c>
      <c r="O890" s="16" t="str">
        <f t="shared" si="82"/>
        <v>Wednesday</v>
      </c>
      <c r="P890" s="16" t="str">
        <f t="shared" si="83"/>
        <v>Feb</v>
      </c>
      <c r="Q890" s="22">
        <f>IF(Analysis!$H$2=1,1,0)</f>
        <v>1</v>
      </c>
      <c r="R890" s="1">
        <f>IF(Analysis!$H$3=1,1,0)</f>
        <v>1</v>
      </c>
      <c r="S890" s="23">
        <f>IF(Analysis!$H$4=1,1,0)</f>
        <v>1</v>
      </c>
      <c r="T890" s="23">
        <f>IF(Analysis!$H$6=1,1,0)</f>
        <v>1</v>
      </c>
      <c r="U890" s="23">
        <f>IF(Analysis!$H$7=1,1,0)</f>
        <v>1</v>
      </c>
    </row>
    <row r="891" spans="1:21">
      <c r="A891" s="4">
        <v>16794</v>
      </c>
      <c r="B891" s="5">
        <v>40941.683333333334</v>
      </c>
      <c r="C891" s="5">
        <v>40940.713888888888</v>
      </c>
      <c r="D891" s="4" t="s">
        <v>60</v>
      </c>
      <c r="E891" s="4" t="s">
        <v>61</v>
      </c>
      <c r="F891" s="6" t="s">
        <v>132</v>
      </c>
      <c r="G891" s="4" t="s">
        <v>55</v>
      </c>
      <c r="H891" s="4" t="s">
        <v>107</v>
      </c>
      <c r="I891" s="4" t="s">
        <v>141</v>
      </c>
      <c r="J891" s="4" t="s">
        <v>59</v>
      </c>
      <c r="K891" s="9">
        <f t="shared" si="78"/>
        <v>0.96944444444670808</v>
      </c>
      <c r="L891" s="13">
        <f t="shared" si="79"/>
        <v>40940</v>
      </c>
      <c r="M891" s="14">
        <f t="shared" si="80"/>
        <v>0.71388888888759539</v>
      </c>
      <c r="N891" s="15">
        <f t="shared" si="81"/>
        <v>6</v>
      </c>
      <c r="O891" s="16" t="str">
        <f t="shared" si="82"/>
        <v>Thursday</v>
      </c>
      <c r="P891" s="16" t="str">
        <f t="shared" si="83"/>
        <v>Feb</v>
      </c>
      <c r="Q891" s="22">
        <f>IF(Analysis!$H$2=1,1,0)</f>
        <v>1</v>
      </c>
      <c r="R891" s="1">
        <f>IF(Analysis!$H$3=1,1,0)</f>
        <v>1</v>
      </c>
      <c r="S891" s="23">
        <f>IF(Analysis!$H$4=1,1,0)</f>
        <v>1</v>
      </c>
      <c r="T891" s="23">
        <f>IF(Analysis!$H$6=1,1,0)</f>
        <v>1</v>
      </c>
      <c r="U891" s="23">
        <f>IF(Analysis!$H$7=1,1,0)</f>
        <v>1</v>
      </c>
    </row>
    <row r="892" spans="1:21">
      <c r="A892" s="4">
        <v>16793</v>
      </c>
      <c r="B892" s="5">
        <v>40952.400694444441</v>
      </c>
      <c r="C892" s="5">
        <v>40940.712500000001</v>
      </c>
      <c r="D892" s="4" t="s">
        <v>53</v>
      </c>
      <c r="E892" s="4" t="s">
        <v>68</v>
      </c>
      <c r="F892" s="6" t="s">
        <v>133</v>
      </c>
      <c r="G892" s="4" t="s">
        <v>55</v>
      </c>
      <c r="H892" s="4" t="s">
        <v>106</v>
      </c>
      <c r="I892" s="4" t="s">
        <v>141</v>
      </c>
      <c r="J892" s="4" t="s">
        <v>65</v>
      </c>
      <c r="K892" s="9">
        <f t="shared" si="78"/>
        <v>11.688194444439432</v>
      </c>
      <c r="L892" s="13">
        <f t="shared" si="79"/>
        <v>40940</v>
      </c>
      <c r="M892" s="14">
        <f t="shared" si="80"/>
        <v>0.71250000000145519</v>
      </c>
      <c r="N892" s="15">
        <f t="shared" si="81"/>
        <v>6</v>
      </c>
      <c r="O892" s="16" t="str">
        <f t="shared" si="82"/>
        <v>Monday</v>
      </c>
      <c r="P892" s="16" t="str">
        <f t="shared" si="83"/>
        <v>Feb</v>
      </c>
      <c r="Q892" s="22">
        <f>IF(Analysis!$H$2=1,1,0)</f>
        <v>1</v>
      </c>
      <c r="R892" s="1">
        <f>IF(Analysis!$H$3=1,1,0)</f>
        <v>1</v>
      </c>
      <c r="S892" s="23">
        <f>IF(Analysis!$H$4=1,1,0)</f>
        <v>1</v>
      </c>
      <c r="T892" s="23">
        <f>IF(Analysis!$H$6=1,1,0)</f>
        <v>1</v>
      </c>
      <c r="U892" s="23">
        <f>IF(Analysis!$H$7=1,1,0)</f>
        <v>1</v>
      </c>
    </row>
    <row r="893" spans="1:21">
      <c r="A893" s="4">
        <v>16792</v>
      </c>
      <c r="B893" s="5">
        <v>40990.413888888892</v>
      </c>
      <c r="C893" s="5">
        <v>40940.670138888891</v>
      </c>
      <c r="D893" s="4" t="s">
        <v>53</v>
      </c>
      <c r="E893" s="4" t="s">
        <v>98</v>
      </c>
      <c r="F893" s="6" t="s">
        <v>127</v>
      </c>
      <c r="G893" s="4" t="s">
        <v>55</v>
      </c>
      <c r="H893" s="4" t="s">
        <v>71</v>
      </c>
      <c r="I893" s="4" t="s">
        <v>141</v>
      </c>
      <c r="J893" s="4" t="s">
        <v>65</v>
      </c>
      <c r="K893" s="9">
        <f t="shared" si="78"/>
        <v>49.743750000001455</v>
      </c>
      <c r="L893" s="13">
        <f t="shared" si="79"/>
        <v>40940</v>
      </c>
      <c r="M893" s="14">
        <f t="shared" si="80"/>
        <v>0.67013888889050577</v>
      </c>
      <c r="N893" s="15">
        <f t="shared" si="81"/>
        <v>5</v>
      </c>
      <c r="O893" s="16" t="str">
        <f t="shared" si="82"/>
        <v>Thursday</v>
      </c>
      <c r="P893" s="16" t="str">
        <f t="shared" si="83"/>
        <v>Feb</v>
      </c>
      <c r="Q893" s="22">
        <f>IF(Analysis!$H$2=1,1,0)</f>
        <v>1</v>
      </c>
      <c r="R893" s="1">
        <f>IF(Analysis!$H$3=1,1,0)</f>
        <v>1</v>
      </c>
      <c r="S893" s="23">
        <f>IF(Analysis!$H$4=1,1,0)</f>
        <v>1</v>
      </c>
      <c r="T893" s="23">
        <f>IF(Analysis!$H$6=1,1,0)</f>
        <v>1</v>
      </c>
      <c r="U893" s="23">
        <f>IF(Analysis!$H$7=1,1,0)</f>
        <v>1</v>
      </c>
    </row>
    <row r="894" spans="1:21">
      <c r="A894" s="4">
        <v>16791</v>
      </c>
      <c r="B894" s="5">
        <v>40941.595138888886</v>
      </c>
      <c r="C894" s="5">
        <v>40940.637499999997</v>
      </c>
      <c r="D894" s="4" t="s">
        <v>60</v>
      </c>
      <c r="E894" s="4" t="s">
        <v>61</v>
      </c>
      <c r="F894" s="6" t="s">
        <v>128</v>
      </c>
      <c r="G894" s="4" t="s">
        <v>55</v>
      </c>
      <c r="H894" s="4" t="s">
        <v>56</v>
      </c>
      <c r="I894" s="4" t="s">
        <v>141</v>
      </c>
      <c r="J894" s="4" t="s">
        <v>59</v>
      </c>
      <c r="K894" s="9">
        <f t="shared" si="78"/>
        <v>0.95763888888905058</v>
      </c>
      <c r="L894" s="13">
        <f t="shared" si="79"/>
        <v>40940</v>
      </c>
      <c r="M894" s="14">
        <f t="shared" si="80"/>
        <v>0.63749999999708962</v>
      </c>
      <c r="N894" s="15">
        <f t="shared" si="81"/>
        <v>5</v>
      </c>
      <c r="O894" s="16" t="str">
        <f t="shared" si="82"/>
        <v>Thursday</v>
      </c>
      <c r="P894" s="16" t="str">
        <f t="shared" si="83"/>
        <v>Feb</v>
      </c>
      <c r="Q894" s="22">
        <f>IF(Analysis!$H$2=1,1,0)</f>
        <v>1</v>
      </c>
      <c r="R894" s="1">
        <f>IF(Analysis!$H$3=1,1,0)</f>
        <v>1</v>
      </c>
      <c r="S894" s="23">
        <f>IF(Analysis!$H$4=1,1,0)</f>
        <v>1</v>
      </c>
      <c r="T894" s="23">
        <f>IF(Analysis!$H$6=1,1,0)</f>
        <v>1</v>
      </c>
      <c r="U894" s="23">
        <f>IF(Analysis!$H$7=1,1,0)</f>
        <v>1</v>
      </c>
    </row>
    <row r="895" spans="1:21">
      <c r="A895" s="4">
        <v>16790</v>
      </c>
      <c r="B895" s="5">
        <v>40952.401388888888</v>
      </c>
      <c r="C895" s="5">
        <v>40940.635416666664</v>
      </c>
      <c r="D895" s="4" t="s">
        <v>53</v>
      </c>
      <c r="E895" s="4" t="s">
        <v>79</v>
      </c>
      <c r="F895" s="6" t="s">
        <v>129</v>
      </c>
      <c r="G895" s="4" t="s">
        <v>55</v>
      </c>
      <c r="H895" s="4" t="s">
        <v>90</v>
      </c>
      <c r="I895" s="4" t="s">
        <v>141</v>
      </c>
      <c r="J895" s="4" t="s">
        <v>65</v>
      </c>
      <c r="K895" s="9">
        <f t="shared" si="78"/>
        <v>11.765972222223354</v>
      </c>
      <c r="L895" s="13">
        <f t="shared" si="79"/>
        <v>40940</v>
      </c>
      <c r="M895" s="14">
        <f t="shared" si="80"/>
        <v>0.63541666666424135</v>
      </c>
      <c r="N895" s="15">
        <f t="shared" si="81"/>
        <v>5</v>
      </c>
      <c r="O895" s="16" t="str">
        <f t="shared" si="82"/>
        <v>Monday</v>
      </c>
      <c r="P895" s="16" t="str">
        <f t="shared" si="83"/>
        <v>Feb</v>
      </c>
      <c r="Q895" s="22">
        <f>IF(Analysis!$H$2=1,1,0)</f>
        <v>1</v>
      </c>
      <c r="R895" s="1">
        <f>IF(Analysis!$H$3=1,1,0)</f>
        <v>1</v>
      </c>
      <c r="S895" s="23">
        <f>IF(Analysis!$H$4=1,1,0)</f>
        <v>1</v>
      </c>
      <c r="T895" s="23">
        <f>IF(Analysis!$H$6=1,1,0)</f>
        <v>1</v>
      </c>
      <c r="U895" s="23">
        <f>IF(Analysis!$H$7=1,1,0)</f>
        <v>1</v>
      </c>
    </row>
    <row r="896" spans="1:21">
      <c r="A896" s="4">
        <v>16789</v>
      </c>
      <c r="B896" s="5">
        <v>40949.694444444445</v>
      </c>
      <c r="C896" s="5">
        <v>40940.581250000003</v>
      </c>
      <c r="D896" s="4" t="s">
        <v>62</v>
      </c>
      <c r="E896" s="4" t="s">
        <v>72</v>
      </c>
      <c r="F896" s="6" t="s">
        <v>145</v>
      </c>
      <c r="G896" s="4" t="s">
        <v>55</v>
      </c>
      <c r="H896" s="4" t="s">
        <v>56</v>
      </c>
      <c r="I896" s="4" t="s">
        <v>141</v>
      </c>
      <c r="J896" s="4" t="s">
        <v>73</v>
      </c>
      <c r="K896" s="9">
        <f t="shared" si="78"/>
        <v>9.1131944444423425</v>
      </c>
      <c r="L896" s="13">
        <f t="shared" si="79"/>
        <v>40940</v>
      </c>
      <c r="M896" s="14">
        <f t="shared" si="80"/>
        <v>0.58125000000291038</v>
      </c>
      <c r="N896" s="15">
        <f t="shared" si="81"/>
        <v>4</v>
      </c>
      <c r="O896" s="16" t="str">
        <f t="shared" si="82"/>
        <v>Friday</v>
      </c>
      <c r="P896" s="16" t="str">
        <f t="shared" si="83"/>
        <v>Feb</v>
      </c>
      <c r="Q896" s="22">
        <f>IF(Analysis!$H$2=1,1,0)</f>
        <v>1</v>
      </c>
      <c r="R896" s="1">
        <f>IF(Analysis!$H$3=1,1,0)</f>
        <v>1</v>
      </c>
      <c r="S896" s="23">
        <f>IF(Analysis!$H$4=1,1,0)</f>
        <v>1</v>
      </c>
      <c r="T896" s="23">
        <f>IF(Analysis!$H$6=1,1,0)</f>
        <v>1</v>
      </c>
      <c r="U896" s="23">
        <f>IF(Analysis!$H$7=1,1,0)</f>
        <v>1</v>
      </c>
    </row>
    <row r="897" spans="1:21">
      <c r="A897" s="4">
        <v>16788</v>
      </c>
      <c r="B897" s="5">
        <v>40941.463194444441</v>
      </c>
      <c r="C897" s="5">
        <v>40940.578472222223</v>
      </c>
      <c r="D897" s="4" t="s">
        <v>53</v>
      </c>
      <c r="E897" s="4" t="s">
        <v>58</v>
      </c>
      <c r="F897" s="6" t="s">
        <v>2162</v>
      </c>
      <c r="G897" s="4" t="s">
        <v>55</v>
      </c>
      <c r="H897" s="4" t="s">
        <v>511</v>
      </c>
      <c r="I897" s="4" t="s">
        <v>141</v>
      </c>
      <c r="J897" s="4" t="s">
        <v>59</v>
      </c>
      <c r="K897" s="9">
        <f t="shared" si="78"/>
        <v>0.88472222221753327</v>
      </c>
      <c r="L897" s="13">
        <f t="shared" si="79"/>
        <v>40940</v>
      </c>
      <c r="M897" s="14">
        <f t="shared" si="80"/>
        <v>0.57847222222335404</v>
      </c>
      <c r="N897" s="15">
        <f t="shared" si="81"/>
        <v>4</v>
      </c>
      <c r="O897" s="16" t="str">
        <f t="shared" si="82"/>
        <v>Thursday</v>
      </c>
      <c r="P897" s="16" t="str">
        <f t="shared" si="83"/>
        <v>Feb</v>
      </c>
      <c r="Q897" s="22">
        <f>IF(Analysis!$H$2=1,1,0)</f>
        <v>1</v>
      </c>
      <c r="R897" s="1">
        <f>IF(Analysis!$H$3=1,1,0)</f>
        <v>1</v>
      </c>
      <c r="S897" s="23">
        <f>IF(Analysis!$H$4=1,1,0)</f>
        <v>1</v>
      </c>
      <c r="T897" s="23">
        <f>IF(Analysis!$H$6=1,1,0)</f>
        <v>1</v>
      </c>
      <c r="U897" s="23">
        <f>IF(Analysis!$H$7=1,1,0)</f>
        <v>1</v>
      </c>
    </row>
    <row r="898" spans="1:21">
      <c r="A898" s="4">
        <v>16787</v>
      </c>
      <c r="B898" s="5">
        <v>40954.70416666667</v>
      </c>
      <c r="C898" s="5">
        <v>40940.561111111114</v>
      </c>
      <c r="D898" s="4" t="s">
        <v>62</v>
      </c>
      <c r="E898" s="4" t="s">
        <v>64</v>
      </c>
      <c r="F898" s="6" t="s">
        <v>2071</v>
      </c>
      <c r="G898" s="4" t="s">
        <v>55</v>
      </c>
      <c r="H898" s="4" t="s">
        <v>512</v>
      </c>
      <c r="I898" s="4" t="s">
        <v>141</v>
      </c>
      <c r="J898" s="4" t="s">
        <v>65</v>
      </c>
      <c r="K898" s="9">
        <f t="shared" si="78"/>
        <v>14.143055555556202</v>
      </c>
      <c r="L898" s="13">
        <f t="shared" si="79"/>
        <v>40940</v>
      </c>
      <c r="M898" s="14">
        <f t="shared" si="80"/>
        <v>0.56111111111385981</v>
      </c>
      <c r="N898" s="15">
        <f t="shared" si="81"/>
        <v>4</v>
      </c>
      <c r="O898" s="16" t="str">
        <f t="shared" si="82"/>
        <v>Wednesday</v>
      </c>
      <c r="P898" s="16" t="str">
        <f t="shared" si="83"/>
        <v>Feb</v>
      </c>
      <c r="Q898" s="22">
        <f>IF(Analysis!$H$2=1,1,0)</f>
        <v>1</v>
      </c>
      <c r="R898" s="1">
        <f>IF(Analysis!$H$3=1,1,0)</f>
        <v>1</v>
      </c>
      <c r="S898" s="23">
        <f>IF(Analysis!$H$4=1,1,0)</f>
        <v>1</v>
      </c>
      <c r="T898" s="23">
        <f>IF(Analysis!$H$6=1,1,0)</f>
        <v>1</v>
      </c>
      <c r="U898" s="23">
        <f>IF(Analysis!$H$7=1,1,0)</f>
        <v>1</v>
      </c>
    </row>
    <row r="899" spans="1:21">
      <c r="A899" s="4">
        <v>16786</v>
      </c>
      <c r="B899" s="5">
        <v>40945.404861111114</v>
      </c>
      <c r="C899" s="5">
        <v>40940.554861111108</v>
      </c>
      <c r="D899" s="4" t="s">
        <v>62</v>
      </c>
      <c r="E899" s="4" t="s">
        <v>64</v>
      </c>
      <c r="F899" s="6" t="s">
        <v>2072</v>
      </c>
      <c r="G899" s="4" t="s">
        <v>55</v>
      </c>
      <c r="H899" s="4" t="s">
        <v>513</v>
      </c>
      <c r="I899" s="4" t="s">
        <v>141</v>
      </c>
      <c r="J899" s="4" t="s">
        <v>65</v>
      </c>
      <c r="K899" s="9">
        <f t="shared" ref="K899:K962" si="84">B899-C899</f>
        <v>4.8500000000058208</v>
      </c>
      <c r="L899" s="13">
        <f t="shared" si="79"/>
        <v>40940</v>
      </c>
      <c r="M899" s="14">
        <f t="shared" si="80"/>
        <v>0.55486111110803904</v>
      </c>
      <c r="N899" s="15">
        <f t="shared" si="81"/>
        <v>4</v>
      </c>
      <c r="O899" s="16" t="str">
        <f t="shared" si="82"/>
        <v>Monday</v>
      </c>
      <c r="P899" s="16" t="str">
        <f t="shared" si="83"/>
        <v>Feb</v>
      </c>
      <c r="Q899" s="22">
        <f>IF(Analysis!$H$2=1,1,0)</f>
        <v>1</v>
      </c>
      <c r="R899" s="1">
        <f>IF(Analysis!$H$3=1,1,0)</f>
        <v>1</v>
      </c>
      <c r="S899" s="23">
        <f>IF(Analysis!$H$4=1,1,0)</f>
        <v>1</v>
      </c>
      <c r="T899" s="23">
        <f>IF(Analysis!$H$6=1,1,0)</f>
        <v>1</v>
      </c>
      <c r="U899" s="23">
        <f>IF(Analysis!$H$7=1,1,0)</f>
        <v>1</v>
      </c>
    </row>
    <row r="900" spans="1:21">
      <c r="A900" s="4">
        <v>16785</v>
      </c>
      <c r="B900" s="5">
        <v>40941.554861111108</v>
      </c>
      <c r="C900" s="5">
        <v>40940.470138888886</v>
      </c>
      <c r="D900" s="4" t="s">
        <v>60</v>
      </c>
      <c r="E900" s="4" t="s">
        <v>61</v>
      </c>
      <c r="F900" s="6" t="s">
        <v>2073</v>
      </c>
      <c r="G900" s="4" t="s">
        <v>55</v>
      </c>
      <c r="H900" s="4" t="s">
        <v>514</v>
      </c>
      <c r="I900" s="4" t="s">
        <v>141</v>
      </c>
      <c r="J900" s="4" t="s">
        <v>59</v>
      </c>
      <c r="K900" s="9">
        <f t="shared" si="84"/>
        <v>1.0847222222218988</v>
      </c>
      <c r="L900" s="13">
        <f t="shared" ref="L900:L963" si="85">INT(C900)</f>
        <v>40940</v>
      </c>
      <c r="M900" s="14">
        <f t="shared" ref="M900:M963" si="86">MOD(C900,1)</f>
        <v>0.47013888888614019</v>
      </c>
      <c r="N900" s="15">
        <f t="shared" ref="N900:N963" si="87">IF(AND($V$4&lt;=M900,M900&lt;$W$4),1,IF(AND($X$4&lt;=M900,M900&lt;$Y$4),2,IF(AND($Z$4&lt;=M900,M900&lt;$AA$4),3,IF(AND($AB$4&lt;=M900,M900&lt;$AC$4),4,IF(AND($AD$4&lt;=M900,M900&lt;$AE$4),5,IF(AND($AF$4&lt;=M900,M900&lt;$AG$4),6))))))</f>
        <v>3</v>
      </c>
      <c r="O900" s="16" t="str">
        <f t="shared" ref="O900:O963" si="88">CHOOSE(WEEKDAY(B900,1),"Sunday","Monday","Tuesday","Wednesday","Thursday","Friday","Saturday")</f>
        <v>Thursday</v>
      </c>
      <c r="P900" s="16" t="str">
        <f t="shared" ref="P900:P963" si="89">CHOOSE(MONTH(L900),"Jan","Feb","Mar","Apr","May","Jun","Jul","Aug","Sep","Oct","Nov","Dec")</f>
        <v>Feb</v>
      </c>
      <c r="Q900" s="22">
        <f>IF(Analysis!$H$2=1,1,0)</f>
        <v>1</v>
      </c>
      <c r="R900" s="1">
        <f>IF(Analysis!$H$3=1,1,0)</f>
        <v>1</v>
      </c>
      <c r="S900" s="23">
        <f>IF(Analysis!$H$4=1,1,0)</f>
        <v>1</v>
      </c>
      <c r="T900" s="23">
        <f>IF(Analysis!$H$6=1,1,0)</f>
        <v>1</v>
      </c>
      <c r="U900" s="23">
        <f>IF(Analysis!$H$7=1,1,0)</f>
        <v>1</v>
      </c>
    </row>
    <row r="901" spans="1:21">
      <c r="A901" s="4">
        <v>16784</v>
      </c>
      <c r="B901" s="5">
        <v>40969.665277777778</v>
      </c>
      <c r="C901" s="5">
        <v>40940.454861111109</v>
      </c>
      <c r="D901" s="4" t="s">
        <v>62</v>
      </c>
      <c r="E901" s="4" t="s">
        <v>64</v>
      </c>
      <c r="F901" s="6" t="s">
        <v>132</v>
      </c>
      <c r="G901" s="4" t="s">
        <v>55</v>
      </c>
      <c r="H901" s="4" t="s">
        <v>515</v>
      </c>
      <c r="I901" s="4" t="s">
        <v>141</v>
      </c>
      <c r="J901" s="4" t="s">
        <v>70</v>
      </c>
      <c r="K901" s="9">
        <f t="shared" si="84"/>
        <v>29.210416666668607</v>
      </c>
      <c r="L901" s="13">
        <f t="shared" si="85"/>
        <v>40940</v>
      </c>
      <c r="M901" s="14">
        <f t="shared" si="86"/>
        <v>0.45486111110949423</v>
      </c>
      <c r="N901" s="15">
        <f t="shared" si="87"/>
        <v>2</v>
      </c>
      <c r="O901" s="16" t="str">
        <f t="shared" si="88"/>
        <v>Thursday</v>
      </c>
      <c r="P901" s="16" t="str">
        <f t="shared" si="89"/>
        <v>Feb</v>
      </c>
      <c r="Q901" s="22">
        <f>IF(Analysis!$H$2=1,1,0)</f>
        <v>1</v>
      </c>
      <c r="R901" s="1">
        <f>IF(Analysis!$H$3=1,1,0)</f>
        <v>1</v>
      </c>
      <c r="S901" s="23">
        <f>IF(Analysis!$H$4=1,1,0)</f>
        <v>1</v>
      </c>
      <c r="T901" s="23">
        <f>IF(Analysis!$H$6=1,1,0)</f>
        <v>1</v>
      </c>
      <c r="U901" s="23">
        <f>IF(Analysis!$H$7=1,1,0)</f>
        <v>1</v>
      </c>
    </row>
    <row r="902" spans="1:21">
      <c r="A902" s="4">
        <v>16783</v>
      </c>
      <c r="B902" s="5">
        <v>40955.4</v>
      </c>
      <c r="C902" s="5">
        <v>40940.4375</v>
      </c>
      <c r="D902" s="4" t="s">
        <v>60</v>
      </c>
      <c r="E902" s="4" t="s">
        <v>74</v>
      </c>
      <c r="F902" s="6" t="s">
        <v>133</v>
      </c>
      <c r="G902" s="4" t="s">
        <v>55</v>
      </c>
      <c r="H902" s="4" t="s">
        <v>90</v>
      </c>
      <c r="I902" s="4" t="s">
        <v>141</v>
      </c>
      <c r="J902" s="4" t="s">
        <v>59</v>
      </c>
      <c r="K902" s="9">
        <f t="shared" si="84"/>
        <v>14.962500000001455</v>
      </c>
      <c r="L902" s="13">
        <f t="shared" si="85"/>
        <v>40940</v>
      </c>
      <c r="M902" s="14">
        <f t="shared" si="86"/>
        <v>0.4375</v>
      </c>
      <c r="N902" s="15">
        <f t="shared" si="87"/>
        <v>2</v>
      </c>
      <c r="O902" s="16" t="str">
        <f t="shared" si="88"/>
        <v>Thursday</v>
      </c>
      <c r="P902" s="16" t="str">
        <f t="shared" si="89"/>
        <v>Feb</v>
      </c>
      <c r="Q902" s="22">
        <f>IF(Analysis!$H$2=1,1,0)</f>
        <v>1</v>
      </c>
      <c r="R902" s="1">
        <f>IF(Analysis!$H$3=1,1,0)</f>
        <v>1</v>
      </c>
      <c r="S902" s="23">
        <f>IF(Analysis!$H$4=1,1,0)</f>
        <v>1</v>
      </c>
      <c r="T902" s="23">
        <f>IF(Analysis!$H$6=1,1,0)</f>
        <v>1</v>
      </c>
      <c r="U902" s="23">
        <f>IF(Analysis!$H$7=1,1,0)</f>
        <v>1</v>
      </c>
    </row>
    <row r="903" spans="1:21">
      <c r="A903" s="4">
        <v>16782</v>
      </c>
      <c r="B903" s="5">
        <v>40963.72152777778</v>
      </c>
      <c r="C903" s="5">
        <v>40940.376388888886</v>
      </c>
      <c r="D903" s="4" t="s">
        <v>60</v>
      </c>
      <c r="E903" s="4" t="s">
        <v>74</v>
      </c>
      <c r="F903" s="6" t="s">
        <v>127</v>
      </c>
      <c r="G903" s="4" t="s">
        <v>55</v>
      </c>
      <c r="H903" s="4" t="s">
        <v>107</v>
      </c>
      <c r="I903" s="4" t="s">
        <v>141</v>
      </c>
      <c r="J903" s="4" t="s">
        <v>73</v>
      </c>
      <c r="K903" s="9">
        <f t="shared" si="84"/>
        <v>23.345138888893416</v>
      </c>
      <c r="L903" s="13">
        <f t="shared" si="85"/>
        <v>40940</v>
      </c>
      <c r="M903" s="14">
        <f t="shared" si="86"/>
        <v>0.37638888888614019</v>
      </c>
      <c r="N903" s="15">
        <f t="shared" si="87"/>
        <v>2</v>
      </c>
      <c r="O903" s="16" t="str">
        <f t="shared" si="88"/>
        <v>Friday</v>
      </c>
      <c r="P903" s="16" t="str">
        <f t="shared" si="89"/>
        <v>Feb</v>
      </c>
      <c r="Q903" s="22">
        <f>IF(Analysis!$H$2=1,1,0)</f>
        <v>1</v>
      </c>
      <c r="R903" s="1">
        <f>IF(Analysis!$H$3=1,1,0)</f>
        <v>1</v>
      </c>
      <c r="S903" s="23">
        <f>IF(Analysis!$H$4=1,1,0)</f>
        <v>1</v>
      </c>
      <c r="T903" s="23">
        <f>IF(Analysis!$H$6=1,1,0)</f>
        <v>1</v>
      </c>
      <c r="U903" s="23">
        <f>IF(Analysis!$H$7=1,1,0)</f>
        <v>1</v>
      </c>
    </row>
    <row r="904" spans="1:21">
      <c r="A904" s="4">
        <v>16781</v>
      </c>
      <c r="B904" s="5">
        <v>40945.393055555556</v>
      </c>
      <c r="C904" s="5">
        <v>40940.363888888889</v>
      </c>
      <c r="D904" s="4" t="s">
        <v>62</v>
      </c>
      <c r="E904" s="4" t="s">
        <v>100</v>
      </c>
      <c r="F904" s="6" t="s">
        <v>128</v>
      </c>
      <c r="G904" s="4" t="s">
        <v>55</v>
      </c>
      <c r="H904" s="4" t="s">
        <v>106</v>
      </c>
      <c r="I904" s="4" t="s">
        <v>141</v>
      </c>
      <c r="J904" s="4" t="s">
        <v>65</v>
      </c>
      <c r="K904" s="9">
        <f t="shared" si="84"/>
        <v>5.0291666666671517</v>
      </c>
      <c r="L904" s="13">
        <f t="shared" si="85"/>
        <v>40940</v>
      </c>
      <c r="M904" s="14">
        <f t="shared" si="86"/>
        <v>0.36388888888905058</v>
      </c>
      <c r="N904" s="15">
        <f t="shared" si="87"/>
        <v>1</v>
      </c>
      <c r="O904" s="16" t="str">
        <f t="shared" si="88"/>
        <v>Monday</v>
      </c>
      <c r="P904" s="16" t="str">
        <f t="shared" si="89"/>
        <v>Feb</v>
      </c>
      <c r="Q904" s="22">
        <f>IF(Analysis!$H$2=1,1,0)</f>
        <v>1</v>
      </c>
      <c r="R904" s="1">
        <f>IF(Analysis!$H$3=1,1,0)</f>
        <v>1</v>
      </c>
      <c r="S904" s="23">
        <f>IF(Analysis!$H$4=1,1,0)</f>
        <v>1</v>
      </c>
      <c r="T904" s="23">
        <f>IF(Analysis!$H$6=1,1,0)</f>
        <v>1</v>
      </c>
      <c r="U904" s="23">
        <f>IF(Analysis!$H$7=1,1,0)</f>
        <v>1</v>
      </c>
    </row>
    <row r="905" spans="1:21">
      <c r="A905" s="4">
        <v>16780</v>
      </c>
      <c r="B905" s="5">
        <v>40968.585416666669</v>
      </c>
      <c r="C905" s="5">
        <v>40940.356249999997</v>
      </c>
      <c r="D905" s="4" t="s">
        <v>53</v>
      </c>
      <c r="E905" s="4" t="s">
        <v>97</v>
      </c>
      <c r="F905" s="6" t="s">
        <v>129</v>
      </c>
      <c r="G905" s="4" t="s">
        <v>55</v>
      </c>
      <c r="H905" s="4" t="s">
        <v>71</v>
      </c>
      <c r="I905" s="4" t="s">
        <v>141</v>
      </c>
      <c r="J905" s="4" t="s">
        <v>59</v>
      </c>
      <c r="K905" s="9">
        <f t="shared" si="84"/>
        <v>28.229166666671517</v>
      </c>
      <c r="L905" s="13">
        <f t="shared" si="85"/>
        <v>40940</v>
      </c>
      <c r="M905" s="14">
        <f t="shared" si="86"/>
        <v>0.35624999999708962</v>
      </c>
      <c r="N905" s="15">
        <f t="shared" si="87"/>
        <v>1</v>
      </c>
      <c r="O905" s="16" t="str">
        <f t="shared" si="88"/>
        <v>Wednesday</v>
      </c>
      <c r="P905" s="16" t="str">
        <f t="shared" si="89"/>
        <v>Feb</v>
      </c>
      <c r="Q905" s="22">
        <f>IF(Analysis!$H$2=1,1,0)</f>
        <v>1</v>
      </c>
      <c r="R905" s="1">
        <f>IF(Analysis!$H$3=1,1,0)</f>
        <v>1</v>
      </c>
      <c r="S905" s="23">
        <f>IF(Analysis!$H$4=1,1,0)</f>
        <v>1</v>
      </c>
      <c r="T905" s="23">
        <f>IF(Analysis!$H$6=1,1,0)</f>
        <v>1</v>
      </c>
      <c r="U905" s="23">
        <f>IF(Analysis!$H$7=1,1,0)</f>
        <v>1</v>
      </c>
    </row>
    <row r="906" spans="1:21">
      <c r="A906" s="4">
        <v>16779</v>
      </c>
      <c r="B906" s="5">
        <v>40941.433333333334</v>
      </c>
      <c r="C906" s="5">
        <v>40939.706944444442</v>
      </c>
      <c r="D906" s="4" t="s">
        <v>53</v>
      </c>
      <c r="E906" s="4" t="s">
        <v>58</v>
      </c>
      <c r="F906" s="6" t="s">
        <v>145</v>
      </c>
      <c r="G906" s="4" t="s">
        <v>55</v>
      </c>
      <c r="H906" s="4" t="s">
        <v>56</v>
      </c>
      <c r="I906" s="4" t="s">
        <v>141</v>
      </c>
      <c r="J906" s="4" t="s">
        <v>59</v>
      </c>
      <c r="K906" s="9">
        <f t="shared" si="84"/>
        <v>1.726388888891961</v>
      </c>
      <c r="L906" s="13">
        <f t="shared" si="85"/>
        <v>40939</v>
      </c>
      <c r="M906" s="14">
        <f t="shared" si="86"/>
        <v>0.7069444444423425</v>
      </c>
      <c r="N906" s="15">
        <f t="shared" si="87"/>
        <v>5</v>
      </c>
      <c r="O906" s="16" t="str">
        <f t="shared" si="88"/>
        <v>Thursday</v>
      </c>
      <c r="P906" s="16" t="str">
        <f t="shared" si="89"/>
        <v>Jan</v>
      </c>
      <c r="Q906" s="22">
        <f>IF(Analysis!$H$2=1,1,0)</f>
        <v>1</v>
      </c>
      <c r="R906" s="1">
        <f>IF(Analysis!$H$3=1,1,0)</f>
        <v>1</v>
      </c>
      <c r="S906" s="23">
        <f>IF(Analysis!$H$4=1,1,0)</f>
        <v>1</v>
      </c>
      <c r="T906" s="23">
        <f>IF(Analysis!$H$6=1,1,0)</f>
        <v>1</v>
      </c>
      <c r="U906" s="23">
        <f>IF(Analysis!$H$7=1,1,0)</f>
        <v>1</v>
      </c>
    </row>
    <row r="907" spans="1:21">
      <c r="A907" s="4">
        <v>16778</v>
      </c>
      <c r="B907" s="5">
        <v>40948.460416666669</v>
      </c>
      <c r="C907" s="5">
        <v>40939.695833333331</v>
      </c>
      <c r="D907" s="4" t="s">
        <v>60</v>
      </c>
      <c r="E907" s="4" t="s">
        <v>108</v>
      </c>
      <c r="F907" s="6" t="s">
        <v>2163</v>
      </c>
      <c r="G907" s="4" t="s">
        <v>55</v>
      </c>
      <c r="H907" s="4" t="s">
        <v>90</v>
      </c>
      <c r="I907" s="4" t="s">
        <v>141</v>
      </c>
      <c r="J907" s="4" t="s">
        <v>59</v>
      </c>
      <c r="K907" s="9">
        <f t="shared" si="84"/>
        <v>8.7645833333372138</v>
      </c>
      <c r="L907" s="13">
        <f t="shared" si="85"/>
        <v>40939</v>
      </c>
      <c r="M907" s="14">
        <f t="shared" si="86"/>
        <v>0.69583333333139308</v>
      </c>
      <c r="N907" s="15">
        <f t="shared" si="87"/>
        <v>5</v>
      </c>
      <c r="O907" s="16" t="str">
        <f t="shared" si="88"/>
        <v>Thursday</v>
      </c>
      <c r="P907" s="16" t="str">
        <f t="shared" si="89"/>
        <v>Jan</v>
      </c>
      <c r="Q907" s="22">
        <f>IF(Analysis!$H$2=1,1,0)</f>
        <v>1</v>
      </c>
      <c r="R907" s="1">
        <f>IF(Analysis!$H$3=1,1,0)</f>
        <v>1</v>
      </c>
      <c r="S907" s="23">
        <f>IF(Analysis!$H$4=1,1,0)</f>
        <v>1</v>
      </c>
      <c r="T907" s="23">
        <f>IF(Analysis!$H$6=1,1,0)</f>
        <v>1</v>
      </c>
      <c r="U907" s="23">
        <f>IF(Analysis!$H$7=1,1,0)</f>
        <v>1</v>
      </c>
    </row>
    <row r="908" spans="1:21">
      <c r="A908" s="4">
        <v>16777</v>
      </c>
      <c r="B908" s="5">
        <v>40948.511111111111</v>
      </c>
      <c r="C908" s="5">
        <v>40939.65625</v>
      </c>
      <c r="D908" s="4" t="s">
        <v>62</v>
      </c>
      <c r="E908" s="4" t="s">
        <v>64</v>
      </c>
      <c r="F908" s="6" t="s">
        <v>2071</v>
      </c>
      <c r="G908" s="4" t="s">
        <v>55</v>
      </c>
      <c r="H908" s="4" t="s">
        <v>56</v>
      </c>
      <c r="I908" s="4" t="s">
        <v>141</v>
      </c>
      <c r="J908" s="4" t="s">
        <v>65</v>
      </c>
      <c r="K908" s="9">
        <f t="shared" si="84"/>
        <v>8.8548611111109494</v>
      </c>
      <c r="L908" s="13">
        <f t="shared" si="85"/>
        <v>40939</v>
      </c>
      <c r="M908" s="14">
        <f t="shared" si="86"/>
        <v>0.65625</v>
      </c>
      <c r="N908" s="15">
        <f t="shared" si="87"/>
        <v>5</v>
      </c>
      <c r="O908" s="16" t="str">
        <f t="shared" si="88"/>
        <v>Thursday</v>
      </c>
      <c r="P908" s="16" t="str">
        <f t="shared" si="89"/>
        <v>Jan</v>
      </c>
      <c r="Q908" s="22">
        <f>IF(Analysis!$H$2=1,1,0)</f>
        <v>1</v>
      </c>
      <c r="R908" s="1">
        <f>IF(Analysis!$H$3=1,1,0)</f>
        <v>1</v>
      </c>
      <c r="S908" s="23">
        <f>IF(Analysis!$H$4=1,1,0)</f>
        <v>1</v>
      </c>
      <c r="T908" s="23">
        <f>IF(Analysis!$H$6=1,1,0)</f>
        <v>1</v>
      </c>
      <c r="U908" s="23">
        <f>IF(Analysis!$H$7=1,1,0)</f>
        <v>1</v>
      </c>
    </row>
    <row r="909" spans="1:21">
      <c r="A909" s="4">
        <v>16776</v>
      </c>
      <c r="B909" s="5">
        <v>40952.40625</v>
      </c>
      <c r="C909" s="5">
        <v>40939.630555555559</v>
      </c>
      <c r="D909" s="4" t="s">
        <v>60</v>
      </c>
      <c r="E909" s="4" t="s">
        <v>54</v>
      </c>
      <c r="F909" s="6" t="s">
        <v>2072</v>
      </c>
      <c r="G909" s="4" t="s">
        <v>55</v>
      </c>
      <c r="H909" s="4" t="s">
        <v>516</v>
      </c>
      <c r="I909" s="4" t="s">
        <v>141</v>
      </c>
      <c r="J909" s="4" t="s">
        <v>136</v>
      </c>
      <c r="K909" s="9">
        <f t="shared" si="84"/>
        <v>12.775694444440887</v>
      </c>
      <c r="L909" s="13">
        <f t="shared" si="85"/>
        <v>40939</v>
      </c>
      <c r="M909" s="14">
        <f t="shared" si="86"/>
        <v>0.63055555555911269</v>
      </c>
      <c r="N909" s="15">
        <f t="shared" si="87"/>
        <v>5</v>
      </c>
      <c r="O909" s="16" t="str">
        <f t="shared" si="88"/>
        <v>Monday</v>
      </c>
      <c r="P909" s="16" t="str">
        <f t="shared" si="89"/>
        <v>Jan</v>
      </c>
      <c r="Q909" s="22">
        <f>IF(Analysis!$H$2=1,1,0)</f>
        <v>1</v>
      </c>
      <c r="R909" s="1">
        <f>IF(Analysis!$H$3=1,1,0)</f>
        <v>1</v>
      </c>
      <c r="S909" s="23">
        <f>IF(Analysis!$H$4=1,1,0)</f>
        <v>1</v>
      </c>
      <c r="T909" s="23">
        <f>IF(Analysis!$H$6=1,1,0)</f>
        <v>1</v>
      </c>
      <c r="U909" s="23">
        <f>IF(Analysis!$H$7=1,1,0)</f>
        <v>1</v>
      </c>
    </row>
    <row r="910" spans="1:21">
      <c r="A910" s="4">
        <v>16775</v>
      </c>
      <c r="B910" s="5">
        <v>40939.667361111111</v>
      </c>
      <c r="C910" s="5">
        <v>40939.627083333333</v>
      </c>
      <c r="D910" s="4" t="s">
        <v>60</v>
      </c>
      <c r="E910" s="4" t="s">
        <v>68</v>
      </c>
      <c r="F910" s="6" t="s">
        <v>2073</v>
      </c>
      <c r="G910" s="4" t="s">
        <v>55</v>
      </c>
      <c r="H910" s="4" t="s">
        <v>517</v>
      </c>
      <c r="I910" s="4" t="s">
        <v>141</v>
      </c>
      <c r="J910" s="4" t="s">
        <v>59</v>
      </c>
      <c r="K910" s="9">
        <f t="shared" si="84"/>
        <v>4.0277777778101154E-2</v>
      </c>
      <c r="L910" s="13">
        <f t="shared" si="85"/>
        <v>40939</v>
      </c>
      <c r="M910" s="14">
        <f t="shared" si="86"/>
        <v>0.62708333333284827</v>
      </c>
      <c r="N910" s="15">
        <f t="shared" si="87"/>
        <v>5</v>
      </c>
      <c r="O910" s="16" t="str">
        <f t="shared" si="88"/>
        <v>Tuesday</v>
      </c>
      <c r="P910" s="16" t="str">
        <f t="shared" si="89"/>
        <v>Jan</v>
      </c>
      <c r="Q910" s="22">
        <f>IF(Analysis!$H$2=1,1,0)</f>
        <v>1</v>
      </c>
      <c r="R910" s="1">
        <f>IF(Analysis!$H$3=1,1,0)</f>
        <v>1</v>
      </c>
      <c r="S910" s="23">
        <f>IF(Analysis!$H$4=1,1,0)</f>
        <v>1</v>
      </c>
      <c r="T910" s="23">
        <f>IF(Analysis!$H$6=1,1,0)</f>
        <v>1</v>
      </c>
      <c r="U910" s="23">
        <f>IF(Analysis!$H$7=1,1,0)</f>
        <v>1</v>
      </c>
    </row>
    <row r="911" spans="1:21">
      <c r="A911" s="4">
        <v>16774</v>
      </c>
      <c r="B911" s="5">
        <v>40946.642361111109</v>
      </c>
      <c r="C911" s="5">
        <v>40939.613888888889</v>
      </c>
      <c r="D911" s="4" t="s">
        <v>60</v>
      </c>
      <c r="E911" s="4" t="s">
        <v>93</v>
      </c>
      <c r="F911" s="6" t="s">
        <v>132</v>
      </c>
      <c r="G911" s="4" t="s">
        <v>55</v>
      </c>
      <c r="H911" s="4" t="s">
        <v>518</v>
      </c>
      <c r="I911" s="4" t="s">
        <v>141</v>
      </c>
      <c r="J911" s="4" t="s">
        <v>73</v>
      </c>
      <c r="K911" s="9">
        <f t="shared" si="84"/>
        <v>7.0284722222204437</v>
      </c>
      <c r="L911" s="13">
        <f t="shared" si="85"/>
        <v>40939</v>
      </c>
      <c r="M911" s="14">
        <f t="shared" si="86"/>
        <v>0.61388888888905058</v>
      </c>
      <c r="N911" s="15">
        <f t="shared" si="87"/>
        <v>4</v>
      </c>
      <c r="O911" s="16" t="str">
        <f t="shared" si="88"/>
        <v>Tuesday</v>
      </c>
      <c r="P911" s="16" t="str">
        <f t="shared" si="89"/>
        <v>Jan</v>
      </c>
      <c r="Q911" s="22">
        <f>IF(Analysis!$H$2=1,1,0)</f>
        <v>1</v>
      </c>
      <c r="R911" s="1">
        <f>IF(Analysis!$H$3=1,1,0)</f>
        <v>1</v>
      </c>
      <c r="S911" s="23">
        <f>IF(Analysis!$H$4=1,1,0)</f>
        <v>1</v>
      </c>
      <c r="T911" s="23">
        <f>IF(Analysis!$H$6=1,1,0)</f>
        <v>1</v>
      </c>
      <c r="U911" s="23">
        <f>IF(Analysis!$H$7=1,1,0)</f>
        <v>1</v>
      </c>
    </row>
    <row r="912" spans="1:21">
      <c r="A912" s="4">
        <v>16773</v>
      </c>
      <c r="B912" s="5">
        <v>40939.675694444442</v>
      </c>
      <c r="C912" s="5">
        <v>40939.575694444444</v>
      </c>
      <c r="D912" s="4" t="s">
        <v>60</v>
      </c>
      <c r="E912" s="4" t="s">
        <v>2536</v>
      </c>
      <c r="F912" s="6" t="s">
        <v>133</v>
      </c>
      <c r="G912" s="4" t="s">
        <v>55</v>
      </c>
      <c r="H912" s="4" t="s">
        <v>519</v>
      </c>
      <c r="I912" s="4" t="s">
        <v>141</v>
      </c>
      <c r="J912" s="4" t="s">
        <v>59</v>
      </c>
      <c r="K912" s="9">
        <f t="shared" si="84"/>
        <v>9.9999999998544808E-2</v>
      </c>
      <c r="L912" s="13">
        <f t="shared" si="85"/>
        <v>40939</v>
      </c>
      <c r="M912" s="14">
        <f t="shared" si="86"/>
        <v>0.57569444444379769</v>
      </c>
      <c r="N912" s="15">
        <f t="shared" si="87"/>
        <v>4</v>
      </c>
      <c r="O912" s="16" t="str">
        <f t="shared" si="88"/>
        <v>Tuesday</v>
      </c>
      <c r="P912" s="16" t="str">
        <f t="shared" si="89"/>
        <v>Jan</v>
      </c>
      <c r="Q912" s="22">
        <f>IF(Analysis!$H$2=1,1,0)</f>
        <v>1</v>
      </c>
      <c r="R912" s="1">
        <f>IF(Analysis!$H$3=1,1,0)</f>
        <v>1</v>
      </c>
      <c r="S912" s="23">
        <f>IF(Analysis!$H$4=1,1,0)</f>
        <v>1</v>
      </c>
      <c r="T912" s="23">
        <f>IF(Analysis!$H$6=1,1,0)</f>
        <v>1</v>
      </c>
      <c r="U912" s="23">
        <f>IF(Analysis!$H$7=1,1,0)</f>
        <v>1</v>
      </c>
    </row>
    <row r="913" spans="1:21">
      <c r="A913" s="4">
        <v>16772</v>
      </c>
      <c r="B913" s="5">
        <v>40947.388194444444</v>
      </c>
      <c r="C913" s="5">
        <v>40939.555555555555</v>
      </c>
      <c r="D913" s="4" t="s">
        <v>53</v>
      </c>
      <c r="E913" s="4" t="s">
        <v>74</v>
      </c>
      <c r="F913" s="6" t="s">
        <v>127</v>
      </c>
      <c r="G913" s="4" t="s">
        <v>55</v>
      </c>
      <c r="H913" s="4" t="s">
        <v>520</v>
      </c>
      <c r="I913" s="4" t="s">
        <v>141</v>
      </c>
      <c r="J913" s="4" t="s">
        <v>139</v>
      </c>
      <c r="K913" s="9">
        <f t="shared" si="84"/>
        <v>7.8326388888890506</v>
      </c>
      <c r="L913" s="13">
        <f t="shared" si="85"/>
        <v>40939</v>
      </c>
      <c r="M913" s="14">
        <f t="shared" si="86"/>
        <v>0.55555555555474712</v>
      </c>
      <c r="N913" s="15">
        <f t="shared" si="87"/>
        <v>4</v>
      </c>
      <c r="O913" s="16" t="str">
        <f t="shared" si="88"/>
        <v>Wednesday</v>
      </c>
      <c r="P913" s="16" t="str">
        <f t="shared" si="89"/>
        <v>Jan</v>
      </c>
      <c r="Q913" s="22">
        <f>IF(Analysis!$H$2=1,1,0)</f>
        <v>1</v>
      </c>
      <c r="R913" s="1">
        <f>IF(Analysis!$H$3=1,1,0)</f>
        <v>1</v>
      </c>
      <c r="S913" s="23">
        <f>IF(Analysis!$H$4=1,1,0)</f>
        <v>1</v>
      </c>
      <c r="T913" s="23">
        <f>IF(Analysis!$H$6=1,1,0)</f>
        <v>1</v>
      </c>
      <c r="U913" s="23">
        <f>IF(Analysis!$H$7=1,1,0)</f>
        <v>1</v>
      </c>
    </row>
    <row r="914" spans="1:21">
      <c r="A914" s="4">
        <v>16771</v>
      </c>
      <c r="B914" s="5">
        <v>40984.552777777775</v>
      </c>
      <c r="C914" s="5">
        <v>40939.544444444444</v>
      </c>
      <c r="D914" s="4" t="s">
        <v>94</v>
      </c>
      <c r="E914" s="4" t="s">
        <v>122</v>
      </c>
      <c r="F914" s="6" t="s">
        <v>128</v>
      </c>
      <c r="G914" s="4" t="s">
        <v>55</v>
      </c>
      <c r="H914" s="4" t="s">
        <v>90</v>
      </c>
      <c r="I914" s="4" t="s">
        <v>141</v>
      </c>
      <c r="J914" s="4" t="s">
        <v>59</v>
      </c>
      <c r="K914" s="9">
        <f t="shared" si="84"/>
        <v>45.008333333331393</v>
      </c>
      <c r="L914" s="13">
        <f t="shared" si="85"/>
        <v>40939</v>
      </c>
      <c r="M914" s="14">
        <f t="shared" si="86"/>
        <v>0.54444444444379769</v>
      </c>
      <c r="N914" s="15">
        <f t="shared" si="87"/>
        <v>4</v>
      </c>
      <c r="O914" s="16" t="str">
        <f t="shared" si="88"/>
        <v>Friday</v>
      </c>
      <c r="P914" s="16" t="str">
        <f t="shared" si="89"/>
        <v>Jan</v>
      </c>
      <c r="Q914" s="22">
        <f>IF(Analysis!$H$2=1,1,0)</f>
        <v>1</v>
      </c>
      <c r="R914" s="1">
        <f>IF(Analysis!$H$3=1,1,0)</f>
        <v>1</v>
      </c>
      <c r="S914" s="23">
        <f>IF(Analysis!$H$4=1,1,0)</f>
        <v>1</v>
      </c>
      <c r="T914" s="23">
        <f>IF(Analysis!$H$6=1,1,0)</f>
        <v>1</v>
      </c>
      <c r="U914" s="23">
        <f>IF(Analysis!$H$7=1,1,0)</f>
        <v>1</v>
      </c>
    </row>
    <row r="915" spans="1:21">
      <c r="A915" s="4">
        <v>16770</v>
      </c>
      <c r="B915" s="5">
        <v>40953.381944444445</v>
      </c>
      <c r="C915" s="5">
        <v>40939.536805555559</v>
      </c>
      <c r="D915" s="4" t="s">
        <v>62</v>
      </c>
      <c r="E915" s="4" t="s">
        <v>92</v>
      </c>
      <c r="F915" s="6" t="s">
        <v>129</v>
      </c>
      <c r="G915" s="4" t="s">
        <v>55</v>
      </c>
      <c r="H915" s="4" t="s">
        <v>107</v>
      </c>
      <c r="I915" s="4" t="s">
        <v>141</v>
      </c>
      <c r="J915" s="4" t="s">
        <v>65</v>
      </c>
      <c r="K915" s="9">
        <f t="shared" si="84"/>
        <v>13.84513888888614</v>
      </c>
      <c r="L915" s="13">
        <f t="shared" si="85"/>
        <v>40939</v>
      </c>
      <c r="M915" s="14">
        <f t="shared" si="86"/>
        <v>0.53680555555911269</v>
      </c>
      <c r="N915" s="15">
        <f t="shared" si="87"/>
        <v>3</v>
      </c>
      <c r="O915" s="16" t="str">
        <f t="shared" si="88"/>
        <v>Tuesday</v>
      </c>
      <c r="P915" s="16" t="str">
        <f t="shared" si="89"/>
        <v>Jan</v>
      </c>
      <c r="Q915" s="22">
        <f>IF(Analysis!$H$2=1,1,0)</f>
        <v>1</v>
      </c>
      <c r="R915" s="1">
        <f>IF(Analysis!$H$3=1,1,0)</f>
        <v>1</v>
      </c>
      <c r="S915" s="23">
        <f>IF(Analysis!$H$4=1,1,0)</f>
        <v>1</v>
      </c>
      <c r="T915" s="23">
        <f>IF(Analysis!$H$6=1,1,0)</f>
        <v>1</v>
      </c>
      <c r="U915" s="23">
        <f>IF(Analysis!$H$7=1,1,0)</f>
        <v>1</v>
      </c>
    </row>
    <row r="916" spans="1:21">
      <c r="A916" s="4">
        <v>16769</v>
      </c>
      <c r="B916" s="5">
        <v>40966.709027777775</v>
      </c>
      <c r="C916" s="5">
        <v>40939.520833333336</v>
      </c>
      <c r="D916" s="4" t="s">
        <v>62</v>
      </c>
      <c r="E916" s="4" t="s">
        <v>100</v>
      </c>
      <c r="F916" s="6" t="s">
        <v>145</v>
      </c>
      <c r="G916" s="4" t="s">
        <v>55</v>
      </c>
      <c r="H916" s="4" t="s">
        <v>106</v>
      </c>
      <c r="I916" s="4" t="s">
        <v>141</v>
      </c>
      <c r="J916" s="4" t="s">
        <v>65</v>
      </c>
      <c r="K916" s="9">
        <f t="shared" si="84"/>
        <v>27.188194444439432</v>
      </c>
      <c r="L916" s="13">
        <f t="shared" si="85"/>
        <v>40939</v>
      </c>
      <c r="M916" s="14">
        <f t="shared" si="86"/>
        <v>0.52083333333575865</v>
      </c>
      <c r="N916" s="15">
        <f t="shared" si="87"/>
        <v>3</v>
      </c>
      <c r="O916" s="16" t="str">
        <f t="shared" si="88"/>
        <v>Monday</v>
      </c>
      <c r="P916" s="16" t="str">
        <f t="shared" si="89"/>
        <v>Jan</v>
      </c>
      <c r="Q916" s="22">
        <f>IF(Analysis!$H$2=1,1,0)</f>
        <v>1</v>
      </c>
      <c r="R916" s="1">
        <f>IF(Analysis!$H$3=1,1,0)</f>
        <v>1</v>
      </c>
      <c r="S916" s="23">
        <f>IF(Analysis!$H$4=1,1,0)</f>
        <v>1</v>
      </c>
      <c r="T916" s="23">
        <f>IF(Analysis!$H$6=1,1,0)</f>
        <v>1</v>
      </c>
      <c r="U916" s="23">
        <f>IF(Analysis!$H$7=1,1,0)</f>
        <v>1</v>
      </c>
    </row>
    <row r="917" spans="1:21">
      <c r="A917" s="4">
        <v>16768</v>
      </c>
      <c r="B917" s="5">
        <v>40939.669444444444</v>
      </c>
      <c r="C917" s="5">
        <v>40939.511805555558</v>
      </c>
      <c r="D917" s="4" t="s">
        <v>60</v>
      </c>
      <c r="E917" s="4" t="s">
        <v>54</v>
      </c>
      <c r="F917" s="6" t="s">
        <v>2164</v>
      </c>
      <c r="G917" s="4" t="s">
        <v>55</v>
      </c>
      <c r="H917" s="4" t="s">
        <v>71</v>
      </c>
      <c r="I917" s="4" t="s">
        <v>141</v>
      </c>
      <c r="J917" s="4" t="s">
        <v>59</v>
      </c>
      <c r="K917" s="9">
        <f t="shared" si="84"/>
        <v>0.15763888888614019</v>
      </c>
      <c r="L917" s="13">
        <f t="shared" si="85"/>
        <v>40939</v>
      </c>
      <c r="M917" s="14">
        <f t="shared" si="86"/>
        <v>0.5118055555576575</v>
      </c>
      <c r="N917" s="15">
        <f t="shared" si="87"/>
        <v>3</v>
      </c>
      <c r="O917" s="16" t="str">
        <f t="shared" si="88"/>
        <v>Tuesday</v>
      </c>
      <c r="P917" s="16" t="str">
        <f t="shared" si="89"/>
        <v>Jan</v>
      </c>
      <c r="Q917" s="22">
        <f>IF(Analysis!$H$2=1,1,0)</f>
        <v>1</v>
      </c>
      <c r="R917" s="1">
        <f>IF(Analysis!$H$3=1,1,0)</f>
        <v>1</v>
      </c>
      <c r="S917" s="23">
        <f>IF(Analysis!$H$4=1,1,0)</f>
        <v>1</v>
      </c>
      <c r="T917" s="23">
        <f>IF(Analysis!$H$6=1,1,0)</f>
        <v>1</v>
      </c>
      <c r="U917" s="23">
        <f>IF(Analysis!$H$7=1,1,0)</f>
        <v>1</v>
      </c>
    </row>
    <row r="918" spans="1:21">
      <c r="A918" s="4">
        <v>16767</v>
      </c>
      <c r="B918" s="5">
        <v>40946.537499999999</v>
      </c>
      <c r="C918" s="5">
        <v>40939.510416666664</v>
      </c>
      <c r="D918" s="4" t="s">
        <v>60</v>
      </c>
      <c r="E918" s="4" t="s">
        <v>67</v>
      </c>
      <c r="F918" s="6" t="s">
        <v>2071</v>
      </c>
      <c r="G918" s="4" t="s">
        <v>55</v>
      </c>
      <c r="H918" s="4" t="s">
        <v>56</v>
      </c>
      <c r="I918" s="4" t="s">
        <v>141</v>
      </c>
      <c r="J918" s="4" t="s">
        <v>59</v>
      </c>
      <c r="K918" s="9">
        <f t="shared" si="84"/>
        <v>7.0270833333343035</v>
      </c>
      <c r="L918" s="13">
        <f t="shared" si="85"/>
        <v>40939</v>
      </c>
      <c r="M918" s="14">
        <f t="shared" si="86"/>
        <v>0.51041666666424135</v>
      </c>
      <c r="N918" s="15">
        <f t="shared" si="87"/>
        <v>3</v>
      </c>
      <c r="O918" s="16" t="str">
        <f t="shared" si="88"/>
        <v>Tuesday</v>
      </c>
      <c r="P918" s="16" t="str">
        <f t="shared" si="89"/>
        <v>Jan</v>
      </c>
      <c r="Q918" s="22">
        <f>IF(Analysis!$H$2=1,1,0)</f>
        <v>1</v>
      </c>
      <c r="R918" s="1">
        <f>IF(Analysis!$H$3=1,1,0)</f>
        <v>1</v>
      </c>
      <c r="S918" s="23">
        <f>IF(Analysis!$H$4=1,1,0)</f>
        <v>1</v>
      </c>
      <c r="T918" s="23">
        <f>IF(Analysis!$H$6=1,1,0)</f>
        <v>1</v>
      </c>
      <c r="U918" s="23">
        <f>IF(Analysis!$H$7=1,1,0)</f>
        <v>1</v>
      </c>
    </row>
    <row r="919" spans="1:21">
      <c r="A919" s="4">
        <v>16766</v>
      </c>
      <c r="B919" s="5">
        <v>41009.341666666667</v>
      </c>
      <c r="C919" s="5">
        <v>40939.50277777778</v>
      </c>
      <c r="D919" s="4" t="s">
        <v>60</v>
      </c>
      <c r="E919" s="4" t="s">
        <v>54</v>
      </c>
      <c r="F919" s="6" t="s">
        <v>2072</v>
      </c>
      <c r="G919" s="4" t="s">
        <v>55</v>
      </c>
      <c r="H919" s="4" t="s">
        <v>90</v>
      </c>
      <c r="I919" s="4" t="s">
        <v>141</v>
      </c>
      <c r="J919" s="4" t="s">
        <v>59</v>
      </c>
      <c r="K919" s="9">
        <f t="shared" si="84"/>
        <v>69.838888888887595</v>
      </c>
      <c r="L919" s="13">
        <f t="shared" si="85"/>
        <v>40939</v>
      </c>
      <c r="M919" s="14">
        <f t="shared" si="86"/>
        <v>0.50277777777955635</v>
      </c>
      <c r="N919" s="15">
        <f t="shared" si="87"/>
        <v>3</v>
      </c>
      <c r="O919" s="16" t="str">
        <f t="shared" si="88"/>
        <v>Tuesday</v>
      </c>
      <c r="P919" s="16" t="str">
        <f t="shared" si="89"/>
        <v>Jan</v>
      </c>
      <c r="Q919" s="22">
        <f>IF(Analysis!$H$2=1,1,0)</f>
        <v>1</v>
      </c>
      <c r="R919" s="1">
        <f>IF(Analysis!$H$3=1,1,0)</f>
        <v>1</v>
      </c>
      <c r="S919" s="23">
        <f>IF(Analysis!$H$4=1,1,0)</f>
        <v>1</v>
      </c>
      <c r="T919" s="23">
        <f>IF(Analysis!$H$6=1,1,0)</f>
        <v>1</v>
      </c>
      <c r="U919" s="23">
        <f>IF(Analysis!$H$7=1,1,0)</f>
        <v>1</v>
      </c>
    </row>
    <row r="920" spans="1:21">
      <c r="A920" s="4">
        <v>16765</v>
      </c>
      <c r="B920" s="5">
        <v>40942.487500000003</v>
      </c>
      <c r="C920" s="5">
        <v>40939.493055555555</v>
      </c>
      <c r="D920" s="4" t="s">
        <v>60</v>
      </c>
      <c r="E920" s="4" t="s">
        <v>93</v>
      </c>
      <c r="F920" s="6" t="s">
        <v>2073</v>
      </c>
      <c r="G920" s="4" t="s">
        <v>55</v>
      </c>
      <c r="H920" s="4" t="s">
        <v>56</v>
      </c>
      <c r="I920" s="4" t="s">
        <v>141</v>
      </c>
      <c r="J920" s="4" t="s">
        <v>59</v>
      </c>
      <c r="K920" s="9">
        <f t="shared" si="84"/>
        <v>2.9944444444481633</v>
      </c>
      <c r="L920" s="13">
        <f t="shared" si="85"/>
        <v>40939</v>
      </c>
      <c r="M920" s="14">
        <f t="shared" si="86"/>
        <v>0.49305555555474712</v>
      </c>
      <c r="N920" s="15">
        <f t="shared" si="87"/>
        <v>3</v>
      </c>
      <c r="O920" s="16" t="str">
        <f t="shared" si="88"/>
        <v>Friday</v>
      </c>
      <c r="P920" s="16" t="str">
        <f t="shared" si="89"/>
        <v>Jan</v>
      </c>
      <c r="Q920" s="22">
        <f>IF(Analysis!$H$2=1,1,0)</f>
        <v>1</v>
      </c>
      <c r="R920" s="1">
        <f>IF(Analysis!$H$3=1,1,0)</f>
        <v>1</v>
      </c>
      <c r="S920" s="23">
        <f>IF(Analysis!$H$4=1,1,0)</f>
        <v>1</v>
      </c>
      <c r="T920" s="23">
        <f>IF(Analysis!$H$6=1,1,0)</f>
        <v>1</v>
      </c>
      <c r="U920" s="23">
        <f>IF(Analysis!$H$7=1,1,0)</f>
        <v>1</v>
      </c>
    </row>
    <row r="921" spans="1:21">
      <c r="A921" s="4">
        <v>16764</v>
      </c>
      <c r="B921" s="5">
        <v>40939.652777777781</v>
      </c>
      <c r="C921" s="5">
        <v>40939.487500000003</v>
      </c>
      <c r="D921" s="4" t="s">
        <v>94</v>
      </c>
      <c r="E921" s="4" t="s">
        <v>122</v>
      </c>
      <c r="F921" s="6" t="s">
        <v>132</v>
      </c>
      <c r="G921" s="4" t="s">
        <v>55</v>
      </c>
      <c r="H921" s="4" t="s">
        <v>521</v>
      </c>
      <c r="I921" s="4" t="s">
        <v>141</v>
      </c>
      <c r="J921" s="4" t="s">
        <v>65</v>
      </c>
      <c r="K921" s="9">
        <f t="shared" si="84"/>
        <v>0.16527777777810115</v>
      </c>
      <c r="L921" s="13">
        <f t="shared" si="85"/>
        <v>40939</v>
      </c>
      <c r="M921" s="14">
        <f t="shared" si="86"/>
        <v>0.48750000000291038</v>
      </c>
      <c r="N921" s="15">
        <f t="shared" si="87"/>
        <v>3</v>
      </c>
      <c r="O921" s="16" t="str">
        <f t="shared" si="88"/>
        <v>Tuesday</v>
      </c>
      <c r="P921" s="16" t="str">
        <f t="shared" si="89"/>
        <v>Jan</v>
      </c>
      <c r="Q921" s="22">
        <f>IF(Analysis!$H$2=1,1,0)</f>
        <v>1</v>
      </c>
      <c r="R921" s="1">
        <f>IF(Analysis!$H$3=1,1,0)</f>
        <v>1</v>
      </c>
      <c r="S921" s="23">
        <f>IF(Analysis!$H$4=1,1,0)</f>
        <v>1</v>
      </c>
      <c r="T921" s="23">
        <f>IF(Analysis!$H$6=1,1,0)</f>
        <v>1</v>
      </c>
      <c r="U921" s="23">
        <f>IF(Analysis!$H$7=1,1,0)</f>
        <v>1</v>
      </c>
    </row>
    <row r="922" spans="1:21">
      <c r="A922" s="4">
        <v>16763</v>
      </c>
      <c r="B922" s="5">
        <v>40940.387499999997</v>
      </c>
      <c r="C922" s="5">
        <v>40939.477777777778</v>
      </c>
      <c r="D922" s="4" t="s">
        <v>94</v>
      </c>
      <c r="E922" s="4" t="s">
        <v>124</v>
      </c>
      <c r="F922" s="6" t="s">
        <v>133</v>
      </c>
      <c r="G922" s="4" t="s">
        <v>55</v>
      </c>
      <c r="H922" s="4" t="s">
        <v>522</v>
      </c>
      <c r="I922" s="4" t="s">
        <v>141</v>
      </c>
      <c r="J922" s="4" t="s">
        <v>65</v>
      </c>
      <c r="K922" s="9">
        <f t="shared" si="84"/>
        <v>0.90972222221898846</v>
      </c>
      <c r="L922" s="13">
        <f t="shared" si="85"/>
        <v>40939</v>
      </c>
      <c r="M922" s="14">
        <f t="shared" si="86"/>
        <v>0.47777777777810115</v>
      </c>
      <c r="N922" s="15">
        <f t="shared" si="87"/>
        <v>3</v>
      </c>
      <c r="O922" s="16" t="str">
        <f t="shared" si="88"/>
        <v>Wednesday</v>
      </c>
      <c r="P922" s="16" t="str">
        <f t="shared" si="89"/>
        <v>Jan</v>
      </c>
      <c r="Q922" s="22">
        <f>IF(Analysis!$H$2=1,1,0)</f>
        <v>1</v>
      </c>
      <c r="R922" s="1">
        <f>IF(Analysis!$H$3=1,1,0)</f>
        <v>1</v>
      </c>
      <c r="S922" s="23">
        <f>IF(Analysis!$H$4=1,1,0)</f>
        <v>1</v>
      </c>
      <c r="T922" s="23">
        <f>IF(Analysis!$H$6=1,1,0)</f>
        <v>1</v>
      </c>
      <c r="U922" s="23">
        <f>IF(Analysis!$H$7=1,1,0)</f>
        <v>1</v>
      </c>
    </row>
    <row r="923" spans="1:21">
      <c r="A923" s="4">
        <v>16762</v>
      </c>
      <c r="B923" s="5">
        <v>40939.620138888888</v>
      </c>
      <c r="C923" s="5">
        <v>40939.473611111112</v>
      </c>
      <c r="D923" s="4" t="s">
        <v>62</v>
      </c>
      <c r="E923" s="4" t="s">
        <v>92</v>
      </c>
      <c r="F923" s="6" t="s">
        <v>127</v>
      </c>
      <c r="G923" s="4" t="s">
        <v>55</v>
      </c>
      <c r="H923" s="4" t="s">
        <v>523</v>
      </c>
      <c r="I923" s="4" t="s">
        <v>141</v>
      </c>
      <c r="J923" s="4" t="s">
        <v>59</v>
      </c>
      <c r="K923" s="9">
        <f t="shared" si="84"/>
        <v>0.14652777777519077</v>
      </c>
      <c r="L923" s="13">
        <f t="shared" si="85"/>
        <v>40939</v>
      </c>
      <c r="M923" s="14">
        <f t="shared" si="86"/>
        <v>0.47361111111240461</v>
      </c>
      <c r="N923" s="15">
        <f t="shared" si="87"/>
        <v>3</v>
      </c>
      <c r="O923" s="16" t="str">
        <f t="shared" si="88"/>
        <v>Tuesday</v>
      </c>
      <c r="P923" s="16" t="str">
        <f t="shared" si="89"/>
        <v>Jan</v>
      </c>
      <c r="Q923" s="22">
        <f>IF(Analysis!$H$2=1,1,0)</f>
        <v>1</v>
      </c>
      <c r="R923" s="1">
        <f>IF(Analysis!$H$3=1,1,0)</f>
        <v>1</v>
      </c>
      <c r="S923" s="23">
        <f>IF(Analysis!$H$4=1,1,0)</f>
        <v>1</v>
      </c>
      <c r="T923" s="23">
        <f>IF(Analysis!$H$6=1,1,0)</f>
        <v>1</v>
      </c>
      <c r="U923" s="23">
        <f>IF(Analysis!$H$7=1,1,0)</f>
        <v>1</v>
      </c>
    </row>
    <row r="924" spans="1:21">
      <c r="A924" s="4">
        <v>16761</v>
      </c>
      <c r="B924" s="5">
        <v>40948.507638888892</v>
      </c>
      <c r="C924" s="5">
        <v>40939.464583333334</v>
      </c>
      <c r="D924" s="4" t="s">
        <v>62</v>
      </c>
      <c r="E924" s="4" t="s">
        <v>64</v>
      </c>
      <c r="F924" s="6" t="s">
        <v>128</v>
      </c>
      <c r="G924" s="4" t="s">
        <v>55</v>
      </c>
      <c r="H924" s="4" t="s">
        <v>524</v>
      </c>
      <c r="I924" s="4" t="s">
        <v>141</v>
      </c>
      <c r="J924" s="4" t="s">
        <v>70</v>
      </c>
      <c r="K924" s="9">
        <f t="shared" si="84"/>
        <v>9.0430555555576575</v>
      </c>
      <c r="L924" s="13">
        <f t="shared" si="85"/>
        <v>40939</v>
      </c>
      <c r="M924" s="14">
        <f t="shared" si="86"/>
        <v>0.46458333333430346</v>
      </c>
      <c r="N924" s="15">
        <f t="shared" si="87"/>
        <v>3</v>
      </c>
      <c r="O924" s="16" t="str">
        <f t="shared" si="88"/>
        <v>Thursday</v>
      </c>
      <c r="P924" s="16" t="str">
        <f t="shared" si="89"/>
        <v>Jan</v>
      </c>
      <c r="Q924" s="22">
        <f>IF(Analysis!$H$2=1,1,0)</f>
        <v>1</v>
      </c>
      <c r="R924" s="1">
        <f>IF(Analysis!$H$3=1,1,0)</f>
        <v>1</v>
      </c>
      <c r="S924" s="23">
        <f>IF(Analysis!$H$4=1,1,0)</f>
        <v>1</v>
      </c>
      <c r="T924" s="23">
        <f>IF(Analysis!$H$6=1,1,0)</f>
        <v>1</v>
      </c>
      <c r="U924" s="23">
        <f>IF(Analysis!$H$7=1,1,0)</f>
        <v>1</v>
      </c>
    </row>
    <row r="925" spans="1:21">
      <c r="A925" s="4">
        <v>16760</v>
      </c>
      <c r="B925" s="5">
        <v>40939.546527777777</v>
      </c>
      <c r="C925" s="5">
        <v>40939.457638888889</v>
      </c>
      <c r="D925" s="4" t="s">
        <v>53</v>
      </c>
      <c r="E925" s="4" t="s">
        <v>91</v>
      </c>
      <c r="F925" s="6" t="s">
        <v>129</v>
      </c>
      <c r="G925" s="4" t="s">
        <v>55</v>
      </c>
      <c r="H925" s="4" t="s">
        <v>525</v>
      </c>
      <c r="I925" s="4" t="s">
        <v>141</v>
      </c>
      <c r="J925" s="4" t="s">
        <v>59</v>
      </c>
      <c r="K925" s="9">
        <f t="shared" si="84"/>
        <v>8.8888888887595385E-2</v>
      </c>
      <c r="L925" s="13">
        <f t="shared" si="85"/>
        <v>40939</v>
      </c>
      <c r="M925" s="14">
        <f t="shared" si="86"/>
        <v>0.45763888888905058</v>
      </c>
      <c r="N925" s="15">
        <f t="shared" si="87"/>
        <v>2</v>
      </c>
      <c r="O925" s="16" t="str">
        <f t="shared" si="88"/>
        <v>Tuesday</v>
      </c>
      <c r="P925" s="16" t="str">
        <f t="shared" si="89"/>
        <v>Jan</v>
      </c>
      <c r="Q925" s="22">
        <f>IF(Analysis!$H$2=1,1,0)</f>
        <v>1</v>
      </c>
      <c r="R925" s="1">
        <f>IF(Analysis!$H$3=1,1,0)</f>
        <v>1</v>
      </c>
      <c r="S925" s="23">
        <f>IF(Analysis!$H$4=1,1,0)</f>
        <v>1</v>
      </c>
      <c r="T925" s="23">
        <f>IF(Analysis!$H$6=1,1,0)</f>
        <v>1</v>
      </c>
      <c r="U925" s="23">
        <f>IF(Analysis!$H$7=1,1,0)</f>
        <v>1</v>
      </c>
    </row>
    <row r="926" spans="1:21">
      <c r="A926" s="4">
        <v>16759</v>
      </c>
      <c r="B926" s="5">
        <v>40939.676388888889</v>
      </c>
      <c r="C926" s="5">
        <v>40939.424305555556</v>
      </c>
      <c r="D926" s="4" t="s">
        <v>94</v>
      </c>
      <c r="E926" s="4" t="s">
        <v>122</v>
      </c>
      <c r="F926" s="6" t="s">
        <v>145</v>
      </c>
      <c r="G926" s="4" t="s">
        <v>55</v>
      </c>
      <c r="H926" s="4" t="s">
        <v>90</v>
      </c>
      <c r="I926" s="4" t="s">
        <v>141</v>
      </c>
      <c r="J926" s="4" t="s">
        <v>59</v>
      </c>
      <c r="K926" s="9">
        <f t="shared" si="84"/>
        <v>0.25208333333284827</v>
      </c>
      <c r="L926" s="13">
        <f t="shared" si="85"/>
        <v>40939</v>
      </c>
      <c r="M926" s="14">
        <f t="shared" si="86"/>
        <v>0.42430555555620231</v>
      </c>
      <c r="N926" s="15">
        <f t="shared" si="87"/>
        <v>2</v>
      </c>
      <c r="O926" s="16" t="str">
        <f t="shared" si="88"/>
        <v>Tuesday</v>
      </c>
      <c r="P926" s="16" t="str">
        <f t="shared" si="89"/>
        <v>Jan</v>
      </c>
      <c r="Q926" s="22">
        <f>IF(Analysis!$H$2=1,1,0)</f>
        <v>1</v>
      </c>
      <c r="R926" s="1">
        <f>IF(Analysis!$H$3=1,1,0)</f>
        <v>1</v>
      </c>
      <c r="S926" s="23">
        <f>IF(Analysis!$H$4=1,1,0)</f>
        <v>1</v>
      </c>
      <c r="T926" s="23">
        <f>IF(Analysis!$H$6=1,1,0)</f>
        <v>1</v>
      </c>
      <c r="U926" s="23">
        <f>IF(Analysis!$H$7=1,1,0)</f>
        <v>1</v>
      </c>
    </row>
    <row r="927" spans="1:21">
      <c r="A927" s="4">
        <v>16758</v>
      </c>
      <c r="B927" s="5">
        <v>40939.406944444447</v>
      </c>
      <c r="C927" s="5">
        <v>40939.390277777777</v>
      </c>
      <c r="D927" s="4" t="s">
        <v>60</v>
      </c>
      <c r="E927" s="4" t="s">
        <v>61</v>
      </c>
      <c r="F927" s="6" t="s">
        <v>2165</v>
      </c>
      <c r="G927" s="4" t="s">
        <v>55</v>
      </c>
      <c r="H927" s="4" t="s">
        <v>107</v>
      </c>
      <c r="I927" s="4" t="s">
        <v>141</v>
      </c>
      <c r="J927" s="4" t="s">
        <v>59</v>
      </c>
      <c r="K927" s="9">
        <f t="shared" si="84"/>
        <v>1.6666666670062114E-2</v>
      </c>
      <c r="L927" s="13">
        <f t="shared" si="85"/>
        <v>40939</v>
      </c>
      <c r="M927" s="14">
        <f t="shared" si="86"/>
        <v>0.39027777777664596</v>
      </c>
      <c r="N927" s="15">
        <f t="shared" si="87"/>
        <v>2</v>
      </c>
      <c r="O927" s="16" t="str">
        <f t="shared" si="88"/>
        <v>Tuesday</v>
      </c>
      <c r="P927" s="16" t="str">
        <f t="shared" si="89"/>
        <v>Jan</v>
      </c>
      <c r="Q927" s="22">
        <f>IF(Analysis!$H$2=1,1,0)</f>
        <v>1</v>
      </c>
      <c r="R927" s="1">
        <f>IF(Analysis!$H$3=1,1,0)</f>
        <v>1</v>
      </c>
      <c r="S927" s="23">
        <f>IF(Analysis!$H$4=1,1,0)</f>
        <v>1</v>
      </c>
      <c r="T927" s="23">
        <f>IF(Analysis!$H$6=1,1,0)</f>
        <v>1</v>
      </c>
      <c r="U927" s="23">
        <f>IF(Analysis!$H$7=1,1,0)</f>
        <v>1</v>
      </c>
    </row>
    <row r="928" spans="1:21">
      <c r="A928" s="4">
        <v>16757</v>
      </c>
      <c r="B928" s="5">
        <v>41005.555555555555</v>
      </c>
      <c r="C928" s="5">
        <v>40938.70208333333</v>
      </c>
      <c r="D928" s="4" t="s">
        <v>94</v>
      </c>
      <c r="E928" s="4" t="s">
        <v>126</v>
      </c>
      <c r="F928" s="6" t="s">
        <v>2071</v>
      </c>
      <c r="G928" s="4" t="s">
        <v>55</v>
      </c>
      <c r="H928" s="4" t="s">
        <v>106</v>
      </c>
      <c r="I928" s="4" t="s">
        <v>141</v>
      </c>
      <c r="J928" s="4" t="s">
        <v>59</v>
      </c>
      <c r="K928" s="9">
        <f t="shared" si="84"/>
        <v>66.853472222224809</v>
      </c>
      <c r="L928" s="13">
        <f t="shared" si="85"/>
        <v>40938</v>
      </c>
      <c r="M928" s="14">
        <f t="shared" si="86"/>
        <v>0.70208333332993789</v>
      </c>
      <c r="N928" s="15">
        <f t="shared" si="87"/>
        <v>5</v>
      </c>
      <c r="O928" s="16" t="str">
        <f t="shared" si="88"/>
        <v>Friday</v>
      </c>
      <c r="P928" s="16" t="str">
        <f t="shared" si="89"/>
        <v>Jan</v>
      </c>
      <c r="Q928" s="22">
        <f>IF(Analysis!$H$2=1,1,0)</f>
        <v>1</v>
      </c>
      <c r="R928" s="1">
        <f>IF(Analysis!$H$3=1,1,0)</f>
        <v>1</v>
      </c>
      <c r="S928" s="23">
        <f>IF(Analysis!$H$4=1,1,0)</f>
        <v>1</v>
      </c>
      <c r="T928" s="23">
        <f>IF(Analysis!$H$6=1,1,0)</f>
        <v>1</v>
      </c>
      <c r="U928" s="23">
        <f>IF(Analysis!$H$7=1,1,0)</f>
        <v>1</v>
      </c>
    </row>
    <row r="929" spans="1:21">
      <c r="A929" s="4">
        <v>16756</v>
      </c>
      <c r="B929" s="5">
        <v>40970.395138888889</v>
      </c>
      <c r="C929" s="5">
        <v>40938.697222222225</v>
      </c>
      <c r="D929" s="4" t="s">
        <v>94</v>
      </c>
      <c r="E929" s="4" t="s">
        <v>125</v>
      </c>
      <c r="F929" s="6" t="s">
        <v>2072</v>
      </c>
      <c r="G929" s="4" t="s">
        <v>55</v>
      </c>
      <c r="H929" s="4" t="s">
        <v>71</v>
      </c>
      <c r="I929" s="4" t="s">
        <v>141</v>
      </c>
      <c r="J929" s="4" t="s">
        <v>65</v>
      </c>
      <c r="K929" s="9">
        <f t="shared" si="84"/>
        <v>31.697916666664241</v>
      </c>
      <c r="L929" s="13">
        <f t="shared" si="85"/>
        <v>40938</v>
      </c>
      <c r="M929" s="14">
        <f t="shared" si="86"/>
        <v>0.69722222222480923</v>
      </c>
      <c r="N929" s="15">
        <f t="shared" si="87"/>
        <v>5</v>
      </c>
      <c r="O929" s="16" t="str">
        <f t="shared" si="88"/>
        <v>Friday</v>
      </c>
      <c r="P929" s="16" t="str">
        <f t="shared" si="89"/>
        <v>Jan</v>
      </c>
      <c r="Q929" s="22">
        <f>IF(Analysis!$H$2=1,1,0)</f>
        <v>1</v>
      </c>
      <c r="R929" s="1">
        <f>IF(Analysis!$H$3=1,1,0)</f>
        <v>1</v>
      </c>
      <c r="S929" s="23">
        <f>IF(Analysis!$H$4=1,1,0)</f>
        <v>1</v>
      </c>
      <c r="T929" s="23">
        <f>IF(Analysis!$H$6=1,1,0)</f>
        <v>1</v>
      </c>
      <c r="U929" s="23">
        <f>IF(Analysis!$H$7=1,1,0)</f>
        <v>1</v>
      </c>
    </row>
    <row r="930" spans="1:21">
      <c r="A930" s="4">
        <v>16755</v>
      </c>
      <c r="B930" s="5">
        <v>40939.386805555558</v>
      </c>
      <c r="C930" s="5">
        <v>40938.693749999999</v>
      </c>
      <c r="D930" s="4" t="s">
        <v>60</v>
      </c>
      <c r="E930" s="4" t="s">
        <v>54</v>
      </c>
      <c r="F930" s="6" t="s">
        <v>2073</v>
      </c>
      <c r="G930" s="4" t="s">
        <v>55</v>
      </c>
      <c r="H930" s="4" t="s">
        <v>56</v>
      </c>
      <c r="I930" s="4" t="s">
        <v>141</v>
      </c>
      <c r="J930" s="4" t="s">
        <v>59</v>
      </c>
      <c r="K930" s="9">
        <f t="shared" si="84"/>
        <v>0.69305555555911269</v>
      </c>
      <c r="L930" s="13">
        <f t="shared" si="85"/>
        <v>40938</v>
      </c>
      <c r="M930" s="14">
        <f t="shared" si="86"/>
        <v>0.69374999999854481</v>
      </c>
      <c r="N930" s="15">
        <f t="shared" si="87"/>
        <v>5</v>
      </c>
      <c r="O930" s="16" t="str">
        <f t="shared" si="88"/>
        <v>Tuesday</v>
      </c>
      <c r="P930" s="16" t="str">
        <f t="shared" si="89"/>
        <v>Jan</v>
      </c>
      <c r="Q930" s="22">
        <f>IF(Analysis!$H$2=1,1,0)</f>
        <v>1</v>
      </c>
      <c r="R930" s="1">
        <f>IF(Analysis!$H$3=1,1,0)</f>
        <v>1</v>
      </c>
      <c r="S930" s="23">
        <f>IF(Analysis!$H$4=1,1,0)</f>
        <v>1</v>
      </c>
      <c r="T930" s="23">
        <f>IF(Analysis!$H$6=1,1,0)</f>
        <v>1</v>
      </c>
      <c r="U930" s="23">
        <f>IF(Analysis!$H$7=1,1,0)</f>
        <v>1</v>
      </c>
    </row>
    <row r="931" spans="1:21">
      <c r="A931" s="4">
        <v>16754</v>
      </c>
      <c r="B931" s="5">
        <v>40938.695138888892</v>
      </c>
      <c r="C931" s="5">
        <v>40938.693749999999</v>
      </c>
      <c r="D931" s="4" t="s">
        <v>94</v>
      </c>
      <c r="E931" s="4" t="s">
        <v>124</v>
      </c>
      <c r="F931" s="6" t="s">
        <v>132</v>
      </c>
      <c r="G931" s="4" t="s">
        <v>55</v>
      </c>
      <c r="H931" s="4" t="s">
        <v>90</v>
      </c>
      <c r="I931" s="4" t="s">
        <v>141</v>
      </c>
      <c r="J931" s="4" t="s">
        <v>59</v>
      </c>
      <c r="K931" s="9">
        <f t="shared" si="84"/>
        <v>1.3888888934161514E-3</v>
      </c>
      <c r="L931" s="13">
        <f t="shared" si="85"/>
        <v>40938</v>
      </c>
      <c r="M931" s="14">
        <f t="shared" si="86"/>
        <v>0.69374999999854481</v>
      </c>
      <c r="N931" s="15">
        <f t="shared" si="87"/>
        <v>5</v>
      </c>
      <c r="O931" s="16" t="str">
        <f t="shared" si="88"/>
        <v>Monday</v>
      </c>
      <c r="P931" s="16" t="str">
        <f t="shared" si="89"/>
        <v>Jan</v>
      </c>
      <c r="Q931" s="22">
        <f>IF(Analysis!$H$2=1,1,0)</f>
        <v>1</v>
      </c>
      <c r="R931" s="1">
        <f>IF(Analysis!$H$3=1,1,0)</f>
        <v>1</v>
      </c>
      <c r="S931" s="23">
        <f>IF(Analysis!$H$4=1,1,0)</f>
        <v>1</v>
      </c>
      <c r="T931" s="23">
        <f>IF(Analysis!$H$6=1,1,0)</f>
        <v>1</v>
      </c>
      <c r="U931" s="23">
        <f>IF(Analysis!$H$7=1,1,0)</f>
        <v>1</v>
      </c>
    </row>
    <row r="932" spans="1:21">
      <c r="A932" s="4">
        <v>16753</v>
      </c>
      <c r="B932" s="5">
        <v>40938.689583333333</v>
      </c>
      <c r="C932" s="5">
        <v>40938.688888888886</v>
      </c>
      <c r="D932" s="4" t="s">
        <v>94</v>
      </c>
      <c r="E932" s="4" t="s">
        <v>39</v>
      </c>
      <c r="F932" s="6" t="s">
        <v>133</v>
      </c>
      <c r="G932" s="4" t="s">
        <v>55</v>
      </c>
      <c r="H932" s="4" t="s">
        <v>56</v>
      </c>
      <c r="I932" s="4" t="s">
        <v>141</v>
      </c>
      <c r="J932" s="4" t="s">
        <v>59</v>
      </c>
      <c r="K932" s="9">
        <f t="shared" si="84"/>
        <v>6.944444467080757E-4</v>
      </c>
      <c r="L932" s="13">
        <f t="shared" si="85"/>
        <v>40938</v>
      </c>
      <c r="M932" s="14">
        <f t="shared" si="86"/>
        <v>0.68888888888614019</v>
      </c>
      <c r="N932" s="15">
        <f t="shared" si="87"/>
        <v>5</v>
      </c>
      <c r="O932" s="16" t="str">
        <f t="shared" si="88"/>
        <v>Monday</v>
      </c>
      <c r="P932" s="16" t="str">
        <f t="shared" si="89"/>
        <v>Jan</v>
      </c>
      <c r="Q932" s="22">
        <f>IF(Analysis!$H$2=1,1,0)</f>
        <v>1</v>
      </c>
      <c r="R932" s="1">
        <f>IF(Analysis!$H$3=1,1,0)</f>
        <v>1</v>
      </c>
      <c r="S932" s="23">
        <f>IF(Analysis!$H$4=1,1,0)</f>
        <v>1</v>
      </c>
      <c r="T932" s="23">
        <f>IF(Analysis!$H$6=1,1,0)</f>
        <v>1</v>
      </c>
      <c r="U932" s="23">
        <f>IF(Analysis!$H$7=1,1,0)</f>
        <v>1</v>
      </c>
    </row>
    <row r="933" spans="1:21">
      <c r="A933" s="4">
        <v>16751</v>
      </c>
      <c r="B933" s="5">
        <v>40970.493750000001</v>
      </c>
      <c r="C933" s="5">
        <v>40938.679861111108</v>
      </c>
      <c r="D933" s="4" t="s">
        <v>62</v>
      </c>
      <c r="E933" s="4" t="s">
        <v>100</v>
      </c>
      <c r="F933" s="6" t="s">
        <v>127</v>
      </c>
      <c r="G933" s="4" t="s">
        <v>55</v>
      </c>
      <c r="H933" s="4" t="s">
        <v>526</v>
      </c>
      <c r="I933" s="4" t="s">
        <v>141</v>
      </c>
      <c r="J933" s="4" t="s">
        <v>65</v>
      </c>
      <c r="K933" s="9">
        <f t="shared" si="84"/>
        <v>31.813888888893416</v>
      </c>
      <c r="L933" s="13">
        <f t="shared" si="85"/>
        <v>40938</v>
      </c>
      <c r="M933" s="14">
        <f t="shared" si="86"/>
        <v>0.67986111110803904</v>
      </c>
      <c r="N933" s="15">
        <f t="shared" si="87"/>
        <v>5</v>
      </c>
      <c r="O933" s="16" t="str">
        <f t="shared" si="88"/>
        <v>Friday</v>
      </c>
      <c r="P933" s="16" t="str">
        <f t="shared" si="89"/>
        <v>Jan</v>
      </c>
      <c r="Q933" s="22">
        <f>IF(Analysis!$H$2=1,1,0)</f>
        <v>1</v>
      </c>
      <c r="R933" s="1">
        <f>IF(Analysis!$H$3=1,1,0)</f>
        <v>1</v>
      </c>
      <c r="S933" s="23">
        <f>IF(Analysis!$H$4=1,1,0)</f>
        <v>1</v>
      </c>
      <c r="T933" s="23">
        <f>IF(Analysis!$H$6=1,1,0)</f>
        <v>1</v>
      </c>
      <c r="U933" s="23">
        <f>IF(Analysis!$H$7=1,1,0)</f>
        <v>1</v>
      </c>
    </row>
    <row r="934" spans="1:21">
      <c r="A934" s="4">
        <v>16750</v>
      </c>
      <c r="B934" s="5">
        <v>40938.716666666667</v>
      </c>
      <c r="C934" s="5">
        <v>40938.667361111111</v>
      </c>
      <c r="D934" s="4" t="s">
        <v>94</v>
      </c>
      <c r="E934" s="4" t="s">
        <v>122</v>
      </c>
      <c r="F934" s="6" t="s">
        <v>128</v>
      </c>
      <c r="G934" s="4" t="s">
        <v>55</v>
      </c>
      <c r="H934" s="4" t="s">
        <v>527</v>
      </c>
      <c r="I934" s="4" t="s">
        <v>141</v>
      </c>
      <c r="J934" s="4" t="s">
        <v>65</v>
      </c>
      <c r="K934" s="9">
        <f t="shared" si="84"/>
        <v>4.9305555556202307E-2</v>
      </c>
      <c r="L934" s="13">
        <f t="shared" si="85"/>
        <v>40938</v>
      </c>
      <c r="M934" s="14">
        <f t="shared" si="86"/>
        <v>0.66736111111094942</v>
      </c>
      <c r="N934" s="15">
        <f t="shared" si="87"/>
        <v>5</v>
      </c>
      <c r="O934" s="16" t="str">
        <f t="shared" si="88"/>
        <v>Monday</v>
      </c>
      <c r="P934" s="16" t="str">
        <f t="shared" si="89"/>
        <v>Jan</v>
      </c>
      <c r="Q934" s="22">
        <f>IF(Analysis!$H$2=1,1,0)</f>
        <v>1</v>
      </c>
      <c r="R934" s="1">
        <f>IF(Analysis!$H$3=1,1,0)</f>
        <v>1</v>
      </c>
      <c r="S934" s="23">
        <f>IF(Analysis!$H$4=1,1,0)</f>
        <v>1</v>
      </c>
      <c r="T934" s="23">
        <f>IF(Analysis!$H$6=1,1,0)</f>
        <v>1</v>
      </c>
      <c r="U934" s="23">
        <f>IF(Analysis!$H$7=1,1,0)</f>
        <v>1</v>
      </c>
    </row>
    <row r="935" spans="1:21">
      <c r="A935" s="4">
        <v>16749</v>
      </c>
      <c r="B935" s="5">
        <v>40974.638194444444</v>
      </c>
      <c r="C935" s="5">
        <v>40938.602777777778</v>
      </c>
      <c r="D935" s="4" t="s">
        <v>62</v>
      </c>
      <c r="E935" s="4" t="s">
        <v>72</v>
      </c>
      <c r="F935" s="6" t="s">
        <v>129</v>
      </c>
      <c r="G935" s="4" t="s">
        <v>55</v>
      </c>
      <c r="H935" s="4" t="s">
        <v>528</v>
      </c>
      <c r="I935" s="4" t="s">
        <v>141</v>
      </c>
      <c r="J935" s="4" t="s">
        <v>73</v>
      </c>
      <c r="K935" s="9">
        <f t="shared" si="84"/>
        <v>36.035416666665697</v>
      </c>
      <c r="L935" s="13">
        <f t="shared" si="85"/>
        <v>40938</v>
      </c>
      <c r="M935" s="14">
        <f t="shared" si="86"/>
        <v>0.60277777777810115</v>
      </c>
      <c r="N935" s="15">
        <f t="shared" si="87"/>
        <v>4</v>
      </c>
      <c r="O935" s="16" t="str">
        <f t="shared" si="88"/>
        <v>Tuesday</v>
      </c>
      <c r="P935" s="16" t="str">
        <f t="shared" si="89"/>
        <v>Jan</v>
      </c>
      <c r="Q935" s="22">
        <f>IF(Analysis!$H$2=1,1,0)</f>
        <v>1</v>
      </c>
      <c r="R935" s="1">
        <f>IF(Analysis!$H$3=1,1,0)</f>
        <v>1</v>
      </c>
      <c r="S935" s="23">
        <f>IF(Analysis!$H$4=1,1,0)</f>
        <v>1</v>
      </c>
      <c r="T935" s="23">
        <f>IF(Analysis!$H$6=1,1,0)</f>
        <v>1</v>
      </c>
      <c r="U935" s="23">
        <f>IF(Analysis!$H$7=1,1,0)</f>
        <v>1</v>
      </c>
    </row>
    <row r="936" spans="1:21">
      <c r="A936" s="4">
        <v>16748</v>
      </c>
      <c r="B936" s="5">
        <v>40945.690972222219</v>
      </c>
      <c r="C936" s="5">
        <v>40938.601388888892</v>
      </c>
      <c r="D936" s="4" t="s">
        <v>62</v>
      </c>
      <c r="E936" s="4" t="s">
        <v>72</v>
      </c>
      <c r="F936" s="6" t="s">
        <v>145</v>
      </c>
      <c r="G936" s="4" t="s">
        <v>55</v>
      </c>
      <c r="H936" s="4" t="s">
        <v>529</v>
      </c>
      <c r="I936" s="4" t="s">
        <v>141</v>
      </c>
      <c r="J936" s="4" t="s">
        <v>73</v>
      </c>
      <c r="K936" s="9">
        <f t="shared" si="84"/>
        <v>7.0895833333270275</v>
      </c>
      <c r="L936" s="13">
        <f t="shared" si="85"/>
        <v>40938</v>
      </c>
      <c r="M936" s="14">
        <f t="shared" si="86"/>
        <v>0.60138888889196096</v>
      </c>
      <c r="N936" s="15">
        <f t="shared" si="87"/>
        <v>4</v>
      </c>
      <c r="O936" s="16" t="str">
        <f t="shared" si="88"/>
        <v>Monday</v>
      </c>
      <c r="P936" s="16" t="str">
        <f t="shared" si="89"/>
        <v>Jan</v>
      </c>
      <c r="Q936" s="22">
        <f>IF(Analysis!$H$2=1,1,0)</f>
        <v>1</v>
      </c>
      <c r="R936" s="1">
        <f>IF(Analysis!$H$3=1,1,0)</f>
        <v>1</v>
      </c>
      <c r="S936" s="23">
        <f>IF(Analysis!$H$4=1,1,0)</f>
        <v>1</v>
      </c>
      <c r="T936" s="23">
        <f>IF(Analysis!$H$6=1,1,0)</f>
        <v>1</v>
      </c>
      <c r="U936" s="23">
        <f>IF(Analysis!$H$7=1,1,0)</f>
        <v>1</v>
      </c>
    </row>
    <row r="937" spans="1:21">
      <c r="A937" s="4">
        <v>16747</v>
      </c>
      <c r="B937" s="5">
        <v>40945.618055555555</v>
      </c>
      <c r="C937" s="5">
        <v>40938.561111111114</v>
      </c>
      <c r="D937" s="4" t="s">
        <v>62</v>
      </c>
      <c r="E937" s="4" t="s">
        <v>92</v>
      </c>
      <c r="F937" s="6" t="s">
        <v>2166</v>
      </c>
      <c r="G937" s="4" t="s">
        <v>55</v>
      </c>
      <c r="H937" s="4" t="s">
        <v>530</v>
      </c>
      <c r="I937" s="4" t="s">
        <v>141</v>
      </c>
      <c r="J937" s="4" t="s">
        <v>70</v>
      </c>
      <c r="K937" s="9">
        <f t="shared" si="84"/>
        <v>7.0569444444408873</v>
      </c>
      <c r="L937" s="13">
        <f t="shared" si="85"/>
        <v>40938</v>
      </c>
      <c r="M937" s="14">
        <f t="shared" si="86"/>
        <v>0.56111111111385981</v>
      </c>
      <c r="N937" s="15">
        <f t="shared" si="87"/>
        <v>4</v>
      </c>
      <c r="O937" s="16" t="str">
        <f t="shared" si="88"/>
        <v>Monday</v>
      </c>
      <c r="P937" s="16" t="str">
        <f t="shared" si="89"/>
        <v>Jan</v>
      </c>
      <c r="Q937" s="22">
        <f>IF(Analysis!$H$2=1,1,0)</f>
        <v>1</v>
      </c>
      <c r="R937" s="1">
        <f>IF(Analysis!$H$3=1,1,0)</f>
        <v>1</v>
      </c>
      <c r="S937" s="23">
        <f>IF(Analysis!$H$4=1,1,0)</f>
        <v>1</v>
      </c>
      <c r="T937" s="23">
        <f>IF(Analysis!$H$6=1,1,0)</f>
        <v>1</v>
      </c>
      <c r="U937" s="23">
        <f>IF(Analysis!$H$7=1,1,0)</f>
        <v>1</v>
      </c>
    </row>
    <row r="938" spans="1:21">
      <c r="A938" s="4">
        <v>16746</v>
      </c>
      <c r="B938" s="5">
        <v>40938.659722222219</v>
      </c>
      <c r="C938" s="5">
        <v>40938.551388888889</v>
      </c>
      <c r="D938" s="4" t="s">
        <v>60</v>
      </c>
      <c r="E938" s="4" t="s">
        <v>144</v>
      </c>
      <c r="F938" s="6" t="s">
        <v>2071</v>
      </c>
      <c r="G938" s="4" t="s">
        <v>55</v>
      </c>
      <c r="H938" s="4" t="s">
        <v>90</v>
      </c>
      <c r="I938" s="4" t="s">
        <v>141</v>
      </c>
      <c r="J938" s="4" t="s">
        <v>59</v>
      </c>
      <c r="K938" s="9">
        <f t="shared" si="84"/>
        <v>0.10833333332993789</v>
      </c>
      <c r="L938" s="13">
        <f t="shared" si="85"/>
        <v>40938</v>
      </c>
      <c r="M938" s="14">
        <f t="shared" si="86"/>
        <v>0.55138888888905058</v>
      </c>
      <c r="N938" s="15">
        <f t="shared" si="87"/>
        <v>4</v>
      </c>
      <c r="O938" s="16" t="str">
        <f t="shared" si="88"/>
        <v>Monday</v>
      </c>
      <c r="P938" s="16" t="str">
        <f t="shared" si="89"/>
        <v>Jan</v>
      </c>
      <c r="Q938" s="22">
        <f>IF(Analysis!$H$2=1,1,0)</f>
        <v>1</v>
      </c>
      <c r="R938" s="1">
        <f>IF(Analysis!$H$3=1,1,0)</f>
        <v>1</v>
      </c>
      <c r="S938" s="23">
        <f>IF(Analysis!$H$4=1,1,0)</f>
        <v>1</v>
      </c>
      <c r="T938" s="23">
        <f>IF(Analysis!$H$6=1,1,0)</f>
        <v>1</v>
      </c>
      <c r="U938" s="23">
        <f>IF(Analysis!$H$7=1,1,0)</f>
        <v>1</v>
      </c>
    </row>
    <row r="939" spans="1:21">
      <c r="A939" s="4">
        <v>16745</v>
      </c>
      <c r="B939" s="5">
        <v>40939.541666666664</v>
      </c>
      <c r="C939" s="5">
        <v>40938.512499999997</v>
      </c>
      <c r="D939" s="4" t="s">
        <v>60</v>
      </c>
      <c r="E939" s="4" t="s">
        <v>144</v>
      </c>
      <c r="F939" s="6" t="s">
        <v>2072</v>
      </c>
      <c r="G939" s="4" t="s">
        <v>55</v>
      </c>
      <c r="H939" s="4" t="s">
        <v>107</v>
      </c>
      <c r="I939" s="4" t="s">
        <v>141</v>
      </c>
      <c r="J939" s="4" t="s">
        <v>59</v>
      </c>
      <c r="K939" s="9">
        <f t="shared" si="84"/>
        <v>1.0291666666671517</v>
      </c>
      <c r="L939" s="13">
        <f t="shared" si="85"/>
        <v>40938</v>
      </c>
      <c r="M939" s="14">
        <f t="shared" si="86"/>
        <v>0.51249999999708962</v>
      </c>
      <c r="N939" s="15">
        <f t="shared" si="87"/>
        <v>3</v>
      </c>
      <c r="O939" s="16" t="str">
        <f t="shared" si="88"/>
        <v>Tuesday</v>
      </c>
      <c r="P939" s="16" t="str">
        <f t="shared" si="89"/>
        <v>Jan</v>
      </c>
      <c r="Q939" s="22">
        <f>IF(Analysis!$H$2=1,1,0)</f>
        <v>1</v>
      </c>
      <c r="R939" s="1">
        <f>IF(Analysis!$H$3=1,1,0)</f>
        <v>1</v>
      </c>
      <c r="S939" s="23">
        <f>IF(Analysis!$H$4=1,1,0)</f>
        <v>1</v>
      </c>
      <c r="T939" s="23">
        <f>IF(Analysis!$H$6=1,1,0)</f>
        <v>1</v>
      </c>
      <c r="U939" s="23">
        <f>IF(Analysis!$H$7=1,1,0)</f>
        <v>1</v>
      </c>
    </row>
    <row r="940" spans="1:21">
      <c r="A940" s="4">
        <v>16744</v>
      </c>
      <c r="B940" s="5">
        <v>40940.586805555555</v>
      </c>
      <c r="C940" s="5">
        <v>40938.449999999997</v>
      </c>
      <c r="D940" s="4" t="s">
        <v>62</v>
      </c>
      <c r="E940" s="4" t="s">
        <v>63</v>
      </c>
      <c r="F940" s="6" t="s">
        <v>2073</v>
      </c>
      <c r="G940" s="4" t="s">
        <v>55</v>
      </c>
      <c r="H940" s="4" t="s">
        <v>106</v>
      </c>
      <c r="I940" s="4" t="s">
        <v>141</v>
      </c>
      <c r="J940" s="4" t="s">
        <v>70</v>
      </c>
      <c r="K940" s="9">
        <f t="shared" si="84"/>
        <v>2.1368055555576575</v>
      </c>
      <c r="L940" s="13">
        <f t="shared" si="85"/>
        <v>40938</v>
      </c>
      <c r="M940" s="14">
        <f t="shared" si="86"/>
        <v>0.44999999999708962</v>
      </c>
      <c r="N940" s="15">
        <f t="shared" si="87"/>
        <v>2</v>
      </c>
      <c r="O940" s="16" t="str">
        <f t="shared" si="88"/>
        <v>Wednesday</v>
      </c>
      <c r="P940" s="16" t="str">
        <f t="shared" si="89"/>
        <v>Jan</v>
      </c>
      <c r="Q940" s="22">
        <f>IF(Analysis!$H$2=1,1,0)</f>
        <v>1</v>
      </c>
      <c r="R940" s="1">
        <f>IF(Analysis!$H$3=1,1,0)</f>
        <v>1</v>
      </c>
      <c r="S940" s="23">
        <f>IF(Analysis!$H$4=1,1,0)</f>
        <v>1</v>
      </c>
      <c r="T940" s="23">
        <f>IF(Analysis!$H$6=1,1,0)</f>
        <v>1</v>
      </c>
      <c r="U940" s="23">
        <f>IF(Analysis!$H$7=1,1,0)</f>
        <v>1</v>
      </c>
    </row>
    <row r="941" spans="1:21">
      <c r="A941" s="4">
        <v>16743</v>
      </c>
      <c r="B941" s="5">
        <v>40941.379166666666</v>
      </c>
      <c r="C941" s="5">
        <v>40938.431250000001</v>
      </c>
      <c r="D941" s="4" t="s">
        <v>53</v>
      </c>
      <c r="E941" s="4" t="s">
        <v>111</v>
      </c>
      <c r="F941" s="6" t="s">
        <v>132</v>
      </c>
      <c r="G941" s="4" t="s">
        <v>55</v>
      </c>
      <c r="H941" s="4" t="s">
        <v>71</v>
      </c>
      <c r="I941" s="4" t="s">
        <v>141</v>
      </c>
      <c r="J941" s="4" t="s">
        <v>57</v>
      </c>
      <c r="K941" s="9">
        <f t="shared" si="84"/>
        <v>2.9479166666642413</v>
      </c>
      <c r="L941" s="13">
        <f t="shared" si="85"/>
        <v>40938</v>
      </c>
      <c r="M941" s="14">
        <f t="shared" si="86"/>
        <v>0.43125000000145519</v>
      </c>
      <c r="N941" s="15">
        <f t="shared" si="87"/>
        <v>2</v>
      </c>
      <c r="O941" s="16" t="str">
        <f t="shared" si="88"/>
        <v>Thursday</v>
      </c>
      <c r="P941" s="16" t="str">
        <f t="shared" si="89"/>
        <v>Jan</v>
      </c>
      <c r="Q941" s="22">
        <f>IF(Analysis!$H$2=1,1,0)</f>
        <v>1</v>
      </c>
      <c r="R941" s="1">
        <f>IF(Analysis!$H$3=1,1,0)</f>
        <v>1</v>
      </c>
      <c r="S941" s="23">
        <f>IF(Analysis!$H$4=1,1,0)</f>
        <v>1</v>
      </c>
      <c r="T941" s="23">
        <f>IF(Analysis!$H$6=1,1,0)</f>
        <v>1</v>
      </c>
      <c r="U941" s="23">
        <f>IF(Analysis!$H$7=1,1,0)</f>
        <v>1</v>
      </c>
    </row>
    <row r="942" spans="1:21">
      <c r="A942" s="4">
        <v>16742</v>
      </c>
      <c r="B942" s="5">
        <v>40945.592361111114</v>
      </c>
      <c r="C942" s="5">
        <v>40938.419444444444</v>
      </c>
      <c r="D942" s="4" t="s">
        <v>62</v>
      </c>
      <c r="E942" s="4" t="s">
        <v>68</v>
      </c>
      <c r="F942" s="6" t="s">
        <v>133</v>
      </c>
      <c r="G942" s="4" t="s">
        <v>55</v>
      </c>
      <c r="H942" s="4" t="s">
        <v>56</v>
      </c>
      <c r="I942" s="4" t="s">
        <v>141</v>
      </c>
      <c r="J942" s="4" t="s">
        <v>70</v>
      </c>
      <c r="K942" s="9">
        <f t="shared" si="84"/>
        <v>7.1729166666700621</v>
      </c>
      <c r="L942" s="13">
        <f t="shared" si="85"/>
        <v>40938</v>
      </c>
      <c r="M942" s="14">
        <f t="shared" si="86"/>
        <v>0.41944444444379769</v>
      </c>
      <c r="N942" s="15">
        <f t="shared" si="87"/>
        <v>2</v>
      </c>
      <c r="O942" s="16" t="str">
        <f t="shared" si="88"/>
        <v>Monday</v>
      </c>
      <c r="P942" s="16" t="str">
        <f t="shared" si="89"/>
        <v>Jan</v>
      </c>
      <c r="Q942" s="22">
        <f>IF(Analysis!$H$2=1,1,0)</f>
        <v>1</v>
      </c>
      <c r="R942" s="1">
        <f>IF(Analysis!$H$3=1,1,0)</f>
        <v>1</v>
      </c>
      <c r="S942" s="23">
        <f>IF(Analysis!$H$4=1,1,0)</f>
        <v>1</v>
      </c>
      <c r="T942" s="23">
        <f>IF(Analysis!$H$6=1,1,0)</f>
        <v>1</v>
      </c>
      <c r="U942" s="23">
        <f>IF(Analysis!$H$7=1,1,0)</f>
        <v>1</v>
      </c>
    </row>
    <row r="943" spans="1:21">
      <c r="A943" s="4">
        <v>16741</v>
      </c>
      <c r="B943" s="5">
        <v>40948.4375</v>
      </c>
      <c r="C943" s="5">
        <v>40938.410416666666</v>
      </c>
      <c r="D943" s="4" t="s">
        <v>94</v>
      </c>
      <c r="E943" s="4" t="s">
        <v>122</v>
      </c>
      <c r="F943" s="6" t="s">
        <v>127</v>
      </c>
      <c r="G943" s="4" t="s">
        <v>55</v>
      </c>
      <c r="H943" s="4" t="s">
        <v>90</v>
      </c>
      <c r="I943" s="4" t="s">
        <v>141</v>
      </c>
      <c r="J943" s="4" t="s">
        <v>65</v>
      </c>
      <c r="K943" s="9">
        <f t="shared" si="84"/>
        <v>10.027083333334303</v>
      </c>
      <c r="L943" s="13">
        <f t="shared" si="85"/>
        <v>40938</v>
      </c>
      <c r="M943" s="14">
        <f t="shared" si="86"/>
        <v>0.41041666666569654</v>
      </c>
      <c r="N943" s="15">
        <f t="shared" si="87"/>
        <v>2</v>
      </c>
      <c r="O943" s="16" t="str">
        <f t="shared" si="88"/>
        <v>Thursday</v>
      </c>
      <c r="P943" s="16" t="str">
        <f t="shared" si="89"/>
        <v>Jan</v>
      </c>
      <c r="Q943" s="22">
        <f>IF(Analysis!$H$2=1,1,0)</f>
        <v>1</v>
      </c>
      <c r="R943" s="1">
        <f>IF(Analysis!$H$3=1,1,0)</f>
        <v>1</v>
      </c>
      <c r="S943" s="23">
        <f>IF(Analysis!$H$4=1,1,0)</f>
        <v>1</v>
      </c>
      <c r="T943" s="23">
        <f>IF(Analysis!$H$6=1,1,0)</f>
        <v>1</v>
      </c>
      <c r="U943" s="23">
        <f>IF(Analysis!$H$7=1,1,0)</f>
        <v>1</v>
      </c>
    </row>
    <row r="944" spans="1:21">
      <c r="A944" s="4">
        <v>16740</v>
      </c>
      <c r="B944" s="5">
        <v>40940.69027777778</v>
      </c>
      <c r="C944" s="5">
        <v>40938.399305555555</v>
      </c>
      <c r="D944" s="4" t="s">
        <v>62</v>
      </c>
      <c r="E944" s="4" t="s">
        <v>72</v>
      </c>
      <c r="F944" s="6" t="s">
        <v>128</v>
      </c>
      <c r="G944" s="4" t="s">
        <v>55</v>
      </c>
      <c r="H944" s="4" t="s">
        <v>56</v>
      </c>
      <c r="I944" s="4" t="s">
        <v>141</v>
      </c>
      <c r="J944" s="4" t="s">
        <v>73</v>
      </c>
      <c r="K944" s="9">
        <f t="shared" si="84"/>
        <v>2.2909722222248092</v>
      </c>
      <c r="L944" s="13">
        <f t="shared" si="85"/>
        <v>40938</v>
      </c>
      <c r="M944" s="14">
        <f t="shared" si="86"/>
        <v>0.39930555555474712</v>
      </c>
      <c r="N944" s="15">
        <f t="shared" si="87"/>
        <v>2</v>
      </c>
      <c r="O944" s="16" t="str">
        <f t="shared" si="88"/>
        <v>Wednesday</v>
      </c>
      <c r="P944" s="16" t="str">
        <f t="shared" si="89"/>
        <v>Jan</v>
      </c>
      <c r="Q944" s="22">
        <f>IF(Analysis!$H$2=1,1,0)</f>
        <v>1</v>
      </c>
      <c r="R944" s="1">
        <f>IF(Analysis!$H$3=1,1,0)</f>
        <v>1</v>
      </c>
      <c r="S944" s="23">
        <f>IF(Analysis!$H$4=1,1,0)</f>
        <v>1</v>
      </c>
      <c r="T944" s="23">
        <f>IF(Analysis!$H$6=1,1,0)</f>
        <v>1</v>
      </c>
      <c r="U944" s="23">
        <f>IF(Analysis!$H$7=1,1,0)</f>
        <v>1</v>
      </c>
    </row>
    <row r="945" spans="1:21">
      <c r="A945" s="4">
        <v>16739</v>
      </c>
      <c r="B945" s="5">
        <v>40970.645833333336</v>
      </c>
      <c r="C945" s="5">
        <v>40938.397916666669</v>
      </c>
      <c r="D945" s="4" t="s">
        <v>62</v>
      </c>
      <c r="E945" s="4" t="s">
        <v>72</v>
      </c>
      <c r="F945" s="6" t="s">
        <v>129</v>
      </c>
      <c r="G945" s="4" t="s">
        <v>55</v>
      </c>
      <c r="H945" s="4" t="s">
        <v>531</v>
      </c>
      <c r="I945" s="4" t="s">
        <v>141</v>
      </c>
      <c r="J945" s="4" t="s">
        <v>73</v>
      </c>
      <c r="K945" s="9">
        <f t="shared" si="84"/>
        <v>32.247916666667152</v>
      </c>
      <c r="L945" s="13">
        <f t="shared" si="85"/>
        <v>40938</v>
      </c>
      <c r="M945" s="14">
        <f t="shared" si="86"/>
        <v>0.39791666666860692</v>
      </c>
      <c r="N945" s="15">
        <f t="shared" si="87"/>
        <v>2</v>
      </c>
      <c r="O945" s="16" t="str">
        <f t="shared" si="88"/>
        <v>Friday</v>
      </c>
      <c r="P945" s="16" t="str">
        <f t="shared" si="89"/>
        <v>Jan</v>
      </c>
      <c r="Q945" s="22">
        <f>IF(Analysis!$H$2=1,1,0)</f>
        <v>1</v>
      </c>
      <c r="R945" s="1">
        <f>IF(Analysis!$H$3=1,1,0)</f>
        <v>1</v>
      </c>
      <c r="S945" s="23">
        <f>IF(Analysis!$H$4=1,1,0)</f>
        <v>1</v>
      </c>
      <c r="T945" s="23">
        <f>IF(Analysis!$H$6=1,1,0)</f>
        <v>1</v>
      </c>
      <c r="U945" s="23">
        <f>IF(Analysis!$H$7=1,1,0)</f>
        <v>1</v>
      </c>
    </row>
    <row r="946" spans="1:21">
      <c r="A946" s="4">
        <v>16738</v>
      </c>
      <c r="B946" s="5">
        <v>40938.472222222219</v>
      </c>
      <c r="C946" s="5">
        <v>40938.390972222223</v>
      </c>
      <c r="D946" s="4" t="s">
        <v>53</v>
      </c>
      <c r="E946" s="4" t="s">
        <v>79</v>
      </c>
      <c r="F946" s="6" t="s">
        <v>145</v>
      </c>
      <c r="G946" s="4" t="s">
        <v>55</v>
      </c>
      <c r="H946" s="4" t="s">
        <v>532</v>
      </c>
      <c r="I946" s="4" t="s">
        <v>141</v>
      </c>
      <c r="J946" s="4" t="s">
        <v>59</v>
      </c>
      <c r="K946" s="9">
        <f t="shared" si="84"/>
        <v>8.1249999995634425E-2</v>
      </c>
      <c r="L946" s="13">
        <f t="shared" si="85"/>
        <v>40938</v>
      </c>
      <c r="M946" s="14">
        <f t="shared" si="86"/>
        <v>0.39097222222335404</v>
      </c>
      <c r="N946" s="15">
        <f t="shared" si="87"/>
        <v>2</v>
      </c>
      <c r="O946" s="16" t="str">
        <f t="shared" si="88"/>
        <v>Monday</v>
      </c>
      <c r="P946" s="16" t="str">
        <f t="shared" si="89"/>
        <v>Jan</v>
      </c>
      <c r="Q946" s="22">
        <f>IF(Analysis!$H$2=1,1,0)</f>
        <v>1</v>
      </c>
      <c r="R946" s="1">
        <f>IF(Analysis!$H$3=1,1,0)</f>
        <v>1</v>
      </c>
      <c r="S946" s="23">
        <f>IF(Analysis!$H$4=1,1,0)</f>
        <v>1</v>
      </c>
      <c r="T946" s="23">
        <f>IF(Analysis!$H$6=1,1,0)</f>
        <v>1</v>
      </c>
      <c r="U946" s="23">
        <f>IF(Analysis!$H$7=1,1,0)</f>
        <v>1</v>
      </c>
    </row>
    <row r="947" spans="1:21">
      <c r="A947" s="4">
        <v>16737</v>
      </c>
      <c r="B947" s="5">
        <v>41018.455555555556</v>
      </c>
      <c r="C947" s="5">
        <v>40938.354166666664</v>
      </c>
      <c r="D947" s="4" t="s">
        <v>60</v>
      </c>
      <c r="E947" s="4" t="s">
        <v>74</v>
      </c>
      <c r="F947" s="6" t="s">
        <v>2167</v>
      </c>
      <c r="G947" s="4" t="s">
        <v>55</v>
      </c>
      <c r="H947" s="4" t="s">
        <v>533</v>
      </c>
      <c r="I947" s="4" t="s">
        <v>141</v>
      </c>
      <c r="J947" s="4" t="s">
        <v>59</v>
      </c>
      <c r="K947" s="9">
        <f t="shared" si="84"/>
        <v>80.101388888891961</v>
      </c>
      <c r="L947" s="13">
        <f t="shared" si="85"/>
        <v>40938</v>
      </c>
      <c r="M947" s="14">
        <f t="shared" si="86"/>
        <v>0.35416666666424135</v>
      </c>
      <c r="N947" s="15">
        <f t="shared" si="87"/>
        <v>1</v>
      </c>
      <c r="O947" s="16" t="str">
        <f t="shared" si="88"/>
        <v>Thursday</v>
      </c>
      <c r="P947" s="16" t="str">
        <f t="shared" si="89"/>
        <v>Jan</v>
      </c>
      <c r="Q947" s="22">
        <f>IF(Analysis!$H$2=1,1,0)</f>
        <v>1</v>
      </c>
      <c r="R947" s="1">
        <f>IF(Analysis!$H$3=1,1,0)</f>
        <v>1</v>
      </c>
      <c r="S947" s="23">
        <f>IF(Analysis!$H$4=1,1,0)</f>
        <v>1</v>
      </c>
      <c r="T947" s="23">
        <f>IF(Analysis!$H$6=1,1,0)</f>
        <v>1</v>
      </c>
      <c r="U947" s="23">
        <f>IF(Analysis!$H$7=1,1,0)</f>
        <v>1</v>
      </c>
    </row>
    <row r="948" spans="1:21">
      <c r="A948" s="4">
        <v>16736</v>
      </c>
      <c r="B948" s="5">
        <v>40953.395833333336</v>
      </c>
      <c r="C948" s="5">
        <v>40938.347916666666</v>
      </c>
      <c r="D948" s="4" t="s">
        <v>62</v>
      </c>
      <c r="E948" s="4" t="s">
        <v>92</v>
      </c>
      <c r="F948" s="6" t="s">
        <v>2071</v>
      </c>
      <c r="G948" s="4" t="s">
        <v>55</v>
      </c>
      <c r="H948" s="4" t="s">
        <v>534</v>
      </c>
      <c r="I948" s="4" t="s">
        <v>141</v>
      </c>
      <c r="J948" s="4" t="s">
        <v>65</v>
      </c>
      <c r="K948" s="9">
        <f t="shared" si="84"/>
        <v>15.047916666670062</v>
      </c>
      <c r="L948" s="13">
        <f t="shared" si="85"/>
        <v>40938</v>
      </c>
      <c r="M948" s="14">
        <f t="shared" si="86"/>
        <v>0.34791666666569654</v>
      </c>
      <c r="N948" s="15">
        <f t="shared" si="87"/>
        <v>1</v>
      </c>
      <c r="O948" s="16" t="str">
        <f t="shared" si="88"/>
        <v>Tuesday</v>
      </c>
      <c r="P948" s="16" t="str">
        <f t="shared" si="89"/>
        <v>Jan</v>
      </c>
      <c r="Q948" s="22">
        <f>IF(Analysis!$H$2=1,1,0)</f>
        <v>1</v>
      </c>
      <c r="R948" s="1">
        <f>IF(Analysis!$H$3=1,1,0)</f>
        <v>1</v>
      </c>
      <c r="S948" s="23">
        <f>IF(Analysis!$H$4=1,1,0)</f>
        <v>1</v>
      </c>
      <c r="T948" s="23">
        <f>IF(Analysis!$H$6=1,1,0)</f>
        <v>1</v>
      </c>
      <c r="U948" s="23">
        <f>IF(Analysis!$H$7=1,1,0)</f>
        <v>1</v>
      </c>
    </row>
    <row r="949" spans="1:21">
      <c r="A949" s="4">
        <v>16735</v>
      </c>
      <c r="B949" s="5">
        <v>40948.442361111112</v>
      </c>
      <c r="C949" s="5">
        <v>40935.728472222225</v>
      </c>
      <c r="D949" s="4" t="s">
        <v>62</v>
      </c>
      <c r="E949" s="4" t="s">
        <v>92</v>
      </c>
      <c r="F949" s="6" t="s">
        <v>2072</v>
      </c>
      <c r="G949" s="4" t="s">
        <v>55</v>
      </c>
      <c r="H949" s="4" t="s">
        <v>535</v>
      </c>
      <c r="I949" s="4" t="s">
        <v>141</v>
      </c>
      <c r="J949" s="4" t="s">
        <v>70</v>
      </c>
      <c r="K949" s="9">
        <f t="shared" si="84"/>
        <v>12.713888888887595</v>
      </c>
      <c r="L949" s="13">
        <f t="shared" si="85"/>
        <v>40935</v>
      </c>
      <c r="M949" s="14">
        <f t="shared" si="86"/>
        <v>0.72847222222480923</v>
      </c>
      <c r="N949" s="15">
        <f t="shared" si="87"/>
        <v>6</v>
      </c>
      <c r="O949" s="16" t="str">
        <f t="shared" si="88"/>
        <v>Thursday</v>
      </c>
      <c r="P949" s="16" t="str">
        <f t="shared" si="89"/>
        <v>Jan</v>
      </c>
      <c r="Q949" s="22">
        <f>IF(Analysis!$H$2=1,1,0)</f>
        <v>1</v>
      </c>
      <c r="R949" s="1">
        <f>IF(Analysis!$H$3=1,1,0)</f>
        <v>1</v>
      </c>
      <c r="S949" s="23">
        <f>IF(Analysis!$H$4=1,1,0)</f>
        <v>1</v>
      </c>
      <c r="T949" s="23">
        <f>IF(Analysis!$H$6=1,1,0)</f>
        <v>1</v>
      </c>
      <c r="U949" s="23">
        <f>IF(Analysis!$H$7=1,1,0)</f>
        <v>1</v>
      </c>
    </row>
    <row r="950" spans="1:21">
      <c r="A950" s="4">
        <v>16734</v>
      </c>
      <c r="B950" s="5">
        <v>40970.479861111111</v>
      </c>
      <c r="C950" s="5">
        <v>40935.722222222219</v>
      </c>
      <c r="D950" s="4" t="s">
        <v>62</v>
      </c>
      <c r="E950" s="4" t="s">
        <v>76</v>
      </c>
      <c r="F950" s="6" t="s">
        <v>2073</v>
      </c>
      <c r="G950" s="4" t="s">
        <v>55</v>
      </c>
      <c r="H950" s="4" t="s">
        <v>90</v>
      </c>
      <c r="I950" s="4" t="s">
        <v>141</v>
      </c>
      <c r="J950" s="4" t="s">
        <v>65</v>
      </c>
      <c r="K950" s="9">
        <f t="shared" si="84"/>
        <v>34.757638888891961</v>
      </c>
      <c r="L950" s="13">
        <f t="shared" si="85"/>
        <v>40935</v>
      </c>
      <c r="M950" s="14">
        <f t="shared" si="86"/>
        <v>0.72222222221898846</v>
      </c>
      <c r="N950" s="15">
        <f t="shared" si="87"/>
        <v>6</v>
      </c>
      <c r="O950" s="16" t="str">
        <f t="shared" si="88"/>
        <v>Friday</v>
      </c>
      <c r="P950" s="16" t="str">
        <f t="shared" si="89"/>
        <v>Jan</v>
      </c>
      <c r="Q950" s="22">
        <f>IF(Analysis!$H$2=1,1,0)</f>
        <v>1</v>
      </c>
      <c r="R950" s="1">
        <f>IF(Analysis!$H$3=1,1,0)</f>
        <v>1</v>
      </c>
      <c r="S950" s="23">
        <f>IF(Analysis!$H$4=1,1,0)</f>
        <v>1</v>
      </c>
      <c r="T950" s="23">
        <f>IF(Analysis!$H$6=1,1,0)</f>
        <v>1</v>
      </c>
      <c r="U950" s="23">
        <f>IF(Analysis!$H$7=1,1,0)</f>
        <v>1</v>
      </c>
    </row>
    <row r="951" spans="1:21">
      <c r="A951" s="4">
        <v>16733</v>
      </c>
      <c r="B951" s="5">
        <v>40949.685416666667</v>
      </c>
      <c r="C951" s="5">
        <v>40935.708333333336</v>
      </c>
      <c r="D951" s="4" t="s">
        <v>62</v>
      </c>
      <c r="E951" s="4" t="s">
        <v>78</v>
      </c>
      <c r="F951" s="6" t="s">
        <v>132</v>
      </c>
      <c r="G951" s="4" t="s">
        <v>55</v>
      </c>
      <c r="H951" s="4" t="s">
        <v>107</v>
      </c>
      <c r="I951" s="4" t="s">
        <v>141</v>
      </c>
      <c r="J951" s="4" t="s">
        <v>65</v>
      </c>
      <c r="K951" s="9">
        <f t="shared" si="84"/>
        <v>13.977083333331393</v>
      </c>
      <c r="L951" s="13">
        <f t="shared" si="85"/>
        <v>40935</v>
      </c>
      <c r="M951" s="14">
        <f t="shared" si="86"/>
        <v>0.70833333333575865</v>
      </c>
      <c r="N951" s="15">
        <f t="shared" si="87"/>
        <v>6</v>
      </c>
      <c r="O951" s="16" t="str">
        <f t="shared" si="88"/>
        <v>Friday</v>
      </c>
      <c r="P951" s="16" t="str">
        <f t="shared" si="89"/>
        <v>Jan</v>
      </c>
      <c r="Q951" s="22">
        <f>IF(Analysis!$H$2=1,1,0)</f>
        <v>1</v>
      </c>
      <c r="R951" s="1">
        <f>IF(Analysis!$H$3=1,1,0)</f>
        <v>1</v>
      </c>
      <c r="S951" s="23">
        <f>IF(Analysis!$H$4=1,1,0)</f>
        <v>1</v>
      </c>
      <c r="T951" s="23">
        <f>IF(Analysis!$H$6=1,1,0)</f>
        <v>1</v>
      </c>
      <c r="U951" s="23">
        <f>IF(Analysis!$H$7=1,1,0)</f>
        <v>1</v>
      </c>
    </row>
    <row r="952" spans="1:21">
      <c r="A952" s="4">
        <v>16732</v>
      </c>
      <c r="B952" s="5">
        <v>40952.390277777777</v>
      </c>
      <c r="C952" s="5">
        <v>40935.703472222223</v>
      </c>
      <c r="D952" s="4" t="s">
        <v>53</v>
      </c>
      <c r="E952" s="4" t="s">
        <v>105</v>
      </c>
      <c r="F952" s="6" t="s">
        <v>133</v>
      </c>
      <c r="G952" s="4" t="s">
        <v>55</v>
      </c>
      <c r="H952" s="4" t="s">
        <v>106</v>
      </c>
      <c r="I952" s="4" t="s">
        <v>141</v>
      </c>
      <c r="J952" s="4" t="s">
        <v>65</v>
      </c>
      <c r="K952" s="9">
        <f t="shared" si="84"/>
        <v>16.686805555553292</v>
      </c>
      <c r="L952" s="13">
        <f t="shared" si="85"/>
        <v>40935</v>
      </c>
      <c r="M952" s="14">
        <f t="shared" si="86"/>
        <v>0.70347222222335404</v>
      </c>
      <c r="N952" s="15">
        <f t="shared" si="87"/>
        <v>5</v>
      </c>
      <c r="O952" s="16" t="str">
        <f t="shared" si="88"/>
        <v>Monday</v>
      </c>
      <c r="P952" s="16" t="str">
        <f t="shared" si="89"/>
        <v>Jan</v>
      </c>
      <c r="Q952" s="22">
        <f>IF(Analysis!$H$2=1,1,0)</f>
        <v>1</v>
      </c>
      <c r="R952" s="1">
        <f>IF(Analysis!$H$3=1,1,0)</f>
        <v>1</v>
      </c>
      <c r="S952" s="23">
        <f>IF(Analysis!$H$4=1,1,0)</f>
        <v>1</v>
      </c>
      <c r="T952" s="23">
        <f>IF(Analysis!$H$6=1,1,0)</f>
        <v>1</v>
      </c>
      <c r="U952" s="23">
        <f>IF(Analysis!$H$7=1,1,0)</f>
        <v>1</v>
      </c>
    </row>
    <row r="953" spans="1:21">
      <c r="A953" s="4">
        <v>16731</v>
      </c>
      <c r="B953" s="5">
        <v>40940.698611111111</v>
      </c>
      <c r="C953" s="5">
        <v>40935.661111111112</v>
      </c>
      <c r="D953" s="4" t="s">
        <v>62</v>
      </c>
      <c r="E953" s="4" t="s">
        <v>72</v>
      </c>
      <c r="F953" s="6" t="s">
        <v>127</v>
      </c>
      <c r="G953" s="4" t="s">
        <v>55</v>
      </c>
      <c r="H953" s="4" t="s">
        <v>71</v>
      </c>
      <c r="I953" s="4" t="s">
        <v>141</v>
      </c>
      <c r="J953" s="4" t="s">
        <v>73</v>
      </c>
      <c r="K953" s="9">
        <f t="shared" si="84"/>
        <v>5.0374999999985448</v>
      </c>
      <c r="L953" s="13">
        <f t="shared" si="85"/>
        <v>40935</v>
      </c>
      <c r="M953" s="14">
        <f t="shared" si="86"/>
        <v>0.66111111111240461</v>
      </c>
      <c r="N953" s="15">
        <f t="shared" si="87"/>
        <v>5</v>
      </c>
      <c r="O953" s="16" t="str">
        <f t="shared" si="88"/>
        <v>Wednesday</v>
      </c>
      <c r="P953" s="16" t="str">
        <f t="shared" si="89"/>
        <v>Jan</v>
      </c>
      <c r="Q953" s="22">
        <f>IF(Analysis!$H$2=1,1,0)</f>
        <v>1</v>
      </c>
      <c r="R953" s="1">
        <f>IF(Analysis!$H$3=1,1,0)</f>
        <v>1</v>
      </c>
      <c r="S953" s="23">
        <f>IF(Analysis!$H$4=1,1,0)</f>
        <v>1</v>
      </c>
      <c r="T953" s="23">
        <f>IF(Analysis!$H$6=1,1,0)</f>
        <v>1</v>
      </c>
      <c r="U953" s="23">
        <f>IF(Analysis!$H$7=1,1,0)</f>
        <v>1</v>
      </c>
    </row>
    <row r="954" spans="1:21">
      <c r="A954" s="4">
        <v>16730</v>
      </c>
      <c r="B954" s="5">
        <v>40941.671527777777</v>
      </c>
      <c r="C954" s="5">
        <v>40935.624305555553</v>
      </c>
      <c r="D954" s="4" t="s">
        <v>62</v>
      </c>
      <c r="E954" s="4" t="s">
        <v>72</v>
      </c>
      <c r="F954" s="6" t="s">
        <v>128</v>
      </c>
      <c r="G954" s="4" t="s">
        <v>55</v>
      </c>
      <c r="H954" s="4" t="s">
        <v>56</v>
      </c>
      <c r="I954" s="4" t="s">
        <v>141</v>
      </c>
      <c r="J954" s="4" t="s">
        <v>73</v>
      </c>
      <c r="K954" s="9">
        <f t="shared" si="84"/>
        <v>6.047222222223354</v>
      </c>
      <c r="L954" s="13">
        <f t="shared" si="85"/>
        <v>40935</v>
      </c>
      <c r="M954" s="14">
        <f t="shared" si="86"/>
        <v>0.62430555555329192</v>
      </c>
      <c r="N954" s="15">
        <f t="shared" si="87"/>
        <v>4</v>
      </c>
      <c r="O954" s="16" t="str">
        <f t="shared" si="88"/>
        <v>Thursday</v>
      </c>
      <c r="P954" s="16" t="str">
        <f t="shared" si="89"/>
        <v>Jan</v>
      </c>
      <c r="Q954" s="22">
        <f>IF(Analysis!$H$2=1,1,0)</f>
        <v>1</v>
      </c>
      <c r="R954" s="1">
        <f>IF(Analysis!$H$3=1,1,0)</f>
        <v>1</v>
      </c>
      <c r="S954" s="23">
        <f>IF(Analysis!$H$4=1,1,0)</f>
        <v>1</v>
      </c>
      <c r="T954" s="23">
        <f>IF(Analysis!$H$6=1,1,0)</f>
        <v>1</v>
      </c>
      <c r="U954" s="23">
        <f>IF(Analysis!$H$7=1,1,0)</f>
        <v>1</v>
      </c>
    </row>
    <row r="955" spans="1:21">
      <c r="A955" s="4">
        <v>16729</v>
      </c>
      <c r="B955" s="5">
        <v>40938.427777777775</v>
      </c>
      <c r="C955" s="5">
        <v>40935.601388888892</v>
      </c>
      <c r="D955" s="4" t="s">
        <v>53</v>
      </c>
      <c r="E955" s="4" t="s">
        <v>105</v>
      </c>
      <c r="F955" s="6" t="s">
        <v>129</v>
      </c>
      <c r="G955" s="4" t="s">
        <v>55</v>
      </c>
      <c r="H955" s="4" t="s">
        <v>90</v>
      </c>
      <c r="I955" s="4" t="s">
        <v>141</v>
      </c>
      <c r="J955" s="4" t="s">
        <v>59</v>
      </c>
      <c r="K955" s="9">
        <f t="shared" si="84"/>
        <v>2.8263888888832298</v>
      </c>
      <c r="L955" s="13">
        <f t="shared" si="85"/>
        <v>40935</v>
      </c>
      <c r="M955" s="14">
        <f t="shared" si="86"/>
        <v>0.60138888889196096</v>
      </c>
      <c r="N955" s="15">
        <f t="shared" si="87"/>
        <v>4</v>
      </c>
      <c r="O955" s="16" t="str">
        <f t="shared" si="88"/>
        <v>Monday</v>
      </c>
      <c r="P955" s="16" t="str">
        <f t="shared" si="89"/>
        <v>Jan</v>
      </c>
      <c r="Q955" s="22">
        <f>IF(Analysis!$H$2=1,1,0)</f>
        <v>1</v>
      </c>
      <c r="R955" s="1">
        <f>IF(Analysis!$H$3=1,1,0)</f>
        <v>1</v>
      </c>
      <c r="S955" s="23">
        <f>IF(Analysis!$H$4=1,1,0)</f>
        <v>1</v>
      </c>
      <c r="T955" s="23">
        <f>IF(Analysis!$H$6=1,1,0)</f>
        <v>1</v>
      </c>
      <c r="U955" s="23">
        <f>IF(Analysis!$H$7=1,1,0)</f>
        <v>1</v>
      </c>
    </row>
    <row r="956" spans="1:21">
      <c r="A956" s="4">
        <v>16728</v>
      </c>
      <c r="B956" s="5">
        <v>40953.387499999997</v>
      </c>
      <c r="C956" s="5">
        <v>40935.583333333336</v>
      </c>
      <c r="D956" s="4" t="s">
        <v>62</v>
      </c>
      <c r="E956" s="4" t="s">
        <v>76</v>
      </c>
      <c r="F956" s="6" t="s">
        <v>145</v>
      </c>
      <c r="G956" s="4" t="s">
        <v>55</v>
      </c>
      <c r="H956" s="4" t="s">
        <v>56</v>
      </c>
      <c r="I956" s="4" t="s">
        <v>141</v>
      </c>
      <c r="J956" s="4" t="s">
        <v>65</v>
      </c>
      <c r="K956" s="9">
        <f t="shared" si="84"/>
        <v>17.804166666661331</v>
      </c>
      <c r="L956" s="13">
        <f t="shared" si="85"/>
        <v>40935</v>
      </c>
      <c r="M956" s="14">
        <f t="shared" si="86"/>
        <v>0.58333333333575865</v>
      </c>
      <c r="N956" s="15">
        <f t="shared" si="87"/>
        <v>4</v>
      </c>
      <c r="O956" s="16" t="str">
        <f t="shared" si="88"/>
        <v>Tuesday</v>
      </c>
      <c r="P956" s="16" t="str">
        <f t="shared" si="89"/>
        <v>Jan</v>
      </c>
      <c r="Q956" s="22">
        <f>IF(Analysis!$H$2=1,1,0)</f>
        <v>1</v>
      </c>
      <c r="R956" s="1">
        <f>IF(Analysis!$H$3=1,1,0)</f>
        <v>1</v>
      </c>
      <c r="S956" s="23">
        <f>IF(Analysis!$H$4=1,1,0)</f>
        <v>1</v>
      </c>
      <c r="T956" s="23">
        <f>IF(Analysis!$H$6=1,1,0)</f>
        <v>1</v>
      </c>
      <c r="U956" s="23">
        <f>IF(Analysis!$H$7=1,1,0)</f>
        <v>1</v>
      </c>
    </row>
    <row r="957" spans="1:21">
      <c r="A957" s="4">
        <v>16727</v>
      </c>
      <c r="B957" s="5">
        <v>40940.698611111111</v>
      </c>
      <c r="C957" s="5">
        <v>40935.564583333333</v>
      </c>
      <c r="D957" s="4" t="s">
        <v>60</v>
      </c>
      <c r="E957" s="4" t="s">
        <v>74</v>
      </c>
      <c r="F957" s="6" t="s">
        <v>2168</v>
      </c>
      <c r="G957" s="4" t="s">
        <v>55</v>
      </c>
      <c r="H957" s="4" t="s">
        <v>536</v>
      </c>
      <c r="I957" s="4" t="s">
        <v>141</v>
      </c>
      <c r="J957" s="4" t="s">
        <v>59</v>
      </c>
      <c r="K957" s="9">
        <f t="shared" si="84"/>
        <v>5.1340277777781012</v>
      </c>
      <c r="L957" s="13">
        <f t="shared" si="85"/>
        <v>40935</v>
      </c>
      <c r="M957" s="14">
        <f t="shared" si="86"/>
        <v>0.56458333333284827</v>
      </c>
      <c r="N957" s="15">
        <f t="shared" si="87"/>
        <v>4</v>
      </c>
      <c r="O957" s="16" t="str">
        <f t="shared" si="88"/>
        <v>Wednesday</v>
      </c>
      <c r="P957" s="16" t="str">
        <f t="shared" si="89"/>
        <v>Jan</v>
      </c>
      <c r="Q957" s="22">
        <f>IF(Analysis!$H$2=1,1,0)</f>
        <v>1</v>
      </c>
      <c r="R957" s="1">
        <f>IF(Analysis!$H$3=1,1,0)</f>
        <v>1</v>
      </c>
      <c r="S957" s="23">
        <f>IF(Analysis!$H$4=1,1,0)</f>
        <v>1</v>
      </c>
      <c r="T957" s="23">
        <f>IF(Analysis!$H$6=1,1,0)</f>
        <v>1</v>
      </c>
      <c r="U957" s="23">
        <f>IF(Analysis!$H$7=1,1,0)</f>
        <v>1</v>
      </c>
    </row>
    <row r="958" spans="1:21">
      <c r="A958" s="4">
        <v>16726</v>
      </c>
      <c r="B958" s="5">
        <v>40939.504861111112</v>
      </c>
      <c r="C958" s="5">
        <v>40935.558333333334</v>
      </c>
      <c r="D958" s="4" t="s">
        <v>53</v>
      </c>
      <c r="E958" s="4" t="s">
        <v>91</v>
      </c>
      <c r="F958" s="6" t="s">
        <v>2071</v>
      </c>
      <c r="G958" s="4" t="s">
        <v>55</v>
      </c>
      <c r="H958" s="4" t="s">
        <v>537</v>
      </c>
      <c r="I958" s="4" t="s">
        <v>141</v>
      </c>
      <c r="J958" s="4" t="s">
        <v>59</v>
      </c>
      <c r="K958" s="9">
        <f t="shared" si="84"/>
        <v>3.9465277777781012</v>
      </c>
      <c r="L958" s="13">
        <f t="shared" si="85"/>
        <v>40935</v>
      </c>
      <c r="M958" s="14">
        <f t="shared" si="86"/>
        <v>0.55833333333430346</v>
      </c>
      <c r="N958" s="15">
        <f t="shared" si="87"/>
        <v>4</v>
      </c>
      <c r="O958" s="16" t="str">
        <f t="shared" si="88"/>
        <v>Tuesday</v>
      </c>
      <c r="P958" s="16" t="str">
        <f t="shared" si="89"/>
        <v>Jan</v>
      </c>
      <c r="Q958" s="22">
        <f>IF(Analysis!$H$2=1,1,0)</f>
        <v>1</v>
      </c>
      <c r="R958" s="1">
        <f>IF(Analysis!$H$3=1,1,0)</f>
        <v>1</v>
      </c>
      <c r="S958" s="23">
        <f>IF(Analysis!$H$4=1,1,0)</f>
        <v>1</v>
      </c>
      <c r="T958" s="23">
        <f>IF(Analysis!$H$6=1,1,0)</f>
        <v>1</v>
      </c>
      <c r="U958" s="23">
        <f>IF(Analysis!$H$7=1,1,0)</f>
        <v>1</v>
      </c>
    </row>
    <row r="959" spans="1:21">
      <c r="A959" s="4">
        <v>16725</v>
      </c>
      <c r="B959" s="5">
        <v>40959.636805555558</v>
      </c>
      <c r="C959" s="5">
        <v>40935.467361111114</v>
      </c>
      <c r="D959" s="4" t="s">
        <v>60</v>
      </c>
      <c r="E959" s="4" t="s">
        <v>54</v>
      </c>
      <c r="F959" s="6" t="s">
        <v>2072</v>
      </c>
      <c r="G959" s="4" t="s">
        <v>55</v>
      </c>
      <c r="H959" s="4" t="s">
        <v>538</v>
      </c>
      <c r="I959" s="4" t="s">
        <v>141</v>
      </c>
      <c r="J959" s="4" t="s">
        <v>59</v>
      </c>
      <c r="K959" s="9">
        <f t="shared" si="84"/>
        <v>24.169444444443798</v>
      </c>
      <c r="L959" s="13">
        <f t="shared" si="85"/>
        <v>40935</v>
      </c>
      <c r="M959" s="14">
        <f t="shared" si="86"/>
        <v>0.46736111111385981</v>
      </c>
      <c r="N959" s="15">
        <f t="shared" si="87"/>
        <v>3</v>
      </c>
      <c r="O959" s="16" t="str">
        <f t="shared" si="88"/>
        <v>Monday</v>
      </c>
      <c r="P959" s="16" t="str">
        <f t="shared" si="89"/>
        <v>Jan</v>
      </c>
      <c r="Q959" s="22">
        <f>IF(Analysis!$H$2=1,1,0)</f>
        <v>1</v>
      </c>
      <c r="R959" s="1">
        <f>IF(Analysis!$H$3=1,1,0)</f>
        <v>1</v>
      </c>
      <c r="S959" s="23">
        <f>IF(Analysis!$H$4=1,1,0)</f>
        <v>1</v>
      </c>
      <c r="T959" s="23">
        <f>IF(Analysis!$H$6=1,1,0)</f>
        <v>1</v>
      </c>
      <c r="U959" s="23">
        <f>IF(Analysis!$H$7=1,1,0)</f>
        <v>1</v>
      </c>
    </row>
    <row r="960" spans="1:21">
      <c r="A960" s="4">
        <v>16724</v>
      </c>
      <c r="B960" s="5">
        <v>40935.62777777778</v>
      </c>
      <c r="C960" s="5">
        <v>40935.433333333334</v>
      </c>
      <c r="D960" s="4" t="s">
        <v>60</v>
      </c>
      <c r="E960" s="4" t="s">
        <v>68</v>
      </c>
      <c r="F960" s="6" t="s">
        <v>2073</v>
      </c>
      <c r="G960" s="4" t="s">
        <v>55</v>
      </c>
      <c r="H960" s="4" t="s">
        <v>539</v>
      </c>
      <c r="I960" s="4" t="s">
        <v>141</v>
      </c>
      <c r="J960" s="4" t="s">
        <v>59</v>
      </c>
      <c r="K960" s="9">
        <f t="shared" si="84"/>
        <v>0.19444444444525288</v>
      </c>
      <c r="L960" s="13">
        <f t="shared" si="85"/>
        <v>40935</v>
      </c>
      <c r="M960" s="14">
        <f t="shared" si="86"/>
        <v>0.43333333333430346</v>
      </c>
      <c r="N960" s="15">
        <f t="shared" si="87"/>
        <v>2</v>
      </c>
      <c r="O960" s="16" t="str">
        <f t="shared" si="88"/>
        <v>Friday</v>
      </c>
      <c r="P960" s="16" t="str">
        <f t="shared" si="89"/>
        <v>Jan</v>
      </c>
      <c r="Q960" s="22">
        <f>IF(Analysis!$H$2=1,1,0)</f>
        <v>1</v>
      </c>
      <c r="R960" s="1">
        <f>IF(Analysis!$H$3=1,1,0)</f>
        <v>1</v>
      </c>
      <c r="S960" s="23">
        <f>IF(Analysis!$H$4=1,1,0)</f>
        <v>1</v>
      </c>
      <c r="T960" s="23">
        <f>IF(Analysis!$H$6=1,1,0)</f>
        <v>1</v>
      </c>
      <c r="U960" s="23">
        <f>IF(Analysis!$H$7=1,1,0)</f>
        <v>1</v>
      </c>
    </row>
    <row r="961" spans="1:21">
      <c r="A961" s="4">
        <v>16723</v>
      </c>
      <c r="B961" s="5">
        <v>40935.452777777777</v>
      </c>
      <c r="C961" s="5">
        <v>40935.428472222222</v>
      </c>
      <c r="D961" s="4" t="s">
        <v>60</v>
      </c>
      <c r="E961" s="4" t="s">
        <v>99</v>
      </c>
      <c r="F961" s="6" t="s">
        <v>132</v>
      </c>
      <c r="G961" s="4" t="s">
        <v>55</v>
      </c>
      <c r="H961" s="4" t="s">
        <v>540</v>
      </c>
      <c r="I961" s="4" t="s">
        <v>141</v>
      </c>
      <c r="J961" s="4" t="s">
        <v>59</v>
      </c>
      <c r="K961" s="9">
        <f t="shared" si="84"/>
        <v>2.4305555554747116E-2</v>
      </c>
      <c r="L961" s="13">
        <f t="shared" si="85"/>
        <v>40935</v>
      </c>
      <c r="M961" s="14">
        <f t="shared" si="86"/>
        <v>0.42847222222189885</v>
      </c>
      <c r="N961" s="15">
        <f t="shared" si="87"/>
        <v>2</v>
      </c>
      <c r="O961" s="16" t="str">
        <f t="shared" si="88"/>
        <v>Friday</v>
      </c>
      <c r="P961" s="16" t="str">
        <f t="shared" si="89"/>
        <v>Jan</v>
      </c>
      <c r="Q961" s="22">
        <f>IF(Analysis!$H$2=1,1,0)</f>
        <v>1</v>
      </c>
      <c r="R961" s="1">
        <f>IF(Analysis!$H$3=1,1,0)</f>
        <v>1</v>
      </c>
      <c r="S961" s="23">
        <f>IF(Analysis!$H$4=1,1,0)</f>
        <v>1</v>
      </c>
      <c r="T961" s="23">
        <f>IF(Analysis!$H$6=1,1,0)</f>
        <v>1</v>
      </c>
      <c r="U961" s="23">
        <f>IF(Analysis!$H$7=1,1,0)</f>
        <v>1</v>
      </c>
    </row>
    <row r="962" spans="1:21">
      <c r="A962" s="4">
        <v>16722</v>
      </c>
      <c r="B962" s="5">
        <v>40946.541666666664</v>
      </c>
      <c r="C962" s="5">
        <v>40935.427777777775</v>
      </c>
      <c r="D962" s="4" t="s">
        <v>60</v>
      </c>
      <c r="E962" s="4" t="s">
        <v>54</v>
      </c>
      <c r="F962" s="6" t="s">
        <v>133</v>
      </c>
      <c r="G962" s="4" t="s">
        <v>55</v>
      </c>
      <c r="H962" s="4" t="s">
        <v>90</v>
      </c>
      <c r="I962" s="4" t="s">
        <v>141</v>
      </c>
      <c r="J962" s="4" t="s">
        <v>59</v>
      </c>
      <c r="K962" s="9">
        <f t="shared" si="84"/>
        <v>11.113888888889051</v>
      </c>
      <c r="L962" s="13">
        <f t="shared" si="85"/>
        <v>40935</v>
      </c>
      <c r="M962" s="14">
        <f t="shared" si="86"/>
        <v>0.42777777777519077</v>
      </c>
      <c r="N962" s="15">
        <f t="shared" si="87"/>
        <v>2</v>
      </c>
      <c r="O962" s="16" t="str">
        <f t="shared" si="88"/>
        <v>Tuesday</v>
      </c>
      <c r="P962" s="16" t="str">
        <f t="shared" si="89"/>
        <v>Jan</v>
      </c>
      <c r="Q962" s="22">
        <f>IF(Analysis!$H$2=1,1,0)</f>
        <v>1</v>
      </c>
      <c r="R962" s="1">
        <f>IF(Analysis!$H$3=1,1,0)</f>
        <v>1</v>
      </c>
      <c r="S962" s="23">
        <f>IF(Analysis!$H$4=1,1,0)</f>
        <v>1</v>
      </c>
      <c r="T962" s="23">
        <f>IF(Analysis!$H$6=1,1,0)</f>
        <v>1</v>
      </c>
      <c r="U962" s="23">
        <f>IF(Analysis!$H$7=1,1,0)</f>
        <v>1</v>
      </c>
    </row>
    <row r="963" spans="1:21">
      <c r="A963" s="4">
        <v>16721</v>
      </c>
      <c r="B963" s="5">
        <v>40935.621527777781</v>
      </c>
      <c r="C963" s="5">
        <v>40935.425000000003</v>
      </c>
      <c r="D963" s="4" t="s">
        <v>60</v>
      </c>
      <c r="E963" s="4" t="s">
        <v>54</v>
      </c>
      <c r="F963" s="6" t="s">
        <v>127</v>
      </c>
      <c r="G963" s="4" t="s">
        <v>55</v>
      </c>
      <c r="H963" s="4" t="s">
        <v>107</v>
      </c>
      <c r="I963" s="4" t="s">
        <v>141</v>
      </c>
      <c r="J963" s="4" t="s">
        <v>59</v>
      </c>
      <c r="K963" s="9">
        <f t="shared" ref="K963:K1026" si="90">B963-C963</f>
        <v>0.19652777777810115</v>
      </c>
      <c r="L963" s="13">
        <f t="shared" si="85"/>
        <v>40935</v>
      </c>
      <c r="M963" s="14">
        <f t="shared" si="86"/>
        <v>0.42500000000291038</v>
      </c>
      <c r="N963" s="15">
        <f t="shared" si="87"/>
        <v>2</v>
      </c>
      <c r="O963" s="16" t="str">
        <f t="shared" si="88"/>
        <v>Friday</v>
      </c>
      <c r="P963" s="16" t="str">
        <f t="shared" si="89"/>
        <v>Jan</v>
      </c>
      <c r="Q963" s="22">
        <f>IF(Analysis!$H$2=1,1,0)</f>
        <v>1</v>
      </c>
      <c r="R963" s="1">
        <f>IF(Analysis!$H$3=1,1,0)</f>
        <v>1</v>
      </c>
      <c r="S963" s="23">
        <f>IF(Analysis!$H$4=1,1,0)</f>
        <v>1</v>
      </c>
      <c r="T963" s="23">
        <f>IF(Analysis!$H$6=1,1,0)</f>
        <v>1</v>
      </c>
      <c r="U963" s="23">
        <f>IF(Analysis!$H$7=1,1,0)</f>
        <v>1</v>
      </c>
    </row>
    <row r="964" spans="1:21">
      <c r="A964" s="4">
        <v>16720</v>
      </c>
      <c r="B964" s="5">
        <v>40942.378472222219</v>
      </c>
      <c r="C964" s="5">
        <v>40935.423611111109</v>
      </c>
      <c r="D964" s="4" t="s">
        <v>94</v>
      </c>
      <c r="E964" s="4" t="s">
        <v>122</v>
      </c>
      <c r="F964" s="6" t="s">
        <v>128</v>
      </c>
      <c r="G964" s="4" t="s">
        <v>55</v>
      </c>
      <c r="H964" s="4" t="s">
        <v>106</v>
      </c>
      <c r="I964" s="4" t="s">
        <v>141</v>
      </c>
      <c r="J964" s="4" t="s">
        <v>65</v>
      </c>
      <c r="K964" s="9">
        <f t="shared" si="90"/>
        <v>6.9548611111094942</v>
      </c>
      <c r="L964" s="13">
        <f t="shared" ref="L964:L1027" si="91">INT(C964)</f>
        <v>40935</v>
      </c>
      <c r="M964" s="14">
        <f t="shared" ref="M964:M1027" si="92">MOD(C964,1)</f>
        <v>0.42361111110949423</v>
      </c>
      <c r="N964" s="15">
        <f t="shared" ref="N964:N1027" si="93">IF(AND($V$4&lt;=M964,M964&lt;$W$4),1,IF(AND($X$4&lt;=M964,M964&lt;$Y$4),2,IF(AND($Z$4&lt;=M964,M964&lt;$AA$4),3,IF(AND($AB$4&lt;=M964,M964&lt;$AC$4),4,IF(AND($AD$4&lt;=M964,M964&lt;$AE$4),5,IF(AND($AF$4&lt;=M964,M964&lt;$AG$4),6))))))</f>
        <v>2</v>
      </c>
      <c r="O964" s="16" t="str">
        <f t="shared" ref="O964:O1027" si="94">CHOOSE(WEEKDAY(B964,1),"Sunday","Monday","Tuesday","Wednesday","Thursday","Friday","Saturday")</f>
        <v>Friday</v>
      </c>
      <c r="P964" s="16" t="str">
        <f t="shared" ref="P964:P1027" si="95">CHOOSE(MONTH(L964),"Jan","Feb","Mar","Apr","May","Jun","Jul","Aug","Sep","Oct","Nov","Dec")</f>
        <v>Jan</v>
      </c>
      <c r="Q964" s="22">
        <f>IF(Analysis!$H$2=1,1,0)</f>
        <v>1</v>
      </c>
      <c r="R964" s="1">
        <f>IF(Analysis!$H$3=1,1,0)</f>
        <v>1</v>
      </c>
      <c r="S964" s="23">
        <f>IF(Analysis!$H$4=1,1,0)</f>
        <v>1</v>
      </c>
      <c r="T964" s="23">
        <f>IF(Analysis!$H$6=1,1,0)</f>
        <v>1</v>
      </c>
      <c r="U964" s="23">
        <f>IF(Analysis!$H$7=1,1,0)</f>
        <v>1</v>
      </c>
    </row>
    <row r="965" spans="1:21">
      <c r="A965" s="4">
        <v>16719</v>
      </c>
      <c r="B965" s="5">
        <v>40938.438888888886</v>
      </c>
      <c r="C965" s="5">
        <v>40935.420138888891</v>
      </c>
      <c r="D965" s="4" t="s">
        <v>60</v>
      </c>
      <c r="E965" s="4" t="s">
        <v>67</v>
      </c>
      <c r="F965" s="6" t="s">
        <v>129</v>
      </c>
      <c r="G965" s="4" t="s">
        <v>55</v>
      </c>
      <c r="H965" s="4" t="s">
        <v>71</v>
      </c>
      <c r="I965" s="4" t="s">
        <v>141</v>
      </c>
      <c r="J965" s="4" t="s">
        <v>59</v>
      </c>
      <c r="K965" s="9">
        <f t="shared" si="90"/>
        <v>3.0187499999956344</v>
      </c>
      <c r="L965" s="13">
        <f t="shared" si="91"/>
        <v>40935</v>
      </c>
      <c r="M965" s="14">
        <f t="shared" si="92"/>
        <v>0.42013888889050577</v>
      </c>
      <c r="N965" s="15">
        <f t="shared" si="93"/>
        <v>2</v>
      </c>
      <c r="O965" s="16" t="str">
        <f t="shared" si="94"/>
        <v>Monday</v>
      </c>
      <c r="P965" s="16" t="str">
        <f t="shared" si="95"/>
        <v>Jan</v>
      </c>
      <c r="Q965" s="22">
        <f>IF(Analysis!$H$2=1,1,0)</f>
        <v>1</v>
      </c>
      <c r="R965" s="1">
        <f>IF(Analysis!$H$3=1,1,0)</f>
        <v>1</v>
      </c>
      <c r="S965" s="23">
        <f>IF(Analysis!$H$4=1,1,0)</f>
        <v>1</v>
      </c>
      <c r="T965" s="23">
        <f>IF(Analysis!$H$6=1,1,0)</f>
        <v>1</v>
      </c>
      <c r="U965" s="23">
        <f>IF(Analysis!$H$7=1,1,0)</f>
        <v>1</v>
      </c>
    </row>
    <row r="966" spans="1:21">
      <c r="A966" s="4">
        <v>16718</v>
      </c>
      <c r="B966" s="5">
        <v>40938.349305555559</v>
      </c>
      <c r="C966" s="5">
        <v>40935.40625</v>
      </c>
      <c r="D966" s="4" t="s">
        <v>60</v>
      </c>
      <c r="E966" s="4" t="s">
        <v>54</v>
      </c>
      <c r="F966" s="6" t="s">
        <v>145</v>
      </c>
      <c r="G966" s="4" t="s">
        <v>55</v>
      </c>
      <c r="H966" s="4" t="s">
        <v>56</v>
      </c>
      <c r="I966" s="4" t="s">
        <v>141</v>
      </c>
      <c r="J966" s="4" t="s">
        <v>59</v>
      </c>
      <c r="K966" s="9">
        <f t="shared" si="90"/>
        <v>2.9430555555591127</v>
      </c>
      <c r="L966" s="13">
        <f t="shared" si="91"/>
        <v>40935</v>
      </c>
      <c r="M966" s="14">
        <f t="shared" si="92"/>
        <v>0.40625</v>
      </c>
      <c r="N966" s="15">
        <f t="shared" si="93"/>
        <v>2</v>
      </c>
      <c r="O966" s="16" t="str">
        <f t="shared" si="94"/>
        <v>Monday</v>
      </c>
      <c r="P966" s="16" t="str">
        <f t="shared" si="95"/>
        <v>Jan</v>
      </c>
      <c r="Q966" s="22">
        <f>IF(Analysis!$H$2=1,1,0)</f>
        <v>1</v>
      </c>
      <c r="R966" s="1">
        <f>IF(Analysis!$H$3=1,1,0)</f>
        <v>1</v>
      </c>
      <c r="S966" s="23">
        <f>IF(Analysis!$H$4=1,1,0)</f>
        <v>1</v>
      </c>
      <c r="T966" s="23">
        <f>IF(Analysis!$H$6=1,1,0)</f>
        <v>1</v>
      </c>
      <c r="U966" s="23">
        <f>IF(Analysis!$H$7=1,1,0)</f>
        <v>1</v>
      </c>
    </row>
    <row r="967" spans="1:21">
      <c r="A967" s="4">
        <v>16717</v>
      </c>
      <c r="B967" s="5">
        <v>40941.567361111112</v>
      </c>
      <c r="C967" s="5">
        <v>40935.40347222222</v>
      </c>
      <c r="D967" s="4" t="s">
        <v>60</v>
      </c>
      <c r="E967" s="4" t="s">
        <v>74</v>
      </c>
      <c r="F967" s="6" t="s">
        <v>2169</v>
      </c>
      <c r="G967" s="4" t="s">
        <v>55</v>
      </c>
      <c r="H967" s="4" t="s">
        <v>90</v>
      </c>
      <c r="I967" s="4" t="s">
        <v>141</v>
      </c>
      <c r="J967" s="4" t="s">
        <v>139</v>
      </c>
      <c r="K967" s="9">
        <f t="shared" si="90"/>
        <v>6.163888888891961</v>
      </c>
      <c r="L967" s="13">
        <f t="shared" si="91"/>
        <v>40935</v>
      </c>
      <c r="M967" s="14">
        <f t="shared" si="92"/>
        <v>0.40347222222044365</v>
      </c>
      <c r="N967" s="15">
        <f t="shared" si="93"/>
        <v>2</v>
      </c>
      <c r="O967" s="16" t="str">
        <f t="shared" si="94"/>
        <v>Thursday</v>
      </c>
      <c r="P967" s="16" t="str">
        <f t="shared" si="95"/>
        <v>Jan</v>
      </c>
      <c r="Q967" s="22">
        <f>IF(Analysis!$H$2=1,1,0)</f>
        <v>1</v>
      </c>
      <c r="R967" s="1">
        <f>IF(Analysis!$H$3=1,1,0)</f>
        <v>1</v>
      </c>
      <c r="S967" s="23">
        <f>IF(Analysis!$H$4=1,1,0)</f>
        <v>1</v>
      </c>
      <c r="T967" s="23">
        <f>IF(Analysis!$H$6=1,1,0)</f>
        <v>1</v>
      </c>
      <c r="U967" s="23">
        <f>IF(Analysis!$H$7=1,1,0)</f>
        <v>1</v>
      </c>
    </row>
    <row r="968" spans="1:21">
      <c r="A968" s="4">
        <v>16715</v>
      </c>
      <c r="B968" s="5">
        <v>40963.513194444444</v>
      </c>
      <c r="C968" s="5">
        <v>40935.377083333333</v>
      </c>
      <c r="D968" s="4" t="s">
        <v>60</v>
      </c>
      <c r="E968" s="4" t="s">
        <v>74</v>
      </c>
      <c r="F968" s="6" t="s">
        <v>2071</v>
      </c>
      <c r="G968" s="4" t="s">
        <v>55</v>
      </c>
      <c r="H968" s="4" t="s">
        <v>56</v>
      </c>
      <c r="I968" s="4" t="s">
        <v>141</v>
      </c>
      <c r="J968" s="4" t="s">
        <v>136</v>
      </c>
      <c r="K968" s="9">
        <f t="shared" si="90"/>
        <v>28.136111111110949</v>
      </c>
      <c r="L968" s="13">
        <f t="shared" si="91"/>
        <v>40935</v>
      </c>
      <c r="M968" s="14">
        <f t="shared" si="92"/>
        <v>0.37708333333284827</v>
      </c>
      <c r="N968" s="15">
        <f t="shared" si="93"/>
        <v>2</v>
      </c>
      <c r="O968" s="16" t="str">
        <f t="shared" si="94"/>
        <v>Friday</v>
      </c>
      <c r="P968" s="16" t="str">
        <f t="shared" si="95"/>
        <v>Jan</v>
      </c>
      <c r="Q968" s="22">
        <f>IF(Analysis!$H$2=1,1,0)</f>
        <v>1</v>
      </c>
      <c r="R968" s="1">
        <f>IF(Analysis!$H$3=1,1,0)</f>
        <v>1</v>
      </c>
      <c r="S968" s="23">
        <f>IF(Analysis!$H$4=1,1,0)</f>
        <v>1</v>
      </c>
      <c r="T968" s="23">
        <f>IF(Analysis!$H$6=1,1,0)</f>
        <v>1</v>
      </c>
      <c r="U968" s="23">
        <f>IF(Analysis!$H$7=1,1,0)</f>
        <v>1</v>
      </c>
    </row>
    <row r="969" spans="1:21">
      <c r="A969" s="4">
        <v>16714</v>
      </c>
      <c r="B969" s="5">
        <v>40940.365972222222</v>
      </c>
      <c r="C969" s="5">
        <v>40935.365972222222</v>
      </c>
      <c r="D969" s="4" t="s">
        <v>60</v>
      </c>
      <c r="E969" s="4" t="s">
        <v>74</v>
      </c>
      <c r="F969" s="6" t="s">
        <v>2072</v>
      </c>
      <c r="G969" s="4" t="s">
        <v>55</v>
      </c>
      <c r="H969" s="4" t="s">
        <v>541</v>
      </c>
      <c r="I969" s="4" t="s">
        <v>141</v>
      </c>
      <c r="J969" s="4" t="s">
        <v>59</v>
      </c>
      <c r="K969" s="9">
        <f t="shared" si="90"/>
        <v>5</v>
      </c>
      <c r="L969" s="13">
        <f t="shared" si="91"/>
        <v>40935</v>
      </c>
      <c r="M969" s="14">
        <f t="shared" si="92"/>
        <v>0.36597222222189885</v>
      </c>
      <c r="N969" s="15">
        <f t="shared" si="93"/>
        <v>1</v>
      </c>
      <c r="O969" s="16" t="str">
        <f t="shared" si="94"/>
        <v>Wednesday</v>
      </c>
      <c r="P969" s="16" t="str">
        <f t="shared" si="95"/>
        <v>Jan</v>
      </c>
      <c r="Q969" s="22">
        <f>IF(Analysis!$H$2=1,1,0)</f>
        <v>1</v>
      </c>
      <c r="R969" s="1">
        <f>IF(Analysis!$H$3=1,1,0)</f>
        <v>1</v>
      </c>
      <c r="S969" s="23">
        <f>IF(Analysis!$H$4=1,1,0)</f>
        <v>1</v>
      </c>
      <c r="T969" s="23">
        <f>IF(Analysis!$H$6=1,1,0)</f>
        <v>1</v>
      </c>
      <c r="U969" s="23">
        <f>IF(Analysis!$H$7=1,1,0)</f>
        <v>1</v>
      </c>
    </row>
    <row r="970" spans="1:21">
      <c r="A970" s="4">
        <v>16713</v>
      </c>
      <c r="B970" s="5">
        <v>40952.550000000003</v>
      </c>
      <c r="C970" s="5">
        <v>40934.729861111111</v>
      </c>
      <c r="D970" s="4" t="s">
        <v>62</v>
      </c>
      <c r="E970" s="4" t="s">
        <v>63</v>
      </c>
      <c r="F970" s="6" t="s">
        <v>2073</v>
      </c>
      <c r="G970" s="4" t="s">
        <v>55</v>
      </c>
      <c r="H970" s="4" t="s">
        <v>542</v>
      </c>
      <c r="I970" s="4" t="s">
        <v>141</v>
      </c>
      <c r="J970" s="4" t="s">
        <v>70</v>
      </c>
      <c r="K970" s="9">
        <f t="shared" si="90"/>
        <v>17.820138888891961</v>
      </c>
      <c r="L970" s="13">
        <f t="shared" si="91"/>
        <v>40934</v>
      </c>
      <c r="M970" s="14">
        <f t="shared" si="92"/>
        <v>0.72986111111094942</v>
      </c>
      <c r="N970" s="15">
        <f t="shared" si="93"/>
        <v>6</v>
      </c>
      <c r="O970" s="16" t="str">
        <f t="shared" si="94"/>
        <v>Monday</v>
      </c>
      <c r="P970" s="16" t="str">
        <f t="shared" si="95"/>
        <v>Jan</v>
      </c>
      <c r="Q970" s="22">
        <f>IF(Analysis!$H$2=1,1,0)</f>
        <v>1</v>
      </c>
      <c r="R970" s="1">
        <f>IF(Analysis!$H$3=1,1,0)</f>
        <v>1</v>
      </c>
      <c r="S970" s="23">
        <f>IF(Analysis!$H$4=1,1,0)</f>
        <v>1</v>
      </c>
      <c r="T970" s="23">
        <f>IF(Analysis!$H$6=1,1,0)</f>
        <v>1</v>
      </c>
      <c r="U970" s="23">
        <f>IF(Analysis!$H$7=1,1,0)</f>
        <v>1</v>
      </c>
    </row>
    <row r="971" spans="1:21">
      <c r="A971" s="4">
        <v>16712</v>
      </c>
      <c r="B971" s="5">
        <v>40952.55972222222</v>
      </c>
      <c r="C971" s="5">
        <v>40934.713194444441</v>
      </c>
      <c r="D971" s="4" t="s">
        <v>62</v>
      </c>
      <c r="E971" s="4" t="s">
        <v>95</v>
      </c>
      <c r="F971" s="6" t="s">
        <v>132</v>
      </c>
      <c r="G971" s="4" t="s">
        <v>55</v>
      </c>
      <c r="H971" s="4" t="s">
        <v>543</v>
      </c>
      <c r="I971" s="4" t="s">
        <v>141</v>
      </c>
      <c r="J971" s="4" t="s">
        <v>70</v>
      </c>
      <c r="K971" s="9">
        <f t="shared" si="90"/>
        <v>17.846527777779556</v>
      </c>
      <c r="L971" s="13">
        <f t="shared" si="91"/>
        <v>40934</v>
      </c>
      <c r="M971" s="14">
        <f t="shared" si="92"/>
        <v>0.71319444444088731</v>
      </c>
      <c r="N971" s="15">
        <f t="shared" si="93"/>
        <v>6</v>
      </c>
      <c r="O971" s="16" t="str">
        <f t="shared" si="94"/>
        <v>Monday</v>
      </c>
      <c r="P971" s="16" t="str">
        <f t="shared" si="95"/>
        <v>Jan</v>
      </c>
      <c r="Q971" s="22">
        <f>IF(Analysis!$H$2=1,1,0)</f>
        <v>1</v>
      </c>
      <c r="R971" s="1">
        <f>IF(Analysis!$H$3=1,1,0)</f>
        <v>1</v>
      </c>
      <c r="S971" s="23">
        <f>IF(Analysis!$H$4=1,1,0)</f>
        <v>1</v>
      </c>
      <c r="T971" s="23">
        <f>IF(Analysis!$H$6=1,1,0)</f>
        <v>1</v>
      </c>
      <c r="U971" s="23">
        <f>IF(Analysis!$H$7=1,1,0)</f>
        <v>1</v>
      </c>
    </row>
    <row r="972" spans="1:21">
      <c r="A972" s="4">
        <v>16711</v>
      </c>
      <c r="B972" s="5">
        <v>40959.386805555558</v>
      </c>
      <c r="C972" s="5">
        <v>40934.709722222222</v>
      </c>
      <c r="D972" s="4" t="s">
        <v>60</v>
      </c>
      <c r="E972" s="4" t="s">
        <v>54</v>
      </c>
      <c r="F972" s="6" t="s">
        <v>133</v>
      </c>
      <c r="G972" s="4" t="s">
        <v>55</v>
      </c>
      <c r="H972" s="4" t="s">
        <v>544</v>
      </c>
      <c r="I972" s="4" t="s">
        <v>141</v>
      </c>
      <c r="J972" s="4" t="s">
        <v>59</v>
      </c>
      <c r="K972" s="9">
        <f t="shared" si="90"/>
        <v>24.677083333335759</v>
      </c>
      <c r="L972" s="13">
        <f t="shared" si="91"/>
        <v>40934</v>
      </c>
      <c r="M972" s="14">
        <f t="shared" si="92"/>
        <v>0.70972222222189885</v>
      </c>
      <c r="N972" s="15">
        <f t="shared" si="93"/>
        <v>6</v>
      </c>
      <c r="O972" s="16" t="str">
        <f t="shared" si="94"/>
        <v>Monday</v>
      </c>
      <c r="P972" s="16" t="str">
        <f t="shared" si="95"/>
        <v>Jan</v>
      </c>
      <c r="Q972" s="22">
        <f>IF(Analysis!$H$2=1,1,0)</f>
        <v>1</v>
      </c>
      <c r="R972" s="1">
        <f>IF(Analysis!$H$3=1,1,0)</f>
        <v>1</v>
      </c>
      <c r="S972" s="23">
        <f>IF(Analysis!$H$4=1,1,0)</f>
        <v>1</v>
      </c>
      <c r="T972" s="23">
        <f>IF(Analysis!$H$6=1,1,0)</f>
        <v>1</v>
      </c>
      <c r="U972" s="23">
        <f>IF(Analysis!$H$7=1,1,0)</f>
        <v>1</v>
      </c>
    </row>
    <row r="973" spans="1:21">
      <c r="A973" s="4">
        <v>16710</v>
      </c>
      <c r="B973" s="5">
        <v>40942.455555555556</v>
      </c>
      <c r="C973" s="5">
        <v>40934.709027777775</v>
      </c>
      <c r="D973" s="4" t="s">
        <v>94</v>
      </c>
      <c r="E973" s="4" t="s">
        <v>122</v>
      </c>
      <c r="F973" s="6" t="s">
        <v>127</v>
      </c>
      <c r="G973" s="4" t="s">
        <v>55</v>
      </c>
      <c r="H973" s="4" t="s">
        <v>545</v>
      </c>
      <c r="I973" s="4" t="s">
        <v>141</v>
      </c>
      <c r="J973" s="4" t="s">
        <v>65</v>
      </c>
      <c r="K973" s="9">
        <f t="shared" si="90"/>
        <v>7.7465277777810115</v>
      </c>
      <c r="L973" s="13">
        <f t="shared" si="91"/>
        <v>40934</v>
      </c>
      <c r="M973" s="14">
        <f t="shared" si="92"/>
        <v>0.70902777777519077</v>
      </c>
      <c r="N973" s="15">
        <f t="shared" si="93"/>
        <v>6</v>
      </c>
      <c r="O973" s="16" t="str">
        <f t="shared" si="94"/>
        <v>Friday</v>
      </c>
      <c r="P973" s="16" t="str">
        <f t="shared" si="95"/>
        <v>Jan</v>
      </c>
      <c r="Q973" s="22">
        <f>IF(Analysis!$H$2=1,1,0)</f>
        <v>1</v>
      </c>
      <c r="R973" s="1">
        <f>IF(Analysis!$H$3=1,1,0)</f>
        <v>1</v>
      </c>
      <c r="S973" s="23">
        <f>IF(Analysis!$H$4=1,1,0)</f>
        <v>1</v>
      </c>
      <c r="T973" s="23">
        <f>IF(Analysis!$H$6=1,1,0)</f>
        <v>1</v>
      </c>
      <c r="U973" s="23">
        <f>IF(Analysis!$H$7=1,1,0)</f>
        <v>1</v>
      </c>
    </row>
    <row r="974" spans="1:21">
      <c r="A974" s="4">
        <v>16709</v>
      </c>
      <c r="B974" s="5">
        <v>40952.553472222222</v>
      </c>
      <c r="C974" s="5">
        <v>40934.594444444447</v>
      </c>
      <c r="D974" s="4" t="s">
        <v>62</v>
      </c>
      <c r="E974" s="4" t="s">
        <v>64</v>
      </c>
      <c r="F974" s="6" t="s">
        <v>128</v>
      </c>
      <c r="G974" s="4" t="s">
        <v>55</v>
      </c>
      <c r="H974" s="4" t="s">
        <v>90</v>
      </c>
      <c r="I974" s="4" t="s">
        <v>141</v>
      </c>
      <c r="J974" s="4" t="s">
        <v>70</v>
      </c>
      <c r="K974" s="9">
        <f t="shared" si="90"/>
        <v>17.959027777775191</v>
      </c>
      <c r="L974" s="13">
        <f t="shared" si="91"/>
        <v>40934</v>
      </c>
      <c r="M974" s="14">
        <f t="shared" si="92"/>
        <v>0.59444444444670808</v>
      </c>
      <c r="N974" s="15">
        <f t="shared" si="93"/>
        <v>4</v>
      </c>
      <c r="O974" s="16" t="str">
        <f t="shared" si="94"/>
        <v>Monday</v>
      </c>
      <c r="P974" s="16" t="str">
        <f t="shared" si="95"/>
        <v>Jan</v>
      </c>
      <c r="Q974" s="22">
        <f>IF(Analysis!$H$2=1,1,0)</f>
        <v>1</v>
      </c>
      <c r="R974" s="1">
        <f>IF(Analysis!$H$3=1,1,0)</f>
        <v>1</v>
      </c>
      <c r="S974" s="23">
        <f>IF(Analysis!$H$4=1,1,0)</f>
        <v>1</v>
      </c>
      <c r="T974" s="23">
        <f>IF(Analysis!$H$6=1,1,0)</f>
        <v>1</v>
      </c>
      <c r="U974" s="23">
        <f>IF(Analysis!$H$7=1,1,0)</f>
        <v>1</v>
      </c>
    </row>
    <row r="975" spans="1:21">
      <c r="A975" s="4">
        <v>16708</v>
      </c>
      <c r="B975" s="5">
        <v>40938.590277777781</v>
      </c>
      <c r="C975" s="5">
        <v>40934.59097222222</v>
      </c>
      <c r="D975" s="4" t="s">
        <v>53</v>
      </c>
      <c r="E975" s="4" t="s">
        <v>79</v>
      </c>
      <c r="F975" s="6" t="s">
        <v>129</v>
      </c>
      <c r="G975" s="4" t="s">
        <v>55</v>
      </c>
      <c r="H975" s="4" t="s">
        <v>107</v>
      </c>
      <c r="I975" s="4" t="s">
        <v>141</v>
      </c>
      <c r="J975" s="4" t="s">
        <v>59</v>
      </c>
      <c r="K975" s="9">
        <f t="shared" si="90"/>
        <v>3.9993055555605679</v>
      </c>
      <c r="L975" s="13">
        <f t="shared" si="91"/>
        <v>40934</v>
      </c>
      <c r="M975" s="14">
        <f t="shared" si="92"/>
        <v>0.59097222222044365</v>
      </c>
      <c r="N975" s="15">
        <f t="shared" si="93"/>
        <v>4</v>
      </c>
      <c r="O975" s="16" t="str">
        <f t="shared" si="94"/>
        <v>Monday</v>
      </c>
      <c r="P975" s="16" t="str">
        <f t="shared" si="95"/>
        <v>Jan</v>
      </c>
      <c r="Q975" s="22">
        <f>IF(Analysis!$H$2=1,1,0)</f>
        <v>1</v>
      </c>
      <c r="R975" s="1">
        <f>IF(Analysis!$H$3=1,1,0)</f>
        <v>1</v>
      </c>
      <c r="S975" s="23">
        <f>IF(Analysis!$H$4=1,1,0)</f>
        <v>1</v>
      </c>
      <c r="T975" s="23">
        <f>IF(Analysis!$H$6=1,1,0)</f>
        <v>1</v>
      </c>
      <c r="U975" s="23">
        <f>IF(Analysis!$H$7=1,1,0)</f>
        <v>1</v>
      </c>
    </row>
    <row r="976" spans="1:21">
      <c r="A976" s="4">
        <v>16707</v>
      </c>
      <c r="B976" s="5">
        <v>40945.647916666669</v>
      </c>
      <c r="C976" s="5">
        <v>40934.56527777778</v>
      </c>
      <c r="D976" s="4" t="s">
        <v>53</v>
      </c>
      <c r="E976" s="4" t="s">
        <v>105</v>
      </c>
      <c r="F976" s="6" t="s">
        <v>145</v>
      </c>
      <c r="G976" s="4" t="s">
        <v>55</v>
      </c>
      <c r="H976" s="4" t="s">
        <v>106</v>
      </c>
      <c r="I976" s="4" t="s">
        <v>141</v>
      </c>
      <c r="J976" s="4" t="s">
        <v>59</v>
      </c>
      <c r="K976" s="9">
        <f t="shared" si="90"/>
        <v>11.082638888889051</v>
      </c>
      <c r="L976" s="13">
        <f t="shared" si="91"/>
        <v>40934</v>
      </c>
      <c r="M976" s="14">
        <f t="shared" si="92"/>
        <v>0.56527777777955635</v>
      </c>
      <c r="N976" s="15">
        <f t="shared" si="93"/>
        <v>4</v>
      </c>
      <c r="O976" s="16" t="str">
        <f t="shared" si="94"/>
        <v>Monday</v>
      </c>
      <c r="P976" s="16" t="str">
        <f t="shared" si="95"/>
        <v>Jan</v>
      </c>
      <c r="Q976" s="22">
        <f>IF(Analysis!$H$2=1,1,0)</f>
        <v>1</v>
      </c>
      <c r="R976" s="1">
        <f>IF(Analysis!$H$3=1,1,0)</f>
        <v>1</v>
      </c>
      <c r="S976" s="23">
        <f>IF(Analysis!$H$4=1,1,0)</f>
        <v>1</v>
      </c>
      <c r="T976" s="23">
        <f>IF(Analysis!$H$6=1,1,0)</f>
        <v>1</v>
      </c>
      <c r="U976" s="23">
        <f>IF(Analysis!$H$7=1,1,0)</f>
        <v>1</v>
      </c>
    </row>
    <row r="977" spans="1:21">
      <c r="A977" s="4">
        <v>16706</v>
      </c>
      <c r="B977" s="5">
        <v>40953.379861111112</v>
      </c>
      <c r="C977" s="5">
        <v>40934.544444444444</v>
      </c>
      <c r="D977" s="4" t="s">
        <v>62</v>
      </c>
      <c r="E977" s="4" t="s">
        <v>92</v>
      </c>
      <c r="F977" s="6" t="s">
        <v>2170</v>
      </c>
      <c r="G977" s="4" t="s">
        <v>55</v>
      </c>
      <c r="H977" s="4" t="s">
        <v>71</v>
      </c>
      <c r="I977" s="4" t="s">
        <v>141</v>
      </c>
      <c r="J977" s="4" t="s">
        <v>70</v>
      </c>
      <c r="K977" s="9">
        <f t="shared" si="90"/>
        <v>18.835416666668607</v>
      </c>
      <c r="L977" s="13">
        <f t="shared" si="91"/>
        <v>40934</v>
      </c>
      <c r="M977" s="14">
        <f t="shared" si="92"/>
        <v>0.54444444444379769</v>
      </c>
      <c r="N977" s="15">
        <f t="shared" si="93"/>
        <v>4</v>
      </c>
      <c r="O977" s="16" t="str">
        <f t="shared" si="94"/>
        <v>Tuesday</v>
      </c>
      <c r="P977" s="16" t="str">
        <f t="shared" si="95"/>
        <v>Jan</v>
      </c>
      <c r="Q977" s="22">
        <f>IF(Analysis!$H$2=1,1,0)</f>
        <v>1</v>
      </c>
      <c r="R977" s="1">
        <f>IF(Analysis!$H$3=1,1,0)</f>
        <v>1</v>
      </c>
      <c r="S977" s="23">
        <f>IF(Analysis!$H$4=1,1,0)</f>
        <v>1</v>
      </c>
      <c r="T977" s="23">
        <f>IF(Analysis!$H$6=1,1,0)</f>
        <v>1</v>
      </c>
      <c r="U977" s="23">
        <f>IF(Analysis!$H$7=1,1,0)</f>
        <v>1</v>
      </c>
    </row>
    <row r="978" spans="1:21">
      <c r="A978" s="4">
        <v>16705</v>
      </c>
      <c r="B978" s="5">
        <v>40939.73333333333</v>
      </c>
      <c r="C978" s="5">
        <v>40934.534722222219</v>
      </c>
      <c r="D978" s="4" t="s">
        <v>62</v>
      </c>
      <c r="E978" s="4" t="s">
        <v>72</v>
      </c>
      <c r="F978" s="6" t="s">
        <v>2071</v>
      </c>
      <c r="G978" s="4" t="s">
        <v>55</v>
      </c>
      <c r="H978" s="4" t="s">
        <v>56</v>
      </c>
      <c r="I978" s="4" t="s">
        <v>141</v>
      </c>
      <c r="J978" s="4" t="s">
        <v>73</v>
      </c>
      <c r="K978" s="9">
        <f t="shared" si="90"/>
        <v>5.1986111111109494</v>
      </c>
      <c r="L978" s="13">
        <f t="shared" si="91"/>
        <v>40934</v>
      </c>
      <c r="M978" s="14">
        <f t="shared" si="92"/>
        <v>0.53472222221898846</v>
      </c>
      <c r="N978" s="15">
        <f t="shared" si="93"/>
        <v>3</v>
      </c>
      <c r="O978" s="16" t="str">
        <f t="shared" si="94"/>
        <v>Tuesday</v>
      </c>
      <c r="P978" s="16" t="str">
        <f t="shared" si="95"/>
        <v>Jan</v>
      </c>
      <c r="Q978" s="22">
        <f>IF(Analysis!$H$2=1,1,0)</f>
        <v>1</v>
      </c>
      <c r="R978" s="1">
        <f>IF(Analysis!$H$3=1,1,0)</f>
        <v>1</v>
      </c>
      <c r="S978" s="23">
        <f>IF(Analysis!$H$4=1,1,0)</f>
        <v>1</v>
      </c>
      <c r="T978" s="23">
        <f>IF(Analysis!$H$6=1,1,0)</f>
        <v>1</v>
      </c>
      <c r="U978" s="23">
        <f>IF(Analysis!$H$7=1,1,0)</f>
        <v>1</v>
      </c>
    </row>
    <row r="979" spans="1:21">
      <c r="A979" s="4">
        <v>16704</v>
      </c>
      <c r="B979" s="5">
        <v>40940.703472222223</v>
      </c>
      <c r="C979" s="5">
        <v>40934.489583333336</v>
      </c>
      <c r="D979" s="4" t="s">
        <v>62</v>
      </c>
      <c r="E979" s="4" t="s">
        <v>72</v>
      </c>
      <c r="F979" s="6" t="s">
        <v>2072</v>
      </c>
      <c r="G979" s="4" t="s">
        <v>55</v>
      </c>
      <c r="H979" s="4" t="s">
        <v>90</v>
      </c>
      <c r="I979" s="4" t="s">
        <v>141</v>
      </c>
      <c r="J979" s="4" t="s">
        <v>73</v>
      </c>
      <c r="K979" s="9">
        <f t="shared" si="90"/>
        <v>6.2138888888875954</v>
      </c>
      <c r="L979" s="13">
        <f t="shared" si="91"/>
        <v>40934</v>
      </c>
      <c r="M979" s="14">
        <f t="shared" si="92"/>
        <v>0.48958333333575865</v>
      </c>
      <c r="N979" s="15">
        <f t="shared" si="93"/>
        <v>3</v>
      </c>
      <c r="O979" s="16" t="str">
        <f t="shared" si="94"/>
        <v>Wednesday</v>
      </c>
      <c r="P979" s="16" t="str">
        <f t="shared" si="95"/>
        <v>Jan</v>
      </c>
      <c r="Q979" s="22">
        <f>IF(Analysis!$H$2=1,1,0)</f>
        <v>1</v>
      </c>
      <c r="R979" s="1">
        <f>IF(Analysis!$H$3=1,1,0)</f>
        <v>1</v>
      </c>
      <c r="S979" s="23">
        <f>IF(Analysis!$H$4=1,1,0)</f>
        <v>1</v>
      </c>
      <c r="T979" s="23">
        <f>IF(Analysis!$H$6=1,1,0)</f>
        <v>1</v>
      </c>
      <c r="U979" s="23">
        <f>IF(Analysis!$H$7=1,1,0)</f>
        <v>1</v>
      </c>
    </row>
    <row r="980" spans="1:21">
      <c r="A980" s="4">
        <v>16703</v>
      </c>
      <c r="B980" s="5">
        <v>40946.61041666667</v>
      </c>
      <c r="C980" s="5">
        <v>40934.48541666667</v>
      </c>
      <c r="D980" s="4" t="s">
        <v>60</v>
      </c>
      <c r="E980" s="4" t="s">
        <v>61</v>
      </c>
      <c r="F980" s="6" t="s">
        <v>2073</v>
      </c>
      <c r="G980" s="4" t="s">
        <v>55</v>
      </c>
      <c r="H980" s="4" t="s">
        <v>56</v>
      </c>
      <c r="I980" s="4" t="s">
        <v>141</v>
      </c>
      <c r="J980" s="4" t="s">
        <v>59</v>
      </c>
      <c r="K980" s="9">
        <f t="shared" si="90"/>
        <v>12.125</v>
      </c>
      <c r="L980" s="13">
        <f t="shared" si="91"/>
        <v>40934</v>
      </c>
      <c r="M980" s="14">
        <f t="shared" si="92"/>
        <v>0.48541666667006211</v>
      </c>
      <c r="N980" s="15">
        <f t="shared" si="93"/>
        <v>3</v>
      </c>
      <c r="O980" s="16" t="str">
        <f t="shared" si="94"/>
        <v>Tuesday</v>
      </c>
      <c r="P980" s="16" t="str">
        <f t="shared" si="95"/>
        <v>Jan</v>
      </c>
      <c r="Q980" s="22">
        <f>IF(Analysis!$H$2=1,1,0)</f>
        <v>1</v>
      </c>
      <c r="R980" s="1">
        <f>IF(Analysis!$H$3=1,1,0)</f>
        <v>1</v>
      </c>
      <c r="S980" s="23">
        <f>IF(Analysis!$H$4=1,1,0)</f>
        <v>1</v>
      </c>
      <c r="T980" s="23">
        <f>IF(Analysis!$H$6=1,1,0)</f>
        <v>1</v>
      </c>
      <c r="U980" s="23">
        <f>IF(Analysis!$H$7=1,1,0)</f>
        <v>1</v>
      </c>
    </row>
    <row r="981" spans="1:21">
      <c r="A981" s="4">
        <v>16702</v>
      </c>
      <c r="B981" s="5">
        <v>40935.693055555559</v>
      </c>
      <c r="C981" s="5">
        <v>40934.482638888891</v>
      </c>
      <c r="D981" s="4" t="s">
        <v>53</v>
      </c>
      <c r="E981" s="4" t="s">
        <v>54</v>
      </c>
      <c r="F981" s="6" t="s">
        <v>132</v>
      </c>
      <c r="G981" s="4" t="s">
        <v>55</v>
      </c>
      <c r="H981" s="4" t="s">
        <v>546</v>
      </c>
      <c r="I981" s="4" t="s">
        <v>141</v>
      </c>
      <c r="J981" s="4" t="s">
        <v>59</v>
      </c>
      <c r="K981" s="9">
        <f t="shared" si="90"/>
        <v>1.2104166666686069</v>
      </c>
      <c r="L981" s="13">
        <f t="shared" si="91"/>
        <v>40934</v>
      </c>
      <c r="M981" s="14">
        <f t="shared" si="92"/>
        <v>0.48263888889050577</v>
      </c>
      <c r="N981" s="15">
        <f t="shared" si="93"/>
        <v>3</v>
      </c>
      <c r="O981" s="16" t="str">
        <f t="shared" si="94"/>
        <v>Friday</v>
      </c>
      <c r="P981" s="16" t="str">
        <f t="shared" si="95"/>
        <v>Jan</v>
      </c>
      <c r="Q981" s="22">
        <f>IF(Analysis!$H$2=1,1,0)</f>
        <v>1</v>
      </c>
      <c r="R981" s="1">
        <f>IF(Analysis!$H$3=1,1,0)</f>
        <v>1</v>
      </c>
      <c r="S981" s="23">
        <f>IF(Analysis!$H$4=1,1,0)</f>
        <v>1</v>
      </c>
      <c r="T981" s="23">
        <f>IF(Analysis!$H$6=1,1,0)</f>
        <v>1</v>
      </c>
      <c r="U981" s="23">
        <f>IF(Analysis!$H$7=1,1,0)</f>
        <v>1</v>
      </c>
    </row>
    <row r="982" spans="1:21">
      <c r="A982" s="4">
        <v>16701</v>
      </c>
      <c r="B982" s="5">
        <v>40947.530555555553</v>
      </c>
      <c r="C982" s="5">
        <v>40934.408333333333</v>
      </c>
      <c r="D982" s="4" t="s">
        <v>62</v>
      </c>
      <c r="E982" s="4" t="s">
        <v>72</v>
      </c>
      <c r="F982" s="6" t="s">
        <v>133</v>
      </c>
      <c r="G982" s="4" t="s">
        <v>55</v>
      </c>
      <c r="H982" s="4" t="s">
        <v>547</v>
      </c>
      <c r="I982" s="4" t="s">
        <v>141</v>
      </c>
      <c r="J982" s="4" t="s">
        <v>73</v>
      </c>
      <c r="K982" s="9">
        <f t="shared" si="90"/>
        <v>13.122222222220444</v>
      </c>
      <c r="L982" s="13">
        <f t="shared" si="91"/>
        <v>40934</v>
      </c>
      <c r="M982" s="14">
        <f t="shared" si="92"/>
        <v>0.40833333333284827</v>
      </c>
      <c r="N982" s="15">
        <f t="shared" si="93"/>
        <v>2</v>
      </c>
      <c r="O982" s="16" t="str">
        <f t="shared" si="94"/>
        <v>Wednesday</v>
      </c>
      <c r="P982" s="16" t="str">
        <f t="shared" si="95"/>
        <v>Jan</v>
      </c>
      <c r="Q982" s="22">
        <f>IF(Analysis!$H$2=1,1,0)</f>
        <v>1</v>
      </c>
      <c r="R982" s="1">
        <f>IF(Analysis!$H$3=1,1,0)</f>
        <v>1</v>
      </c>
      <c r="S982" s="23">
        <f>IF(Analysis!$H$4=1,1,0)</f>
        <v>1</v>
      </c>
      <c r="T982" s="23">
        <f>IF(Analysis!$H$6=1,1,0)</f>
        <v>1</v>
      </c>
      <c r="U982" s="23">
        <f>IF(Analysis!$H$7=1,1,0)</f>
        <v>1</v>
      </c>
    </row>
    <row r="983" spans="1:21">
      <c r="A983" s="4">
        <v>16700</v>
      </c>
      <c r="B983" s="5">
        <v>40934.34097222222</v>
      </c>
      <c r="C983" s="5">
        <v>40934.326388888891</v>
      </c>
      <c r="D983" s="4" t="s">
        <v>53</v>
      </c>
      <c r="E983" s="4" t="s">
        <v>67</v>
      </c>
      <c r="F983" s="6" t="s">
        <v>127</v>
      </c>
      <c r="G983" s="4" t="s">
        <v>55</v>
      </c>
      <c r="H983" s="4" t="s">
        <v>548</v>
      </c>
      <c r="I983" s="4" t="s">
        <v>141</v>
      </c>
      <c r="J983" s="4" t="s">
        <v>57</v>
      </c>
      <c r="K983" s="9">
        <f t="shared" si="90"/>
        <v>1.4583333329937886E-2</v>
      </c>
      <c r="L983" s="13">
        <f t="shared" si="91"/>
        <v>40934</v>
      </c>
      <c r="M983" s="14">
        <f t="shared" si="92"/>
        <v>0.32638888889050577</v>
      </c>
      <c r="N983" s="15">
        <f t="shared" si="93"/>
        <v>1</v>
      </c>
      <c r="O983" s="16" t="str">
        <f t="shared" si="94"/>
        <v>Thursday</v>
      </c>
      <c r="P983" s="16" t="str">
        <f t="shared" si="95"/>
        <v>Jan</v>
      </c>
      <c r="Q983" s="22">
        <f>IF(Analysis!$H$2=1,1,0)</f>
        <v>1</v>
      </c>
      <c r="R983" s="1">
        <f>IF(Analysis!$H$3=1,1,0)</f>
        <v>1</v>
      </c>
      <c r="S983" s="23">
        <f>IF(Analysis!$H$4=1,1,0)</f>
        <v>1</v>
      </c>
      <c r="T983" s="23">
        <f>IF(Analysis!$H$6=1,1,0)</f>
        <v>1</v>
      </c>
      <c r="U983" s="23">
        <f>IF(Analysis!$H$7=1,1,0)</f>
        <v>1</v>
      </c>
    </row>
    <row r="984" spans="1:21">
      <c r="A984" s="4">
        <v>16699</v>
      </c>
      <c r="B984" s="5">
        <v>40984.552777777775</v>
      </c>
      <c r="C984" s="5">
        <v>40933.694444444445</v>
      </c>
      <c r="D984" s="4" t="s">
        <v>62</v>
      </c>
      <c r="E984" s="4" t="s">
        <v>138</v>
      </c>
      <c r="F984" s="6" t="s">
        <v>128</v>
      </c>
      <c r="G984" s="4" t="s">
        <v>55</v>
      </c>
      <c r="H984" s="4" t="s">
        <v>549</v>
      </c>
      <c r="I984" s="4" t="s">
        <v>141</v>
      </c>
      <c r="J984" s="4" t="s">
        <v>136</v>
      </c>
      <c r="K984" s="9">
        <f t="shared" si="90"/>
        <v>50.858333333329938</v>
      </c>
      <c r="L984" s="13">
        <f t="shared" si="91"/>
        <v>40933</v>
      </c>
      <c r="M984" s="14">
        <f t="shared" si="92"/>
        <v>0.69444444444525288</v>
      </c>
      <c r="N984" s="15">
        <f t="shared" si="93"/>
        <v>5</v>
      </c>
      <c r="O984" s="16" t="str">
        <f t="shared" si="94"/>
        <v>Friday</v>
      </c>
      <c r="P984" s="16" t="str">
        <f t="shared" si="95"/>
        <v>Jan</v>
      </c>
      <c r="Q984" s="22">
        <f>IF(Analysis!$H$2=1,1,0)</f>
        <v>1</v>
      </c>
      <c r="R984" s="1">
        <f>IF(Analysis!$H$3=1,1,0)</f>
        <v>1</v>
      </c>
      <c r="S984" s="23">
        <f>IF(Analysis!$H$4=1,1,0)</f>
        <v>1</v>
      </c>
      <c r="T984" s="23">
        <f>IF(Analysis!$H$6=1,1,0)</f>
        <v>1</v>
      </c>
      <c r="U984" s="23">
        <f>IF(Analysis!$H$7=1,1,0)</f>
        <v>1</v>
      </c>
    </row>
    <row r="985" spans="1:21">
      <c r="A985" s="4">
        <v>16698</v>
      </c>
      <c r="B985" s="5">
        <v>40952.38958333333</v>
      </c>
      <c r="C985" s="5">
        <v>40933.649305555555</v>
      </c>
      <c r="D985" s="4" t="s">
        <v>53</v>
      </c>
      <c r="E985" s="4" t="s">
        <v>79</v>
      </c>
      <c r="F985" s="6" t="s">
        <v>129</v>
      </c>
      <c r="G985" s="4" t="s">
        <v>55</v>
      </c>
      <c r="H985" s="4" t="s">
        <v>550</v>
      </c>
      <c r="I985" s="4" t="s">
        <v>141</v>
      </c>
      <c r="J985" s="4" t="s">
        <v>65</v>
      </c>
      <c r="K985" s="9">
        <f t="shared" si="90"/>
        <v>18.740277777775191</v>
      </c>
      <c r="L985" s="13">
        <f t="shared" si="91"/>
        <v>40933</v>
      </c>
      <c r="M985" s="14">
        <f t="shared" si="92"/>
        <v>0.64930555555474712</v>
      </c>
      <c r="N985" s="15">
        <f t="shared" si="93"/>
        <v>5</v>
      </c>
      <c r="O985" s="16" t="str">
        <f t="shared" si="94"/>
        <v>Monday</v>
      </c>
      <c r="P985" s="16" t="str">
        <f t="shared" si="95"/>
        <v>Jan</v>
      </c>
      <c r="Q985" s="22">
        <f>IF(Analysis!$H$2=1,1,0)</f>
        <v>1</v>
      </c>
      <c r="R985" s="1">
        <f>IF(Analysis!$H$3=1,1,0)</f>
        <v>1</v>
      </c>
      <c r="S985" s="23">
        <f>IF(Analysis!$H$4=1,1,0)</f>
        <v>1</v>
      </c>
      <c r="T985" s="23">
        <f>IF(Analysis!$H$6=1,1,0)</f>
        <v>1</v>
      </c>
      <c r="U985" s="23">
        <f>IF(Analysis!$H$7=1,1,0)</f>
        <v>1</v>
      </c>
    </row>
    <row r="986" spans="1:21">
      <c r="A986" s="4">
        <v>16697</v>
      </c>
      <c r="B986" s="5">
        <v>40939.738194444442</v>
      </c>
      <c r="C986" s="5">
        <v>40933.634027777778</v>
      </c>
      <c r="D986" s="4" t="s">
        <v>62</v>
      </c>
      <c r="E986" s="4" t="s">
        <v>72</v>
      </c>
      <c r="F986" s="6" t="s">
        <v>145</v>
      </c>
      <c r="G986" s="4" t="s">
        <v>55</v>
      </c>
      <c r="H986" s="4" t="s">
        <v>90</v>
      </c>
      <c r="I986" s="4" t="s">
        <v>141</v>
      </c>
      <c r="J986" s="4" t="s">
        <v>73</v>
      </c>
      <c r="K986" s="9">
        <f t="shared" si="90"/>
        <v>6.1041666666642413</v>
      </c>
      <c r="L986" s="13">
        <f t="shared" si="91"/>
        <v>40933</v>
      </c>
      <c r="M986" s="14">
        <f t="shared" si="92"/>
        <v>0.63402777777810115</v>
      </c>
      <c r="N986" s="15">
        <f t="shared" si="93"/>
        <v>5</v>
      </c>
      <c r="O986" s="16" t="str">
        <f t="shared" si="94"/>
        <v>Tuesday</v>
      </c>
      <c r="P986" s="16" t="str">
        <f t="shared" si="95"/>
        <v>Jan</v>
      </c>
      <c r="Q986" s="22">
        <f>IF(Analysis!$H$2=1,1,0)</f>
        <v>1</v>
      </c>
      <c r="R986" s="1">
        <f>IF(Analysis!$H$3=1,1,0)</f>
        <v>1</v>
      </c>
      <c r="S986" s="23">
        <f>IF(Analysis!$H$4=1,1,0)</f>
        <v>1</v>
      </c>
      <c r="T986" s="23">
        <f>IF(Analysis!$H$6=1,1,0)</f>
        <v>1</v>
      </c>
      <c r="U986" s="23">
        <f>IF(Analysis!$H$7=1,1,0)</f>
        <v>1</v>
      </c>
    </row>
    <row r="987" spans="1:21">
      <c r="A987" s="4">
        <v>16696</v>
      </c>
      <c r="B987" s="5">
        <v>40935.375</v>
      </c>
      <c r="C987" s="5">
        <v>40933.62222222222</v>
      </c>
      <c r="D987" s="4" t="s">
        <v>60</v>
      </c>
      <c r="E987" s="4" t="s">
        <v>54</v>
      </c>
      <c r="F987" s="6" t="s">
        <v>2171</v>
      </c>
      <c r="G987" s="4" t="s">
        <v>55</v>
      </c>
      <c r="H987" s="4" t="s">
        <v>107</v>
      </c>
      <c r="I987" s="4" t="s">
        <v>141</v>
      </c>
      <c r="J987" s="4" t="s">
        <v>59</v>
      </c>
      <c r="K987" s="9">
        <f t="shared" si="90"/>
        <v>1.7527777777795563</v>
      </c>
      <c r="L987" s="13">
        <f t="shared" si="91"/>
        <v>40933</v>
      </c>
      <c r="M987" s="14">
        <f t="shared" si="92"/>
        <v>0.62222222222044365</v>
      </c>
      <c r="N987" s="15">
        <f t="shared" si="93"/>
        <v>4</v>
      </c>
      <c r="O987" s="16" t="str">
        <f t="shared" si="94"/>
        <v>Friday</v>
      </c>
      <c r="P987" s="16" t="str">
        <f t="shared" si="95"/>
        <v>Jan</v>
      </c>
      <c r="Q987" s="22">
        <f>IF(Analysis!$H$2=1,1,0)</f>
        <v>1</v>
      </c>
      <c r="R987" s="1">
        <f>IF(Analysis!$H$3=1,1,0)</f>
        <v>1</v>
      </c>
      <c r="S987" s="23">
        <f>IF(Analysis!$H$4=1,1,0)</f>
        <v>1</v>
      </c>
      <c r="T987" s="23">
        <f>IF(Analysis!$H$6=1,1,0)</f>
        <v>1</v>
      </c>
      <c r="U987" s="23">
        <f>IF(Analysis!$H$7=1,1,0)</f>
        <v>1</v>
      </c>
    </row>
    <row r="988" spans="1:21">
      <c r="A988" s="4">
        <v>16695</v>
      </c>
      <c r="B988" s="5">
        <v>40959.460416666669</v>
      </c>
      <c r="C988" s="5">
        <v>40933.60833333333</v>
      </c>
      <c r="D988" s="4" t="s">
        <v>60</v>
      </c>
      <c r="E988" s="4" t="s">
        <v>61</v>
      </c>
      <c r="F988" s="6" t="s">
        <v>2071</v>
      </c>
      <c r="G988" s="4" t="s">
        <v>55</v>
      </c>
      <c r="H988" s="4" t="s">
        <v>106</v>
      </c>
      <c r="I988" s="4" t="s">
        <v>141</v>
      </c>
      <c r="J988" s="4" t="s">
        <v>59</v>
      </c>
      <c r="K988" s="9">
        <f t="shared" si="90"/>
        <v>25.852083333338669</v>
      </c>
      <c r="L988" s="13">
        <f t="shared" si="91"/>
        <v>40933</v>
      </c>
      <c r="M988" s="14">
        <f t="shared" si="92"/>
        <v>0.60833333332993789</v>
      </c>
      <c r="N988" s="15">
        <f t="shared" si="93"/>
        <v>4</v>
      </c>
      <c r="O988" s="16" t="str">
        <f t="shared" si="94"/>
        <v>Monday</v>
      </c>
      <c r="P988" s="16" t="str">
        <f t="shared" si="95"/>
        <v>Jan</v>
      </c>
      <c r="Q988" s="22">
        <f>IF(Analysis!$H$2=1,1,0)</f>
        <v>1</v>
      </c>
      <c r="R988" s="1">
        <f>IF(Analysis!$H$3=1,1,0)</f>
        <v>1</v>
      </c>
      <c r="S988" s="23">
        <f>IF(Analysis!$H$4=1,1,0)</f>
        <v>1</v>
      </c>
      <c r="T988" s="23">
        <f>IF(Analysis!$H$6=1,1,0)</f>
        <v>1</v>
      </c>
      <c r="U988" s="23">
        <f>IF(Analysis!$H$7=1,1,0)</f>
        <v>1</v>
      </c>
    </row>
    <row r="989" spans="1:21">
      <c r="A989" s="4">
        <v>16694</v>
      </c>
      <c r="B989" s="5">
        <v>40946.542361111111</v>
      </c>
      <c r="C989" s="5">
        <v>40933.524305555555</v>
      </c>
      <c r="D989" s="4" t="s">
        <v>60</v>
      </c>
      <c r="E989" s="4" t="s">
        <v>54</v>
      </c>
      <c r="F989" s="6" t="s">
        <v>2072</v>
      </c>
      <c r="G989" s="4" t="s">
        <v>55</v>
      </c>
      <c r="H989" s="4" t="s">
        <v>71</v>
      </c>
      <c r="I989" s="4" t="s">
        <v>141</v>
      </c>
      <c r="J989" s="4" t="s">
        <v>59</v>
      </c>
      <c r="K989" s="9">
        <f t="shared" si="90"/>
        <v>13.018055555556202</v>
      </c>
      <c r="L989" s="13">
        <f t="shared" si="91"/>
        <v>40933</v>
      </c>
      <c r="M989" s="14">
        <f t="shared" si="92"/>
        <v>0.52430555555474712</v>
      </c>
      <c r="N989" s="15">
        <f t="shared" si="93"/>
        <v>3</v>
      </c>
      <c r="O989" s="16" t="str">
        <f t="shared" si="94"/>
        <v>Tuesday</v>
      </c>
      <c r="P989" s="16" t="str">
        <f t="shared" si="95"/>
        <v>Jan</v>
      </c>
      <c r="Q989" s="22">
        <f>IF(Analysis!$H$2=1,1,0)</f>
        <v>1</v>
      </c>
      <c r="R989" s="1">
        <f>IF(Analysis!$H$3=1,1,0)</f>
        <v>1</v>
      </c>
      <c r="S989" s="23">
        <f>IF(Analysis!$H$4=1,1,0)</f>
        <v>1</v>
      </c>
      <c r="T989" s="23">
        <f>IF(Analysis!$H$6=1,1,0)</f>
        <v>1</v>
      </c>
      <c r="U989" s="23">
        <f>IF(Analysis!$H$7=1,1,0)</f>
        <v>1</v>
      </c>
    </row>
    <row r="990" spans="1:21">
      <c r="A990" s="4">
        <v>16693</v>
      </c>
      <c r="B990" s="5">
        <v>40935.456250000003</v>
      </c>
      <c r="C990" s="5">
        <v>40933.509722222225</v>
      </c>
      <c r="D990" s="4" t="s">
        <v>62</v>
      </c>
      <c r="E990" s="4" t="s">
        <v>95</v>
      </c>
      <c r="F990" s="6" t="s">
        <v>2073</v>
      </c>
      <c r="G990" s="4" t="s">
        <v>55</v>
      </c>
      <c r="H990" s="4" t="s">
        <v>56</v>
      </c>
      <c r="I990" s="4" t="s">
        <v>141</v>
      </c>
      <c r="J990" s="4" t="s">
        <v>65</v>
      </c>
      <c r="K990" s="9">
        <f t="shared" si="90"/>
        <v>1.9465277777781012</v>
      </c>
      <c r="L990" s="13">
        <f t="shared" si="91"/>
        <v>40933</v>
      </c>
      <c r="M990" s="14">
        <f t="shared" si="92"/>
        <v>0.50972222222480923</v>
      </c>
      <c r="N990" s="15">
        <f t="shared" si="93"/>
        <v>3</v>
      </c>
      <c r="O990" s="16" t="str">
        <f t="shared" si="94"/>
        <v>Friday</v>
      </c>
      <c r="P990" s="16" t="str">
        <f t="shared" si="95"/>
        <v>Jan</v>
      </c>
      <c r="Q990" s="22">
        <f>IF(Analysis!$H$2=1,1,0)</f>
        <v>1</v>
      </c>
      <c r="R990" s="1">
        <f>IF(Analysis!$H$3=1,1,0)</f>
        <v>1</v>
      </c>
      <c r="S990" s="23">
        <f>IF(Analysis!$H$4=1,1,0)</f>
        <v>1</v>
      </c>
      <c r="T990" s="23">
        <f>IF(Analysis!$H$6=1,1,0)</f>
        <v>1</v>
      </c>
      <c r="U990" s="23">
        <f>IF(Analysis!$H$7=1,1,0)</f>
        <v>1</v>
      </c>
    </row>
    <row r="991" spans="1:21">
      <c r="A991" s="4">
        <v>16692</v>
      </c>
      <c r="B991" s="5">
        <v>40933.603472222225</v>
      </c>
      <c r="C991" s="5">
        <v>40933.479861111111</v>
      </c>
      <c r="D991" s="4" t="s">
        <v>53</v>
      </c>
      <c r="E991" s="4" t="s">
        <v>105</v>
      </c>
      <c r="F991" s="6" t="s">
        <v>132</v>
      </c>
      <c r="G991" s="4" t="s">
        <v>55</v>
      </c>
      <c r="H991" s="4" t="s">
        <v>90</v>
      </c>
      <c r="I991" s="4" t="s">
        <v>141</v>
      </c>
      <c r="J991" s="4" t="s">
        <v>59</v>
      </c>
      <c r="K991" s="9">
        <f t="shared" si="90"/>
        <v>0.12361111111385981</v>
      </c>
      <c r="L991" s="13">
        <f t="shared" si="91"/>
        <v>40933</v>
      </c>
      <c r="M991" s="14">
        <f t="shared" si="92"/>
        <v>0.47986111111094942</v>
      </c>
      <c r="N991" s="15">
        <f t="shared" si="93"/>
        <v>3</v>
      </c>
      <c r="O991" s="16" t="str">
        <f t="shared" si="94"/>
        <v>Wednesday</v>
      </c>
      <c r="P991" s="16" t="str">
        <f t="shared" si="95"/>
        <v>Jan</v>
      </c>
      <c r="Q991" s="22">
        <f>IF(Analysis!$H$2=1,1,0)</f>
        <v>1</v>
      </c>
      <c r="R991" s="1">
        <f>IF(Analysis!$H$3=1,1,0)</f>
        <v>1</v>
      </c>
      <c r="S991" s="23">
        <f>IF(Analysis!$H$4=1,1,0)</f>
        <v>1</v>
      </c>
      <c r="T991" s="23">
        <f>IF(Analysis!$H$6=1,1,0)</f>
        <v>1</v>
      </c>
      <c r="U991" s="23">
        <f>IF(Analysis!$H$7=1,1,0)</f>
        <v>1</v>
      </c>
    </row>
    <row r="992" spans="1:21">
      <c r="A992" s="4">
        <v>16690</v>
      </c>
      <c r="B992" s="5">
        <v>40933.542361111111</v>
      </c>
      <c r="C992" s="5">
        <v>40933.456250000003</v>
      </c>
      <c r="D992" s="4" t="s">
        <v>60</v>
      </c>
      <c r="E992" s="4" t="s">
        <v>144</v>
      </c>
      <c r="F992" s="6" t="s">
        <v>133</v>
      </c>
      <c r="G992" s="4" t="s">
        <v>55</v>
      </c>
      <c r="H992" s="4" t="s">
        <v>56</v>
      </c>
      <c r="I992" s="4" t="s">
        <v>141</v>
      </c>
      <c r="J992" s="4" t="s">
        <v>59</v>
      </c>
      <c r="K992" s="9">
        <f t="shared" si="90"/>
        <v>8.611111110803904E-2</v>
      </c>
      <c r="L992" s="13">
        <f t="shared" si="91"/>
        <v>40933</v>
      </c>
      <c r="M992" s="14">
        <f t="shared" si="92"/>
        <v>0.45625000000291038</v>
      </c>
      <c r="N992" s="15">
        <f t="shared" si="93"/>
        <v>2</v>
      </c>
      <c r="O992" s="16" t="str">
        <f t="shared" si="94"/>
        <v>Wednesday</v>
      </c>
      <c r="P992" s="16" t="str">
        <f t="shared" si="95"/>
        <v>Jan</v>
      </c>
      <c r="Q992" s="22">
        <f>IF(Analysis!$H$2=1,1,0)</f>
        <v>1</v>
      </c>
      <c r="R992" s="1">
        <f>IF(Analysis!$H$3=1,1,0)</f>
        <v>1</v>
      </c>
      <c r="S992" s="23">
        <f>IF(Analysis!$H$4=1,1,0)</f>
        <v>1</v>
      </c>
      <c r="T992" s="23">
        <f>IF(Analysis!$H$6=1,1,0)</f>
        <v>1</v>
      </c>
      <c r="U992" s="23">
        <f>IF(Analysis!$H$7=1,1,0)</f>
        <v>1</v>
      </c>
    </row>
    <row r="993" spans="1:21">
      <c r="A993" s="4">
        <v>16689</v>
      </c>
      <c r="B993" s="5">
        <v>40946.543749999997</v>
      </c>
      <c r="C993" s="5">
        <v>40933.45416666667</v>
      </c>
      <c r="D993" s="4" t="s">
        <v>60</v>
      </c>
      <c r="E993" s="4" t="s">
        <v>54</v>
      </c>
      <c r="F993" s="6" t="s">
        <v>127</v>
      </c>
      <c r="G993" s="4" t="s">
        <v>55</v>
      </c>
      <c r="H993" s="4" t="s">
        <v>551</v>
      </c>
      <c r="I993" s="4" t="s">
        <v>141</v>
      </c>
      <c r="J993" s="4" t="s">
        <v>59</v>
      </c>
      <c r="K993" s="9">
        <f t="shared" si="90"/>
        <v>13.089583333327028</v>
      </c>
      <c r="L993" s="13">
        <f t="shared" si="91"/>
        <v>40933</v>
      </c>
      <c r="M993" s="14">
        <f t="shared" si="92"/>
        <v>0.45416666667006211</v>
      </c>
      <c r="N993" s="15">
        <f t="shared" si="93"/>
        <v>2</v>
      </c>
      <c r="O993" s="16" t="str">
        <f t="shared" si="94"/>
        <v>Tuesday</v>
      </c>
      <c r="P993" s="16" t="str">
        <f t="shared" si="95"/>
        <v>Jan</v>
      </c>
      <c r="Q993" s="22">
        <f>IF(Analysis!$H$2=1,1,0)</f>
        <v>1</v>
      </c>
      <c r="R993" s="1">
        <f>IF(Analysis!$H$3=1,1,0)</f>
        <v>1</v>
      </c>
      <c r="S993" s="23">
        <f>IF(Analysis!$H$4=1,1,0)</f>
        <v>1</v>
      </c>
      <c r="T993" s="23">
        <f>IF(Analysis!$H$6=1,1,0)</f>
        <v>1</v>
      </c>
      <c r="U993" s="23">
        <f>IF(Analysis!$H$7=1,1,0)</f>
        <v>1</v>
      </c>
    </row>
    <row r="994" spans="1:21">
      <c r="A994" s="4">
        <v>16688</v>
      </c>
      <c r="B994" s="5">
        <v>40948.540277777778</v>
      </c>
      <c r="C994" s="5">
        <v>40933.453472222223</v>
      </c>
      <c r="D994" s="4" t="s">
        <v>62</v>
      </c>
      <c r="E994" s="4" t="s">
        <v>100</v>
      </c>
      <c r="F994" s="6" t="s">
        <v>128</v>
      </c>
      <c r="G994" s="4" t="s">
        <v>55</v>
      </c>
      <c r="H994" s="4" t="s">
        <v>552</v>
      </c>
      <c r="I994" s="4" t="s">
        <v>141</v>
      </c>
      <c r="J994" s="4" t="s">
        <v>136</v>
      </c>
      <c r="K994" s="9">
        <f t="shared" si="90"/>
        <v>15.086805555554747</v>
      </c>
      <c r="L994" s="13">
        <f t="shared" si="91"/>
        <v>40933</v>
      </c>
      <c r="M994" s="14">
        <f t="shared" si="92"/>
        <v>0.45347222222335404</v>
      </c>
      <c r="N994" s="15">
        <f t="shared" si="93"/>
        <v>2</v>
      </c>
      <c r="O994" s="16" t="str">
        <f t="shared" si="94"/>
        <v>Thursday</v>
      </c>
      <c r="P994" s="16" t="str">
        <f t="shared" si="95"/>
        <v>Jan</v>
      </c>
      <c r="Q994" s="22">
        <f>IF(Analysis!$H$2=1,1,0)</f>
        <v>1</v>
      </c>
      <c r="R994" s="1">
        <f>IF(Analysis!$H$3=1,1,0)</f>
        <v>1</v>
      </c>
      <c r="S994" s="23">
        <f>IF(Analysis!$H$4=1,1,0)</f>
        <v>1</v>
      </c>
      <c r="T994" s="23">
        <f>IF(Analysis!$H$6=1,1,0)</f>
        <v>1</v>
      </c>
      <c r="U994" s="23">
        <f>IF(Analysis!$H$7=1,1,0)</f>
        <v>1</v>
      </c>
    </row>
    <row r="995" spans="1:21">
      <c r="A995" s="4">
        <v>16687</v>
      </c>
      <c r="B995" s="5">
        <v>40933.444444444445</v>
      </c>
      <c r="C995" s="5">
        <v>40933.402083333334</v>
      </c>
      <c r="D995" s="4" t="s">
        <v>60</v>
      </c>
      <c r="E995" s="4" t="s">
        <v>61</v>
      </c>
      <c r="F995" s="6" t="s">
        <v>129</v>
      </c>
      <c r="G995" s="4" t="s">
        <v>55</v>
      </c>
      <c r="H995" s="4" t="s">
        <v>553</v>
      </c>
      <c r="I995" s="4" t="s">
        <v>141</v>
      </c>
      <c r="J995" s="4" t="s">
        <v>59</v>
      </c>
      <c r="K995" s="9">
        <f t="shared" si="90"/>
        <v>4.2361111110949423E-2</v>
      </c>
      <c r="L995" s="13">
        <f t="shared" si="91"/>
        <v>40933</v>
      </c>
      <c r="M995" s="14">
        <f t="shared" si="92"/>
        <v>0.40208333333430346</v>
      </c>
      <c r="N995" s="15">
        <f t="shared" si="93"/>
        <v>2</v>
      </c>
      <c r="O995" s="16" t="str">
        <f t="shared" si="94"/>
        <v>Wednesday</v>
      </c>
      <c r="P995" s="16" t="str">
        <f t="shared" si="95"/>
        <v>Jan</v>
      </c>
      <c r="Q995" s="22">
        <f>IF(Analysis!$H$2=1,1,0)</f>
        <v>1</v>
      </c>
      <c r="R995" s="1">
        <f>IF(Analysis!$H$3=1,1,0)</f>
        <v>1</v>
      </c>
      <c r="S995" s="23">
        <f>IF(Analysis!$H$4=1,1,0)</f>
        <v>1</v>
      </c>
      <c r="T995" s="23">
        <f>IF(Analysis!$H$6=1,1,0)</f>
        <v>1</v>
      </c>
      <c r="U995" s="23">
        <f>IF(Analysis!$H$7=1,1,0)</f>
        <v>1</v>
      </c>
    </row>
    <row r="996" spans="1:21">
      <c r="A996" s="4">
        <v>16686</v>
      </c>
      <c r="B996" s="5">
        <v>40967.554861111108</v>
      </c>
      <c r="C996" s="5">
        <v>40933.397916666669</v>
      </c>
      <c r="D996" s="4" t="s">
        <v>53</v>
      </c>
      <c r="E996" s="4" t="s">
        <v>79</v>
      </c>
      <c r="F996" s="6" t="s">
        <v>145</v>
      </c>
      <c r="G996" s="4" t="s">
        <v>55</v>
      </c>
      <c r="H996" s="4" t="s">
        <v>554</v>
      </c>
      <c r="I996" s="4" t="s">
        <v>141</v>
      </c>
      <c r="J996" s="4" t="s">
        <v>59</v>
      </c>
      <c r="K996" s="9">
        <f t="shared" si="90"/>
        <v>34.156944444439432</v>
      </c>
      <c r="L996" s="13">
        <f t="shared" si="91"/>
        <v>40933</v>
      </c>
      <c r="M996" s="14">
        <f t="shared" si="92"/>
        <v>0.39791666666860692</v>
      </c>
      <c r="N996" s="15">
        <f t="shared" si="93"/>
        <v>2</v>
      </c>
      <c r="O996" s="16" t="str">
        <f t="shared" si="94"/>
        <v>Tuesday</v>
      </c>
      <c r="P996" s="16" t="str">
        <f t="shared" si="95"/>
        <v>Jan</v>
      </c>
      <c r="Q996" s="22">
        <f>IF(Analysis!$H$2=1,1,0)</f>
        <v>1</v>
      </c>
      <c r="R996" s="1">
        <f>IF(Analysis!$H$3=1,1,0)</f>
        <v>1</v>
      </c>
      <c r="S996" s="23">
        <f>IF(Analysis!$H$4=1,1,0)</f>
        <v>1</v>
      </c>
      <c r="T996" s="23">
        <f>IF(Analysis!$H$6=1,1,0)</f>
        <v>1</v>
      </c>
      <c r="U996" s="23">
        <f>IF(Analysis!$H$7=1,1,0)</f>
        <v>1</v>
      </c>
    </row>
    <row r="997" spans="1:21">
      <c r="A997" s="4">
        <v>16685</v>
      </c>
      <c r="B997" s="5">
        <v>40933.456250000003</v>
      </c>
      <c r="C997" s="5">
        <v>40933.384722222225</v>
      </c>
      <c r="D997" s="4" t="s">
        <v>60</v>
      </c>
      <c r="E997" s="4" t="s">
        <v>61</v>
      </c>
      <c r="F997" s="6" t="s">
        <v>2172</v>
      </c>
      <c r="G997" s="4" t="s">
        <v>55</v>
      </c>
      <c r="H997" s="4" t="s">
        <v>555</v>
      </c>
      <c r="I997" s="4" t="s">
        <v>141</v>
      </c>
      <c r="J997" s="4" t="s">
        <v>59</v>
      </c>
      <c r="K997" s="9">
        <f t="shared" si="90"/>
        <v>7.1527777778101154E-2</v>
      </c>
      <c r="L997" s="13">
        <f t="shared" si="91"/>
        <v>40933</v>
      </c>
      <c r="M997" s="14">
        <f t="shared" si="92"/>
        <v>0.38472222222480923</v>
      </c>
      <c r="N997" s="15">
        <f t="shared" si="93"/>
        <v>2</v>
      </c>
      <c r="O997" s="16" t="str">
        <f t="shared" si="94"/>
        <v>Wednesday</v>
      </c>
      <c r="P997" s="16" t="str">
        <f t="shared" si="95"/>
        <v>Jan</v>
      </c>
      <c r="Q997" s="22">
        <f>IF(Analysis!$H$2=1,1,0)</f>
        <v>1</v>
      </c>
      <c r="R997" s="1">
        <f>IF(Analysis!$H$3=1,1,0)</f>
        <v>1</v>
      </c>
      <c r="S997" s="23">
        <f>IF(Analysis!$H$4=1,1,0)</f>
        <v>1</v>
      </c>
      <c r="T997" s="23">
        <f>IF(Analysis!$H$6=1,1,0)</f>
        <v>1</v>
      </c>
      <c r="U997" s="23">
        <f>IF(Analysis!$H$7=1,1,0)</f>
        <v>1</v>
      </c>
    </row>
    <row r="998" spans="1:21">
      <c r="A998" s="4">
        <v>16684</v>
      </c>
      <c r="B998" s="5">
        <v>40934.423611111109</v>
      </c>
      <c r="C998" s="5">
        <v>40933.379861111112</v>
      </c>
      <c r="D998" s="4" t="s">
        <v>62</v>
      </c>
      <c r="E998" s="4" t="s">
        <v>100</v>
      </c>
      <c r="F998" s="6" t="s">
        <v>2071</v>
      </c>
      <c r="G998" s="4" t="s">
        <v>55</v>
      </c>
      <c r="H998" s="4" t="s">
        <v>90</v>
      </c>
      <c r="I998" s="4" t="s">
        <v>141</v>
      </c>
      <c r="J998" s="4" t="s">
        <v>65</v>
      </c>
      <c r="K998" s="9">
        <f t="shared" si="90"/>
        <v>1.0437499999970896</v>
      </c>
      <c r="L998" s="13">
        <f t="shared" si="91"/>
        <v>40933</v>
      </c>
      <c r="M998" s="14">
        <f t="shared" si="92"/>
        <v>0.37986111111240461</v>
      </c>
      <c r="N998" s="15">
        <f t="shared" si="93"/>
        <v>2</v>
      </c>
      <c r="O998" s="16" t="str">
        <f t="shared" si="94"/>
        <v>Thursday</v>
      </c>
      <c r="P998" s="16" t="str">
        <f t="shared" si="95"/>
        <v>Jan</v>
      </c>
      <c r="Q998" s="22">
        <f>IF(Analysis!$H$2=1,1,0)</f>
        <v>1</v>
      </c>
      <c r="R998" s="1">
        <f>IF(Analysis!$H$3=1,1,0)</f>
        <v>1</v>
      </c>
      <c r="S998" s="23">
        <f>IF(Analysis!$H$4=1,1,0)</f>
        <v>1</v>
      </c>
      <c r="T998" s="23">
        <f>IF(Analysis!$H$6=1,1,0)</f>
        <v>1</v>
      </c>
      <c r="U998" s="23">
        <f>IF(Analysis!$H$7=1,1,0)</f>
        <v>1</v>
      </c>
    </row>
    <row r="999" spans="1:21">
      <c r="A999" s="4">
        <v>16683</v>
      </c>
      <c r="B999" s="5">
        <v>40935.543749999997</v>
      </c>
      <c r="C999" s="5">
        <v>40932.652777777781</v>
      </c>
      <c r="D999" s="4" t="s">
        <v>62</v>
      </c>
      <c r="E999" s="4" t="s">
        <v>66</v>
      </c>
      <c r="F999" s="6" t="s">
        <v>2072</v>
      </c>
      <c r="G999" s="4" t="s">
        <v>55</v>
      </c>
      <c r="H999" s="4" t="s">
        <v>107</v>
      </c>
      <c r="I999" s="4" t="s">
        <v>141</v>
      </c>
      <c r="J999" s="4" t="s">
        <v>73</v>
      </c>
      <c r="K999" s="9">
        <f t="shared" si="90"/>
        <v>2.8909722222160781</v>
      </c>
      <c r="L999" s="13">
        <f t="shared" si="91"/>
        <v>40932</v>
      </c>
      <c r="M999" s="14">
        <f t="shared" si="92"/>
        <v>0.65277777778101154</v>
      </c>
      <c r="N999" s="15">
        <f t="shared" si="93"/>
        <v>5</v>
      </c>
      <c r="O999" s="16" t="str">
        <f t="shared" si="94"/>
        <v>Friday</v>
      </c>
      <c r="P999" s="16" t="str">
        <f t="shared" si="95"/>
        <v>Jan</v>
      </c>
      <c r="Q999" s="22">
        <f>IF(Analysis!$H$2=1,1,0)</f>
        <v>1</v>
      </c>
      <c r="R999" s="1">
        <f>IF(Analysis!$H$3=1,1,0)</f>
        <v>1</v>
      </c>
      <c r="S999" s="23">
        <f>IF(Analysis!$H$4=1,1,0)</f>
        <v>1</v>
      </c>
      <c r="T999" s="23">
        <f>IF(Analysis!$H$6=1,1,0)</f>
        <v>1</v>
      </c>
      <c r="U999" s="23">
        <f>IF(Analysis!$H$7=1,1,0)</f>
        <v>1</v>
      </c>
    </row>
    <row r="1000" spans="1:21">
      <c r="A1000" s="4">
        <v>16682</v>
      </c>
      <c r="B1000" s="5">
        <v>40956.5625</v>
      </c>
      <c r="C1000" s="5">
        <v>40932.633333333331</v>
      </c>
      <c r="D1000" s="4" t="s">
        <v>60</v>
      </c>
      <c r="E1000" s="4" t="s">
        <v>54</v>
      </c>
      <c r="F1000" s="6" t="s">
        <v>2073</v>
      </c>
      <c r="G1000" s="4" t="s">
        <v>55</v>
      </c>
      <c r="H1000" s="4" t="s">
        <v>106</v>
      </c>
      <c r="I1000" s="4" t="s">
        <v>141</v>
      </c>
      <c r="J1000" s="4" t="s">
        <v>59</v>
      </c>
      <c r="K1000" s="9">
        <f t="shared" si="90"/>
        <v>23.929166666668607</v>
      </c>
      <c r="L1000" s="13">
        <f t="shared" si="91"/>
        <v>40932</v>
      </c>
      <c r="M1000" s="14">
        <f t="shared" si="92"/>
        <v>0.63333333333139308</v>
      </c>
      <c r="N1000" s="15">
        <f t="shared" si="93"/>
        <v>5</v>
      </c>
      <c r="O1000" s="16" t="str">
        <f t="shared" si="94"/>
        <v>Friday</v>
      </c>
      <c r="P1000" s="16" t="str">
        <f t="shared" si="95"/>
        <v>Jan</v>
      </c>
      <c r="Q1000" s="22">
        <f>IF(Analysis!$H$2=1,1,0)</f>
        <v>1</v>
      </c>
      <c r="R1000" s="1">
        <f>IF(Analysis!$H$3=1,1,0)</f>
        <v>1</v>
      </c>
      <c r="S1000" s="23">
        <f>IF(Analysis!$H$4=1,1,0)</f>
        <v>1</v>
      </c>
      <c r="T1000" s="23">
        <f>IF(Analysis!$H$6=1,1,0)</f>
        <v>1</v>
      </c>
      <c r="U1000" s="23">
        <f>IF(Analysis!$H$7=1,1,0)</f>
        <v>1</v>
      </c>
    </row>
    <row r="1001" spans="1:21">
      <c r="A1001" s="4">
        <v>16681</v>
      </c>
      <c r="B1001" s="5">
        <v>40948.459027777775</v>
      </c>
      <c r="C1001" s="5">
        <v>40932.585416666669</v>
      </c>
      <c r="D1001" s="4" t="s">
        <v>60</v>
      </c>
      <c r="E1001" s="4" t="s">
        <v>68</v>
      </c>
      <c r="F1001" s="6" t="s">
        <v>132</v>
      </c>
      <c r="G1001" s="4" t="s">
        <v>55</v>
      </c>
      <c r="H1001" s="4" t="s">
        <v>71</v>
      </c>
      <c r="I1001" s="4" t="s">
        <v>141</v>
      </c>
      <c r="J1001" s="4" t="s">
        <v>136</v>
      </c>
      <c r="K1001" s="9">
        <f t="shared" si="90"/>
        <v>15.873611111106584</v>
      </c>
      <c r="L1001" s="13">
        <f t="shared" si="91"/>
        <v>40932</v>
      </c>
      <c r="M1001" s="14">
        <f t="shared" si="92"/>
        <v>0.58541666666860692</v>
      </c>
      <c r="N1001" s="15">
        <f t="shared" si="93"/>
        <v>4</v>
      </c>
      <c r="O1001" s="16" t="str">
        <f t="shared" si="94"/>
        <v>Thursday</v>
      </c>
      <c r="P1001" s="16" t="str">
        <f t="shared" si="95"/>
        <v>Jan</v>
      </c>
      <c r="Q1001" s="22">
        <f>IF(Analysis!$H$2=1,1,0)</f>
        <v>1</v>
      </c>
      <c r="R1001" s="1">
        <f>IF(Analysis!$H$3=1,1,0)</f>
        <v>1</v>
      </c>
      <c r="S1001" s="23">
        <f>IF(Analysis!$H$4=1,1,0)</f>
        <v>1</v>
      </c>
      <c r="T1001" s="23">
        <f>IF(Analysis!$H$6=1,1,0)</f>
        <v>1</v>
      </c>
      <c r="U1001" s="23">
        <f>IF(Analysis!$H$7=1,1,0)</f>
        <v>1</v>
      </c>
    </row>
    <row r="1002" spans="1:21">
      <c r="A1002" s="4">
        <v>16680</v>
      </c>
      <c r="B1002" s="5">
        <v>41018.46597222222</v>
      </c>
      <c r="C1002" s="5">
        <v>40932.57916666667</v>
      </c>
      <c r="D1002" s="4" t="s">
        <v>62</v>
      </c>
      <c r="E1002" s="4" t="s">
        <v>95</v>
      </c>
      <c r="F1002" s="6" t="s">
        <v>133</v>
      </c>
      <c r="G1002" s="4" t="s">
        <v>55</v>
      </c>
      <c r="H1002" s="4" t="s">
        <v>56</v>
      </c>
      <c r="I1002" s="4" t="s">
        <v>141</v>
      </c>
      <c r="J1002" s="4" t="s">
        <v>70</v>
      </c>
      <c r="K1002" s="9">
        <f t="shared" si="90"/>
        <v>85.886805555550382</v>
      </c>
      <c r="L1002" s="13">
        <f t="shared" si="91"/>
        <v>40932</v>
      </c>
      <c r="M1002" s="14">
        <f t="shared" si="92"/>
        <v>0.57916666667006211</v>
      </c>
      <c r="N1002" s="15">
        <f t="shared" si="93"/>
        <v>4</v>
      </c>
      <c r="O1002" s="16" t="str">
        <f t="shared" si="94"/>
        <v>Thursday</v>
      </c>
      <c r="P1002" s="16" t="str">
        <f t="shared" si="95"/>
        <v>Jan</v>
      </c>
      <c r="Q1002" s="22">
        <f>IF(Analysis!$H$2=1,1,0)</f>
        <v>1</v>
      </c>
      <c r="R1002" s="1">
        <f>IF(Analysis!$H$3=1,1,0)</f>
        <v>1</v>
      </c>
      <c r="S1002" s="23">
        <f>IF(Analysis!$H$4=1,1,0)</f>
        <v>1</v>
      </c>
      <c r="T1002" s="23">
        <f>IF(Analysis!$H$6=1,1,0)</f>
        <v>1</v>
      </c>
      <c r="U1002" s="23">
        <f>IF(Analysis!$H$7=1,1,0)</f>
        <v>1</v>
      </c>
    </row>
    <row r="1003" spans="1:21">
      <c r="A1003" s="4">
        <v>16679</v>
      </c>
      <c r="B1003" s="5">
        <v>40948.456250000003</v>
      </c>
      <c r="C1003" s="5">
        <v>40932.575694444444</v>
      </c>
      <c r="D1003" s="4" t="s">
        <v>60</v>
      </c>
      <c r="E1003" s="4" t="s">
        <v>137</v>
      </c>
      <c r="F1003" s="6" t="s">
        <v>127</v>
      </c>
      <c r="G1003" s="4" t="s">
        <v>55</v>
      </c>
      <c r="H1003" s="4" t="s">
        <v>90</v>
      </c>
      <c r="I1003" s="4" t="s">
        <v>141</v>
      </c>
      <c r="J1003" s="4" t="s">
        <v>59</v>
      </c>
      <c r="K1003" s="9">
        <f t="shared" si="90"/>
        <v>15.880555555559113</v>
      </c>
      <c r="L1003" s="13">
        <f t="shared" si="91"/>
        <v>40932</v>
      </c>
      <c r="M1003" s="14">
        <f t="shared" si="92"/>
        <v>0.57569444444379769</v>
      </c>
      <c r="N1003" s="15">
        <f t="shared" si="93"/>
        <v>4</v>
      </c>
      <c r="O1003" s="16" t="str">
        <f t="shared" si="94"/>
        <v>Thursday</v>
      </c>
      <c r="P1003" s="16" t="str">
        <f t="shared" si="95"/>
        <v>Jan</v>
      </c>
      <c r="Q1003" s="22">
        <f>IF(Analysis!$H$2=1,1,0)</f>
        <v>1</v>
      </c>
      <c r="R1003" s="1">
        <f>IF(Analysis!$H$3=1,1,0)</f>
        <v>1</v>
      </c>
      <c r="S1003" s="23">
        <f>IF(Analysis!$H$4=1,1,0)</f>
        <v>1</v>
      </c>
      <c r="T1003" s="23">
        <f>IF(Analysis!$H$6=1,1,0)</f>
        <v>1</v>
      </c>
      <c r="U1003" s="23">
        <f>IF(Analysis!$H$7=1,1,0)</f>
        <v>1</v>
      </c>
    </row>
    <row r="1004" spans="1:21">
      <c r="A1004" s="4">
        <v>16678</v>
      </c>
      <c r="B1004" s="5">
        <v>40932.57708333333</v>
      </c>
      <c r="C1004" s="5">
        <v>40932.550000000003</v>
      </c>
      <c r="D1004" s="4" t="s">
        <v>62</v>
      </c>
      <c r="E1004" s="4" t="s">
        <v>78</v>
      </c>
      <c r="F1004" s="6" t="s">
        <v>128</v>
      </c>
      <c r="G1004" s="4" t="s">
        <v>55</v>
      </c>
      <c r="H1004" s="4" t="s">
        <v>56</v>
      </c>
      <c r="I1004" s="4" t="s">
        <v>141</v>
      </c>
      <c r="J1004" s="4" t="s">
        <v>65</v>
      </c>
      <c r="K1004" s="9">
        <f t="shared" si="90"/>
        <v>2.7083333327027503E-2</v>
      </c>
      <c r="L1004" s="13">
        <f t="shared" si="91"/>
        <v>40932</v>
      </c>
      <c r="M1004" s="14">
        <f t="shared" si="92"/>
        <v>0.55000000000291038</v>
      </c>
      <c r="N1004" s="15">
        <f t="shared" si="93"/>
        <v>4</v>
      </c>
      <c r="O1004" s="16" t="str">
        <f t="shared" si="94"/>
        <v>Tuesday</v>
      </c>
      <c r="P1004" s="16" t="str">
        <f t="shared" si="95"/>
        <v>Jan</v>
      </c>
      <c r="Q1004" s="22">
        <f>IF(Analysis!$H$2=1,1,0)</f>
        <v>1</v>
      </c>
      <c r="R1004" s="1">
        <f>IF(Analysis!$H$3=1,1,0)</f>
        <v>1</v>
      </c>
      <c r="S1004" s="23">
        <f>IF(Analysis!$H$4=1,1,0)</f>
        <v>1</v>
      </c>
      <c r="T1004" s="23">
        <f>IF(Analysis!$H$6=1,1,0)</f>
        <v>1</v>
      </c>
      <c r="U1004" s="23">
        <f>IF(Analysis!$H$7=1,1,0)</f>
        <v>1</v>
      </c>
    </row>
    <row r="1005" spans="1:21">
      <c r="A1005" s="4">
        <v>16677</v>
      </c>
      <c r="B1005" s="5">
        <v>40932.647916666669</v>
      </c>
      <c r="C1005" s="5">
        <v>40932.527777777781</v>
      </c>
      <c r="D1005" s="4" t="s">
        <v>60</v>
      </c>
      <c r="E1005" s="4" t="s">
        <v>54</v>
      </c>
      <c r="F1005" s="6" t="s">
        <v>129</v>
      </c>
      <c r="G1005" s="4" t="s">
        <v>55</v>
      </c>
      <c r="H1005" s="4" t="s">
        <v>556</v>
      </c>
      <c r="I1005" s="4" t="s">
        <v>141</v>
      </c>
      <c r="J1005" s="4" t="s">
        <v>59</v>
      </c>
      <c r="K1005" s="9">
        <f t="shared" si="90"/>
        <v>0.12013888888759539</v>
      </c>
      <c r="L1005" s="13">
        <f t="shared" si="91"/>
        <v>40932</v>
      </c>
      <c r="M1005" s="14">
        <f t="shared" si="92"/>
        <v>0.52777777778101154</v>
      </c>
      <c r="N1005" s="15">
        <f t="shared" si="93"/>
        <v>3</v>
      </c>
      <c r="O1005" s="16" t="str">
        <f t="shared" si="94"/>
        <v>Tuesday</v>
      </c>
      <c r="P1005" s="16" t="str">
        <f t="shared" si="95"/>
        <v>Jan</v>
      </c>
      <c r="Q1005" s="22">
        <f>IF(Analysis!$H$2=1,1,0)</f>
        <v>1</v>
      </c>
      <c r="R1005" s="1">
        <f>IF(Analysis!$H$3=1,1,0)</f>
        <v>1</v>
      </c>
      <c r="S1005" s="23">
        <f>IF(Analysis!$H$4=1,1,0)</f>
        <v>1</v>
      </c>
      <c r="T1005" s="23">
        <f>IF(Analysis!$H$6=1,1,0)</f>
        <v>1</v>
      </c>
      <c r="U1005" s="23">
        <f>IF(Analysis!$H$7=1,1,0)</f>
        <v>1</v>
      </c>
    </row>
    <row r="1006" spans="1:21">
      <c r="A1006" s="4">
        <v>16676</v>
      </c>
      <c r="B1006" s="5">
        <v>40954.482638888891</v>
      </c>
      <c r="C1006" s="5">
        <v>40932.51666666667</v>
      </c>
      <c r="D1006" s="4" t="s">
        <v>62</v>
      </c>
      <c r="E1006" s="4" t="s">
        <v>78</v>
      </c>
      <c r="F1006" s="6" t="s">
        <v>145</v>
      </c>
      <c r="G1006" s="4" t="s">
        <v>55</v>
      </c>
      <c r="H1006" s="4" t="s">
        <v>557</v>
      </c>
      <c r="I1006" s="4" t="s">
        <v>141</v>
      </c>
      <c r="J1006" s="4" t="s">
        <v>65</v>
      </c>
      <c r="K1006" s="9">
        <f t="shared" si="90"/>
        <v>21.965972222220444</v>
      </c>
      <c r="L1006" s="13">
        <f t="shared" si="91"/>
        <v>40932</v>
      </c>
      <c r="M1006" s="14">
        <f t="shared" si="92"/>
        <v>0.51666666667006211</v>
      </c>
      <c r="N1006" s="15">
        <f t="shared" si="93"/>
        <v>3</v>
      </c>
      <c r="O1006" s="16" t="str">
        <f t="shared" si="94"/>
        <v>Wednesday</v>
      </c>
      <c r="P1006" s="16" t="str">
        <f t="shared" si="95"/>
        <v>Jan</v>
      </c>
      <c r="Q1006" s="22">
        <f>IF(Analysis!$H$2=1,1,0)</f>
        <v>1</v>
      </c>
      <c r="R1006" s="1">
        <f>IF(Analysis!$H$3=1,1,0)</f>
        <v>1</v>
      </c>
      <c r="S1006" s="23">
        <f>IF(Analysis!$H$4=1,1,0)</f>
        <v>1</v>
      </c>
      <c r="T1006" s="23">
        <f>IF(Analysis!$H$6=1,1,0)</f>
        <v>1</v>
      </c>
      <c r="U1006" s="23">
        <f>IF(Analysis!$H$7=1,1,0)</f>
        <v>1</v>
      </c>
    </row>
    <row r="1007" spans="1:21">
      <c r="A1007" s="4">
        <v>16675</v>
      </c>
      <c r="B1007" s="5">
        <v>40934.401388888888</v>
      </c>
      <c r="C1007" s="5">
        <v>40932.510416666664</v>
      </c>
      <c r="D1007" s="4" t="s">
        <v>60</v>
      </c>
      <c r="E1007" s="4" t="s">
        <v>54</v>
      </c>
      <c r="F1007" s="6" t="s">
        <v>2173</v>
      </c>
      <c r="G1007" s="4" t="s">
        <v>55</v>
      </c>
      <c r="H1007" s="4" t="s">
        <v>558</v>
      </c>
      <c r="I1007" s="4" t="s">
        <v>141</v>
      </c>
      <c r="J1007" s="4" t="s">
        <v>59</v>
      </c>
      <c r="K1007" s="9">
        <f t="shared" si="90"/>
        <v>1.890972222223354</v>
      </c>
      <c r="L1007" s="13">
        <f t="shared" si="91"/>
        <v>40932</v>
      </c>
      <c r="M1007" s="14">
        <f t="shared" si="92"/>
        <v>0.51041666666424135</v>
      </c>
      <c r="N1007" s="15">
        <f t="shared" si="93"/>
        <v>3</v>
      </c>
      <c r="O1007" s="16" t="str">
        <f t="shared" si="94"/>
        <v>Thursday</v>
      </c>
      <c r="P1007" s="16" t="str">
        <f t="shared" si="95"/>
        <v>Jan</v>
      </c>
      <c r="Q1007" s="22">
        <f>IF(Analysis!$H$2=1,1,0)</f>
        <v>1</v>
      </c>
      <c r="R1007" s="1">
        <f>IF(Analysis!$H$3=1,1,0)</f>
        <v>1</v>
      </c>
      <c r="S1007" s="23">
        <f>IF(Analysis!$H$4=1,1,0)</f>
        <v>1</v>
      </c>
      <c r="T1007" s="23">
        <f>IF(Analysis!$H$6=1,1,0)</f>
        <v>1</v>
      </c>
      <c r="U1007" s="23">
        <f>IF(Analysis!$H$7=1,1,0)</f>
        <v>1</v>
      </c>
    </row>
    <row r="1008" spans="1:21">
      <c r="A1008" s="4">
        <v>16674</v>
      </c>
      <c r="B1008" s="5">
        <v>40960.509027777778</v>
      </c>
      <c r="C1008" s="5">
        <v>40932.50277777778</v>
      </c>
      <c r="D1008" s="4" t="s">
        <v>60</v>
      </c>
      <c r="E1008" s="4" t="s">
        <v>61</v>
      </c>
      <c r="F1008" s="6" t="s">
        <v>2071</v>
      </c>
      <c r="G1008" s="4" t="s">
        <v>55</v>
      </c>
      <c r="H1008" s="4" t="s">
        <v>559</v>
      </c>
      <c r="I1008" s="4" t="s">
        <v>141</v>
      </c>
      <c r="J1008" s="4" t="s">
        <v>59</v>
      </c>
      <c r="K1008" s="9">
        <f t="shared" si="90"/>
        <v>28.006249999998545</v>
      </c>
      <c r="L1008" s="13">
        <f t="shared" si="91"/>
        <v>40932</v>
      </c>
      <c r="M1008" s="14">
        <f t="shared" si="92"/>
        <v>0.50277777777955635</v>
      </c>
      <c r="N1008" s="15">
        <f t="shared" si="93"/>
        <v>3</v>
      </c>
      <c r="O1008" s="16" t="str">
        <f t="shared" si="94"/>
        <v>Tuesday</v>
      </c>
      <c r="P1008" s="16" t="str">
        <f t="shared" si="95"/>
        <v>Jan</v>
      </c>
      <c r="Q1008" s="22">
        <f>IF(Analysis!$H$2=1,1,0)</f>
        <v>1</v>
      </c>
      <c r="R1008" s="1">
        <f>IF(Analysis!$H$3=1,1,0)</f>
        <v>1</v>
      </c>
      <c r="S1008" s="23">
        <f>IF(Analysis!$H$4=1,1,0)</f>
        <v>1</v>
      </c>
      <c r="T1008" s="23">
        <f>IF(Analysis!$H$6=1,1,0)</f>
        <v>1</v>
      </c>
      <c r="U1008" s="23">
        <f>IF(Analysis!$H$7=1,1,0)</f>
        <v>1</v>
      </c>
    </row>
    <row r="1009" spans="1:21">
      <c r="A1009" s="4">
        <v>16672</v>
      </c>
      <c r="B1009" s="5">
        <v>40932.45208333333</v>
      </c>
      <c r="C1009" s="5">
        <v>40932.445833333331</v>
      </c>
      <c r="D1009" s="4" t="s">
        <v>60</v>
      </c>
      <c r="E1009" s="4" t="s">
        <v>54</v>
      </c>
      <c r="F1009" s="6" t="s">
        <v>2072</v>
      </c>
      <c r="G1009" s="4" t="s">
        <v>55</v>
      </c>
      <c r="H1009" s="4" t="s">
        <v>560</v>
      </c>
      <c r="I1009" s="4" t="s">
        <v>141</v>
      </c>
      <c r="J1009" s="4" t="s">
        <v>59</v>
      </c>
      <c r="K1009" s="9">
        <f t="shared" si="90"/>
        <v>6.2499999985448085E-3</v>
      </c>
      <c r="L1009" s="13">
        <f t="shared" si="91"/>
        <v>40932</v>
      </c>
      <c r="M1009" s="14">
        <f t="shared" si="92"/>
        <v>0.44583333333139308</v>
      </c>
      <c r="N1009" s="15">
        <f t="shared" si="93"/>
        <v>2</v>
      </c>
      <c r="O1009" s="16" t="str">
        <f t="shared" si="94"/>
        <v>Tuesday</v>
      </c>
      <c r="P1009" s="16" t="str">
        <f t="shared" si="95"/>
        <v>Jan</v>
      </c>
      <c r="Q1009" s="22">
        <f>IF(Analysis!$H$2=1,1,0)</f>
        <v>1</v>
      </c>
      <c r="R1009" s="1">
        <f>IF(Analysis!$H$3=1,1,0)</f>
        <v>1</v>
      </c>
      <c r="S1009" s="23">
        <f>IF(Analysis!$H$4=1,1,0)</f>
        <v>1</v>
      </c>
      <c r="T1009" s="23">
        <f>IF(Analysis!$H$6=1,1,0)</f>
        <v>1</v>
      </c>
      <c r="U1009" s="23">
        <f>IF(Analysis!$H$7=1,1,0)</f>
        <v>1</v>
      </c>
    </row>
    <row r="1010" spans="1:21">
      <c r="A1010" s="4">
        <v>16671</v>
      </c>
      <c r="B1010" s="5">
        <v>40952.561805555553</v>
      </c>
      <c r="C1010" s="5">
        <v>40932.443749999999</v>
      </c>
      <c r="D1010" s="4" t="s">
        <v>62</v>
      </c>
      <c r="E1010" s="4" t="s">
        <v>95</v>
      </c>
      <c r="F1010" s="6" t="s">
        <v>2073</v>
      </c>
      <c r="G1010" s="4" t="s">
        <v>55</v>
      </c>
      <c r="H1010" s="4" t="s">
        <v>90</v>
      </c>
      <c r="I1010" s="4" t="s">
        <v>141</v>
      </c>
      <c r="J1010" s="4" t="s">
        <v>65</v>
      </c>
      <c r="K1010" s="9">
        <f t="shared" si="90"/>
        <v>20.118055555554747</v>
      </c>
      <c r="L1010" s="13">
        <f t="shared" si="91"/>
        <v>40932</v>
      </c>
      <c r="M1010" s="14">
        <f t="shared" si="92"/>
        <v>0.44374999999854481</v>
      </c>
      <c r="N1010" s="15">
        <f t="shared" si="93"/>
        <v>2</v>
      </c>
      <c r="O1010" s="16" t="str">
        <f t="shared" si="94"/>
        <v>Monday</v>
      </c>
      <c r="P1010" s="16" t="str">
        <f t="shared" si="95"/>
        <v>Jan</v>
      </c>
      <c r="Q1010" s="22">
        <f>IF(Analysis!$H$2=1,1,0)</f>
        <v>1</v>
      </c>
      <c r="R1010" s="1">
        <f>IF(Analysis!$H$3=1,1,0)</f>
        <v>1</v>
      </c>
      <c r="S1010" s="23">
        <f>IF(Analysis!$H$4=1,1,0)</f>
        <v>1</v>
      </c>
      <c r="T1010" s="23">
        <f>IF(Analysis!$H$6=1,1,0)</f>
        <v>1</v>
      </c>
      <c r="U1010" s="23">
        <f>IF(Analysis!$H$7=1,1,0)</f>
        <v>1</v>
      </c>
    </row>
    <row r="1011" spans="1:21">
      <c r="A1011" s="4">
        <v>16670</v>
      </c>
      <c r="B1011" s="5">
        <v>40942.407638888886</v>
      </c>
      <c r="C1011" s="5">
        <v>40932.441666666666</v>
      </c>
      <c r="D1011" s="4" t="s">
        <v>62</v>
      </c>
      <c r="E1011" s="4" t="s">
        <v>64</v>
      </c>
      <c r="F1011" s="6" t="s">
        <v>132</v>
      </c>
      <c r="G1011" s="4" t="s">
        <v>55</v>
      </c>
      <c r="H1011" s="4" t="s">
        <v>107</v>
      </c>
      <c r="I1011" s="4" t="s">
        <v>141</v>
      </c>
      <c r="J1011" s="4" t="s">
        <v>65</v>
      </c>
      <c r="K1011" s="9">
        <f t="shared" si="90"/>
        <v>9.9659722222204437</v>
      </c>
      <c r="L1011" s="13">
        <f t="shared" si="91"/>
        <v>40932</v>
      </c>
      <c r="M1011" s="14">
        <f t="shared" si="92"/>
        <v>0.44166666666569654</v>
      </c>
      <c r="N1011" s="15">
        <f t="shared" si="93"/>
        <v>2</v>
      </c>
      <c r="O1011" s="16" t="str">
        <f t="shared" si="94"/>
        <v>Friday</v>
      </c>
      <c r="P1011" s="16" t="str">
        <f t="shared" si="95"/>
        <v>Jan</v>
      </c>
      <c r="Q1011" s="22">
        <f>IF(Analysis!$H$2=1,1,0)</f>
        <v>1</v>
      </c>
      <c r="R1011" s="1">
        <f>IF(Analysis!$H$3=1,1,0)</f>
        <v>1</v>
      </c>
      <c r="S1011" s="23">
        <f>IF(Analysis!$H$4=1,1,0)</f>
        <v>1</v>
      </c>
      <c r="T1011" s="23">
        <f>IF(Analysis!$H$6=1,1,0)</f>
        <v>1</v>
      </c>
      <c r="U1011" s="23">
        <f>IF(Analysis!$H$7=1,1,0)</f>
        <v>1</v>
      </c>
    </row>
    <row r="1012" spans="1:21">
      <c r="A1012" s="4">
        <v>16669</v>
      </c>
      <c r="B1012" s="5">
        <v>40932.402083333334</v>
      </c>
      <c r="C1012" s="5">
        <v>40932.402083333334</v>
      </c>
      <c r="D1012" s="4" t="s">
        <v>94</v>
      </c>
      <c r="E1012" s="4" t="s">
        <v>68</v>
      </c>
      <c r="F1012" s="6" t="s">
        <v>133</v>
      </c>
      <c r="G1012" s="4" t="s">
        <v>55</v>
      </c>
      <c r="H1012" s="4" t="s">
        <v>106</v>
      </c>
      <c r="I1012" s="4" t="s">
        <v>141</v>
      </c>
      <c r="J1012" s="4" t="s">
        <v>59</v>
      </c>
      <c r="K1012" s="9">
        <f t="shared" si="90"/>
        <v>0</v>
      </c>
      <c r="L1012" s="13">
        <f t="shared" si="91"/>
        <v>40932</v>
      </c>
      <c r="M1012" s="14">
        <f t="shared" si="92"/>
        <v>0.40208333333430346</v>
      </c>
      <c r="N1012" s="15">
        <f t="shared" si="93"/>
        <v>2</v>
      </c>
      <c r="O1012" s="16" t="str">
        <f t="shared" si="94"/>
        <v>Tuesday</v>
      </c>
      <c r="P1012" s="16" t="str">
        <f t="shared" si="95"/>
        <v>Jan</v>
      </c>
      <c r="Q1012" s="22">
        <f>IF(Analysis!$H$2=1,1,0)</f>
        <v>1</v>
      </c>
      <c r="R1012" s="1">
        <f>IF(Analysis!$H$3=1,1,0)</f>
        <v>1</v>
      </c>
      <c r="S1012" s="23">
        <f>IF(Analysis!$H$4=1,1,0)</f>
        <v>1</v>
      </c>
      <c r="T1012" s="23">
        <f>IF(Analysis!$H$6=1,1,0)</f>
        <v>1</v>
      </c>
      <c r="U1012" s="23">
        <f>IF(Analysis!$H$7=1,1,0)</f>
        <v>1</v>
      </c>
    </row>
    <row r="1013" spans="1:21">
      <c r="A1013" s="4">
        <v>16668</v>
      </c>
      <c r="B1013" s="5">
        <v>40934.404861111114</v>
      </c>
      <c r="C1013" s="5">
        <v>40932.349305555559</v>
      </c>
      <c r="D1013" s="4" t="s">
        <v>60</v>
      </c>
      <c r="E1013" s="4" t="s">
        <v>144</v>
      </c>
      <c r="F1013" s="6" t="s">
        <v>127</v>
      </c>
      <c r="G1013" s="4" t="s">
        <v>55</v>
      </c>
      <c r="H1013" s="4" t="s">
        <v>71</v>
      </c>
      <c r="I1013" s="4" t="s">
        <v>141</v>
      </c>
      <c r="J1013" s="4" t="s">
        <v>59</v>
      </c>
      <c r="K1013" s="9">
        <f t="shared" si="90"/>
        <v>2.0555555555547471</v>
      </c>
      <c r="L1013" s="13">
        <f t="shared" si="91"/>
        <v>40932</v>
      </c>
      <c r="M1013" s="14">
        <f t="shared" si="92"/>
        <v>0.34930555555911269</v>
      </c>
      <c r="N1013" s="15">
        <f t="shared" si="93"/>
        <v>1</v>
      </c>
      <c r="O1013" s="16" t="str">
        <f t="shared" si="94"/>
        <v>Thursday</v>
      </c>
      <c r="P1013" s="16" t="str">
        <f t="shared" si="95"/>
        <v>Jan</v>
      </c>
      <c r="Q1013" s="22">
        <f>IF(Analysis!$H$2=1,1,0)</f>
        <v>1</v>
      </c>
      <c r="R1013" s="1">
        <f>IF(Analysis!$H$3=1,1,0)</f>
        <v>1</v>
      </c>
      <c r="S1013" s="23">
        <f>IF(Analysis!$H$4=1,1,0)</f>
        <v>1</v>
      </c>
      <c r="T1013" s="23">
        <f>IF(Analysis!$H$6=1,1,0)</f>
        <v>1</v>
      </c>
      <c r="U1013" s="23">
        <f>IF(Analysis!$H$7=1,1,0)</f>
        <v>1</v>
      </c>
    </row>
    <row r="1014" spans="1:21">
      <c r="A1014" s="4">
        <v>16667</v>
      </c>
      <c r="B1014" s="5">
        <v>40932.484027777777</v>
      </c>
      <c r="C1014" s="5">
        <v>40932.338194444441</v>
      </c>
      <c r="D1014" s="4" t="s">
        <v>60</v>
      </c>
      <c r="E1014" s="4" t="s">
        <v>54</v>
      </c>
      <c r="F1014" s="6" t="s">
        <v>128</v>
      </c>
      <c r="G1014" s="4" t="s">
        <v>55</v>
      </c>
      <c r="H1014" s="4" t="s">
        <v>56</v>
      </c>
      <c r="I1014" s="4" t="s">
        <v>141</v>
      </c>
      <c r="J1014" s="4" t="s">
        <v>59</v>
      </c>
      <c r="K1014" s="9">
        <f t="shared" si="90"/>
        <v>0.14583333333575865</v>
      </c>
      <c r="L1014" s="13">
        <f t="shared" si="91"/>
        <v>40932</v>
      </c>
      <c r="M1014" s="14">
        <f t="shared" si="92"/>
        <v>0.33819444444088731</v>
      </c>
      <c r="N1014" s="15">
        <f t="shared" si="93"/>
        <v>1</v>
      </c>
      <c r="O1014" s="16" t="str">
        <f t="shared" si="94"/>
        <v>Tuesday</v>
      </c>
      <c r="P1014" s="16" t="str">
        <f t="shared" si="95"/>
        <v>Jan</v>
      </c>
      <c r="Q1014" s="22">
        <f>IF(Analysis!$H$2=1,1,0)</f>
        <v>1</v>
      </c>
      <c r="R1014" s="1">
        <f>IF(Analysis!$H$3=1,1,0)</f>
        <v>1</v>
      </c>
      <c r="S1014" s="23">
        <f>IF(Analysis!$H$4=1,1,0)</f>
        <v>1</v>
      </c>
      <c r="T1014" s="23">
        <f>IF(Analysis!$H$6=1,1,0)</f>
        <v>1</v>
      </c>
      <c r="U1014" s="23">
        <f>IF(Analysis!$H$7=1,1,0)</f>
        <v>1</v>
      </c>
    </row>
    <row r="1015" spans="1:21">
      <c r="A1015" s="4">
        <v>16666</v>
      </c>
      <c r="B1015" s="5">
        <v>40956.588888888888</v>
      </c>
      <c r="C1015" s="5">
        <v>40931.745138888888</v>
      </c>
      <c r="D1015" s="4" t="s">
        <v>60</v>
      </c>
      <c r="E1015" s="4" t="s">
        <v>144</v>
      </c>
      <c r="F1015" s="6" t="s">
        <v>129</v>
      </c>
      <c r="G1015" s="4" t="s">
        <v>55</v>
      </c>
      <c r="H1015" s="4" t="s">
        <v>90</v>
      </c>
      <c r="I1015" s="4" t="s">
        <v>141</v>
      </c>
      <c r="J1015" s="4" t="s">
        <v>136</v>
      </c>
      <c r="K1015" s="9">
        <f t="shared" si="90"/>
        <v>24.84375</v>
      </c>
      <c r="L1015" s="13">
        <f t="shared" si="91"/>
        <v>40931</v>
      </c>
      <c r="M1015" s="14">
        <f t="shared" si="92"/>
        <v>0.74513888888759539</v>
      </c>
      <c r="N1015" s="15">
        <f t="shared" si="93"/>
        <v>6</v>
      </c>
      <c r="O1015" s="16" t="str">
        <f t="shared" si="94"/>
        <v>Friday</v>
      </c>
      <c r="P1015" s="16" t="str">
        <f t="shared" si="95"/>
        <v>Jan</v>
      </c>
      <c r="Q1015" s="22">
        <f>IF(Analysis!$H$2=1,1,0)</f>
        <v>1</v>
      </c>
      <c r="R1015" s="1">
        <f>IF(Analysis!$H$3=1,1,0)</f>
        <v>1</v>
      </c>
      <c r="S1015" s="23">
        <f>IF(Analysis!$H$4=1,1,0)</f>
        <v>1</v>
      </c>
      <c r="T1015" s="23">
        <f>IF(Analysis!$H$6=1,1,0)</f>
        <v>1</v>
      </c>
      <c r="U1015" s="23">
        <f>IF(Analysis!$H$7=1,1,0)</f>
        <v>1</v>
      </c>
    </row>
    <row r="1016" spans="1:21">
      <c r="A1016" s="4">
        <v>16665</v>
      </c>
      <c r="B1016" s="5">
        <v>40932.491666666669</v>
      </c>
      <c r="C1016" s="5">
        <v>40931.647916666669</v>
      </c>
      <c r="D1016" s="4" t="s">
        <v>53</v>
      </c>
      <c r="E1016" s="4" t="s">
        <v>67</v>
      </c>
      <c r="F1016" s="6" t="s">
        <v>145</v>
      </c>
      <c r="G1016" s="4" t="s">
        <v>55</v>
      </c>
      <c r="H1016" s="4" t="s">
        <v>56</v>
      </c>
      <c r="I1016" s="4" t="s">
        <v>141</v>
      </c>
      <c r="J1016" s="4" t="s">
        <v>59</v>
      </c>
      <c r="K1016" s="9">
        <f t="shared" si="90"/>
        <v>0.84375</v>
      </c>
      <c r="L1016" s="13">
        <f t="shared" si="91"/>
        <v>40931</v>
      </c>
      <c r="M1016" s="14">
        <f t="shared" si="92"/>
        <v>0.64791666666860692</v>
      </c>
      <c r="N1016" s="15">
        <f t="shared" si="93"/>
        <v>5</v>
      </c>
      <c r="O1016" s="16" t="str">
        <f t="shared" si="94"/>
        <v>Tuesday</v>
      </c>
      <c r="P1016" s="16" t="str">
        <f t="shared" si="95"/>
        <v>Jan</v>
      </c>
      <c r="Q1016" s="22">
        <f>IF(Analysis!$H$2=1,1,0)</f>
        <v>1</v>
      </c>
      <c r="R1016" s="1">
        <f>IF(Analysis!$H$3=1,1,0)</f>
        <v>1</v>
      </c>
      <c r="S1016" s="23">
        <f>IF(Analysis!$H$4=1,1,0)</f>
        <v>1</v>
      </c>
      <c r="T1016" s="23">
        <f>IF(Analysis!$H$6=1,1,0)</f>
        <v>1</v>
      </c>
      <c r="U1016" s="23">
        <f>IF(Analysis!$H$7=1,1,0)</f>
        <v>1</v>
      </c>
    </row>
    <row r="1017" spans="1:21">
      <c r="A1017" s="4">
        <v>16664</v>
      </c>
      <c r="B1017" s="5">
        <v>40931.652777777781</v>
      </c>
      <c r="C1017" s="5">
        <v>40931.645138888889</v>
      </c>
      <c r="D1017" s="4" t="s">
        <v>53</v>
      </c>
      <c r="E1017" s="4" t="s">
        <v>54</v>
      </c>
      <c r="F1017" s="6" t="s">
        <v>2174</v>
      </c>
      <c r="G1017" s="4" t="s">
        <v>55</v>
      </c>
      <c r="H1017" s="4" t="s">
        <v>561</v>
      </c>
      <c r="I1017" s="4" t="s">
        <v>141</v>
      </c>
      <c r="J1017" s="4" t="s">
        <v>59</v>
      </c>
      <c r="K1017" s="9">
        <f t="shared" si="90"/>
        <v>7.6388888919609599E-3</v>
      </c>
      <c r="L1017" s="13">
        <f t="shared" si="91"/>
        <v>40931</v>
      </c>
      <c r="M1017" s="14">
        <f t="shared" si="92"/>
        <v>0.64513888888905058</v>
      </c>
      <c r="N1017" s="15">
        <f t="shared" si="93"/>
        <v>5</v>
      </c>
      <c r="O1017" s="16" t="str">
        <f t="shared" si="94"/>
        <v>Monday</v>
      </c>
      <c r="P1017" s="16" t="str">
        <f t="shared" si="95"/>
        <v>Jan</v>
      </c>
      <c r="Q1017" s="22">
        <f>IF(Analysis!$H$2=1,1,0)</f>
        <v>1</v>
      </c>
      <c r="R1017" s="1">
        <f>IF(Analysis!$H$3=1,1,0)</f>
        <v>1</v>
      </c>
      <c r="S1017" s="23">
        <f>IF(Analysis!$H$4=1,1,0)</f>
        <v>1</v>
      </c>
      <c r="T1017" s="23">
        <f>IF(Analysis!$H$6=1,1,0)</f>
        <v>1</v>
      </c>
      <c r="U1017" s="23">
        <f>IF(Analysis!$H$7=1,1,0)</f>
        <v>1</v>
      </c>
    </row>
    <row r="1018" spans="1:21">
      <c r="A1018" s="4">
        <v>16663</v>
      </c>
      <c r="B1018" s="5">
        <v>40931.640277777777</v>
      </c>
      <c r="C1018" s="5">
        <v>40931.640277777777</v>
      </c>
      <c r="D1018" s="4" t="s">
        <v>62</v>
      </c>
      <c r="E1018" s="4" t="s">
        <v>63</v>
      </c>
      <c r="F1018" s="6" t="s">
        <v>2071</v>
      </c>
      <c r="G1018" s="4" t="s">
        <v>55</v>
      </c>
      <c r="H1018" s="4" t="s">
        <v>562</v>
      </c>
      <c r="I1018" s="4" t="s">
        <v>141</v>
      </c>
      <c r="J1018" s="4" t="s">
        <v>59</v>
      </c>
      <c r="K1018" s="9">
        <f t="shared" si="90"/>
        <v>0</v>
      </c>
      <c r="L1018" s="13">
        <f t="shared" si="91"/>
        <v>40931</v>
      </c>
      <c r="M1018" s="14">
        <f t="shared" si="92"/>
        <v>0.64027777777664596</v>
      </c>
      <c r="N1018" s="15">
        <f t="shared" si="93"/>
        <v>5</v>
      </c>
      <c r="O1018" s="16" t="str">
        <f t="shared" si="94"/>
        <v>Monday</v>
      </c>
      <c r="P1018" s="16" t="str">
        <f t="shared" si="95"/>
        <v>Jan</v>
      </c>
      <c r="Q1018" s="22">
        <f>IF(Analysis!$H$2=1,1,0)</f>
        <v>1</v>
      </c>
      <c r="R1018" s="1">
        <f>IF(Analysis!$H$3=1,1,0)</f>
        <v>1</v>
      </c>
      <c r="S1018" s="23">
        <f>IF(Analysis!$H$4=1,1,0)</f>
        <v>1</v>
      </c>
      <c r="T1018" s="23">
        <f>IF(Analysis!$H$6=1,1,0)</f>
        <v>1</v>
      </c>
      <c r="U1018" s="23">
        <f>IF(Analysis!$H$7=1,1,0)</f>
        <v>1</v>
      </c>
    </row>
    <row r="1019" spans="1:21">
      <c r="A1019" s="4">
        <v>16662</v>
      </c>
      <c r="B1019" s="5">
        <v>40931.618055555555</v>
      </c>
      <c r="C1019" s="5">
        <v>40931.618055555555</v>
      </c>
      <c r="D1019" s="4" t="s">
        <v>62</v>
      </c>
      <c r="E1019" s="4" t="s">
        <v>63</v>
      </c>
      <c r="F1019" s="6" t="s">
        <v>2072</v>
      </c>
      <c r="G1019" s="4" t="s">
        <v>55</v>
      </c>
      <c r="H1019" s="4" t="s">
        <v>563</v>
      </c>
      <c r="I1019" s="4" t="s">
        <v>141</v>
      </c>
      <c r="J1019" s="4" t="s">
        <v>59</v>
      </c>
      <c r="K1019" s="9">
        <f t="shared" si="90"/>
        <v>0</v>
      </c>
      <c r="L1019" s="13">
        <f t="shared" si="91"/>
        <v>40931</v>
      </c>
      <c r="M1019" s="14">
        <f t="shared" si="92"/>
        <v>0.61805555555474712</v>
      </c>
      <c r="N1019" s="15">
        <f t="shared" si="93"/>
        <v>4</v>
      </c>
      <c r="O1019" s="16" t="str">
        <f t="shared" si="94"/>
        <v>Monday</v>
      </c>
      <c r="P1019" s="16" t="str">
        <f t="shared" si="95"/>
        <v>Jan</v>
      </c>
      <c r="Q1019" s="22">
        <f>IF(Analysis!$H$2=1,1,0)</f>
        <v>1</v>
      </c>
      <c r="R1019" s="1">
        <f>IF(Analysis!$H$3=1,1,0)</f>
        <v>1</v>
      </c>
      <c r="S1019" s="23">
        <f>IF(Analysis!$H$4=1,1,0)</f>
        <v>1</v>
      </c>
      <c r="T1019" s="23">
        <f>IF(Analysis!$H$6=1,1,0)</f>
        <v>1</v>
      </c>
      <c r="U1019" s="23">
        <f>IF(Analysis!$H$7=1,1,0)</f>
        <v>1</v>
      </c>
    </row>
    <row r="1020" spans="1:21">
      <c r="A1020" s="4">
        <v>16661</v>
      </c>
      <c r="B1020" s="5">
        <v>40931.615972222222</v>
      </c>
      <c r="C1020" s="5">
        <v>40931.615972222222</v>
      </c>
      <c r="D1020" s="4" t="s">
        <v>62</v>
      </c>
      <c r="E1020" s="4" t="s">
        <v>63</v>
      </c>
      <c r="F1020" s="6" t="s">
        <v>2073</v>
      </c>
      <c r="G1020" s="4" t="s">
        <v>55</v>
      </c>
      <c r="H1020" s="4" t="s">
        <v>564</v>
      </c>
      <c r="I1020" s="4" t="s">
        <v>141</v>
      </c>
      <c r="J1020" s="4" t="s">
        <v>59</v>
      </c>
      <c r="K1020" s="9">
        <f t="shared" si="90"/>
        <v>0</v>
      </c>
      <c r="L1020" s="13">
        <f t="shared" si="91"/>
        <v>40931</v>
      </c>
      <c r="M1020" s="14">
        <f t="shared" si="92"/>
        <v>0.61597222222189885</v>
      </c>
      <c r="N1020" s="15">
        <f t="shared" si="93"/>
        <v>4</v>
      </c>
      <c r="O1020" s="16" t="str">
        <f t="shared" si="94"/>
        <v>Monday</v>
      </c>
      <c r="P1020" s="16" t="str">
        <f t="shared" si="95"/>
        <v>Jan</v>
      </c>
      <c r="Q1020" s="22">
        <f>IF(Analysis!$H$2=1,1,0)</f>
        <v>1</v>
      </c>
      <c r="R1020" s="1">
        <f>IF(Analysis!$H$3=1,1,0)</f>
        <v>1</v>
      </c>
      <c r="S1020" s="23">
        <f>IF(Analysis!$H$4=1,1,0)</f>
        <v>1</v>
      </c>
      <c r="T1020" s="23">
        <f>IF(Analysis!$H$6=1,1,0)</f>
        <v>1</v>
      </c>
      <c r="U1020" s="23">
        <f>IF(Analysis!$H$7=1,1,0)</f>
        <v>1</v>
      </c>
    </row>
    <row r="1021" spans="1:21">
      <c r="A1021" s="4">
        <v>16660</v>
      </c>
      <c r="B1021" s="5">
        <v>40931.592361111114</v>
      </c>
      <c r="C1021" s="5">
        <v>40931.582638888889</v>
      </c>
      <c r="D1021" s="4" t="s">
        <v>60</v>
      </c>
      <c r="E1021" s="4" t="s">
        <v>54</v>
      </c>
      <c r="F1021" s="6" t="s">
        <v>132</v>
      </c>
      <c r="G1021" s="4" t="s">
        <v>55</v>
      </c>
      <c r="H1021" s="4" t="s">
        <v>565</v>
      </c>
      <c r="I1021" s="4" t="s">
        <v>141</v>
      </c>
      <c r="J1021" s="4" t="s">
        <v>59</v>
      </c>
      <c r="K1021" s="9">
        <f t="shared" si="90"/>
        <v>9.7222222248092294E-3</v>
      </c>
      <c r="L1021" s="13">
        <f t="shared" si="91"/>
        <v>40931</v>
      </c>
      <c r="M1021" s="14">
        <f t="shared" si="92"/>
        <v>0.58263888888905058</v>
      </c>
      <c r="N1021" s="15">
        <f t="shared" si="93"/>
        <v>4</v>
      </c>
      <c r="O1021" s="16" t="str">
        <f t="shared" si="94"/>
        <v>Monday</v>
      </c>
      <c r="P1021" s="16" t="str">
        <f t="shared" si="95"/>
        <v>Jan</v>
      </c>
      <c r="Q1021" s="22">
        <f>IF(Analysis!$H$2=1,1,0)</f>
        <v>1</v>
      </c>
      <c r="R1021" s="1">
        <f>IF(Analysis!$H$3=1,1,0)</f>
        <v>1</v>
      </c>
      <c r="S1021" s="23">
        <f>IF(Analysis!$H$4=1,1,0)</f>
        <v>1</v>
      </c>
      <c r="T1021" s="23">
        <f>IF(Analysis!$H$6=1,1,0)</f>
        <v>1</v>
      </c>
      <c r="U1021" s="23">
        <f>IF(Analysis!$H$7=1,1,0)</f>
        <v>1</v>
      </c>
    </row>
    <row r="1022" spans="1:21">
      <c r="A1022" s="4">
        <v>16659</v>
      </c>
      <c r="B1022" s="5">
        <v>40945.616666666669</v>
      </c>
      <c r="C1022" s="5">
        <v>40931.563194444447</v>
      </c>
      <c r="D1022" s="4" t="s">
        <v>62</v>
      </c>
      <c r="E1022" s="4" t="s">
        <v>92</v>
      </c>
      <c r="F1022" s="6" t="s">
        <v>133</v>
      </c>
      <c r="G1022" s="4" t="s">
        <v>55</v>
      </c>
      <c r="H1022" s="4" t="s">
        <v>90</v>
      </c>
      <c r="I1022" s="4" t="s">
        <v>141</v>
      </c>
      <c r="J1022" s="4" t="s">
        <v>65</v>
      </c>
      <c r="K1022" s="9">
        <f t="shared" si="90"/>
        <v>14.053472222221899</v>
      </c>
      <c r="L1022" s="13">
        <f t="shared" si="91"/>
        <v>40931</v>
      </c>
      <c r="M1022" s="14">
        <f t="shared" si="92"/>
        <v>0.56319444444670808</v>
      </c>
      <c r="N1022" s="15">
        <f t="shared" si="93"/>
        <v>4</v>
      </c>
      <c r="O1022" s="16" t="str">
        <f t="shared" si="94"/>
        <v>Monday</v>
      </c>
      <c r="P1022" s="16" t="str">
        <f t="shared" si="95"/>
        <v>Jan</v>
      </c>
      <c r="Q1022" s="22">
        <f>IF(Analysis!$H$2=1,1,0)</f>
        <v>1</v>
      </c>
      <c r="R1022" s="1">
        <f>IF(Analysis!$H$3=1,1,0)</f>
        <v>1</v>
      </c>
      <c r="S1022" s="23">
        <f>IF(Analysis!$H$4=1,1,0)</f>
        <v>1</v>
      </c>
      <c r="T1022" s="23">
        <f>IF(Analysis!$H$6=1,1,0)</f>
        <v>1</v>
      </c>
      <c r="U1022" s="23">
        <f>IF(Analysis!$H$7=1,1,0)</f>
        <v>1</v>
      </c>
    </row>
    <row r="1023" spans="1:21">
      <c r="A1023" s="4">
        <v>16657</v>
      </c>
      <c r="B1023" s="5">
        <v>40931.535416666666</v>
      </c>
      <c r="C1023" s="5">
        <v>40931.526388888888</v>
      </c>
      <c r="D1023" s="4" t="s">
        <v>60</v>
      </c>
      <c r="E1023" s="4" t="s">
        <v>144</v>
      </c>
      <c r="F1023" s="6" t="s">
        <v>127</v>
      </c>
      <c r="G1023" s="4" t="s">
        <v>55</v>
      </c>
      <c r="H1023" s="4" t="s">
        <v>107</v>
      </c>
      <c r="I1023" s="4" t="s">
        <v>141</v>
      </c>
      <c r="J1023" s="4" t="s">
        <v>59</v>
      </c>
      <c r="K1023" s="9">
        <f t="shared" si="90"/>
        <v>9.0277777781011537E-3</v>
      </c>
      <c r="L1023" s="13">
        <f t="shared" si="91"/>
        <v>40931</v>
      </c>
      <c r="M1023" s="14">
        <f t="shared" si="92"/>
        <v>0.52638888888759539</v>
      </c>
      <c r="N1023" s="15">
        <f t="shared" si="93"/>
        <v>3</v>
      </c>
      <c r="O1023" s="16" t="str">
        <f t="shared" si="94"/>
        <v>Monday</v>
      </c>
      <c r="P1023" s="16" t="str">
        <f t="shared" si="95"/>
        <v>Jan</v>
      </c>
      <c r="Q1023" s="22">
        <f>IF(Analysis!$H$2=1,1,0)</f>
        <v>1</v>
      </c>
      <c r="R1023" s="1">
        <f>IF(Analysis!$H$3=1,1,0)</f>
        <v>1</v>
      </c>
      <c r="S1023" s="23">
        <f>IF(Analysis!$H$4=1,1,0)</f>
        <v>1</v>
      </c>
      <c r="T1023" s="23">
        <f>IF(Analysis!$H$6=1,1,0)</f>
        <v>1</v>
      </c>
      <c r="U1023" s="23">
        <f>IF(Analysis!$H$7=1,1,0)</f>
        <v>1</v>
      </c>
    </row>
    <row r="1024" spans="1:21">
      <c r="A1024" s="4">
        <v>16656</v>
      </c>
      <c r="B1024" s="5">
        <v>40931.638888888891</v>
      </c>
      <c r="C1024" s="5">
        <v>40931.518055555556</v>
      </c>
      <c r="D1024" s="4" t="s">
        <v>60</v>
      </c>
      <c r="E1024" s="4" t="s">
        <v>144</v>
      </c>
      <c r="F1024" s="6" t="s">
        <v>128</v>
      </c>
      <c r="G1024" s="4" t="s">
        <v>55</v>
      </c>
      <c r="H1024" s="4" t="s">
        <v>106</v>
      </c>
      <c r="I1024" s="4" t="s">
        <v>141</v>
      </c>
      <c r="J1024" s="4" t="s">
        <v>59</v>
      </c>
      <c r="K1024" s="9">
        <f t="shared" si="90"/>
        <v>0.12083333333430346</v>
      </c>
      <c r="L1024" s="13">
        <f t="shared" si="91"/>
        <v>40931</v>
      </c>
      <c r="M1024" s="14">
        <f t="shared" si="92"/>
        <v>0.51805555555620231</v>
      </c>
      <c r="N1024" s="15">
        <f t="shared" si="93"/>
        <v>3</v>
      </c>
      <c r="O1024" s="16" t="str">
        <f t="shared" si="94"/>
        <v>Monday</v>
      </c>
      <c r="P1024" s="16" t="str">
        <f t="shared" si="95"/>
        <v>Jan</v>
      </c>
      <c r="Q1024" s="22">
        <f>IF(Analysis!$H$2=1,1,0)</f>
        <v>1</v>
      </c>
      <c r="R1024" s="1">
        <f>IF(Analysis!$H$3=1,1,0)</f>
        <v>1</v>
      </c>
      <c r="S1024" s="23">
        <f>IF(Analysis!$H$4=1,1,0)</f>
        <v>1</v>
      </c>
      <c r="T1024" s="23">
        <f>IF(Analysis!$H$6=1,1,0)</f>
        <v>1</v>
      </c>
      <c r="U1024" s="23">
        <f>IF(Analysis!$H$7=1,1,0)</f>
        <v>1</v>
      </c>
    </row>
    <row r="1025" spans="1:21">
      <c r="A1025" s="4">
        <v>16655</v>
      </c>
      <c r="B1025" s="5">
        <v>40931.614583333336</v>
      </c>
      <c r="C1025" s="5">
        <v>40931.50277777778</v>
      </c>
      <c r="D1025" s="4" t="s">
        <v>60</v>
      </c>
      <c r="E1025" s="4" t="s">
        <v>61</v>
      </c>
      <c r="F1025" s="6" t="s">
        <v>129</v>
      </c>
      <c r="G1025" s="4" t="s">
        <v>55</v>
      </c>
      <c r="H1025" s="4" t="s">
        <v>71</v>
      </c>
      <c r="I1025" s="4" t="s">
        <v>141</v>
      </c>
      <c r="J1025" s="4" t="s">
        <v>59</v>
      </c>
      <c r="K1025" s="9">
        <f t="shared" si="90"/>
        <v>0.11180555555620231</v>
      </c>
      <c r="L1025" s="13">
        <f t="shared" si="91"/>
        <v>40931</v>
      </c>
      <c r="M1025" s="14">
        <f t="shared" si="92"/>
        <v>0.50277777777955635</v>
      </c>
      <c r="N1025" s="15">
        <f t="shared" si="93"/>
        <v>3</v>
      </c>
      <c r="O1025" s="16" t="str">
        <f t="shared" si="94"/>
        <v>Monday</v>
      </c>
      <c r="P1025" s="16" t="str">
        <f t="shared" si="95"/>
        <v>Jan</v>
      </c>
      <c r="Q1025" s="22">
        <f>IF(Analysis!$H$2=1,1,0)</f>
        <v>1</v>
      </c>
      <c r="R1025" s="1">
        <f>IF(Analysis!$H$3=1,1,0)</f>
        <v>1</v>
      </c>
      <c r="S1025" s="23">
        <f>IF(Analysis!$H$4=1,1,0)</f>
        <v>1</v>
      </c>
      <c r="T1025" s="23">
        <f>IF(Analysis!$H$6=1,1,0)</f>
        <v>1</v>
      </c>
      <c r="U1025" s="23">
        <f>IF(Analysis!$H$7=1,1,0)</f>
        <v>1</v>
      </c>
    </row>
    <row r="1026" spans="1:21">
      <c r="A1026" s="4">
        <v>16654</v>
      </c>
      <c r="B1026" s="5">
        <v>40939.436805555553</v>
      </c>
      <c r="C1026" s="5">
        <v>40931.477083333331</v>
      </c>
      <c r="D1026" s="4" t="s">
        <v>62</v>
      </c>
      <c r="E1026" s="4" t="s">
        <v>64</v>
      </c>
      <c r="F1026" s="6" t="s">
        <v>145</v>
      </c>
      <c r="G1026" s="4" t="s">
        <v>55</v>
      </c>
      <c r="H1026" s="4" t="s">
        <v>56</v>
      </c>
      <c r="I1026" s="4" t="s">
        <v>141</v>
      </c>
      <c r="J1026" s="4" t="s">
        <v>65</v>
      </c>
      <c r="K1026" s="9">
        <f t="shared" si="90"/>
        <v>7.9597222222218988</v>
      </c>
      <c r="L1026" s="13">
        <f t="shared" si="91"/>
        <v>40931</v>
      </c>
      <c r="M1026" s="14">
        <f t="shared" si="92"/>
        <v>0.47708333333139308</v>
      </c>
      <c r="N1026" s="15">
        <f t="shared" si="93"/>
        <v>3</v>
      </c>
      <c r="O1026" s="16" t="str">
        <f t="shared" si="94"/>
        <v>Tuesday</v>
      </c>
      <c r="P1026" s="16" t="str">
        <f t="shared" si="95"/>
        <v>Jan</v>
      </c>
      <c r="Q1026" s="22">
        <f>IF(Analysis!$H$2=1,1,0)</f>
        <v>1</v>
      </c>
      <c r="R1026" s="1">
        <f>IF(Analysis!$H$3=1,1,0)</f>
        <v>1</v>
      </c>
      <c r="S1026" s="23">
        <f>IF(Analysis!$H$4=1,1,0)</f>
        <v>1</v>
      </c>
      <c r="T1026" s="23">
        <f>IF(Analysis!$H$6=1,1,0)</f>
        <v>1</v>
      </c>
      <c r="U1026" s="23">
        <f>IF(Analysis!$H$7=1,1,0)</f>
        <v>1</v>
      </c>
    </row>
    <row r="1027" spans="1:21">
      <c r="A1027" s="4">
        <v>16653</v>
      </c>
      <c r="B1027" s="5">
        <v>40931.618750000001</v>
      </c>
      <c r="C1027" s="5">
        <v>40931.474999999999</v>
      </c>
      <c r="D1027" s="4" t="s">
        <v>60</v>
      </c>
      <c r="E1027" s="4" t="s">
        <v>144</v>
      </c>
      <c r="F1027" s="6" t="s">
        <v>2175</v>
      </c>
      <c r="G1027" s="4" t="s">
        <v>55</v>
      </c>
      <c r="H1027" s="4" t="s">
        <v>90</v>
      </c>
      <c r="I1027" s="4" t="s">
        <v>141</v>
      </c>
      <c r="J1027" s="4" t="s">
        <v>59</v>
      </c>
      <c r="K1027" s="9">
        <f t="shared" ref="K1027:K1090" si="96">B1027-C1027</f>
        <v>0.14375000000291038</v>
      </c>
      <c r="L1027" s="13">
        <f t="shared" si="91"/>
        <v>40931</v>
      </c>
      <c r="M1027" s="14">
        <f t="shared" si="92"/>
        <v>0.47499999999854481</v>
      </c>
      <c r="N1027" s="15">
        <f t="shared" si="93"/>
        <v>3</v>
      </c>
      <c r="O1027" s="16" t="str">
        <f t="shared" si="94"/>
        <v>Monday</v>
      </c>
      <c r="P1027" s="16" t="str">
        <f t="shared" si="95"/>
        <v>Jan</v>
      </c>
      <c r="Q1027" s="22">
        <f>IF(Analysis!$H$2=1,1,0)</f>
        <v>1</v>
      </c>
      <c r="R1027" s="1">
        <f>IF(Analysis!$H$3=1,1,0)</f>
        <v>1</v>
      </c>
      <c r="S1027" s="23">
        <f>IF(Analysis!$H$4=1,1,0)</f>
        <v>1</v>
      </c>
      <c r="T1027" s="23">
        <f>IF(Analysis!$H$6=1,1,0)</f>
        <v>1</v>
      </c>
      <c r="U1027" s="23">
        <f>IF(Analysis!$H$7=1,1,0)</f>
        <v>1</v>
      </c>
    </row>
    <row r="1028" spans="1:21">
      <c r="A1028" s="4">
        <v>16652</v>
      </c>
      <c r="B1028" s="5">
        <v>41010.587500000001</v>
      </c>
      <c r="C1028" s="5">
        <v>40931.462500000001</v>
      </c>
      <c r="D1028" s="4" t="s">
        <v>62</v>
      </c>
      <c r="E1028" s="4" t="s">
        <v>64</v>
      </c>
      <c r="F1028" s="6" t="s">
        <v>2071</v>
      </c>
      <c r="G1028" s="4" t="s">
        <v>55</v>
      </c>
      <c r="H1028" s="4" t="s">
        <v>56</v>
      </c>
      <c r="I1028" s="4" t="s">
        <v>141</v>
      </c>
      <c r="J1028" s="4" t="s">
        <v>136</v>
      </c>
      <c r="K1028" s="9">
        <f t="shared" si="96"/>
        <v>79.125</v>
      </c>
      <c r="L1028" s="13">
        <f t="shared" ref="L1028:L1091" si="97">INT(C1028)</f>
        <v>40931</v>
      </c>
      <c r="M1028" s="14">
        <f t="shared" ref="M1028:M1091" si="98">MOD(C1028,1)</f>
        <v>0.46250000000145519</v>
      </c>
      <c r="N1028" s="15">
        <f t="shared" ref="N1028:N1091" si="99">IF(AND($V$4&lt;=M1028,M1028&lt;$W$4),1,IF(AND($X$4&lt;=M1028,M1028&lt;$Y$4),2,IF(AND($Z$4&lt;=M1028,M1028&lt;$AA$4),3,IF(AND($AB$4&lt;=M1028,M1028&lt;$AC$4),4,IF(AND($AD$4&lt;=M1028,M1028&lt;$AE$4),5,IF(AND($AF$4&lt;=M1028,M1028&lt;$AG$4),6))))))</f>
        <v>3</v>
      </c>
      <c r="O1028" s="16" t="str">
        <f t="shared" ref="O1028:O1091" si="100">CHOOSE(WEEKDAY(B1028,1),"Sunday","Monday","Tuesday","Wednesday","Thursday","Friday","Saturday")</f>
        <v>Wednesday</v>
      </c>
      <c r="P1028" s="16" t="str">
        <f t="shared" ref="P1028:P1091" si="101">CHOOSE(MONTH(L1028),"Jan","Feb","Mar","Apr","May","Jun","Jul","Aug","Sep","Oct","Nov","Dec")</f>
        <v>Jan</v>
      </c>
      <c r="Q1028" s="22">
        <f>IF(Analysis!$H$2=1,1,0)</f>
        <v>1</v>
      </c>
      <c r="R1028" s="1">
        <f>IF(Analysis!$H$3=1,1,0)</f>
        <v>1</v>
      </c>
      <c r="S1028" s="23">
        <f>IF(Analysis!$H$4=1,1,0)</f>
        <v>1</v>
      </c>
      <c r="T1028" s="23">
        <f>IF(Analysis!$H$6=1,1,0)</f>
        <v>1</v>
      </c>
      <c r="U1028" s="23">
        <f>IF(Analysis!$H$7=1,1,0)</f>
        <v>1</v>
      </c>
    </row>
    <row r="1029" spans="1:21">
      <c r="A1029" s="4">
        <v>16651</v>
      </c>
      <c r="B1029" s="5">
        <v>40932.65347222222</v>
      </c>
      <c r="C1029" s="5">
        <v>40931.447916666664</v>
      </c>
      <c r="D1029" s="4" t="s">
        <v>53</v>
      </c>
      <c r="E1029" s="4" t="s">
        <v>54</v>
      </c>
      <c r="F1029" s="6" t="s">
        <v>2072</v>
      </c>
      <c r="G1029" s="4" t="s">
        <v>55</v>
      </c>
      <c r="H1029" s="4" t="s">
        <v>566</v>
      </c>
      <c r="I1029" s="4" t="s">
        <v>141</v>
      </c>
      <c r="J1029" s="4" t="s">
        <v>59</v>
      </c>
      <c r="K1029" s="9">
        <f t="shared" si="96"/>
        <v>1.2055555555562023</v>
      </c>
      <c r="L1029" s="13">
        <f t="shared" si="97"/>
        <v>40931</v>
      </c>
      <c r="M1029" s="14">
        <f t="shared" si="98"/>
        <v>0.44791666666424135</v>
      </c>
      <c r="N1029" s="15">
        <f t="shared" si="99"/>
        <v>2</v>
      </c>
      <c r="O1029" s="16" t="str">
        <f t="shared" si="100"/>
        <v>Tuesday</v>
      </c>
      <c r="P1029" s="16" t="str">
        <f t="shared" si="101"/>
        <v>Jan</v>
      </c>
      <c r="Q1029" s="22">
        <f>IF(Analysis!$H$2=1,1,0)</f>
        <v>1</v>
      </c>
      <c r="R1029" s="1">
        <f>IF(Analysis!$H$3=1,1,0)</f>
        <v>1</v>
      </c>
      <c r="S1029" s="23">
        <f>IF(Analysis!$H$4=1,1,0)</f>
        <v>1</v>
      </c>
      <c r="T1029" s="23">
        <f>IF(Analysis!$H$6=1,1,0)</f>
        <v>1</v>
      </c>
      <c r="U1029" s="23">
        <f>IF(Analysis!$H$7=1,1,0)</f>
        <v>1</v>
      </c>
    </row>
    <row r="1030" spans="1:21">
      <c r="A1030" s="4">
        <v>16650</v>
      </c>
      <c r="B1030" s="5">
        <v>40931.509027777778</v>
      </c>
      <c r="C1030" s="5">
        <v>40931.4375</v>
      </c>
      <c r="D1030" s="4" t="s">
        <v>60</v>
      </c>
      <c r="E1030" s="4" t="s">
        <v>144</v>
      </c>
      <c r="F1030" s="6" t="s">
        <v>2073</v>
      </c>
      <c r="G1030" s="4" t="s">
        <v>55</v>
      </c>
      <c r="H1030" s="4" t="s">
        <v>567</v>
      </c>
      <c r="I1030" s="4" t="s">
        <v>141</v>
      </c>
      <c r="J1030" s="4" t="s">
        <v>59</v>
      </c>
      <c r="K1030" s="9">
        <f t="shared" si="96"/>
        <v>7.1527777778101154E-2</v>
      </c>
      <c r="L1030" s="13">
        <f t="shared" si="97"/>
        <v>40931</v>
      </c>
      <c r="M1030" s="14">
        <f t="shared" si="98"/>
        <v>0.4375</v>
      </c>
      <c r="N1030" s="15">
        <f t="shared" si="99"/>
        <v>2</v>
      </c>
      <c r="O1030" s="16" t="str">
        <f t="shared" si="100"/>
        <v>Monday</v>
      </c>
      <c r="P1030" s="16" t="str">
        <f t="shared" si="101"/>
        <v>Jan</v>
      </c>
      <c r="Q1030" s="22">
        <f>IF(Analysis!$H$2=1,1,0)</f>
        <v>1</v>
      </c>
      <c r="R1030" s="1">
        <f>IF(Analysis!$H$3=1,1,0)</f>
        <v>1</v>
      </c>
      <c r="S1030" s="23">
        <f>IF(Analysis!$H$4=1,1,0)</f>
        <v>1</v>
      </c>
      <c r="T1030" s="23">
        <f>IF(Analysis!$H$6=1,1,0)</f>
        <v>1</v>
      </c>
      <c r="U1030" s="23">
        <f>IF(Analysis!$H$7=1,1,0)</f>
        <v>1</v>
      </c>
    </row>
    <row r="1031" spans="1:21">
      <c r="A1031" s="4">
        <v>16649</v>
      </c>
      <c r="B1031" s="5">
        <v>40935.629166666666</v>
      </c>
      <c r="C1031" s="5">
        <v>40931.436111111114</v>
      </c>
      <c r="D1031" s="4" t="s">
        <v>53</v>
      </c>
      <c r="E1031" s="4" t="s">
        <v>79</v>
      </c>
      <c r="F1031" s="6" t="s">
        <v>132</v>
      </c>
      <c r="G1031" s="4" t="s">
        <v>55</v>
      </c>
      <c r="H1031" s="4" t="s">
        <v>568</v>
      </c>
      <c r="I1031" s="4" t="s">
        <v>141</v>
      </c>
      <c r="J1031" s="4" t="s">
        <v>59</v>
      </c>
      <c r="K1031" s="9">
        <f t="shared" si="96"/>
        <v>4.1930555555518367</v>
      </c>
      <c r="L1031" s="13">
        <f t="shared" si="97"/>
        <v>40931</v>
      </c>
      <c r="M1031" s="14">
        <f t="shared" si="98"/>
        <v>0.43611111111385981</v>
      </c>
      <c r="N1031" s="15">
        <f t="shared" si="99"/>
        <v>2</v>
      </c>
      <c r="O1031" s="16" t="str">
        <f t="shared" si="100"/>
        <v>Friday</v>
      </c>
      <c r="P1031" s="16" t="str">
        <f t="shared" si="101"/>
        <v>Jan</v>
      </c>
      <c r="Q1031" s="22">
        <f>IF(Analysis!$H$2=1,1,0)</f>
        <v>1</v>
      </c>
      <c r="R1031" s="1">
        <f>IF(Analysis!$H$3=1,1,0)</f>
        <v>1</v>
      </c>
      <c r="S1031" s="23">
        <f>IF(Analysis!$H$4=1,1,0)</f>
        <v>1</v>
      </c>
      <c r="T1031" s="23">
        <f>IF(Analysis!$H$6=1,1,0)</f>
        <v>1</v>
      </c>
      <c r="U1031" s="23">
        <f>IF(Analysis!$H$7=1,1,0)</f>
        <v>1</v>
      </c>
    </row>
    <row r="1032" spans="1:21">
      <c r="A1032" s="4">
        <v>16648</v>
      </c>
      <c r="B1032" s="5">
        <v>40931.631944444445</v>
      </c>
      <c r="C1032" s="5">
        <v>40931.434027777781</v>
      </c>
      <c r="D1032" s="4" t="s">
        <v>60</v>
      </c>
      <c r="E1032" s="4" t="s">
        <v>54</v>
      </c>
      <c r="F1032" s="6" t="s">
        <v>133</v>
      </c>
      <c r="G1032" s="4" t="s">
        <v>55</v>
      </c>
      <c r="H1032" s="4" t="s">
        <v>569</v>
      </c>
      <c r="I1032" s="4" t="s">
        <v>141</v>
      </c>
      <c r="J1032" s="4" t="s">
        <v>59</v>
      </c>
      <c r="K1032" s="9">
        <f t="shared" si="96"/>
        <v>0.19791666666424135</v>
      </c>
      <c r="L1032" s="13">
        <f t="shared" si="97"/>
        <v>40931</v>
      </c>
      <c r="M1032" s="14">
        <f t="shared" si="98"/>
        <v>0.43402777778101154</v>
      </c>
      <c r="N1032" s="15">
        <f t="shared" si="99"/>
        <v>2</v>
      </c>
      <c r="O1032" s="16" t="str">
        <f t="shared" si="100"/>
        <v>Monday</v>
      </c>
      <c r="P1032" s="16" t="str">
        <f t="shared" si="101"/>
        <v>Jan</v>
      </c>
      <c r="Q1032" s="22">
        <f>IF(Analysis!$H$2=1,1,0)</f>
        <v>1</v>
      </c>
      <c r="R1032" s="1">
        <f>IF(Analysis!$H$3=1,1,0)</f>
        <v>1</v>
      </c>
      <c r="S1032" s="23">
        <f>IF(Analysis!$H$4=1,1,0)</f>
        <v>1</v>
      </c>
      <c r="T1032" s="23">
        <f>IF(Analysis!$H$6=1,1,0)</f>
        <v>1</v>
      </c>
      <c r="U1032" s="23">
        <f>IF(Analysis!$H$7=1,1,0)</f>
        <v>1</v>
      </c>
    </row>
    <row r="1033" spans="1:21">
      <c r="A1033" s="4">
        <v>16647</v>
      </c>
      <c r="B1033" s="5">
        <v>40935.556250000001</v>
      </c>
      <c r="C1033" s="5">
        <v>40931.432638888888</v>
      </c>
      <c r="D1033" s="4" t="s">
        <v>62</v>
      </c>
      <c r="E1033" s="4" t="s">
        <v>100</v>
      </c>
      <c r="F1033" s="6" t="s">
        <v>127</v>
      </c>
      <c r="G1033" s="4" t="s">
        <v>55</v>
      </c>
      <c r="H1033" s="4" t="s">
        <v>570</v>
      </c>
      <c r="I1033" s="4" t="s">
        <v>141</v>
      </c>
      <c r="J1033" s="4" t="s">
        <v>65</v>
      </c>
      <c r="K1033" s="9">
        <f t="shared" si="96"/>
        <v>4.1236111111138598</v>
      </c>
      <c r="L1033" s="13">
        <f t="shared" si="97"/>
        <v>40931</v>
      </c>
      <c r="M1033" s="14">
        <f t="shared" si="98"/>
        <v>0.43263888888759539</v>
      </c>
      <c r="N1033" s="15">
        <f t="shared" si="99"/>
        <v>2</v>
      </c>
      <c r="O1033" s="16" t="str">
        <f t="shared" si="100"/>
        <v>Friday</v>
      </c>
      <c r="P1033" s="16" t="str">
        <f t="shared" si="101"/>
        <v>Jan</v>
      </c>
      <c r="Q1033" s="22">
        <f>IF(Analysis!$H$2=1,1,0)</f>
        <v>1</v>
      </c>
      <c r="R1033" s="1">
        <f>IF(Analysis!$H$3=1,1,0)</f>
        <v>1</v>
      </c>
      <c r="S1033" s="23">
        <f>IF(Analysis!$H$4=1,1,0)</f>
        <v>1</v>
      </c>
      <c r="T1033" s="23">
        <f>IF(Analysis!$H$6=1,1,0)</f>
        <v>1</v>
      </c>
      <c r="U1033" s="23">
        <f>IF(Analysis!$H$7=1,1,0)</f>
        <v>1</v>
      </c>
    </row>
    <row r="1034" spans="1:21">
      <c r="A1034" s="4">
        <v>16646</v>
      </c>
      <c r="B1034" s="5">
        <v>40932.647916666669</v>
      </c>
      <c r="C1034" s="5">
        <v>40931.423611111109</v>
      </c>
      <c r="D1034" s="4" t="s">
        <v>62</v>
      </c>
      <c r="E1034" s="4" t="s">
        <v>64</v>
      </c>
      <c r="F1034" s="6" t="s">
        <v>128</v>
      </c>
      <c r="G1034" s="4" t="s">
        <v>55</v>
      </c>
      <c r="H1034" s="4" t="s">
        <v>90</v>
      </c>
      <c r="I1034" s="4" t="s">
        <v>141</v>
      </c>
      <c r="J1034" s="4" t="s">
        <v>70</v>
      </c>
      <c r="K1034" s="9">
        <f t="shared" si="96"/>
        <v>1.2243055555591127</v>
      </c>
      <c r="L1034" s="13">
        <f t="shared" si="97"/>
        <v>40931</v>
      </c>
      <c r="M1034" s="14">
        <f t="shared" si="98"/>
        <v>0.42361111110949423</v>
      </c>
      <c r="N1034" s="15">
        <f t="shared" si="99"/>
        <v>2</v>
      </c>
      <c r="O1034" s="16" t="str">
        <f t="shared" si="100"/>
        <v>Tuesday</v>
      </c>
      <c r="P1034" s="16" t="str">
        <f t="shared" si="101"/>
        <v>Jan</v>
      </c>
      <c r="Q1034" s="22">
        <f>IF(Analysis!$H$2=1,1,0)</f>
        <v>1</v>
      </c>
      <c r="R1034" s="1">
        <f>IF(Analysis!$H$3=1,1,0)</f>
        <v>1</v>
      </c>
      <c r="S1034" s="23">
        <f>IF(Analysis!$H$4=1,1,0)</f>
        <v>1</v>
      </c>
      <c r="T1034" s="23">
        <f>IF(Analysis!$H$6=1,1,0)</f>
        <v>1</v>
      </c>
      <c r="U1034" s="23">
        <f>IF(Analysis!$H$7=1,1,0)</f>
        <v>1</v>
      </c>
    </row>
    <row r="1035" spans="1:21">
      <c r="A1035" s="4">
        <v>16645</v>
      </c>
      <c r="B1035" s="5">
        <v>40931.504861111112</v>
      </c>
      <c r="C1035" s="5">
        <v>40931.418055555558</v>
      </c>
      <c r="D1035" s="4" t="s">
        <v>60</v>
      </c>
      <c r="E1035" s="4" t="s">
        <v>144</v>
      </c>
      <c r="F1035" s="6" t="s">
        <v>129</v>
      </c>
      <c r="G1035" s="4" t="s">
        <v>55</v>
      </c>
      <c r="H1035" s="4" t="s">
        <v>107</v>
      </c>
      <c r="I1035" s="4" t="s">
        <v>141</v>
      </c>
      <c r="J1035" s="4" t="s">
        <v>59</v>
      </c>
      <c r="K1035" s="9">
        <f t="shared" si="96"/>
        <v>8.6805555554747116E-2</v>
      </c>
      <c r="L1035" s="13">
        <f t="shared" si="97"/>
        <v>40931</v>
      </c>
      <c r="M1035" s="14">
        <f t="shared" si="98"/>
        <v>0.4180555555576575</v>
      </c>
      <c r="N1035" s="15">
        <f t="shared" si="99"/>
        <v>2</v>
      </c>
      <c r="O1035" s="16" t="str">
        <f t="shared" si="100"/>
        <v>Monday</v>
      </c>
      <c r="P1035" s="16" t="str">
        <f t="shared" si="101"/>
        <v>Jan</v>
      </c>
      <c r="Q1035" s="22">
        <f>IF(Analysis!$H$2=1,1,0)</f>
        <v>1</v>
      </c>
      <c r="R1035" s="1">
        <f>IF(Analysis!$H$3=1,1,0)</f>
        <v>1</v>
      </c>
      <c r="S1035" s="23">
        <f>IF(Analysis!$H$4=1,1,0)</f>
        <v>1</v>
      </c>
      <c r="T1035" s="23">
        <f>IF(Analysis!$H$6=1,1,0)</f>
        <v>1</v>
      </c>
      <c r="U1035" s="23">
        <f>IF(Analysis!$H$7=1,1,0)</f>
        <v>1</v>
      </c>
    </row>
    <row r="1036" spans="1:21">
      <c r="A1036" s="4">
        <v>16644</v>
      </c>
      <c r="B1036" s="5">
        <v>40931.408333333333</v>
      </c>
      <c r="C1036" s="5">
        <v>40931.395138888889</v>
      </c>
      <c r="D1036" s="4" t="s">
        <v>60</v>
      </c>
      <c r="E1036" s="4" t="s">
        <v>68</v>
      </c>
      <c r="F1036" s="6" t="s">
        <v>145</v>
      </c>
      <c r="G1036" s="4" t="s">
        <v>55</v>
      </c>
      <c r="H1036" s="4" t="s">
        <v>106</v>
      </c>
      <c r="I1036" s="4" t="s">
        <v>141</v>
      </c>
      <c r="J1036" s="4" t="s">
        <v>59</v>
      </c>
      <c r="K1036" s="9">
        <f t="shared" si="96"/>
        <v>1.3194444443797693E-2</v>
      </c>
      <c r="L1036" s="13">
        <f t="shared" si="97"/>
        <v>40931</v>
      </c>
      <c r="M1036" s="14">
        <f t="shared" si="98"/>
        <v>0.39513888888905058</v>
      </c>
      <c r="N1036" s="15">
        <f t="shared" si="99"/>
        <v>2</v>
      </c>
      <c r="O1036" s="16" t="str">
        <f t="shared" si="100"/>
        <v>Monday</v>
      </c>
      <c r="P1036" s="16" t="str">
        <f t="shared" si="101"/>
        <v>Jan</v>
      </c>
      <c r="Q1036" s="22">
        <f>IF(Analysis!$H$2=1,1,0)</f>
        <v>1</v>
      </c>
      <c r="R1036" s="1">
        <f>IF(Analysis!$H$3=1,1,0)</f>
        <v>1</v>
      </c>
      <c r="S1036" s="23">
        <f>IF(Analysis!$H$4=1,1,0)</f>
        <v>1</v>
      </c>
      <c r="T1036" s="23">
        <f>IF(Analysis!$H$6=1,1,0)</f>
        <v>1</v>
      </c>
      <c r="U1036" s="23">
        <f>IF(Analysis!$H$7=1,1,0)</f>
        <v>1</v>
      </c>
    </row>
    <row r="1037" spans="1:21">
      <c r="A1037" s="4">
        <v>16643</v>
      </c>
      <c r="B1037" s="5">
        <v>40934.409722222219</v>
      </c>
      <c r="C1037" s="5">
        <v>40931.381944444445</v>
      </c>
      <c r="D1037" s="4" t="s">
        <v>60</v>
      </c>
      <c r="E1037" s="4" t="s">
        <v>144</v>
      </c>
      <c r="F1037" s="6" t="s">
        <v>2176</v>
      </c>
      <c r="G1037" s="4" t="s">
        <v>55</v>
      </c>
      <c r="H1037" s="4" t="s">
        <v>71</v>
      </c>
      <c r="I1037" s="4" t="s">
        <v>141</v>
      </c>
      <c r="J1037" s="4" t="s">
        <v>59</v>
      </c>
      <c r="K1037" s="9">
        <f t="shared" si="96"/>
        <v>3.0277777777737356</v>
      </c>
      <c r="L1037" s="13">
        <f t="shared" si="97"/>
        <v>40931</v>
      </c>
      <c r="M1037" s="14">
        <f t="shared" si="98"/>
        <v>0.38194444444525288</v>
      </c>
      <c r="N1037" s="15">
        <f t="shared" si="99"/>
        <v>2</v>
      </c>
      <c r="O1037" s="16" t="str">
        <f t="shared" si="100"/>
        <v>Thursday</v>
      </c>
      <c r="P1037" s="16" t="str">
        <f t="shared" si="101"/>
        <v>Jan</v>
      </c>
      <c r="Q1037" s="22">
        <f>IF(Analysis!$H$2=1,1,0)</f>
        <v>1</v>
      </c>
      <c r="R1037" s="1">
        <f>IF(Analysis!$H$3=1,1,0)</f>
        <v>1</v>
      </c>
      <c r="S1037" s="23">
        <f>IF(Analysis!$H$4=1,1,0)</f>
        <v>1</v>
      </c>
      <c r="T1037" s="23">
        <f>IF(Analysis!$H$6=1,1,0)</f>
        <v>1</v>
      </c>
      <c r="U1037" s="23">
        <f>IF(Analysis!$H$7=1,1,0)</f>
        <v>1</v>
      </c>
    </row>
    <row r="1038" spans="1:21">
      <c r="A1038" s="4">
        <v>16642</v>
      </c>
      <c r="B1038" s="5">
        <v>40933.42291666667</v>
      </c>
      <c r="C1038" s="5">
        <v>40931.376388888886</v>
      </c>
      <c r="D1038" s="4" t="s">
        <v>62</v>
      </c>
      <c r="E1038" s="4" t="s">
        <v>76</v>
      </c>
      <c r="F1038" s="6" t="s">
        <v>2071</v>
      </c>
      <c r="G1038" s="4" t="s">
        <v>55</v>
      </c>
      <c r="H1038" s="4" t="s">
        <v>56</v>
      </c>
      <c r="I1038" s="4" t="s">
        <v>141</v>
      </c>
      <c r="J1038" s="4" t="s">
        <v>59</v>
      </c>
      <c r="K1038" s="9">
        <f t="shared" si="96"/>
        <v>2.0465277777839219</v>
      </c>
      <c r="L1038" s="13">
        <f t="shared" si="97"/>
        <v>40931</v>
      </c>
      <c r="M1038" s="14">
        <f t="shared" si="98"/>
        <v>0.37638888888614019</v>
      </c>
      <c r="N1038" s="15">
        <f t="shared" si="99"/>
        <v>2</v>
      </c>
      <c r="O1038" s="16" t="str">
        <f t="shared" si="100"/>
        <v>Wednesday</v>
      </c>
      <c r="P1038" s="16" t="str">
        <f t="shared" si="101"/>
        <v>Jan</v>
      </c>
      <c r="Q1038" s="22">
        <f>IF(Analysis!$H$2=1,1,0)</f>
        <v>1</v>
      </c>
      <c r="R1038" s="1">
        <f>IF(Analysis!$H$3=1,1,0)</f>
        <v>1</v>
      </c>
      <c r="S1038" s="23">
        <f>IF(Analysis!$H$4=1,1,0)</f>
        <v>1</v>
      </c>
      <c r="T1038" s="23">
        <f>IF(Analysis!$H$6=1,1,0)</f>
        <v>1</v>
      </c>
      <c r="U1038" s="23">
        <f>IF(Analysis!$H$7=1,1,0)</f>
        <v>1</v>
      </c>
    </row>
    <row r="1039" spans="1:21">
      <c r="A1039" s="4">
        <v>16641</v>
      </c>
      <c r="B1039" s="5">
        <v>40933.604166666664</v>
      </c>
      <c r="C1039" s="5">
        <v>40931.372916666667</v>
      </c>
      <c r="D1039" s="4" t="s">
        <v>53</v>
      </c>
      <c r="E1039" s="4" t="s">
        <v>97</v>
      </c>
      <c r="F1039" s="6" t="s">
        <v>2072</v>
      </c>
      <c r="G1039" s="4" t="s">
        <v>55</v>
      </c>
      <c r="H1039" s="4" t="s">
        <v>90</v>
      </c>
      <c r="I1039" s="4" t="s">
        <v>141</v>
      </c>
      <c r="J1039" s="4" t="s">
        <v>65</v>
      </c>
      <c r="K1039" s="9">
        <f t="shared" si="96"/>
        <v>2.2312499999970896</v>
      </c>
      <c r="L1039" s="13">
        <f t="shared" si="97"/>
        <v>40931</v>
      </c>
      <c r="M1039" s="14">
        <f t="shared" si="98"/>
        <v>0.37291666666715173</v>
      </c>
      <c r="N1039" s="15">
        <f t="shared" si="99"/>
        <v>1</v>
      </c>
      <c r="O1039" s="16" t="str">
        <f t="shared" si="100"/>
        <v>Wednesday</v>
      </c>
      <c r="P1039" s="16" t="str">
        <f t="shared" si="101"/>
        <v>Jan</v>
      </c>
      <c r="Q1039" s="22">
        <f>IF(Analysis!$H$2=1,1,0)</f>
        <v>1</v>
      </c>
      <c r="R1039" s="1">
        <f>IF(Analysis!$H$3=1,1,0)</f>
        <v>1</v>
      </c>
      <c r="S1039" s="23">
        <f>IF(Analysis!$H$4=1,1,0)</f>
        <v>1</v>
      </c>
      <c r="T1039" s="23">
        <f>IF(Analysis!$H$6=1,1,0)</f>
        <v>1</v>
      </c>
      <c r="U1039" s="23">
        <f>IF(Analysis!$H$7=1,1,0)</f>
        <v>1</v>
      </c>
    </row>
    <row r="1040" spans="1:21">
      <c r="A1040" s="4">
        <v>16640</v>
      </c>
      <c r="B1040" s="5">
        <v>40933.654166666667</v>
      </c>
      <c r="C1040" s="5">
        <v>40928.710416666669</v>
      </c>
      <c r="D1040" s="4" t="s">
        <v>62</v>
      </c>
      <c r="E1040" s="4" t="s">
        <v>72</v>
      </c>
      <c r="F1040" s="6" t="s">
        <v>2073</v>
      </c>
      <c r="G1040" s="4" t="s">
        <v>55</v>
      </c>
      <c r="H1040" s="4" t="s">
        <v>56</v>
      </c>
      <c r="I1040" s="4" t="s">
        <v>141</v>
      </c>
      <c r="J1040" s="4" t="s">
        <v>73</v>
      </c>
      <c r="K1040" s="9">
        <f t="shared" si="96"/>
        <v>4.9437499999985448</v>
      </c>
      <c r="L1040" s="13">
        <f t="shared" si="97"/>
        <v>40928</v>
      </c>
      <c r="M1040" s="14">
        <f t="shared" si="98"/>
        <v>0.71041666666860692</v>
      </c>
      <c r="N1040" s="15">
        <f t="shared" si="99"/>
        <v>6</v>
      </c>
      <c r="O1040" s="16" t="str">
        <f t="shared" si="100"/>
        <v>Wednesday</v>
      </c>
      <c r="P1040" s="16" t="str">
        <f t="shared" si="101"/>
        <v>Jan</v>
      </c>
      <c r="Q1040" s="22">
        <f>IF(Analysis!$H$2=1,1,0)</f>
        <v>1</v>
      </c>
      <c r="R1040" s="1">
        <f>IF(Analysis!$H$3=1,1,0)</f>
        <v>1</v>
      </c>
      <c r="S1040" s="23">
        <f>IF(Analysis!$H$4=1,1,0)</f>
        <v>1</v>
      </c>
      <c r="T1040" s="23">
        <f>IF(Analysis!$H$6=1,1,0)</f>
        <v>1</v>
      </c>
      <c r="U1040" s="23">
        <f>IF(Analysis!$H$7=1,1,0)</f>
        <v>1</v>
      </c>
    </row>
    <row r="1041" spans="1:21">
      <c r="A1041" s="4">
        <v>16639</v>
      </c>
      <c r="B1041" s="5">
        <v>40931.636805555558</v>
      </c>
      <c r="C1041" s="5">
        <v>40928.706944444442</v>
      </c>
      <c r="D1041" s="4" t="s">
        <v>60</v>
      </c>
      <c r="E1041" s="4" t="s">
        <v>144</v>
      </c>
      <c r="F1041" s="6" t="s">
        <v>132</v>
      </c>
      <c r="G1041" s="4" t="s">
        <v>55</v>
      </c>
      <c r="H1041" s="4" t="s">
        <v>571</v>
      </c>
      <c r="I1041" s="4" t="s">
        <v>141</v>
      </c>
      <c r="J1041" s="4" t="s">
        <v>59</v>
      </c>
      <c r="K1041" s="9">
        <f t="shared" si="96"/>
        <v>2.929861111115315</v>
      </c>
      <c r="L1041" s="13">
        <f t="shared" si="97"/>
        <v>40928</v>
      </c>
      <c r="M1041" s="14">
        <f t="shared" si="98"/>
        <v>0.7069444444423425</v>
      </c>
      <c r="N1041" s="15">
        <f t="shared" si="99"/>
        <v>5</v>
      </c>
      <c r="O1041" s="16" t="str">
        <f t="shared" si="100"/>
        <v>Monday</v>
      </c>
      <c r="P1041" s="16" t="str">
        <f t="shared" si="101"/>
        <v>Jan</v>
      </c>
      <c r="Q1041" s="22">
        <f>IF(Analysis!$H$2=1,1,0)</f>
        <v>1</v>
      </c>
      <c r="R1041" s="1">
        <f>IF(Analysis!$H$3=1,1,0)</f>
        <v>1</v>
      </c>
      <c r="S1041" s="23">
        <f>IF(Analysis!$H$4=1,1,0)</f>
        <v>1</v>
      </c>
      <c r="T1041" s="23">
        <f>IF(Analysis!$H$6=1,1,0)</f>
        <v>1</v>
      </c>
      <c r="U1041" s="23">
        <f>IF(Analysis!$H$7=1,1,0)</f>
        <v>1</v>
      </c>
    </row>
    <row r="1042" spans="1:21">
      <c r="A1042" s="4">
        <v>16638</v>
      </c>
      <c r="B1042" s="5">
        <v>40935.560416666667</v>
      </c>
      <c r="C1042" s="5">
        <v>40928.699305555558</v>
      </c>
      <c r="D1042" s="4" t="s">
        <v>62</v>
      </c>
      <c r="E1042" s="4" t="s">
        <v>92</v>
      </c>
      <c r="F1042" s="6" t="s">
        <v>133</v>
      </c>
      <c r="G1042" s="4" t="s">
        <v>55</v>
      </c>
      <c r="H1042" s="4" t="s">
        <v>572</v>
      </c>
      <c r="I1042" s="4" t="s">
        <v>141</v>
      </c>
      <c r="J1042" s="4" t="s">
        <v>73</v>
      </c>
      <c r="K1042" s="9">
        <f t="shared" si="96"/>
        <v>6.8611111111094942</v>
      </c>
      <c r="L1042" s="13">
        <f t="shared" si="97"/>
        <v>40928</v>
      </c>
      <c r="M1042" s="14">
        <f t="shared" si="98"/>
        <v>0.6993055555576575</v>
      </c>
      <c r="N1042" s="15">
        <f t="shared" si="99"/>
        <v>5</v>
      </c>
      <c r="O1042" s="16" t="str">
        <f t="shared" si="100"/>
        <v>Friday</v>
      </c>
      <c r="P1042" s="16" t="str">
        <f t="shared" si="101"/>
        <v>Jan</v>
      </c>
      <c r="Q1042" s="22">
        <f>IF(Analysis!$H$2=1,1,0)</f>
        <v>1</v>
      </c>
      <c r="R1042" s="1">
        <f>IF(Analysis!$H$3=1,1,0)</f>
        <v>1</v>
      </c>
      <c r="S1042" s="23">
        <f>IF(Analysis!$H$4=1,1,0)</f>
        <v>1</v>
      </c>
      <c r="T1042" s="23">
        <f>IF(Analysis!$H$6=1,1,0)</f>
        <v>1</v>
      </c>
      <c r="U1042" s="23">
        <f>IF(Analysis!$H$7=1,1,0)</f>
        <v>1</v>
      </c>
    </row>
    <row r="1043" spans="1:21">
      <c r="A1043" s="4">
        <v>16637</v>
      </c>
      <c r="B1043" s="5">
        <v>40952.388194444444</v>
      </c>
      <c r="C1043" s="5">
        <v>40928.616666666669</v>
      </c>
      <c r="D1043" s="4" t="s">
        <v>53</v>
      </c>
      <c r="E1043" s="4" t="s">
        <v>105</v>
      </c>
      <c r="F1043" s="6" t="s">
        <v>127</v>
      </c>
      <c r="G1043" s="4" t="s">
        <v>55</v>
      </c>
      <c r="H1043" s="4" t="s">
        <v>573</v>
      </c>
      <c r="I1043" s="4" t="s">
        <v>141</v>
      </c>
      <c r="J1043" s="4" t="s">
        <v>65</v>
      </c>
      <c r="K1043" s="9">
        <f t="shared" si="96"/>
        <v>23.771527777775191</v>
      </c>
      <c r="L1043" s="13">
        <f t="shared" si="97"/>
        <v>40928</v>
      </c>
      <c r="M1043" s="14">
        <f t="shared" si="98"/>
        <v>0.61666666666860692</v>
      </c>
      <c r="N1043" s="15">
        <f t="shared" si="99"/>
        <v>4</v>
      </c>
      <c r="O1043" s="16" t="str">
        <f t="shared" si="100"/>
        <v>Monday</v>
      </c>
      <c r="P1043" s="16" t="str">
        <f t="shared" si="101"/>
        <v>Jan</v>
      </c>
      <c r="Q1043" s="22">
        <f>IF(Analysis!$H$2=1,1,0)</f>
        <v>1</v>
      </c>
      <c r="R1043" s="1">
        <f>IF(Analysis!$H$3=1,1,0)</f>
        <v>1</v>
      </c>
      <c r="S1043" s="23">
        <f>IF(Analysis!$H$4=1,1,0)</f>
        <v>1</v>
      </c>
      <c r="T1043" s="23">
        <f>IF(Analysis!$H$6=1,1,0)</f>
        <v>1</v>
      </c>
      <c r="U1043" s="23">
        <f>IF(Analysis!$H$7=1,1,0)</f>
        <v>1</v>
      </c>
    </row>
    <row r="1044" spans="1:21">
      <c r="A1044" s="4">
        <v>16636</v>
      </c>
      <c r="B1044" s="5">
        <v>40932.37777777778</v>
      </c>
      <c r="C1044" s="5">
        <v>40928.606249999997</v>
      </c>
      <c r="D1044" s="4" t="s">
        <v>62</v>
      </c>
      <c r="E1044" s="4" t="s">
        <v>103</v>
      </c>
      <c r="F1044" s="6" t="s">
        <v>128</v>
      </c>
      <c r="G1044" s="4" t="s">
        <v>55</v>
      </c>
      <c r="H1044" s="4" t="s">
        <v>574</v>
      </c>
      <c r="I1044" s="4" t="s">
        <v>141</v>
      </c>
      <c r="J1044" s="4" t="s">
        <v>59</v>
      </c>
      <c r="K1044" s="9">
        <f t="shared" si="96"/>
        <v>3.7715277777824667</v>
      </c>
      <c r="L1044" s="13">
        <f t="shared" si="97"/>
        <v>40928</v>
      </c>
      <c r="M1044" s="14">
        <f t="shared" si="98"/>
        <v>0.60624999999708962</v>
      </c>
      <c r="N1044" s="15">
        <f t="shared" si="99"/>
        <v>4</v>
      </c>
      <c r="O1044" s="16" t="str">
        <f t="shared" si="100"/>
        <v>Tuesday</v>
      </c>
      <c r="P1044" s="16" t="str">
        <f t="shared" si="101"/>
        <v>Jan</v>
      </c>
      <c r="Q1044" s="22">
        <f>IF(Analysis!$H$2=1,1,0)</f>
        <v>1</v>
      </c>
      <c r="R1044" s="1">
        <f>IF(Analysis!$H$3=1,1,0)</f>
        <v>1</v>
      </c>
      <c r="S1044" s="23">
        <f>IF(Analysis!$H$4=1,1,0)</f>
        <v>1</v>
      </c>
      <c r="T1044" s="23">
        <f>IF(Analysis!$H$6=1,1,0)</f>
        <v>1</v>
      </c>
      <c r="U1044" s="23">
        <f>IF(Analysis!$H$7=1,1,0)</f>
        <v>1</v>
      </c>
    </row>
    <row r="1045" spans="1:21">
      <c r="A1045" s="4">
        <v>16635</v>
      </c>
      <c r="B1045" s="5">
        <v>40931.399305555555</v>
      </c>
      <c r="C1045" s="5">
        <v>40928.536805555559</v>
      </c>
      <c r="D1045" s="4" t="s">
        <v>60</v>
      </c>
      <c r="E1045" s="4" t="s">
        <v>74</v>
      </c>
      <c r="F1045" s="6" t="s">
        <v>129</v>
      </c>
      <c r="G1045" s="4" t="s">
        <v>55</v>
      </c>
      <c r="H1045" s="4" t="s">
        <v>575</v>
      </c>
      <c r="I1045" s="4" t="s">
        <v>141</v>
      </c>
      <c r="J1045" s="4" t="s">
        <v>59</v>
      </c>
      <c r="K1045" s="9">
        <f t="shared" si="96"/>
        <v>2.8624999999956344</v>
      </c>
      <c r="L1045" s="13">
        <f t="shared" si="97"/>
        <v>40928</v>
      </c>
      <c r="M1045" s="14">
        <f t="shared" si="98"/>
        <v>0.53680555555911269</v>
      </c>
      <c r="N1045" s="15">
        <f t="shared" si="99"/>
        <v>3</v>
      </c>
      <c r="O1045" s="16" t="str">
        <f t="shared" si="100"/>
        <v>Monday</v>
      </c>
      <c r="P1045" s="16" t="str">
        <f t="shared" si="101"/>
        <v>Jan</v>
      </c>
      <c r="Q1045" s="22">
        <f>IF(Analysis!$H$2=1,1,0)</f>
        <v>1</v>
      </c>
      <c r="R1045" s="1">
        <f>IF(Analysis!$H$3=1,1,0)</f>
        <v>1</v>
      </c>
      <c r="S1045" s="23">
        <f>IF(Analysis!$H$4=1,1,0)</f>
        <v>1</v>
      </c>
      <c r="T1045" s="23">
        <f>IF(Analysis!$H$6=1,1,0)</f>
        <v>1</v>
      </c>
      <c r="U1045" s="23">
        <f>IF(Analysis!$H$7=1,1,0)</f>
        <v>1</v>
      </c>
    </row>
    <row r="1046" spans="1:21">
      <c r="A1046" s="4">
        <v>16634</v>
      </c>
      <c r="B1046" s="5">
        <v>40932.632638888892</v>
      </c>
      <c r="C1046" s="5">
        <v>40928.515972222223</v>
      </c>
      <c r="D1046" s="4" t="s">
        <v>60</v>
      </c>
      <c r="E1046" s="4" t="s">
        <v>144</v>
      </c>
      <c r="F1046" s="6" t="s">
        <v>145</v>
      </c>
      <c r="G1046" s="4" t="s">
        <v>55</v>
      </c>
      <c r="H1046" s="4" t="s">
        <v>90</v>
      </c>
      <c r="I1046" s="4" t="s">
        <v>143</v>
      </c>
      <c r="J1046" s="4" t="s">
        <v>136</v>
      </c>
      <c r="K1046" s="9">
        <f t="shared" si="96"/>
        <v>4.1166666666686069</v>
      </c>
      <c r="L1046" s="13">
        <f t="shared" si="97"/>
        <v>40928</v>
      </c>
      <c r="M1046" s="14">
        <f t="shared" si="98"/>
        <v>0.51597222222335404</v>
      </c>
      <c r="N1046" s="15">
        <f t="shared" si="99"/>
        <v>3</v>
      </c>
      <c r="O1046" s="16" t="str">
        <f t="shared" si="100"/>
        <v>Tuesday</v>
      </c>
      <c r="P1046" s="16" t="str">
        <f t="shared" si="101"/>
        <v>Jan</v>
      </c>
      <c r="Q1046" s="22">
        <f>IF(Analysis!$H$2=1,1,0)</f>
        <v>1</v>
      </c>
      <c r="R1046" s="1">
        <f>IF(Analysis!$H$3=1,1,0)</f>
        <v>1</v>
      </c>
      <c r="S1046" s="23">
        <f>IF(Analysis!$H$4=1,1,0)</f>
        <v>1</v>
      </c>
      <c r="T1046" s="23">
        <f>IF(Analysis!$H$6=1,1,0)</f>
        <v>1</v>
      </c>
      <c r="U1046" s="23">
        <f>IF(Analysis!$H$7=1,1,0)</f>
        <v>1</v>
      </c>
    </row>
    <row r="1047" spans="1:21">
      <c r="A1047" s="4">
        <v>16633</v>
      </c>
      <c r="B1047" s="5">
        <v>40941.667361111111</v>
      </c>
      <c r="C1047" s="5">
        <v>40928.493750000001</v>
      </c>
      <c r="D1047" s="4" t="s">
        <v>62</v>
      </c>
      <c r="E1047" s="4" t="s">
        <v>103</v>
      </c>
      <c r="F1047" s="6" t="s">
        <v>2177</v>
      </c>
      <c r="G1047" s="4" t="s">
        <v>55</v>
      </c>
      <c r="H1047" s="4" t="s">
        <v>107</v>
      </c>
      <c r="I1047" s="4" t="s">
        <v>143</v>
      </c>
      <c r="J1047" s="4" t="s">
        <v>65</v>
      </c>
      <c r="K1047" s="9">
        <f t="shared" si="96"/>
        <v>13.173611111109494</v>
      </c>
      <c r="L1047" s="13">
        <f t="shared" si="97"/>
        <v>40928</v>
      </c>
      <c r="M1047" s="14">
        <f t="shared" si="98"/>
        <v>0.49375000000145519</v>
      </c>
      <c r="N1047" s="15">
        <f t="shared" si="99"/>
        <v>3</v>
      </c>
      <c r="O1047" s="16" t="str">
        <f t="shared" si="100"/>
        <v>Thursday</v>
      </c>
      <c r="P1047" s="16" t="str">
        <f t="shared" si="101"/>
        <v>Jan</v>
      </c>
      <c r="Q1047" s="22">
        <f>IF(Analysis!$H$2=1,1,0)</f>
        <v>1</v>
      </c>
      <c r="R1047" s="1">
        <f>IF(Analysis!$H$3=1,1,0)</f>
        <v>1</v>
      </c>
      <c r="S1047" s="23">
        <f>IF(Analysis!$H$4=1,1,0)</f>
        <v>1</v>
      </c>
      <c r="T1047" s="23">
        <f>IF(Analysis!$H$6=1,1,0)</f>
        <v>1</v>
      </c>
      <c r="U1047" s="23">
        <f>IF(Analysis!$H$7=1,1,0)</f>
        <v>1</v>
      </c>
    </row>
    <row r="1048" spans="1:21">
      <c r="A1048" s="4">
        <v>16632</v>
      </c>
      <c r="B1048" s="5">
        <v>40933.455555555556</v>
      </c>
      <c r="C1048" s="5">
        <v>40928.481249999997</v>
      </c>
      <c r="D1048" s="4" t="s">
        <v>62</v>
      </c>
      <c r="E1048" s="4" t="s">
        <v>64</v>
      </c>
      <c r="F1048" s="6" t="s">
        <v>2071</v>
      </c>
      <c r="G1048" s="4" t="s">
        <v>55</v>
      </c>
      <c r="H1048" s="4" t="s">
        <v>106</v>
      </c>
      <c r="I1048" s="4" t="s">
        <v>143</v>
      </c>
      <c r="J1048" s="4" t="s">
        <v>70</v>
      </c>
      <c r="K1048" s="9">
        <f t="shared" si="96"/>
        <v>4.9743055555591127</v>
      </c>
      <c r="L1048" s="13">
        <f t="shared" si="97"/>
        <v>40928</v>
      </c>
      <c r="M1048" s="14">
        <f t="shared" si="98"/>
        <v>0.48124999999708962</v>
      </c>
      <c r="N1048" s="15">
        <f t="shared" si="99"/>
        <v>3</v>
      </c>
      <c r="O1048" s="16" t="str">
        <f t="shared" si="100"/>
        <v>Wednesday</v>
      </c>
      <c r="P1048" s="16" t="str">
        <f t="shared" si="101"/>
        <v>Jan</v>
      </c>
      <c r="Q1048" s="22">
        <f>IF(Analysis!$H$2=1,1,0)</f>
        <v>1</v>
      </c>
      <c r="R1048" s="1">
        <f>IF(Analysis!$H$3=1,1,0)</f>
        <v>1</v>
      </c>
      <c r="S1048" s="23">
        <f>IF(Analysis!$H$4=1,1,0)</f>
        <v>1</v>
      </c>
      <c r="T1048" s="23">
        <f>IF(Analysis!$H$6=1,1,0)</f>
        <v>1</v>
      </c>
      <c r="U1048" s="23">
        <f>IF(Analysis!$H$7=1,1,0)</f>
        <v>1</v>
      </c>
    </row>
    <row r="1049" spans="1:21">
      <c r="A1049" s="4">
        <v>16631</v>
      </c>
      <c r="B1049" s="5">
        <v>40939.614583333336</v>
      </c>
      <c r="C1049" s="5">
        <v>40928.445833333331</v>
      </c>
      <c r="D1049" s="4" t="s">
        <v>62</v>
      </c>
      <c r="E1049" s="4" t="s">
        <v>63</v>
      </c>
      <c r="F1049" s="6" t="s">
        <v>2072</v>
      </c>
      <c r="G1049" s="4" t="s">
        <v>55</v>
      </c>
      <c r="H1049" s="4" t="s">
        <v>71</v>
      </c>
      <c r="I1049" s="4" t="s">
        <v>143</v>
      </c>
      <c r="J1049" s="4" t="s">
        <v>139</v>
      </c>
      <c r="K1049" s="9">
        <f t="shared" si="96"/>
        <v>11.168750000004366</v>
      </c>
      <c r="L1049" s="13">
        <f t="shared" si="97"/>
        <v>40928</v>
      </c>
      <c r="M1049" s="14">
        <f t="shared" si="98"/>
        <v>0.44583333333139308</v>
      </c>
      <c r="N1049" s="15">
        <f t="shared" si="99"/>
        <v>2</v>
      </c>
      <c r="O1049" s="16" t="str">
        <f t="shared" si="100"/>
        <v>Tuesday</v>
      </c>
      <c r="P1049" s="16" t="str">
        <f t="shared" si="101"/>
        <v>Jan</v>
      </c>
      <c r="Q1049" s="22">
        <f>IF(Analysis!$H$2=1,1,0)</f>
        <v>1</v>
      </c>
      <c r="R1049" s="1">
        <f>IF(Analysis!$H$3=1,1,0)</f>
        <v>1</v>
      </c>
      <c r="S1049" s="23">
        <f>IF(Analysis!$H$4=1,1,0)</f>
        <v>1</v>
      </c>
      <c r="T1049" s="23">
        <f>IF(Analysis!$H$6=1,1,0)</f>
        <v>1</v>
      </c>
      <c r="U1049" s="23">
        <f>IF(Analysis!$H$7=1,1,0)</f>
        <v>1</v>
      </c>
    </row>
    <row r="1050" spans="1:21">
      <c r="A1050" s="4">
        <v>16630</v>
      </c>
      <c r="B1050" s="5">
        <v>40948.468055555553</v>
      </c>
      <c r="C1050" s="5">
        <v>40928.436111111114</v>
      </c>
      <c r="D1050" s="4" t="s">
        <v>62</v>
      </c>
      <c r="E1050" s="4" t="s">
        <v>76</v>
      </c>
      <c r="F1050" s="6" t="s">
        <v>2073</v>
      </c>
      <c r="G1050" s="4" t="s">
        <v>55</v>
      </c>
      <c r="H1050" s="4" t="s">
        <v>56</v>
      </c>
      <c r="I1050" s="4" t="s">
        <v>143</v>
      </c>
      <c r="J1050" s="4" t="s">
        <v>65</v>
      </c>
      <c r="K1050" s="9">
        <f t="shared" si="96"/>
        <v>20.031944444439432</v>
      </c>
      <c r="L1050" s="13">
        <f t="shared" si="97"/>
        <v>40928</v>
      </c>
      <c r="M1050" s="14">
        <f t="shared" si="98"/>
        <v>0.43611111111385981</v>
      </c>
      <c r="N1050" s="15">
        <f t="shared" si="99"/>
        <v>2</v>
      </c>
      <c r="O1050" s="16" t="str">
        <f t="shared" si="100"/>
        <v>Thursday</v>
      </c>
      <c r="P1050" s="16" t="str">
        <f t="shared" si="101"/>
        <v>Jan</v>
      </c>
      <c r="Q1050" s="22">
        <f>IF(Analysis!$H$2=1,1,0)</f>
        <v>1</v>
      </c>
      <c r="R1050" s="1">
        <f>IF(Analysis!$H$3=1,1,0)</f>
        <v>1</v>
      </c>
      <c r="S1050" s="23">
        <f>IF(Analysis!$H$4=1,1,0)</f>
        <v>1</v>
      </c>
      <c r="T1050" s="23">
        <f>IF(Analysis!$H$6=1,1,0)</f>
        <v>1</v>
      </c>
      <c r="U1050" s="23">
        <f>IF(Analysis!$H$7=1,1,0)</f>
        <v>1</v>
      </c>
    </row>
    <row r="1051" spans="1:21">
      <c r="A1051" s="4">
        <v>16629</v>
      </c>
      <c r="B1051" s="5">
        <v>40931.51458333333</v>
      </c>
      <c r="C1051" s="5">
        <v>40928.422222222223</v>
      </c>
      <c r="D1051" s="4" t="s">
        <v>60</v>
      </c>
      <c r="E1051" s="4" t="s">
        <v>144</v>
      </c>
      <c r="F1051" s="6" t="s">
        <v>132</v>
      </c>
      <c r="G1051" s="4" t="s">
        <v>55</v>
      </c>
      <c r="H1051" s="4" t="s">
        <v>90</v>
      </c>
      <c r="I1051" s="4" t="s">
        <v>143</v>
      </c>
      <c r="J1051" s="4" t="s">
        <v>59</v>
      </c>
      <c r="K1051" s="9">
        <f t="shared" si="96"/>
        <v>3.0923611111065838</v>
      </c>
      <c r="L1051" s="13">
        <f t="shared" si="97"/>
        <v>40928</v>
      </c>
      <c r="M1051" s="14">
        <f t="shared" si="98"/>
        <v>0.42222222222335404</v>
      </c>
      <c r="N1051" s="15">
        <f t="shared" si="99"/>
        <v>2</v>
      </c>
      <c r="O1051" s="16" t="str">
        <f t="shared" si="100"/>
        <v>Monday</v>
      </c>
      <c r="P1051" s="16" t="str">
        <f t="shared" si="101"/>
        <v>Jan</v>
      </c>
      <c r="Q1051" s="22">
        <f>IF(Analysis!$H$2=1,1,0)</f>
        <v>1</v>
      </c>
      <c r="R1051" s="1">
        <f>IF(Analysis!$H$3=1,1,0)</f>
        <v>1</v>
      </c>
      <c r="S1051" s="23">
        <f>IF(Analysis!$H$4=1,1,0)</f>
        <v>1</v>
      </c>
      <c r="T1051" s="23">
        <f>IF(Analysis!$H$6=1,1,0)</f>
        <v>1</v>
      </c>
      <c r="U1051" s="23">
        <f>IF(Analysis!$H$7=1,1,0)</f>
        <v>1</v>
      </c>
    </row>
    <row r="1052" spans="1:21">
      <c r="A1052" s="4">
        <v>16628</v>
      </c>
      <c r="B1052" s="5">
        <v>40933.40902777778</v>
      </c>
      <c r="C1052" s="5">
        <v>40928.393750000003</v>
      </c>
      <c r="D1052" s="4" t="s">
        <v>60</v>
      </c>
      <c r="E1052" s="4" t="s">
        <v>108</v>
      </c>
      <c r="F1052" s="6" t="s">
        <v>133</v>
      </c>
      <c r="G1052" s="4" t="s">
        <v>55</v>
      </c>
      <c r="H1052" s="4" t="s">
        <v>56</v>
      </c>
      <c r="I1052" s="4" t="s">
        <v>143</v>
      </c>
      <c r="J1052" s="4" t="s">
        <v>59</v>
      </c>
      <c r="K1052" s="9">
        <f t="shared" si="96"/>
        <v>5.015277777776646</v>
      </c>
      <c r="L1052" s="13">
        <f t="shared" si="97"/>
        <v>40928</v>
      </c>
      <c r="M1052" s="14">
        <f t="shared" si="98"/>
        <v>0.39375000000291038</v>
      </c>
      <c r="N1052" s="15">
        <f t="shared" si="99"/>
        <v>2</v>
      </c>
      <c r="O1052" s="16" t="str">
        <f t="shared" si="100"/>
        <v>Wednesday</v>
      </c>
      <c r="P1052" s="16" t="str">
        <f t="shared" si="101"/>
        <v>Jan</v>
      </c>
      <c r="Q1052" s="22">
        <f>IF(Analysis!$H$2=1,1,0)</f>
        <v>1</v>
      </c>
      <c r="R1052" s="1">
        <f>IF(Analysis!$H$3=1,1,0)</f>
        <v>1</v>
      </c>
      <c r="S1052" s="23">
        <f>IF(Analysis!$H$4=1,1,0)</f>
        <v>1</v>
      </c>
      <c r="T1052" s="23">
        <f>IF(Analysis!$H$6=1,1,0)</f>
        <v>1</v>
      </c>
      <c r="U1052" s="23">
        <f>IF(Analysis!$H$7=1,1,0)</f>
        <v>1</v>
      </c>
    </row>
    <row r="1053" spans="1:21">
      <c r="A1053" s="4">
        <v>16627</v>
      </c>
      <c r="B1053" s="5">
        <v>40928.37222222222</v>
      </c>
      <c r="C1053" s="5">
        <v>40928.363194444442</v>
      </c>
      <c r="D1053" s="4" t="s">
        <v>53</v>
      </c>
      <c r="E1053" s="4" t="s">
        <v>74</v>
      </c>
      <c r="F1053" s="6" t="s">
        <v>127</v>
      </c>
      <c r="G1053" s="4" t="s">
        <v>55</v>
      </c>
      <c r="H1053" s="4" t="s">
        <v>576</v>
      </c>
      <c r="I1053" s="4" t="s">
        <v>143</v>
      </c>
      <c r="J1053" s="4" t="s">
        <v>57</v>
      </c>
      <c r="K1053" s="9">
        <f t="shared" si="96"/>
        <v>9.0277777781011537E-3</v>
      </c>
      <c r="L1053" s="13">
        <f t="shared" si="97"/>
        <v>40928</v>
      </c>
      <c r="M1053" s="14">
        <f t="shared" si="98"/>
        <v>0.3631944444423425</v>
      </c>
      <c r="N1053" s="15">
        <f t="shared" si="99"/>
        <v>1</v>
      </c>
      <c r="O1053" s="16" t="str">
        <f t="shared" si="100"/>
        <v>Friday</v>
      </c>
      <c r="P1053" s="16" t="str">
        <f t="shared" si="101"/>
        <v>Jan</v>
      </c>
      <c r="Q1053" s="22">
        <f>IF(Analysis!$H$2=1,1,0)</f>
        <v>1</v>
      </c>
      <c r="R1053" s="1">
        <f>IF(Analysis!$H$3=1,1,0)</f>
        <v>1</v>
      </c>
      <c r="S1053" s="23">
        <f>IF(Analysis!$H$4=1,1,0)</f>
        <v>1</v>
      </c>
      <c r="T1053" s="23">
        <f>IF(Analysis!$H$6=1,1,0)</f>
        <v>1</v>
      </c>
      <c r="U1053" s="23">
        <f>IF(Analysis!$H$7=1,1,0)</f>
        <v>1</v>
      </c>
    </row>
    <row r="1054" spans="1:21">
      <c r="A1054" s="4">
        <v>16626</v>
      </c>
      <c r="B1054" s="5">
        <v>40938.400694444441</v>
      </c>
      <c r="C1054" s="5">
        <v>40928.327777777777</v>
      </c>
      <c r="D1054" s="4" t="s">
        <v>60</v>
      </c>
      <c r="E1054" s="4" t="s">
        <v>68</v>
      </c>
      <c r="F1054" s="6" t="s">
        <v>128</v>
      </c>
      <c r="G1054" s="4" t="s">
        <v>55</v>
      </c>
      <c r="H1054" s="4" t="s">
        <v>577</v>
      </c>
      <c r="I1054" s="4" t="s">
        <v>143</v>
      </c>
      <c r="J1054" s="4" t="s">
        <v>115</v>
      </c>
      <c r="K1054" s="9">
        <f t="shared" si="96"/>
        <v>10.072916666664241</v>
      </c>
      <c r="L1054" s="13">
        <f t="shared" si="97"/>
        <v>40928</v>
      </c>
      <c r="M1054" s="14">
        <f t="shared" si="98"/>
        <v>0.32777777777664596</v>
      </c>
      <c r="N1054" s="15">
        <f t="shared" si="99"/>
        <v>1</v>
      </c>
      <c r="O1054" s="16" t="str">
        <f t="shared" si="100"/>
        <v>Monday</v>
      </c>
      <c r="P1054" s="16" t="str">
        <f t="shared" si="101"/>
        <v>Jan</v>
      </c>
      <c r="Q1054" s="22">
        <f>IF(Analysis!$H$2=1,1,0)</f>
        <v>1</v>
      </c>
      <c r="R1054" s="1">
        <f>IF(Analysis!$H$3=1,1,0)</f>
        <v>1</v>
      </c>
      <c r="S1054" s="23">
        <f>IF(Analysis!$H$4=1,1,0)</f>
        <v>1</v>
      </c>
      <c r="T1054" s="23">
        <f>IF(Analysis!$H$6=1,1,0)</f>
        <v>1</v>
      </c>
      <c r="U1054" s="23">
        <f>IF(Analysis!$H$7=1,1,0)</f>
        <v>1</v>
      </c>
    </row>
    <row r="1055" spans="1:21">
      <c r="A1055" s="4">
        <v>16625</v>
      </c>
      <c r="B1055" s="5">
        <v>40928.700694444444</v>
      </c>
      <c r="C1055" s="5">
        <v>40927.731249999997</v>
      </c>
      <c r="D1055" s="4" t="s">
        <v>62</v>
      </c>
      <c r="E1055" s="4" t="s">
        <v>95</v>
      </c>
      <c r="F1055" s="6" t="s">
        <v>129</v>
      </c>
      <c r="G1055" s="4" t="s">
        <v>55</v>
      </c>
      <c r="H1055" s="4" t="s">
        <v>578</v>
      </c>
      <c r="I1055" s="4" t="s">
        <v>143</v>
      </c>
      <c r="J1055" s="4" t="s">
        <v>59</v>
      </c>
      <c r="K1055" s="9">
        <f t="shared" si="96"/>
        <v>0.96944444444670808</v>
      </c>
      <c r="L1055" s="13">
        <f t="shared" si="97"/>
        <v>40927</v>
      </c>
      <c r="M1055" s="14">
        <f t="shared" si="98"/>
        <v>0.73124999999708962</v>
      </c>
      <c r="N1055" s="15">
        <f t="shared" si="99"/>
        <v>6</v>
      </c>
      <c r="O1055" s="16" t="str">
        <f t="shared" si="100"/>
        <v>Friday</v>
      </c>
      <c r="P1055" s="16" t="str">
        <f t="shared" si="101"/>
        <v>Jan</v>
      </c>
      <c r="Q1055" s="22">
        <f>IF(Analysis!$H$2=1,1,0)</f>
        <v>1</v>
      </c>
      <c r="R1055" s="1">
        <f>IF(Analysis!$H$3=1,1,0)</f>
        <v>1</v>
      </c>
      <c r="S1055" s="23">
        <f>IF(Analysis!$H$4=1,1,0)</f>
        <v>1</v>
      </c>
      <c r="T1055" s="23">
        <f>IF(Analysis!$H$6=1,1,0)</f>
        <v>1</v>
      </c>
      <c r="U1055" s="23">
        <f>IF(Analysis!$H$7=1,1,0)</f>
        <v>1</v>
      </c>
    </row>
    <row r="1056" spans="1:21">
      <c r="A1056" s="4">
        <v>16624</v>
      </c>
      <c r="B1056" s="5">
        <v>40931.460416666669</v>
      </c>
      <c r="C1056" s="5">
        <v>40927.706250000003</v>
      </c>
      <c r="D1056" s="4" t="s">
        <v>62</v>
      </c>
      <c r="E1056" s="4" t="s">
        <v>72</v>
      </c>
      <c r="F1056" s="6" t="s">
        <v>145</v>
      </c>
      <c r="G1056" s="4" t="s">
        <v>55</v>
      </c>
      <c r="H1056" s="4" t="s">
        <v>579</v>
      </c>
      <c r="I1056" s="4" t="s">
        <v>143</v>
      </c>
      <c r="J1056" s="4" t="s">
        <v>59</v>
      </c>
      <c r="K1056" s="9">
        <f t="shared" si="96"/>
        <v>3.7541666666656965</v>
      </c>
      <c r="L1056" s="13">
        <f t="shared" si="97"/>
        <v>40927</v>
      </c>
      <c r="M1056" s="14">
        <f t="shared" si="98"/>
        <v>0.70625000000291038</v>
      </c>
      <c r="N1056" s="15">
        <f t="shared" si="99"/>
        <v>5</v>
      </c>
      <c r="O1056" s="16" t="str">
        <f t="shared" si="100"/>
        <v>Monday</v>
      </c>
      <c r="P1056" s="16" t="str">
        <f t="shared" si="101"/>
        <v>Jan</v>
      </c>
      <c r="Q1056" s="22">
        <f>IF(Analysis!$H$2=1,1,0)</f>
        <v>1</v>
      </c>
      <c r="R1056" s="1">
        <f>IF(Analysis!$H$3=1,1,0)</f>
        <v>1</v>
      </c>
      <c r="S1056" s="23">
        <f>IF(Analysis!$H$4=1,1,0)</f>
        <v>1</v>
      </c>
      <c r="T1056" s="23">
        <f>IF(Analysis!$H$6=1,1,0)</f>
        <v>1</v>
      </c>
      <c r="U1056" s="23">
        <f>IF(Analysis!$H$7=1,1,0)</f>
        <v>1</v>
      </c>
    </row>
    <row r="1057" spans="1:21">
      <c r="A1057" s="4">
        <v>16623</v>
      </c>
      <c r="B1057" s="5">
        <v>40931.40902777778</v>
      </c>
      <c r="C1057" s="5">
        <v>40927.703472222223</v>
      </c>
      <c r="D1057" s="4" t="s">
        <v>60</v>
      </c>
      <c r="E1057" s="4" t="s">
        <v>2536</v>
      </c>
      <c r="F1057" s="6" t="s">
        <v>2178</v>
      </c>
      <c r="G1057" s="4" t="s">
        <v>55</v>
      </c>
      <c r="H1057" s="4" t="s">
        <v>580</v>
      </c>
      <c r="I1057" s="4" t="s">
        <v>143</v>
      </c>
      <c r="J1057" s="4" t="s">
        <v>59</v>
      </c>
      <c r="K1057" s="9">
        <f t="shared" si="96"/>
        <v>3.7055555555562023</v>
      </c>
      <c r="L1057" s="13">
        <f t="shared" si="97"/>
        <v>40927</v>
      </c>
      <c r="M1057" s="14">
        <f t="shared" si="98"/>
        <v>0.70347222222335404</v>
      </c>
      <c r="N1057" s="15">
        <f t="shared" si="99"/>
        <v>5</v>
      </c>
      <c r="O1057" s="16" t="str">
        <f t="shared" si="100"/>
        <v>Monday</v>
      </c>
      <c r="P1057" s="16" t="str">
        <f t="shared" si="101"/>
        <v>Jan</v>
      </c>
      <c r="Q1057" s="22">
        <f>IF(Analysis!$H$2=1,1,0)</f>
        <v>1</v>
      </c>
      <c r="R1057" s="1">
        <f>IF(Analysis!$H$3=1,1,0)</f>
        <v>1</v>
      </c>
      <c r="S1057" s="23">
        <f>IF(Analysis!$H$4=1,1,0)</f>
        <v>1</v>
      </c>
      <c r="T1057" s="23">
        <f>IF(Analysis!$H$6=1,1,0)</f>
        <v>1</v>
      </c>
      <c r="U1057" s="23">
        <f>IF(Analysis!$H$7=1,1,0)</f>
        <v>1</v>
      </c>
    </row>
    <row r="1058" spans="1:21">
      <c r="A1058" s="4">
        <v>16622</v>
      </c>
      <c r="B1058" s="5">
        <v>40927.711111111108</v>
      </c>
      <c r="C1058" s="5">
        <v>40927.566666666666</v>
      </c>
      <c r="D1058" s="4" t="s">
        <v>62</v>
      </c>
      <c r="E1058" s="4" t="s">
        <v>64</v>
      </c>
      <c r="F1058" s="6" t="s">
        <v>2071</v>
      </c>
      <c r="G1058" s="4" t="s">
        <v>55</v>
      </c>
      <c r="H1058" s="4" t="s">
        <v>90</v>
      </c>
      <c r="I1058" s="4" t="s">
        <v>143</v>
      </c>
      <c r="J1058" s="4" t="s">
        <v>70</v>
      </c>
      <c r="K1058" s="9">
        <f t="shared" si="96"/>
        <v>0.1444444444423425</v>
      </c>
      <c r="L1058" s="13">
        <f t="shared" si="97"/>
        <v>40927</v>
      </c>
      <c r="M1058" s="14">
        <f t="shared" si="98"/>
        <v>0.56666666666569654</v>
      </c>
      <c r="N1058" s="15">
        <f t="shared" si="99"/>
        <v>4</v>
      </c>
      <c r="O1058" s="16" t="str">
        <f t="shared" si="100"/>
        <v>Thursday</v>
      </c>
      <c r="P1058" s="16" t="str">
        <f t="shared" si="101"/>
        <v>Jan</v>
      </c>
      <c r="Q1058" s="22">
        <f>IF(Analysis!$H$2=1,1,0)</f>
        <v>1</v>
      </c>
      <c r="R1058" s="1">
        <f>IF(Analysis!$H$3=1,1,0)</f>
        <v>1</v>
      </c>
      <c r="S1058" s="23">
        <f>IF(Analysis!$H$4=1,1,0)</f>
        <v>1</v>
      </c>
      <c r="T1058" s="23">
        <f>IF(Analysis!$H$6=1,1,0)</f>
        <v>1</v>
      </c>
      <c r="U1058" s="23">
        <f>IF(Analysis!$H$7=1,1,0)</f>
        <v>1</v>
      </c>
    </row>
    <row r="1059" spans="1:21">
      <c r="A1059" s="4">
        <v>16621</v>
      </c>
      <c r="B1059" s="5">
        <v>40948.606944444444</v>
      </c>
      <c r="C1059" s="5">
        <v>40927.525000000001</v>
      </c>
      <c r="D1059" s="4" t="s">
        <v>60</v>
      </c>
      <c r="E1059" s="4" t="s">
        <v>81</v>
      </c>
      <c r="F1059" s="6" t="s">
        <v>2072</v>
      </c>
      <c r="G1059" s="4" t="s">
        <v>55</v>
      </c>
      <c r="H1059" s="4" t="s">
        <v>107</v>
      </c>
      <c r="I1059" s="4" t="s">
        <v>143</v>
      </c>
      <c r="J1059" s="4" t="s">
        <v>57</v>
      </c>
      <c r="K1059" s="9">
        <f t="shared" si="96"/>
        <v>21.081944444442343</v>
      </c>
      <c r="L1059" s="13">
        <f t="shared" si="97"/>
        <v>40927</v>
      </c>
      <c r="M1059" s="14">
        <f t="shared" si="98"/>
        <v>0.52500000000145519</v>
      </c>
      <c r="N1059" s="15">
        <f t="shared" si="99"/>
        <v>3</v>
      </c>
      <c r="O1059" s="16" t="str">
        <f t="shared" si="100"/>
        <v>Thursday</v>
      </c>
      <c r="P1059" s="16" t="str">
        <f t="shared" si="101"/>
        <v>Jan</v>
      </c>
      <c r="Q1059" s="22">
        <f>IF(Analysis!$H$2=1,1,0)</f>
        <v>1</v>
      </c>
      <c r="R1059" s="1">
        <f>IF(Analysis!$H$3=1,1,0)</f>
        <v>1</v>
      </c>
      <c r="S1059" s="23">
        <f>IF(Analysis!$H$4=1,1,0)</f>
        <v>1</v>
      </c>
      <c r="T1059" s="23">
        <f>IF(Analysis!$H$6=1,1,0)</f>
        <v>1</v>
      </c>
      <c r="U1059" s="23">
        <f>IF(Analysis!$H$7=1,1,0)</f>
        <v>1</v>
      </c>
    </row>
    <row r="1060" spans="1:21">
      <c r="A1060" s="4">
        <v>16620</v>
      </c>
      <c r="B1060" s="5">
        <v>40970.495138888888</v>
      </c>
      <c r="C1060" s="5">
        <v>40927.501388888886</v>
      </c>
      <c r="D1060" s="4" t="s">
        <v>62</v>
      </c>
      <c r="E1060" s="4" t="s">
        <v>100</v>
      </c>
      <c r="F1060" s="6" t="s">
        <v>2073</v>
      </c>
      <c r="G1060" s="4" t="s">
        <v>55</v>
      </c>
      <c r="H1060" s="4" t="s">
        <v>106</v>
      </c>
      <c r="I1060" s="4" t="s">
        <v>143</v>
      </c>
      <c r="J1060" s="4" t="s">
        <v>73</v>
      </c>
      <c r="K1060" s="9">
        <f t="shared" si="96"/>
        <v>42.993750000001455</v>
      </c>
      <c r="L1060" s="13">
        <f t="shared" si="97"/>
        <v>40927</v>
      </c>
      <c r="M1060" s="14">
        <f t="shared" si="98"/>
        <v>0.50138888888614019</v>
      </c>
      <c r="N1060" s="15">
        <f t="shared" si="99"/>
        <v>3</v>
      </c>
      <c r="O1060" s="16" t="str">
        <f t="shared" si="100"/>
        <v>Friday</v>
      </c>
      <c r="P1060" s="16" t="str">
        <f t="shared" si="101"/>
        <v>Jan</v>
      </c>
      <c r="Q1060" s="22">
        <f>IF(Analysis!$H$2=1,1,0)</f>
        <v>1</v>
      </c>
      <c r="R1060" s="1">
        <f>IF(Analysis!$H$3=1,1,0)</f>
        <v>1</v>
      </c>
      <c r="S1060" s="23">
        <f>IF(Analysis!$H$4=1,1,0)</f>
        <v>1</v>
      </c>
      <c r="T1060" s="23">
        <f>IF(Analysis!$H$6=1,1,0)</f>
        <v>1</v>
      </c>
      <c r="U1060" s="23">
        <f>IF(Analysis!$H$7=1,1,0)</f>
        <v>1</v>
      </c>
    </row>
    <row r="1061" spans="1:21">
      <c r="A1061" s="4">
        <v>16619</v>
      </c>
      <c r="B1061" s="5">
        <v>40939.621527777781</v>
      </c>
      <c r="C1061" s="5">
        <v>40927.449305555558</v>
      </c>
      <c r="D1061" s="4" t="s">
        <v>62</v>
      </c>
      <c r="E1061" s="4" t="s">
        <v>72</v>
      </c>
      <c r="F1061" s="6" t="s">
        <v>132</v>
      </c>
      <c r="G1061" s="4" t="s">
        <v>55</v>
      </c>
      <c r="H1061" s="4" t="s">
        <v>71</v>
      </c>
      <c r="I1061" s="4" t="s">
        <v>143</v>
      </c>
      <c r="J1061" s="4" t="s">
        <v>73</v>
      </c>
      <c r="K1061" s="9">
        <f t="shared" si="96"/>
        <v>12.172222222223354</v>
      </c>
      <c r="L1061" s="13">
        <f t="shared" si="97"/>
        <v>40927</v>
      </c>
      <c r="M1061" s="14">
        <f t="shared" si="98"/>
        <v>0.4493055555576575</v>
      </c>
      <c r="N1061" s="15">
        <f t="shared" si="99"/>
        <v>2</v>
      </c>
      <c r="O1061" s="16" t="str">
        <f t="shared" si="100"/>
        <v>Tuesday</v>
      </c>
      <c r="P1061" s="16" t="str">
        <f t="shared" si="101"/>
        <v>Jan</v>
      </c>
      <c r="Q1061" s="22">
        <f>IF(Analysis!$H$2=1,1,0)</f>
        <v>1</v>
      </c>
      <c r="R1061" s="1">
        <f>IF(Analysis!$H$3=1,1,0)</f>
        <v>1</v>
      </c>
      <c r="S1061" s="23">
        <f>IF(Analysis!$H$4=1,1,0)</f>
        <v>1</v>
      </c>
      <c r="T1061" s="23">
        <f>IF(Analysis!$H$6=1,1,0)</f>
        <v>1</v>
      </c>
      <c r="U1061" s="23">
        <f>IF(Analysis!$H$7=1,1,0)</f>
        <v>1</v>
      </c>
    </row>
    <row r="1062" spans="1:21">
      <c r="A1062" s="4">
        <v>16618</v>
      </c>
      <c r="B1062" s="5">
        <v>40927.53125</v>
      </c>
      <c r="C1062" s="5">
        <v>40927.420138888891</v>
      </c>
      <c r="D1062" s="4" t="s">
        <v>60</v>
      </c>
      <c r="E1062" s="4" t="s">
        <v>54</v>
      </c>
      <c r="F1062" s="6" t="s">
        <v>133</v>
      </c>
      <c r="G1062" s="4" t="s">
        <v>55</v>
      </c>
      <c r="H1062" s="4" t="s">
        <v>56</v>
      </c>
      <c r="I1062" s="4" t="s">
        <v>143</v>
      </c>
      <c r="J1062" s="4" t="s">
        <v>59</v>
      </c>
      <c r="K1062" s="9">
        <f t="shared" si="96"/>
        <v>0.11111111110949423</v>
      </c>
      <c r="L1062" s="13">
        <f t="shared" si="97"/>
        <v>40927</v>
      </c>
      <c r="M1062" s="14">
        <f t="shared" si="98"/>
        <v>0.42013888889050577</v>
      </c>
      <c r="N1062" s="15">
        <f t="shared" si="99"/>
        <v>2</v>
      </c>
      <c r="O1062" s="16" t="str">
        <f t="shared" si="100"/>
        <v>Thursday</v>
      </c>
      <c r="P1062" s="16" t="str">
        <f t="shared" si="101"/>
        <v>Jan</v>
      </c>
      <c r="Q1062" s="22">
        <f>IF(Analysis!$H$2=1,1,0)</f>
        <v>1</v>
      </c>
      <c r="R1062" s="1">
        <f>IF(Analysis!$H$3=1,1,0)</f>
        <v>1</v>
      </c>
      <c r="S1062" s="23">
        <f>IF(Analysis!$H$4=1,1,0)</f>
        <v>1</v>
      </c>
      <c r="T1062" s="23">
        <f>IF(Analysis!$H$6=1,1,0)</f>
        <v>1</v>
      </c>
      <c r="U1062" s="23">
        <f>IF(Analysis!$H$7=1,1,0)</f>
        <v>1</v>
      </c>
    </row>
    <row r="1063" spans="1:21">
      <c r="A1063" s="4">
        <v>16617</v>
      </c>
      <c r="B1063" s="5">
        <v>40938.62777777778</v>
      </c>
      <c r="C1063" s="5">
        <v>40927.414583333331</v>
      </c>
      <c r="D1063" s="4" t="s">
        <v>94</v>
      </c>
      <c r="E1063" s="4" t="s">
        <v>122</v>
      </c>
      <c r="F1063" s="6" t="s">
        <v>127</v>
      </c>
      <c r="G1063" s="4" t="s">
        <v>55</v>
      </c>
      <c r="H1063" s="4" t="s">
        <v>90</v>
      </c>
      <c r="I1063" s="4" t="s">
        <v>143</v>
      </c>
      <c r="J1063" s="4" t="s">
        <v>65</v>
      </c>
      <c r="K1063" s="9">
        <f t="shared" si="96"/>
        <v>11.213194444448163</v>
      </c>
      <c r="L1063" s="13">
        <f t="shared" si="97"/>
        <v>40927</v>
      </c>
      <c r="M1063" s="14">
        <f t="shared" si="98"/>
        <v>0.41458333333139308</v>
      </c>
      <c r="N1063" s="15">
        <f t="shared" si="99"/>
        <v>2</v>
      </c>
      <c r="O1063" s="16" t="str">
        <f t="shared" si="100"/>
        <v>Monday</v>
      </c>
      <c r="P1063" s="16" t="str">
        <f t="shared" si="101"/>
        <v>Jan</v>
      </c>
      <c r="Q1063" s="22">
        <f>IF(Analysis!$H$2=1,1,0)</f>
        <v>1</v>
      </c>
      <c r="R1063" s="1">
        <f>IF(Analysis!$H$3=1,1,0)</f>
        <v>1</v>
      </c>
      <c r="S1063" s="23">
        <f>IF(Analysis!$H$4=1,1,0)</f>
        <v>1</v>
      </c>
      <c r="T1063" s="23">
        <f>IF(Analysis!$H$6=1,1,0)</f>
        <v>1</v>
      </c>
      <c r="U1063" s="23">
        <f>IF(Analysis!$H$7=1,1,0)</f>
        <v>1</v>
      </c>
    </row>
    <row r="1064" spans="1:21">
      <c r="A1064" s="4">
        <v>16616</v>
      </c>
      <c r="B1064" s="5">
        <v>40927.654166666667</v>
      </c>
      <c r="C1064" s="5">
        <v>40927.401388888888</v>
      </c>
      <c r="D1064" s="4" t="s">
        <v>62</v>
      </c>
      <c r="E1064" s="4" t="s">
        <v>95</v>
      </c>
      <c r="F1064" s="6" t="s">
        <v>128</v>
      </c>
      <c r="G1064" s="4" t="s">
        <v>55</v>
      </c>
      <c r="H1064" s="4" t="s">
        <v>56</v>
      </c>
      <c r="I1064" s="4" t="s">
        <v>143</v>
      </c>
      <c r="J1064" s="4" t="s">
        <v>70</v>
      </c>
      <c r="K1064" s="9">
        <f t="shared" si="96"/>
        <v>0.25277777777955635</v>
      </c>
      <c r="L1064" s="13">
        <f t="shared" si="97"/>
        <v>40927</v>
      </c>
      <c r="M1064" s="14">
        <f t="shared" si="98"/>
        <v>0.40138888888759539</v>
      </c>
      <c r="N1064" s="15">
        <f t="shared" si="99"/>
        <v>2</v>
      </c>
      <c r="O1064" s="16" t="str">
        <f t="shared" si="100"/>
        <v>Thursday</v>
      </c>
      <c r="P1064" s="16" t="str">
        <f t="shared" si="101"/>
        <v>Jan</v>
      </c>
      <c r="Q1064" s="22">
        <f>IF(Analysis!$H$2=1,1,0)</f>
        <v>1</v>
      </c>
      <c r="R1064" s="1">
        <f>IF(Analysis!$H$3=1,1,0)</f>
        <v>1</v>
      </c>
      <c r="S1064" s="23">
        <f>IF(Analysis!$H$4=1,1,0)</f>
        <v>1</v>
      </c>
      <c r="T1064" s="23">
        <f>IF(Analysis!$H$6=1,1,0)</f>
        <v>1</v>
      </c>
      <c r="U1064" s="23">
        <f>IF(Analysis!$H$7=1,1,0)</f>
        <v>1</v>
      </c>
    </row>
    <row r="1065" spans="1:21">
      <c r="A1065" s="4">
        <v>16615</v>
      </c>
      <c r="B1065" s="5">
        <v>40927.434027777781</v>
      </c>
      <c r="C1065" s="5">
        <v>40927.388888888891</v>
      </c>
      <c r="D1065" s="4" t="s">
        <v>60</v>
      </c>
      <c r="E1065" s="4" t="s">
        <v>61</v>
      </c>
      <c r="F1065" s="6" t="s">
        <v>129</v>
      </c>
      <c r="G1065" s="4" t="s">
        <v>55</v>
      </c>
      <c r="H1065" s="4" t="s">
        <v>581</v>
      </c>
      <c r="I1065" s="4" t="s">
        <v>143</v>
      </c>
      <c r="J1065" s="4" t="s">
        <v>59</v>
      </c>
      <c r="K1065" s="9">
        <f t="shared" si="96"/>
        <v>4.5138888890505768E-2</v>
      </c>
      <c r="L1065" s="13">
        <f t="shared" si="97"/>
        <v>40927</v>
      </c>
      <c r="M1065" s="14">
        <f t="shared" si="98"/>
        <v>0.38888888889050577</v>
      </c>
      <c r="N1065" s="15">
        <f t="shared" si="99"/>
        <v>2</v>
      </c>
      <c r="O1065" s="16" t="str">
        <f t="shared" si="100"/>
        <v>Thursday</v>
      </c>
      <c r="P1065" s="16" t="str">
        <f t="shared" si="101"/>
        <v>Jan</v>
      </c>
      <c r="Q1065" s="22">
        <f>IF(Analysis!$H$2=1,1,0)</f>
        <v>1</v>
      </c>
      <c r="R1065" s="1">
        <f>IF(Analysis!$H$3=1,1,0)</f>
        <v>1</v>
      </c>
      <c r="S1065" s="23">
        <f>IF(Analysis!$H$4=1,1,0)</f>
        <v>1</v>
      </c>
      <c r="T1065" s="23">
        <f>IF(Analysis!$H$6=1,1,0)</f>
        <v>1</v>
      </c>
      <c r="U1065" s="23">
        <f>IF(Analysis!$H$7=1,1,0)</f>
        <v>1</v>
      </c>
    </row>
    <row r="1066" spans="1:21">
      <c r="A1066" s="4">
        <v>16614</v>
      </c>
      <c r="B1066" s="5">
        <v>40934.438888888886</v>
      </c>
      <c r="C1066" s="5">
        <v>40927.379861111112</v>
      </c>
      <c r="D1066" s="4" t="s">
        <v>53</v>
      </c>
      <c r="E1066" s="4" t="s">
        <v>79</v>
      </c>
      <c r="F1066" s="6" t="s">
        <v>145</v>
      </c>
      <c r="G1066" s="4" t="s">
        <v>55</v>
      </c>
      <c r="H1066" s="4" t="s">
        <v>582</v>
      </c>
      <c r="I1066" s="4" t="s">
        <v>143</v>
      </c>
      <c r="J1066" s="4" t="s">
        <v>59</v>
      </c>
      <c r="K1066" s="9">
        <f t="shared" si="96"/>
        <v>7.0590277777737356</v>
      </c>
      <c r="L1066" s="13">
        <f t="shared" si="97"/>
        <v>40927</v>
      </c>
      <c r="M1066" s="14">
        <f t="shared" si="98"/>
        <v>0.37986111111240461</v>
      </c>
      <c r="N1066" s="15">
        <f t="shared" si="99"/>
        <v>2</v>
      </c>
      <c r="O1066" s="16" t="str">
        <f t="shared" si="100"/>
        <v>Thursday</v>
      </c>
      <c r="P1066" s="16" t="str">
        <f t="shared" si="101"/>
        <v>Jan</v>
      </c>
      <c r="Q1066" s="22">
        <f>IF(Analysis!$H$2=1,1,0)</f>
        <v>1</v>
      </c>
      <c r="R1066" s="1">
        <f>IF(Analysis!$H$3=1,1,0)</f>
        <v>1</v>
      </c>
      <c r="S1066" s="23">
        <f>IF(Analysis!$H$4=1,1,0)</f>
        <v>1</v>
      </c>
      <c r="T1066" s="23">
        <f>IF(Analysis!$H$6=1,1,0)</f>
        <v>1</v>
      </c>
      <c r="U1066" s="23">
        <f>IF(Analysis!$H$7=1,1,0)</f>
        <v>1</v>
      </c>
    </row>
    <row r="1067" spans="1:21">
      <c r="A1067" s="4">
        <v>16613</v>
      </c>
      <c r="B1067" s="5">
        <v>40952.386805555558</v>
      </c>
      <c r="C1067" s="5">
        <v>40927.378472222219</v>
      </c>
      <c r="D1067" s="4" t="s">
        <v>53</v>
      </c>
      <c r="E1067" s="4" t="s">
        <v>97</v>
      </c>
      <c r="F1067" s="6" t="s">
        <v>2179</v>
      </c>
      <c r="G1067" s="4" t="s">
        <v>55</v>
      </c>
      <c r="H1067" s="4" t="s">
        <v>583</v>
      </c>
      <c r="I1067" s="4" t="s">
        <v>143</v>
      </c>
      <c r="J1067" s="4" t="s">
        <v>65</v>
      </c>
      <c r="K1067" s="9">
        <f t="shared" si="96"/>
        <v>25.008333333338669</v>
      </c>
      <c r="L1067" s="13">
        <f t="shared" si="97"/>
        <v>40927</v>
      </c>
      <c r="M1067" s="14">
        <f t="shared" si="98"/>
        <v>0.37847222221898846</v>
      </c>
      <c r="N1067" s="15">
        <f t="shared" si="99"/>
        <v>2</v>
      </c>
      <c r="O1067" s="16" t="str">
        <f t="shared" si="100"/>
        <v>Monday</v>
      </c>
      <c r="P1067" s="16" t="str">
        <f t="shared" si="101"/>
        <v>Jan</v>
      </c>
      <c r="Q1067" s="22">
        <f>IF(Analysis!$H$2=1,1,0)</f>
        <v>1</v>
      </c>
      <c r="R1067" s="1">
        <f>IF(Analysis!$H$3=1,1,0)</f>
        <v>1</v>
      </c>
      <c r="S1067" s="23">
        <f>IF(Analysis!$H$4=1,1,0)</f>
        <v>1</v>
      </c>
      <c r="T1067" s="23">
        <f>IF(Analysis!$H$6=1,1,0)</f>
        <v>1</v>
      </c>
      <c r="U1067" s="23">
        <f>IF(Analysis!$H$7=1,1,0)</f>
        <v>1</v>
      </c>
    </row>
    <row r="1068" spans="1:21">
      <c r="A1068" s="4">
        <v>16612</v>
      </c>
      <c r="B1068" s="5">
        <v>40934.64166666667</v>
      </c>
      <c r="C1068" s="5">
        <v>40926.689583333333</v>
      </c>
      <c r="D1068" s="4" t="s">
        <v>60</v>
      </c>
      <c r="E1068" s="4" t="s">
        <v>144</v>
      </c>
      <c r="F1068" s="6" t="s">
        <v>2071</v>
      </c>
      <c r="G1068" s="4" t="s">
        <v>55</v>
      </c>
      <c r="H1068" s="4" t="s">
        <v>584</v>
      </c>
      <c r="I1068" s="4" t="s">
        <v>143</v>
      </c>
      <c r="J1068" s="4" t="s">
        <v>59</v>
      </c>
      <c r="K1068" s="9">
        <f t="shared" si="96"/>
        <v>7.9520833333372138</v>
      </c>
      <c r="L1068" s="13">
        <f t="shared" si="97"/>
        <v>40926</v>
      </c>
      <c r="M1068" s="14">
        <f t="shared" si="98"/>
        <v>0.68958333333284827</v>
      </c>
      <c r="N1068" s="15">
        <f t="shared" si="99"/>
        <v>5</v>
      </c>
      <c r="O1068" s="16" t="str">
        <f t="shared" si="100"/>
        <v>Thursday</v>
      </c>
      <c r="P1068" s="16" t="str">
        <f t="shared" si="101"/>
        <v>Jan</v>
      </c>
      <c r="Q1068" s="22">
        <f>IF(Analysis!$H$2=1,1,0)</f>
        <v>1</v>
      </c>
      <c r="R1068" s="1">
        <f>IF(Analysis!$H$3=1,1,0)</f>
        <v>1</v>
      </c>
      <c r="S1068" s="23">
        <f>IF(Analysis!$H$4=1,1,0)</f>
        <v>1</v>
      </c>
      <c r="T1068" s="23">
        <f>IF(Analysis!$H$6=1,1,0)</f>
        <v>1</v>
      </c>
      <c r="U1068" s="23">
        <f>IF(Analysis!$H$7=1,1,0)</f>
        <v>1</v>
      </c>
    </row>
    <row r="1069" spans="1:21">
      <c r="A1069" s="4">
        <v>16611</v>
      </c>
      <c r="B1069" s="5">
        <v>40931.565972222219</v>
      </c>
      <c r="C1069" s="5">
        <v>40926.689583333333</v>
      </c>
      <c r="D1069" s="4" t="s">
        <v>62</v>
      </c>
      <c r="E1069" s="4" t="s">
        <v>95</v>
      </c>
      <c r="F1069" s="6" t="s">
        <v>2072</v>
      </c>
      <c r="G1069" s="4" t="s">
        <v>55</v>
      </c>
      <c r="H1069" s="4" t="s">
        <v>585</v>
      </c>
      <c r="I1069" s="4" t="s">
        <v>143</v>
      </c>
      <c r="J1069" s="4" t="s">
        <v>136</v>
      </c>
      <c r="K1069" s="9">
        <f t="shared" si="96"/>
        <v>4.8763888888861402</v>
      </c>
      <c r="L1069" s="13">
        <f t="shared" si="97"/>
        <v>40926</v>
      </c>
      <c r="M1069" s="14">
        <f t="shared" si="98"/>
        <v>0.68958333333284827</v>
      </c>
      <c r="N1069" s="15">
        <f t="shared" si="99"/>
        <v>5</v>
      </c>
      <c r="O1069" s="16" t="str">
        <f t="shared" si="100"/>
        <v>Monday</v>
      </c>
      <c r="P1069" s="16" t="str">
        <f t="shared" si="101"/>
        <v>Jan</v>
      </c>
      <c r="Q1069" s="22">
        <f>IF(Analysis!$H$2=1,1,0)</f>
        <v>1</v>
      </c>
      <c r="R1069" s="1">
        <f>IF(Analysis!$H$3=1,1,0)</f>
        <v>1</v>
      </c>
      <c r="S1069" s="23">
        <f>IF(Analysis!$H$4=1,1,0)</f>
        <v>1</v>
      </c>
      <c r="T1069" s="23">
        <f>IF(Analysis!$H$6=1,1,0)</f>
        <v>1</v>
      </c>
      <c r="U1069" s="23">
        <f>IF(Analysis!$H$7=1,1,0)</f>
        <v>1</v>
      </c>
    </row>
    <row r="1070" spans="1:21">
      <c r="A1070" s="4">
        <v>16610</v>
      </c>
      <c r="B1070" s="5">
        <v>40931.445833333331</v>
      </c>
      <c r="C1070" s="5">
        <v>40926.686805555553</v>
      </c>
      <c r="D1070" s="4" t="s">
        <v>62</v>
      </c>
      <c r="E1070" s="4" t="s">
        <v>78</v>
      </c>
      <c r="F1070" s="6" t="s">
        <v>2073</v>
      </c>
      <c r="G1070" s="4" t="s">
        <v>55</v>
      </c>
      <c r="H1070" s="4" t="s">
        <v>90</v>
      </c>
      <c r="I1070" s="4" t="s">
        <v>143</v>
      </c>
      <c r="J1070" s="4" t="s">
        <v>70</v>
      </c>
      <c r="K1070" s="9">
        <f t="shared" si="96"/>
        <v>4.7590277777781012</v>
      </c>
      <c r="L1070" s="13">
        <f t="shared" si="97"/>
        <v>40926</v>
      </c>
      <c r="M1070" s="14">
        <f t="shared" si="98"/>
        <v>0.68680555555329192</v>
      </c>
      <c r="N1070" s="15">
        <f t="shared" si="99"/>
        <v>5</v>
      </c>
      <c r="O1070" s="16" t="str">
        <f t="shared" si="100"/>
        <v>Monday</v>
      </c>
      <c r="P1070" s="16" t="str">
        <f t="shared" si="101"/>
        <v>Jan</v>
      </c>
      <c r="Q1070" s="22">
        <f>IF(Analysis!$H$2=1,1,0)</f>
        <v>1</v>
      </c>
      <c r="R1070" s="1">
        <f>IF(Analysis!$H$3=1,1,0)</f>
        <v>1</v>
      </c>
      <c r="S1070" s="23">
        <f>IF(Analysis!$H$4=1,1,0)</f>
        <v>1</v>
      </c>
      <c r="T1070" s="23">
        <f>IF(Analysis!$H$6=1,1,0)</f>
        <v>1</v>
      </c>
      <c r="U1070" s="23">
        <f>IF(Analysis!$H$7=1,1,0)</f>
        <v>1</v>
      </c>
    </row>
    <row r="1071" spans="1:21">
      <c r="A1071" s="4">
        <v>16609</v>
      </c>
      <c r="B1071" s="5">
        <v>40970.494444444441</v>
      </c>
      <c r="C1071" s="5">
        <v>40926.671527777777</v>
      </c>
      <c r="D1071" s="4" t="s">
        <v>62</v>
      </c>
      <c r="E1071" s="4" t="s">
        <v>100</v>
      </c>
      <c r="F1071" s="6" t="s">
        <v>132</v>
      </c>
      <c r="G1071" s="4" t="s">
        <v>55</v>
      </c>
      <c r="H1071" s="4" t="s">
        <v>107</v>
      </c>
      <c r="I1071" s="4" t="s">
        <v>143</v>
      </c>
      <c r="J1071" s="4" t="s">
        <v>73</v>
      </c>
      <c r="K1071" s="9">
        <f t="shared" si="96"/>
        <v>43.822916666664241</v>
      </c>
      <c r="L1071" s="13">
        <f t="shared" si="97"/>
        <v>40926</v>
      </c>
      <c r="M1071" s="14">
        <f t="shared" si="98"/>
        <v>0.67152777777664596</v>
      </c>
      <c r="N1071" s="15">
        <f t="shared" si="99"/>
        <v>5</v>
      </c>
      <c r="O1071" s="16" t="str">
        <f t="shared" si="100"/>
        <v>Friday</v>
      </c>
      <c r="P1071" s="16" t="str">
        <f t="shared" si="101"/>
        <v>Jan</v>
      </c>
      <c r="Q1071" s="22">
        <f>IF(Analysis!$H$2=1,1,0)</f>
        <v>1</v>
      </c>
      <c r="R1071" s="1">
        <f>IF(Analysis!$H$3=1,1,0)</f>
        <v>1</v>
      </c>
      <c r="S1071" s="23">
        <f>IF(Analysis!$H$4=1,1,0)</f>
        <v>1</v>
      </c>
      <c r="T1071" s="23">
        <f>IF(Analysis!$H$6=1,1,0)</f>
        <v>1</v>
      </c>
      <c r="U1071" s="23">
        <f>IF(Analysis!$H$7=1,1,0)</f>
        <v>1</v>
      </c>
    </row>
    <row r="1072" spans="1:21">
      <c r="A1072" s="4">
        <v>16608</v>
      </c>
      <c r="B1072" s="5">
        <v>40959.382638888892</v>
      </c>
      <c r="C1072" s="5">
        <v>40926.609722222223</v>
      </c>
      <c r="D1072" s="4" t="s">
        <v>60</v>
      </c>
      <c r="E1072" s="4" t="s">
        <v>68</v>
      </c>
      <c r="F1072" s="6" t="s">
        <v>133</v>
      </c>
      <c r="G1072" s="4" t="s">
        <v>55</v>
      </c>
      <c r="H1072" s="4" t="s">
        <v>106</v>
      </c>
      <c r="I1072" s="4" t="s">
        <v>143</v>
      </c>
      <c r="J1072" s="4" t="s">
        <v>59</v>
      </c>
      <c r="K1072" s="9">
        <f t="shared" si="96"/>
        <v>32.772916666668607</v>
      </c>
      <c r="L1072" s="13">
        <f t="shared" si="97"/>
        <v>40926</v>
      </c>
      <c r="M1072" s="14">
        <f t="shared" si="98"/>
        <v>0.60972222222335404</v>
      </c>
      <c r="N1072" s="15">
        <f t="shared" si="99"/>
        <v>4</v>
      </c>
      <c r="O1072" s="16" t="str">
        <f t="shared" si="100"/>
        <v>Monday</v>
      </c>
      <c r="P1072" s="16" t="str">
        <f t="shared" si="101"/>
        <v>Jan</v>
      </c>
      <c r="Q1072" s="22">
        <f>IF(Analysis!$H$2=1,1,0)</f>
        <v>1</v>
      </c>
      <c r="R1072" s="1">
        <f>IF(Analysis!$H$3=1,1,0)</f>
        <v>1</v>
      </c>
      <c r="S1072" s="23">
        <f>IF(Analysis!$H$4=1,1,0)</f>
        <v>1</v>
      </c>
      <c r="T1072" s="23">
        <f>IF(Analysis!$H$6=1,1,0)</f>
        <v>1</v>
      </c>
      <c r="U1072" s="23">
        <f>IF(Analysis!$H$7=1,1,0)</f>
        <v>1</v>
      </c>
    </row>
    <row r="1073" spans="1:21">
      <c r="A1073" s="4">
        <v>16607</v>
      </c>
      <c r="B1073" s="5">
        <v>40942.719444444447</v>
      </c>
      <c r="C1073" s="5">
        <v>40926.572222222225</v>
      </c>
      <c r="D1073" s="4" t="s">
        <v>62</v>
      </c>
      <c r="E1073" s="4" t="s">
        <v>100</v>
      </c>
      <c r="F1073" s="6" t="s">
        <v>127</v>
      </c>
      <c r="G1073" s="4" t="s">
        <v>55</v>
      </c>
      <c r="H1073" s="4" t="s">
        <v>71</v>
      </c>
      <c r="I1073" s="4" t="s">
        <v>143</v>
      </c>
      <c r="J1073" s="4" t="s">
        <v>65</v>
      </c>
      <c r="K1073" s="9">
        <f t="shared" si="96"/>
        <v>16.147222222221899</v>
      </c>
      <c r="L1073" s="13">
        <f t="shared" si="97"/>
        <v>40926</v>
      </c>
      <c r="M1073" s="14">
        <f t="shared" si="98"/>
        <v>0.57222222222480923</v>
      </c>
      <c r="N1073" s="15">
        <f t="shared" si="99"/>
        <v>4</v>
      </c>
      <c r="O1073" s="16" t="str">
        <f t="shared" si="100"/>
        <v>Friday</v>
      </c>
      <c r="P1073" s="16" t="str">
        <f t="shared" si="101"/>
        <v>Jan</v>
      </c>
      <c r="Q1073" s="22">
        <f>IF(Analysis!$H$2=1,1,0)</f>
        <v>1</v>
      </c>
      <c r="R1073" s="1">
        <f>IF(Analysis!$H$3=1,1,0)</f>
        <v>1</v>
      </c>
      <c r="S1073" s="23">
        <f>IF(Analysis!$H$4=1,1,0)</f>
        <v>1</v>
      </c>
      <c r="T1073" s="23">
        <f>IF(Analysis!$H$6=1,1,0)</f>
        <v>1</v>
      </c>
      <c r="U1073" s="23">
        <f>IF(Analysis!$H$7=1,1,0)</f>
        <v>1</v>
      </c>
    </row>
    <row r="1074" spans="1:21">
      <c r="A1074" s="4">
        <v>16606</v>
      </c>
      <c r="B1074" s="5">
        <v>40938.62777777778</v>
      </c>
      <c r="C1074" s="5">
        <v>40926.55972222222</v>
      </c>
      <c r="D1074" s="4" t="s">
        <v>94</v>
      </c>
      <c r="E1074" s="4" t="s">
        <v>122</v>
      </c>
      <c r="F1074" s="6" t="s">
        <v>128</v>
      </c>
      <c r="G1074" s="4" t="s">
        <v>55</v>
      </c>
      <c r="H1074" s="4" t="s">
        <v>56</v>
      </c>
      <c r="I1074" s="4" t="s">
        <v>143</v>
      </c>
      <c r="J1074" s="4" t="s">
        <v>65</v>
      </c>
      <c r="K1074" s="9">
        <f t="shared" si="96"/>
        <v>12.068055555559113</v>
      </c>
      <c r="L1074" s="13">
        <f t="shared" si="97"/>
        <v>40926</v>
      </c>
      <c r="M1074" s="14">
        <f t="shared" si="98"/>
        <v>0.55972222222044365</v>
      </c>
      <c r="N1074" s="15">
        <f t="shared" si="99"/>
        <v>4</v>
      </c>
      <c r="O1074" s="16" t="str">
        <f t="shared" si="100"/>
        <v>Monday</v>
      </c>
      <c r="P1074" s="16" t="str">
        <f t="shared" si="101"/>
        <v>Jan</v>
      </c>
      <c r="Q1074" s="22">
        <f>IF(Analysis!$H$2=1,1,0)</f>
        <v>1</v>
      </c>
      <c r="R1074" s="1">
        <f>IF(Analysis!$H$3=1,1,0)</f>
        <v>1</v>
      </c>
      <c r="S1074" s="23">
        <f>IF(Analysis!$H$4=1,1,0)</f>
        <v>1</v>
      </c>
      <c r="T1074" s="23">
        <f>IF(Analysis!$H$6=1,1,0)</f>
        <v>1</v>
      </c>
      <c r="U1074" s="23">
        <f>IF(Analysis!$H$7=1,1,0)</f>
        <v>1</v>
      </c>
    </row>
    <row r="1075" spans="1:21">
      <c r="A1075" s="4">
        <v>16605</v>
      </c>
      <c r="B1075" s="5">
        <v>40927.462500000001</v>
      </c>
      <c r="C1075" s="5">
        <v>40926.49722222222</v>
      </c>
      <c r="D1075" s="4" t="s">
        <v>62</v>
      </c>
      <c r="E1075" s="4" t="s">
        <v>103</v>
      </c>
      <c r="F1075" s="6" t="s">
        <v>129</v>
      </c>
      <c r="G1075" s="4" t="s">
        <v>55</v>
      </c>
      <c r="H1075" s="4" t="s">
        <v>90</v>
      </c>
      <c r="I1075" s="4" t="s">
        <v>143</v>
      </c>
      <c r="J1075" s="4" t="s">
        <v>65</v>
      </c>
      <c r="K1075" s="9">
        <f t="shared" si="96"/>
        <v>0.96527777778101154</v>
      </c>
      <c r="L1075" s="13">
        <f t="shared" si="97"/>
        <v>40926</v>
      </c>
      <c r="M1075" s="14">
        <f t="shared" si="98"/>
        <v>0.49722222222044365</v>
      </c>
      <c r="N1075" s="15">
        <f t="shared" si="99"/>
        <v>3</v>
      </c>
      <c r="O1075" s="16" t="str">
        <f t="shared" si="100"/>
        <v>Thursday</v>
      </c>
      <c r="P1075" s="16" t="str">
        <f t="shared" si="101"/>
        <v>Jan</v>
      </c>
      <c r="Q1075" s="22">
        <f>IF(Analysis!$H$2=1,1,0)</f>
        <v>1</v>
      </c>
      <c r="R1075" s="1">
        <f>IF(Analysis!$H$3=1,1,0)</f>
        <v>1</v>
      </c>
      <c r="S1075" s="23">
        <f>IF(Analysis!$H$4=1,1,0)</f>
        <v>1</v>
      </c>
      <c r="T1075" s="23">
        <f>IF(Analysis!$H$6=1,1,0)</f>
        <v>1</v>
      </c>
      <c r="U1075" s="23">
        <f>IF(Analysis!$H$7=1,1,0)</f>
        <v>1</v>
      </c>
    </row>
    <row r="1076" spans="1:21">
      <c r="A1076" s="4">
        <v>16604</v>
      </c>
      <c r="B1076" s="5">
        <v>40926.718055555553</v>
      </c>
      <c r="C1076" s="5">
        <v>40926.479166666664</v>
      </c>
      <c r="D1076" s="4" t="s">
        <v>60</v>
      </c>
      <c r="E1076" s="4" t="s">
        <v>74</v>
      </c>
      <c r="F1076" s="6" t="s">
        <v>145</v>
      </c>
      <c r="G1076" s="4" t="s">
        <v>55</v>
      </c>
      <c r="H1076" s="4" t="s">
        <v>56</v>
      </c>
      <c r="I1076" s="4" t="s">
        <v>143</v>
      </c>
      <c r="J1076" s="4" t="s">
        <v>59</v>
      </c>
      <c r="K1076" s="9">
        <f t="shared" si="96"/>
        <v>0.23888888888905058</v>
      </c>
      <c r="L1076" s="13">
        <f t="shared" si="97"/>
        <v>40926</v>
      </c>
      <c r="M1076" s="14">
        <f t="shared" si="98"/>
        <v>0.47916666666424135</v>
      </c>
      <c r="N1076" s="15">
        <f t="shared" si="99"/>
        <v>3</v>
      </c>
      <c r="O1076" s="16" t="str">
        <f t="shared" si="100"/>
        <v>Wednesday</v>
      </c>
      <c r="P1076" s="16" t="str">
        <f t="shared" si="101"/>
        <v>Jan</v>
      </c>
      <c r="Q1076" s="22">
        <f>IF(Analysis!$H$2=1,1,0)</f>
        <v>1</v>
      </c>
      <c r="R1076" s="1">
        <f>IF(Analysis!$H$3=1,1,0)</f>
        <v>1</v>
      </c>
      <c r="S1076" s="23">
        <f>IF(Analysis!$H$4=1,1,0)</f>
        <v>1</v>
      </c>
      <c r="T1076" s="23">
        <f>IF(Analysis!$H$6=1,1,0)</f>
        <v>1</v>
      </c>
      <c r="U1076" s="23">
        <f>IF(Analysis!$H$7=1,1,0)</f>
        <v>1</v>
      </c>
    </row>
    <row r="1077" spans="1:21">
      <c r="A1077" s="4">
        <v>16603</v>
      </c>
      <c r="B1077" s="5">
        <v>40926.459722222222</v>
      </c>
      <c r="C1077" s="5">
        <v>40926.459722222222</v>
      </c>
      <c r="D1077" s="4" t="s">
        <v>62</v>
      </c>
      <c r="E1077" s="4" t="s">
        <v>72</v>
      </c>
      <c r="F1077" s="6" t="s">
        <v>2180</v>
      </c>
      <c r="G1077" s="4" t="s">
        <v>55</v>
      </c>
      <c r="H1077" s="4" t="s">
        <v>586</v>
      </c>
      <c r="I1077" s="4" t="s">
        <v>143</v>
      </c>
      <c r="J1077" s="4" t="s">
        <v>59</v>
      </c>
      <c r="K1077" s="9">
        <f t="shared" si="96"/>
        <v>0</v>
      </c>
      <c r="L1077" s="13">
        <f t="shared" si="97"/>
        <v>40926</v>
      </c>
      <c r="M1077" s="14">
        <f t="shared" si="98"/>
        <v>0.45972222222189885</v>
      </c>
      <c r="N1077" s="15">
        <f t="shared" si="99"/>
        <v>3</v>
      </c>
      <c r="O1077" s="16" t="str">
        <f t="shared" si="100"/>
        <v>Wednesday</v>
      </c>
      <c r="P1077" s="16" t="str">
        <f t="shared" si="101"/>
        <v>Jan</v>
      </c>
      <c r="Q1077" s="22">
        <f>IF(Analysis!$H$2=1,1,0)</f>
        <v>1</v>
      </c>
      <c r="R1077" s="1">
        <f>IF(Analysis!$H$3=1,1,0)</f>
        <v>1</v>
      </c>
      <c r="S1077" s="23">
        <f>IF(Analysis!$H$4=1,1,0)</f>
        <v>1</v>
      </c>
      <c r="T1077" s="23">
        <f>IF(Analysis!$H$6=1,1,0)</f>
        <v>1</v>
      </c>
      <c r="U1077" s="23">
        <f>IF(Analysis!$H$7=1,1,0)</f>
        <v>1</v>
      </c>
    </row>
    <row r="1078" spans="1:21">
      <c r="A1078" s="4">
        <v>16602</v>
      </c>
      <c r="B1078" s="5">
        <v>40927.502083333333</v>
      </c>
      <c r="C1078" s="5">
        <v>40926.450694444444</v>
      </c>
      <c r="D1078" s="4" t="s">
        <v>62</v>
      </c>
      <c r="E1078" s="4" t="s">
        <v>72</v>
      </c>
      <c r="F1078" s="6" t="s">
        <v>2071</v>
      </c>
      <c r="G1078" s="4" t="s">
        <v>55</v>
      </c>
      <c r="H1078" s="4" t="s">
        <v>587</v>
      </c>
      <c r="I1078" s="4" t="s">
        <v>143</v>
      </c>
      <c r="J1078" s="4" t="s">
        <v>139</v>
      </c>
      <c r="K1078" s="9">
        <f t="shared" si="96"/>
        <v>1.0513888888890506</v>
      </c>
      <c r="L1078" s="13">
        <f t="shared" si="97"/>
        <v>40926</v>
      </c>
      <c r="M1078" s="14">
        <f t="shared" si="98"/>
        <v>0.45069444444379769</v>
      </c>
      <c r="N1078" s="15">
        <f t="shared" si="99"/>
        <v>2</v>
      </c>
      <c r="O1078" s="16" t="str">
        <f t="shared" si="100"/>
        <v>Thursday</v>
      </c>
      <c r="P1078" s="16" t="str">
        <f t="shared" si="101"/>
        <v>Jan</v>
      </c>
      <c r="Q1078" s="22">
        <f>IF(Analysis!$H$2=1,1,0)</f>
        <v>1</v>
      </c>
      <c r="R1078" s="1">
        <f>IF(Analysis!$H$3=1,1,0)</f>
        <v>1</v>
      </c>
      <c r="S1078" s="23">
        <f>IF(Analysis!$H$4=1,1,0)</f>
        <v>1</v>
      </c>
      <c r="T1078" s="23">
        <f>IF(Analysis!$H$6=1,1,0)</f>
        <v>1</v>
      </c>
      <c r="U1078" s="23">
        <f>IF(Analysis!$H$7=1,1,0)</f>
        <v>1</v>
      </c>
    </row>
    <row r="1079" spans="1:21">
      <c r="A1079" s="4">
        <v>16601</v>
      </c>
      <c r="B1079" s="5">
        <v>40988.601388888892</v>
      </c>
      <c r="C1079" s="5">
        <v>40926.400694444441</v>
      </c>
      <c r="D1079" s="4" t="s">
        <v>62</v>
      </c>
      <c r="E1079" s="4" t="s">
        <v>92</v>
      </c>
      <c r="F1079" s="6" t="s">
        <v>2072</v>
      </c>
      <c r="G1079" s="4" t="s">
        <v>55</v>
      </c>
      <c r="H1079" s="4" t="s">
        <v>588</v>
      </c>
      <c r="I1079" s="4" t="s">
        <v>143</v>
      </c>
      <c r="J1079" s="4" t="s">
        <v>65</v>
      </c>
      <c r="K1079" s="9">
        <f t="shared" si="96"/>
        <v>62.200694444451074</v>
      </c>
      <c r="L1079" s="13">
        <f t="shared" si="97"/>
        <v>40926</v>
      </c>
      <c r="M1079" s="14">
        <f t="shared" si="98"/>
        <v>0.40069444444088731</v>
      </c>
      <c r="N1079" s="15">
        <f t="shared" si="99"/>
        <v>2</v>
      </c>
      <c r="O1079" s="16" t="str">
        <f t="shared" si="100"/>
        <v>Tuesday</v>
      </c>
      <c r="P1079" s="16" t="str">
        <f t="shared" si="101"/>
        <v>Jan</v>
      </c>
      <c r="Q1079" s="22">
        <f>IF(Analysis!$H$2=1,1,0)</f>
        <v>1</v>
      </c>
      <c r="R1079" s="1">
        <f>IF(Analysis!$H$3=1,1,0)</f>
        <v>1</v>
      </c>
      <c r="S1079" s="23">
        <f>IF(Analysis!$H$4=1,1,0)</f>
        <v>1</v>
      </c>
      <c r="T1079" s="23">
        <f>IF(Analysis!$H$6=1,1,0)</f>
        <v>1</v>
      </c>
      <c r="U1079" s="23">
        <f>IF(Analysis!$H$7=1,1,0)</f>
        <v>1</v>
      </c>
    </row>
    <row r="1080" spans="1:21">
      <c r="A1080" s="4">
        <v>16600</v>
      </c>
      <c r="B1080" s="5">
        <v>40938.62777777778</v>
      </c>
      <c r="C1080" s="5">
        <v>40926.385416666664</v>
      </c>
      <c r="D1080" s="4" t="s">
        <v>94</v>
      </c>
      <c r="E1080" s="4" t="s">
        <v>122</v>
      </c>
      <c r="F1080" s="6" t="s">
        <v>2073</v>
      </c>
      <c r="G1080" s="4" t="s">
        <v>55</v>
      </c>
      <c r="H1080" s="4" t="s">
        <v>589</v>
      </c>
      <c r="I1080" s="4" t="s">
        <v>143</v>
      </c>
      <c r="J1080" s="4" t="s">
        <v>59</v>
      </c>
      <c r="K1080" s="9">
        <f t="shared" si="96"/>
        <v>12.242361111115315</v>
      </c>
      <c r="L1080" s="13">
        <f t="shared" si="97"/>
        <v>40926</v>
      </c>
      <c r="M1080" s="14">
        <f t="shared" si="98"/>
        <v>0.38541666666424135</v>
      </c>
      <c r="N1080" s="15">
        <f t="shared" si="99"/>
        <v>2</v>
      </c>
      <c r="O1080" s="16" t="str">
        <f t="shared" si="100"/>
        <v>Monday</v>
      </c>
      <c r="P1080" s="16" t="str">
        <f t="shared" si="101"/>
        <v>Jan</v>
      </c>
      <c r="Q1080" s="22">
        <f>IF(Analysis!$H$2=1,1,0)</f>
        <v>1</v>
      </c>
      <c r="R1080" s="1">
        <f>IF(Analysis!$H$3=1,1,0)</f>
        <v>1</v>
      </c>
      <c r="S1080" s="23">
        <f>IF(Analysis!$H$4=1,1,0)</f>
        <v>1</v>
      </c>
      <c r="T1080" s="23">
        <f>IF(Analysis!$H$6=1,1,0)</f>
        <v>1</v>
      </c>
      <c r="U1080" s="23">
        <f>IF(Analysis!$H$7=1,1,0)</f>
        <v>1</v>
      </c>
    </row>
    <row r="1081" spans="1:21">
      <c r="A1081" s="4">
        <v>16599</v>
      </c>
      <c r="B1081" s="5">
        <v>40928.619444444441</v>
      </c>
      <c r="C1081" s="5">
        <v>40926.368750000001</v>
      </c>
      <c r="D1081" s="4" t="s">
        <v>62</v>
      </c>
      <c r="E1081" s="4" t="s">
        <v>63</v>
      </c>
      <c r="F1081" s="6" t="s">
        <v>132</v>
      </c>
      <c r="G1081" s="4" t="s">
        <v>55</v>
      </c>
      <c r="H1081" s="4" t="s">
        <v>590</v>
      </c>
      <c r="I1081" s="4" t="s">
        <v>143</v>
      </c>
      <c r="J1081" s="4" t="s">
        <v>70</v>
      </c>
      <c r="K1081" s="9">
        <f t="shared" si="96"/>
        <v>2.2506944444394321</v>
      </c>
      <c r="L1081" s="13">
        <f t="shared" si="97"/>
        <v>40926</v>
      </c>
      <c r="M1081" s="14">
        <f t="shared" si="98"/>
        <v>0.36875000000145519</v>
      </c>
      <c r="N1081" s="15">
        <f t="shared" si="99"/>
        <v>1</v>
      </c>
      <c r="O1081" s="16" t="str">
        <f t="shared" si="100"/>
        <v>Friday</v>
      </c>
      <c r="P1081" s="16" t="str">
        <f t="shared" si="101"/>
        <v>Jan</v>
      </c>
      <c r="Q1081" s="22">
        <f>IF(Analysis!$H$2=1,1,0)</f>
        <v>1</v>
      </c>
      <c r="R1081" s="1">
        <f>IF(Analysis!$H$3=1,1,0)</f>
        <v>1</v>
      </c>
      <c r="S1081" s="23">
        <f>IF(Analysis!$H$4=1,1,0)</f>
        <v>1</v>
      </c>
      <c r="T1081" s="23">
        <f>IF(Analysis!$H$6=1,1,0)</f>
        <v>1</v>
      </c>
      <c r="U1081" s="23">
        <f>IF(Analysis!$H$7=1,1,0)</f>
        <v>1</v>
      </c>
    </row>
    <row r="1082" spans="1:21">
      <c r="A1082" s="4">
        <v>16598</v>
      </c>
      <c r="B1082" s="5">
        <v>40975.419444444444</v>
      </c>
      <c r="C1082" s="5">
        <v>40926.363194444442</v>
      </c>
      <c r="D1082" s="4" t="s">
        <v>53</v>
      </c>
      <c r="E1082" s="4" t="s">
        <v>68</v>
      </c>
      <c r="F1082" s="6" t="s">
        <v>133</v>
      </c>
      <c r="G1082" s="4" t="s">
        <v>55</v>
      </c>
      <c r="H1082" s="4" t="s">
        <v>90</v>
      </c>
      <c r="I1082" s="4" t="s">
        <v>143</v>
      </c>
      <c r="J1082" s="4" t="s">
        <v>59</v>
      </c>
      <c r="K1082" s="9">
        <f t="shared" si="96"/>
        <v>49.056250000001455</v>
      </c>
      <c r="L1082" s="13">
        <f t="shared" si="97"/>
        <v>40926</v>
      </c>
      <c r="M1082" s="14">
        <f t="shared" si="98"/>
        <v>0.3631944444423425</v>
      </c>
      <c r="N1082" s="15">
        <f t="shared" si="99"/>
        <v>1</v>
      </c>
      <c r="O1082" s="16" t="str">
        <f t="shared" si="100"/>
        <v>Wednesday</v>
      </c>
      <c r="P1082" s="16" t="str">
        <f t="shared" si="101"/>
        <v>Jan</v>
      </c>
      <c r="Q1082" s="22">
        <f>IF(Analysis!$H$2=1,1,0)</f>
        <v>1</v>
      </c>
      <c r="R1082" s="1">
        <f>IF(Analysis!$H$3=1,1,0)</f>
        <v>1</v>
      </c>
      <c r="S1082" s="23">
        <f>IF(Analysis!$H$4=1,1,0)</f>
        <v>1</v>
      </c>
      <c r="T1082" s="23">
        <f>IF(Analysis!$H$6=1,1,0)</f>
        <v>1</v>
      </c>
      <c r="U1082" s="23">
        <f>IF(Analysis!$H$7=1,1,0)</f>
        <v>1</v>
      </c>
    </row>
    <row r="1083" spans="1:21">
      <c r="A1083" s="4">
        <v>16597</v>
      </c>
      <c r="B1083" s="5">
        <v>40938.62777777778</v>
      </c>
      <c r="C1083" s="5">
        <v>40925.716666666667</v>
      </c>
      <c r="D1083" s="4" t="s">
        <v>94</v>
      </c>
      <c r="E1083" s="4" t="s">
        <v>122</v>
      </c>
      <c r="F1083" s="6" t="s">
        <v>127</v>
      </c>
      <c r="G1083" s="4" t="s">
        <v>55</v>
      </c>
      <c r="H1083" s="4" t="s">
        <v>107</v>
      </c>
      <c r="I1083" s="4" t="s">
        <v>143</v>
      </c>
      <c r="J1083" s="4" t="s">
        <v>59</v>
      </c>
      <c r="K1083" s="9">
        <f t="shared" si="96"/>
        <v>12.911111111112405</v>
      </c>
      <c r="L1083" s="13">
        <f t="shared" si="97"/>
        <v>40925</v>
      </c>
      <c r="M1083" s="14">
        <f t="shared" si="98"/>
        <v>0.71666666666715173</v>
      </c>
      <c r="N1083" s="15">
        <f t="shared" si="99"/>
        <v>6</v>
      </c>
      <c r="O1083" s="16" t="str">
        <f t="shared" si="100"/>
        <v>Monday</v>
      </c>
      <c r="P1083" s="16" t="str">
        <f t="shared" si="101"/>
        <v>Jan</v>
      </c>
      <c r="Q1083" s="22">
        <f>IF(Analysis!$H$2=1,1,0)</f>
        <v>1</v>
      </c>
      <c r="R1083" s="1">
        <f>IF(Analysis!$H$3=1,1,0)</f>
        <v>1</v>
      </c>
      <c r="S1083" s="23">
        <f>IF(Analysis!$H$4=1,1,0)</f>
        <v>1</v>
      </c>
      <c r="T1083" s="23">
        <f>IF(Analysis!$H$6=1,1,0)</f>
        <v>1</v>
      </c>
      <c r="U1083" s="23">
        <f>IF(Analysis!$H$7=1,1,0)</f>
        <v>1</v>
      </c>
    </row>
    <row r="1084" spans="1:21">
      <c r="A1084" s="4">
        <v>16596</v>
      </c>
      <c r="B1084" s="5">
        <v>40941.40902777778</v>
      </c>
      <c r="C1084" s="5">
        <v>40925.707638888889</v>
      </c>
      <c r="D1084" s="4" t="s">
        <v>53</v>
      </c>
      <c r="E1084" s="4" t="s">
        <v>98</v>
      </c>
      <c r="F1084" s="6" t="s">
        <v>128</v>
      </c>
      <c r="G1084" s="4" t="s">
        <v>55</v>
      </c>
      <c r="H1084" s="4" t="s">
        <v>106</v>
      </c>
      <c r="I1084" s="4" t="s">
        <v>143</v>
      </c>
      <c r="J1084" s="4" t="s">
        <v>59</v>
      </c>
      <c r="K1084" s="9">
        <f t="shared" si="96"/>
        <v>15.701388888890506</v>
      </c>
      <c r="L1084" s="13">
        <f t="shared" si="97"/>
        <v>40925</v>
      </c>
      <c r="M1084" s="14">
        <f t="shared" si="98"/>
        <v>0.70763888888905058</v>
      </c>
      <c r="N1084" s="15">
        <f t="shared" si="99"/>
        <v>5</v>
      </c>
      <c r="O1084" s="16" t="str">
        <f t="shared" si="100"/>
        <v>Thursday</v>
      </c>
      <c r="P1084" s="16" t="str">
        <f t="shared" si="101"/>
        <v>Jan</v>
      </c>
      <c r="Q1084" s="22">
        <f>IF(Analysis!$H$2=1,1,0)</f>
        <v>1</v>
      </c>
      <c r="R1084" s="1">
        <f>IF(Analysis!$H$3=1,1,0)</f>
        <v>1</v>
      </c>
      <c r="S1084" s="23">
        <f>IF(Analysis!$H$4=1,1,0)</f>
        <v>1</v>
      </c>
      <c r="T1084" s="23">
        <f>IF(Analysis!$H$6=1,1,0)</f>
        <v>1</v>
      </c>
      <c r="U1084" s="23">
        <f>IF(Analysis!$H$7=1,1,0)</f>
        <v>1</v>
      </c>
    </row>
    <row r="1085" spans="1:21">
      <c r="A1085" s="4">
        <v>16595</v>
      </c>
      <c r="B1085" s="5">
        <v>40933.378472222219</v>
      </c>
      <c r="C1085" s="5">
        <v>40925.669444444444</v>
      </c>
      <c r="D1085" s="4" t="s">
        <v>62</v>
      </c>
      <c r="E1085" s="4" t="s">
        <v>72</v>
      </c>
      <c r="F1085" s="6" t="s">
        <v>129</v>
      </c>
      <c r="G1085" s="4" t="s">
        <v>55</v>
      </c>
      <c r="H1085" s="4" t="s">
        <v>71</v>
      </c>
      <c r="I1085" s="4" t="s">
        <v>143</v>
      </c>
      <c r="J1085" s="4" t="s">
        <v>73</v>
      </c>
      <c r="K1085" s="9">
        <f t="shared" si="96"/>
        <v>7.7090277777751908</v>
      </c>
      <c r="L1085" s="13">
        <f t="shared" si="97"/>
        <v>40925</v>
      </c>
      <c r="M1085" s="14">
        <f t="shared" si="98"/>
        <v>0.66944444444379769</v>
      </c>
      <c r="N1085" s="15">
        <f t="shared" si="99"/>
        <v>5</v>
      </c>
      <c r="O1085" s="16" t="str">
        <f t="shared" si="100"/>
        <v>Wednesday</v>
      </c>
      <c r="P1085" s="16" t="str">
        <f t="shared" si="101"/>
        <v>Jan</v>
      </c>
      <c r="Q1085" s="22">
        <f>IF(Analysis!$H$2=1,1,0)</f>
        <v>1</v>
      </c>
      <c r="R1085" s="1">
        <f>IF(Analysis!$H$3=1,1,0)</f>
        <v>1</v>
      </c>
      <c r="S1085" s="23">
        <f>IF(Analysis!$H$4=1,1,0)</f>
        <v>1</v>
      </c>
      <c r="T1085" s="23">
        <f>IF(Analysis!$H$6=1,1,0)</f>
        <v>1</v>
      </c>
      <c r="U1085" s="23">
        <f>IF(Analysis!$H$7=1,1,0)</f>
        <v>1</v>
      </c>
    </row>
    <row r="1086" spans="1:21">
      <c r="A1086" s="4">
        <v>16594</v>
      </c>
      <c r="B1086" s="5">
        <v>40925.671527777777</v>
      </c>
      <c r="C1086" s="5">
        <v>40925.666666666664</v>
      </c>
      <c r="D1086" s="4" t="s">
        <v>94</v>
      </c>
      <c r="E1086" s="4" t="s">
        <v>39</v>
      </c>
      <c r="F1086" s="6" t="s">
        <v>145</v>
      </c>
      <c r="G1086" s="4" t="s">
        <v>55</v>
      </c>
      <c r="H1086" s="4" t="s">
        <v>56</v>
      </c>
      <c r="I1086" s="4" t="s">
        <v>143</v>
      </c>
      <c r="J1086" s="4" t="s">
        <v>59</v>
      </c>
      <c r="K1086" s="9">
        <f t="shared" si="96"/>
        <v>4.8611111124046147E-3</v>
      </c>
      <c r="L1086" s="13">
        <f t="shared" si="97"/>
        <v>40925</v>
      </c>
      <c r="M1086" s="14">
        <f t="shared" si="98"/>
        <v>0.66666666666424135</v>
      </c>
      <c r="N1086" s="15">
        <f t="shared" si="99"/>
        <v>5</v>
      </c>
      <c r="O1086" s="16" t="str">
        <f t="shared" si="100"/>
        <v>Tuesday</v>
      </c>
      <c r="P1086" s="16" t="str">
        <f t="shared" si="101"/>
        <v>Jan</v>
      </c>
      <c r="Q1086" s="22">
        <f>IF(Analysis!$H$2=1,1,0)</f>
        <v>1</v>
      </c>
      <c r="R1086" s="1">
        <f>IF(Analysis!$H$3=1,1,0)</f>
        <v>1</v>
      </c>
      <c r="S1086" s="23">
        <f>IF(Analysis!$H$4=1,1,0)</f>
        <v>1</v>
      </c>
      <c r="T1086" s="23">
        <f>IF(Analysis!$H$6=1,1,0)</f>
        <v>1</v>
      </c>
      <c r="U1086" s="23">
        <f>IF(Analysis!$H$7=1,1,0)</f>
        <v>1</v>
      </c>
    </row>
    <row r="1087" spans="1:21">
      <c r="A1087" s="4">
        <v>16593</v>
      </c>
      <c r="B1087" s="5">
        <v>40927.436805555553</v>
      </c>
      <c r="C1087" s="5">
        <v>40925.611111111109</v>
      </c>
      <c r="D1087" s="4" t="s">
        <v>60</v>
      </c>
      <c r="E1087" s="4" t="s">
        <v>93</v>
      </c>
      <c r="F1087" s="6" t="s">
        <v>2181</v>
      </c>
      <c r="G1087" s="4" t="s">
        <v>55</v>
      </c>
      <c r="H1087" s="4" t="s">
        <v>90</v>
      </c>
      <c r="I1087" s="4" t="s">
        <v>143</v>
      </c>
      <c r="J1087" s="4" t="s">
        <v>57</v>
      </c>
      <c r="K1087" s="9">
        <f t="shared" si="96"/>
        <v>1.8256944444437977</v>
      </c>
      <c r="L1087" s="13">
        <f t="shared" si="97"/>
        <v>40925</v>
      </c>
      <c r="M1087" s="14">
        <f t="shared" si="98"/>
        <v>0.61111111110949423</v>
      </c>
      <c r="N1087" s="15">
        <f t="shared" si="99"/>
        <v>4</v>
      </c>
      <c r="O1087" s="16" t="str">
        <f t="shared" si="100"/>
        <v>Thursday</v>
      </c>
      <c r="P1087" s="16" t="str">
        <f t="shared" si="101"/>
        <v>Jan</v>
      </c>
      <c r="Q1087" s="22">
        <f>IF(Analysis!$H$2=1,1,0)</f>
        <v>1</v>
      </c>
      <c r="R1087" s="1">
        <f>IF(Analysis!$H$3=1,1,0)</f>
        <v>1</v>
      </c>
      <c r="S1087" s="23">
        <f>IF(Analysis!$H$4=1,1,0)</f>
        <v>1</v>
      </c>
      <c r="T1087" s="23">
        <f>IF(Analysis!$H$6=1,1,0)</f>
        <v>1</v>
      </c>
      <c r="U1087" s="23">
        <f>IF(Analysis!$H$7=1,1,0)</f>
        <v>1</v>
      </c>
    </row>
    <row r="1088" spans="1:21">
      <c r="A1088" s="4">
        <v>16592</v>
      </c>
      <c r="B1088" s="5">
        <v>40926.419444444444</v>
      </c>
      <c r="C1088" s="5">
        <v>40925.563888888886</v>
      </c>
      <c r="D1088" s="4" t="s">
        <v>53</v>
      </c>
      <c r="E1088" s="4" t="s">
        <v>58</v>
      </c>
      <c r="F1088" s="6" t="s">
        <v>2071</v>
      </c>
      <c r="G1088" s="4" t="s">
        <v>55</v>
      </c>
      <c r="H1088" s="4" t="s">
        <v>56</v>
      </c>
      <c r="I1088" s="4" t="s">
        <v>143</v>
      </c>
      <c r="J1088" s="4" t="s">
        <v>59</v>
      </c>
      <c r="K1088" s="9">
        <f t="shared" si="96"/>
        <v>0.8555555555576575</v>
      </c>
      <c r="L1088" s="13">
        <f t="shared" si="97"/>
        <v>40925</v>
      </c>
      <c r="M1088" s="14">
        <f t="shared" si="98"/>
        <v>0.56388888888614019</v>
      </c>
      <c r="N1088" s="15">
        <f t="shared" si="99"/>
        <v>4</v>
      </c>
      <c r="O1088" s="16" t="str">
        <f t="shared" si="100"/>
        <v>Wednesday</v>
      </c>
      <c r="P1088" s="16" t="str">
        <f t="shared" si="101"/>
        <v>Jan</v>
      </c>
      <c r="Q1088" s="22">
        <f>IF(Analysis!$H$2=1,1,0)</f>
        <v>1</v>
      </c>
      <c r="R1088" s="1">
        <f>IF(Analysis!$H$3=1,1,0)</f>
        <v>1</v>
      </c>
      <c r="S1088" s="23">
        <f>IF(Analysis!$H$4=1,1,0)</f>
        <v>1</v>
      </c>
      <c r="T1088" s="23">
        <f>IF(Analysis!$H$6=1,1,0)</f>
        <v>1</v>
      </c>
      <c r="U1088" s="23">
        <f>IF(Analysis!$H$7=1,1,0)</f>
        <v>1</v>
      </c>
    </row>
    <row r="1089" spans="1:21">
      <c r="A1089" s="4">
        <v>16591</v>
      </c>
      <c r="B1089" s="5">
        <v>41022.557638888888</v>
      </c>
      <c r="C1089" s="5">
        <v>40925.558333333334</v>
      </c>
      <c r="D1089" s="4" t="s">
        <v>53</v>
      </c>
      <c r="E1089" s="4" t="s">
        <v>74</v>
      </c>
      <c r="F1089" s="6" t="s">
        <v>2072</v>
      </c>
      <c r="G1089" s="4" t="s">
        <v>55</v>
      </c>
      <c r="H1089" s="4" t="s">
        <v>591</v>
      </c>
      <c r="I1089" s="4" t="s">
        <v>143</v>
      </c>
      <c r="J1089" s="4" t="s">
        <v>139</v>
      </c>
      <c r="K1089" s="9">
        <f t="shared" si="96"/>
        <v>96.999305555553292</v>
      </c>
      <c r="L1089" s="13">
        <f t="shared" si="97"/>
        <v>40925</v>
      </c>
      <c r="M1089" s="14">
        <f t="shared" si="98"/>
        <v>0.55833333333430346</v>
      </c>
      <c r="N1089" s="15">
        <f t="shared" si="99"/>
        <v>4</v>
      </c>
      <c r="O1089" s="16" t="str">
        <f t="shared" si="100"/>
        <v>Monday</v>
      </c>
      <c r="P1089" s="16" t="str">
        <f t="shared" si="101"/>
        <v>Jan</v>
      </c>
      <c r="Q1089" s="22">
        <f>IF(Analysis!$H$2=1,1,0)</f>
        <v>1</v>
      </c>
      <c r="R1089" s="1">
        <f>IF(Analysis!$H$3=1,1,0)</f>
        <v>1</v>
      </c>
      <c r="S1089" s="23">
        <f>IF(Analysis!$H$4=1,1,0)</f>
        <v>1</v>
      </c>
      <c r="T1089" s="23">
        <f>IF(Analysis!$H$6=1,1,0)</f>
        <v>1</v>
      </c>
      <c r="U1089" s="23">
        <f>IF(Analysis!$H$7=1,1,0)</f>
        <v>1</v>
      </c>
    </row>
    <row r="1090" spans="1:21">
      <c r="A1090" s="4">
        <v>16590</v>
      </c>
      <c r="B1090" s="5">
        <v>41023.385416666664</v>
      </c>
      <c r="C1090" s="5">
        <v>40925.557638888888</v>
      </c>
      <c r="D1090" s="4" t="s">
        <v>53</v>
      </c>
      <c r="E1090" s="4" t="s">
        <v>74</v>
      </c>
      <c r="F1090" s="6" t="s">
        <v>2073</v>
      </c>
      <c r="G1090" s="4" t="s">
        <v>55</v>
      </c>
      <c r="H1090" s="4" t="s">
        <v>592</v>
      </c>
      <c r="I1090" s="4" t="s">
        <v>143</v>
      </c>
      <c r="J1090" s="4" t="s">
        <v>136</v>
      </c>
      <c r="K1090" s="9">
        <f t="shared" si="96"/>
        <v>97.827777777776646</v>
      </c>
      <c r="L1090" s="13">
        <f t="shared" si="97"/>
        <v>40925</v>
      </c>
      <c r="M1090" s="14">
        <f t="shared" si="98"/>
        <v>0.55763888888759539</v>
      </c>
      <c r="N1090" s="15">
        <f t="shared" si="99"/>
        <v>4</v>
      </c>
      <c r="O1090" s="16" t="str">
        <f t="shared" si="100"/>
        <v>Tuesday</v>
      </c>
      <c r="P1090" s="16" t="str">
        <f t="shared" si="101"/>
        <v>Jan</v>
      </c>
      <c r="Q1090" s="22">
        <f>IF(Analysis!$H$2=1,1,0)</f>
        <v>1</v>
      </c>
      <c r="R1090" s="1">
        <f>IF(Analysis!$H$3=1,1,0)</f>
        <v>1</v>
      </c>
      <c r="S1090" s="23">
        <f>IF(Analysis!$H$4=1,1,0)</f>
        <v>1</v>
      </c>
      <c r="T1090" s="23">
        <f>IF(Analysis!$H$6=1,1,0)</f>
        <v>1</v>
      </c>
      <c r="U1090" s="23">
        <f>IF(Analysis!$H$7=1,1,0)</f>
        <v>1</v>
      </c>
    </row>
    <row r="1091" spans="1:21">
      <c r="A1091" s="4">
        <v>16589</v>
      </c>
      <c r="B1091" s="5">
        <v>40926.420138888891</v>
      </c>
      <c r="C1091" s="5">
        <v>40925.479861111111</v>
      </c>
      <c r="D1091" s="4" t="s">
        <v>53</v>
      </c>
      <c r="E1091" s="4" t="s">
        <v>58</v>
      </c>
      <c r="F1091" s="6" t="s">
        <v>132</v>
      </c>
      <c r="G1091" s="4" t="s">
        <v>55</v>
      </c>
      <c r="H1091" s="4" t="s">
        <v>593</v>
      </c>
      <c r="I1091" s="4" t="s">
        <v>143</v>
      </c>
      <c r="J1091" s="4" t="s">
        <v>59</v>
      </c>
      <c r="K1091" s="9">
        <f t="shared" ref="K1091:K1154" si="102">B1091-C1091</f>
        <v>0.94027777777955635</v>
      </c>
      <c r="L1091" s="13">
        <f t="shared" si="97"/>
        <v>40925</v>
      </c>
      <c r="M1091" s="14">
        <f t="shared" si="98"/>
        <v>0.47986111111094942</v>
      </c>
      <c r="N1091" s="15">
        <f t="shared" si="99"/>
        <v>3</v>
      </c>
      <c r="O1091" s="16" t="str">
        <f t="shared" si="100"/>
        <v>Wednesday</v>
      </c>
      <c r="P1091" s="16" t="str">
        <f t="shared" si="101"/>
        <v>Jan</v>
      </c>
      <c r="Q1091" s="22">
        <f>IF(Analysis!$H$2=1,1,0)</f>
        <v>1</v>
      </c>
      <c r="R1091" s="1">
        <f>IF(Analysis!$H$3=1,1,0)</f>
        <v>1</v>
      </c>
      <c r="S1091" s="23">
        <f>IF(Analysis!$H$4=1,1,0)</f>
        <v>1</v>
      </c>
      <c r="T1091" s="23">
        <f>IF(Analysis!$H$6=1,1,0)</f>
        <v>1</v>
      </c>
      <c r="U1091" s="23">
        <f>IF(Analysis!$H$7=1,1,0)</f>
        <v>1</v>
      </c>
    </row>
    <row r="1092" spans="1:21">
      <c r="A1092" s="4">
        <v>16588</v>
      </c>
      <c r="B1092" s="5">
        <v>40927.720138888886</v>
      </c>
      <c r="C1092" s="5">
        <v>40925.465277777781</v>
      </c>
      <c r="D1092" s="4" t="s">
        <v>62</v>
      </c>
      <c r="E1092" s="4" t="s">
        <v>64</v>
      </c>
      <c r="F1092" s="6" t="s">
        <v>133</v>
      </c>
      <c r="G1092" s="4" t="s">
        <v>55</v>
      </c>
      <c r="H1092" s="4" t="s">
        <v>594</v>
      </c>
      <c r="I1092" s="4" t="s">
        <v>143</v>
      </c>
      <c r="J1092" s="4" t="s">
        <v>65</v>
      </c>
      <c r="K1092" s="9">
        <f t="shared" si="102"/>
        <v>2.2548611111051287</v>
      </c>
      <c r="L1092" s="13">
        <f t="shared" ref="L1092:L1155" si="103">INT(C1092)</f>
        <v>40925</v>
      </c>
      <c r="M1092" s="14">
        <f t="shared" ref="M1092:M1155" si="104">MOD(C1092,1)</f>
        <v>0.46527777778101154</v>
      </c>
      <c r="N1092" s="15">
        <f t="shared" ref="N1092:N1155" si="105">IF(AND($V$4&lt;=M1092,M1092&lt;$W$4),1,IF(AND($X$4&lt;=M1092,M1092&lt;$Y$4),2,IF(AND($Z$4&lt;=M1092,M1092&lt;$AA$4),3,IF(AND($AB$4&lt;=M1092,M1092&lt;$AC$4),4,IF(AND($AD$4&lt;=M1092,M1092&lt;$AE$4),5,IF(AND($AF$4&lt;=M1092,M1092&lt;$AG$4),6))))))</f>
        <v>3</v>
      </c>
      <c r="O1092" s="16" t="str">
        <f t="shared" ref="O1092:O1155" si="106">CHOOSE(WEEKDAY(B1092,1),"Sunday","Monday","Tuesday","Wednesday","Thursday","Friday","Saturday")</f>
        <v>Thursday</v>
      </c>
      <c r="P1092" s="16" t="str">
        <f t="shared" ref="P1092:P1155" si="107">CHOOSE(MONTH(L1092),"Jan","Feb","Mar","Apr","May","Jun","Jul","Aug","Sep","Oct","Nov","Dec")</f>
        <v>Jan</v>
      </c>
      <c r="Q1092" s="22">
        <f>IF(Analysis!$H$2=1,1,0)</f>
        <v>1</v>
      </c>
      <c r="R1092" s="1">
        <f>IF(Analysis!$H$3=1,1,0)</f>
        <v>1</v>
      </c>
      <c r="S1092" s="23">
        <f>IF(Analysis!$H$4=1,1,0)</f>
        <v>1</v>
      </c>
      <c r="T1092" s="23">
        <f>IF(Analysis!$H$6=1,1,0)</f>
        <v>1</v>
      </c>
      <c r="U1092" s="23">
        <f>IF(Analysis!$H$7=1,1,0)</f>
        <v>1</v>
      </c>
    </row>
    <row r="1093" spans="1:21">
      <c r="A1093" s="4">
        <v>16587</v>
      </c>
      <c r="B1093" s="5">
        <v>40931.619444444441</v>
      </c>
      <c r="C1093" s="5">
        <v>40925.435416666667</v>
      </c>
      <c r="D1093" s="4" t="s">
        <v>60</v>
      </c>
      <c r="E1093" s="4" t="s">
        <v>54</v>
      </c>
      <c r="F1093" s="6" t="s">
        <v>127</v>
      </c>
      <c r="G1093" s="4" t="s">
        <v>55</v>
      </c>
      <c r="H1093" s="4" t="s">
        <v>595</v>
      </c>
      <c r="I1093" s="4" t="s">
        <v>143</v>
      </c>
      <c r="J1093" s="4" t="s">
        <v>59</v>
      </c>
      <c r="K1093" s="9">
        <f t="shared" si="102"/>
        <v>6.1840277777737356</v>
      </c>
      <c r="L1093" s="13">
        <f t="shared" si="103"/>
        <v>40925</v>
      </c>
      <c r="M1093" s="14">
        <f t="shared" si="104"/>
        <v>0.43541666666715173</v>
      </c>
      <c r="N1093" s="15">
        <f t="shared" si="105"/>
        <v>2</v>
      </c>
      <c r="O1093" s="16" t="str">
        <f t="shared" si="106"/>
        <v>Monday</v>
      </c>
      <c r="P1093" s="16" t="str">
        <f t="shared" si="107"/>
        <v>Jan</v>
      </c>
      <c r="Q1093" s="22">
        <f>IF(Analysis!$H$2=1,1,0)</f>
        <v>1</v>
      </c>
      <c r="R1093" s="1">
        <f>IF(Analysis!$H$3=1,1,0)</f>
        <v>1</v>
      </c>
      <c r="S1093" s="23">
        <f>IF(Analysis!$H$4=1,1,0)</f>
        <v>1</v>
      </c>
      <c r="T1093" s="23">
        <f>IF(Analysis!$H$6=1,1,0)</f>
        <v>1</v>
      </c>
      <c r="U1093" s="23">
        <f>IF(Analysis!$H$7=1,1,0)</f>
        <v>1</v>
      </c>
    </row>
    <row r="1094" spans="1:21">
      <c r="A1094" s="4">
        <v>16586</v>
      </c>
      <c r="B1094" s="5">
        <v>40925.477777777778</v>
      </c>
      <c r="C1094" s="5">
        <v>40925.429166666669</v>
      </c>
      <c r="D1094" s="4" t="s">
        <v>53</v>
      </c>
      <c r="E1094" s="4" t="s">
        <v>105</v>
      </c>
      <c r="F1094" s="6" t="s">
        <v>128</v>
      </c>
      <c r="G1094" s="4" t="s">
        <v>55</v>
      </c>
      <c r="H1094" s="4" t="s">
        <v>90</v>
      </c>
      <c r="I1094" s="4" t="s">
        <v>143</v>
      </c>
      <c r="J1094" s="4" t="s">
        <v>59</v>
      </c>
      <c r="K1094" s="9">
        <f t="shared" si="102"/>
        <v>4.8611111109494232E-2</v>
      </c>
      <c r="L1094" s="13">
        <f t="shared" si="103"/>
        <v>40925</v>
      </c>
      <c r="M1094" s="14">
        <f t="shared" si="104"/>
        <v>0.42916666666860692</v>
      </c>
      <c r="N1094" s="15">
        <f t="shared" si="105"/>
        <v>2</v>
      </c>
      <c r="O1094" s="16" t="str">
        <f t="shared" si="106"/>
        <v>Tuesday</v>
      </c>
      <c r="P1094" s="16" t="str">
        <f t="shared" si="107"/>
        <v>Jan</v>
      </c>
      <c r="Q1094" s="22">
        <f>IF(Analysis!$H$2=1,1,0)</f>
        <v>1</v>
      </c>
      <c r="R1094" s="1">
        <f>IF(Analysis!$H$3=1,1,0)</f>
        <v>1</v>
      </c>
      <c r="S1094" s="23">
        <f>IF(Analysis!$H$4=1,1,0)</f>
        <v>1</v>
      </c>
      <c r="T1094" s="23">
        <f>IF(Analysis!$H$6=1,1,0)</f>
        <v>1</v>
      </c>
      <c r="U1094" s="23">
        <f>IF(Analysis!$H$7=1,1,0)</f>
        <v>1</v>
      </c>
    </row>
    <row r="1095" spans="1:21">
      <c r="A1095" s="4">
        <v>16585</v>
      </c>
      <c r="B1095" s="5">
        <v>40938.62777777778</v>
      </c>
      <c r="C1095" s="5">
        <v>40925.408333333333</v>
      </c>
      <c r="D1095" s="4" t="s">
        <v>94</v>
      </c>
      <c r="E1095" s="4" t="s">
        <v>122</v>
      </c>
      <c r="F1095" s="6" t="s">
        <v>129</v>
      </c>
      <c r="G1095" s="4" t="s">
        <v>55</v>
      </c>
      <c r="H1095" s="4" t="s">
        <v>107</v>
      </c>
      <c r="I1095" s="4" t="s">
        <v>143</v>
      </c>
      <c r="J1095" s="4" t="s">
        <v>59</v>
      </c>
      <c r="K1095" s="9">
        <f t="shared" si="102"/>
        <v>13.219444444446708</v>
      </c>
      <c r="L1095" s="13">
        <f t="shared" si="103"/>
        <v>40925</v>
      </c>
      <c r="M1095" s="14">
        <f t="shared" si="104"/>
        <v>0.40833333333284827</v>
      </c>
      <c r="N1095" s="15">
        <f t="shared" si="105"/>
        <v>2</v>
      </c>
      <c r="O1095" s="16" t="str">
        <f t="shared" si="106"/>
        <v>Monday</v>
      </c>
      <c r="P1095" s="16" t="str">
        <f t="shared" si="107"/>
        <v>Jan</v>
      </c>
      <c r="Q1095" s="22">
        <f>IF(Analysis!$H$2=1,1,0)</f>
        <v>1</v>
      </c>
      <c r="R1095" s="1">
        <f>IF(Analysis!$H$3=1,1,0)</f>
        <v>1</v>
      </c>
      <c r="S1095" s="23">
        <f>IF(Analysis!$H$4=1,1,0)</f>
        <v>1</v>
      </c>
      <c r="T1095" s="23">
        <f>IF(Analysis!$H$6=1,1,0)</f>
        <v>1</v>
      </c>
      <c r="U1095" s="23">
        <f>IF(Analysis!$H$7=1,1,0)</f>
        <v>1</v>
      </c>
    </row>
    <row r="1096" spans="1:21">
      <c r="A1096" s="4">
        <v>16584</v>
      </c>
      <c r="B1096" s="5">
        <v>40925.404861111114</v>
      </c>
      <c r="C1096" s="5">
        <v>40925.384722222225</v>
      </c>
      <c r="D1096" s="4" t="s">
        <v>60</v>
      </c>
      <c r="E1096" s="4" t="s">
        <v>68</v>
      </c>
      <c r="F1096" s="6" t="s">
        <v>145</v>
      </c>
      <c r="G1096" s="4" t="s">
        <v>55</v>
      </c>
      <c r="H1096" s="4" t="s">
        <v>106</v>
      </c>
      <c r="I1096" s="4" t="s">
        <v>143</v>
      </c>
      <c r="J1096" s="4" t="s">
        <v>59</v>
      </c>
      <c r="K1096" s="9">
        <f t="shared" si="102"/>
        <v>2.0138888889050577E-2</v>
      </c>
      <c r="L1096" s="13">
        <f t="shared" si="103"/>
        <v>40925</v>
      </c>
      <c r="M1096" s="14">
        <f t="shared" si="104"/>
        <v>0.38472222222480923</v>
      </c>
      <c r="N1096" s="15">
        <f t="shared" si="105"/>
        <v>2</v>
      </c>
      <c r="O1096" s="16" t="str">
        <f t="shared" si="106"/>
        <v>Tuesday</v>
      </c>
      <c r="P1096" s="16" t="str">
        <f t="shared" si="107"/>
        <v>Jan</v>
      </c>
      <c r="Q1096" s="22">
        <f>IF(Analysis!$H$2=1,1,0)</f>
        <v>1</v>
      </c>
      <c r="R1096" s="1">
        <f>IF(Analysis!$H$3=1,1,0)</f>
        <v>1</v>
      </c>
      <c r="S1096" s="23">
        <f>IF(Analysis!$H$4=1,1,0)</f>
        <v>1</v>
      </c>
      <c r="T1096" s="23">
        <f>IF(Analysis!$H$6=1,1,0)</f>
        <v>1</v>
      </c>
      <c r="U1096" s="23">
        <f>IF(Analysis!$H$7=1,1,0)</f>
        <v>1</v>
      </c>
    </row>
    <row r="1097" spans="1:21">
      <c r="A1097" s="4">
        <v>16583</v>
      </c>
      <c r="B1097" s="5">
        <v>40934.40902777778</v>
      </c>
      <c r="C1097" s="5">
        <v>40925.381944444445</v>
      </c>
      <c r="D1097" s="4" t="s">
        <v>62</v>
      </c>
      <c r="E1097" s="4" t="s">
        <v>68</v>
      </c>
      <c r="F1097" s="6" t="s">
        <v>2182</v>
      </c>
      <c r="G1097" s="4" t="s">
        <v>55</v>
      </c>
      <c r="H1097" s="4" t="s">
        <v>71</v>
      </c>
      <c r="I1097" s="4" t="s">
        <v>143</v>
      </c>
      <c r="J1097" s="4" t="s">
        <v>59</v>
      </c>
      <c r="K1097" s="9">
        <f t="shared" si="102"/>
        <v>9.0270833333343035</v>
      </c>
      <c r="L1097" s="13">
        <f t="shared" si="103"/>
        <v>40925</v>
      </c>
      <c r="M1097" s="14">
        <f t="shared" si="104"/>
        <v>0.38194444444525288</v>
      </c>
      <c r="N1097" s="15">
        <f t="shared" si="105"/>
        <v>2</v>
      </c>
      <c r="O1097" s="16" t="str">
        <f t="shared" si="106"/>
        <v>Thursday</v>
      </c>
      <c r="P1097" s="16" t="str">
        <f t="shared" si="107"/>
        <v>Jan</v>
      </c>
      <c r="Q1097" s="22">
        <f>IF(Analysis!$H$2=1,1,0)</f>
        <v>1</v>
      </c>
      <c r="R1097" s="1">
        <f>IF(Analysis!$H$3=1,1,0)</f>
        <v>1</v>
      </c>
      <c r="S1097" s="23">
        <f>IF(Analysis!$H$4=1,1,0)</f>
        <v>1</v>
      </c>
      <c r="T1097" s="23">
        <f>IF(Analysis!$H$6=1,1,0)</f>
        <v>1</v>
      </c>
      <c r="U1097" s="23">
        <f>IF(Analysis!$H$7=1,1,0)</f>
        <v>1</v>
      </c>
    </row>
    <row r="1098" spans="1:21">
      <c r="A1098" s="4">
        <v>16582</v>
      </c>
      <c r="B1098" s="5">
        <v>40925.423611111109</v>
      </c>
      <c r="C1098" s="5">
        <v>40925.375694444447</v>
      </c>
      <c r="D1098" s="4" t="s">
        <v>60</v>
      </c>
      <c r="E1098" s="4" t="s">
        <v>67</v>
      </c>
      <c r="F1098" s="6" t="s">
        <v>2071</v>
      </c>
      <c r="G1098" s="4" t="s">
        <v>55</v>
      </c>
      <c r="H1098" s="4" t="s">
        <v>56</v>
      </c>
      <c r="I1098" s="4" t="s">
        <v>143</v>
      </c>
      <c r="J1098" s="4" t="s">
        <v>59</v>
      </c>
      <c r="K1098" s="9">
        <f t="shared" si="102"/>
        <v>4.7916666662786156E-2</v>
      </c>
      <c r="L1098" s="13">
        <f t="shared" si="103"/>
        <v>40925</v>
      </c>
      <c r="M1098" s="14">
        <f t="shared" si="104"/>
        <v>0.37569444444670808</v>
      </c>
      <c r="N1098" s="15">
        <f t="shared" si="105"/>
        <v>2</v>
      </c>
      <c r="O1098" s="16" t="str">
        <f t="shared" si="106"/>
        <v>Tuesday</v>
      </c>
      <c r="P1098" s="16" t="str">
        <f t="shared" si="107"/>
        <v>Jan</v>
      </c>
      <c r="Q1098" s="22">
        <f>IF(Analysis!$H$2=1,1,0)</f>
        <v>1</v>
      </c>
      <c r="R1098" s="1">
        <f>IF(Analysis!$H$3=1,1,0)</f>
        <v>1</v>
      </c>
      <c r="S1098" s="23">
        <f>IF(Analysis!$H$4=1,1,0)</f>
        <v>1</v>
      </c>
      <c r="T1098" s="23">
        <f>IF(Analysis!$H$6=1,1,0)</f>
        <v>1</v>
      </c>
      <c r="U1098" s="23">
        <f>IF(Analysis!$H$7=1,1,0)</f>
        <v>1</v>
      </c>
    </row>
    <row r="1099" spans="1:21">
      <c r="A1099" s="4">
        <v>16581</v>
      </c>
      <c r="B1099" s="5">
        <v>40925.539583333331</v>
      </c>
      <c r="C1099" s="5">
        <v>40925.36041666667</v>
      </c>
      <c r="D1099" s="4" t="s">
        <v>60</v>
      </c>
      <c r="E1099" s="4" t="s">
        <v>93</v>
      </c>
      <c r="F1099" s="6" t="s">
        <v>2072</v>
      </c>
      <c r="G1099" s="4" t="s">
        <v>55</v>
      </c>
      <c r="H1099" s="4" t="s">
        <v>90</v>
      </c>
      <c r="I1099" s="4" t="s">
        <v>143</v>
      </c>
      <c r="J1099" s="4" t="s">
        <v>59</v>
      </c>
      <c r="K1099" s="9">
        <f t="shared" si="102"/>
        <v>0.17916666666133096</v>
      </c>
      <c r="L1099" s="13">
        <f t="shared" si="103"/>
        <v>40925</v>
      </c>
      <c r="M1099" s="14">
        <f t="shared" si="104"/>
        <v>0.36041666667006211</v>
      </c>
      <c r="N1099" s="15">
        <f t="shared" si="105"/>
        <v>1</v>
      </c>
      <c r="O1099" s="16" t="str">
        <f t="shared" si="106"/>
        <v>Tuesday</v>
      </c>
      <c r="P1099" s="16" t="str">
        <f t="shared" si="107"/>
        <v>Jan</v>
      </c>
      <c r="Q1099" s="22">
        <f>IF(Analysis!$H$2=1,1,0)</f>
        <v>1</v>
      </c>
      <c r="R1099" s="1">
        <f>IF(Analysis!$H$3=1,1,0)</f>
        <v>1</v>
      </c>
      <c r="S1099" s="23">
        <f>IF(Analysis!$H$4=1,1,0)</f>
        <v>1</v>
      </c>
      <c r="T1099" s="23">
        <f>IF(Analysis!$H$6=1,1,0)</f>
        <v>1</v>
      </c>
      <c r="U1099" s="23">
        <f>IF(Analysis!$H$7=1,1,0)</f>
        <v>1</v>
      </c>
    </row>
    <row r="1100" spans="1:21">
      <c r="A1100" s="4">
        <v>16580</v>
      </c>
      <c r="B1100" s="5">
        <v>40925.481944444444</v>
      </c>
      <c r="C1100" s="5">
        <v>40925.353472222225</v>
      </c>
      <c r="D1100" s="4" t="s">
        <v>60</v>
      </c>
      <c r="E1100" s="4" t="s">
        <v>61</v>
      </c>
      <c r="F1100" s="6" t="s">
        <v>2073</v>
      </c>
      <c r="G1100" s="4" t="s">
        <v>55</v>
      </c>
      <c r="H1100" s="4" t="s">
        <v>56</v>
      </c>
      <c r="I1100" s="4" t="s">
        <v>143</v>
      </c>
      <c r="J1100" s="4" t="s">
        <v>59</v>
      </c>
      <c r="K1100" s="9">
        <f t="shared" si="102"/>
        <v>0.12847222221898846</v>
      </c>
      <c r="L1100" s="13">
        <f t="shared" si="103"/>
        <v>40925</v>
      </c>
      <c r="M1100" s="14">
        <f t="shared" si="104"/>
        <v>0.35347222222480923</v>
      </c>
      <c r="N1100" s="15">
        <f t="shared" si="105"/>
        <v>1</v>
      </c>
      <c r="O1100" s="16" t="str">
        <f t="shared" si="106"/>
        <v>Tuesday</v>
      </c>
      <c r="P1100" s="16" t="str">
        <f t="shared" si="107"/>
        <v>Jan</v>
      </c>
      <c r="Q1100" s="22">
        <f>IF(Analysis!$H$2=1,1,0)</f>
        <v>1</v>
      </c>
      <c r="R1100" s="1">
        <f>IF(Analysis!$H$3=1,1,0)</f>
        <v>1</v>
      </c>
      <c r="S1100" s="23">
        <f>IF(Analysis!$H$4=1,1,0)</f>
        <v>1</v>
      </c>
      <c r="T1100" s="23">
        <f>IF(Analysis!$H$6=1,1,0)</f>
        <v>1</v>
      </c>
      <c r="U1100" s="23">
        <f>IF(Analysis!$H$7=1,1,0)</f>
        <v>1</v>
      </c>
    </row>
    <row r="1101" spans="1:21">
      <c r="A1101" s="4">
        <v>16579</v>
      </c>
      <c r="B1101" s="5">
        <v>40953.663194444445</v>
      </c>
      <c r="C1101" s="5">
        <v>40924.709027777775</v>
      </c>
      <c r="D1101" s="4" t="s">
        <v>62</v>
      </c>
      <c r="E1101" s="4" t="s">
        <v>66</v>
      </c>
      <c r="F1101" s="6" t="s">
        <v>132</v>
      </c>
      <c r="G1101" s="4" t="s">
        <v>55</v>
      </c>
      <c r="H1101" s="4" t="s">
        <v>596</v>
      </c>
      <c r="I1101" s="4" t="s">
        <v>143</v>
      </c>
      <c r="J1101" s="4" t="s">
        <v>139</v>
      </c>
      <c r="K1101" s="9">
        <f t="shared" si="102"/>
        <v>28.954166666670062</v>
      </c>
      <c r="L1101" s="13">
        <f t="shared" si="103"/>
        <v>40924</v>
      </c>
      <c r="M1101" s="14">
        <f t="shared" si="104"/>
        <v>0.70902777777519077</v>
      </c>
      <c r="N1101" s="15">
        <f t="shared" si="105"/>
        <v>6</v>
      </c>
      <c r="O1101" s="16" t="str">
        <f t="shared" si="106"/>
        <v>Tuesday</v>
      </c>
      <c r="P1101" s="16" t="str">
        <f t="shared" si="107"/>
        <v>Jan</v>
      </c>
      <c r="Q1101" s="22">
        <f>IF(Analysis!$H$2=1,1,0)</f>
        <v>1</v>
      </c>
      <c r="R1101" s="1">
        <f>IF(Analysis!$H$3=1,1,0)</f>
        <v>1</v>
      </c>
      <c r="S1101" s="23">
        <f>IF(Analysis!$H$4=1,1,0)</f>
        <v>1</v>
      </c>
      <c r="T1101" s="23">
        <f>IF(Analysis!$H$6=1,1,0)</f>
        <v>1</v>
      </c>
      <c r="U1101" s="23">
        <f>IF(Analysis!$H$7=1,1,0)</f>
        <v>1</v>
      </c>
    </row>
    <row r="1102" spans="1:21">
      <c r="A1102" s="4">
        <v>16578</v>
      </c>
      <c r="B1102" s="5">
        <v>40925.428472222222</v>
      </c>
      <c r="C1102" s="5">
        <v>40924.694444444445</v>
      </c>
      <c r="D1102" s="4" t="s">
        <v>60</v>
      </c>
      <c r="E1102" s="4" t="s">
        <v>61</v>
      </c>
      <c r="F1102" s="6" t="s">
        <v>133</v>
      </c>
      <c r="G1102" s="4" t="s">
        <v>55</v>
      </c>
      <c r="H1102" s="4" t="s">
        <v>597</v>
      </c>
      <c r="I1102" s="4" t="s">
        <v>143</v>
      </c>
      <c r="J1102" s="4" t="s">
        <v>59</v>
      </c>
      <c r="K1102" s="9">
        <f t="shared" si="102"/>
        <v>0.73402777777664596</v>
      </c>
      <c r="L1102" s="13">
        <f t="shared" si="103"/>
        <v>40924</v>
      </c>
      <c r="M1102" s="14">
        <f t="shared" si="104"/>
        <v>0.69444444444525288</v>
      </c>
      <c r="N1102" s="15">
        <f t="shared" si="105"/>
        <v>5</v>
      </c>
      <c r="O1102" s="16" t="str">
        <f t="shared" si="106"/>
        <v>Tuesday</v>
      </c>
      <c r="P1102" s="16" t="str">
        <f t="shared" si="107"/>
        <v>Jan</v>
      </c>
      <c r="Q1102" s="22">
        <f>IF(Analysis!$H$2=1,1,0)</f>
        <v>1</v>
      </c>
      <c r="R1102" s="1">
        <f>IF(Analysis!$H$3=1,1,0)</f>
        <v>1</v>
      </c>
      <c r="S1102" s="23">
        <f>IF(Analysis!$H$4=1,1,0)</f>
        <v>1</v>
      </c>
      <c r="T1102" s="23">
        <f>IF(Analysis!$H$6=1,1,0)</f>
        <v>1</v>
      </c>
      <c r="U1102" s="23">
        <f>IF(Analysis!$H$7=1,1,0)</f>
        <v>1</v>
      </c>
    </row>
    <row r="1103" spans="1:21">
      <c r="A1103" s="4">
        <v>16577</v>
      </c>
      <c r="B1103" s="5">
        <v>40938.402083333334</v>
      </c>
      <c r="C1103" s="5">
        <v>40924.692361111112</v>
      </c>
      <c r="D1103" s="4" t="s">
        <v>53</v>
      </c>
      <c r="E1103" s="4" t="s">
        <v>41</v>
      </c>
      <c r="F1103" s="6" t="s">
        <v>127</v>
      </c>
      <c r="G1103" s="4" t="s">
        <v>55</v>
      </c>
      <c r="H1103" s="4" t="s">
        <v>598</v>
      </c>
      <c r="I1103" s="4" t="s">
        <v>143</v>
      </c>
      <c r="J1103" s="4" t="s">
        <v>59</v>
      </c>
      <c r="K1103" s="9">
        <f t="shared" si="102"/>
        <v>13.709722222221899</v>
      </c>
      <c r="L1103" s="13">
        <f t="shared" si="103"/>
        <v>40924</v>
      </c>
      <c r="M1103" s="14">
        <f t="shared" si="104"/>
        <v>0.69236111111240461</v>
      </c>
      <c r="N1103" s="15">
        <f t="shared" si="105"/>
        <v>5</v>
      </c>
      <c r="O1103" s="16" t="str">
        <f t="shared" si="106"/>
        <v>Monday</v>
      </c>
      <c r="P1103" s="16" t="str">
        <f t="shared" si="107"/>
        <v>Jan</v>
      </c>
      <c r="Q1103" s="22">
        <f>IF(Analysis!$H$2=1,1,0)</f>
        <v>1</v>
      </c>
      <c r="R1103" s="1">
        <f>IF(Analysis!$H$3=1,1,0)</f>
        <v>1</v>
      </c>
      <c r="S1103" s="23">
        <f>IF(Analysis!$H$4=1,1,0)</f>
        <v>1</v>
      </c>
      <c r="T1103" s="23">
        <f>IF(Analysis!$H$6=1,1,0)</f>
        <v>1</v>
      </c>
      <c r="U1103" s="23">
        <f>IF(Analysis!$H$7=1,1,0)</f>
        <v>1</v>
      </c>
    </row>
    <row r="1104" spans="1:21">
      <c r="A1104" s="4">
        <v>16576</v>
      </c>
      <c r="B1104" s="5">
        <v>40934.450694444444</v>
      </c>
      <c r="C1104" s="5">
        <v>40924.672222222223</v>
      </c>
      <c r="D1104" s="4" t="s">
        <v>62</v>
      </c>
      <c r="E1104" s="4" t="s">
        <v>68</v>
      </c>
      <c r="F1104" s="6" t="s">
        <v>128</v>
      </c>
      <c r="G1104" s="4" t="s">
        <v>55</v>
      </c>
      <c r="H1104" s="4" t="s">
        <v>599</v>
      </c>
      <c r="I1104" s="4" t="s">
        <v>143</v>
      </c>
      <c r="J1104" s="4" t="s">
        <v>65</v>
      </c>
      <c r="K1104" s="9">
        <f t="shared" si="102"/>
        <v>9.7784722222204437</v>
      </c>
      <c r="L1104" s="13">
        <f t="shared" si="103"/>
        <v>40924</v>
      </c>
      <c r="M1104" s="14">
        <f t="shared" si="104"/>
        <v>0.67222222222335404</v>
      </c>
      <c r="N1104" s="15">
        <f t="shared" si="105"/>
        <v>5</v>
      </c>
      <c r="O1104" s="16" t="str">
        <f t="shared" si="106"/>
        <v>Thursday</v>
      </c>
      <c r="P1104" s="16" t="str">
        <f t="shared" si="107"/>
        <v>Jan</v>
      </c>
      <c r="Q1104" s="22">
        <f>IF(Analysis!$H$2=1,1,0)</f>
        <v>1</v>
      </c>
      <c r="R1104" s="1">
        <f>IF(Analysis!$H$3=1,1,0)</f>
        <v>1</v>
      </c>
      <c r="S1104" s="23">
        <f>IF(Analysis!$H$4=1,1,0)</f>
        <v>1</v>
      </c>
      <c r="T1104" s="23">
        <f>IF(Analysis!$H$6=1,1,0)</f>
        <v>1</v>
      </c>
      <c r="U1104" s="23">
        <f>IF(Analysis!$H$7=1,1,0)</f>
        <v>1</v>
      </c>
    </row>
    <row r="1105" spans="1:21">
      <c r="A1105" s="4">
        <v>16575</v>
      </c>
      <c r="B1105" s="5">
        <v>40938.495833333334</v>
      </c>
      <c r="C1105" s="5">
        <v>40924.648611111108</v>
      </c>
      <c r="D1105" s="4" t="s">
        <v>62</v>
      </c>
      <c r="E1105" s="4" t="s">
        <v>78</v>
      </c>
      <c r="F1105" s="6" t="s">
        <v>129</v>
      </c>
      <c r="G1105" s="4" t="s">
        <v>55</v>
      </c>
      <c r="H1105" s="4" t="s">
        <v>600</v>
      </c>
      <c r="I1105" s="4" t="s">
        <v>143</v>
      </c>
      <c r="J1105" s="4" t="s">
        <v>70</v>
      </c>
      <c r="K1105" s="9">
        <f t="shared" si="102"/>
        <v>13.847222222226264</v>
      </c>
      <c r="L1105" s="13">
        <f t="shared" si="103"/>
        <v>40924</v>
      </c>
      <c r="M1105" s="14">
        <f t="shared" si="104"/>
        <v>0.64861111110803904</v>
      </c>
      <c r="N1105" s="15">
        <f t="shared" si="105"/>
        <v>5</v>
      </c>
      <c r="O1105" s="16" t="str">
        <f t="shared" si="106"/>
        <v>Monday</v>
      </c>
      <c r="P1105" s="16" t="str">
        <f t="shared" si="107"/>
        <v>Jan</v>
      </c>
      <c r="Q1105" s="22">
        <f>IF(Analysis!$H$2=1,1,0)</f>
        <v>1</v>
      </c>
      <c r="R1105" s="1">
        <f>IF(Analysis!$H$3=1,1,0)</f>
        <v>1</v>
      </c>
      <c r="S1105" s="23">
        <f>IF(Analysis!$H$4=1,1,0)</f>
        <v>1</v>
      </c>
      <c r="T1105" s="23">
        <f>IF(Analysis!$H$6=1,1,0)</f>
        <v>1</v>
      </c>
      <c r="U1105" s="23">
        <f>IF(Analysis!$H$7=1,1,0)</f>
        <v>1</v>
      </c>
    </row>
    <row r="1106" spans="1:21">
      <c r="A1106" s="4">
        <v>16574</v>
      </c>
      <c r="B1106" s="5">
        <v>40939.615277777775</v>
      </c>
      <c r="C1106" s="5">
        <v>40924.638888888891</v>
      </c>
      <c r="D1106" s="4" t="s">
        <v>62</v>
      </c>
      <c r="E1106" s="4" t="s">
        <v>92</v>
      </c>
      <c r="F1106" s="6" t="s">
        <v>145</v>
      </c>
      <c r="G1106" s="4" t="s">
        <v>55</v>
      </c>
      <c r="H1106" s="4" t="s">
        <v>90</v>
      </c>
      <c r="I1106" s="4" t="s">
        <v>143</v>
      </c>
      <c r="J1106" s="4" t="s">
        <v>73</v>
      </c>
      <c r="K1106" s="9">
        <f t="shared" si="102"/>
        <v>14.976388888884685</v>
      </c>
      <c r="L1106" s="13">
        <f t="shared" si="103"/>
        <v>40924</v>
      </c>
      <c r="M1106" s="14">
        <f t="shared" si="104"/>
        <v>0.63888888889050577</v>
      </c>
      <c r="N1106" s="15">
        <f t="shared" si="105"/>
        <v>5</v>
      </c>
      <c r="O1106" s="16" t="str">
        <f t="shared" si="106"/>
        <v>Tuesday</v>
      </c>
      <c r="P1106" s="16" t="str">
        <f t="shared" si="107"/>
        <v>Jan</v>
      </c>
      <c r="Q1106" s="22">
        <f>IF(Analysis!$H$2=1,1,0)</f>
        <v>1</v>
      </c>
      <c r="R1106" s="1">
        <f>IF(Analysis!$H$3=1,1,0)</f>
        <v>1</v>
      </c>
      <c r="S1106" s="23">
        <f>IF(Analysis!$H$4=1,1,0)</f>
        <v>1</v>
      </c>
      <c r="T1106" s="23">
        <f>IF(Analysis!$H$6=1,1,0)</f>
        <v>1</v>
      </c>
      <c r="U1106" s="23">
        <f>IF(Analysis!$H$7=1,1,0)</f>
        <v>1</v>
      </c>
    </row>
    <row r="1107" spans="1:21">
      <c r="A1107" s="4">
        <v>16573</v>
      </c>
      <c r="B1107" s="5">
        <v>40928.309027777781</v>
      </c>
      <c r="C1107" s="5">
        <v>40924.556250000001</v>
      </c>
      <c r="D1107" s="4" t="s">
        <v>60</v>
      </c>
      <c r="E1107" s="4" t="s">
        <v>67</v>
      </c>
      <c r="F1107" s="6" t="s">
        <v>2183</v>
      </c>
      <c r="G1107" s="4" t="s">
        <v>55</v>
      </c>
      <c r="H1107" s="4" t="s">
        <v>107</v>
      </c>
      <c r="I1107" s="4" t="s">
        <v>143</v>
      </c>
      <c r="J1107" s="4" t="s">
        <v>59</v>
      </c>
      <c r="K1107" s="9">
        <f t="shared" si="102"/>
        <v>3.7527777777795563</v>
      </c>
      <c r="L1107" s="13">
        <f t="shared" si="103"/>
        <v>40924</v>
      </c>
      <c r="M1107" s="14">
        <f t="shared" si="104"/>
        <v>0.55625000000145519</v>
      </c>
      <c r="N1107" s="15">
        <f t="shared" si="105"/>
        <v>4</v>
      </c>
      <c r="O1107" s="16" t="str">
        <f t="shared" si="106"/>
        <v>Friday</v>
      </c>
      <c r="P1107" s="16" t="str">
        <f t="shared" si="107"/>
        <v>Jan</v>
      </c>
      <c r="Q1107" s="22">
        <f>IF(Analysis!$H$2=1,1,0)</f>
        <v>1</v>
      </c>
      <c r="R1107" s="1">
        <f>IF(Analysis!$H$3=1,1,0)</f>
        <v>1</v>
      </c>
      <c r="S1107" s="23">
        <f>IF(Analysis!$H$4=1,1,0)</f>
        <v>1</v>
      </c>
      <c r="T1107" s="23">
        <f>IF(Analysis!$H$6=1,1,0)</f>
        <v>1</v>
      </c>
      <c r="U1107" s="23">
        <f>IF(Analysis!$H$7=1,1,0)</f>
        <v>1</v>
      </c>
    </row>
    <row r="1108" spans="1:21">
      <c r="A1108" s="4">
        <v>16572</v>
      </c>
      <c r="B1108" s="5">
        <v>40948.606944444444</v>
      </c>
      <c r="C1108" s="5">
        <v>40924.488194444442</v>
      </c>
      <c r="D1108" s="4" t="s">
        <v>53</v>
      </c>
      <c r="E1108" s="4" t="s">
        <v>105</v>
      </c>
      <c r="F1108" s="6" t="s">
        <v>2071</v>
      </c>
      <c r="G1108" s="4" t="s">
        <v>55</v>
      </c>
      <c r="H1108" s="4" t="s">
        <v>106</v>
      </c>
      <c r="I1108" s="4" t="s">
        <v>143</v>
      </c>
      <c r="J1108" s="4" t="s">
        <v>59</v>
      </c>
      <c r="K1108" s="9">
        <f t="shared" si="102"/>
        <v>24.118750000001455</v>
      </c>
      <c r="L1108" s="13">
        <f t="shared" si="103"/>
        <v>40924</v>
      </c>
      <c r="M1108" s="14">
        <f t="shared" si="104"/>
        <v>0.4881944444423425</v>
      </c>
      <c r="N1108" s="15">
        <f t="shared" si="105"/>
        <v>3</v>
      </c>
      <c r="O1108" s="16" t="str">
        <f t="shared" si="106"/>
        <v>Thursday</v>
      </c>
      <c r="P1108" s="16" t="str">
        <f t="shared" si="107"/>
        <v>Jan</v>
      </c>
      <c r="Q1108" s="22">
        <f>IF(Analysis!$H$2=1,1,0)</f>
        <v>1</v>
      </c>
      <c r="R1108" s="1">
        <f>IF(Analysis!$H$3=1,1,0)</f>
        <v>1</v>
      </c>
      <c r="S1108" s="23">
        <f>IF(Analysis!$H$4=1,1,0)</f>
        <v>1</v>
      </c>
      <c r="T1108" s="23">
        <f>IF(Analysis!$H$6=1,1,0)</f>
        <v>1</v>
      </c>
      <c r="U1108" s="23">
        <f>IF(Analysis!$H$7=1,1,0)</f>
        <v>1</v>
      </c>
    </row>
    <row r="1109" spans="1:21">
      <c r="A1109" s="4">
        <v>16571</v>
      </c>
      <c r="B1109" s="5">
        <v>40938.62222222222</v>
      </c>
      <c r="C1109" s="5">
        <v>40924.461805555555</v>
      </c>
      <c r="D1109" s="4" t="s">
        <v>62</v>
      </c>
      <c r="E1109" s="4" t="s">
        <v>64</v>
      </c>
      <c r="F1109" s="6" t="s">
        <v>2072</v>
      </c>
      <c r="G1109" s="4" t="s">
        <v>55</v>
      </c>
      <c r="H1109" s="4" t="s">
        <v>71</v>
      </c>
      <c r="I1109" s="4" t="s">
        <v>143</v>
      </c>
      <c r="J1109" s="4" t="s">
        <v>65</v>
      </c>
      <c r="K1109" s="9">
        <f t="shared" si="102"/>
        <v>14.160416666665697</v>
      </c>
      <c r="L1109" s="13">
        <f t="shared" si="103"/>
        <v>40924</v>
      </c>
      <c r="M1109" s="14">
        <f t="shared" si="104"/>
        <v>0.46180555555474712</v>
      </c>
      <c r="N1109" s="15">
        <f t="shared" si="105"/>
        <v>3</v>
      </c>
      <c r="O1109" s="16" t="str">
        <f t="shared" si="106"/>
        <v>Monday</v>
      </c>
      <c r="P1109" s="16" t="str">
        <f t="shared" si="107"/>
        <v>Jan</v>
      </c>
      <c r="Q1109" s="22">
        <f>IF(Analysis!$H$2=1,1,0)</f>
        <v>1</v>
      </c>
      <c r="R1109" s="1">
        <f>IF(Analysis!$H$3=1,1,0)</f>
        <v>1</v>
      </c>
      <c r="S1109" s="23">
        <f>IF(Analysis!$H$4=1,1,0)</f>
        <v>1</v>
      </c>
      <c r="T1109" s="23">
        <f>IF(Analysis!$H$6=1,1,0)</f>
        <v>1</v>
      </c>
      <c r="U1109" s="23">
        <f>IF(Analysis!$H$7=1,1,0)</f>
        <v>1</v>
      </c>
    </row>
    <row r="1110" spans="1:21">
      <c r="A1110" s="4">
        <v>16570</v>
      </c>
      <c r="B1110" s="5">
        <v>40928.694444444445</v>
      </c>
      <c r="C1110" s="5">
        <v>40924.447916666664</v>
      </c>
      <c r="D1110" s="4" t="s">
        <v>62</v>
      </c>
      <c r="E1110" s="4" t="s">
        <v>92</v>
      </c>
      <c r="F1110" s="6" t="s">
        <v>2073</v>
      </c>
      <c r="G1110" s="4" t="s">
        <v>55</v>
      </c>
      <c r="H1110" s="4" t="s">
        <v>56</v>
      </c>
      <c r="I1110" s="4" t="s">
        <v>143</v>
      </c>
      <c r="J1110" s="4" t="s">
        <v>65</v>
      </c>
      <c r="K1110" s="9">
        <f t="shared" si="102"/>
        <v>4.2465277777810115</v>
      </c>
      <c r="L1110" s="13">
        <f t="shared" si="103"/>
        <v>40924</v>
      </c>
      <c r="M1110" s="14">
        <f t="shared" si="104"/>
        <v>0.44791666666424135</v>
      </c>
      <c r="N1110" s="15">
        <f t="shared" si="105"/>
        <v>2</v>
      </c>
      <c r="O1110" s="16" t="str">
        <f t="shared" si="106"/>
        <v>Friday</v>
      </c>
      <c r="P1110" s="16" t="str">
        <f t="shared" si="107"/>
        <v>Jan</v>
      </c>
      <c r="Q1110" s="22">
        <f>IF(Analysis!$H$2=1,1,0)</f>
        <v>1</v>
      </c>
      <c r="R1110" s="1">
        <f>IF(Analysis!$H$3=1,1,0)</f>
        <v>1</v>
      </c>
      <c r="S1110" s="23">
        <f>IF(Analysis!$H$4=1,1,0)</f>
        <v>1</v>
      </c>
      <c r="T1110" s="23">
        <f>IF(Analysis!$H$6=1,1,0)</f>
        <v>1</v>
      </c>
      <c r="U1110" s="23">
        <f>IF(Analysis!$H$7=1,1,0)</f>
        <v>1</v>
      </c>
    </row>
    <row r="1111" spans="1:21">
      <c r="A1111" s="4">
        <v>16569</v>
      </c>
      <c r="B1111" s="5">
        <v>40928.311111111114</v>
      </c>
      <c r="C1111" s="5">
        <v>40924.440972222219</v>
      </c>
      <c r="D1111" s="4" t="s">
        <v>60</v>
      </c>
      <c r="E1111" s="4" t="s">
        <v>54</v>
      </c>
      <c r="F1111" s="6" t="s">
        <v>132</v>
      </c>
      <c r="G1111" s="4" t="s">
        <v>55</v>
      </c>
      <c r="H1111" s="4" t="s">
        <v>90</v>
      </c>
      <c r="I1111" s="4" t="s">
        <v>143</v>
      </c>
      <c r="J1111" s="4" t="s">
        <v>59</v>
      </c>
      <c r="K1111" s="9">
        <f t="shared" si="102"/>
        <v>3.8701388888948713</v>
      </c>
      <c r="L1111" s="13">
        <f t="shared" si="103"/>
        <v>40924</v>
      </c>
      <c r="M1111" s="14">
        <f t="shared" si="104"/>
        <v>0.44097222221898846</v>
      </c>
      <c r="N1111" s="15">
        <f t="shared" si="105"/>
        <v>2</v>
      </c>
      <c r="O1111" s="16" t="str">
        <f t="shared" si="106"/>
        <v>Friday</v>
      </c>
      <c r="P1111" s="16" t="str">
        <f t="shared" si="107"/>
        <v>Jan</v>
      </c>
      <c r="Q1111" s="22">
        <f>IF(Analysis!$H$2=1,1,0)</f>
        <v>1</v>
      </c>
      <c r="R1111" s="1">
        <f>IF(Analysis!$H$3=1,1,0)</f>
        <v>1</v>
      </c>
      <c r="S1111" s="23">
        <f>IF(Analysis!$H$4=1,1,0)</f>
        <v>1</v>
      </c>
      <c r="T1111" s="23">
        <f>IF(Analysis!$H$6=1,1,0)</f>
        <v>1</v>
      </c>
      <c r="U1111" s="23">
        <f>IF(Analysis!$H$7=1,1,0)</f>
        <v>1</v>
      </c>
    </row>
    <row r="1112" spans="1:21">
      <c r="A1112" s="4">
        <v>16568</v>
      </c>
      <c r="B1112" s="5">
        <v>40924.673611111109</v>
      </c>
      <c r="C1112" s="5">
        <v>40924.35833333333</v>
      </c>
      <c r="D1112" s="4" t="s">
        <v>53</v>
      </c>
      <c r="E1112" s="4" t="s">
        <v>74</v>
      </c>
      <c r="F1112" s="6" t="s">
        <v>133</v>
      </c>
      <c r="G1112" s="4" t="s">
        <v>55</v>
      </c>
      <c r="H1112" s="4" t="s">
        <v>56</v>
      </c>
      <c r="I1112" s="4" t="s">
        <v>143</v>
      </c>
      <c r="J1112" s="4" t="s">
        <v>59</v>
      </c>
      <c r="K1112" s="9">
        <f t="shared" si="102"/>
        <v>0.31527777777955635</v>
      </c>
      <c r="L1112" s="13">
        <f t="shared" si="103"/>
        <v>40924</v>
      </c>
      <c r="M1112" s="14">
        <f t="shared" si="104"/>
        <v>0.35833333332993789</v>
      </c>
      <c r="N1112" s="15">
        <f t="shared" si="105"/>
        <v>1</v>
      </c>
      <c r="O1112" s="16" t="str">
        <f t="shared" si="106"/>
        <v>Monday</v>
      </c>
      <c r="P1112" s="16" t="str">
        <f t="shared" si="107"/>
        <v>Jan</v>
      </c>
      <c r="Q1112" s="22">
        <f>IF(Analysis!$H$2=1,1,0)</f>
        <v>1</v>
      </c>
      <c r="R1112" s="1">
        <f>IF(Analysis!$H$3=1,1,0)</f>
        <v>1</v>
      </c>
      <c r="S1112" s="23">
        <f>IF(Analysis!$H$4=1,1,0)</f>
        <v>1</v>
      </c>
      <c r="T1112" s="23">
        <f>IF(Analysis!$H$6=1,1,0)</f>
        <v>1</v>
      </c>
      <c r="U1112" s="23">
        <f>IF(Analysis!$H$7=1,1,0)</f>
        <v>1</v>
      </c>
    </row>
    <row r="1113" spans="1:21">
      <c r="A1113" s="4">
        <v>16567</v>
      </c>
      <c r="B1113" s="5">
        <v>40928.765277777777</v>
      </c>
      <c r="C1113" s="5">
        <v>40924.355555555558</v>
      </c>
      <c r="D1113" s="4" t="s">
        <v>53</v>
      </c>
      <c r="E1113" s="4" t="s">
        <v>74</v>
      </c>
      <c r="F1113" s="6" t="s">
        <v>127</v>
      </c>
      <c r="G1113" s="4" t="s">
        <v>55</v>
      </c>
      <c r="H1113" s="4" t="s">
        <v>601</v>
      </c>
      <c r="I1113" s="4" t="s">
        <v>143</v>
      </c>
      <c r="J1113" s="4" t="s">
        <v>101</v>
      </c>
      <c r="K1113" s="9">
        <f t="shared" si="102"/>
        <v>4.4097222222189885</v>
      </c>
      <c r="L1113" s="13">
        <f t="shared" si="103"/>
        <v>40924</v>
      </c>
      <c r="M1113" s="14">
        <f t="shared" si="104"/>
        <v>0.3555555555576575</v>
      </c>
      <c r="N1113" s="15">
        <f t="shared" si="105"/>
        <v>1</v>
      </c>
      <c r="O1113" s="16" t="str">
        <f t="shared" si="106"/>
        <v>Friday</v>
      </c>
      <c r="P1113" s="16" t="str">
        <f t="shared" si="107"/>
        <v>Jan</v>
      </c>
      <c r="Q1113" s="22">
        <f>IF(Analysis!$H$2=1,1,0)</f>
        <v>1</v>
      </c>
      <c r="R1113" s="1">
        <f>IF(Analysis!$H$3=1,1,0)</f>
        <v>1</v>
      </c>
      <c r="S1113" s="23">
        <f>IF(Analysis!$H$4=1,1,0)</f>
        <v>1</v>
      </c>
      <c r="T1113" s="23">
        <f>IF(Analysis!$H$6=1,1,0)</f>
        <v>1</v>
      </c>
      <c r="U1113" s="23">
        <f>IF(Analysis!$H$7=1,1,0)</f>
        <v>1</v>
      </c>
    </row>
    <row r="1114" spans="1:21">
      <c r="A1114" s="4">
        <v>16566</v>
      </c>
      <c r="B1114" s="5">
        <v>40931.620138888888</v>
      </c>
      <c r="C1114" s="5">
        <v>40921.679166666669</v>
      </c>
      <c r="D1114" s="4" t="s">
        <v>60</v>
      </c>
      <c r="E1114" s="4" t="s">
        <v>67</v>
      </c>
      <c r="F1114" s="6" t="s">
        <v>128</v>
      </c>
      <c r="G1114" s="4" t="s">
        <v>55</v>
      </c>
      <c r="H1114" s="4" t="s">
        <v>602</v>
      </c>
      <c r="I1114" s="4" t="s">
        <v>143</v>
      </c>
      <c r="J1114" s="4" t="s">
        <v>59</v>
      </c>
      <c r="K1114" s="9">
        <f t="shared" si="102"/>
        <v>9.9409722222189885</v>
      </c>
      <c r="L1114" s="13">
        <f t="shared" si="103"/>
        <v>40921</v>
      </c>
      <c r="M1114" s="14">
        <f t="shared" si="104"/>
        <v>0.67916666666860692</v>
      </c>
      <c r="N1114" s="15">
        <f t="shared" si="105"/>
        <v>5</v>
      </c>
      <c r="O1114" s="16" t="str">
        <f t="shared" si="106"/>
        <v>Monday</v>
      </c>
      <c r="P1114" s="16" t="str">
        <f t="shared" si="107"/>
        <v>Jan</v>
      </c>
      <c r="Q1114" s="22">
        <f>IF(Analysis!$H$2=1,1,0)</f>
        <v>1</v>
      </c>
      <c r="R1114" s="1">
        <f>IF(Analysis!$H$3=1,1,0)</f>
        <v>1</v>
      </c>
      <c r="S1114" s="23">
        <f>IF(Analysis!$H$4=1,1,0)</f>
        <v>1</v>
      </c>
      <c r="T1114" s="23">
        <f>IF(Analysis!$H$6=1,1,0)</f>
        <v>1</v>
      </c>
      <c r="U1114" s="23">
        <f>IF(Analysis!$H$7=1,1,0)</f>
        <v>1</v>
      </c>
    </row>
    <row r="1115" spans="1:21">
      <c r="A1115" s="4">
        <v>16565</v>
      </c>
      <c r="B1115" s="5">
        <v>40928.506944444445</v>
      </c>
      <c r="C1115" s="5">
        <v>40921.646527777775</v>
      </c>
      <c r="D1115" s="4" t="s">
        <v>62</v>
      </c>
      <c r="E1115" s="4" t="s">
        <v>64</v>
      </c>
      <c r="F1115" s="6" t="s">
        <v>129</v>
      </c>
      <c r="G1115" s="4" t="s">
        <v>55</v>
      </c>
      <c r="H1115" s="4" t="s">
        <v>603</v>
      </c>
      <c r="I1115" s="4" t="s">
        <v>143</v>
      </c>
      <c r="J1115" s="4" t="s">
        <v>65</v>
      </c>
      <c r="K1115" s="9">
        <f t="shared" si="102"/>
        <v>6.8604166666700621</v>
      </c>
      <c r="L1115" s="13">
        <f t="shared" si="103"/>
        <v>40921</v>
      </c>
      <c r="M1115" s="14">
        <f t="shared" si="104"/>
        <v>0.64652777777519077</v>
      </c>
      <c r="N1115" s="15">
        <f t="shared" si="105"/>
        <v>5</v>
      </c>
      <c r="O1115" s="16" t="str">
        <f t="shared" si="106"/>
        <v>Friday</v>
      </c>
      <c r="P1115" s="16" t="str">
        <f t="shared" si="107"/>
        <v>Jan</v>
      </c>
      <c r="Q1115" s="22">
        <f>IF(Analysis!$H$2=1,1,0)</f>
        <v>1</v>
      </c>
      <c r="R1115" s="1">
        <f>IF(Analysis!$H$3=1,1,0)</f>
        <v>1</v>
      </c>
      <c r="S1115" s="23">
        <f>IF(Analysis!$H$4=1,1,0)</f>
        <v>1</v>
      </c>
      <c r="T1115" s="23">
        <f>IF(Analysis!$H$6=1,1,0)</f>
        <v>1</v>
      </c>
      <c r="U1115" s="23">
        <f>IF(Analysis!$H$7=1,1,0)</f>
        <v>1</v>
      </c>
    </row>
    <row r="1116" spans="1:21">
      <c r="A1116" s="4">
        <v>16564</v>
      </c>
      <c r="B1116" s="5">
        <v>40932.438194444447</v>
      </c>
      <c r="C1116" s="5">
        <v>40921.636805555558</v>
      </c>
      <c r="D1116" s="4" t="s">
        <v>62</v>
      </c>
      <c r="E1116" s="4" t="s">
        <v>63</v>
      </c>
      <c r="F1116" s="6" t="s">
        <v>145</v>
      </c>
      <c r="G1116" s="4" t="s">
        <v>55</v>
      </c>
      <c r="H1116" s="4" t="s">
        <v>604</v>
      </c>
      <c r="I1116" s="4" t="s">
        <v>143</v>
      </c>
      <c r="J1116" s="4" t="s">
        <v>139</v>
      </c>
      <c r="K1116" s="9">
        <f t="shared" si="102"/>
        <v>10.801388888889051</v>
      </c>
      <c r="L1116" s="13">
        <f t="shared" si="103"/>
        <v>40921</v>
      </c>
      <c r="M1116" s="14">
        <f t="shared" si="104"/>
        <v>0.6368055555576575</v>
      </c>
      <c r="N1116" s="15">
        <f t="shared" si="105"/>
        <v>5</v>
      </c>
      <c r="O1116" s="16" t="str">
        <f t="shared" si="106"/>
        <v>Tuesday</v>
      </c>
      <c r="P1116" s="16" t="str">
        <f t="shared" si="107"/>
        <v>Jan</v>
      </c>
      <c r="Q1116" s="22">
        <f>IF(Analysis!$H$2=1,1,0)</f>
        <v>1</v>
      </c>
      <c r="R1116" s="1">
        <f>IF(Analysis!$H$3=1,1,0)</f>
        <v>1</v>
      </c>
      <c r="S1116" s="23">
        <f>IF(Analysis!$H$4=1,1,0)</f>
        <v>1</v>
      </c>
      <c r="T1116" s="23">
        <f>IF(Analysis!$H$6=1,1,0)</f>
        <v>1</v>
      </c>
      <c r="U1116" s="23">
        <f>IF(Analysis!$H$7=1,1,0)</f>
        <v>1</v>
      </c>
    </row>
    <row r="1117" spans="1:21">
      <c r="A1117" s="4">
        <v>16563</v>
      </c>
      <c r="B1117" s="5">
        <v>40941.472222222219</v>
      </c>
      <c r="C1117" s="5">
        <v>40921.625694444447</v>
      </c>
      <c r="D1117" s="4" t="s">
        <v>60</v>
      </c>
      <c r="E1117" s="4" t="s">
        <v>144</v>
      </c>
      <c r="F1117" s="6" t="s">
        <v>2184</v>
      </c>
      <c r="G1117" s="4" t="s">
        <v>55</v>
      </c>
      <c r="H1117" s="4" t="s">
        <v>605</v>
      </c>
      <c r="I1117" s="4" t="s">
        <v>143</v>
      </c>
      <c r="J1117" s="4" t="s">
        <v>59</v>
      </c>
      <c r="K1117" s="9">
        <f t="shared" si="102"/>
        <v>19.84652777777228</v>
      </c>
      <c r="L1117" s="13">
        <f t="shared" si="103"/>
        <v>40921</v>
      </c>
      <c r="M1117" s="14">
        <f t="shared" si="104"/>
        <v>0.62569444444670808</v>
      </c>
      <c r="N1117" s="15">
        <f t="shared" si="105"/>
        <v>5</v>
      </c>
      <c r="O1117" s="16" t="str">
        <f t="shared" si="106"/>
        <v>Thursday</v>
      </c>
      <c r="P1117" s="16" t="str">
        <f t="shared" si="107"/>
        <v>Jan</v>
      </c>
      <c r="Q1117" s="22">
        <f>IF(Analysis!$H$2=1,1,0)</f>
        <v>1</v>
      </c>
      <c r="R1117" s="1">
        <f>IF(Analysis!$H$3=1,1,0)</f>
        <v>1</v>
      </c>
      <c r="S1117" s="23">
        <f>IF(Analysis!$H$4=1,1,0)</f>
        <v>1</v>
      </c>
      <c r="T1117" s="23">
        <f>IF(Analysis!$H$6=1,1,0)</f>
        <v>1</v>
      </c>
      <c r="U1117" s="23">
        <f>IF(Analysis!$H$7=1,1,0)</f>
        <v>1</v>
      </c>
    </row>
    <row r="1118" spans="1:21">
      <c r="A1118" s="4">
        <v>16562</v>
      </c>
      <c r="B1118" s="5">
        <v>40946.54583333333</v>
      </c>
      <c r="C1118" s="5">
        <v>40921.551388888889</v>
      </c>
      <c r="D1118" s="4" t="s">
        <v>60</v>
      </c>
      <c r="E1118" s="4" t="s">
        <v>67</v>
      </c>
      <c r="F1118" s="6" t="s">
        <v>2071</v>
      </c>
      <c r="G1118" s="4" t="s">
        <v>55</v>
      </c>
      <c r="H1118" s="4" t="s">
        <v>90</v>
      </c>
      <c r="I1118" s="4" t="s">
        <v>143</v>
      </c>
      <c r="J1118" s="4" t="s">
        <v>65</v>
      </c>
      <c r="K1118" s="9">
        <f t="shared" si="102"/>
        <v>24.994444444440887</v>
      </c>
      <c r="L1118" s="13">
        <f t="shared" si="103"/>
        <v>40921</v>
      </c>
      <c r="M1118" s="14">
        <f t="shared" si="104"/>
        <v>0.55138888888905058</v>
      </c>
      <c r="N1118" s="15">
        <f t="shared" si="105"/>
        <v>4</v>
      </c>
      <c r="O1118" s="16" t="str">
        <f t="shared" si="106"/>
        <v>Tuesday</v>
      </c>
      <c r="P1118" s="16" t="str">
        <f t="shared" si="107"/>
        <v>Jan</v>
      </c>
      <c r="Q1118" s="22">
        <f>IF(Analysis!$H$2=1,1,0)</f>
        <v>1</v>
      </c>
      <c r="R1118" s="1">
        <f>IF(Analysis!$H$3=1,1,0)</f>
        <v>1</v>
      </c>
      <c r="S1118" s="23">
        <f>IF(Analysis!$H$4=1,1,0)</f>
        <v>1</v>
      </c>
      <c r="T1118" s="23">
        <f>IF(Analysis!$H$6=1,1,0)</f>
        <v>1</v>
      </c>
      <c r="U1118" s="23">
        <f>IF(Analysis!$H$7=1,1,0)</f>
        <v>1</v>
      </c>
    </row>
    <row r="1119" spans="1:21">
      <c r="A1119" s="4">
        <v>16561</v>
      </c>
      <c r="B1119" s="5">
        <v>40924.71597222222</v>
      </c>
      <c r="C1119" s="5">
        <v>40921.546527777777</v>
      </c>
      <c r="D1119" s="4" t="s">
        <v>62</v>
      </c>
      <c r="E1119" s="4" t="s">
        <v>100</v>
      </c>
      <c r="F1119" s="6" t="s">
        <v>2072</v>
      </c>
      <c r="G1119" s="4" t="s">
        <v>55</v>
      </c>
      <c r="H1119" s="4" t="s">
        <v>107</v>
      </c>
      <c r="I1119" s="4" t="s">
        <v>143</v>
      </c>
      <c r="J1119" s="4" t="s">
        <v>59</v>
      </c>
      <c r="K1119" s="9">
        <f t="shared" si="102"/>
        <v>3.1694444444437977</v>
      </c>
      <c r="L1119" s="13">
        <f t="shared" si="103"/>
        <v>40921</v>
      </c>
      <c r="M1119" s="14">
        <f t="shared" si="104"/>
        <v>0.54652777777664596</v>
      </c>
      <c r="N1119" s="15">
        <f t="shared" si="105"/>
        <v>4</v>
      </c>
      <c r="O1119" s="16" t="str">
        <f t="shared" si="106"/>
        <v>Monday</v>
      </c>
      <c r="P1119" s="16" t="str">
        <f t="shared" si="107"/>
        <v>Jan</v>
      </c>
      <c r="Q1119" s="22">
        <f>IF(Analysis!$H$2=1,1,0)</f>
        <v>1</v>
      </c>
      <c r="R1119" s="1">
        <f>IF(Analysis!$H$3=1,1,0)</f>
        <v>1</v>
      </c>
      <c r="S1119" s="23">
        <f>IF(Analysis!$H$4=1,1,0)</f>
        <v>1</v>
      </c>
      <c r="T1119" s="23">
        <f>IF(Analysis!$H$6=1,1,0)</f>
        <v>1</v>
      </c>
      <c r="U1119" s="23">
        <f>IF(Analysis!$H$7=1,1,0)</f>
        <v>1</v>
      </c>
    </row>
    <row r="1120" spans="1:21">
      <c r="A1120" s="4">
        <v>16560</v>
      </c>
      <c r="B1120" s="5">
        <v>40983.550000000003</v>
      </c>
      <c r="C1120" s="5">
        <v>40921.544444444444</v>
      </c>
      <c r="D1120" s="4" t="s">
        <v>62</v>
      </c>
      <c r="E1120" s="4" t="s">
        <v>63</v>
      </c>
      <c r="F1120" s="6" t="s">
        <v>2073</v>
      </c>
      <c r="G1120" s="4" t="s">
        <v>55</v>
      </c>
      <c r="H1120" s="4" t="s">
        <v>106</v>
      </c>
      <c r="I1120" s="4" t="s">
        <v>143</v>
      </c>
      <c r="J1120" s="4" t="s">
        <v>136</v>
      </c>
      <c r="K1120" s="9">
        <f t="shared" si="102"/>
        <v>62.005555555559113</v>
      </c>
      <c r="L1120" s="13">
        <f t="shared" si="103"/>
        <v>40921</v>
      </c>
      <c r="M1120" s="14">
        <f t="shared" si="104"/>
        <v>0.54444444444379769</v>
      </c>
      <c r="N1120" s="15">
        <f t="shared" si="105"/>
        <v>4</v>
      </c>
      <c r="O1120" s="16" t="str">
        <f t="shared" si="106"/>
        <v>Thursday</v>
      </c>
      <c r="P1120" s="16" t="str">
        <f t="shared" si="107"/>
        <v>Jan</v>
      </c>
      <c r="Q1120" s="22">
        <f>IF(Analysis!$H$2=1,1,0)</f>
        <v>1</v>
      </c>
      <c r="R1120" s="1">
        <f>IF(Analysis!$H$3=1,1,0)</f>
        <v>1</v>
      </c>
      <c r="S1120" s="23">
        <f>IF(Analysis!$H$4=1,1,0)</f>
        <v>1</v>
      </c>
      <c r="T1120" s="23">
        <f>IF(Analysis!$H$6=1,1,0)</f>
        <v>1</v>
      </c>
      <c r="U1120" s="23">
        <f>IF(Analysis!$H$7=1,1,0)</f>
        <v>1</v>
      </c>
    </row>
    <row r="1121" spans="1:21">
      <c r="A1121" s="4">
        <v>16559</v>
      </c>
      <c r="B1121" s="5">
        <v>40952.42083333333</v>
      </c>
      <c r="C1121" s="5">
        <v>40921.537499999999</v>
      </c>
      <c r="D1121" s="4" t="s">
        <v>62</v>
      </c>
      <c r="E1121" s="4" t="s">
        <v>100</v>
      </c>
      <c r="F1121" s="6" t="s">
        <v>132</v>
      </c>
      <c r="G1121" s="4" t="s">
        <v>55</v>
      </c>
      <c r="H1121" s="4" t="s">
        <v>71</v>
      </c>
      <c r="I1121" s="4" t="s">
        <v>143</v>
      </c>
      <c r="J1121" s="4" t="s">
        <v>65</v>
      </c>
      <c r="K1121" s="9">
        <f t="shared" si="102"/>
        <v>30.883333333331393</v>
      </c>
      <c r="L1121" s="13">
        <f t="shared" si="103"/>
        <v>40921</v>
      </c>
      <c r="M1121" s="14">
        <f t="shared" si="104"/>
        <v>0.53749999999854481</v>
      </c>
      <c r="N1121" s="15">
        <f t="shared" si="105"/>
        <v>3</v>
      </c>
      <c r="O1121" s="16" t="str">
        <f t="shared" si="106"/>
        <v>Monday</v>
      </c>
      <c r="P1121" s="16" t="str">
        <f t="shared" si="107"/>
        <v>Jan</v>
      </c>
      <c r="Q1121" s="22">
        <f>IF(Analysis!$H$2=1,1,0)</f>
        <v>1</v>
      </c>
      <c r="R1121" s="1">
        <f>IF(Analysis!$H$3=1,1,0)</f>
        <v>1</v>
      </c>
      <c r="S1121" s="23">
        <f>IF(Analysis!$H$4=1,1,0)</f>
        <v>1</v>
      </c>
      <c r="T1121" s="23">
        <f>IF(Analysis!$H$6=1,1,0)</f>
        <v>1</v>
      </c>
      <c r="U1121" s="23">
        <f>IF(Analysis!$H$7=1,1,0)</f>
        <v>1</v>
      </c>
    </row>
    <row r="1122" spans="1:21">
      <c r="A1122" s="4">
        <v>16558</v>
      </c>
      <c r="B1122" s="5">
        <v>40938.684027777781</v>
      </c>
      <c r="C1122" s="5">
        <v>40921.513194444444</v>
      </c>
      <c r="D1122" s="4" t="s">
        <v>62</v>
      </c>
      <c r="E1122" s="4" t="s">
        <v>92</v>
      </c>
      <c r="F1122" s="6" t="s">
        <v>133</v>
      </c>
      <c r="G1122" s="4" t="s">
        <v>55</v>
      </c>
      <c r="H1122" s="4" t="s">
        <v>56</v>
      </c>
      <c r="I1122" s="4" t="s">
        <v>143</v>
      </c>
      <c r="J1122" s="4" t="s">
        <v>59</v>
      </c>
      <c r="K1122" s="9">
        <f t="shared" si="102"/>
        <v>17.170833333337214</v>
      </c>
      <c r="L1122" s="13">
        <f t="shared" si="103"/>
        <v>40921</v>
      </c>
      <c r="M1122" s="14">
        <f t="shared" si="104"/>
        <v>0.51319444444379769</v>
      </c>
      <c r="N1122" s="15">
        <f t="shared" si="105"/>
        <v>3</v>
      </c>
      <c r="O1122" s="16" t="str">
        <f t="shared" si="106"/>
        <v>Monday</v>
      </c>
      <c r="P1122" s="16" t="str">
        <f t="shared" si="107"/>
        <v>Jan</v>
      </c>
      <c r="Q1122" s="22">
        <f>IF(Analysis!$H$2=1,1,0)</f>
        <v>1</v>
      </c>
      <c r="R1122" s="1">
        <f>IF(Analysis!$H$3=1,1,0)</f>
        <v>1</v>
      </c>
      <c r="S1122" s="23">
        <f>IF(Analysis!$H$4=1,1,0)</f>
        <v>1</v>
      </c>
      <c r="T1122" s="23">
        <f>IF(Analysis!$H$6=1,1,0)</f>
        <v>1</v>
      </c>
      <c r="U1122" s="23">
        <f>IF(Analysis!$H$7=1,1,0)</f>
        <v>1</v>
      </c>
    </row>
    <row r="1123" spans="1:21">
      <c r="A1123" s="4">
        <v>16557</v>
      </c>
      <c r="B1123" s="5">
        <v>40933.459027777775</v>
      </c>
      <c r="C1123" s="5">
        <v>40921.494444444441</v>
      </c>
      <c r="D1123" s="4" t="s">
        <v>62</v>
      </c>
      <c r="E1123" s="4" t="s">
        <v>72</v>
      </c>
      <c r="F1123" s="6" t="s">
        <v>127</v>
      </c>
      <c r="G1123" s="4" t="s">
        <v>55</v>
      </c>
      <c r="H1123" s="4" t="s">
        <v>90</v>
      </c>
      <c r="I1123" s="4" t="s">
        <v>143</v>
      </c>
      <c r="J1123" s="4" t="s">
        <v>139</v>
      </c>
      <c r="K1123" s="9">
        <f t="shared" si="102"/>
        <v>11.964583333334303</v>
      </c>
      <c r="L1123" s="13">
        <f t="shared" si="103"/>
        <v>40921</v>
      </c>
      <c r="M1123" s="14">
        <f t="shared" si="104"/>
        <v>0.49444444444088731</v>
      </c>
      <c r="N1123" s="15">
        <f t="shared" si="105"/>
        <v>3</v>
      </c>
      <c r="O1123" s="16" t="str">
        <f t="shared" si="106"/>
        <v>Wednesday</v>
      </c>
      <c r="P1123" s="16" t="str">
        <f t="shared" si="107"/>
        <v>Jan</v>
      </c>
      <c r="Q1123" s="22">
        <f>IF(Analysis!$H$2=1,1,0)</f>
        <v>1</v>
      </c>
      <c r="R1123" s="1">
        <f>IF(Analysis!$H$3=1,1,0)</f>
        <v>1</v>
      </c>
      <c r="S1123" s="23">
        <f>IF(Analysis!$H$4=1,1,0)</f>
        <v>1</v>
      </c>
      <c r="T1123" s="23">
        <f>IF(Analysis!$H$6=1,1,0)</f>
        <v>1</v>
      </c>
      <c r="U1123" s="23">
        <f>IF(Analysis!$H$7=1,1,0)</f>
        <v>1</v>
      </c>
    </row>
    <row r="1124" spans="1:21">
      <c r="A1124" s="4">
        <v>16555</v>
      </c>
      <c r="B1124" s="5">
        <v>40952.467361111114</v>
      </c>
      <c r="C1124" s="5">
        <v>40921.428472222222</v>
      </c>
      <c r="D1124" s="4" t="s">
        <v>62</v>
      </c>
      <c r="E1124" s="4" t="s">
        <v>66</v>
      </c>
      <c r="F1124" s="6" t="s">
        <v>128</v>
      </c>
      <c r="G1124" s="4" t="s">
        <v>55</v>
      </c>
      <c r="H1124" s="4" t="s">
        <v>56</v>
      </c>
      <c r="I1124" s="4" t="s">
        <v>143</v>
      </c>
      <c r="J1124" s="4" t="s">
        <v>70</v>
      </c>
      <c r="K1124" s="9">
        <f t="shared" si="102"/>
        <v>31.038888888891961</v>
      </c>
      <c r="L1124" s="13">
        <f t="shared" si="103"/>
        <v>40921</v>
      </c>
      <c r="M1124" s="14">
        <f t="shared" si="104"/>
        <v>0.42847222222189885</v>
      </c>
      <c r="N1124" s="15">
        <f t="shared" si="105"/>
        <v>2</v>
      </c>
      <c r="O1124" s="16" t="str">
        <f t="shared" si="106"/>
        <v>Monday</v>
      </c>
      <c r="P1124" s="16" t="str">
        <f t="shared" si="107"/>
        <v>Jan</v>
      </c>
      <c r="Q1124" s="22">
        <f>IF(Analysis!$H$2=1,1,0)</f>
        <v>1</v>
      </c>
      <c r="R1124" s="1">
        <f>IF(Analysis!$H$3=1,1,0)</f>
        <v>1</v>
      </c>
      <c r="S1124" s="23">
        <f>IF(Analysis!$H$4=1,1,0)</f>
        <v>1</v>
      </c>
      <c r="T1124" s="23">
        <f>IF(Analysis!$H$6=1,1,0)</f>
        <v>1</v>
      </c>
      <c r="U1124" s="23">
        <f>IF(Analysis!$H$7=1,1,0)</f>
        <v>1</v>
      </c>
    </row>
    <row r="1125" spans="1:21">
      <c r="A1125" s="4">
        <v>16554</v>
      </c>
      <c r="B1125" s="5">
        <v>40941.607638888891</v>
      </c>
      <c r="C1125" s="5">
        <v>40921.425000000003</v>
      </c>
      <c r="D1125" s="4" t="s">
        <v>60</v>
      </c>
      <c r="E1125" s="4" t="s">
        <v>74</v>
      </c>
      <c r="F1125" s="6" t="s">
        <v>129</v>
      </c>
      <c r="G1125" s="4" t="s">
        <v>55</v>
      </c>
      <c r="H1125" s="4" t="s">
        <v>606</v>
      </c>
      <c r="I1125" s="4" t="s">
        <v>143</v>
      </c>
      <c r="J1125" s="4" t="s">
        <v>59</v>
      </c>
      <c r="K1125" s="9">
        <f t="shared" si="102"/>
        <v>20.182638888887595</v>
      </c>
      <c r="L1125" s="13">
        <f t="shared" si="103"/>
        <v>40921</v>
      </c>
      <c r="M1125" s="14">
        <f t="shared" si="104"/>
        <v>0.42500000000291038</v>
      </c>
      <c r="N1125" s="15">
        <f t="shared" si="105"/>
        <v>2</v>
      </c>
      <c r="O1125" s="16" t="str">
        <f t="shared" si="106"/>
        <v>Thursday</v>
      </c>
      <c r="P1125" s="16" t="str">
        <f t="shared" si="107"/>
        <v>Jan</v>
      </c>
      <c r="Q1125" s="22">
        <f>IF(Analysis!$H$2=1,1,0)</f>
        <v>1</v>
      </c>
      <c r="R1125" s="1">
        <f>IF(Analysis!$H$3=1,1,0)</f>
        <v>1</v>
      </c>
      <c r="S1125" s="23">
        <f>IF(Analysis!$H$4=1,1,0)</f>
        <v>1</v>
      </c>
      <c r="T1125" s="23">
        <f>IF(Analysis!$H$6=1,1,0)</f>
        <v>1</v>
      </c>
      <c r="U1125" s="23">
        <f>IF(Analysis!$H$7=1,1,0)</f>
        <v>1</v>
      </c>
    </row>
    <row r="1126" spans="1:21">
      <c r="A1126" s="4">
        <v>16553</v>
      </c>
      <c r="B1126" s="5">
        <v>40924.467361111114</v>
      </c>
      <c r="C1126" s="5">
        <v>40921.421527777777</v>
      </c>
      <c r="D1126" s="4" t="s">
        <v>62</v>
      </c>
      <c r="E1126" s="4" t="s">
        <v>72</v>
      </c>
      <c r="F1126" s="6" t="s">
        <v>145</v>
      </c>
      <c r="G1126" s="4" t="s">
        <v>55</v>
      </c>
      <c r="H1126" s="4" t="s">
        <v>607</v>
      </c>
      <c r="I1126" s="4" t="s">
        <v>143</v>
      </c>
      <c r="J1126" s="4" t="s">
        <v>59</v>
      </c>
      <c r="K1126" s="9">
        <f t="shared" si="102"/>
        <v>3.0458333333372138</v>
      </c>
      <c r="L1126" s="13">
        <f t="shared" si="103"/>
        <v>40921</v>
      </c>
      <c r="M1126" s="14">
        <f t="shared" si="104"/>
        <v>0.42152777777664596</v>
      </c>
      <c r="N1126" s="15">
        <f t="shared" si="105"/>
        <v>2</v>
      </c>
      <c r="O1126" s="16" t="str">
        <f t="shared" si="106"/>
        <v>Monday</v>
      </c>
      <c r="P1126" s="16" t="str">
        <f t="shared" si="107"/>
        <v>Jan</v>
      </c>
      <c r="Q1126" s="22">
        <f>IF(Analysis!$H$2=1,1,0)</f>
        <v>1</v>
      </c>
      <c r="R1126" s="1">
        <f>IF(Analysis!$H$3=1,1,0)</f>
        <v>1</v>
      </c>
      <c r="S1126" s="23">
        <f>IF(Analysis!$H$4=1,1,0)</f>
        <v>1</v>
      </c>
      <c r="T1126" s="23">
        <f>IF(Analysis!$H$6=1,1,0)</f>
        <v>1</v>
      </c>
      <c r="U1126" s="23">
        <f>IF(Analysis!$H$7=1,1,0)</f>
        <v>1</v>
      </c>
    </row>
    <row r="1127" spans="1:21">
      <c r="A1127" s="4">
        <v>16552</v>
      </c>
      <c r="B1127" s="5">
        <v>40952.404861111114</v>
      </c>
      <c r="C1127" s="5">
        <v>40921.416666666664</v>
      </c>
      <c r="D1127" s="4" t="s">
        <v>60</v>
      </c>
      <c r="E1127" s="4" t="s">
        <v>74</v>
      </c>
      <c r="F1127" s="6" t="s">
        <v>2185</v>
      </c>
      <c r="G1127" s="4" t="s">
        <v>55</v>
      </c>
      <c r="H1127" s="4" t="s">
        <v>608</v>
      </c>
      <c r="I1127" s="4" t="s">
        <v>143</v>
      </c>
      <c r="J1127" s="4" t="s">
        <v>136</v>
      </c>
      <c r="K1127" s="9">
        <f t="shared" si="102"/>
        <v>30.988194444449618</v>
      </c>
      <c r="L1127" s="13">
        <f t="shared" si="103"/>
        <v>40921</v>
      </c>
      <c r="M1127" s="14">
        <f t="shared" si="104"/>
        <v>0.41666666666424135</v>
      </c>
      <c r="N1127" s="15">
        <f t="shared" si="105"/>
        <v>2</v>
      </c>
      <c r="O1127" s="16" t="str">
        <f t="shared" si="106"/>
        <v>Monday</v>
      </c>
      <c r="P1127" s="16" t="str">
        <f t="shared" si="107"/>
        <v>Jan</v>
      </c>
      <c r="Q1127" s="22">
        <f>IF(Analysis!$H$2=1,1,0)</f>
        <v>1</v>
      </c>
      <c r="R1127" s="1">
        <f>IF(Analysis!$H$3=1,1,0)</f>
        <v>1</v>
      </c>
      <c r="S1127" s="23">
        <f>IF(Analysis!$H$4=1,1,0)</f>
        <v>1</v>
      </c>
      <c r="T1127" s="23">
        <f>IF(Analysis!$H$6=1,1,0)</f>
        <v>1</v>
      </c>
      <c r="U1127" s="23">
        <f>IF(Analysis!$H$7=1,1,0)</f>
        <v>1</v>
      </c>
    </row>
    <row r="1128" spans="1:21">
      <c r="A1128" s="4">
        <v>16551</v>
      </c>
      <c r="B1128" s="5">
        <v>40938.62777777778</v>
      </c>
      <c r="C1128" s="5">
        <v>40921.402083333334</v>
      </c>
      <c r="D1128" s="4" t="s">
        <v>94</v>
      </c>
      <c r="E1128" s="4" t="s">
        <v>122</v>
      </c>
      <c r="F1128" s="6" t="s">
        <v>2071</v>
      </c>
      <c r="G1128" s="4" t="s">
        <v>55</v>
      </c>
      <c r="H1128" s="4" t="s">
        <v>609</v>
      </c>
      <c r="I1128" s="4" t="s">
        <v>143</v>
      </c>
      <c r="J1128" s="4" t="s">
        <v>59</v>
      </c>
      <c r="K1128" s="9">
        <f t="shared" si="102"/>
        <v>17.225694444445253</v>
      </c>
      <c r="L1128" s="13">
        <f t="shared" si="103"/>
        <v>40921</v>
      </c>
      <c r="M1128" s="14">
        <f t="shared" si="104"/>
        <v>0.40208333333430346</v>
      </c>
      <c r="N1128" s="15">
        <f t="shared" si="105"/>
        <v>2</v>
      </c>
      <c r="O1128" s="16" t="str">
        <f t="shared" si="106"/>
        <v>Monday</v>
      </c>
      <c r="P1128" s="16" t="str">
        <f t="shared" si="107"/>
        <v>Jan</v>
      </c>
      <c r="Q1128" s="22">
        <f>IF(Analysis!$H$2=1,1,0)</f>
        <v>1</v>
      </c>
      <c r="R1128" s="1">
        <f>IF(Analysis!$H$3=1,1,0)</f>
        <v>1</v>
      </c>
      <c r="S1128" s="23">
        <f>IF(Analysis!$H$4=1,1,0)</f>
        <v>1</v>
      </c>
      <c r="T1128" s="23">
        <f>IF(Analysis!$H$6=1,1,0)</f>
        <v>1</v>
      </c>
      <c r="U1128" s="23">
        <f>IF(Analysis!$H$7=1,1,0)</f>
        <v>1</v>
      </c>
    </row>
    <row r="1129" spans="1:21">
      <c r="A1129" s="4">
        <v>16550</v>
      </c>
      <c r="B1129" s="5">
        <v>40924.432638888888</v>
      </c>
      <c r="C1129" s="5">
        <v>40921.370138888888</v>
      </c>
      <c r="D1129" s="4" t="s">
        <v>60</v>
      </c>
      <c r="E1129" s="4" t="s">
        <v>61</v>
      </c>
      <c r="F1129" s="6" t="s">
        <v>2072</v>
      </c>
      <c r="G1129" s="4" t="s">
        <v>55</v>
      </c>
      <c r="H1129" s="4" t="s">
        <v>610</v>
      </c>
      <c r="I1129" s="4" t="s">
        <v>143</v>
      </c>
      <c r="J1129" s="4" t="s">
        <v>59</v>
      </c>
      <c r="K1129" s="9">
        <f t="shared" si="102"/>
        <v>3.0625</v>
      </c>
      <c r="L1129" s="13">
        <f t="shared" si="103"/>
        <v>40921</v>
      </c>
      <c r="M1129" s="14">
        <f t="shared" si="104"/>
        <v>0.37013888888759539</v>
      </c>
      <c r="N1129" s="15">
        <f t="shared" si="105"/>
        <v>1</v>
      </c>
      <c r="O1129" s="16" t="str">
        <f t="shared" si="106"/>
        <v>Monday</v>
      </c>
      <c r="P1129" s="16" t="str">
        <f t="shared" si="107"/>
        <v>Jan</v>
      </c>
      <c r="Q1129" s="22">
        <f>IF(Analysis!$H$2=1,1,0)</f>
        <v>1</v>
      </c>
      <c r="R1129" s="1">
        <f>IF(Analysis!$H$3=1,1,0)</f>
        <v>1</v>
      </c>
      <c r="S1129" s="23">
        <f>IF(Analysis!$H$4=1,1,0)</f>
        <v>1</v>
      </c>
      <c r="T1129" s="23">
        <f>IF(Analysis!$H$6=1,1,0)</f>
        <v>1</v>
      </c>
      <c r="U1129" s="23">
        <f>IF(Analysis!$H$7=1,1,0)</f>
        <v>1</v>
      </c>
    </row>
    <row r="1130" spans="1:21">
      <c r="A1130" s="4">
        <v>16549</v>
      </c>
      <c r="B1130" s="5">
        <v>40921.355555555558</v>
      </c>
      <c r="C1130" s="5">
        <v>40921.334027777775</v>
      </c>
      <c r="D1130" s="4" t="s">
        <v>60</v>
      </c>
      <c r="E1130" s="4" t="s">
        <v>68</v>
      </c>
      <c r="F1130" s="6" t="s">
        <v>2073</v>
      </c>
      <c r="G1130" s="4" t="s">
        <v>55</v>
      </c>
      <c r="H1130" s="4" t="s">
        <v>90</v>
      </c>
      <c r="I1130" s="4" t="s">
        <v>143</v>
      </c>
      <c r="J1130" s="4" t="s">
        <v>59</v>
      </c>
      <c r="K1130" s="9">
        <f t="shared" si="102"/>
        <v>2.1527777782466728E-2</v>
      </c>
      <c r="L1130" s="13">
        <f t="shared" si="103"/>
        <v>40921</v>
      </c>
      <c r="M1130" s="14">
        <f t="shared" si="104"/>
        <v>0.33402777777519077</v>
      </c>
      <c r="N1130" s="15">
        <f t="shared" si="105"/>
        <v>1</v>
      </c>
      <c r="O1130" s="16" t="str">
        <f t="shared" si="106"/>
        <v>Friday</v>
      </c>
      <c r="P1130" s="16" t="str">
        <f t="shared" si="107"/>
        <v>Jan</v>
      </c>
      <c r="Q1130" s="22">
        <f>IF(Analysis!$H$2=1,1,0)</f>
        <v>1</v>
      </c>
      <c r="R1130" s="1">
        <f>IF(Analysis!$H$3=1,1,0)</f>
        <v>1</v>
      </c>
      <c r="S1130" s="23">
        <f>IF(Analysis!$H$4=1,1,0)</f>
        <v>1</v>
      </c>
      <c r="T1130" s="23">
        <f>IF(Analysis!$H$6=1,1,0)</f>
        <v>1</v>
      </c>
      <c r="U1130" s="23">
        <f>IF(Analysis!$H$7=1,1,0)</f>
        <v>1</v>
      </c>
    </row>
    <row r="1131" spans="1:21">
      <c r="A1131" s="4">
        <v>16548</v>
      </c>
      <c r="B1131" s="5">
        <v>40932.335416666669</v>
      </c>
      <c r="C1131" s="5">
        <v>40921.331250000003</v>
      </c>
      <c r="D1131" s="4" t="s">
        <v>60</v>
      </c>
      <c r="E1131" s="4" t="s">
        <v>54</v>
      </c>
      <c r="F1131" s="6" t="s">
        <v>132</v>
      </c>
      <c r="G1131" s="4" t="s">
        <v>55</v>
      </c>
      <c r="H1131" s="4" t="s">
        <v>107</v>
      </c>
      <c r="I1131" s="4" t="s">
        <v>143</v>
      </c>
      <c r="J1131" s="4" t="s">
        <v>59</v>
      </c>
      <c r="K1131" s="9">
        <f t="shared" si="102"/>
        <v>11.004166666665697</v>
      </c>
      <c r="L1131" s="13">
        <f t="shared" si="103"/>
        <v>40921</v>
      </c>
      <c r="M1131" s="14">
        <f t="shared" si="104"/>
        <v>0.33125000000291038</v>
      </c>
      <c r="N1131" s="15">
        <f t="shared" si="105"/>
        <v>1</v>
      </c>
      <c r="O1131" s="16" t="str">
        <f t="shared" si="106"/>
        <v>Tuesday</v>
      </c>
      <c r="P1131" s="16" t="str">
        <f t="shared" si="107"/>
        <v>Jan</v>
      </c>
      <c r="Q1131" s="22">
        <f>IF(Analysis!$H$2=1,1,0)</f>
        <v>1</v>
      </c>
      <c r="R1131" s="1">
        <f>IF(Analysis!$H$3=1,1,0)</f>
        <v>1</v>
      </c>
      <c r="S1131" s="23">
        <f>IF(Analysis!$H$4=1,1,0)</f>
        <v>1</v>
      </c>
      <c r="T1131" s="23">
        <f>IF(Analysis!$H$6=1,1,0)</f>
        <v>1</v>
      </c>
      <c r="U1131" s="23">
        <f>IF(Analysis!$H$7=1,1,0)</f>
        <v>1</v>
      </c>
    </row>
    <row r="1132" spans="1:21">
      <c r="A1132" s="4">
        <v>16547</v>
      </c>
      <c r="B1132" s="5">
        <v>40975.410416666666</v>
      </c>
      <c r="C1132" s="5">
        <v>40920.731249999997</v>
      </c>
      <c r="D1132" s="4" t="s">
        <v>53</v>
      </c>
      <c r="E1132" s="4" t="s">
        <v>58</v>
      </c>
      <c r="F1132" s="6" t="s">
        <v>133</v>
      </c>
      <c r="G1132" s="4" t="s">
        <v>55</v>
      </c>
      <c r="H1132" s="4" t="s">
        <v>106</v>
      </c>
      <c r="I1132" s="4" t="s">
        <v>143</v>
      </c>
      <c r="J1132" s="4" t="s">
        <v>65</v>
      </c>
      <c r="K1132" s="9">
        <f t="shared" si="102"/>
        <v>54.679166666668607</v>
      </c>
      <c r="L1132" s="13">
        <f t="shared" si="103"/>
        <v>40920</v>
      </c>
      <c r="M1132" s="14">
        <f t="shared" si="104"/>
        <v>0.73124999999708962</v>
      </c>
      <c r="N1132" s="15">
        <f t="shared" si="105"/>
        <v>6</v>
      </c>
      <c r="O1132" s="16" t="str">
        <f t="shared" si="106"/>
        <v>Wednesday</v>
      </c>
      <c r="P1132" s="16" t="str">
        <f t="shared" si="107"/>
        <v>Jan</v>
      </c>
      <c r="Q1132" s="22">
        <f>IF(Analysis!$H$2=1,1,0)</f>
        <v>1</v>
      </c>
      <c r="R1132" s="1">
        <f>IF(Analysis!$H$3=1,1,0)</f>
        <v>1</v>
      </c>
      <c r="S1132" s="23">
        <f>IF(Analysis!$H$4=1,1,0)</f>
        <v>1</v>
      </c>
      <c r="T1132" s="23">
        <f>IF(Analysis!$H$6=1,1,0)</f>
        <v>1</v>
      </c>
      <c r="U1132" s="23">
        <f>IF(Analysis!$H$7=1,1,0)</f>
        <v>1</v>
      </c>
    </row>
    <row r="1133" spans="1:21">
      <c r="A1133" s="4">
        <v>16546</v>
      </c>
      <c r="B1133" s="5">
        <v>40952.603472222225</v>
      </c>
      <c r="C1133" s="5">
        <v>40920.718055555553</v>
      </c>
      <c r="D1133" s="4" t="s">
        <v>60</v>
      </c>
      <c r="E1133" s="4" t="s">
        <v>99</v>
      </c>
      <c r="F1133" s="6" t="s">
        <v>127</v>
      </c>
      <c r="G1133" s="4" t="s">
        <v>55</v>
      </c>
      <c r="H1133" s="4" t="s">
        <v>71</v>
      </c>
      <c r="I1133" s="4" t="s">
        <v>143</v>
      </c>
      <c r="J1133" s="4" t="s">
        <v>59</v>
      </c>
      <c r="K1133" s="9">
        <f t="shared" si="102"/>
        <v>31.885416666671517</v>
      </c>
      <c r="L1133" s="13">
        <f t="shared" si="103"/>
        <v>40920</v>
      </c>
      <c r="M1133" s="14">
        <f t="shared" si="104"/>
        <v>0.71805555555329192</v>
      </c>
      <c r="N1133" s="15">
        <f t="shared" si="105"/>
        <v>6</v>
      </c>
      <c r="O1133" s="16" t="str">
        <f t="shared" si="106"/>
        <v>Monday</v>
      </c>
      <c r="P1133" s="16" t="str">
        <f t="shared" si="107"/>
        <v>Jan</v>
      </c>
      <c r="Q1133" s="22">
        <f>IF(Analysis!$H$2=1,1,0)</f>
        <v>1</v>
      </c>
      <c r="R1133" s="1">
        <f>IF(Analysis!$H$3=1,1,0)</f>
        <v>1</v>
      </c>
      <c r="S1133" s="23">
        <f>IF(Analysis!$H$4=1,1,0)</f>
        <v>1</v>
      </c>
      <c r="T1133" s="23">
        <f>IF(Analysis!$H$6=1,1,0)</f>
        <v>1</v>
      </c>
      <c r="U1133" s="23">
        <f>IF(Analysis!$H$7=1,1,0)</f>
        <v>1</v>
      </c>
    </row>
    <row r="1134" spans="1:21">
      <c r="A1134" s="4">
        <v>16545</v>
      </c>
      <c r="B1134" s="5">
        <v>40925.730555555558</v>
      </c>
      <c r="C1134" s="5">
        <v>40920.717361111114</v>
      </c>
      <c r="D1134" s="4" t="s">
        <v>94</v>
      </c>
      <c r="E1134" s="4" t="s">
        <v>68</v>
      </c>
      <c r="F1134" s="6" t="s">
        <v>128</v>
      </c>
      <c r="G1134" s="4" t="s">
        <v>55</v>
      </c>
      <c r="H1134" s="4" t="s">
        <v>56</v>
      </c>
      <c r="I1134" s="4" t="s">
        <v>143</v>
      </c>
      <c r="J1134" s="4" t="s">
        <v>65</v>
      </c>
      <c r="K1134" s="9">
        <f t="shared" si="102"/>
        <v>5.0131944444437977</v>
      </c>
      <c r="L1134" s="13">
        <f t="shared" si="103"/>
        <v>40920</v>
      </c>
      <c r="M1134" s="14">
        <f t="shared" si="104"/>
        <v>0.71736111111385981</v>
      </c>
      <c r="N1134" s="15">
        <f t="shared" si="105"/>
        <v>6</v>
      </c>
      <c r="O1134" s="16" t="str">
        <f t="shared" si="106"/>
        <v>Tuesday</v>
      </c>
      <c r="P1134" s="16" t="str">
        <f t="shared" si="107"/>
        <v>Jan</v>
      </c>
      <c r="Q1134" s="22">
        <f>IF(Analysis!$H$2=1,1,0)</f>
        <v>1</v>
      </c>
      <c r="R1134" s="1">
        <f>IF(Analysis!$H$3=1,1,0)</f>
        <v>1</v>
      </c>
      <c r="S1134" s="23">
        <f>IF(Analysis!$H$4=1,1,0)</f>
        <v>1</v>
      </c>
      <c r="T1134" s="23">
        <f>IF(Analysis!$H$6=1,1,0)</f>
        <v>1</v>
      </c>
      <c r="U1134" s="23">
        <f>IF(Analysis!$H$7=1,1,0)</f>
        <v>1</v>
      </c>
    </row>
    <row r="1135" spans="1:21">
      <c r="A1135" s="4">
        <v>16544</v>
      </c>
      <c r="B1135" s="5">
        <v>40942.53402777778</v>
      </c>
      <c r="C1135" s="5">
        <v>40920.707638888889</v>
      </c>
      <c r="D1135" s="4" t="s">
        <v>60</v>
      </c>
      <c r="E1135" s="4" t="s">
        <v>137</v>
      </c>
      <c r="F1135" s="6" t="s">
        <v>129</v>
      </c>
      <c r="G1135" s="4" t="s">
        <v>55</v>
      </c>
      <c r="H1135" s="4" t="s">
        <v>90</v>
      </c>
      <c r="I1135" s="4" t="s">
        <v>143</v>
      </c>
      <c r="J1135" s="4" t="s">
        <v>59</v>
      </c>
      <c r="K1135" s="9">
        <f t="shared" si="102"/>
        <v>21.826388888890506</v>
      </c>
      <c r="L1135" s="13">
        <f t="shared" si="103"/>
        <v>40920</v>
      </c>
      <c r="M1135" s="14">
        <f t="shared" si="104"/>
        <v>0.70763888888905058</v>
      </c>
      <c r="N1135" s="15">
        <f t="shared" si="105"/>
        <v>5</v>
      </c>
      <c r="O1135" s="16" t="str">
        <f t="shared" si="106"/>
        <v>Friday</v>
      </c>
      <c r="P1135" s="16" t="str">
        <f t="shared" si="107"/>
        <v>Jan</v>
      </c>
      <c r="Q1135" s="22">
        <f>IF(Analysis!$H$2=1,1,0)</f>
        <v>1</v>
      </c>
      <c r="R1135" s="1">
        <f>IF(Analysis!$H$3=1,1,0)</f>
        <v>1</v>
      </c>
      <c r="S1135" s="23">
        <f>IF(Analysis!$H$4=1,1,0)</f>
        <v>1</v>
      </c>
      <c r="T1135" s="23">
        <f>IF(Analysis!$H$6=1,1,0)</f>
        <v>1</v>
      </c>
      <c r="U1135" s="23">
        <f>IF(Analysis!$H$7=1,1,0)</f>
        <v>1</v>
      </c>
    </row>
    <row r="1136" spans="1:21">
      <c r="A1136" s="4">
        <v>16543</v>
      </c>
      <c r="B1136" s="5">
        <v>40926.543749999997</v>
      </c>
      <c r="C1136" s="5">
        <v>40920.65347222222</v>
      </c>
      <c r="D1136" s="4" t="s">
        <v>53</v>
      </c>
      <c r="E1136" s="4" t="s">
        <v>79</v>
      </c>
      <c r="F1136" s="6" t="s">
        <v>145</v>
      </c>
      <c r="G1136" s="4" t="s">
        <v>55</v>
      </c>
      <c r="H1136" s="4" t="s">
        <v>56</v>
      </c>
      <c r="I1136" s="4" t="s">
        <v>143</v>
      </c>
      <c r="J1136" s="4" t="s">
        <v>59</v>
      </c>
      <c r="K1136" s="9">
        <f t="shared" si="102"/>
        <v>5.890277777776646</v>
      </c>
      <c r="L1136" s="13">
        <f t="shared" si="103"/>
        <v>40920</v>
      </c>
      <c r="M1136" s="14">
        <f t="shared" si="104"/>
        <v>0.65347222222044365</v>
      </c>
      <c r="N1136" s="15">
        <f t="shared" si="105"/>
        <v>5</v>
      </c>
      <c r="O1136" s="16" t="str">
        <f t="shared" si="106"/>
        <v>Wednesday</v>
      </c>
      <c r="P1136" s="16" t="str">
        <f t="shared" si="107"/>
        <v>Jan</v>
      </c>
      <c r="Q1136" s="22">
        <f>IF(Analysis!$H$2=1,1,0)</f>
        <v>1</v>
      </c>
      <c r="R1136" s="1">
        <f>IF(Analysis!$H$3=1,1,0)</f>
        <v>1</v>
      </c>
      <c r="S1136" s="23">
        <f>IF(Analysis!$H$4=1,1,0)</f>
        <v>1</v>
      </c>
      <c r="T1136" s="23">
        <f>IF(Analysis!$H$6=1,1,0)</f>
        <v>1</v>
      </c>
      <c r="U1136" s="23">
        <f>IF(Analysis!$H$7=1,1,0)</f>
        <v>1</v>
      </c>
    </row>
    <row r="1137" spans="1:21">
      <c r="A1137" s="4">
        <v>16542</v>
      </c>
      <c r="B1137" s="5">
        <v>40935.541666666664</v>
      </c>
      <c r="C1137" s="5">
        <v>40920.539583333331</v>
      </c>
      <c r="D1137" s="4" t="s">
        <v>62</v>
      </c>
      <c r="E1137" s="4" t="s">
        <v>72</v>
      </c>
      <c r="F1137" s="6" t="s">
        <v>2186</v>
      </c>
      <c r="G1137" s="4" t="s">
        <v>55</v>
      </c>
      <c r="H1137" s="4" t="s">
        <v>611</v>
      </c>
      <c r="I1137" s="4" t="s">
        <v>143</v>
      </c>
      <c r="J1137" s="4" t="s">
        <v>59</v>
      </c>
      <c r="K1137" s="9">
        <f t="shared" si="102"/>
        <v>15.002083333332848</v>
      </c>
      <c r="L1137" s="13">
        <f t="shared" si="103"/>
        <v>40920</v>
      </c>
      <c r="M1137" s="14">
        <f t="shared" si="104"/>
        <v>0.53958333333139308</v>
      </c>
      <c r="N1137" s="15">
        <f t="shared" si="105"/>
        <v>3</v>
      </c>
      <c r="O1137" s="16" t="str">
        <f t="shared" si="106"/>
        <v>Friday</v>
      </c>
      <c r="P1137" s="16" t="str">
        <f t="shared" si="107"/>
        <v>Jan</v>
      </c>
      <c r="Q1137" s="22">
        <f>IF(Analysis!$H$2=1,1,0)</f>
        <v>1</v>
      </c>
      <c r="R1137" s="1">
        <f>IF(Analysis!$H$3=1,1,0)</f>
        <v>1</v>
      </c>
      <c r="S1137" s="23">
        <f>IF(Analysis!$H$4=1,1,0)</f>
        <v>1</v>
      </c>
      <c r="T1137" s="23">
        <f>IF(Analysis!$H$6=1,1,0)</f>
        <v>1</v>
      </c>
      <c r="U1137" s="23">
        <f>IF(Analysis!$H$7=1,1,0)</f>
        <v>1</v>
      </c>
    </row>
    <row r="1138" spans="1:21">
      <c r="A1138" s="4">
        <v>16541</v>
      </c>
      <c r="B1138" s="5">
        <v>40921.522222222222</v>
      </c>
      <c r="C1138" s="5">
        <v>40920.522222222222</v>
      </c>
      <c r="D1138" s="4" t="s">
        <v>53</v>
      </c>
      <c r="E1138" s="4" t="s">
        <v>54</v>
      </c>
      <c r="F1138" s="6" t="s">
        <v>2071</v>
      </c>
      <c r="G1138" s="4" t="s">
        <v>55</v>
      </c>
      <c r="H1138" s="4" t="s">
        <v>612</v>
      </c>
      <c r="I1138" s="4" t="s">
        <v>143</v>
      </c>
      <c r="J1138" s="4" t="s">
        <v>59</v>
      </c>
      <c r="K1138" s="9">
        <f t="shared" si="102"/>
        <v>1</v>
      </c>
      <c r="L1138" s="13">
        <f t="shared" si="103"/>
        <v>40920</v>
      </c>
      <c r="M1138" s="14">
        <f t="shared" si="104"/>
        <v>0.52222222222189885</v>
      </c>
      <c r="N1138" s="15">
        <f t="shared" si="105"/>
        <v>3</v>
      </c>
      <c r="O1138" s="16" t="str">
        <f t="shared" si="106"/>
        <v>Friday</v>
      </c>
      <c r="P1138" s="16" t="str">
        <f t="shared" si="107"/>
        <v>Jan</v>
      </c>
      <c r="Q1138" s="22">
        <f>IF(Analysis!$H$2=1,1,0)</f>
        <v>1</v>
      </c>
      <c r="R1138" s="1">
        <f>IF(Analysis!$H$3=1,1,0)</f>
        <v>1</v>
      </c>
      <c r="S1138" s="23">
        <f>IF(Analysis!$H$4=1,1,0)</f>
        <v>1</v>
      </c>
      <c r="T1138" s="23">
        <f>IF(Analysis!$H$6=1,1,0)</f>
        <v>1</v>
      </c>
      <c r="U1138" s="23">
        <f>IF(Analysis!$H$7=1,1,0)</f>
        <v>1</v>
      </c>
    </row>
    <row r="1139" spans="1:21">
      <c r="A1139" s="4">
        <v>16540</v>
      </c>
      <c r="B1139" s="5">
        <v>40948.466666666667</v>
      </c>
      <c r="C1139" s="5">
        <v>40920.522222222222</v>
      </c>
      <c r="D1139" s="4" t="s">
        <v>60</v>
      </c>
      <c r="E1139" s="4" t="s">
        <v>54</v>
      </c>
      <c r="F1139" s="6" t="s">
        <v>2072</v>
      </c>
      <c r="G1139" s="4" t="s">
        <v>55</v>
      </c>
      <c r="H1139" s="4" t="s">
        <v>613</v>
      </c>
      <c r="I1139" s="4" t="s">
        <v>143</v>
      </c>
      <c r="J1139" s="4" t="s">
        <v>59</v>
      </c>
      <c r="K1139" s="9">
        <f t="shared" si="102"/>
        <v>27.944444444445253</v>
      </c>
      <c r="L1139" s="13">
        <f t="shared" si="103"/>
        <v>40920</v>
      </c>
      <c r="M1139" s="14">
        <f t="shared" si="104"/>
        <v>0.52222222222189885</v>
      </c>
      <c r="N1139" s="15">
        <f t="shared" si="105"/>
        <v>3</v>
      </c>
      <c r="O1139" s="16" t="str">
        <f t="shared" si="106"/>
        <v>Thursday</v>
      </c>
      <c r="P1139" s="16" t="str">
        <f t="shared" si="107"/>
        <v>Jan</v>
      </c>
      <c r="Q1139" s="22">
        <f>IF(Analysis!$H$2=1,1,0)</f>
        <v>1</v>
      </c>
      <c r="R1139" s="1">
        <f>IF(Analysis!$H$3=1,1,0)</f>
        <v>1</v>
      </c>
      <c r="S1139" s="23">
        <f>IF(Analysis!$H$4=1,1,0)</f>
        <v>1</v>
      </c>
      <c r="T1139" s="23">
        <f>IF(Analysis!$H$6=1,1,0)</f>
        <v>1</v>
      </c>
      <c r="U1139" s="23">
        <f>IF(Analysis!$H$7=1,1,0)</f>
        <v>1</v>
      </c>
    </row>
    <row r="1140" spans="1:21">
      <c r="A1140" s="4">
        <v>16539</v>
      </c>
      <c r="B1140" s="5">
        <v>40932.388888888891</v>
      </c>
      <c r="C1140" s="5">
        <v>40920.489583333336</v>
      </c>
      <c r="D1140" s="4" t="s">
        <v>62</v>
      </c>
      <c r="E1140" s="4" t="s">
        <v>72</v>
      </c>
      <c r="F1140" s="6" t="s">
        <v>2073</v>
      </c>
      <c r="G1140" s="4" t="s">
        <v>55</v>
      </c>
      <c r="H1140" s="4" t="s">
        <v>614</v>
      </c>
      <c r="I1140" s="4" t="s">
        <v>143</v>
      </c>
      <c r="J1140" s="4" t="s">
        <v>139</v>
      </c>
      <c r="K1140" s="9">
        <f t="shared" si="102"/>
        <v>11.899305555554747</v>
      </c>
      <c r="L1140" s="13">
        <f t="shared" si="103"/>
        <v>40920</v>
      </c>
      <c r="M1140" s="14">
        <f t="shared" si="104"/>
        <v>0.48958333333575865</v>
      </c>
      <c r="N1140" s="15">
        <f t="shared" si="105"/>
        <v>3</v>
      </c>
      <c r="O1140" s="16" t="str">
        <f t="shared" si="106"/>
        <v>Tuesday</v>
      </c>
      <c r="P1140" s="16" t="str">
        <f t="shared" si="107"/>
        <v>Jan</v>
      </c>
      <c r="Q1140" s="22">
        <f>IF(Analysis!$H$2=1,1,0)</f>
        <v>1</v>
      </c>
      <c r="R1140" s="1">
        <f>IF(Analysis!$H$3=1,1,0)</f>
        <v>1</v>
      </c>
      <c r="S1140" s="23">
        <f>IF(Analysis!$H$4=1,1,0)</f>
        <v>1</v>
      </c>
      <c r="T1140" s="23">
        <f>IF(Analysis!$H$6=1,1,0)</f>
        <v>1</v>
      </c>
      <c r="U1140" s="23">
        <f>IF(Analysis!$H$7=1,1,0)</f>
        <v>1</v>
      </c>
    </row>
    <row r="1141" spans="1:21">
      <c r="A1141" s="4">
        <v>16538</v>
      </c>
      <c r="B1141" s="5">
        <v>40921.470833333333</v>
      </c>
      <c r="C1141" s="5">
        <v>40920.481249999997</v>
      </c>
      <c r="D1141" s="4" t="s">
        <v>60</v>
      </c>
      <c r="E1141" s="4" t="s">
        <v>99</v>
      </c>
      <c r="F1141" s="6" t="s">
        <v>132</v>
      </c>
      <c r="G1141" s="4" t="s">
        <v>55</v>
      </c>
      <c r="H1141" s="4" t="s">
        <v>615</v>
      </c>
      <c r="I1141" s="4" t="s">
        <v>143</v>
      </c>
      <c r="J1141" s="4" t="s">
        <v>59</v>
      </c>
      <c r="K1141" s="9">
        <f t="shared" si="102"/>
        <v>0.98958333333575865</v>
      </c>
      <c r="L1141" s="13">
        <f t="shared" si="103"/>
        <v>40920</v>
      </c>
      <c r="M1141" s="14">
        <f t="shared" si="104"/>
        <v>0.48124999999708962</v>
      </c>
      <c r="N1141" s="15">
        <f t="shared" si="105"/>
        <v>3</v>
      </c>
      <c r="O1141" s="16" t="str">
        <f t="shared" si="106"/>
        <v>Friday</v>
      </c>
      <c r="P1141" s="16" t="str">
        <f t="shared" si="107"/>
        <v>Jan</v>
      </c>
      <c r="Q1141" s="22">
        <f>IF(Analysis!$H$2=1,1,0)</f>
        <v>1</v>
      </c>
      <c r="R1141" s="1">
        <f>IF(Analysis!$H$3=1,1,0)</f>
        <v>1</v>
      </c>
      <c r="S1141" s="23">
        <f>IF(Analysis!$H$4=1,1,0)</f>
        <v>1</v>
      </c>
      <c r="T1141" s="23">
        <f>IF(Analysis!$H$6=1,1,0)</f>
        <v>1</v>
      </c>
      <c r="U1141" s="23">
        <f>IF(Analysis!$H$7=1,1,0)</f>
        <v>1</v>
      </c>
    </row>
    <row r="1142" spans="1:21">
      <c r="A1142" s="4">
        <v>16537</v>
      </c>
      <c r="B1142" s="5">
        <v>40920.491666666669</v>
      </c>
      <c r="C1142" s="5">
        <v>40920.477083333331</v>
      </c>
      <c r="D1142" s="4" t="s">
        <v>60</v>
      </c>
      <c r="E1142" s="4" t="s">
        <v>61</v>
      </c>
      <c r="F1142" s="6" t="s">
        <v>133</v>
      </c>
      <c r="G1142" s="4" t="s">
        <v>55</v>
      </c>
      <c r="H1142" s="4" t="s">
        <v>90</v>
      </c>
      <c r="I1142" s="4" t="s">
        <v>143</v>
      </c>
      <c r="J1142" s="4" t="s">
        <v>59</v>
      </c>
      <c r="K1142" s="9">
        <f t="shared" si="102"/>
        <v>1.4583333337213844E-2</v>
      </c>
      <c r="L1142" s="13">
        <f t="shared" si="103"/>
        <v>40920</v>
      </c>
      <c r="M1142" s="14">
        <f t="shared" si="104"/>
        <v>0.47708333333139308</v>
      </c>
      <c r="N1142" s="15">
        <f t="shared" si="105"/>
        <v>3</v>
      </c>
      <c r="O1142" s="16" t="str">
        <f t="shared" si="106"/>
        <v>Thursday</v>
      </c>
      <c r="P1142" s="16" t="str">
        <f t="shared" si="107"/>
        <v>Jan</v>
      </c>
      <c r="Q1142" s="22">
        <f>IF(Analysis!$H$2=1,1,0)</f>
        <v>1</v>
      </c>
      <c r="R1142" s="1">
        <f>IF(Analysis!$H$3=1,1,0)</f>
        <v>1</v>
      </c>
      <c r="S1142" s="23">
        <f>IF(Analysis!$H$4=1,1,0)</f>
        <v>1</v>
      </c>
      <c r="T1142" s="23">
        <f>IF(Analysis!$H$6=1,1,0)</f>
        <v>1</v>
      </c>
      <c r="U1142" s="23">
        <f>IF(Analysis!$H$7=1,1,0)</f>
        <v>1</v>
      </c>
    </row>
    <row r="1143" spans="1:21">
      <c r="A1143" s="4">
        <v>16536</v>
      </c>
      <c r="B1143" s="5">
        <v>40920.647916666669</v>
      </c>
      <c r="C1143" s="5">
        <v>40920.465277777781</v>
      </c>
      <c r="D1143" s="4" t="s">
        <v>62</v>
      </c>
      <c r="E1143" s="4" t="s">
        <v>63</v>
      </c>
      <c r="F1143" s="6" t="s">
        <v>127</v>
      </c>
      <c r="G1143" s="4" t="s">
        <v>55</v>
      </c>
      <c r="H1143" s="4" t="s">
        <v>107</v>
      </c>
      <c r="I1143" s="4" t="s">
        <v>143</v>
      </c>
      <c r="J1143" s="4" t="s">
        <v>70</v>
      </c>
      <c r="K1143" s="9">
        <f t="shared" si="102"/>
        <v>0.18263888888759539</v>
      </c>
      <c r="L1143" s="13">
        <f t="shared" si="103"/>
        <v>40920</v>
      </c>
      <c r="M1143" s="14">
        <f t="shared" si="104"/>
        <v>0.46527777778101154</v>
      </c>
      <c r="N1143" s="15">
        <f t="shared" si="105"/>
        <v>3</v>
      </c>
      <c r="O1143" s="16" t="str">
        <f t="shared" si="106"/>
        <v>Thursday</v>
      </c>
      <c r="P1143" s="16" t="str">
        <f t="shared" si="107"/>
        <v>Jan</v>
      </c>
      <c r="Q1143" s="22">
        <f>IF(Analysis!$H$2=1,1,0)</f>
        <v>1</v>
      </c>
      <c r="R1143" s="1">
        <f>IF(Analysis!$H$3=1,1,0)</f>
        <v>1</v>
      </c>
      <c r="S1143" s="23">
        <f>IF(Analysis!$H$4=1,1,0)</f>
        <v>1</v>
      </c>
      <c r="T1143" s="23">
        <f>IF(Analysis!$H$6=1,1,0)</f>
        <v>1</v>
      </c>
      <c r="U1143" s="23">
        <f>IF(Analysis!$H$7=1,1,0)</f>
        <v>1</v>
      </c>
    </row>
    <row r="1144" spans="1:21">
      <c r="A1144" s="4">
        <v>16535</v>
      </c>
      <c r="B1144" s="5">
        <v>40925.423611111109</v>
      </c>
      <c r="C1144" s="5">
        <v>40920.465277777781</v>
      </c>
      <c r="D1144" s="4" t="s">
        <v>60</v>
      </c>
      <c r="E1144" s="4" t="s">
        <v>54</v>
      </c>
      <c r="F1144" s="6" t="s">
        <v>128</v>
      </c>
      <c r="G1144" s="4" t="s">
        <v>55</v>
      </c>
      <c r="H1144" s="4" t="s">
        <v>106</v>
      </c>
      <c r="I1144" s="4" t="s">
        <v>143</v>
      </c>
      <c r="J1144" s="4" t="s">
        <v>59</v>
      </c>
      <c r="K1144" s="9">
        <f t="shared" si="102"/>
        <v>4.9583333333284827</v>
      </c>
      <c r="L1144" s="13">
        <f t="shared" si="103"/>
        <v>40920</v>
      </c>
      <c r="M1144" s="14">
        <f t="shared" si="104"/>
        <v>0.46527777778101154</v>
      </c>
      <c r="N1144" s="15">
        <f t="shared" si="105"/>
        <v>3</v>
      </c>
      <c r="O1144" s="16" t="str">
        <f t="shared" si="106"/>
        <v>Tuesday</v>
      </c>
      <c r="P1144" s="16" t="str">
        <f t="shared" si="107"/>
        <v>Jan</v>
      </c>
      <c r="Q1144" s="22">
        <f>IF(Analysis!$H$2=1,1,0)</f>
        <v>1</v>
      </c>
      <c r="R1144" s="1">
        <f>IF(Analysis!$H$3=1,1,0)</f>
        <v>1</v>
      </c>
      <c r="S1144" s="23">
        <f>IF(Analysis!$H$4=1,1,0)</f>
        <v>1</v>
      </c>
      <c r="T1144" s="23">
        <f>IF(Analysis!$H$6=1,1,0)</f>
        <v>1</v>
      </c>
      <c r="U1144" s="23">
        <f>IF(Analysis!$H$7=1,1,0)</f>
        <v>1</v>
      </c>
    </row>
    <row r="1145" spans="1:21">
      <c r="A1145" s="4">
        <v>16534</v>
      </c>
      <c r="B1145" s="5">
        <v>40920.434027777781</v>
      </c>
      <c r="C1145" s="5">
        <v>40920.429861111108</v>
      </c>
      <c r="D1145" s="4" t="s">
        <v>60</v>
      </c>
      <c r="E1145" s="4" t="s">
        <v>54</v>
      </c>
      <c r="F1145" s="6" t="s">
        <v>129</v>
      </c>
      <c r="G1145" s="4" t="s">
        <v>55</v>
      </c>
      <c r="H1145" s="4" t="s">
        <v>71</v>
      </c>
      <c r="I1145" s="4" t="s">
        <v>143</v>
      </c>
      <c r="J1145" s="4" t="s">
        <v>57</v>
      </c>
      <c r="K1145" s="9">
        <f t="shared" si="102"/>
        <v>4.1666666729724966E-3</v>
      </c>
      <c r="L1145" s="13">
        <f t="shared" si="103"/>
        <v>40920</v>
      </c>
      <c r="M1145" s="14">
        <f t="shared" si="104"/>
        <v>0.42986111110803904</v>
      </c>
      <c r="N1145" s="15">
        <f t="shared" si="105"/>
        <v>2</v>
      </c>
      <c r="O1145" s="16" t="str">
        <f t="shared" si="106"/>
        <v>Thursday</v>
      </c>
      <c r="P1145" s="16" t="str">
        <f t="shared" si="107"/>
        <v>Jan</v>
      </c>
      <c r="Q1145" s="22">
        <f>IF(Analysis!$H$2=1,1,0)</f>
        <v>1</v>
      </c>
      <c r="R1145" s="1">
        <f>IF(Analysis!$H$3=1,1,0)</f>
        <v>1</v>
      </c>
      <c r="S1145" s="23">
        <f>IF(Analysis!$H$4=1,1,0)</f>
        <v>1</v>
      </c>
      <c r="T1145" s="23">
        <f>IF(Analysis!$H$6=1,1,0)</f>
        <v>1</v>
      </c>
      <c r="U1145" s="23">
        <f>IF(Analysis!$H$7=1,1,0)</f>
        <v>1</v>
      </c>
    </row>
    <row r="1146" spans="1:21">
      <c r="A1146" s="4">
        <v>16533</v>
      </c>
      <c r="B1146" s="5">
        <v>40920.543749999997</v>
      </c>
      <c r="C1146" s="5">
        <v>40920.368055555555</v>
      </c>
      <c r="D1146" s="4" t="s">
        <v>60</v>
      </c>
      <c r="E1146" s="4" t="s">
        <v>61</v>
      </c>
      <c r="F1146" s="6" t="s">
        <v>145</v>
      </c>
      <c r="G1146" s="4" t="s">
        <v>55</v>
      </c>
      <c r="H1146" s="4" t="s">
        <v>56</v>
      </c>
      <c r="I1146" s="4" t="s">
        <v>143</v>
      </c>
      <c r="J1146" s="4" t="s">
        <v>59</v>
      </c>
      <c r="K1146" s="9">
        <f t="shared" si="102"/>
        <v>0.1756944444423425</v>
      </c>
      <c r="L1146" s="13">
        <f t="shared" si="103"/>
        <v>40920</v>
      </c>
      <c r="M1146" s="14">
        <f t="shared" si="104"/>
        <v>0.36805555555474712</v>
      </c>
      <c r="N1146" s="15">
        <f t="shared" si="105"/>
        <v>1</v>
      </c>
      <c r="O1146" s="16" t="str">
        <f t="shared" si="106"/>
        <v>Thursday</v>
      </c>
      <c r="P1146" s="16" t="str">
        <f t="shared" si="107"/>
        <v>Jan</v>
      </c>
      <c r="Q1146" s="22">
        <f>IF(Analysis!$H$2=1,1,0)</f>
        <v>1</v>
      </c>
      <c r="R1146" s="1">
        <f>IF(Analysis!$H$3=1,1,0)</f>
        <v>1</v>
      </c>
      <c r="S1146" s="23">
        <f>IF(Analysis!$H$4=1,1,0)</f>
        <v>1</v>
      </c>
      <c r="T1146" s="23">
        <f>IF(Analysis!$H$6=1,1,0)</f>
        <v>1</v>
      </c>
      <c r="U1146" s="23">
        <f>IF(Analysis!$H$7=1,1,0)</f>
        <v>1</v>
      </c>
    </row>
    <row r="1147" spans="1:21">
      <c r="A1147" s="4">
        <v>16532</v>
      </c>
      <c r="B1147" s="5">
        <v>40920.396527777775</v>
      </c>
      <c r="C1147" s="5">
        <v>40920.35</v>
      </c>
      <c r="D1147" s="4" t="s">
        <v>60</v>
      </c>
      <c r="E1147" s="4" t="s">
        <v>68</v>
      </c>
      <c r="F1147" s="6" t="s">
        <v>2187</v>
      </c>
      <c r="G1147" s="4" t="s">
        <v>55</v>
      </c>
      <c r="H1147" s="4" t="s">
        <v>90</v>
      </c>
      <c r="I1147" s="4" t="s">
        <v>143</v>
      </c>
      <c r="J1147" s="4" t="s">
        <v>57</v>
      </c>
      <c r="K1147" s="9">
        <f t="shared" si="102"/>
        <v>4.6527777776645962E-2</v>
      </c>
      <c r="L1147" s="13">
        <f t="shared" si="103"/>
        <v>40920</v>
      </c>
      <c r="M1147" s="14">
        <f t="shared" si="104"/>
        <v>0.34999999999854481</v>
      </c>
      <c r="N1147" s="15">
        <f t="shared" si="105"/>
        <v>1</v>
      </c>
      <c r="O1147" s="16" t="str">
        <f t="shared" si="106"/>
        <v>Thursday</v>
      </c>
      <c r="P1147" s="16" t="str">
        <f t="shared" si="107"/>
        <v>Jan</v>
      </c>
      <c r="Q1147" s="22">
        <f>IF(Analysis!$H$2=1,1,0)</f>
        <v>1</v>
      </c>
      <c r="R1147" s="1">
        <f>IF(Analysis!$H$3=1,1,0)</f>
        <v>1</v>
      </c>
      <c r="S1147" s="23">
        <f>IF(Analysis!$H$4=1,1,0)</f>
        <v>1</v>
      </c>
      <c r="T1147" s="23">
        <f>IF(Analysis!$H$6=1,1,0)</f>
        <v>1</v>
      </c>
      <c r="U1147" s="23">
        <f>IF(Analysis!$H$7=1,1,0)</f>
        <v>1</v>
      </c>
    </row>
    <row r="1148" spans="1:21">
      <c r="A1148" s="4">
        <v>16531</v>
      </c>
      <c r="B1148" s="5">
        <v>40920.40347222222</v>
      </c>
      <c r="C1148" s="5">
        <v>40919.722222222219</v>
      </c>
      <c r="D1148" s="4" t="s">
        <v>60</v>
      </c>
      <c r="E1148" s="4" t="s">
        <v>54</v>
      </c>
      <c r="F1148" s="6" t="s">
        <v>2071</v>
      </c>
      <c r="G1148" s="4" t="s">
        <v>55</v>
      </c>
      <c r="H1148" s="4" t="s">
        <v>56</v>
      </c>
      <c r="I1148" s="4" t="s">
        <v>143</v>
      </c>
      <c r="J1148" s="4" t="s">
        <v>59</v>
      </c>
      <c r="K1148" s="9">
        <f t="shared" si="102"/>
        <v>0.68125000000145519</v>
      </c>
      <c r="L1148" s="13">
        <f t="shared" si="103"/>
        <v>40919</v>
      </c>
      <c r="M1148" s="14">
        <f t="shared" si="104"/>
        <v>0.72222222221898846</v>
      </c>
      <c r="N1148" s="15">
        <f t="shared" si="105"/>
        <v>6</v>
      </c>
      <c r="O1148" s="16" t="str">
        <f t="shared" si="106"/>
        <v>Thursday</v>
      </c>
      <c r="P1148" s="16" t="str">
        <f t="shared" si="107"/>
        <v>Jan</v>
      </c>
      <c r="Q1148" s="22">
        <f>IF(Analysis!$H$2=1,1,0)</f>
        <v>1</v>
      </c>
      <c r="R1148" s="1">
        <f>IF(Analysis!$H$3=1,1,0)</f>
        <v>1</v>
      </c>
      <c r="S1148" s="23">
        <f>IF(Analysis!$H$4=1,1,0)</f>
        <v>1</v>
      </c>
      <c r="T1148" s="23">
        <f>IF(Analysis!$H$6=1,1,0)</f>
        <v>1</v>
      </c>
      <c r="U1148" s="23">
        <f>IF(Analysis!$H$7=1,1,0)</f>
        <v>1</v>
      </c>
    </row>
    <row r="1149" spans="1:21">
      <c r="A1149" s="4">
        <v>16530</v>
      </c>
      <c r="B1149" s="5">
        <v>40948.70416666667</v>
      </c>
      <c r="C1149" s="5">
        <v>40919.710416666669</v>
      </c>
      <c r="D1149" s="4" t="s">
        <v>62</v>
      </c>
      <c r="E1149" s="4" t="s">
        <v>68</v>
      </c>
      <c r="F1149" s="6" t="s">
        <v>2072</v>
      </c>
      <c r="G1149" s="4" t="s">
        <v>55</v>
      </c>
      <c r="H1149" s="4" t="s">
        <v>616</v>
      </c>
      <c r="I1149" s="4" t="s">
        <v>143</v>
      </c>
      <c r="J1149" s="4" t="s">
        <v>65</v>
      </c>
      <c r="K1149" s="9">
        <f t="shared" si="102"/>
        <v>28.993750000001455</v>
      </c>
      <c r="L1149" s="13">
        <f t="shared" si="103"/>
        <v>40919</v>
      </c>
      <c r="M1149" s="14">
        <f t="shared" si="104"/>
        <v>0.71041666666860692</v>
      </c>
      <c r="N1149" s="15">
        <f t="shared" si="105"/>
        <v>6</v>
      </c>
      <c r="O1149" s="16" t="str">
        <f t="shared" si="106"/>
        <v>Thursday</v>
      </c>
      <c r="P1149" s="16" t="str">
        <f t="shared" si="107"/>
        <v>Jan</v>
      </c>
      <c r="Q1149" s="22">
        <f>IF(Analysis!$H$2=1,1,0)</f>
        <v>1</v>
      </c>
      <c r="R1149" s="1">
        <f>IF(Analysis!$H$3=1,1,0)</f>
        <v>1</v>
      </c>
      <c r="S1149" s="23">
        <f>IF(Analysis!$H$4=1,1,0)</f>
        <v>1</v>
      </c>
      <c r="T1149" s="23">
        <f>IF(Analysis!$H$6=1,1,0)</f>
        <v>1</v>
      </c>
      <c r="U1149" s="23">
        <f>IF(Analysis!$H$7=1,1,0)</f>
        <v>1</v>
      </c>
    </row>
    <row r="1150" spans="1:21">
      <c r="A1150" s="4">
        <v>16529</v>
      </c>
      <c r="B1150" s="5">
        <v>40952.606944444444</v>
      </c>
      <c r="C1150" s="5">
        <v>40919.705555555556</v>
      </c>
      <c r="D1150" s="4" t="s">
        <v>53</v>
      </c>
      <c r="E1150" s="4" t="s">
        <v>58</v>
      </c>
      <c r="F1150" s="6" t="s">
        <v>2073</v>
      </c>
      <c r="G1150" s="4" t="s">
        <v>55</v>
      </c>
      <c r="H1150" s="4" t="s">
        <v>617</v>
      </c>
      <c r="I1150" s="4" t="s">
        <v>143</v>
      </c>
      <c r="J1150" s="4" t="s">
        <v>59</v>
      </c>
      <c r="K1150" s="9">
        <f t="shared" si="102"/>
        <v>32.901388888887595</v>
      </c>
      <c r="L1150" s="13">
        <f t="shared" si="103"/>
        <v>40919</v>
      </c>
      <c r="M1150" s="14">
        <f t="shared" si="104"/>
        <v>0.70555555555620231</v>
      </c>
      <c r="N1150" s="15">
        <f t="shared" si="105"/>
        <v>5</v>
      </c>
      <c r="O1150" s="16" t="str">
        <f t="shared" si="106"/>
        <v>Monday</v>
      </c>
      <c r="P1150" s="16" t="str">
        <f t="shared" si="107"/>
        <v>Jan</v>
      </c>
      <c r="Q1150" s="22">
        <f>IF(Analysis!$H$2=1,1,0)</f>
        <v>1</v>
      </c>
      <c r="R1150" s="1">
        <f>IF(Analysis!$H$3=1,1,0)</f>
        <v>1</v>
      </c>
      <c r="S1150" s="23">
        <f>IF(Analysis!$H$4=1,1,0)</f>
        <v>1</v>
      </c>
      <c r="T1150" s="23">
        <f>IF(Analysis!$H$6=1,1,0)</f>
        <v>1</v>
      </c>
      <c r="U1150" s="23">
        <f>IF(Analysis!$H$7=1,1,0)</f>
        <v>1</v>
      </c>
    </row>
    <row r="1151" spans="1:21">
      <c r="A1151" s="4">
        <v>16528</v>
      </c>
      <c r="B1151" s="5">
        <v>40921.674305555556</v>
      </c>
      <c r="C1151" s="5">
        <v>40919.683333333334</v>
      </c>
      <c r="D1151" s="4" t="s">
        <v>62</v>
      </c>
      <c r="E1151" s="4" t="s">
        <v>92</v>
      </c>
      <c r="F1151" s="6" t="s">
        <v>132</v>
      </c>
      <c r="G1151" s="4" t="s">
        <v>55</v>
      </c>
      <c r="H1151" s="4" t="s">
        <v>618</v>
      </c>
      <c r="I1151" s="4" t="s">
        <v>143</v>
      </c>
      <c r="J1151" s="4" t="s">
        <v>70</v>
      </c>
      <c r="K1151" s="9">
        <f t="shared" si="102"/>
        <v>1.9909722222218988</v>
      </c>
      <c r="L1151" s="13">
        <f t="shared" si="103"/>
        <v>40919</v>
      </c>
      <c r="M1151" s="14">
        <f t="shared" si="104"/>
        <v>0.68333333333430346</v>
      </c>
      <c r="N1151" s="15">
        <f t="shared" si="105"/>
        <v>5</v>
      </c>
      <c r="O1151" s="16" t="str">
        <f t="shared" si="106"/>
        <v>Friday</v>
      </c>
      <c r="P1151" s="16" t="str">
        <f t="shared" si="107"/>
        <v>Jan</v>
      </c>
      <c r="Q1151" s="22">
        <f>IF(Analysis!$H$2=1,1,0)</f>
        <v>1</v>
      </c>
      <c r="R1151" s="1">
        <f>IF(Analysis!$H$3=1,1,0)</f>
        <v>1</v>
      </c>
      <c r="S1151" s="23">
        <f>IF(Analysis!$H$4=1,1,0)</f>
        <v>1</v>
      </c>
      <c r="T1151" s="23">
        <f>IF(Analysis!$H$6=1,1,0)</f>
        <v>1</v>
      </c>
      <c r="U1151" s="23">
        <f>IF(Analysis!$H$7=1,1,0)</f>
        <v>1</v>
      </c>
    </row>
    <row r="1152" spans="1:21">
      <c r="A1152" s="4">
        <v>16527</v>
      </c>
      <c r="B1152" s="5">
        <v>40921.350694444445</v>
      </c>
      <c r="C1152" s="5">
        <v>40919.615972222222</v>
      </c>
      <c r="D1152" s="4" t="s">
        <v>53</v>
      </c>
      <c r="E1152" s="4" t="s">
        <v>67</v>
      </c>
      <c r="F1152" s="6" t="s">
        <v>133</v>
      </c>
      <c r="G1152" s="4" t="s">
        <v>55</v>
      </c>
      <c r="H1152" s="4" t="s">
        <v>619</v>
      </c>
      <c r="I1152" s="4" t="s">
        <v>143</v>
      </c>
      <c r="J1152" s="4" t="s">
        <v>59</v>
      </c>
      <c r="K1152" s="9">
        <f t="shared" si="102"/>
        <v>1.734722222223354</v>
      </c>
      <c r="L1152" s="13">
        <f t="shared" si="103"/>
        <v>40919</v>
      </c>
      <c r="M1152" s="14">
        <f t="shared" si="104"/>
        <v>0.61597222222189885</v>
      </c>
      <c r="N1152" s="15">
        <f t="shared" si="105"/>
        <v>4</v>
      </c>
      <c r="O1152" s="16" t="str">
        <f t="shared" si="106"/>
        <v>Friday</v>
      </c>
      <c r="P1152" s="16" t="str">
        <f t="shared" si="107"/>
        <v>Jan</v>
      </c>
      <c r="Q1152" s="22">
        <f>IF(Analysis!$H$2=1,1,0)</f>
        <v>1</v>
      </c>
      <c r="R1152" s="1">
        <f>IF(Analysis!$H$3=1,1,0)</f>
        <v>1</v>
      </c>
      <c r="S1152" s="23">
        <f>IF(Analysis!$H$4=1,1,0)</f>
        <v>1</v>
      </c>
      <c r="T1152" s="23">
        <f>IF(Analysis!$H$6=1,1,0)</f>
        <v>1</v>
      </c>
      <c r="U1152" s="23">
        <f>IF(Analysis!$H$7=1,1,0)</f>
        <v>1</v>
      </c>
    </row>
    <row r="1153" spans="1:21">
      <c r="A1153" s="4">
        <v>16526</v>
      </c>
      <c r="B1153" s="5">
        <v>40933.479861111111</v>
      </c>
      <c r="C1153" s="5">
        <v>40919.513888888891</v>
      </c>
      <c r="D1153" s="4" t="s">
        <v>60</v>
      </c>
      <c r="E1153" s="4" t="s">
        <v>74</v>
      </c>
      <c r="F1153" s="6" t="s">
        <v>127</v>
      </c>
      <c r="G1153" s="4" t="s">
        <v>55</v>
      </c>
      <c r="H1153" s="4" t="s">
        <v>620</v>
      </c>
      <c r="I1153" s="4" t="s">
        <v>143</v>
      </c>
      <c r="J1153" s="4" t="s">
        <v>73</v>
      </c>
      <c r="K1153" s="9">
        <f t="shared" si="102"/>
        <v>13.965972222220444</v>
      </c>
      <c r="L1153" s="13">
        <f t="shared" si="103"/>
        <v>40919</v>
      </c>
      <c r="M1153" s="14">
        <f t="shared" si="104"/>
        <v>0.51388888889050577</v>
      </c>
      <c r="N1153" s="15">
        <f t="shared" si="105"/>
        <v>3</v>
      </c>
      <c r="O1153" s="16" t="str">
        <f t="shared" si="106"/>
        <v>Wednesday</v>
      </c>
      <c r="P1153" s="16" t="str">
        <f t="shared" si="107"/>
        <v>Jan</v>
      </c>
      <c r="Q1153" s="22">
        <f>IF(Analysis!$H$2=1,1,0)</f>
        <v>1</v>
      </c>
      <c r="R1153" s="1">
        <f>IF(Analysis!$H$3=1,1,0)</f>
        <v>1</v>
      </c>
      <c r="S1153" s="23">
        <f>IF(Analysis!$H$4=1,1,0)</f>
        <v>1</v>
      </c>
      <c r="T1153" s="23">
        <f>IF(Analysis!$H$6=1,1,0)</f>
        <v>1</v>
      </c>
      <c r="U1153" s="23">
        <f>IF(Analysis!$H$7=1,1,0)</f>
        <v>1</v>
      </c>
    </row>
    <row r="1154" spans="1:21">
      <c r="A1154" s="4">
        <v>16525</v>
      </c>
      <c r="B1154" s="5">
        <v>40919.613888888889</v>
      </c>
      <c r="C1154" s="5">
        <v>40919.510416666664</v>
      </c>
      <c r="D1154" s="4" t="s">
        <v>60</v>
      </c>
      <c r="E1154" s="4" t="s">
        <v>68</v>
      </c>
      <c r="F1154" s="6" t="s">
        <v>128</v>
      </c>
      <c r="G1154" s="4" t="s">
        <v>55</v>
      </c>
      <c r="H1154" s="4" t="s">
        <v>90</v>
      </c>
      <c r="I1154" s="4" t="s">
        <v>143</v>
      </c>
      <c r="J1154" s="4" t="s">
        <v>59</v>
      </c>
      <c r="K1154" s="9">
        <f t="shared" si="102"/>
        <v>0.10347222222480923</v>
      </c>
      <c r="L1154" s="13">
        <f t="shared" si="103"/>
        <v>40919</v>
      </c>
      <c r="M1154" s="14">
        <f t="shared" si="104"/>
        <v>0.51041666666424135</v>
      </c>
      <c r="N1154" s="15">
        <f t="shared" si="105"/>
        <v>3</v>
      </c>
      <c r="O1154" s="16" t="str">
        <f t="shared" si="106"/>
        <v>Wednesday</v>
      </c>
      <c r="P1154" s="16" t="str">
        <f t="shared" si="107"/>
        <v>Jan</v>
      </c>
      <c r="Q1154" s="22">
        <f>IF(Analysis!$H$2=1,1,0)</f>
        <v>1</v>
      </c>
      <c r="R1154" s="1">
        <f>IF(Analysis!$H$3=1,1,0)</f>
        <v>1</v>
      </c>
      <c r="S1154" s="23">
        <f>IF(Analysis!$H$4=1,1,0)</f>
        <v>1</v>
      </c>
      <c r="T1154" s="23">
        <f>IF(Analysis!$H$6=1,1,0)</f>
        <v>1</v>
      </c>
      <c r="U1154" s="23">
        <f>IF(Analysis!$H$7=1,1,0)</f>
        <v>1</v>
      </c>
    </row>
    <row r="1155" spans="1:21">
      <c r="A1155" s="4">
        <v>16524</v>
      </c>
      <c r="B1155" s="5">
        <v>40919.430555555555</v>
      </c>
      <c r="C1155" s="5">
        <v>40919.429861111108</v>
      </c>
      <c r="D1155" s="4" t="s">
        <v>62</v>
      </c>
      <c r="E1155" s="4" t="s">
        <v>63</v>
      </c>
      <c r="F1155" s="6" t="s">
        <v>129</v>
      </c>
      <c r="G1155" s="4" t="s">
        <v>55</v>
      </c>
      <c r="H1155" s="4" t="s">
        <v>107</v>
      </c>
      <c r="I1155" s="4" t="s">
        <v>143</v>
      </c>
      <c r="J1155" s="4" t="s">
        <v>59</v>
      </c>
      <c r="K1155" s="9">
        <f t="shared" ref="K1155:K1218" si="108">B1155-C1155</f>
        <v>6.944444467080757E-4</v>
      </c>
      <c r="L1155" s="13">
        <f t="shared" si="103"/>
        <v>40919</v>
      </c>
      <c r="M1155" s="14">
        <f t="shared" si="104"/>
        <v>0.42986111110803904</v>
      </c>
      <c r="N1155" s="15">
        <f t="shared" si="105"/>
        <v>2</v>
      </c>
      <c r="O1155" s="16" t="str">
        <f t="shared" si="106"/>
        <v>Wednesday</v>
      </c>
      <c r="P1155" s="16" t="str">
        <f t="shared" si="107"/>
        <v>Jan</v>
      </c>
      <c r="Q1155" s="22">
        <f>IF(Analysis!$H$2=1,1,0)</f>
        <v>1</v>
      </c>
      <c r="R1155" s="1">
        <f>IF(Analysis!$H$3=1,1,0)</f>
        <v>1</v>
      </c>
      <c r="S1155" s="23">
        <f>IF(Analysis!$H$4=1,1,0)</f>
        <v>1</v>
      </c>
      <c r="T1155" s="23">
        <f>IF(Analysis!$H$6=1,1,0)</f>
        <v>1</v>
      </c>
      <c r="U1155" s="23">
        <f>IF(Analysis!$H$7=1,1,0)</f>
        <v>1</v>
      </c>
    </row>
    <row r="1156" spans="1:21">
      <c r="A1156" s="4">
        <v>16523</v>
      </c>
      <c r="B1156" s="5">
        <v>40984.552083333336</v>
      </c>
      <c r="C1156" s="5">
        <v>40919.426388888889</v>
      </c>
      <c r="D1156" s="4" t="s">
        <v>62</v>
      </c>
      <c r="E1156" s="4" t="s">
        <v>138</v>
      </c>
      <c r="F1156" s="6" t="s">
        <v>145</v>
      </c>
      <c r="G1156" s="4" t="s">
        <v>55</v>
      </c>
      <c r="H1156" s="4" t="s">
        <v>106</v>
      </c>
      <c r="I1156" s="4" t="s">
        <v>143</v>
      </c>
      <c r="J1156" s="4" t="s">
        <v>65</v>
      </c>
      <c r="K1156" s="9">
        <f t="shared" si="108"/>
        <v>65.125694444446708</v>
      </c>
      <c r="L1156" s="13">
        <f t="shared" ref="L1156:L1219" si="109">INT(C1156)</f>
        <v>40919</v>
      </c>
      <c r="M1156" s="14">
        <f t="shared" ref="M1156:M1219" si="110">MOD(C1156,1)</f>
        <v>0.42638888888905058</v>
      </c>
      <c r="N1156" s="15">
        <f t="shared" ref="N1156:N1219" si="111">IF(AND($V$4&lt;=M1156,M1156&lt;$W$4),1,IF(AND($X$4&lt;=M1156,M1156&lt;$Y$4),2,IF(AND($Z$4&lt;=M1156,M1156&lt;$AA$4),3,IF(AND($AB$4&lt;=M1156,M1156&lt;$AC$4),4,IF(AND($AD$4&lt;=M1156,M1156&lt;$AE$4),5,IF(AND($AF$4&lt;=M1156,M1156&lt;$AG$4),6))))))</f>
        <v>2</v>
      </c>
      <c r="O1156" s="16" t="str">
        <f t="shared" ref="O1156:O1219" si="112">CHOOSE(WEEKDAY(B1156,1),"Sunday","Monday","Tuesday","Wednesday","Thursday","Friday","Saturday")</f>
        <v>Friday</v>
      </c>
      <c r="P1156" s="16" t="str">
        <f t="shared" ref="P1156:P1219" si="113">CHOOSE(MONTH(L1156),"Jan","Feb","Mar","Apr","May","Jun","Jul","Aug","Sep","Oct","Nov","Dec")</f>
        <v>Jan</v>
      </c>
      <c r="Q1156" s="22">
        <f>IF(Analysis!$H$2=1,1,0)</f>
        <v>1</v>
      </c>
      <c r="R1156" s="1">
        <f>IF(Analysis!$H$3=1,1,0)</f>
        <v>1</v>
      </c>
      <c r="S1156" s="23">
        <f>IF(Analysis!$H$4=1,1,0)</f>
        <v>1</v>
      </c>
      <c r="T1156" s="23">
        <f>IF(Analysis!$H$6=1,1,0)</f>
        <v>1</v>
      </c>
      <c r="U1156" s="23">
        <f>IF(Analysis!$H$7=1,1,0)</f>
        <v>1</v>
      </c>
    </row>
    <row r="1157" spans="1:21">
      <c r="A1157" s="4">
        <v>16522</v>
      </c>
      <c r="B1157" s="5">
        <v>40935.46597222222</v>
      </c>
      <c r="C1157" s="5">
        <v>40919.413888888892</v>
      </c>
      <c r="D1157" s="4" t="s">
        <v>60</v>
      </c>
      <c r="E1157" s="4" t="s">
        <v>80</v>
      </c>
      <c r="F1157" s="6" t="s">
        <v>2188</v>
      </c>
      <c r="G1157" s="4" t="s">
        <v>55</v>
      </c>
      <c r="H1157" s="4" t="s">
        <v>71</v>
      </c>
      <c r="I1157" s="4" t="s">
        <v>143</v>
      </c>
      <c r="J1157" s="4" t="s">
        <v>59</v>
      </c>
      <c r="K1157" s="9">
        <f t="shared" si="108"/>
        <v>16.052083333328483</v>
      </c>
      <c r="L1157" s="13">
        <f t="shared" si="109"/>
        <v>40919</v>
      </c>
      <c r="M1157" s="14">
        <f t="shared" si="110"/>
        <v>0.41388888889196096</v>
      </c>
      <c r="N1157" s="15">
        <f t="shared" si="111"/>
        <v>2</v>
      </c>
      <c r="O1157" s="16" t="str">
        <f t="shared" si="112"/>
        <v>Friday</v>
      </c>
      <c r="P1157" s="16" t="str">
        <f t="shared" si="113"/>
        <v>Jan</v>
      </c>
      <c r="Q1157" s="22">
        <f>IF(Analysis!$H$2=1,1,0)</f>
        <v>1</v>
      </c>
      <c r="R1157" s="1">
        <f>IF(Analysis!$H$3=1,1,0)</f>
        <v>1</v>
      </c>
      <c r="S1157" s="23">
        <f>IF(Analysis!$H$4=1,1,0)</f>
        <v>1</v>
      </c>
      <c r="T1157" s="23">
        <f>IF(Analysis!$H$6=1,1,0)</f>
        <v>1</v>
      </c>
      <c r="U1157" s="23">
        <f>IF(Analysis!$H$7=1,1,0)</f>
        <v>1</v>
      </c>
    </row>
    <row r="1158" spans="1:21">
      <c r="A1158" s="4">
        <v>16521</v>
      </c>
      <c r="B1158" s="5">
        <v>40919.427083333336</v>
      </c>
      <c r="C1158" s="5">
        <v>40919.411805555559</v>
      </c>
      <c r="D1158" s="4" t="s">
        <v>62</v>
      </c>
      <c r="E1158" s="4" t="s">
        <v>63</v>
      </c>
      <c r="F1158" s="6" t="s">
        <v>2071</v>
      </c>
      <c r="G1158" s="4" t="s">
        <v>55</v>
      </c>
      <c r="H1158" s="4" t="s">
        <v>56</v>
      </c>
      <c r="I1158" s="4" t="s">
        <v>143</v>
      </c>
      <c r="J1158" s="4" t="s">
        <v>59</v>
      </c>
      <c r="K1158" s="9">
        <f t="shared" si="108"/>
        <v>1.5277777776645962E-2</v>
      </c>
      <c r="L1158" s="13">
        <f t="shared" si="109"/>
        <v>40919</v>
      </c>
      <c r="M1158" s="14">
        <f t="shared" si="110"/>
        <v>0.41180555555911269</v>
      </c>
      <c r="N1158" s="15">
        <f t="shared" si="111"/>
        <v>2</v>
      </c>
      <c r="O1158" s="16" t="str">
        <f t="shared" si="112"/>
        <v>Wednesday</v>
      </c>
      <c r="P1158" s="16" t="str">
        <f t="shared" si="113"/>
        <v>Jan</v>
      </c>
      <c r="Q1158" s="22">
        <f>IF(Analysis!$H$2=1,1,0)</f>
        <v>1</v>
      </c>
      <c r="R1158" s="1">
        <f>IF(Analysis!$H$3=1,1,0)</f>
        <v>1</v>
      </c>
      <c r="S1158" s="23">
        <f>IF(Analysis!$H$4=1,1,0)</f>
        <v>1</v>
      </c>
      <c r="T1158" s="23">
        <f>IF(Analysis!$H$6=1,1,0)</f>
        <v>1</v>
      </c>
      <c r="U1158" s="23">
        <f>IF(Analysis!$H$7=1,1,0)</f>
        <v>1</v>
      </c>
    </row>
    <row r="1159" spans="1:21">
      <c r="A1159" s="4">
        <v>16520</v>
      </c>
      <c r="B1159" s="5">
        <v>40919.668055555558</v>
      </c>
      <c r="C1159" s="5">
        <v>40919.411111111112</v>
      </c>
      <c r="D1159" s="4" t="s">
        <v>60</v>
      </c>
      <c r="E1159" s="4" t="s">
        <v>54</v>
      </c>
      <c r="F1159" s="6" t="s">
        <v>2072</v>
      </c>
      <c r="G1159" s="4" t="s">
        <v>55</v>
      </c>
      <c r="H1159" s="4" t="s">
        <v>90</v>
      </c>
      <c r="I1159" s="4" t="s">
        <v>143</v>
      </c>
      <c r="J1159" s="4" t="s">
        <v>59</v>
      </c>
      <c r="K1159" s="9">
        <f t="shared" si="108"/>
        <v>0.25694444444525288</v>
      </c>
      <c r="L1159" s="13">
        <f t="shared" si="109"/>
        <v>40919</v>
      </c>
      <c r="M1159" s="14">
        <f t="shared" si="110"/>
        <v>0.41111111111240461</v>
      </c>
      <c r="N1159" s="15">
        <f t="shared" si="111"/>
        <v>2</v>
      </c>
      <c r="O1159" s="16" t="str">
        <f t="shared" si="112"/>
        <v>Wednesday</v>
      </c>
      <c r="P1159" s="16" t="str">
        <f t="shared" si="113"/>
        <v>Jan</v>
      </c>
      <c r="Q1159" s="22">
        <f>IF(Analysis!$H$2=1,1,0)</f>
        <v>1</v>
      </c>
      <c r="R1159" s="1">
        <f>IF(Analysis!$H$3=1,1,0)</f>
        <v>1</v>
      </c>
      <c r="S1159" s="23">
        <f>IF(Analysis!$H$4=1,1,0)</f>
        <v>1</v>
      </c>
      <c r="T1159" s="23">
        <f>IF(Analysis!$H$6=1,1,0)</f>
        <v>1</v>
      </c>
      <c r="U1159" s="23">
        <f>IF(Analysis!$H$7=1,1,0)</f>
        <v>1</v>
      </c>
    </row>
    <row r="1160" spans="1:21">
      <c r="A1160" s="4">
        <v>16519</v>
      </c>
      <c r="B1160" s="5">
        <v>40924.464583333334</v>
      </c>
      <c r="C1160" s="5">
        <v>40919.402083333334</v>
      </c>
      <c r="D1160" s="4" t="s">
        <v>62</v>
      </c>
      <c r="E1160" s="4" t="s">
        <v>72</v>
      </c>
      <c r="F1160" s="6" t="s">
        <v>2073</v>
      </c>
      <c r="G1160" s="4" t="s">
        <v>55</v>
      </c>
      <c r="H1160" s="4" t="s">
        <v>56</v>
      </c>
      <c r="I1160" s="4" t="s">
        <v>143</v>
      </c>
      <c r="J1160" s="4" t="s">
        <v>59</v>
      </c>
      <c r="K1160" s="9">
        <f t="shared" si="108"/>
        <v>5.0625</v>
      </c>
      <c r="L1160" s="13">
        <f t="shared" si="109"/>
        <v>40919</v>
      </c>
      <c r="M1160" s="14">
        <f t="shared" si="110"/>
        <v>0.40208333333430346</v>
      </c>
      <c r="N1160" s="15">
        <f t="shared" si="111"/>
        <v>2</v>
      </c>
      <c r="O1160" s="16" t="str">
        <f t="shared" si="112"/>
        <v>Monday</v>
      </c>
      <c r="P1160" s="16" t="str">
        <f t="shared" si="113"/>
        <v>Jan</v>
      </c>
      <c r="Q1160" s="22">
        <f>IF(Analysis!$H$2=1,1,0)</f>
        <v>1</v>
      </c>
      <c r="R1160" s="1">
        <f>IF(Analysis!$H$3=1,1,0)</f>
        <v>1</v>
      </c>
      <c r="S1160" s="23">
        <f>IF(Analysis!$H$4=1,1,0)</f>
        <v>1</v>
      </c>
      <c r="T1160" s="23">
        <f>IF(Analysis!$H$6=1,1,0)</f>
        <v>1</v>
      </c>
      <c r="U1160" s="23">
        <f>IF(Analysis!$H$7=1,1,0)</f>
        <v>1</v>
      </c>
    </row>
    <row r="1161" spans="1:21">
      <c r="A1161" s="4">
        <v>16518</v>
      </c>
      <c r="B1161" s="5">
        <v>40919.46875</v>
      </c>
      <c r="C1161" s="5">
        <v>40919.390972222223</v>
      </c>
      <c r="D1161" s="4" t="s">
        <v>60</v>
      </c>
      <c r="E1161" s="4" t="s">
        <v>61</v>
      </c>
      <c r="F1161" s="6" t="s">
        <v>132</v>
      </c>
      <c r="G1161" s="4" t="s">
        <v>55</v>
      </c>
      <c r="H1161" s="4" t="s">
        <v>621</v>
      </c>
      <c r="I1161" s="4" t="s">
        <v>143</v>
      </c>
      <c r="J1161" s="4" t="s">
        <v>59</v>
      </c>
      <c r="K1161" s="9">
        <f t="shared" si="108"/>
        <v>7.7777777776645962E-2</v>
      </c>
      <c r="L1161" s="13">
        <f t="shared" si="109"/>
        <v>40919</v>
      </c>
      <c r="M1161" s="14">
        <f t="shared" si="110"/>
        <v>0.39097222222335404</v>
      </c>
      <c r="N1161" s="15">
        <f t="shared" si="111"/>
        <v>2</v>
      </c>
      <c r="O1161" s="16" t="str">
        <f t="shared" si="112"/>
        <v>Wednesday</v>
      </c>
      <c r="P1161" s="16" t="str">
        <f t="shared" si="113"/>
        <v>Jan</v>
      </c>
      <c r="Q1161" s="22">
        <f>IF(Analysis!$H$2=1,1,0)</f>
        <v>1</v>
      </c>
      <c r="R1161" s="1">
        <f>IF(Analysis!$H$3=1,1,0)</f>
        <v>1</v>
      </c>
      <c r="S1161" s="23">
        <f>IF(Analysis!$H$4=1,1,0)</f>
        <v>1</v>
      </c>
      <c r="T1161" s="23">
        <f>IF(Analysis!$H$6=1,1,0)</f>
        <v>1</v>
      </c>
      <c r="U1161" s="23">
        <f>IF(Analysis!$H$7=1,1,0)</f>
        <v>1</v>
      </c>
    </row>
    <row r="1162" spans="1:21">
      <c r="A1162" s="4">
        <v>16517</v>
      </c>
      <c r="B1162" s="5">
        <v>40933.46597222222</v>
      </c>
      <c r="C1162" s="5">
        <v>40918.720833333333</v>
      </c>
      <c r="D1162" s="4" t="s">
        <v>62</v>
      </c>
      <c r="E1162" s="4" t="s">
        <v>72</v>
      </c>
      <c r="F1162" s="6" t="s">
        <v>133</v>
      </c>
      <c r="G1162" s="4" t="s">
        <v>55</v>
      </c>
      <c r="H1162" s="4" t="s">
        <v>622</v>
      </c>
      <c r="I1162" s="4" t="s">
        <v>143</v>
      </c>
      <c r="J1162" s="4" t="s">
        <v>73</v>
      </c>
      <c r="K1162" s="9">
        <f t="shared" si="108"/>
        <v>14.745138888887595</v>
      </c>
      <c r="L1162" s="13">
        <f t="shared" si="109"/>
        <v>40918</v>
      </c>
      <c r="M1162" s="14">
        <f t="shared" si="110"/>
        <v>0.72083333333284827</v>
      </c>
      <c r="N1162" s="15">
        <f t="shared" si="111"/>
        <v>6</v>
      </c>
      <c r="O1162" s="16" t="str">
        <f t="shared" si="112"/>
        <v>Wednesday</v>
      </c>
      <c r="P1162" s="16" t="str">
        <f t="shared" si="113"/>
        <v>Jan</v>
      </c>
      <c r="Q1162" s="22">
        <f>IF(Analysis!$H$2=1,1,0)</f>
        <v>1</v>
      </c>
      <c r="R1162" s="1">
        <f>IF(Analysis!$H$3=1,1,0)</f>
        <v>1</v>
      </c>
      <c r="S1162" s="23">
        <f>IF(Analysis!$H$4=1,1,0)</f>
        <v>1</v>
      </c>
      <c r="T1162" s="23">
        <f>IF(Analysis!$H$6=1,1,0)</f>
        <v>1</v>
      </c>
      <c r="U1162" s="23">
        <f>IF(Analysis!$H$7=1,1,0)</f>
        <v>1</v>
      </c>
    </row>
    <row r="1163" spans="1:21">
      <c r="A1163" s="4">
        <v>16516</v>
      </c>
      <c r="B1163" s="5">
        <v>40920.59097222222</v>
      </c>
      <c r="C1163" s="5">
        <v>40918.680555555555</v>
      </c>
      <c r="D1163" s="4" t="s">
        <v>53</v>
      </c>
      <c r="E1163" s="4" t="s">
        <v>79</v>
      </c>
      <c r="F1163" s="6" t="s">
        <v>127</v>
      </c>
      <c r="G1163" s="4" t="s">
        <v>55</v>
      </c>
      <c r="H1163" s="4" t="s">
        <v>623</v>
      </c>
      <c r="I1163" s="4" t="s">
        <v>143</v>
      </c>
      <c r="J1163" s="4" t="s">
        <v>59</v>
      </c>
      <c r="K1163" s="9">
        <f t="shared" si="108"/>
        <v>1.9104166666656965</v>
      </c>
      <c r="L1163" s="13">
        <f t="shared" si="109"/>
        <v>40918</v>
      </c>
      <c r="M1163" s="14">
        <f t="shared" si="110"/>
        <v>0.68055555555474712</v>
      </c>
      <c r="N1163" s="15">
        <f t="shared" si="111"/>
        <v>5</v>
      </c>
      <c r="O1163" s="16" t="str">
        <f t="shared" si="112"/>
        <v>Thursday</v>
      </c>
      <c r="P1163" s="16" t="str">
        <f t="shared" si="113"/>
        <v>Jan</v>
      </c>
      <c r="Q1163" s="22">
        <f>IF(Analysis!$H$2=1,1,0)</f>
        <v>1</v>
      </c>
      <c r="R1163" s="1">
        <f>IF(Analysis!$H$3=1,1,0)</f>
        <v>1</v>
      </c>
      <c r="S1163" s="23">
        <f>IF(Analysis!$H$4=1,1,0)</f>
        <v>1</v>
      </c>
      <c r="T1163" s="23">
        <f>IF(Analysis!$H$6=1,1,0)</f>
        <v>1</v>
      </c>
      <c r="U1163" s="23">
        <f>IF(Analysis!$H$7=1,1,0)</f>
        <v>1</v>
      </c>
    </row>
    <row r="1164" spans="1:21">
      <c r="A1164" s="4">
        <v>16515</v>
      </c>
      <c r="B1164" s="5">
        <v>40919.331944444442</v>
      </c>
      <c r="C1164" s="5">
        <v>40918.671527777777</v>
      </c>
      <c r="D1164" s="4" t="s">
        <v>60</v>
      </c>
      <c r="E1164" s="4" t="s">
        <v>61</v>
      </c>
      <c r="F1164" s="6" t="s">
        <v>128</v>
      </c>
      <c r="G1164" s="4" t="s">
        <v>55</v>
      </c>
      <c r="H1164" s="4" t="s">
        <v>624</v>
      </c>
      <c r="I1164" s="4" t="s">
        <v>143</v>
      </c>
      <c r="J1164" s="4" t="s">
        <v>59</v>
      </c>
      <c r="K1164" s="9">
        <f t="shared" si="108"/>
        <v>0.66041666666569654</v>
      </c>
      <c r="L1164" s="13">
        <f t="shared" si="109"/>
        <v>40918</v>
      </c>
      <c r="M1164" s="14">
        <f t="shared" si="110"/>
        <v>0.67152777777664596</v>
      </c>
      <c r="N1164" s="15">
        <f t="shared" si="111"/>
        <v>5</v>
      </c>
      <c r="O1164" s="16" t="str">
        <f t="shared" si="112"/>
        <v>Wednesday</v>
      </c>
      <c r="P1164" s="16" t="str">
        <f t="shared" si="113"/>
        <v>Jan</v>
      </c>
      <c r="Q1164" s="22">
        <f>IF(Analysis!$H$2=1,1,0)</f>
        <v>1</v>
      </c>
      <c r="R1164" s="1">
        <f>IF(Analysis!$H$3=1,1,0)</f>
        <v>1</v>
      </c>
      <c r="S1164" s="23">
        <f>IF(Analysis!$H$4=1,1,0)</f>
        <v>1</v>
      </c>
      <c r="T1164" s="23">
        <f>IF(Analysis!$H$6=1,1,0)</f>
        <v>1</v>
      </c>
      <c r="U1164" s="23">
        <f>IF(Analysis!$H$7=1,1,0)</f>
        <v>1</v>
      </c>
    </row>
    <row r="1165" spans="1:21">
      <c r="A1165" s="4">
        <v>16514</v>
      </c>
      <c r="B1165" s="5">
        <v>40920.737500000003</v>
      </c>
      <c r="C1165" s="5">
        <v>40918.663194444445</v>
      </c>
      <c r="D1165" s="4" t="s">
        <v>62</v>
      </c>
      <c r="E1165" s="4" t="s">
        <v>72</v>
      </c>
      <c r="F1165" s="6" t="s">
        <v>129</v>
      </c>
      <c r="G1165" s="4" t="s">
        <v>55</v>
      </c>
      <c r="H1165" s="4" t="s">
        <v>625</v>
      </c>
      <c r="I1165" s="4" t="s">
        <v>143</v>
      </c>
      <c r="J1165" s="4" t="s">
        <v>73</v>
      </c>
      <c r="K1165" s="9">
        <f t="shared" si="108"/>
        <v>2.0743055555576575</v>
      </c>
      <c r="L1165" s="13">
        <f t="shared" si="109"/>
        <v>40918</v>
      </c>
      <c r="M1165" s="14">
        <f t="shared" si="110"/>
        <v>0.66319444444525288</v>
      </c>
      <c r="N1165" s="15">
        <f t="shared" si="111"/>
        <v>5</v>
      </c>
      <c r="O1165" s="16" t="str">
        <f t="shared" si="112"/>
        <v>Thursday</v>
      </c>
      <c r="P1165" s="16" t="str">
        <f t="shared" si="113"/>
        <v>Jan</v>
      </c>
      <c r="Q1165" s="22">
        <f>IF(Analysis!$H$2=1,1,0)</f>
        <v>1</v>
      </c>
      <c r="R1165" s="1">
        <f>IF(Analysis!$H$3=1,1,0)</f>
        <v>1</v>
      </c>
      <c r="S1165" s="23">
        <f>IF(Analysis!$H$4=1,1,0)</f>
        <v>1</v>
      </c>
      <c r="T1165" s="23">
        <f>IF(Analysis!$H$6=1,1,0)</f>
        <v>1</v>
      </c>
      <c r="U1165" s="23">
        <f>IF(Analysis!$H$7=1,1,0)</f>
        <v>1</v>
      </c>
    </row>
    <row r="1166" spans="1:21">
      <c r="A1166" s="4">
        <v>16513</v>
      </c>
      <c r="B1166" s="5">
        <v>40920.563194444447</v>
      </c>
      <c r="C1166" s="5">
        <v>40918.657638888886</v>
      </c>
      <c r="D1166" s="4" t="s">
        <v>60</v>
      </c>
      <c r="E1166" s="4" t="s">
        <v>74</v>
      </c>
      <c r="F1166" s="6" t="s">
        <v>145</v>
      </c>
      <c r="G1166" s="4" t="s">
        <v>55</v>
      </c>
      <c r="H1166" s="4" t="s">
        <v>90</v>
      </c>
      <c r="I1166" s="4" t="s">
        <v>143</v>
      </c>
      <c r="J1166" s="4" t="s">
        <v>59</v>
      </c>
      <c r="K1166" s="9">
        <f t="shared" si="108"/>
        <v>1.9055555555605679</v>
      </c>
      <c r="L1166" s="13">
        <f t="shared" si="109"/>
        <v>40918</v>
      </c>
      <c r="M1166" s="14">
        <f t="shared" si="110"/>
        <v>0.65763888888614019</v>
      </c>
      <c r="N1166" s="15">
        <f t="shared" si="111"/>
        <v>5</v>
      </c>
      <c r="O1166" s="16" t="str">
        <f t="shared" si="112"/>
        <v>Thursday</v>
      </c>
      <c r="P1166" s="16" t="str">
        <f t="shared" si="113"/>
        <v>Jan</v>
      </c>
      <c r="Q1166" s="22">
        <f>IF(Analysis!$H$2=1,1,0)</f>
        <v>1</v>
      </c>
      <c r="R1166" s="1">
        <f>IF(Analysis!$H$3=1,1,0)</f>
        <v>1</v>
      </c>
      <c r="S1166" s="23">
        <f>IF(Analysis!$H$4=1,1,0)</f>
        <v>1</v>
      </c>
      <c r="T1166" s="23">
        <f>IF(Analysis!$H$6=1,1,0)</f>
        <v>1</v>
      </c>
      <c r="U1166" s="23">
        <f>IF(Analysis!$H$7=1,1,0)</f>
        <v>1</v>
      </c>
    </row>
    <row r="1167" spans="1:21">
      <c r="A1167" s="4">
        <v>16512</v>
      </c>
      <c r="B1167" s="5">
        <v>40927.487500000003</v>
      </c>
      <c r="C1167" s="5">
        <v>40918.645833333336</v>
      </c>
      <c r="D1167" s="4" t="s">
        <v>62</v>
      </c>
      <c r="E1167" s="4" t="s">
        <v>68</v>
      </c>
      <c r="F1167" s="6" t="s">
        <v>2189</v>
      </c>
      <c r="G1167" s="4" t="s">
        <v>55</v>
      </c>
      <c r="H1167" s="4" t="s">
        <v>107</v>
      </c>
      <c r="I1167" s="4" t="s">
        <v>143</v>
      </c>
      <c r="J1167" s="4" t="s">
        <v>136</v>
      </c>
      <c r="K1167" s="9">
        <f t="shared" si="108"/>
        <v>8.8416666666671517</v>
      </c>
      <c r="L1167" s="13">
        <f t="shared" si="109"/>
        <v>40918</v>
      </c>
      <c r="M1167" s="14">
        <f t="shared" si="110"/>
        <v>0.64583333333575865</v>
      </c>
      <c r="N1167" s="15">
        <f t="shared" si="111"/>
        <v>5</v>
      </c>
      <c r="O1167" s="16" t="str">
        <f t="shared" si="112"/>
        <v>Thursday</v>
      </c>
      <c r="P1167" s="16" t="str">
        <f t="shared" si="113"/>
        <v>Jan</v>
      </c>
      <c r="Q1167" s="22">
        <f>IF(Analysis!$H$2=1,1,0)</f>
        <v>1</v>
      </c>
      <c r="R1167" s="1">
        <f>IF(Analysis!$H$3=1,1,0)</f>
        <v>1</v>
      </c>
      <c r="S1167" s="23">
        <f>IF(Analysis!$H$4=1,1,0)</f>
        <v>1</v>
      </c>
      <c r="T1167" s="23">
        <f>IF(Analysis!$H$6=1,1,0)</f>
        <v>1</v>
      </c>
      <c r="U1167" s="23">
        <f>IF(Analysis!$H$7=1,1,0)</f>
        <v>1</v>
      </c>
    </row>
    <row r="1168" spans="1:21">
      <c r="A1168" s="4">
        <v>16511</v>
      </c>
      <c r="B1168" s="5">
        <v>40920.736111111109</v>
      </c>
      <c r="C1168" s="5">
        <v>40918.643055555556</v>
      </c>
      <c r="D1168" s="4" t="s">
        <v>62</v>
      </c>
      <c r="E1168" s="4" t="s">
        <v>72</v>
      </c>
      <c r="F1168" s="6" t="s">
        <v>2071</v>
      </c>
      <c r="G1168" s="4" t="s">
        <v>55</v>
      </c>
      <c r="H1168" s="4" t="s">
        <v>106</v>
      </c>
      <c r="I1168" s="4" t="s">
        <v>143</v>
      </c>
      <c r="J1168" s="4" t="s">
        <v>73</v>
      </c>
      <c r="K1168" s="9">
        <f t="shared" si="108"/>
        <v>2.0930555555532919</v>
      </c>
      <c r="L1168" s="13">
        <f t="shared" si="109"/>
        <v>40918</v>
      </c>
      <c r="M1168" s="14">
        <f t="shared" si="110"/>
        <v>0.64305555555620231</v>
      </c>
      <c r="N1168" s="15">
        <f t="shared" si="111"/>
        <v>5</v>
      </c>
      <c r="O1168" s="16" t="str">
        <f t="shared" si="112"/>
        <v>Thursday</v>
      </c>
      <c r="P1168" s="16" t="str">
        <f t="shared" si="113"/>
        <v>Jan</v>
      </c>
      <c r="Q1168" s="22">
        <f>IF(Analysis!$H$2=1,1,0)</f>
        <v>1</v>
      </c>
      <c r="R1168" s="1">
        <f>IF(Analysis!$H$3=1,1,0)</f>
        <v>1</v>
      </c>
      <c r="S1168" s="23">
        <f>IF(Analysis!$H$4=1,1,0)</f>
        <v>1</v>
      </c>
      <c r="T1168" s="23">
        <f>IF(Analysis!$H$6=1,1,0)</f>
        <v>1</v>
      </c>
      <c r="U1168" s="23">
        <f>IF(Analysis!$H$7=1,1,0)</f>
        <v>1</v>
      </c>
    </row>
    <row r="1169" spans="1:21">
      <c r="A1169" s="4">
        <v>16510</v>
      </c>
      <c r="B1169" s="5">
        <v>40940.694444444445</v>
      </c>
      <c r="C1169" s="5">
        <v>40918.603472222225</v>
      </c>
      <c r="D1169" s="4" t="s">
        <v>62</v>
      </c>
      <c r="E1169" s="4" t="s">
        <v>64</v>
      </c>
      <c r="F1169" s="6" t="s">
        <v>2072</v>
      </c>
      <c r="G1169" s="4" t="s">
        <v>55</v>
      </c>
      <c r="H1169" s="4" t="s">
        <v>71</v>
      </c>
      <c r="I1169" s="4" t="s">
        <v>143</v>
      </c>
      <c r="J1169" s="4" t="s">
        <v>70</v>
      </c>
      <c r="K1169" s="9">
        <f t="shared" si="108"/>
        <v>22.090972222220444</v>
      </c>
      <c r="L1169" s="13">
        <f t="shared" si="109"/>
        <v>40918</v>
      </c>
      <c r="M1169" s="14">
        <f t="shared" si="110"/>
        <v>0.60347222222480923</v>
      </c>
      <c r="N1169" s="15">
        <f t="shared" si="111"/>
        <v>4</v>
      </c>
      <c r="O1169" s="16" t="str">
        <f t="shared" si="112"/>
        <v>Wednesday</v>
      </c>
      <c r="P1169" s="16" t="str">
        <f t="shared" si="113"/>
        <v>Jan</v>
      </c>
      <c r="Q1169" s="22">
        <f>IF(Analysis!$H$2=1,1,0)</f>
        <v>1</v>
      </c>
      <c r="R1169" s="1">
        <f>IF(Analysis!$H$3=1,1,0)</f>
        <v>1</v>
      </c>
      <c r="S1169" s="23">
        <f>IF(Analysis!$H$4=1,1,0)</f>
        <v>1</v>
      </c>
      <c r="T1169" s="23">
        <f>IF(Analysis!$H$6=1,1,0)</f>
        <v>1</v>
      </c>
      <c r="U1169" s="23">
        <f>IF(Analysis!$H$7=1,1,0)</f>
        <v>1</v>
      </c>
    </row>
    <row r="1170" spans="1:21">
      <c r="A1170" s="4">
        <v>16509</v>
      </c>
      <c r="B1170" s="5">
        <v>40933.411805555559</v>
      </c>
      <c r="C1170" s="5">
        <v>40918.532638888886</v>
      </c>
      <c r="D1170" s="4" t="s">
        <v>62</v>
      </c>
      <c r="E1170" s="4" t="s">
        <v>64</v>
      </c>
      <c r="F1170" s="6" t="s">
        <v>2073</v>
      </c>
      <c r="G1170" s="4" t="s">
        <v>55</v>
      </c>
      <c r="H1170" s="4" t="s">
        <v>56</v>
      </c>
      <c r="I1170" s="4" t="s">
        <v>143</v>
      </c>
      <c r="J1170" s="4" t="s">
        <v>70</v>
      </c>
      <c r="K1170" s="9">
        <f t="shared" si="108"/>
        <v>14.879166666672972</v>
      </c>
      <c r="L1170" s="13">
        <f t="shared" si="109"/>
        <v>40918</v>
      </c>
      <c r="M1170" s="14">
        <f t="shared" si="110"/>
        <v>0.53263888888614019</v>
      </c>
      <c r="N1170" s="15">
        <f t="shared" si="111"/>
        <v>3</v>
      </c>
      <c r="O1170" s="16" t="str">
        <f t="shared" si="112"/>
        <v>Wednesday</v>
      </c>
      <c r="P1170" s="16" t="str">
        <f t="shared" si="113"/>
        <v>Jan</v>
      </c>
      <c r="Q1170" s="22">
        <f>IF(Analysis!$H$2=1,1,0)</f>
        <v>1</v>
      </c>
      <c r="R1170" s="1">
        <f>IF(Analysis!$H$3=1,1,0)</f>
        <v>1</v>
      </c>
      <c r="S1170" s="23">
        <f>IF(Analysis!$H$4=1,1,0)</f>
        <v>1</v>
      </c>
      <c r="T1170" s="23">
        <f>IF(Analysis!$H$6=1,1,0)</f>
        <v>1</v>
      </c>
      <c r="U1170" s="23">
        <f>IF(Analysis!$H$7=1,1,0)</f>
        <v>1</v>
      </c>
    </row>
    <row r="1171" spans="1:21">
      <c r="A1171" s="4">
        <v>16508</v>
      </c>
      <c r="B1171" s="5">
        <v>40920.515972222223</v>
      </c>
      <c r="C1171" s="5">
        <v>40918.45208333333</v>
      </c>
      <c r="D1171" s="4" t="s">
        <v>60</v>
      </c>
      <c r="E1171" s="4" t="s">
        <v>2536</v>
      </c>
      <c r="F1171" s="6" t="s">
        <v>132</v>
      </c>
      <c r="G1171" s="4" t="s">
        <v>55</v>
      </c>
      <c r="H1171" s="4" t="s">
        <v>90</v>
      </c>
      <c r="I1171" s="4" t="s">
        <v>143</v>
      </c>
      <c r="J1171" s="4" t="s">
        <v>59</v>
      </c>
      <c r="K1171" s="9">
        <f t="shared" si="108"/>
        <v>2.0638888888934162</v>
      </c>
      <c r="L1171" s="13">
        <f t="shared" si="109"/>
        <v>40918</v>
      </c>
      <c r="M1171" s="14">
        <f t="shared" si="110"/>
        <v>0.45208333332993789</v>
      </c>
      <c r="N1171" s="15">
        <f t="shared" si="111"/>
        <v>2</v>
      </c>
      <c r="O1171" s="16" t="str">
        <f t="shared" si="112"/>
        <v>Thursday</v>
      </c>
      <c r="P1171" s="16" t="str">
        <f t="shared" si="113"/>
        <v>Jan</v>
      </c>
      <c r="Q1171" s="22">
        <f>IF(Analysis!$H$2=1,1,0)</f>
        <v>1</v>
      </c>
      <c r="R1171" s="1">
        <f>IF(Analysis!$H$3=1,1,0)</f>
        <v>1</v>
      </c>
      <c r="S1171" s="23">
        <f>IF(Analysis!$H$4=1,1,0)</f>
        <v>1</v>
      </c>
      <c r="T1171" s="23">
        <f>IF(Analysis!$H$6=1,1,0)</f>
        <v>1</v>
      </c>
      <c r="U1171" s="23">
        <f>IF(Analysis!$H$7=1,1,0)</f>
        <v>1</v>
      </c>
    </row>
    <row r="1172" spans="1:21">
      <c r="A1172" s="4">
        <v>16507</v>
      </c>
      <c r="B1172" s="5">
        <v>40920.574305555558</v>
      </c>
      <c r="C1172" s="5">
        <v>40918.429166666669</v>
      </c>
      <c r="D1172" s="4" t="s">
        <v>60</v>
      </c>
      <c r="E1172" s="4" t="s">
        <v>61</v>
      </c>
      <c r="F1172" s="6" t="s">
        <v>133</v>
      </c>
      <c r="G1172" s="4" t="s">
        <v>55</v>
      </c>
      <c r="H1172" s="4" t="s">
        <v>56</v>
      </c>
      <c r="I1172" s="4" t="s">
        <v>143</v>
      </c>
      <c r="J1172" s="4" t="s">
        <v>57</v>
      </c>
      <c r="K1172" s="9">
        <f t="shared" si="108"/>
        <v>2.1451388888890506</v>
      </c>
      <c r="L1172" s="13">
        <f t="shared" si="109"/>
        <v>40918</v>
      </c>
      <c r="M1172" s="14">
        <f t="shared" si="110"/>
        <v>0.42916666666860692</v>
      </c>
      <c r="N1172" s="15">
        <f t="shared" si="111"/>
        <v>2</v>
      </c>
      <c r="O1172" s="16" t="str">
        <f t="shared" si="112"/>
        <v>Thursday</v>
      </c>
      <c r="P1172" s="16" t="str">
        <f t="shared" si="113"/>
        <v>Jan</v>
      </c>
      <c r="Q1172" s="22">
        <f>IF(Analysis!$H$2=1,1,0)</f>
        <v>1</v>
      </c>
      <c r="R1172" s="1">
        <f>IF(Analysis!$H$3=1,1,0)</f>
        <v>1</v>
      </c>
      <c r="S1172" s="23">
        <f>IF(Analysis!$H$4=1,1,0)</f>
        <v>1</v>
      </c>
      <c r="T1172" s="23">
        <f>IF(Analysis!$H$6=1,1,0)</f>
        <v>1</v>
      </c>
      <c r="U1172" s="23">
        <f>IF(Analysis!$H$7=1,1,0)</f>
        <v>1</v>
      </c>
    </row>
    <row r="1173" spans="1:21">
      <c r="A1173" s="4">
        <v>16506</v>
      </c>
      <c r="B1173" s="5">
        <v>40952.46597222222</v>
      </c>
      <c r="C1173" s="5">
        <v>40918.361805555556</v>
      </c>
      <c r="D1173" s="4" t="s">
        <v>62</v>
      </c>
      <c r="E1173" s="4" t="s">
        <v>66</v>
      </c>
      <c r="F1173" s="6" t="s">
        <v>127</v>
      </c>
      <c r="G1173" s="4" t="s">
        <v>55</v>
      </c>
      <c r="H1173" s="4" t="s">
        <v>626</v>
      </c>
      <c r="I1173" s="4" t="s">
        <v>143</v>
      </c>
      <c r="J1173" s="4" t="s">
        <v>65</v>
      </c>
      <c r="K1173" s="9">
        <f t="shared" si="108"/>
        <v>34.104166666664241</v>
      </c>
      <c r="L1173" s="13">
        <f t="shared" si="109"/>
        <v>40918</v>
      </c>
      <c r="M1173" s="14">
        <f t="shared" si="110"/>
        <v>0.36180555555620231</v>
      </c>
      <c r="N1173" s="15">
        <f t="shared" si="111"/>
        <v>1</v>
      </c>
      <c r="O1173" s="16" t="str">
        <f t="shared" si="112"/>
        <v>Monday</v>
      </c>
      <c r="P1173" s="16" t="str">
        <f t="shared" si="113"/>
        <v>Jan</v>
      </c>
      <c r="Q1173" s="22">
        <f>IF(Analysis!$H$2=1,1,0)</f>
        <v>1</v>
      </c>
      <c r="R1173" s="1">
        <f>IF(Analysis!$H$3=1,1,0)</f>
        <v>1</v>
      </c>
      <c r="S1173" s="23">
        <f>IF(Analysis!$H$4=1,1,0)</f>
        <v>1</v>
      </c>
      <c r="T1173" s="23">
        <f>IF(Analysis!$H$6=1,1,0)</f>
        <v>1</v>
      </c>
      <c r="U1173" s="23">
        <f>IF(Analysis!$H$7=1,1,0)</f>
        <v>1</v>
      </c>
    </row>
    <row r="1174" spans="1:21">
      <c r="A1174" s="4">
        <v>16505</v>
      </c>
      <c r="B1174" s="5">
        <v>40920.511111111111</v>
      </c>
      <c r="C1174" s="5">
        <v>40917.709027777775</v>
      </c>
      <c r="D1174" s="4" t="s">
        <v>62</v>
      </c>
      <c r="E1174" s="4" t="s">
        <v>72</v>
      </c>
      <c r="F1174" s="6" t="s">
        <v>128</v>
      </c>
      <c r="G1174" s="4" t="s">
        <v>55</v>
      </c>
      <c r="H1174" s="4" t="s">
        <v>627</v>
      </c>
      <c r="I1174" s="4" t="s">
        <v>143</v>
      </c>
      <c r="J1174" s="4" t="s">
        <v>73</v>
      </c>
      <c r="K1174" s="9">
        <f t="shared" si="108"/>
        <v>2.8020833333357587</v>
      </c>
      <c r="L1174" s="13">
        <f t="shared" si="109"/>
        <v>40917</v>
      </c>
      <c r="M1174" s="14">
        <f t="shared" si="110"/>
        <v>0.70902777777519077</v>
      </c>
      <c r="N1174" s="15">
        <f t="shared" si="111"/>
        <v>6</v>
      </c>
      <c r="O1174" s="16" t="str">
        <f t="shared" si="112"/>
        <v>Thursday</v>
      </c>
      <c r="P1174" s="16" t="str">
        <f t="shared" si="113"/>
        <v>Jan</v>
      </c>
      <c r="Q1174" s="22">
        <f>IF(Analysis!$H$2=1,1,0)</f>
        <v>1</v>
      </c>
      <c r="R1174" s="1">
        <f>IF(Analysis!$H$3=1,1,0)</f>
        <v>1</v>
      </c>
      <c r="S1174" s="23">
        <f>IF(Analysis!$H$4=1,1,0)</f>
        <v>1</v>
      </c>
      <c r="T1174" s="23">
        <f>IF(Analysis!$H$6=1,1,0)</f>
        <v>1</v>
      </c>
      <c r="U1174" s="23">
        <f>IF(Analysis!$H$7=1,1,0)</f>
        <v>1</v>
      </c>
    </row>
    <row r="1175" spans="1:21">
      <c r="A1175" s="4">
        <v>16504</v>
      </c>
      <c r="B1175" s="5">
        <v>40920.583333333336</v>
      </c>
      <c r="C1175" s="5">
        <v>40917.705555555556</v>
      </c>
      <c r="D1175" s="4" t="s">
        <v>60</v>
      </c>
      <c r="E1175" s="4" t="s">
        <v>144</v>
      </c>
      <c r="F1175" s="6" t="s">
        <v>129</v>
      </c>
      <c r="G1175" s="4" t="s">
        <v>55</v>
      </c>
      <c r="H1175" s="4" t="s">
        <v>628</v>
      </c>
      <c r="I1175" s="4" t="s">
        <v>143</v>
      </c>
      <c r="J1175" s="4" t="s">
        <v>59</v>
      </c>
      <c r="K1175" s="9">
        <f t="shared" si="108"/>
        <v>2.8777777777795563</v>
      </c>
      <c r="L1175" s="13">
        <f t="shared" si="109"/>
        <v>40917</v>
      </c>
      <c r="M1175" s="14">
        <f t="shared" si="110"/>
        <v>0.70555555555620231</v>
      </c>
      <c r="N1175" s="15">
        <f t="shared" si="111"/>
        <v>5</v>
      </c>
      <c r="O1175" s="16" t="str">
        <f t="shared" si="112"/>
        <v>Thursday</v>
      </c>
      <c r="P1175" s="16" t="str">
        <f t="shared" si="113"/>
        <v>Jan</v>
      </c>
      <c r="Q1175" s="22">
        <f>IF(Analysis!$H$2=1,1,0)</f>
        <v>1</v>
      </c>
      <c r="R1175" s="1">
        <f>IF(Analysis!$H$3=1,1,0)</f>
        <v>1</v>
      </c>
      <c r="S1175" s="23">
        <f>IF(Analysis!$H$4=1,1,0)</f>
        <v>1</v>
      </c>
      <c r="T1175" s="23">
        <f>IF(Analysis!$H$6=1,1,0)</f>
        <v>1</v>
      </c>
      <c r="U1175" s="23">
        <f>IF(Analysis!$H$7=1,1,0)</f>
        <v>1</v>
      </c>
    </row>
    <row r="1176" spans="1:21">
      <c r="A1176" s="4">
        <v>16503</v>
      </c>
      <c r="B1176" s="5">
        <v>40920.510416666664</v>
      </c>
      <c r="C1176" s="5">
        <v>40917.686805555553</v>
      </c>
      <c r="D1176" s="4" t="s">
        <v>62</v>
      </c>
      <c r="E1176" s="4" t="s">
        <v>72</v>
      </c>
      <c r="F1176" s="6" t="s">
        <v>145</v>
      </c>
      <c r="G1176" s="4" t="s">
        <v>55</v>
      </c>
      <c r="H1176" s="4" t="s">
        <v>629</v>
      </c>
      <c r="I1176" s="4" t="s">
        <v>143</v>
      </c>
      <c r="J1176" s="4" t="s">
        <v>73</v>
      </c>
      <c r="K1176" s="9">
        <f t="shared" si="108"/>
        <v>2.8236111111109494</v>
      </c>
      <c r="L1176" s="13">
        <f t="shared" si="109"/>
        <v>40917</v>
      </c>
      <c r="M1176" s="14">
        <f t="shared" si="110"/>
        <v>0.68680555555329192</v>
      </c>
      <c r="N1176" s="15">
        <f t="shared" si="111"/>
        <v>5</v>
      </c>
      <c r="O1176" s="16" t="str">
        <f t="shared" si="112"/>
        <v>Thursday</v>
      </c>
      <c r="P1176" s="16" t="str">
        <f t="shared" si="113"/>
        <v>Jan</v>
      </c>
      <c r="Q1176" s="22">
        <f>IF(Analysis!$H$2=1,1,0)</f>
        <v>1</v>
      </c>
      <c r="R1176" s="1">
        <f>IF(Analysis!$H$3=1,1,0)</f>
        <v>1</v>
      </c>
      <c r="S1176" s="23">
        <f>IF(Analysis!$H$4=1,1,0)</f>
        <v>1</v>
      </c>
      <c r="T1176" s="23">
        <f>IF(Analysis!$H$6=1,1,0)</f>
        <v>1</v>
      </c>
      <c r="U1176" s="23">
        <f>IF(Analysis!$H$7=1,1,0)</f>
        <v>1</v>
      </c>
    </row>
    <row r="1177" spans="1:21">
      <c r="A1177" s="4">
        <v>16502</v>
      </c>
      <c r="B1177" s="5">
        <v>40920.510416666664</v>
      </c>
      <c r="C1177" s="5">
        <v>40917.561805555553</v>
      </c>
      <c r="D1177" s="4" t="s">
        <v>53</v>
      </c>
      <c r="E1177" s="4" t="s">
        <v>41</v>
      </c>
      <c r="F1177" s="6" t="s">
        <v>2190</v>
      </c>
      <c r="G1177" s="4" t="s">
        <v>55</v>
      </c>
      <c r="H1177" s="4" t="s">
        <v>630</v>
      </c>
      <c r="I1177" s="4" t="s">
        <v>143</v>
      </c>
      <c r="J1177" s="4" t="s">
        <v>59</v>
      </c>
      <c r="K1177" s="9">
        <f t="shared" si="108"/>
        <v>2.9486111111109494</v>
      </c>
      <c r="L1177" s="13">
        <f t="shared" si="109"/>
        <v>40917</v>
      </c>
      <c r="M1177" s="14">
        <f t="shared" si="110"/>
        <v>0.56180555555329192</v>
      </c>
      <c r="N1177" s="15">
        <f t="shared" si="111"/>
        <v>4</v>
      </c>
      <c r="O1177" s="16" t="str">
        <f t="shared" si="112"/>
        <v>Thursday</v>
      </c>
      <c r="P1177" s="16" t="str">
        <f t="shared" si="113"/>
        <v>Jan</v>
      </c>
      <c r="Q1177" s="22">
        <f>IF(Analysis!$H$2=1,1,0)</f>
        <v>1</v>
      </c>
      <c r="R1177" s="1">
        <f>IF(Analysis!$H$3=1,1,0)</f>
        <v>1</v>
      </c>
      <c r="S1177" s="23">
        <f>IF(Analysis!$H$4=1,1,0)</f>
        <v>1</v>
      </c>
      <c r="T1177" s="23">
        <f>IF(Analysis!$H$6=1,1,0)</f>
        <v>1</v>
      </c>
      <c r="U1177" s="23">
        <f>IF(Analysis!$H$7=1,1,0)</f>
        <v>1</v>
      </c>
    </row>
    <row r="1178" spans="1:21">
      <c r="A1178" s="4">
        <v>16501</v>
      </c>
      <c r="B1178" s="5">
        <v>40918.611111111109</v>
      </c>
      <c r="C1178" s="5">
        <v>40917.559027777781</v>
      </c>
      <c r="D1178" s="4" t="s">
        <v>53</v>
      </c>
      <c r="E1178" s="4" t="s">
        <v>58</v>
      </c>
      <c r="F1178" s="6" t="s">
        <v>2071</v>
      </c>
      <c r="G1178" s="4" t="s">
        <v>55</v>
      </c>
      <c r="H1178" s="4" t="s">
        <v>90</v>
      </c>
      <c r="I1178" s="4" t="s">
        <v>143</v>
      </c>
      <c r="J1178" s="4" t="s">
        <v>59</v>
      </c>
      <c r="K1178" s="9">
        <f t="shared" si="108"/>
        <v>1.0520833333284827</v>
      </c>
      <c r="L1178" s="13">
        <f t="shared" si="109"/>
        <v>40917</v>
      </c>
      <c r="M1178" s="14">
        <f t="shared" si="110"/>
        <v>0.55902777778101154</v>
      </c>
      <c r="N1178" s="15">
        <f t="shared" si="111"/>
        <v>4</v>
      </c>
      <c r="O1178" s="16" t="str">
        <f t="shared" si="112"/>
        <v>Tuesday</v>
      </c>
      <c r="P1178" s="16" t="str">
        <f t="shared" si="113"/>
        <v>Jan</v>
      </c>
      <c r="Q1178" s="22">
        <f>IF(Analysis!$H$2=1,1,0)</f>
        <v>1</v>
      </c>
      <c r="R1178" s="1">
        <f>IF(Analysis!$H$3=1,1,0)</f>
        <v>1</v>
      </c>
      <c r="S1178" s="23">
        <f>IF(Analysis!$H$4=1,1,0)</f>
        <v>1</v>
      </c>
      <c r="T1178" s="23">
        <f>IF(Analysis!$H$6=1,1,0)</f>
        <v>1</v>
      </c>
      <c r="U1178" s="23">
        <f>IF(Analysis!$H$7=1,1,0)</f>
        <v>1</v>
      </c>
    </row>
    <row r="1179" spans="1:21">
      <c r="A1179" s="4">
        <v>16500</v>
      </c>
      <c r="B1179" s="5">
        <v>40918.338888888888</v>
      </c>
      <c r="C1179" s="5">
        <v>40917.538888888892</v>
      </c>
      <c r="D1179" s="4" t="s">
        <v>60</v>
      </c>
      <c r="E1179" s="4" t="s">
        <v>61</v>
      </c>
      <c r="F1179" s="6" t="s">
        <v>2072</v>
      </c>
      <c r="G1179" s="4" t="s">
        <v>55</v>
      </c>
      <c r="H1179" s="4" t="s">
        <v>107</v>
      </c>
      <c r="I1179" s="4" t="s">
        <v>143</v>
      </c>
      <c r="J1179" s="4" t="s">
        <v>59</v>
      </c>
      <c r="K1179" s="9">
        <f t="shared" si="108"/>
        <v>0.79999999999563443</v>
      </c>
      <c r="L1179" s="13">
        <f t="shared" si="109"/>
        <v>40917</v>
      </c>
      <c r="M1179" s="14">
        <f t="shared" si="110"/>
        <v>0.53888888889196096</v>
      </c>
      <c r="N1179" s="15">
        <f t="shared" si="111"/>
        <v>3</v>
      </c>
      <c r="O1179" s="16" t="str">
        <f t="shared" si="112"/>
        <v>Tuesday</v>
      </c>
      <c r="P1179" s="16" t="str">
        <f t="shared" si="113"/>
        <v>Jan</v>
      </c>
      <c r="Q1179" s="22">
        <f>IF(Analysis!$H$2=1,1,0)</f>
        <v>1</v>
      </c>
      <c r="R1179" s="1">
        <f>IF(Analysis!$H$3=1,1,0)</f>
        <v>1</v>
      </c>
      <c r="S1179" s="23">
        <f>IF(Analysis!$H$4=1,1,0)</f>
        <v>1</v>
      </c>
      <c r="T1179" s="23">
        <f>IF(Analysis!$H$6=1,1,0)</f>
        <v>1</v>
      </c>
      <c r="U1179" s="23">
        <f>IF(Analysis!$H$7=1,1,0)</f>
        <v>1</v>
      </c>
    </row>
    <row r="1180" spans="1:21">
      <c r="A1180" s="4">
        <v>16499</v>
      </c>
      <c r="B1180" s="5">
        <v>40920.736805555556</v>
      </c>
      <c r="C1180" s="5">
        <v>40917.536111111112</v>
      </c>
      <c r="D1180" s="4" t="s">
        <v>62</v>
      </c>
      <c r="E1180" s="4" t="s">
        <v>72</v>
      </c>
      <c r="F1180" s="6" t="s">
        <v>2073</v>
      </c>
      <c r="G1180" s="4" t="s">
        <v>55</v>
      </c>
      <c r="H1180" s="4" t="s">
        <v>106</v>
      </c>
      <c r="I1180" s="4" t="s">
        <v>143</v>
      </c>
      <c r="J1180" s="4" t="s">
        <v>73</v>
      </c>
      <c r="K1180" s="9">
        <f t="shared" si="108"/>
        <v>3.2006944444437977</v>
      </c>
      <c r="L1180" s="13">
        <f t="shared" si="109"/>
        <v>40917</v>
      </c>
      <c r="M1180" s="14">
        <f t="shared" si="110"/>
        <v>0.53611111111240461</v>
      </c>
      <c r="N1180" s="15">
        <f t="shared" si="111"/>
        <v>3</v>
      </c>
      <c r="O1180" s="16" t="str">
        <f t="shared" si="112"/>
        <v>Thursday</v>
      </c>
      <c r="P1180" s="16" t="str">
        <f t="shared" si="113"/>
        <v>Jan</v>
      </c>
      <c r="Q1180" s="22">
        <f>IF(Analysis!$H$2=1,1,0)</f>
        <v>1</v>
      </c>
      <c r="R1180" s="1">
        <f>IF(Analysis!$H$3=1,1,0)</f>
        <v>1</v>
      </c>
      <c r="S1180" s="23">
        <f>IF(Analysis!$H$4=1,1,0)</f>
        <v>1</v>
      </c>
      <c r="T1180" s="23">
        <f>IF(Analysis!$H$6=1,1,0)</f>
        <v>1</v>
      </c>
      <c r="U1180" s="23">
        <f>IF(Analysis!$H$7=1,1,0)</f>
        <v>1</v>
      </c>
    </row>
    <row r="1181" spans="1:21">
      <c r="A1181" s="4">
        <v>16498</v>
      </c>
      <c r="B1181" s="5">
        <v>40919.70208333333</v>
      </c>
      <c r="C1181" s="5">
        <v>40917.535416666666</v>
      </c>
      <c r="D1181" s="4" t="s">
        <v>62</v>
      </c>
      <c r="E1181" s="4" t="s">
        <v>72</v>
      </c>
      <c r="F1181" s="6" t="s">
        <v>132</v>
      </c>
      <c r="G1181" s="4" t="s">
        <v>55</v>
      </c>
      <c r="H1181" s="4" t="s">
        <v>71</v>
      </c>
      <c r="I1181" s="4" t="s">
        <v>143</v>
      </c>
      <c r="J1181" s="4" t="s">
        <v>73</v>
      </c>
      <c r="K1181" s="9">
        <f t="shared" si="108"/>
        <v>2.1666666666642413</v>
      </c>
      <c r="L1181" s="13">
        <f t="shared" si="109"/>
        <v>40917</v>
      </c>
      <c r="M1181" s="14">
        <f t="shared" si="110"/>
        <v>0.53541666666569654</v>
      </c>
      <c r="N1181" s="15">
        <f t="shared" si="111"/>
        <v>3</v>
      </c>
      <c r="O1181" s="16" t="str">
        <f t="shared" si="112"/>
        <v>Wednesday</v>
      </c>
      <c r="P1181" s="16" t="str">
        <f t="shared" si="113"/>
        <v>Jan</v>
      </c>
      <c r="Q1181" s="22">
        <f>IF(Analysis!$H$2=1,1,0)</f>
        <v>1</v>
      </c>
      <c r="R1181" s="1">
        <f>IF(Analysis!$H$3=1,1,0)</f>
        <v>1</v>
      </c>
      <c r="S1181" s="23">
        <f>IF(Analysis!$H$4=1,1,0)</f>
        <v>1</v>
      </c>
      <c r="T1181" s="23">
        <f>IF(Analysis!$H$6=1,1,0)</f>
        <v>1</v>
      </c>
      <c r="U1181" s="23">
        <f>IF(Analysis!$H$7=1,1,0)</f>
        <v>1</v>
      </c>
    </row>
    <row r="1182" spans="1:21">
      <c r="A1182" s="4">
        <v>16497</v>
      </c>
      <c r="B1182" s="5">
        <v>40918.330555555556</v>
      </c>
      <c r="C1182" s="5">
        <v>40917.523611111108</v>
      </c>
      <c r="D1182" s="4" t="s">
        <v>60</v>
      </c>
      <c r="E1182" s="4" t="s">
        <v>54</v>
      </c>
      <c r="F1182" s="6" t="s">
        <v>133</v>
      </c>
      <c r="G1182" s="4" t="s">
        <v>55</v>
      </c>
      <c r="H1182" s="4" t="s">
        <v>56</v>
      </c>
      <c r="I1182" s="4" t="s">
        <v>143</v>
      </c>
      <c r="J1182" s="4" t="s">
        <v>59</v>
      </c>
      <c r="K1182" s="9">
        <f t="shared" si="108"/>
        <v>0.80694444444816327</v>
      </c>
      <c r="L1182" s="13">
        <f t="shared" si="109"/>
        <v>40917</v>
      </c>
      <c r="M1182" s="14">
        <f t="shared" si="110"/>
        <v>0.52361111110803904</v>
      </c>
      <c r="N1182" s="15">
        <f t="shared" si="111"/>
        <v>3</v>
      </c>
      <c r="O1182" s="16" t="str">
        <f t="shared" si="112"/>
        <v>Tuesday</v>
      </c>
      <c r="P1182" s="16" t="str">
        <f t="shared" si="113"/>
        <v>Jan</v>
      </c>
      <c r="Q1182" s="22">
        <f>IF(Analysis!$H$2=1,1,0)</f>
        <v>1</v>
      </c>
      <c r="R1182" s="1">
        <f>IF(Analysis!$H$3=1,1,0)</f>
        <v>1</v>
      </c>
      <c r="S1182" s="23">
        <f>IF(Analysis!$H$4=1,1,0)</f>
        <v>1</v>
      </c>
      <c r="T1182" s="23">
        <f>IF(Analysis!$H$6=1,1,0)</f>
        <v>1</v>
      </c>
      <c r="U1182" s="23">
        <f>IF(Analysis!$H$7=1,1,0)</f>
        <v>1</v>
      </c>
    </row>
    <row r="1183" spans="1:21">
      <c r="A1183" s="4">
        <v>16496</v>
      </c>
      <c r="B1183" s="5">
        <v>40917.674305555556</v>
      </c>
      <c r="C1183" s="5">
        <v>40917.513888888891</v>
      </c>
      <c r="D1183" s="4" t="s">
        <v>60</v>
      </c>
      <c r="E1183" s="4" t="s">
        <v>144</v>
      </c>
      <c r="F1183" s="6" t="s">
        <v>127</v>
      </c>
      <c r="G1183" s="4" t="s">
        <v>55</v>
      </c>
      <c r="H1183" s="4" t="s">
        <v>90</v>
      </c>
      <c r="I1183" s="4" t="s">
        <v>143</v>
      </c>
      <c r="J1183" s="4" t="s">
        <v>59</v>
      </c>
      <c r="K1183" s="9">
        <f t="shared" si="108"/>
        <v>0.16041666666569654</v>
      </c>
      <c r="L1183" s="13">
        <f t="shared" si="109"/>
        <v>40917</v>
      </c>
      <c r="M1183" s="14">
        <f t="shared" si="110"/>
        <v>0.51388888889050577</v>
      </c>
      <c r="N1183" s="15">
        <f t="shared" si="111"/>
        <v>3</v>
      </c>
      <c r="O1183" s="16" t="str">
        <f t="shared" si="112"/>
        <v>Monday</v>
      </c>
      <c r="P1183" s="16" t="str">
        <f t="shared" si="113"/>
        <v>Jan</v>
      </c>
      <c r="Q1183" s="22">
        <f>IF(Analysis!$H$2=1,1,0)</f>
        <v>1</v>
      </c>
      <c r="R1183" s="1">
        <f>IF(Analysis!$H$3=1,1,0)</f>
        <v>1</v>
      </c>
      <c r="S1183" s="23">
        <f>IF(Analysis!$H$4=1,1,0)</f>
        <v>1</v>
      </c>
      <c r="T1183" s="23">
        <f>IF(Analysis!$H$6=1,1,0)</f>
        <v>1</v>
      </c>
      <c r="U1183" s="23">
        <f>IF(Analysis!$H$7=1,1,0)</f>
        <v>1</v>
      </c>
    </row>
    <row r="1184" spans="1:21">
      <c r="A1184" s="4">
        <v>16495</v>
      </c>
      <c r="B1184" s="5">
        <v>40938.62777777778</v>
      </c>
      <c r="C1184" s="5">
        <v>40917.511805555558</v>
      </c>
      <c r="D1184" s="4" t="s">
        <v>94</v>
      </c>
      <c r="E1184" s="4" t="s">
        <v>122</v>
      </c>
      <c r="F1184" s="6" t="s">
        <v>128</v>
      </c>
      <c r="G1184" s="4" t="s">
        <v>55</v>
      </c>
      <c r="H1184" s="4" t="s">
        <v>56</v>
      </c>
      <c r="I1184" s="4" t="s">
        <v>143</v>
      </c>
      <c r="J1184" s="4" t="s">
        <v>65</v>
      </c>
      <c r="K1184" s="9">
        <f t="shared" si="108"/>
        <v>21.115972222221899</v>
      </c>
      <c r="L1184" s="13">
        <f t="shared" si="109"/>
        <v>40917</v>
      </c>
      <c r="M1184" s="14">
        <f t="shared" si="110"/>
        <v>0.5118055555576575</v>
      </c>
      <c r="N1184" s="15">
        <f t="shared" si="111"/>
        <v>3</v>
      </c>
      <c r="O1184" s="16" t="str">
        <f t="shared" si="112"/>
        <v>Monday</v>
      </c>
      <c r="P1184" s="16" t="str">
        <f t="shared" si="113"/>
        <v>Jan</v>
      </c>
      <c r="Q1184" s="22">
        <f>IF(Analysis!$H$2=1,1,0)</f>
        <v>1</v>
      </c>
      <c r="R1184" s="1">
        <f>IF(Analysis!$H$3=1,1,0)</f>
        <v>1</v>
      </c>
      <c r="S1184" s="23">
        <f>IF(Analysis!$H$4=1,1,0)</f>
        <v>1</v>
      </c>
      <c r="T1184" s="23">
        <f>IF(Analysis!$H$6=1,1,0)</f>
        <v>1</v>
      </c>
      <c r="U1184" s="23">
        <f>IF(Analysis!$H$7=1,1,0)</f>
        <v>1</v>
      </c>
    </row>
    <row r="1185" spans="1:21">
      <c r="A1185" s="4">
        <v>16494</v>
      </c>
      <c r="B1185" s="5">
        <v>40952.469444444447</v>
      </c>
      <c r="C1185" s="5">
        <v>40917.481944444444</v>
      </c>
      <c r="D1185" s="4" t="s">
        <v>62</v>
      </c>
      <c r="E1185" s="4" t="s">
        <v>63</v>
      </c>
      <c r="F1185" s="6" t="s">
        <v>129</v>
      </c>
      <c r="G1185" s="4" t="s">
        <v>55</v>
      </c>
      <c r="H1185" s="4" t="s">
        <v>631</v>
      </c>
      <c r="I1185" s="4" t="s">
        <v>143</v>
      </c>
      <c r="J1185" s="4" t="s">
        <v>70</v>
      </c>
      <c r="K1185" s="9">
        <f t="shared" si="108"/>
        <v>34.98750000000291</v>
      </c>
      <c r="L1185" s="13">
        <f t="shared" si="109"/>
        <v>40917</v>
      </c>
      <c r="M1185" s="14">
        <f t="shared" si="110"/>
        <v>0.48194444444379769</v>
      </c>
      <c r="N1185" s="15">
        <f t="shared" si="111"/>
        <v>3</v>
      </c>
      <c r="O1185" s="16" t="str">
        <f t="shared" si="112"/>
        <v>Monday</v>
      </c>
      <c r="P1185" s="16" t="str">
        <f t="shared" si="113"/>
        <v>Jan</v>
      </c>
      <c r="Q1185" s="22">
        <f>IF(Analysis!$H$2=1,1,0)</f>
        <v>1</v>
      </c>
      <c r="R1185" s="1">
        <f>IF(Analysis!$H$3=1,1,0)</f>
        <v>1</v>
      </c>
      <c r="S1185" s="23">
        <f>IF(Analysis!$H$4=1,1,0)</f>
        <v>1</v>
      </c>
      <c r="T1185" s="23">
        <f>IF(Analysis!$H$6=1,1,0)</f>
        <v>1</v>
      </c>
      <c r="U1185" s="23">
        <f>IF(Analysis!$H$7=1,1,0)</f>
        <v>1</v>
      </c>
    </row>
    <row r="1186" spans="1:21">
      <c r="A1186" s="4">
        <v>16493</v>
      </c>
      <c r="B1186" s="5">
        <v>40918.375</v>
      </c>
      <c r="C1186" s="5">
        <v>40917.472916666666</v>
      </c>
      <c r="D1186" s="4" t="s">
        <v>53</v>
      </c>
      <c r="E1186" s="4" t="s">
        <v>54</v>
      </c>
      <c r="F1186" s="6" t="s">
        <v>145</v>
      </c>
      <c r="G1186" s="4" t="s">
        <v>55</v>
      </c>
      <c r="H1186" s="4" t="s">
        <v>632</v>
      </c>
      <c r="I1186" s="4" t="s">
        <v>143</v>
      </c>
      <c r="J1186" s="4" t="s">
        <v>59</v>
      </c>
      <c r="K1186" s="9">
        <f t="shared" si="108"/>
        <v>0.90208333333430346</v>
      </c>
      <c r="L1186" s="13">
        <f t="shared" si="109"/>
        <v>40917</v>
      </c>
      <c r="M1186" s="14">
        <f t="shared" si="110"/>
        <v>0.47291666666569654</v>
      </c>
      <c r="N1186" s="15">
        <f t="shared" si="111"/>
        <v>3</v>
      </c>
      <c r="O1186" s="16" t="str">
        <f t="shared" si="112"/>
        <v>Tuesday</v>
      </c>
      <c r="P1186" s="16" t="str">
        <f t="shared" si="113"/>
        <v>Jan</v>
      </c>
      <c r="Q1186" s="22">
        <f>IF(Analysis!$H$2=1,1,0)</f>
        <v>1</v>
      </c>
      <c r="R1186" s="1">
        <f>IF(Analysis!$H$3=1,1,0)</f>
        <v>1</v>
      </c>
      <c r="S1186" s="23">
        <f>IF(Analysis!$H$4=1,1,0)</f>
        <v>1</v>
      </c>
      <c r="T1186" s="23">
        <f>IF(Analysis!$H$6=1,1,0)</f>
        <v>1</v>
      </c>
      <c r="U1186" s="23">
        <f>IF(Analysis!$H$7=1,1,0)</f>
        <v>1</v>
      </c>
    </row>
    <row r="1187" spans="1:21">
      <c r="A1187" s="4">
        <v>16492</v>
      </c>
      <c r="B1187" s="5">
        <v>40955.586111111108</v>
      </c>
      <c r="C1187" s="5">
        <v>40917.470833333333</v>
      </c>
      <c r="D1187" s="4" t="s">
        <v>62</v>
      </c>
      <c r="E1187" s="4" t="s">
        <v>64</v>
      </c>
      <c r="F1187" s="6" t="s">
        <v>2191</v>
      </c>
      <c r="G1187" s="4" t="s">
        <v>55</v>
      </c>
      <c r="H1187" s="4" t="s">
        <v>633</v>
      </c>
      <c r="I1187" s="4" t="s">
        <v>143</v>
      </c>
      <c r="J1187" s="4" t="s">
        <v>70</v>
      </c>
      <c r="K1187" s="9">
        <f t="shared" si="108"/>
        <v>38.115277777775191</v>
      </c>
      <c r="L1187" s="13">
        <f t="shared" si="109"/>
        <v>40917</v>
      </c>
      <c r="M1187" s="14">
        <f t="shared" si="110"/>
        <v>0.47083333333284827</v>
      </c>
      <c r="N1187" s="15">
        <f t="shared" si="111"/>
        <v>3</v>
      </c>
      <c r="O1187" s="16" t="str">
        <f t="shared" si="112"/>
        <v>Thursday</v>
      </c>
      <c r="P1187" s="16" t="str">
        <f t="shared" si="113"/>
        <v>Jan</v>
      </c>
      <c r="Q1187" s="22">
        <f>IF(Analysis!$H$2=1,1,0)</f>
        <v>1</v>
      </c>
      <c r="R1187" s="1">
        <f>IF(Analysis!$H$3=1,1,0)</f>
        <v>1</v>
      </c>
      <c r="S1187" s="23">
        <f>IF(Analysis!$H$4=1,1,0)</f>
        <v>1</v>
      </c>
      <c r="T1187" s="23">
        <f>IF(Analysis!$H$6=1,1,0)</f>
        <v>1</v>
      </c>
      <c r="U1187" s="23">
        <f>IF(Analysis!$H$7=1,1,0)</f>
        <v>1</v>
      </c>
    </row>
    <row r="1188" spans="1:21">
      <c r="A1188" s="4">
        <v>16491</v>
      </c>
      <c r="B1188" s="5">
        <v>40925.542361111111</v>
      </c>
      <c r="C1188" s="5">
        <v>40917.445138888892</v>
      </c>
      <c r="D1188" s="4" t="s">
        <v>60</v>
      </c>
      <c r="E1188" s="4" t="s">
        <v>80</v>
      </c>
      <c r="F1188" s="6" t="s">
        <v>2071</v>
      </c>
      <c r="G1188" s="4" t="s">
        <v>55</v>
      </c>
      <c r="H1188" s="4" t="s">
        <v>634</v>
      </c>
      <c r="I1188" s="4" t="s">
        <v>143</v>
      </c>
      <c r="J1188" s="4" t="s">
        <v>59</v>
      </c>
      <c r="K1188" s="9">
        <f t="shared" si="108"/>
        <v>8.0972222222189885</v>
      </c>
      <c r="L1188" s="13">
        <f t="shared" si="109"/>
        <v>40917</v>
      </c>
      <c r="M1188" s="14">
        <f t="shared" si="110"/>
        <v>0.44513888889196096</v>
      </c>
      <c r="N1188" s="15">
        <f t="shared" si="111"/>
        <v>2</v>
      </c>
      <c r="O1188" s="16" t="str">
        <f t="shared" si="112"/>
        <v>Tuesday</v>
      </c>
      <c r="P1188" s="16" t="str">
        <f t="shared" si="113"/>
        <v>Jan</v>
      </c>
      <c r="Q1188" s="22">
        <f>IF(Analysis!$H$2=1,1,0)</f>
        <v>1</v>
      </c>
      <c r="R1188" s="1">
        <f>IF(Analysis!$H$3=1,1,0)</f>
        <v>1</v>
      </c>
      <c r="S1188" s="23">
        <f>IF(Analysis!$H$4=1,1,0)</f>
        <v>1</v>
      </c>
      <c r="T1188" s="23">
        <f>IF(Analysis!$H$6=1,1,0)</f>
        <v>1</v>
      </c>
      <c r="U1188" s="23">
        <f>IF(Analysis!$H$7=1,1,0)</f>
        <v>1</v>
      </c>
    </row>
    <row r="1189" spans="1:21">
      <c r="A1189" s="4">
        <v>16490</v>
      </c>
      <c r="B1189" s="5">
        <v>40925.541666666664</v>
      </c>
      <c r="C1189" s="5">
        <v>40917.443749999999</v>
      </c>
      <c r="D1189" s="4" t="s">
        <v>60</v>
      </c>
      <c r="E1189" s="4" t="s">
        <v>80</v>
      </c>
      <c r="F1189" s="6" t="s">
        <v>2072</v>
      </c>
      <c r="G1189" s="4" t="s">
        <v>55</v>
      </c>
      <c r="H1189" s="4" t="s">
        <v>635</v>
      </c>
      <c r="I1189" s="4" t="s">
        <v>143</v>
      </c>
      <c r="J1189" s="4" t="s">
        <v>59</v>
      </c>
      <c r="K1189" s="9">
        <f t="shared" si="108"/>
        <v>8.0979166666656965</v>
      </c>
      <c r="L1189" s="13">
        <f t="shared" si="109"/>
        <v>40917</v>
      </c>
      <c r="M1189" s="14">
        <f t="shared" si="110"/>
        <v>0.44374999999854481</v>
      </c>
      <c r="N1189" s="15">
        <f t="shared" si="111"/>
        <v>2</v>
      </c>
      <c r="O1189" s="16" t="str">
        <f t="shared" si="112"/>
        <v>Tuesday</v>
      </c>
      <c r="P1189" s="16" t="str">
        <f t="shared" si="113"/>
        <v>Jan</v>
      </c>
      <c r="Q1189" s="22">
        <f>IF(Analysis!$H$2=1,1,0)</f>
        <v>1</v>
      </c>
      <c r="R1189" s="1">
        <f>IF(Analysis!$H$3=1,1,0)</f>
        <v>1</v>
      </c>
      <c r="S1189" s="23">
        <f>IF(Analysis!$H$4=1,1,0)</f>
        <v>1</v>
      </c>
      <c r="T1189" s="23">
        <f>IF(Analysis!$H$6=1,1,0)</f>
        <v>1</v>
      </c>
      <c r="U1189" s="23">
        <f>IF(Analysis!$H$7=1,1,0)</f>
        <v>1</v>
      </c>
    </row>
    <row r="1190" spans="1:21">
      <c r="A1190" s="4">
        <v>16489</v>
      </c>
      <c r="B1190" s="5">
        <v>40919.699305555558</v>
      </c>
      <c r="C1190" s="5">
        <v>40917.407638888886</v>
      </c>
      <c r="D1190" s="4" t="s">
        <v>62</v>
      </c>
      <c r="E1190" s="4" t="s">
        <v>72</v>
      </c>
      <c r="F1190" s="6" t="s">
        <v>2073</v>
      </c>
      <c r="G1190" s="4" t="s">
        <v>55</v>
      </c>
      <c r="H1190" s="4" t="s">
        <v>90</v>
      </c>
      <c r="I1190" s="4" t="s">
        <v>143</v>
      </c>
      <c r="J1190" s="4" t="s">
        <v>73</v>
      </c>
      <c r="K1190" s="9">
        <f t="shared" si="108"/>
        <v>2.2916666666715173</v>
      </c>
      <c r="L1190" s="13">
        <f t="shared" si="109"/>
        <v>40917</v>
      </c>
      <c r="M1190" s="14">
        <f t="shared" si="110"/>
        <v>0.40763888888614019</v>
      </c>
      <c r="N1190" s="15">
        <f t="shared" si="111"/>
        <v>2</v>
      </c>
      <c r="O1190" s="16" t="str">
        <f t="shared" si="112"/>
        <v>Wednesday</v>
      </c>
      <c r="P1190" s="16" t="str">
        <f t="shared" si="113"/>
        <v>Jan</v>
      </c>
      <c r="Q1190" s="22">
        <f>IF(Analysis!$H$2=1,1,0)</f>
        <v>1</v>
      </c>
      <c r="R1190" s="1">
        <f>IF(Analysis!$H$3=1,1,0)</f>
        <v>1</v>
      </c>
      <c r="S1190" s="23">
        <f>IF(Analysis!$H$4=1,1,0)</f>
        <v>1</v>
      </c>
      <c r="T1190" s="23">
        <f>IF(Analysis!$H$6=1,1,0)</f>
        <v>1</v>
      </c>
      <c r="U1190" s="23">
        <f>IF(Analysis!$H$7=1,1,0)</f>
        <v>1</v>
      </c>
    </row>
    <row r="1191" spans="1:21">
      <c r="A1191" s="4">
        <v>16488</v>
      </c>
      <c r="B1191" s="5">
        <v>40970.494444444441</v>
      </c>
      <c r="C1191" s="5">
        <v>40917.393750000003</v>
      </c>
      <c r="D1191" s="4" t="s">
        <v>62</v>
      </c>
      <c r="E1191" s="4" t="s">
        <v>100</v>
      </c>
      <c r="F1191" s="6" t="s">
        <v>132</v>
      </c>
      <c r="G1191" s="4" t="s">
        <v>55</v>
      </c>
      <c r="H1191" s="4" t="s">
        <v>107</v>
      </c>
      <c r="I1191" s="4" t="s">
        <v>143</v>
      </c>
      <c r="J1191" s="4" t="s">
        <v>73</v>
      </c>
      <c r="K1191" s="9">
        <f t="shared" si="108"/>
        <v>53.100694444437977</v>
      </c>
      <c r="L1191" s="13">
        <f t="shared" si="109"/>
        <v>40917</v>
      </c>
      <c r="M1191" s="14">
        <f t="shared" si="110"/>
        <v>0.39375000000291038</v>
      </c>
      <c r="N1191" s="15">
        <f t="shared" si="111"/>
        <v>2</v>
      </c>
      <c r="O1191" s="16" t="str">
        <f t="shared" si="112"/>
        <v>Friday</v>
      </c>
      <c r="P1191" s="16" t="str">
        <f t="shared" si="113"/>
        <v>Jan</v>
      </c>
      <c r="Q1191" s="22">
        <f>IF(Analysis!$H$2=1,1,0)</f>
        <v>1</v>
      </c>
      <c r="R1191" s="1">
        <f>IF(Analysis!$H$3=1,1,0)</f>
        <v>1</v>
      </c>
      <c r="S1191" s="23">
        <f>IF(Analysis!$H$4=1,1,0)</f>
        <v>1</v>
      </c>
      <c r="T1191" s="23">
        <f>IF(Analysis!$H$6=1,1,0)</f>
        <v>1</v>
      </c>
      <c r="U1191" s="23">
        <f>IF(Analysis!$H$7=1,1,0)</f>
        <v>1</v>
      </c>
    </row>
    <row r="1192" spans="1:21">
      <c r="A1192" s="4">
        <v>16487</v>
      </c>
      <c r="B1192" s="5">
        <v>40917.383333333331</v>
      </c>
      <c r="C1192" s="5">
        <v>40917.383333333331</v>
      </c>
      <c r="D1192" s="4" t="s">
        <v>62</v>
      </c>
      <c r="E1192" s="4" t="s">
        <v>95</v>
      </c>
      <c r="F1192" s="6" t="s">
        <v>133</v>
      </c>
      <c r="G1192" s="4" t="s">
        <v>55</v>
      </c>
      <c r="H1192" s="4" t="s">
        <v>106</v>
      </c>
      <c r="I1192" s="4" t="s">
        <v>143</v>
      </c>
      <c r="J1192" s="4" t="s">
        <v>59</v>
      </c>
      <c r="K1192" s="9">
        <f t="shared" si="108"/>
        <v>0</v>
      </c>
      <c r="L1192" s="13">
        <f t="shared" si="109"/>
        <v>40917</v>
      </c>
      <c r="M1192" s="14">
        <f t="shared" si="110"/>
        <v>0.38333333333139308</v>
      </c>
      <c r="N1192" s="15">
        <f t="shared" si="111"/>
        <v>2</v>
      </c>
      <c r="O1192" s="16" t="str">
        <f t="shared" si="112"/>
        <v>Monday</v>
      </c>
      <c r="P1192" s="16" t="str">
        <f t="shared" si="113"/>
        <v>Jan</v>
      </c>
      <c r="Q1192" s="22">
        <f>IF(Analysis!$H$2=1,1,0)</f>
        <v>1</v>
      </c>
      <c r="R1192" s="1">
        <f>IF(Analysis!$H$3=1,1,0)</f>
        <v>1</v>
      </c>
      <c r="S1192" s="23">
        <f>IF(Analysis!$H$4=1,1,0)</f>
        <v>1</v>
      </c>
      <c r="T1192" s="23">
        <f>IF(Analysis!$H$6=1,1,0)</f>
        <v>1</v>
      </c>
      <c r="U1192" s="23">
        <f>IF(Analysis!$H$7=1,1,0)</f>
        <v>1</v>
      </c>
    </row>
    <row r="1193" spans="1:21">
      <c r="A1193" s="4">
        <v>16486</v>
      </c>
      <c r="B1193" s="5">
        <v>40917.379861111112</v>
      </c>
      <c r="C1193" s="5">
        <v>40917.361111111109</v>
      </c>
      <c r="D1193" s="4" t="s">
        <v>60</v>
      </c>
      <c r="E1193" s="4" t="s">
        <v>74</v>
      </c>
      <c r="F1193" s="6" t="s">
        <v>127</v>
      </c>
      <c r="G1193" s="4" t="s">
        <v>55</v>
      </c>
      <c r="H1193" s="4" t="s">
        <v>71</v>
      </c>
      <c r="I1193" s="4" t="s">
        <v>143</v>
      </c>
      <c r="J1193" s="4" t="s">
        <v>59</v>
      </c>
      <c r="K1193" s="9">
        <f t="shared" si="108"/>
        <v>1.8750000002910383E-2</v>
      </c>
      <c r="L1193" s="13">
        <f t="shared" si="109"/>
        <v>40917</v>
      </c>
      <c r="M1193" s="14">
        <f t="shared" si="110"/>
        <v>0.36111111110949423</v>
      </c>
      <c r="N1193" s="15">
        <f t="shared" si="111"/>
        <v>1</v>
      </c>
      <c r="O1193" s="16" t="str">
        <f t="shared" si="112"/>
        <v>Monday</v>
      </c>
      <c r="P1193" s="16" t="str">
        <f t="shared" si="113"/>
        <v>Jan</v>
      </c>
      <c r="Q1193" s="22">
        <f>IF(Analysis!$H$2=1,1,0)</f>
        <v>1</v>
      </c>
      <c r="R1193" s="1">
        <f>IF(Analysis!$H$3=1,1,0)</f>
        <v>1</v>
      </c>
      <c r="S1193" s="23">
        <f>IF(Analysis!$H$4=1,1,0)</f>
        <v>1</v>
      </c>
      <c r="T1193" s="23">
        <f>IF(Analysis!$H$6=1,1,0)</f>
        <v>1</v>
      </c>
      <c r="U1193" s="23">
        <f>IF(Analysis!$H$7=1,1,0)</f>
        <v>1</v>
      </c>
    </row>
    <row r="1194" spans="1:21">
      <c r="A1194" s="4">
        <v>16485</v>
      </c>
      <c r="B1194" s="5">
        <v>40928.499305555553</v>
      </c>
      <c r="C1194" s="5">
        <v>40914.654166666667</v>
      </c>
      <c r="D1194" s="4" t="s">
        <v>62</v>
      </c>
      <c r="E1194" s="4" t="s">
        <v>72</v>
      </c>
      <c r="F1194" s="6" t="s">
        <v>128</v>
      </c>
      <c r="G1194" s="4" t="s">
        <v>55</v>
      </c>
      <c r="H1194" s="4" t="s">
        <v>56</v>
      </c>
      <c r="I1194" s="4" t="s">
        <v>143</v>
      </c>
      <c r="J1194" s="4" t="s">
        <v>73</v>
      </c>
      <c r="K1194" s="9">
        <f t="shared" si="108"/>
        <v>13.84513888888614</v>
      </c>
      <c r="L1194" s="13">
        <f t="shared" si="109"/>
        <v>40914</v>
      </c>
      <c r="M1194" s="14">
        <f t="shared" si="110"/>
        <v>0.65416666666715173</v>
      </c>
      <c r="N1194" s="15">
        <f t="shared" si="111"/>
        <v>5</v>
      </c>
      <c r="O1194" s="16" t="str">
        <f t="shared" si="112"/>
        <v>Friday</v>
      </c>
      <c r="P1194" s="16" t="str">
        <f t="shared" si="113"/>
        <v>Jan</v>
      </c>
      <c r="Q1194" s="22">
        <f>IF(Analysis!$H$2=1,1,0)</f>
        <v>1</v>
      </c>
      <c r="R1194" s="1">
        <f>IF(Analysis!$H$3=1,1,0)</f>
        <v>1</v>
      </c>
      <c r="S1194" s="23">
        <f>IF(Analysis!$H$4=1,1,0)</f>
        <v>1</v>
      </c>
      <c r="T1194" s="23">
        <f>IF(Analysis!$H$6=1,1,0)</f>
        <v>1</v>
      </c>
      <c r="U1194" s="23">
        <f>IF(Analysis!$H$7=1,1,0)</f>
        <v>1</v>
      </c>
    </row>
    <row r="1195" spans="1:21">
      <c r="A1195" s="4">
        <v>16484</v>
      </c>
      <c r="B1195" s="5">
        <v>40924.679861111108</v>
      </c>
      <c r="C1195" s="5">
        <v>40914.649305555555</v>
      </c>
      <c r="D1195" s="4" t="s">
        <v>62</v>
      </c>
      <c r="E1195" s="4" t="s">
        <v>100</v>
      </c>
      <c r="F1195" s="6" t="s">
        <v>129</v>
      </c>
      <c r="G1195" s="4" t="s">
        <v>55</v>
      </c>
      <c r="H1195" s="4" t="s">
        <v>90</v>
      </c>
      <c r="I1195" s="4" t="s">
        <v>143</v>
      </c>
      <c r="J1195" s="4" t="s">
        <v>65</v>
      </c>
      <c r="K1195" s="9">
        <f t="shared" si="108"/>
        <v>10.030555555553292</v>
      </c>
      <c r="L1195" s="13">
        <f t="shared" si="109"/>
        <v>40914</v>
      </c>
      <c r="M1195" s="14">
        <f t="shared" si="110"/>
        <v>0.64930555555474712</v>
      </c>
      <c r="N1195" s="15">
        <f t="shared" si="111"/>
        <v>5</v>
      </c>
      <c r="O1195" s="16" t="str">
        <f t="shared" si="112"/>
        <v>Monday</v>
      </c>
      <c r="P1195" s="16" t="str">
        <f t="shared" si="113"/>
        <v>Jan</v>
      </c>
      <c r="Q1195" s="22">
        <f>IF(Analysis!$H$2=1,1,0)</f>
        <v>1</v>
      </c>
      <c r="R1195" s="1">
        <f>IF(Analysis!$H$3=1,1,0)</f>
        <v>1</v>
      </c>
      <c r="S1195" s="23">
        <f>IF(Analysis!$H$4=1,1,0)</f>
        <v>1</v>
      </c>
      <c r="T1195" s="23">
        <f>IF(Analysis!$H$6=1,1,0)</f>
        <v>1</v>
      </c>
      <c r="U1195" s="23">
        <f>IF(Analysis!$H$7=1,1,0)</f>
        <v>1</v>
      </c>
    </row>
    <row r="1196" spans="1:21">
      <c r="A1196" s="4">
        <v>16483</v>
      </c>
      <c r="B1196" s="5">
        <v>40962.345138888886</v>
      </c>
      <c r="C1196" s="5">
        <v>40914.611111111109</v>
      </c>
      <c r="D1196" s="4" t="s">
        <v>53</v>
      </c>
      <c r="E1196" s="4" t="s">
        <v>74</v>
      </c>
      <c r="F1196" s="6" t="s">
        <v>145</v>
      </c>
      <c r="G1196" s="4" t="s">
        <v>55</v>
      </c>
      <c r="H1196" s="4" t="s">
        <v>56</v>
      </c>
      <c r="I1196" s="4" t="s">
        <v>143</v>
      </c>
      <c r="J1196" s="4" t="s">
        <v>59</v>
      </c>
      <c r="K1196" s="9">
        <f t="shared" si="108"/>
        <v>47.734027777776646</v>
      </c>
      <c r="L1196" s="13">
        <f t="shared" si="109"/>
        <v>40914</v>
      </c>
      <c r="M1196" s="14">
        <f t="shared" si="110"/>
        <v>0.61111111110949423</v>
      </c>
      <c r="N1196" s="15">
        <f t="shared" si="111"/>
        <v>4</v>
      </c>
      <c r="O1196" s="16" t="str">
        <f t="shared" si="112"/>
        <v>Thursday</v>
      </c>
      <c r="P1196" s="16" t="str">
        <f t="shared" si="113"/>
        <v>Jan</v>
      </c>
      <c r="Q1196" s="22">
        <f>IF(Analysis!$H$2=1,1,0)</f>
        <v>1</v>
      </c>
      <c r="R1196" s="1">
        <f>IF(Analysis!$H$3=1,1,0)</f>
        <v>1</v>
      </c>
      <c r="S1196" s="23">
        <f>IF(Analysis!$H$4=1,1,0)</f>
        <v>1</v>
      </c>
      <c r="T1196" s="23">
        <f>IF(Analysis!$H$6=1,1,0)</f>
        <v>1</v>
      </c>
      <c r="U1196" s="23">
        <f>IF(Analysis!$H$7=1,1,0)</f>
        <v>1</v>
      </c>
    </row>
    <row r="1197" spans="1:21">
      <c r="A1197" s="4">
        <v>16482</v>
      </c>
      <c r="B1197" s="5">
        <v>40917.369444444441</v>
      </c>
      <c r="C1197" s="5">
        <v>40914.606944444444</v>
      </c>
      <c r="D1197" s="4" t="s">
        <v>60</v>
      </c>
      <c r="E1197" s="4" t="s">
        <v>144</v>
      </c>
      <c r="F1197" s="6" t="s">
        <v>2192</v>
      </c>
      <c r="G1197" s="4" t="s">
        <v>55</v>
      </c>
      <c r="H1197" s="4" t="s">
        <v>636</v>
      </c>
      <c r="I1197" s="4" t="s">
        <v>143</v>
      </c>
      <c r="J1197" s="4" t="s">
        <v>59</v>
      </c>
      <c r="K1197" s="9">
        <f t="shared" si="108"/>
        <v>2.7624999999970896</v>
      </c>
      <c r="L1197" s="13">
        <f t="shared" si="109"/>
        <v>40914</v>
      </c>
      <c r="M1197" s="14">
        <f t="shared" si="110"/>
        <v>0.60694444444379769</v>
      </c>
      <c r="N1197" s="15">
        <f t="shared" si="111"/>
        <v>4</v>
      </c>
      <c r="O1197" s="16" t="str">
        <f t="shared" si="112"/>
        <v>Monday</v>
      </c>
      <c r="P1197" s="16" t="str">
        <f t="shared" si="113"/>
        <v>Jan</v>
      </c>
      <c r="Q1197" s="22">
        <f>IF(Analysis!$H$2=1,1,0)</f>
        <v>1</v>
      </c>
      <c r="R1197" s="1">
        <f>IF(Analysis!$H$3=1,1,0)</f>
        <v>1</v>
      </c>
      <c r="S1197" s="23">
        <f>IF(Analysis!$H$4=1,1,0)</f>
        <v>1</v>
      </c>
      <c r="T1197" s="23">
        <f>IF(Analysis!$H$6=1,1,0)</f>
        <v>1</v>
      </c>
      <c r="U1197" s="23">
        <f>IF(Analysis!$H$7=1,1,0)</f>
        <v>1</v>
      </c>
    </row>
    <row r="1198" spans="1:21">
      <c r="A1198" s="4">
        <v>16481</v>
      </c>
      <c r="B1198" s="5">
        <v>40927.637499999997</v>
      </c>
      <c r="C1198" s="5">
        <v>40914.584722222222</v>
      </c>
      <c r="D1198" s="4" t="s">
        <v>53</v>
      </c>
      <c r="E1198" s="4" t="s">
        <v>111</v>
      </c>
      <c r="F1198" s="6" t="s">
        <v>2071</v>
      </c>
      <c r="G1198" s="4" t="s">
        <v>55</v>
      </c>
      <c r="H1198" s="4" t="s">
        <v>637</v>
      </c>
      <c r="I1198" s="4" t="s">
        <v>143</v>
      </c>
      <c r="J1198" s="4" t="s">
        <v>59</v>
      </c>
      <c r="K1198" s="9">
        <f t="shared" si="108"/>
        <v>13.052777777775191</v>
      </c>
      <c r="L1198" s="13">
        <f t="shared" si="109"/>
        <v>40914</v>
      </c>
      <c r="M1198" s="14">
        <f t="shared" si="110"/>
        <v>0.58472222222189885</v>
      </c>
      <c r="N1198" s="15">
        <f t="shared" si="111"/>
        <v>4</v>
      </c>
      <c r="O1198" s="16" t="str">
        <f t="shared" si="112"/>
        <v>Thursday</v>
      </c>
      <c r="P1198" s="16" t="str">
        <f t="shared" si="113"/>
        <v>Jan</v>
      </c>
      <c r="Q1198" s="22">
        <f>IF(Analysis!$H$2=1,1,0)</f>
        <v>1</v>
      </c>
      <c r="R1198" s="1">
        <f>IF(Analysis!$H$3=1,1,0)</f>
        <v>1</v>
      </c>
      <c r="S1198" s="23">
        <f>IF(Analysis!$H$4=1,1,0)</f>
        <v>1</v>
      </c>
      <c r="T1198" s="23">
        <f>IF(Analysis!$H$6=1,1,0)</f>
        <v>1</v>
      </c>
      <c r="U1198" s="23">
        <f>IF(Analysis!$H$7=1,1,0)</f>
        <v>1</v>
      </c>
    </row>
    <row r="1199" spans="1:21">
      <c r="A1199" s="4">
        <v>16480</v>
      </c>
      <c r="B1199" s="5">
        <v>40918.339583333334</v>
      </c>
      <c r="C1199" s="5">
        <v>40914.582638888889</v>
      </c>
      <c r="D1199" s="4" t="s">
        <v>60</v>
      </c>
      <c r="E1199" s="4" t="s">
        <v>61</v>
      </c>
      <c r="F1199" s="6" t="s">
        <v>2072</v>
      </c>
      <c r="G1199" s="4" t="s">
        <v>55</v>
      </c>
      <c r="H1199" s="4" t="s">
        <v>638</v>
      </c>
      <c r="I1199" s="4" t="s">
        <v>143</v>
      </c>
      <c r="J1199" s="4" t="s">
        <v>59</v>
      </c>
      <c r="K1199" s="9">
        <f t="shared" si="108"/>
        <v>3.7569444444452529</v>
      </c>
      <c r="L1199" s="13">
        <f t="shared" si="109"/>
        <v>40914</v>
      </c>
      <c r="M1199" s="14">
        <f t="shared" si="110"/>
        <v>0.58263888888905058</v>
      </c>
      <c r="N1199" s="15">
        <f t="shared" si="111"/>
        <v>4</v>
      </c>
      <c r="O1199" s="16" t="str">
        <f t="shared" si="112"/>
        <v>Tuesday</v>
      </c>
      <c r="P1199" s="16" t="str">
        <f t="shared" si="113"/>
        <v>Jan</v>
      </c>
      <c r="Q1199" s="22">
        <f>IF(Analysis!$H$2=1,1,0)</f>
        <v>1</v>
      </c>
      <c r="R1199" s="1">
        <f>IF(Analysis!$H$3=1,1,0)</f>
        <v>1</v>
      </c>
      <c r="S1199" s="23">
        <f>IF(Analysis!$H$4=1,1,0)</f>
        <v>1</v>
      </c>
      <c r="T1199" s="23">
        <f>IF(Analysis!$H$6=1,1,0)</f>
        <v>1</v>
      </c>
      <c r="U1199" s="23">
        <f>IF(Analysis!$H$7=1,1,0)</f>
        <v>1</v>
      </c>
    </row>
    <row r="1200" spans="1:21">
      <c r="A1200" s="4">
        <v>16479</v>
      </c>
      <c r="B1200" s="5">
        <v>40919.509027777778</v>
      </c>
      <c r="C1200" s="5">
        <v>40914.535416666666</v>
      </c>
      <c r="D1200" s="4" t="s">
        <v>62</v>
      </c>
      <c r="E1200" s="4" t="s">
        <v>72</v>
      </c>
      <c r="F1200" s="6" t="s">
        <v>2073</v>
      </c>
      <c r="G1200" s="4" t="s">
        <v>55</v>
      </c>
      <c r="H1200" s="4" t="s">
        <v>639</v>
      </c>
      <c r="I1200" s="4" t="s">
        <v>143</v>
      </c>
      <c r="J1200" s="4" t="s">
        <v>73</v>
      </c>
      <c r="K1200" s="9">
        <f t="shared" si="108"/>
        <v>4.9736111111124046</v>
      </c>
      <c r="L1200" s="13">
        <f t="shared" si="109"/>
        <v>40914</v>
      </c>
      <c r="M1200" s="14">
        <f t="shared" si="110"/>
        <v>0.53541666666569654</v>
      </c>
      <c r="N1200" s="15">
        <f t="shared" si="111"/>
        <v>3</v>
      </c>
      <c r="O1200" s="16" t="str">
        <f t="shared" si="112"/>
        <v>Wednesday</v>
      </c>
      <c r="P1200" s="16" t="str">
        <f t="shared" si="113"/>
        <v>Jan</v>
      </c>
      <c r="Q1200" s="22">
        <f>IF(Analysis!$H$2=1,1,0)</f>
        <v>1</v>
      </c>
      <c r="R1200" s="1">
        <f>IF(Analysis!$H$3=1,1,0)</f>
        <v>1</v>
      </c>
      <c r="S1200" s="23">
        <f>IF(Analysis!$H$4=1,1,0)</f>
        <v>1</v>
      </c>
      <c r="T1200" s="23">
        <f>IF(Analysis!$H$6=1,1,0)</f>
        <v>1</v>
      </c>
      <c r="U1200" s="23">
        <f>IF(Analysis!$H$7=1,1,0)</f>
        <v>1</v>
      </c>
    </row>
    <row r="1201" spans="1:21">
      <c r="A1201" s="4">
        <v>16478</v>
      </c>
      <c r="B1201" s="5">
        <v>40917.685416666667</v>
      </c>
      <c r="C1201" s="5">
        <v>40914.500694444447</v>
      </c>
      <c r="D1201" s="4" t="s">
        <v>62</v>
      </c>
      <c r="E1201" s="4" t="s">
        <v>72</v>
      </c>
      <c r="F1201" s="6" t="s">
        <v>132</v>
      </c>
      <c r="G1201" s="4" t="s">
        <v>55</v>
      </c>
      <c r="H1201" s="4" t="s">
        <v>640</v>
      </c>
      <c r="I1201" s="4" t="s">
        <v>143</v>
      </c>
      <c r="J1201" s="4" t="s">
        <v>73</v>
      </c>
      <c r="K1201" s="9">
        <f t="shared" si="108"/>
        <v>3.1847222222204437</v>
      </c>
      <c r="L1201" s="13">
        <f t="shared" si="109"/>
        <v>40914</v>
      </c>
      <c r="M1201" s="14">
        <f t="shared" si="110"/>
        <v>0.50069444444670808</v>
      </c>
      <c r="N1201" s="15">
        <f t="shared" si="111"/>
        <v>3</v>
      </c>
      <c r="O1201" s="16" t="str">
        <f t="shared" si="112"/>
        <v>Monday</v>
      </c>
      <c r="P1201" s="16" t="str">
        <f t="shared" si="113"/>
        <v>Jan</v>
      </c>
      <c r="Q1201" s="22">
        <f>IF(Analysis!$H$2=1,1,0)</f>
        <v>1</v>
      </c>
      <c r="R1201" s="1">
        <f>IF(Analysis!$H$3=1,1,0)</f>
        <v>1</v>
      </c>
      <c r="S1201" s="23">
        <f>IF(Analysis!$H$4=1,1,0)</f>
        <v>1</v>
      </c>
      <c r="T1201" s="23">
        <f>IF(Analysis!$H$6=1,1,0)</f>
        <v>1</v>
      </c>
      <c r="U1201" s="23">
        <f>IF(Analysis!$H$7=1,1,0)</f>
        <v>1</v>
      </c>
    </row>
    <row r="1202" spans="1:21">
      <c r="A1202" s="4">
        <v>16477</v>
      </c>
      <c r="B1202" s="5">
        <v>40914.634722222225</v>
      </c>
      <c r="C1202" s="5">
        <v>40914.472916666666</v>
      </c>
      <c r="D1202" s="4" t="s">
        <v>60</v>
      </c>
      <c r="E1202" s="4" t="s">
        <v>61</v>
      </c>
      <c r="F1202" s="6" t="s">
        <v>133</v>
      </c>
      <c r="G1202" s="4" t="s">
        <v>55</v>
      </c>
      <c r="H1202" s="4" t="s">
        <v>90</v>
      </c>
      <c r="I1202" s="4" t="s">
        <v>143</v>
      </c>
      <c r="J1202" s="4" t="s">
        <v>59</v>
      </c>
      <c r="K1202" s="9">
        <f t="shared" si="108"/>
        <v>0.16180555555911269</v>
      </c>
      <c r="L1202" s="13">
        <f t="shared" si="109"/>
        <v>40914</v>
      </c>
      <c r="M1202" s="14">
        <f t="shared" si="110"/>
        <v>0.47291666666569654</v>
      </c>
      <c r="N1202" s="15">
        <f t="shared" si="111"/>
        <v>3</v>
      </c>
      <c r="O1202" s="16" t="str">
        <f t="shared" si="112"/>
        <v>Friday</v>
      </c>
      <c r="P1202" s="16" t="str">
        <f t="shared" si="113"/>
        <v>Jan</v>
      </c>
      <c r="Q1202" s="22">
        <f>IF(Analysis!$H$2=1,1,0)</f>
        <v>1</v>
      </c>
      <c r="R1202" s="1">
        <f>IF(Analysis!$H$3=1,1,0)</f>
        <v>1</v>
      </c>
      <c r="S1202" s="23">
        <f>IF(Analysis!$H$4=1,1,0)</f>
        <v>1</v>
      </c>
      <c r="T1202" s="23">
        <f>IF(Analysis!$H$6=1,1,0)</f>
        <v>1</v>
      </c>
      <c r="U1202" s="23">
        <f>IF(Analysis!$H$7=1,1,0)</f>
        <v>1</v>
      </c>
    </row>
    <row r="1203" spans="1:21">
      <c r="A1203" s="4">
        <v>16476</v>
      </c>
      <c r="B1203" s="5">
        <v>40914.622916666667</v>
      </c>
      <c r="C1203" s="5">
        <v>40914.470138888886</v>
      </c>
      <c r="D1203" s="4" t="s">
        <v>62</v>
      </c>
      <c r="E1203" s="4" t="s">
        <v>63</v>
      </c>
      <c r="F1203" s="6" t="s">
        <v>127</v>
      </c>
      <c r="G1203" s="4" t="s">
        <v>55</v>
      </c>
      <c r="H1203" s="4" t="s">
        <v>107</v>
      </c>
      <c r="I1203" s="4" t="s">
        <v>143</v>
      </c>
      <c r="J1203" s="4" t="s">
        <v>65</v>
      </c>
      <c r="K1203" s="9">
        <f t="shared" si="108"/>
        <v>0.15277777778101154</v>
      </c>
      <c r="L1203" s="13">
        <f t="shared" si="109"/>
        <v>40914</v>
      </c>
      <c r="M1203" s="14">
        <f t="shared" si="110"/>
        <v>0.47013888888614019</v>
      </c>
      <c r="N1203" s="15">
        <f t="shared" si="111"/>
        <v>3</v>
      </c>
      <c r="O1203" s="16" t="str">
        <f t="shared" si="112"/>
        <v>Friday</v>
      </c>
      <c r="P1203" s="16" t="str">
        <f t="shared" si="113"/>
        <v>Jan</v>
      </c>
      <c r="Q1203" s="22">
        <f>IF(Analysis!$H$2=1,1,0)</f>
        <v>1</v>
      </c>
      <c r="R1203" s="1">
        <f>IF(Analysis!$H$3=1,1,0)</f>
        <v>1</v>
      </c>
      <c r="S1203" s="23">
        <f>IF(Analysis!$H$4=1,1,0)</f>
        <v>1</v>
      </c>
      <c r="T1203" s="23">
        <f>IF(Analysis!$H$6=1,1,0)</f>
        <v>1</v>
      </c>
      <c r="U1203" s="23">
        <f>IF(Analysis!$H$7=1,1,0)</f>
        <v>1</v>
      </c>
    </row>
    <row r="1204" spans="1:21">
      <c r="A1204" s="4">
        <v>16475</v>
      </c>
      <c r="B1204" s="5">
        <v>40917.395138888889</v>
      </c>
      <c r="C1204" s="5">
        <v>40914.466666666667</v>
      </c>
      <c r="D1204" s="4" t="s">
        <v>60</v>
      </c>
      <c r="E1204" s="4" t="s">
        <v>68</v>
      </c>
      <c r="F1204" s="6" t="s">
        <v>128</v>
      </c>
      <c r="G1204" s="4" t="s">
        <v>55</v>
      </c>
      <c r="H1204" s="4" t="s">
        <v>106</v>
      </c>
      <c r="I1204" s="4" t="s">
        <v>143</v>
      </c>
      <c r="J1204" s="4" t="s">
        <v>59</v>
      </c>
      <c r="K1204" s="9">
        <f t="shared" si="108"/>
        <v>2.9284722222218988</v>
      </c>
      <c r="L1204" s="13">
        <f t="shared" si="109"/>
        <v>40914</v>
      </c>
      <c r="M1204" s="14">
        <f t="shared" si="110"/>
        <v>0.46666666666715173</v>
      </c>
      <c r="N1204" s="15">
        <f t="shared" si="111"/>
        <v>3</v>
      </c>
      <c r="O1204" s="16" t="str">
        <f t="shared" si="112"/>
        <v>Monday</v>
      </c>
      <c r="P1204" s="16" t="str">
        <f t="shared" si="113"/>
        <v>Jan</v>
      </c>
      <c r="Q1204" s="22">
        <f>IF(Analysis!$H$2=1,1,0)</f>
        <v>1</v>
      </c>
      <c r="R1204" s="1">
        <f>IF(Analysis!$H$3=1,1,0)</f>
        <v>1</v>
      </c>
      <c r="S1204" s="23">
        <f>IF(Analysis!$H$4=1,1,0)</f>
        <v>1</v>
      </c>
      <c r="T1204" s="23">
        <f>IF(Analysis!$H$6=1,1,0)</f>
        <v>1</v>
      </c>
      <c r="U1204" s="23">
        <f>IF(Analysis!$H$7=1,1,0)</f>
        <v>1</v>
      </c>
    </row>
    <row r="1205" spans="1:21">
      <c r="A1205" s="4">
        <v>16474</v>
      </c>
      <c r="B1205" s="5">
        <v>40928.501388888886</v>
      </c>
      <c r="C1205" s="5">
        <v>40914.435416666667</v>
      </c>
      <c r="D1205" s="4" t="s">
        <v>62</v>
      </c>
      <c r="E1205" s="4" t="s">
        <v>92</v>
      </c>
      <c r="F1205" s="6" t="s">
        <v>129</v>
      </c>
      <c r="G1205" s="4" t="s">
        <v>55</v>
      </c>
      <c r="H1205" s="4" t="s">
        <v>71</v>
      </c>
      <c r="I1205" s="4" t="s">
        <v>143</v>
      </c>
      <c r="J1205" s="4" t="s">
        <v>73</v>
      </c>
      <c r="K1205" s="9">
        <f t="shared" si="108"/>
        <v>14.065972222218988</v>
      </c>
      <c r="L1205" s="13">
        <f t="shared" si="109"/>
        <v>40914</v>
      </c>
      <c r="M1205" s="14">
        <f t="shared" si="110"/>
        <v>0.43541666666715173</v>
      </c>
      <c r="N1205" s="15">
        <f t="shared" si="111"/>
        <v>2</v>
      </c>
      <c r="O1205" s="16" t="str">
        <f t="shared" si="112"/>
        <v>Friday</v>
      </c>
      <c r="P1205" s="16" t="str">
        <f t="shared" si="113"/>
        <v>Jan</v>
      </c>
      <c r="Q1205" s="22">
        <f>IF(Analysis!$H$2=1,1,0)</f>
        <v>1</v>
      </c>
      <c r="R1205" s="1">
        <f>IF(Analysis!$H$3=1,1,0)</f>
        <v>1</v>
      </c>
      <c r="S1205" s="23">
        <f>IF(Analysis!$H$4=1,1,0)</f>
        <v>1</v>
      </c>
      <c r="T1205" s="23">
        <f>IF(Analysis!$H$6=1,1,0)</f>
        <v>1</v>
      </c>
      <c r="U1205" s="23">
        <f>IF(Analysis!$H$7=1,1,0)</f>
        <v>1</v>
      </c>
    </row>
    <row r="1206" spans="1:21">
      <c r="A1206" s="4">
        <v>16473</v>
      </c>
      <c r="B1206" s="5">
        <v>40914.431250000001</v>
      </c>
      <c r="C1206" s="5">
        <v>40914.431250000001</v>
      </c>
      <c r="D1206" s="4" t="s">
        <v>60</v>
      </c>
      <c r="E1206" s="4" t="s">
        <v>67</v>
      </c>
      <c r="F1206" s="6" t="s">
        <v>145</v>
      </c>
      <c r="G1206" s="4" t="s">
        <v>55</v>
      </c>
      <c r="H1206" s="4" t="s">
        <v>56</v>
      </c>
      <c r="I1206" s="4" t="s">
        <v>143</v>
      </c>
      <c r="J1206" s="4" t="s">
        <v>59</v>
      </c>
      <c r="K1206" s="9">
        <f t="shared" si="108"/>
        <v>0</v>
      </c>
      <c r="L1206" s="13">
        <f t="shared" si="109"/>
        <v>40914</v>
      </c>
      <c r="M1206" s="14">
        <f t="shared" si="110"/>
        <v>0.43125000000145519</v>
      </c>
      <c r="N1206" s="15">
        <f t="shared" si="111"/>
        <v>2</v>
      </c>
      <c r="O1206" s="16" t="str">
        <f t="shared" si="112"/>
        <v>Friday</v>
      </c>
      <c r="P1206" s="16" t="str">
        <f t="shared" si="113"/>
        <v>Jan</v>
      </c>
      <c r="Q1206" s="22">
        <f>IF(Analysis!$H$2=1,1,0)</f>
        <v>1</v>
      </c>
      <c r="R1206" s="1">
        <f>IF(Analysis!$H$3=1,1,0)</f>
        <v>1</v>
      </c>
      <c r="S1206" s="23">
        <f>IF(Analysis!$H$4=1,1,0)</f>
        <v>1</v>
      </c>
      <c r="T1206" s="23">
        <f>IF(Analysis!$H$6=1,1,0)</f>
        <v>1</v>
      </c>
      <c r="U1206" s="23">
        <f>IF(Analysis!$H$7=1,1,0)</f>
        <v>1</v>
      </c>
    </row>
    <row r="1207" spans="1:21">
      <c r="A1207" s="4">
        <v>16472</v>
      </c>
      <c r="B1207" s="5">
        <v>40914.494444444441</v>
      </c>
      <c r="C1207" s="5">
        <v>40914.415277777778</v>
      </c>
      <c r="D1207" s="4" t="s">
        <v>60</v>
      </c>
      <c r="E1207" s="4" t="s">
        <v>67</v>
      </c>
      <c r="F1207" s="6" t="s">
        <v>2193</v>
      </c>
      <c r="G1207" s="4" t="s">
        <v>55</v>
      </c>
      <c r="H1207" s="4" t="s">
        <v>90</v>
      </c>
      <c r="I1207" s="4" t="s">
        <v>143</v>
      </c>
      <c r="J1207" s="4" t="s">
        <v>59</v>
      </c>
      <c r="K1207" s="9">
        <f t="shared" si="108"/>
        <v>7.9166666662786156E-2</v>
      </c>
      <c r="L1207" s="13">
        <f t="shared" si="109"/>
        <v>40914</v>
      </c>
      <c r="M1207" s="14">
        <f t="shared" si="110"/>
        <v>0.41527777777810115</v>
      </c>
      <c r="N1207" s="15">
        <f t="shared" si="111"/>
        <v>2</v>
      </c>
      <c r="O1207" s="16" t="str">
        <f t="shared" si="112"/>
        <v>Friday</v>
      </c>
      <c r="P1207" s="16" t="str">
        <f t="shared" si="113"/>
        <v>Jan</v>
      </c>
      <c r="Q1207" s="22">
        <f>IF(Analysis!$H$2=1,1,0)</f>
        <v>1</v>
      </c>
      <c r="R1207" s="1">
        <f>IF(Analysis!$H$3=1,1,0)</f>
        <v>1</v>
      </c>
      <c r="S1207" s="23">
        <f>IF(Analysis!$H$4=1,1,0)</f>
        <v>1</v>
      </c>
      <c r="T1207" s="23">
        <f>IF(Analysis!$H$6=1,1,0)</f>
        <v>1</v>
      </c>
      <c r="U1207" s="23">
        <f>IF(Analysis!$H$7=1,1,0)</f>
        <v>1</v>
      </c>
    </row>
    <row r="1208" spans="1:21">
      <c r="A1208" s="4">
        <v>16471</v>
      </c>
      <c r="B1208" s="5">
        <v>40914.447916666664</v>
      </c>
      <c r="C1208" s="5">
        <v>40914.384027777778</v>
      </c>
      <c r="D1208" s="4" t="s">
        <v>60</v>
      </c>
      <c r="E1208" s="4" t="s">
        <v>54</v>
      </c>
      <c r="F1208" s="6" t="s">
        <v>2071</v>
      </c>
      <c r="G1208" s="4" t="s">
        <v>55</v>
      </c>
      <c r="H1208" s="4" t="s">
        <v>56</v>
      </c>
      <c r="I1208" s="4" t="s">
        <v>143</v>
      </c>
      <c r="J1208" s="4" t="s">
        <v>59</v>
      </c>
      <c r="K1208" s="9">
        <f t="shared" si="108"/>
        <v>6.3888888886140194E-2</v>
      </c>
      <c r="L1208" s="13">
        <f t="shared" si="109"/>
        <v>40914</v>
      </c>
      <c r="M1208" s="14">
        <f t="shared" si="110"/>
        <v>0.38402777777810115</v>
      </c>
      <c r="N1208" s="15">
        <f t="shared" si="111"/>
        <v>2</v>
      </c>
      <c r="O1208" s="16" t="str">
        <f t="shared" si="112"/>
        <v>Friday</v>
      </c>
      <c r="P1208" s="16" t="str">
        <f t="shared" si="113"/>
        <v>Jan</v>
      </c>
      <c r="Q1208" s="22">
        <f>IF(Analysis!$H$2=1,1,0)</f>
        <v>1</v>
      </c>
      <c r="R1208" s="1">
        <f>IF(Analysis!$H$3=1,1,0)</f>
        <v>1</v>
      </c>
      <c r="S1208" s="23">
        <f>IF(Analysis!$H$4=1,1,0)</f>
        <v>1</v>
      </c>
      <c r="T1208" s="23">
        <f>IF(Analysis!$H$6=1,1,0)</f>
        <v>1</v>
      </c>
      <c r="U1208" s="23">
        <f>IF(Analysis!$H$7=1,1,0)</f>
        <v>1</v>
      </c>
    </row>
    <row r="1209" spans="1:21">
      <c r="A1209" s="4">
        <v>16470</v>
      </c>
      <c r="B1209" s="5">
        <v>40938.62777777778</v>
      </c>
      <c r="C1209" s="5">
        <v>40914.372916666667</v>
      </c>
      <c r="D1209" s="4" t="s">
        <v>94</v>
      </c>
      <c r="E1209" s="4" t="s">
        <v>122</v>
      </c>
      <c r="F1209" s="6" t="s">
        <v>2072</v>
      </c>
      <c r="G1209" s="4" t="s">
        <v>55</v>
      </c>
      <c r="H1209" s="4" t="s">
        <v>641</v>
      </c>
      <c r="I1209" s="4" t="s">
        <v>143</v>
      </c>
      <c r="J1209" s="4" t="s">
        <v>59</v>
      </c>
      <c r="K1209" s="9">
        <f t="shared" si="108"/>
        <v>24.254861111112405</v>
      </c>
      <c r="L1209" s="13">
        <f t="shared" si="109"/>
        <v>40914</v>
      </c>
      <c r="M1209" s="14">
        <f t="shared" si="110"/>
        <v>0.37291666666715173</v>
      </c>
      <c r="N1209" s="15">
        <f t="shared" si="111"/>
        <v>1</v>
      </c>
      <c r="O1209" s="16" t="str">
        <f t="shared" si="112"/>
        <v>Monday</v>
      </c>
      <c r="P1209" s="16" t="str">
        <f t="shared" si="113"/>
        <v>Jan</v>
      </c>
      <c r="Q1209" s="22">
        <f>IF(Analysis!$H$2=1,1,0)</f>
        <v>1</v>
      </c>
      <c r="R1209" s="1">
        <f>IF(Analysis!$H$3=1,1,0)</f>
        <v>1</v>
      </c>
      <c r="S1209" s="23">
        <f>IF(Analysis!$H$4=1,1,0)</f>
        <v>1</v>
      </c>
      <c r="T1209" s="23">
        <f>IF(Analysis!$H$6=1,1,0)</f>
        <v>1</v>
      </c>
      <c r="U1209" s="23">
        <f>IF(Analysis!$H$7=1,1,0)</f>
        <v>1</v>
      </c>
    </row>
    <row r="1210" spans="1:21">
      <c r="A1210" s="4">
        <v>16469</v>
      </c>
      <c r="B1210" s="5">
        <v>40969.468055555553</v>
      </c>
      <c r="C1210" s="5">
        <v>40913.714583333334</v>
      </c>
      <c r="D1210" s="4" t="s">
        <v>62</v>
      </c>
      <c r="E1210" s="4" t="s">
        <v>100</v>
      </c>
      <c r="F1210" s="6" t="s">
        <v>2073</v>
      </c>
      <c r="G1210" s="4" t="s">
        <v>55</v>
      </c>
      <c r="H1210" s="4" t="s">
        <v>642</v>
      </c>
      <c r="I1210" s="4" t="s">
        <v>143</v>
      </c>
      <c r="J1210" s="4" t="s">
        <v>136</v>
      </c>
      <c r="K1210" s="9">
        <f t="shared" si="108"/>
        <v>55.753472222218988</v>
      </c>
      <c r="L1210" s="13">
        <f t="shared" si="109"/>
        <v>40913</v>
      </c>
      <c r="M1210" s="14">
        <f t="shared" si="110"/>
        <v>0.71458333333430346</v>
      </c>
      <c r="N1210" s="15">
        <f t="shared" si="111"/>
        <v>6</v>
      </c>
      <c r="O1210" s="16" t="str">
        <f t="shared" si="112"/>
        <v>Thursday</v>
      </c>
      <c r="P1210" s="16" t="str">
        <f t="shared" si="113"/>
        <v>Jan</v>
      </c>
      <c r="Q1210" s="22">
        <f>IF(Analysis!$H$2=1,1,0)</f>
        <v>1</v>
      </c>
      <c r="R1210" s="1">
        <f>IF(Analysis!$H$3=1,1,0)</f>
        <v>1</v>
      </c>
      <c r="S1210" s="23">
        <f>IF(Analysis!$H$4=1,1,0)</f>
        <v>1</v>
      </c>
      <c r="T1210" s="23">
        <f>IF(Analysis!$H$6=1,1,0)</f>
        <v>1</v>
      </c>
      <c r="U1210" s="23">
        <f>IF(Analysis!$H$7=1,1,0)</f>
        <v>1</v>
      </c>
    </row>
    <row r="1211" spans="1:21">
      <c r="A1211" s="4">
        <v>16468</v>
      </c>
      <c r="B1211" s="5">
        <v>40940.700694444444</v>
      </c>
      <c r="C1211" s="5">
        <v>40913.697916666664</v>
      </c>
      <c r="D1211" s="4" t="s">
        <v>62</v>
      </c>
      <c r="E1211" s="4" t="s">
        <v>64</v>
      </c>
      <c r="F1211" s="6" t="s">
        <v>132</v>
      </c>
      <c r="G1211" s="4" t="s">
        <v>55</v>
      </c>
      <c r="H1211" s="4" t="s">
        <v>643</v>
      </c>
      <c r="I1211" s="4" t="s">
        <v>143</v>
      </c>
      <c r="J1211" s="4" t="s">
        <v>65</v>
      </c>
      <c r="K1211" s="9">
        <f t="shared" si="108"/>
        <v>27.002777777779556</v>
      </c>
      <c r="L1211" s="13">
        <f t="shared" si="109"/>
        <v>40913</v>
      </c>
      <c r="M1211" s="14">
        <f t="shared" si="110"/>
        <v>0.69791666666424135</v>
      </c>
      <c r="N1211" s="15">
        <f t="shared" si="111"/>
        <v>5</v>
      </c>
      <c r="O1211" s="16" t="str">
        <f t="shared" si="112"/>
        <v>Wednesday</v>
      </c>
      <c r="P1211" s="16" t="str">
        <f t="shared" si="113"/>
        <v>Jan</v>
      </c>
      <c r="Q1211" s="22">
        <f>IF(Analysis!$H$2=1,1,0)</f>
        <v>1</v>
      </c>
      <c r="R1211" s="1">
        <f>IF(Analysis!$H$3=1,1,0)</f>
        <v>1</v>
      </c>
      <c r="S1211" s="23">
        <f>IF(Analysis!$H$4=1,1,0)</f>
        <v>1</v>
      </c>
      <c r="T1211" s="23">
        <f>IF(Analysis!$H$6=1,1,0)</f>
        <v>1</v>
      </c>
      <c r="U1211" s="23">
        <f>IF(Analysis!$H$7=1,1,0)</f>
        <v>1</v>
      </c>
    </row>
    <row r="1212" spans="1:21">
      <c r="A1212" s="4">
        <v>16467</v>
      </c>
      <c r="B1212" s="5">
        <v>40920.628472222219</v>
      </c>
      <c r="C1212" s="5">
        <v>40913.648611111108</v>
      </c>
      <c r="D1212" s="4" t="s">
        <v>53</v>
      </c>
      <c r="E1212" s="4" t="s">
        <v>68</v>
      </c>
      <c r="F1212" s="6" t="s">
        <v>133</v>
      </c>
      <c r="G1212" s="4" t="s">
        <v>55</v>
      </c>
      <c r="H1212" s="4" t="s">
        <v>644</v>
      </c>
      <c r="I1212" s="4" t="s">
        <v>143</v>
      </c>
      <c r="J1212" s="4" t="s">
        <v>59</v>
      </c>
      <c r="K1212" s="9">
        <f t="shared" si="108"/>
        <v>6.9798611111109494</v>
      </c>
      <c r="L1212" s="13">
        <f t="shared" si="109"/>
        <v>40913</v>
      </c>
      <c r="M1212" s="14">
        <f t="shared" si="110"/>
        <v>0.64861111110803904</v>
      </c>
      <c r="N1212" s="15">
        <f t="shared" si="111"/>
        <v>5</v>
      </c>
      <c r="O1212" s="16" t="str">
        <f t="shared" si="112"/>
        <v>Thursday</v>
      </c>
      <c r="P1212" s="16" t="str">
        <f t="shared" si="113"/>
        <v>Jan</v>
      </c>
      <c r="Q1212" s="22">
        <f>IF(Analysis!$H$2=1,1,0)</f>
        <v>1</v>
      </c>
      <c r="R1212" s="1">
        <f>IF(Analysis!$H$3=1,1,0)</f>
        <v>1</v>
      </c>
      <c r="S1212" s="23">
        <f>IF(Analysis!$H$4=1,1,0)</f>
        <v>1</v>
      </c>
      <c r="T1212" s="23">
        <f>IF(Analysis!$H$6=1,1,0)</f>
        <v>1</v>
      </c>
      <c r="U1212" s="23">
        <f>IF(Analysis!$H$7=1,1,0)</f>
        <v>1</v>
      </c>
    </row>
    <row r="1213" spans="1:21">
      <c r="A1213" s="4">
        <v>16466</v>
      </c>
      <c r="B1213" s="5">
        <v>40931.404861111114</v>
      </c>
      <c r="C1213" s="5">
        <v>40913.646527777775</v>
      </c>
      <c r="D1213" s="4" t="s">
        <v>62</v>
      </c>
      <c r="E1213" s="4" t="s">
        <v>64</v>
      </c>
      <c r="F1213" s="6" t="s">
        <v>127</v>
      </c>
      <c r="G1213" s="4" t="s">
        <v>55</v>
      </c>
      <c r="H1213" s="4" t="s">
        <v>645</v>
      </c>
      <c r="I1213" s="4" t="s">
        <v>143</v>
      </c>
      <c r="J1213" s="4" t="s">
        <v>70</v>
      </c>
      <c r="K1213" s="9">
        <f t="shared" si="108"/>
        <v>17.758333333338669</v>
      </c>
      <c r="L1213" s="13">
        <f t="shared" si="109"/>
        <v>40913</v>
      </c>
      <c r="M1213" s="14">
        <f t="shared" si="110"/>
        <v>0.64652777777519077</v>
      </c>
      <c r="N1213" s="15">
        <f t="shared" si="111"/>
        <v>5</v>
      </c>
      <c r="O1213" s="16" t="str">
        <f t="shared" si="112"/>
        <v>Monday</v>
      </c>
      <c r="P1213" s="16" t="str">
        <f t="shared" si="113"/>
        <v>Jan</v>
      </c>
      <c r="Q1213" s="22">
        <f>IF(Analysis!$H$2=1,1,0)</f>
        <v>1</v>
      </c>
      <c r="R1213" s="1">
        <f>IF(Analysis!$H$3=1,1,0)</f>
        <v>1</v>
      </c>
      <c r="S1213" s="23">
        <f>IF(Analysis!$H$4=1,1,0)</f>
        <v>1</v>
      </c>
      <c r="T1213" s="23">
        <f>IF(Analysis!$H$6=1,1,0)</f>
        <v>1</v>
      </c>
      <c r="U1213" s="23">
        <f>IF(Analysis!$H$7=1,1,0)</f>
        <v>1</v>
      </c>
    </row>
    <row r="1214" spans="1:21">
      <c r="A1214" s="4">
        <v>16465</v>
      </c>
      <c r="B1214" s="5">
        <v>40940.311111111114</v>
      </c>
      <c r="C1214" s="5">
        <v>40913.620833333334</v>
      </c>
      <c r="D1214" s="4" t="s">
        <v>60</v>
      </c>
      <c r="E1214" s="4" t="s">
        <v>99</v>
      </c>
      <c r="F1214" s="6" t="s">
        <v>128</v>
      </c>
      <c r="G1214" s="4" t="s">
        <v>55</v>
      </c>
      <c r="H1214" s="4" t="s">
        <v>90</v>
      </c>
      <c r="I1214" s="4" t="s">
        <v>143</v>
      </c>
      <c r="J1214" s="4" t="s">
        <v>59</v>
      </c>
      <c r="K1214" s="9">
        <f t="shared" si="108"/>
        <v>26.690277777779556</v>
      </c>
      <c r="L1214" s="13">
        <f t="shared" si="109"/>
        <v>40913</v>
      </c>
      <c r="M1214" s="14">
        <f t="shared" si="110"/>
        <v>0.62083333333430346</v>
      </c>
      <c r="N1214" s="15">
        <f t="shared" si="111"/>
        <v>4</v>
      </c>
      <c r="O1214" s="16" t="str">
        <f t="shared" si="112"/>
        <v>Wednesday</v>
      </c>
      <c r="P1214" s="16" t="str">
        <f t="shared" si="113"/>
        <v>Jan</v>
      </c>
      <c r="Q1214" s="22">
        <f>IF(Analysis!$H$2=1,1,0)</f>
        <v>1</v>
      </c>
      <c r="R1214" s="1">
        <f>IF(Analysis!$H$3=1,1,0)</f>
        <v>1</v>
      </c>
      <c r="S1214" s="23">
        <f>IF(Analysis!$H$4=1,1,0)</f>
        <v>1</v>
      </c>
      <c r="T1214" s="23">
        <f>IF(Analysis!$H$6=1,1,0)</f>
        <v>1</v>
      </c>
      <c r="U1214" s="23">
        <f>IF(Analysis!$H$7=1,1,0)</f>
        <v>1</v>
      </c>
    </row>
    <row r="1215" spans="1:21">
      <c r="A1215" s="4">
        <v>16464</v>
      </c>
      <c r="B1215" s="5">
        <v>40959.557638888888</v>
      </c>
      <c r="C1215" s="5">
        <v>40913.607638888891</v>
      </c>
      <c r="D1215" s="4" t="s">
        <v>62</v>
      </c>
      <c r="E1215" s="4" t="s">
        <v>100</v>
      </c>
      <c r="F1215" s="6" t="s">
        <v>129</v>
      </c>
      <c r="G1215" s="4" t="s">
        <v>55</v>
      </c>
      <c r="H1215" s="4" t="s">
        <v>107</v>
      </c>
      <c r="I1215" s="4" t="s">
        <v>143</v>
      </c>
      <c r="J1215" s="4" t="s">
        <v>70</v>
      </c>
      <c r="K1215" s="9">
        <f t="shared" si="108"/>
        <v>45.94999999999709</v>
      </c>
      <c r="L1215" s="13">
        <f t="shared" si="109"/>
        <v>40913</v>
      </c>
      <c r="M1215" s="14">
        <f t="shared" si="110"/>
        <v>0.60763888889050577</v>
      </c>
      <c r="N1215" s="15">
        <f t="shared" si="111"/>
        <v>4</v>
      </c>
      <c r="O1215" s="16" t="str">
        <f t="shared" si="112"/>
        <v>Monday</v>
      </c>
      <c r="P1215" s="16" t="str">
        <f t="shared" si="113"/>
        <v>Jan</v>
      </c>
      <c r="Q1215" s="22">
        <f>IF(Analysis!$H$2=1,1,0)</f>
        <v>1</v>
      </c>
      <c r="R1215" s="1">
        <f>IF(Analysis!$H$3=1,1,0)</f>
        <v>1</v>
      </c>
      <c r="S1215" s="23">
        <f>IF(Analysis!$H$4=1,1,0)</f>
        <v>1</v>
      </c>
      <c r="T1215" s="23">
        <f>IF(Analysis!$H$6=1,1,0)</f>
        <v>1</v>
      </c>
      <c r="U1215" s="23">
        <f>IF(Analysis!$H$7=1,1,0)</f>
        <v>1</v>
      </c>
    </row>
    <row r="1216" spans="1:21">
      <c r="A1216" s="4">
        <v>16463</v>
      </c>
      <c r="B1216" s="5">
        <v>40913.654861111114</v>
      </c>
      <c r="C1216" s="5">
        <v>40913.594444444447</v>
      </c>
      <c r="D1216" s="4" t="s">
        <v>53</v>
      </c>
      <c r="E1216" s="4" t="s">
        <v>79</v>
      </c>
      <c r="F1216" s="6" t="s">
        <v>145</v>
      </c>
      <c r="G1216" s="4" t="s">
        <v>55</v>
      </c>
      <c r="H1216" s="4" t="s">
        <v>106</v>
      </c>
      <c r="I1216" s="4" t="s">
        <v>143</v>
      </c>
      <c r="J1216" s="4" t="s">
        <v>65</v>
      </c>
      <c r="K1216" s="9">
        <f t="shared" si="108"/>
        <v>6.0416666667151731E-2</v>
      </c>
      <c r="L1216" s="13">
        <f t="shared" si="109"/>
        <v>40913</v>
      </c>
      <c r="M1216" s="14">
        <f t="shared" si="110"/>
        <v>0.59444444444670808</v>
      </c>
      <c r="N1216" s="15">
        <f t="shared" si="111"/>
        <v>4</v>
      </c>
      <c r="O1216" s="16" t="str">
        <f t="shared" si="112"/>
        <v>Thursday</v>
      </c>
      <c r="P1216" s="16" t="str">
        <f t="shared" si="113"/>
        <v>Jan</v>
      </c>
      <c r="Q1216" s="22">
        <f>IF(Analysis!$H$2=1,1,0)</f>
        <v>1</v>
      </c>
      <c r="R1216" s="1">
        <f>IF(Analysis!$H$3=1,1,0)</f>
        <v>1</v>
      </c>
      <c r="S1216" s="23">
        <f>IF(Analysis!$H$4=1,1,0)</f>
        <v>1</v>
      </c>
      <c r="T1216" s="23">
        <f>IF(Analysis!$H$6=1,1,0)</f>
        <v>1</v>
      </c>
      <c r="U1216" s="23">
        <f>IF(Analysis!$H$7=1,1,0)</f>
        <v>1</v>
      </c>
    </row>
    <row r="1217" spans="1:21">
      <c r="A1217" s="4">
        <v>16462</v>
      </c>
      <c r="B1217" s="5">
        <v>40938.62777777778</v>
      </c>
      <c r="C1217" s="5">
        <v>40913.584027777775</v>
      </c>
      <c r="D1217" s="4" t="s">
        <v>94</v>
      </c>
      <c r="E1217" s="4" t="s">
        <v>122</v>
      </c>
      <c r="F1217" s="6" t="s">
        <v>2194</v>
      </c>
      <c r="G1217" s="4" t="s">
        <v>55</v>
      </c>
      <c r="H1217" s="4" t="s">
        <v>71</v>
      </c>
      <c r="I1217" s="4" t="s">
        <v>143</v>
      </c>
      <c r="J1217" s="4" t="s">
        <v>59</v>
      </c>
      <c r="K1217" s="9">
        <f t="shared" si="108"/>
        <v>25.043750000004366</v>
      </c>
      <c r="L1217" s="13">
        <f t="shared" si="109"/>
        <v>40913</v>
      </c>
      <c r="M1217" s="14">
        <f t="shared" si="110"/>
        <v>0.58402777777519077</v>
      </c>
      <c r="N1217" s="15">
        <f t="shared" si="111"/>
        <v>4</v>
      </c>
      <c r="O1217" s="16" t="str">
        <f t="shared" si="112"/>
        <v>Monday</v>
      </c>
      <c r="P1217" s="16" t="str">
        <f t="shared" si="113"/>
        <v>Jan</v>
      </c>
      <c r="Q1217" s="22">
        <f>IF(Analysis!$H$2=1,1,0)</f>
        <v>1</v>
      </c>
      <c r="R1217" s="1">
        <f>IF(Analysis!$H$3=1,1,0)</f>
        <v>1</v>
      </c>
      <c r="S1217" s="23">
        <f>IF(Analysis!$H$4=1,1,0)</f>
        <v>1</v>
      </c>
      <c r="T1217" s="23">
        <f>IF(Analysis!$H$6=1,1,0)</f>
        <v>1</v>
      </c>
      <c r="U1217" s="23">
        <f>IF(Analysis!$H$7=1,1,0)</f>
        <v>1</v>
      </c>
    </row>
    <row r="1218" spans="1:21">
      <c r="A1218" s="4">
        <v>16461</v>
      </c>
      <c r="B1218" s="5">
        <v>40917.449305555558</v>
      </c>
      <c r="C1218" s="5">
        <v>40913.524305555555</v>
      </c>
      <c r="D1218" s="4" t="s">
        <v>53</v>
      </c>
      <c r="E1218" s="4" t="s">
        <v>105</v>
      </c>
      <c r="F1218" s="6" t="s">
        <v>2071</v>
      </c>
      <c r="G1218" s="4" t="s">
        <v>55</v>
      </c>
      <c r="H1218" s="4" t="s">
        <v>56</v>
      </c>
      <c r="I1218" s="4" t="s">
        <v>143</v>
      </c>
      <c r="J1218" s="4" t="s">
        <v>59</v>
      </c>
      <c r="K1218" s="9">
        <f t="shared" si="108"/>
        <v>3.9250000000029104</v>
      </c>
      <c r="L1218" s="13">
        <f t="shared" si="109"/>
        <v>40913</v>
      </c>
      <c r="M1218" s="14">
        <f t="shared" si="110"/>
        <v>0.52430555555474712</v>
      </c>
      <c r="N1218" s="15">
        <f t="shared" si="111"/>
        <v>3</v>
      </c>
      <c r="O1218" s="16" t="str">
        <f t="shared" si="112"/>
        <v>Monday</v>
      </c>
      <c r="P1218" s="16" t="str">
        <f t="shared" si="113"/>
        <v>Jan</v>
      </c>
      <c r="Q1218" s="22">
        <f>IF(Analysis!$H$2=1,1,0)</f>
        <v>1</v>
      </c>
      <c r="R1218" s="1">
        <f>IF(Analysis!$H$3=1,1,0)</f>
        <v>1</v>
      </c>
      <c r="S1218" s="23">
        <f>IF(Analysis!$H$4=1,1,0)</f>
        <v>1</v>
      </c>
      <c r="T1218" s="23">
        <f>IF(Analysis!$H$6=1,1,0)</f>
        <v>1</v>
      </c>
      <c r="U1218" s="23">
        <f>IF(Analysis!$H$7=1,1,0)</f>
        <v>1</v>
      </c>
    </row>
    <row r="1219" spans="1:21">
      <c r="A1219" s="4">
        <v>16460</v>
      </c>
      <c r="B1219" s="5">
        <v>40914.4375</v>
      </c>
      <c r="C1219" s="5">
        <v>40913.495833333334</v>
      </c>
      <c r="D1219" s="4" t="s">
        <v>60</v>
      </c>
      <c r="E1219" s="4" t="s">
        <v>54</v>
      </c>
      <c r="F1219" s="6" t="s">
        <v>2072</v>
      </c>
      <c r="G1219" s="4" t="s">
        <v>55</v>
      </c>
      <c r="H1219" s="4" t="s">
        <v>90</v>
      </c>
      <c r="I1219" s="4" t="s">
        <v>143</v>
      </c>
      <c r="J1219" s="4" t="s">
        <v>59</v>
      </c>
      <c r="K1219" s="9">
        <f t="shared" ref="K1219:K1282" si="114">B1219-C1219</f>
        <v>0.94166666666569654</v>
      </c>
      <c r="L1219" s="13">
        <f t="shared" si="109"/>
        <v>40913</v>
      </c>
      <c r="M1219" s="14">
        <f t="shared" si="110"/>
        <v>0.49583333333430346</v>
      </c>
      <c r="N1219" s="15">
        <f t="shared" si="111"/>
        <v>3</v>
      </c>
      <c r="O1219" s="16" t="str">
        <f t="shared" si="112"/>
        <v>Friday</v>
      </c>
      <c r="P1219" s="16" t="str">
        <f t="shared" si="113"/>
        <v>Jan</v>
      </c>
      <c r="Q1219" s="22">
        <f>IF(Analysis!$H$2=1,1,0)</f>
        <v>1</v>
      </c>
      <c r="R1219" s="1">
        <f>IF(Analysis!$H$3=1,1,0)</f>
        <v>1</v>
      </c>
      <c r="S1219" s="23">
        <f>IF(Analysis!$H$4=1,1,0)</f>
        <v>1</v>
      </c>
      <c r="T1219" s="23">
        <f>IF(Analysis!$H$6=1,1,0)</f>
        <v>1</v>
      </c>
      <c r="U1219" s="23">
        <f>IF(Analysis!$H$7=1,1,0)</f>
        <v>1</v>
      </c>
    </row>
    <row r="1220" spans="1:21">
      <c r="A1220" s="4">
        <v>16459</v>
      </c>
      <c r="B1220" s="5">
        <v>40952.503472222219</v>
      </c>
      <c r="C1220" s="5">
        <v>40913.468055555553</v>
      </c>
      <c r="D1220" s="4" t="s">
        <v>60</v>
      </c>
      <c r="E1220" s="4" t="s">
        <v>74</v>
      </c>
      <c r="F1220" s="6" t="s">
        <v>2073</v>
      </c>
      <c r="G1220" s="4" t="s">
        <v>55</v>
      </c>
      <c r="H1220" s="4" t="s">
        <v>56</v>
      </c>
      <c r="I1220" s="4" t="s">
        <v>143</v>
      </c>
      <c r="J1220" s="4" t="s">
        <v>73</v>
      </c>
      <c r="K1220" s="9">
        <f t="shared" si="114"/>
        <v>39.035416666665697</v>
      </c>
      <c r="L1220" s="13">
        <f t="shared" ref="L1220:L1283" si="115">INT(C1220)</f>
        <v>40913</v>
      </c>
      <c r="M1220" s="14">
        <f t="shared" ref="M1220:M1283" si="116">MOD(C1220,1)</f>
        <v>0.46805555555329192</v>
      </c>
      <c r="N1220" s="15">
        <f t="shared" ref="N1220:N1283" si="117">IF(AND($V$4&lt;=M1220,M1220&lt;$W$4),1,IF(AND($X$4&lt;=M1220,M1220&lt;$Y$4),2,IF(AND($Z$4&lt;=M1220,M1220&lt;$AA$4),3,IF(AND($AB$4&lt;=M1220,M1220&lt;$AC$4),4,IF(AND($AD$4&lt;=M1220,M1220&lt;$AE$4),5,IF(AND($AF$4&lt;=M1220,M1220&lt;$AG$4),6))))))</f>
        <v>3</v>
      </c>
      <c r="O1220" s="16" t="str">
        <f t="shared" ref="O1220:O1283" si="118">CHOOSE(WEEKDAY(B1220,1),"Sunday","Monday","Tuesday","Wednesday","Thursday","Friday","Saturday")</f>
        <v>Monday</v>
      </c>
      <c r="P1220" s="16" t="str">
        <f t="shared" ref="P1220:P1283" si="119">CHOOSE(MONTH(L1220),"Jan","Feb","Mar","Apr","May","Jun","Jul","Aug","Sep","Oct","Nov","Dec")</f>
        <v>Jan</v>
      </c>
      <c r="Q1220" s="22">
        <f>IF(Analysis!$H$2=1,1,0)</f>
        <v>1</v>
      </c>
      <c r="R1220" s="1">
        <f>IF(Analysis!$H$3=1,1,0)</f>
        <v>1</v>
      </c>
      <c r="S1220" s="23">
        <f>IF(Analysis!$H$4=1,1,0)</f>
        <v>1</v>
      </c>
      <c r="T1220" s="23">
        <f>IF(Analysis!$H$6=1,1,0)</f>
        <v>1</v>
      </c>
      <c r="U1220" s="23">
        <f>IF(Analysis!$H$7=1,1,0)</f>
        <v>1</v>
      </c>
    </row>
    <row r="1221" spans="1:21">
      <c r="A1221" s="4">
        <v>16458</v>
      </c>
      <c r="B1221" s="5">
        <v>40952.379861111112</v>
      </c>
      <c r="C1221" s="5">
        <v>40913.409722222219</v>
      </c>
      <c r="D1221" s="4" t="s">
        <v>53</v>
      </c>
      <c r="E1221" s="4" t="s">
        <v>97</v>
      </c>
      <c r="F1221" s="6" t="s">
        <v>132</v>
      </c>
      <c r="G1221" s="4" t="s">
        <v>55</v>
      </c>
      <c r="H1221" s="4" t="s">
        <v>646</v>
      </c>
      <c r="I1221" s="4" t="s">
        <v>143</v>
      </c>
      <c r="J1221" s="4" t="s">
        <v>65</v>
      </c>
      <c r="K1221" s="9">
        <f t="shared" si="114"/>
        <v>38.970138888893416</v>
      </c>
      <c r="L1221" s="13">
        <f t="shared" si="115"/>
        <v>40913</v>
      </c>
      <c r="M1221" s="14">
        <f t="shared" si="116"/>
        <v>0.40972222221898846</v>
      </c>
      <c r="N1221" s="15">
        <f t="shared" si="117"/>
        <v>2</v>
      </c>
      <c r="O1221" s="16" t="str">
        <f t="shared" si="118"/>
        <v>Monday</v>
      </c>
      <c r="P1221" s="16" t="str">
        <f t="shared" si="119"/>
        <v>Jan</v>
      </c>
      <c r="Q1221" s="22">
        <f>IF(Analysis!$H$2=1,1,0)</f>
        <v>1</v>
      </c>
      <c r="R1221" s="1">
        <f>IF(Analysis!$H$3=1,1,0)</f>
        <v>1</v>
      </c>
      <c r="S1221" s="23">
        <f>IF(Analysis!$H$4=1,1,0)</f>
        <v>1</v>
      </c>
      <c r="T1221" s="23">
        <f>IF(Analysis!$H$6=1,1,0)</f>
        <v>1</v>
      </c>
      <c r="U1221" s="23">
        <f>IF(Analysis!$H$7=1,1,0)</f>
        <v>1</v>
      </c>
    </row>
    <row r="1222" spans="1:21">
      <c r="A1222" s="4">
        <v>16457</v>
      </c>
      <c r="B1222" s="5">
        <v>40918.470833333333</v>
      </c>
      <c r="C1222" s="5">
        <v>40913.397222222222</v>
      </c>
      <c r="D1222" s="4" t="s">
        <v>62</v>
      </c>
      <c r="E1222" s="4" t="s">
        <v>95</v>
      </c>
      <c r="F1222" s="6" t="s">
        <v>133</v>
      </c>
      <c r="G1222" s="4" t="s">
        <v>55</v>
      </c>
      <c r="H1222" s="4" t="s">
        <v>647</v>
      </c>
      <c r="I1222" s="4" t="s">
        <v>143</v>
      </c>
      <c r="J1222" s="4" t="s">
        <v>70</v>
      </c>
      <c r="K1222" s="9">
        <f t="shared" si="114"/>
        <v>5.0736111111109494</v>
      </c>
      <c r="L1222" s="13">
        <f t="shared" si="115"/>
        <v>40913</v>
      </c>
      <c r="M1222" s="14">
        <f t="shared" si="116"/>
        <v>0.39722222222189885</v>
      </c>
      <c r="N1222" s="15">
        <f t="shared" si="117"/>
        <v>2</v>
      </c>
      <c r="O1222" s="16" t="str">
        <f t="shared" si="118"/>
        <v>Tuesday</v>
      </c>
      <c r="P1222" s="16" t="str">
        <f t="shared" si="119"/>
        <v>Jan</v>
      </c>
      <c r="Q1222" s="22">
        <f>IF(Analysis!$H$2=1,1,0)</f>
        <v>1</v>
      </c>
      <c r="R1222" s="1">
        <f>IF(Analysis!$H$3=1,1,0)</f>
        <v>1</v>
      </c>
      <c r="S1222" s="23">
        <f>IF(Analysis!$H$4=1,1,0)</f>
        <v>1</v>
      </c>
      <c r="T1222" s="23">
        <f>IF(Analysis!$H$6=1,1,0)</f>
        <v>1</v>
      </c>
      <c r="U1222" s="23">
        <f>IF(Analysis!$H$7=1,1,0)</f>
        <v>1</v>
      </c>
    </row>
    <row r="1223" spans="1:21">
      <c r="A1223" s="4">
        <v>16456</v>
      </c>
      <c r="B1223" s="5">
        <v>40913.443749999999</v>
      </c>
      <c r="C1223" s="5">
        <v>40913.393055555556</v>
      </c>
      <c r="D1223" s="4" t="s">
        <v>60</v>
      </c>
      <c r="E1223" s="4" t="s">
        <v>54</v>
      </c>
      <c r="F1223" s="6" t="s">
        <v>127</v>
      </c>
      <c r="G1223" s="4" t="s">
        <v>55</v>
      </c>
      <c r="H1223" s="4" t="s">
        <v>648</v>
      </c>
      <c r="I1223" s="4" t="s">
        <v>143</v>
      </c>
      <c r="J1223" s="4" t="s">
        <v>59</v>
      </c>
      <c r="K1223" s="9">
        <f t="shared" si="114"/>
        <v>5.0694444442342501E-2</v>
      </c>
      <c r="L1223" s="13">
        <f t="shared" si="115"/>
        <v>40913</v>
      </c>
      <c r="M1223" s="14">
        <f t="shared" si="116"/>
        <v>0.39305555555620231</v>
      </c>
      <c r="N1223" s="15">
        <f t="shared" si="117"/>
        <v>2</v>
      </c>
      <c r="O1223" s="16" t="str">
        <f t="shared" si="118"/>
        <v>Thursday</v>
      </c>
      <c r="P1223" s="16" t="str">
        <f t="shared" si="119"/>
        <v>Jan</v>
      </c>
      <c r="Q1223" s="22">
        <f>IF(Analysis!$H$2=1,1,0)</f>
        <v>1</v>
      </c>
      <c r="R1223" s="1">
        <f>IF(Analysis!$H$3=1,1,0)</f>
        <v>1</v>
      </c>
      <c r="S1223" s="23">
        <f>IF(Analysis!$H$4=1,1,0)</f>
        <v>1</v>
      </c>
      <c r="T1223" s="23">
        <f>IF(Analysis!$H$6=1,1,0)</f>
        <v>1</v>
      </c>
      <c r="U1223" s="23">
        <f>IF(Analysis!$H$7=1,1,0)</f>
        <v>1</v>
      </c>
    </row>
    <row r="1224" spans="1:21">
      <c r="A1224" s="4">
        <v>16455</v>
      </c>
      <c r="B1224" s="5">
        <v>40914.553472222222</v>
      </c>
      <c r="C1224" s="5">
        <v>40913.384027777778</v>
      </c>
      <c r="D1224" s="4" t="s">
        <v>60</v>
      </c>
      <c r="E1224" s="4" t="s">
        <v>54</v>
      </c>
      <c r="F1224" s="6" t="s">
        <v>128</v>
      </c>
      <c r="G1224" s="4" t="s">
        <v>55</v>
      </c>
      <c r="H1224" s="4" t="s">
        <v>649</v>
      </c>
      <c r="I1224" s="4" t="s">
        <v>143</v>
      </c>
      <c r="J1224" s="4" t="s">
        <v>59</v>
      </c>
      <c r="K1224" s="9">
        <f t="shared" si="114"/>
        <v>1.1694444444437977</v>
      </c>
      <c r="L1224" s="13">
        <f t="shared" si="115"/>
        <v>40913</v>
      </c>
      <c r="M1224" s="14">
        <f t="shared" si="116"/>
        <v>0.38402777777810115</v>
      </c>
      <c r="N1224" s="15">
        <f t="shared" si="117"/>
        <v>2</v>
      </c>
      <c r="O1224" s="16" t="str">
        <f t="shared" si="118"/>
        <v>Friday</v>
      </c>
      <c r="P1224" s="16" t="str">
        <f t="shared" si="119"/>
        <v>Jan</v>
      </c>
      <c r="Q1224" s="22">
        <f>IF(Analysis!$H$2=1,1,0)</f>
        <v>1</v>
      </c>
      <c r="R1224" s="1">
        <f>IF(Analysis!$H$3=1,1,0)</f>
        <v>1</v>
      </c>
      <c r="S1224" s="23">
        <f>IF(Analysis!$H$4=1,1,0)</f>
        <v>1</v>
      </c>
      <c r="T1224" s="23">
        <f>IF(Analysis!$H$6=1,1,0)</f>
        <v>1</v>
      </c>
      <c r="U1224" s="23">
        <f>IF(Analysis!$H$7=1,1,0)</f>
        <v>1</v>
      </c>
    </row>
    <row r="1225" spans="1:21">
      <c r="A1225" s="4">
        <v>16454</v>
      </c>
      <c r="B1225" s="5">
        <v>40918.633333333331</v>
      </c>
      <c r="C1225" s="5">
        <v>40912.70416666667</v>
      </c>
      <c r="D1225" s="4" t="s">
        <v>60</v>
      </c>
      <c r="E1225" s="4" t="s">
        <v>80</v>
      </c>
      <c r="F1225" s="6" t="s">
        <v>129</v>
      </c>
      <c r="G1225" s="4" t="s">
        <v>55</v>
      </c>
      <c r="H1225" s="4" t="s">
        <v>650</v>
      </c>
      <c r="I1225" s="4" t="s">
        <v>143</v>
      </c>
      <c r="J1225" s="4" t="s">
        <v>59</v>
      </c>
      <c r="K1225" s="9">
        <f t="shared" si="114"/>
        <v>5.929166666661331</v>
      </c>
      <c r="L1225" s="13">
        <f t="shared" si="115"/>
        <v>40912</v>
      </c>
      <c r="M1225" s="14">
        <f t="shared" si="116"/>
        <v>0.70416666667006211</v>
      </c>
      <c r="N1225" s="15">
        <f t="shared" si="117"/>
        <v>5</v>
      </c>
      <c r="O1225" s="16" t="str">
        <f t="shared" si="118"/>
        <v>Tuesday</v>
      </c>
      <c r="P1225" s="16" t="str">
        <f t="shared" si="119"/>
        <v>Jan</v>
      </c>
      <c r="Q1225" s="22">
        <f>IF(Analysis!$H$2=1,1,0)</f>
        <v>1</v>
      </c>
      <c r="R1225" s="1">
        <f>IF(Analysis!$H$3=1,1,0)</f>
        <v>1</v>
      </c>
      <c r="S1225" s="23">
        <f>IF(Analysis!$H$4=1,1,0)</f>
        <v>1</v>
      </c>
      <c r="T1225" s="23">
        <f>IF(Analysis!$H$6=1,1,0)</f>
        <v>1</v>
      </c>
      <c r="U1225" s="23">
        <f>IF(Analysis!$H$7=1,1,0)</f>
        <v>1</v>
      </c>
    </row>
    <row r="1226" spans="1:21">
      <c r="A1226" s="4">
        <v>16453</v>
      </c>
      <c r="B1226" s="5">
        <v>40913.461111111108</v>
      </c>
      <c r="C1226" s="5">
        <v>40912.702777777777</v>
      </c>
      <c r="D1226" s="4" t="s">
        <v>60</v>
      </c>
      <c r="E1226" s="4" t="s">
        <v>80</v>
      </c>
      <c r="F1226" s="6" t="s">
        <v>145</v>
      </c>
      <c r="G1226" s="4" t="s">
        <v>55</v>
      </c>
      <c r="H1226" s="4" t="s">
        <v>90</v>
      </c>
      <c r="I1226" s="4" t="s">
        <v>143</v>
      </c>
      <c r="J1226" s="4" t="s">
        <v>59</v>
      </c>
      <c r="K1226" s="9">
        <f t="shared" si="114"/>
        <v>0.75833333333139308</v>
      </c>
      <c r="L1226" s="13">
        <f t="shared" si="115"/>
        <v>40912</v>
      </c>
      <c r="M1226" s="14">
        <f t="shared" si="116"/>
        <v>0.70277777777664596</v>
      </c>
      <c r="N1226" s="15">
        <f t="shared" si="117"/>
        <v>5</v>
      </c>
      <c r="O1226" s="16" t="str">
        <f t="shared" si="118"/>
        <v>Thursday</v>
      </c>
      <c r="P1226" s="16" t="str">
        <f t="shared" si="119"/>
        <v>Jan</v>
      </c>
      <c r="Q1226" s="22">
        <f>IF(Analysis!$H$2=1,1,0)</f>
        <v>1</v>
      </c>
      <c r="R1226" s="1">
        <f>IF(Analysis!$H$3=1,1,0)</f>
        <v>1</v>
      </c>
      <c r="S1226" s="23">
        <f>IF(Analysis!$H$4=1,1,0)</f>
        <v>1</v>
      </c>
      <c r="T1226" s="23">
        <f>IF(Analysis!$H$6=1,1,0)</f>
        <v>1</v>
      </c>
      <c r="U1226" s="23">
        <f>IF(Analysis!$H$7=1,1,0)</f>
        <v>1</v>
      </c>
    </row>
    <row r="1227" spans="1:21">
      <c r="A1227" s="4">
        <v>16452</v>
      </c>
      <c r="B1227" s="5">
        <v>40914.545138888891</v>
      </c>
      <c r="C1227" s="5">
        <v>40912.675694444442</v>
      </c>
      <c r="D1227" s="4" t="s">
        <v>62</v>
      </c>
      <c r="E1227" s="4" t="s">
        <v>100</v>
      </c>
      <c r="F1227" s="6" t="s">
        <v>2195</v>
      </c>
      <c r="G1227" s="4" t="s">
        <v>55</v>
      </c>
      <c r="H1227" s="4" t="s">
        <v>107</v>
      </c>
      <c r="I1227" s="4" t="s">
        <v>143</v>
      </c>
      <c r="J1227" s="4" t="s">
        <v>59</v>
      </c>
      <c r="K1227" s="9">
        <f t="shared" si="114"/>
        <v>1.8694444444481633</v>
      </c>
      <c r="L1227" s="13">
        <f t="shared" si="115"/>
        <v>40912</v>
      </c>
      <c r="M1227" s="14">
        <f t="shared" si="116"/>
        <v>0.6756944444423425</v>
      </c>
      <c r="N1227" s="15">
        <f t="shared" si="117"/>
        <v>5</v>
      </c>
      <c r="O1227" s="16" t="str">
        <f t="shared" si="118"/>
        <v>Friday</v>
      </c>
      <c r="P1227" s="16" t="str">
        <f t="shared" si="119"/>
        <v>Jan</v>
      </c>
      <c r="Q1227" s="22">
        <f>IF(Analysis!$H$2=1,1,0)</f>
        <v>1</v>
      </c>
      <c r="R1227" s="1">
        <f>IF(Analysis!$H$3=1,1,0)</f>
        <v>1</v>
      </c>
      <c r="S1227" s="23">
        <f>IF(Analysis!$H$4=1,1,0)</f>
        <v>1</v>
      </c>
      <c r="T1227" s="23">
        <f>IF(Analysis!$H$6=1,1,0)</f>
        <v>1</v>
      </c>
      <c r="U1227" s="23">
        <f>IF(Analysis!$H$7=1,1,0)</f>
        <v>1</v>
      </c>
    </row>
    <row r="1228" spans="1:21">
      <c r="A1228" s="4">
        <v>16451</v>
      </c>
      <c r="B1228" s="5">
        <v>40919.625694444447</v>
      </c>
      <c r="C1228" s="5">
        <v>40912.655555555553</v>
      </c>
      <c r="D1228" s="4" t="s">
        <v>62</v>
      </c>
      <c r="E1228" s="4" t="s">
        <v>64</v>
      </c>
      <c r="F1228" s="6" t="s">
        <v>2071</v>
      </c>
      <c r="G1228" s="4" t="s">
        <v>55</v>
      </c>
      <c r="H1228" s="4" t="s">
        <v>106</v>
      </c>
      <c r="I1228" s="4" t="s">
        <v>143</v>
      </c>
      <c r="J1228" s="4" t="s">
        <v>65</v>
      </c>
      <c r="K1228" s="9">
        <f t="shared" si="114"/>
        <v>6.9701388888934162</v>
      </c>
      <c r="L1228" s="13">
        <f t="shared" si="115"/>
        <v>40912</v>
      </c>
      <c r="M1228" s="14">
        <f t="shared" si="116"/>
        <v>0.65555555555329192</v>
      </c>
      <c r="N1228" s="15">
        <f t="shared" si="117"/>
        <v>5</v>
      </c>
      <c r="O1228" s="16" t="str">
        <f t="shared" si="118"/>
        <v>Wednesday</v>
      </c>
      <c r="P1228" s="16" t="str">
        <f t="shared" si="119"/>
        <v>Jan</v>
      </c>
      <c r="Q1228" s="22">
        <f>IF(Analysis!$H$2=1,1,0)</f>
        <v>1</v>
      </c>
      <c r="R1228" s="1">
        <f>IF(Analysis!$H$3=1,1,0)</f>
        <v>1</v>
      </c>
      <c r="S1228" s="23">
        <f>IF(Analysis!$H$4=1,1,0)</f>
        <v>1</v>
      </c>
      <c r="T1228" s="23">
        <f>IF(Analysis!$H$6=1,1,0)</f>
        <v>1</v>
      </c>
      <c r="U1228" s="23">
        <f>IF(Analysis!$H$7=1,1,0)</f>
        <v>1</v>
      </c>
    </row>
    <row r="1229" spans="1:21">
      <c r="A1229" s="4">
        <v>16450</v>
      </c>
      <c r="B1229" s="5">
        <v>40925.546527777777</v>
      </c>
      <c r="C1229" s="5">
        <v>40912.611111111109</v>
      </c>
      <c r="D1229" s="4" t="s">
        <v>60</v>
      </c>
      <c r="E1229" s="4" t="s">
        <v>93</v>
      </c>
      <c r="F1229" s="6" t="s">
        <v>2072</v>
      </c>
      <c r="G1229" s="4" t="s">
        <v>55</v>
      </c>
      <c r="H1229" s="4" t="s">
        <v>71</v>
      </c>
      <c r="I1229" s="4" t="s">
        <v>143</v>
      </c>
      <c r="J1229" s="4" t="s">
        <v>59</v>
      </c>
      <c r="K1229" s="9">
        <f t="shared" si="114"/>
        <v>12.935416666667152</v>
      </c>
      <c r="L1229" s="13">
        <f t="shared" si="115"/>
        <v>40912</v>
      </c>
      <c r="M1229" s="14">
        <f t="shared" si="116"/>
        <v>0.61111111110949423</v>
      </c>
      <c r="N1229" s="15">
        <f t="shared" si="117"/>
        <v>4</v>
      </c>
      <c r="O1229" s="16" t="str">
        <f t="shared" si="118"/>
        <v>Tuesday</v>
      </c>
      <c r="P1229" s="16" t="str">
        <f t="shared" si="119"/>
        <v>Jan</v>
      </c>
      <c r="Q1229" s="22">
        <f>IF(Analysis!$H$2=1,1,0)</f>
        <v>1</v>
      </c>
      <c r="R1229" s="1">
        <f>IF(Analysis!$H$3=1,1,0)</f>
        <v>1</v>
      </c>
      <c r="S1229" s="23">
        <f>IF(Analysis!$H$4=1,1,0)</f>
        <v>1</v>
      </c>
      <c r="T1229" s="23">
        <f>IF(Analysis!$H$6=1,1,0)</f>
        <v>1</v>
      </c>
      <c r="U1229" s="23">
        <f>IF(Analysis!$H$7=1,1,0)</f>
        <v>1</v>
      </c>
    </row>
    <row r="1230" spans="1:21">
      <c r="A1230" s="4">
        <v>16449</v>
      </c>
      <c r="B1230" s="5">
        <v>40920.662499999999</v>
      </c>
      <c r="C1230" s="5">
        <v>40912.591666666667</v>
      </c>
      <c r="D1230" s="4" t="s">
        <v>53</v>
      </c>
      <c r="E1230" s="4" t="s">
        <v>96</v>
      </c>
      <c r="F1230" s="6" t="s">
        <v>2073</v>
      </c>
      <c r="G1230" s="4" t="s">
        <v>55</v>
      </c>
      <c r="H1230" s="4" t="s">
        <v>56</v>
      </c>
      <c r="I1230" s="4" t="s">
        <v>143</v>
      </c>
      <c r="J1230" s="4" t="s">
        <v>59</v>
      </c>
      <c r="K1230" s="9">
        <f t="shared" si="114"/>
        <v>8.0708333333313931</v>
      </c>
      <c r="L1230" s="13">
        <f t="shared" si="115"/>
        <v>40912</v>
      </c>
      <c r="M1230" s="14">
        <f t="shared" si="116"/>
        <v>0.59166666666715173</v>
      </c>
      <c r="N1230" s="15">
        <f t="shared" si="117"/>
        <v>4</v>
      </c>
      <c r="O1230" s="16" t="str">
        <f t="shared" si="118"/>
        <v>Thursday</v>
      </c>
      <c r="P1230" s="16" t="str">
        <f t="shared" si="119"/>
        <v>Jan</v>
      </c>
      <c r="Q1230" s="22">
        <f>IF(Analysis!$H$2=1,1,0)</f>
        <v>1</v>
      </c>
      <c r="R1230" s="1">
        <f>IF(Analysis!$H$3=1,1,0)</f>
        <v>1</v>
      </c>
      <c r="S1230" s="23">
        <f>IF(Analysis!$H$4=1,1,0)</f>
        <v>1</v>
      </c>
      <c r="T1230" s="23">
        <f>IF(Analysis!$H$6=1,1,0)</f>
        <v>1</v>
      </c>
      <c r="U1230" s="23">
        <f>IF(Analysis!$H$7=1,1,0)</f>
        <v>1</v>
      </c>
    </row>
    <row r="1231" spans="1:21">
      <c r="A1231" s="4">
        <v>16448</v>
      </c>
      <c r="B1231" s="5">
        <v>40913.425000000003</v>
      </c>
      <c r="C1231" s="5">
        <v>40912.547222222223</v>
      </c>
      <c r="D1231" s="4" t="s">
        <v>53</v>
      </c>
      <c r="E1231" s="4" t="s">
        <v>105</v>
      </c>
      <c r="F1231" s="6" t="s">
        <v>132</v>
      </c>
      <c r="G1231" s="4" t="s">
        <v>55</v>
      </c>
      <c r="H1231" s="4" t="s">
        <v>90</v>
      </c>
      <c r="I1231" s="4" t="s">
        <v>143</v>
      </c>
      <c r="J1231" s="4" t="s">
        <v>65</v>
      </c>
      <c r="K1231" s="9">
        <f t="shared" si="114"/>
        <v>0.87777777777955635</v>
      </c>
      <c r="L1231" s="13">
        <f t="shared" si="115"/>
        <v>40912</v>
      </c>
      <c r="M1231" s="14">
        <f t="shared" si="116"/>
        <v>0.54722222222335404</v>
      </c>
      <c r="N1231" s="15">
        <f t="shared" si="117"/>
        <v>4</v>
      </c>
      <c r="O1231" s="16" t="str">
        <f t="shared" si="118"/>
        <v>Thursday</v>
      </c>
      <c r="P1231" s="16" t="str">
        <f t="shared" si="119"/>
        <v>Jan</v>
      </c>
      <c r="Q1231" s="22">
        <f>IF(Analysis!$H$2=1,1,0)</f>
        <v>1</v>
      </c>
      <c r="R1231" s="1">
        <f>IF(Analysis!$H$3=1,1,0)</f>
        <v>1</v>
      </c>
      <c r="S1231" s="23">
        <f>IF(Analysis!$H$4=1,1,0)</f>
        <v>1</v>
      </c>
      <c r="T1231" s="23">
        <f>IF(Analysis!$H$6=1,1,0)</f>
        <v>1</v>
      </c>
      <c r="U1231" s="23">
        <f>IF(Analysis!$H$7=1,1,0)</f>
        <v>1</v>
      </c>
    </row>
    <row r="1232" spans="1:21">
      <c r="A1232" s="4">
        <v>16447</v>
      </c>
      <c r="B1232" s="5">
        <v>40913.523611111108</v>
      </c>
      <c r="C1232" s="5">
        <v>40912.527777777781</v>
      </c>
      <c r="D1232" s="4" t="s">
        <v>62</v>
      </c>
      <c r="E1232" s="4" t="s">
        <v>72</v>
      </c>
      <c r="F1232" s="6" t="s">
        <v>133</v>
      </c>
      <c r="G1232" s="4" t="s">
        <v>55</v>
      </c>
      <c r="H1232" s="4" t="s">
        <v>56</v>
      </c>
      <c r="I1232" s="4" t="s">
        <v>143</v>
      </c>
      <c r="J1232" s="4" t="s">
        <v>59</v>
      </c>
      <c r="K1232" s="9">
        <f t="shared" si="114"/>
        <v>0.9958333333270275</v>
      </c>
      <c r="L1232" s="13">
        <f t="shared" si="115"/>
        <v>40912</v>
      </c>
      <c r="M1232" s="14">
        <f t="shared" si="116"/>
        <v>0.52777777778101154</v>
      </c>
      <c r="N1232" s="15">
        <f t="shared" si="117"/>
        <v>3</v>
      </c>
      <c r="O1232" s="16" t="str">
        <f t="shared" si="118"/>
        <v>Thursday</v>
      </c>
      <c r="P1232" s="16" t="str">
        <f t="shared" si="119"/>
        <v>Jan</v>
      </c>
      <c r="Q1232" s="22">
        <f>IF(Analysis!$H$2=1,1,0)</f>
        <v>1</v>
      </c>
      <c r="R1232" s="1">
        <f>IF(Analysis!$H$3=1,1,0)</f>
        <v>1</v>
      </c>
      <c r="S1232" s="23">
        <f>IF(Analysis!$H$4=1,1,0)</f>
        <v>1</v>
      </c>
      <c r="T1232" s="23">
        <f>IF(Analysis!$H$6=1,1,0)</f>
        <v>1</v>
      </c>
      <c r="U1232" s="23">
        <f>IF(Analysis!$H$7=1,1,0)</f>
        <v>1</v>
      </c>
    </row>
    <row r="1233" spans="1:21">
      <c r="A1233" s="4">
        <v>16446</v>
      </c>
      <c r="B1233" s="5">
        <v>40914.667361111111</v>
      </c>
      <c r="C1233" s="5">
        <v>40912.523611111108</v>
      </c>
      <c r="D1233" s="4" t="s">
        <v>62</v>
      </c>
      <c r="E1233" s="4" t="s">
        <v>64</v>
      </c>
      <c r="F1233" s="6" t="s">
        <v>127</v>
      </c>
      <c r="G1233" s="4" t="s">
        <v>55</v>
      </c>
      <c r="H1233" s="4" t="s">
        <v>651</v>
      </c>
      <c r="I1233" s="4" t="s">
        <v>143</v>
      </c>
      <c r="J1233" s="4" t="s">
        <v>59</v>
      </c>
      <c r="K1233" s="9">
        <f t="shared" si="114"/>
        <v>2.1437500000029104</v>
      </c>
      <c r="L1233" s="13">
        <f t="shared" si="115"/>
        <v>40912</v>
      </c>
      <c r="M1233" s="14">
        <f t="shared" si="116"/>
        <v>0.52361111110803904</v>
      </c>
      <c r="N1233" s="15">
        <f t="shared" si="117"/>
        <v>3</v>
      </c>
      <c r="O1233" s="16" t="str">
        <f t="shared" si="118"/>
        <v>Friday</v>
      </c>
      <c r="P1233" s="16" t="str">
        <f t="shared" si="119"/>
        <v>Jan</v>
      </c>
      <c r="Q1233" s="22">
        <f>IF(Analysis!$H$2=1,1,0)</f>
        <v>1</v>
      </c>
      <c r="R1233" s="1">
        <f>IF(Analysis!$H$3=1,1,0)</f>
        <v>1</v>
      </c>
      <c r="S1233" s="23">
        <f>IF(Analysis!$H$4=1,1,0)</f>
        <v>1</v>
      </c>
      <c r="T1233" s="23">
        <f>IF(Analysis!$H$6=1,1,0)</f>
        <v>1</v>
      </c>
      <c r="U1233" s="23">
        <f>IF(Analysis!$H$7=1,1,0)</f>
        <v>1</v>
      </c>
    </row>
    <row r="1234" spans="1:21">
      <c r="A1234" s="4">
        <v>16445</v>
      </c>
      <c r="B1234" s="5">
        <v>40955.379166666666</v>
      </c>
      <c r="C1234" s="5">
        <v>40912.517361111109</v>
      </c>
      <c r="D1234" s="4" t="s">
        <v>62</v>
      </c>
      <c r="E1234" s="4" t="s">
        <v>100</v>
      </c>
      <c r="F1234" s="6" t="s">
        <v>128</v>
      </c>
      <c r="G1234" s="4" t="s">
        <v>55</v>
      </c>
      <c r="H1234" s="4" t="s">
        <v>652</v>
      </c>
      <c r="I1234" s="4" t="s">
        <v>143</v>
      </c>
      <c r="J1234" s="4" t="s">
        <v>136</v>
      </c>
      <c r="K1234" s="9">
        <f t="shared" si="114"/>
        <v>42.861805555556202</v>
      </c>
      <c r="L1234" s="13">
        <f t="shared" si="115"/>
        <v>40912</v>
      </c>
      <c r="M1234" s="14">
        <f t="shared" si="116"/>
        <v>0.51736111110949423</v>
      </c>
      <c r="N1234" s="15">
        <f t="shared" si="117"/>
        <v>3</v>
      </c>
      <c r="O1234" s="16" t="str">
        <f t="shared" si="118"/>
        <v>Thursday</v>
      </c>
      <c r="P1234" s="16" t="str">
        <f t="shared" si="119"/>
        <v>Jan</v>
      </c>
      <c r="Q1234" s="22">
        <f>IF(Analysis!$H$2=1,1,0)</f>
        <v>1</v>
      </c>
      <c r="R1234" s="1">
        <f>IF(Analysis!$H$3=1,1,0)</f>
        <v>1</v>
      </c>
      <c r="S1234" s="23">
        <f>IF(Analysis!$H$4=1,1,0)</f>
        <v>1</v>
      </c>
      <c r="T1234" s="23">
        <f>IF(Analysis!$H$6=1,1,0)</f>
        <v>1</v>
      </c>
      <c r="U1234" s="23">
        <f>IF(Analysis!$H$7=1,1,0)</f>
        <v>1</v>
      </c>
    </row>
    <row r="1235" spans="1:21">
      <c r="A1235" s="4">
        <v>16444</v>
      </c>
      <c r="B1235" s="5">
        <v>40952.447222222225</v>
      </c>
      <c r="C1235" s="5">
        <v>40912.509722222225</v>
      </c>
      <c r="D1235" s="4" t="s">
        <v>62</v>
      </c>
      <c r="E1235" s="4" t="s">
        <v>63</v>
      </c>
      <c r="F1235" s="6" t="s">
        <v>129</v>
      </c>
      <c r="G1235" s="4" t="s">
        <v>55</v>
      </c>
      <c r="H1235" s="4" t="s">
        <v>653</v>
      </c>
      <c r="I1235" s="4" t="s">
        <v>143</v>
      </c>
      <c r="J1235" s="4" t="s">
        <v>70</v>
      </c>
      <c r="K1235" s="9">
        <f t="shared" si="114"/>
        <v>39.9375</v>
      </c>
      <c r="L1235" s="13">
        <f t="shared" si="115"/>
        <v>40912</v>
      </c>
      <c r="M1235" s="14">
        <f t="shared" si="116"/>
        <v>0.50972222222480923</v>
      </c>
      <c r="N1235" s="15">
        <f t="shared" si="117"/>
        <v>3</v>
      </c>
      <c r="O1235" s="16" t="str">
        <f t="shared" si="118"/>
        <v>Monday</v>
      </c>
      <c r="P1235" s="16" t="str">
        <f t="shared" si="119"/>
        <v>Jan</v>
      </c>
      <c r="Q1235" s="22">
        <f>IF(Analysis!$H$2=1,1,0)</f>
        <v>1</v>
      </c>
      <c r="R1235" s="1">
        <f>IF(Analysis!$H$3=1,1,0)</f>
        <v>1</v>
      </c>
      <c r="S1235" s="23">
        <f>IF(Analysis!$H$4=1,1,0)</f>
        <v>1</v>
      </c>
      <c r="T1235" s="23">
        <f>IF(Analysis!$H$6=1,1,0)</f>
        <v>1</v>
      </c>
      <c r="U1235" s="23">
        <f>IF(Analysis!$H$7=1,1,0)</f>
        <v>1</v>
      </c>
    </row>
    <row r="1236" spans="1:21">
      <c r="A1236" s="4">
        <v>16443</v>
      </c>
      <c r="B1236" s="5">
        <v>40970.522916666669</v>
      </c>
      <c r="C1236" s="5">
        <v>40912.506944444445</v>
      </c>
      <c r="D1236" s="4" t="s">
        <v>62</v>
      </c>
      <c r="E1236" s="4" t="s">
        <v>63</v>
      </c>
      <c r="F1236" s="6" t="s">
        <v>145</v>
      </c>
      <c r="G1236" s="4" t="s">
        <v>55</v>
      </c>
      <c r="H1236" s="4" t="s">
        <v>654</v>
      </c>
      <c r="I1236" s="4" t="s">
        <v>143</v>
      </c>
      <c r="J1236" s="4" t="s">
        <v>136</v>
      </c>
      <c r="K1236" s="9">
        <f t="shared" si="114"/>
        <v>58.015972222223354</v>
      </c>
      <c r="L1236" s="13">
        <f t="shared" si="115"/>
        <v>40912</v>
      </c>
      <c r="M1236" s="14">
        <f t="shared" si="116"/>
        <v>0.50694444444525288</v>
      </c>
      <c r="N1236" s="15">
        <f t="shared" si="117"/>
        <v>3</v>
      </c>
      <c r="O1236" s="16" t="str">
        <f t="shared" si="118"/>
        <v>Friday</v>
      </c>
      <c r="P1236" s="16" t="str">
        <f t="shared" si="119"/>
        <v>Jan</v>
      </c>
      <c r="Q1236" s="22">
        <f>IF(Analysis!$H$2=1,1,0)</f>
        <v>1</v>
      </c>
      <c r="R1236" s="1">
        <f>IF(Analysis!$H$3=1,1,0)</f>
        <v>1</v>
      </c>
      <c r="S1236" s="23">
        <f>IF(Analysis!$H$4=1,1,0)</f>
        <v>1</v>
      </c>
      <c r="T1236" s="23">
        <f>IF(Analysis!$H$6=1,1,0)</f>
        <v>1</v>
      </c>
      <c r="U1236" s="23">
        <f>IF(Analysis!$H$7=1,1,0)</f>
        <v>1</v>
      </c>
    </row>
    <row r="1237" spans="1:21">
      <c r="A1237" s="4">
        <v>16442</v>
      </c>
      <c r="B1237" s="5">
        <v>40912.564583333333</v>
      </c>
      <c r="C1237" s="5">
        <v>40912.496527777781</v>
      </c>
      <c r="D1237" s="4" t="s">
        <v>60</v>
      </c>
      <c r="E1237" s="4" t="s">
        <v>54</v>
      </c>
      <c r="F1237" s="6" t="s">
        <v>2196</v>
      </c>
      <c r="G1237" s="4" t="s">
        <v>55</v>
      </c>
      <c r="H1237" s="4" t="s">
        <v>655</v>
      </c>
      <c r="I1237" s="4" t="s">
        <v>143</v>
      </c>
      <c r="J1237" s="4" t="s">
        <v>59</v>
      </c>
      <c r="K1237" s="9">
        <f t="shared" si="114"/>
        <v>6.8055555551836733E-2</v>
      </c>
      <c r="L1237" s="13">
        <f t="shared" si="115"/>
        <v>40912</v>
      </c>
      <c r="M1237" s="14">
        <f t="shared" si="116"/>
        <v>0.49652777778101154</v>
      </c>
      <c r="N1237" s="15">
        <f t="shared" si="117"/>
        <v>3</v>
      </c>
      <c r="O1237" s="16" t="str">
        <f t="shared" si="118"/>
        <v>Wednesday</v>
      </c>
      <c r="P1237" s="16" t="str">
        <f t="shared" si="119"/>
        <v>Jan</v>
      </c>
      <c r="Q1237" s="22">
        <f>IF(Analysis!$H$2=1,1,0)</f>
        <v>1</v>
      </c>
      <c r="R1237" s="1">
        <f>IF(Analysis!$H$3=1,1,0)</f>
        <v>1</v>
      </c>
      <c r="S1237" s="23">
        <f>IF(Analysis!$H$4=1,1,0)</f>
        <v>1</v>
      </c>
      <c r="T1237" s="23">
        <f>IF(Analysis!$H$6=1,1,0)</f>
        <v>1</v>
      </c>
      <c r="U1237" s="23">
        <f>IF(Analysis!$H$7=1,1,0)</f>
        <v>1</v>
      </c>
    </row>
    <row r="1238" spans="1:21">
      <c r="A1238" s="4">
        <v>16441</v>
      </c>
      <c r="B1238" s="5">
        <v>40947.556944444441</v>
      </c>
      <c r="C1238" s="5">
        <v>40912.495833333334</v>
      </c>
      <c r="D1238" s="4" t="s">
        <v>53</v>
      </c>
      <c r="E1238" s="4" t="s">
        <v>98</v>
      </c>
      <c r="F1238" s="6" t="s">
        <v>2071</v>
      </c>
      <c r="G1238" s="4" t="s">
        <v>55</v>
      </c>
      <c r="H1238" s="4" t="s">
        <v>90</v>
      </c>
      <c r="I1238" s="4" t="s">
        <v>143</v>
      </c>
      <c r="J1238" s="4" t="s">
        <v>136</v>
      </c>
      <c r="K1238" s="9">
        <f t="shared" si="114"/>
        <v>35.061111111106584</v>
      </c>
      <c r="L1238" s="13">
        <f t="shared" si="115"/>
        <v>40912</v>
      </c>
      <c r="M1238" s="14">
        <f t="shared" si="116"/>
        <v>0.49583333333430346</v>
      </c>
      <c r="N1238" s="15">
        <f t="shared" si="117"/>
        <v>3</v>
      </c>
      <c r="O1238" s="16" t="str">
        <f t="shared" si="118"/>
        <v>Wednesday</v>
      </c>
      <c r="P1238" s="16" t="str">
        <f t="shared" si="119"/>
        <v>Jan</v>
      </c>
      <c r="Q1238" s="22">
        <f>IF(Analysis!$H$2=1,1,0)</f>
        <v>1</v>
      </c>
      <c r="R1238" s="1">
        <f>IF(Analysis!$H$3=1,1,0)</f>
        <v>1</v>
      </c>
      <c r="S1238" s="23">
        <f>IF(Analysis!$H$4=1,1,0)</f>
        <v>1</v>
      </c>
      <c r="T1238" s="23">
        <f>IF(Analysis!$H$6=1,1,0)</f>
        <v>1</v>
      </c>
      <c r="U1238" s="23">
        <f>IF(Analysis!$H$7=1,1,0)</f>
        <v>1</v>
      </c>
    </row>
    <row r="1239" spans="1:21">
      <c r="A1239" s="4">
        <v>16440</v>
      </c>
      <c r="B1239" s="5">
        <v>40925.671527777777</v>
      </c>
      <c r="C1239" s="5">
        <v>40912.492361111108</v>
      </c>
      <c r="D1239" s="4" t="s">
        <v>62</v>
      </c>
      <c r="E1239" s="4" t="s">
        <v>66</v>
      </c>
      <c r="F1239" s="6" t="s">
        <v>2072</v>
      </c>
      <c r="G1239" s="4" t="s">
        <v>55</v>
      </c>
      <c r="H1239" s="4" t="s">
        <v>107</v>
      </c>
      <c r="I1239" s="4" t="s">
        <v>143</v>
      </c>
      <c r="J1239" s="4" t="s">
        <v>73</v>
      </c>
      <c r="K1239" s="9">
        <f t="shared" si="114"/>
        <v>13.179166666668607</v>
      </c>
      <c r="L1239" s="13">
        <f t="shared" si="115"/>
        <v>40912</v>
      </c>
      <c r="M1239" s="14">
        <f t="shared" si="116"/>
        <v>0.49236111110803904</v>
      </c>
      <c r="N1239" s="15">
        <f t="shared" si="117"/>
        <v>3</v>
      </c>
      <c r="O1239" s="16" t="str">
        <f t="shared" si="118"/>
        <v>Tuesday</v>
      </c>
      <c r="P1239" s="16" t="str">
        <f t="shared" si="119"/>
        <v>Jan</v>
      </c>
      <c r="Q1239" s="22">
        <f>IF(Analysis!$H$2=1,1,0)</f>
        <v>1</v>
      </c>
      <c r="R1239" s="1">
        <f>IF(Analysis!$H$3=1,1,0)</f>
        <v>1</v>
      </c>
      <c r="S1239" s="23">
        <f>IF(Analysis!$H$4=1,1,0)</f>
        <v>1</v>
      </c>
      <c r="T1239" s="23">
        <f>IF(Analysis!$H$6=1,1,0)</f>
        <v>1</v>
      </c>
      <c r="U1239" s="23">
        <f>IF(Analysis!$H$7=1,1,0)</f>
        <v>1</v>
      </c>
    </row>
    <row r="1240" spans="1:21">
      <c r="A1240" s="4">
        <v>16439</v>
      </c>
      <c r="B1240" s="5">
        <v>41015.723611111112</v>
      </c>
      <c r="C1240" s="5">
        <v>40912.480555555558</v>
      </c>
      <c r="D1240" s="4" t="s">
        <v>62</v>
      </c>
      <c r="E1240" s="4" t="s">
        <v>100</v>
      </c>
      <c r="F1240" s="6" t="s">
        <v>2073</v>
      </c>
      <c r="G1240" s="4" t="s">
        <v>55</v>
      </c>
      <c r="H1240" s="4" t="s">
        <v>106</v>
      </c>
      <c r="I1240" s="4" t="s">
        <v>143</v>
      </c>
      <c r="J1240" s="4" t="s">
        <v>65</v>
      </c>
      <c r="K1240" s="9">
        <f t="shared" si="114"/>
        <v>103.24305555555475</v>
      </c>
      <c r="L1240" s="13">
        <f t="shared" si="115"/>
        <v>40912</v>
      </c>
      <c r="M1240" s="14">
        <f t="shared" si="116"/>
        <v>0.4805555555576575</v>
      </c>
      <c r="N1240" s="15">
        <f t="shared" si="117"/>
        <v>3</v>
      </c>
      <c r="O1240" s="16" t="str">
        <f t="shared" si="118"/>
        <v>Monday</v>
      </c>
      <c r="P1240" s="16" t="str">
        <f t="shared" si="119"/>
        <v>Jan</v>
      </c>
      <c r="Q1240" s="22">
        <f>IF(Analysis!$H$2=1,1,0)</f>
        <v>1</v>
      </c>
      <c r="R1240" s="1">
        <f>IF(Analysis!$H$3=1,1,0)</f>
        <v>1</v>
      </c>
      <c r="S1240" s="23">
        <f>IF(Analysis!$H$4=1,1,0)</f>
        <v>1</v>
      </c>
      <c r="T1240" s="23">
        <f>IF(Analysis!$H$6=1,1,0)</f>
        <v>1</v>
      </c>
      <c r="U1240" s="23">
        <f>IF(Analysis!$H$7=1,1,0)</f>
        <v>1</v>
      </c>
    </row>
    <row r="1241" spans="1:21">
      <c r="A1241" s="4">
        <v>16438</v>
      </c>
      <c r="B1241" s="5">
        <v>40919.508333333331</v>
      </c>
      <c r="C1241" s="5">
        <v>40912.476388888892</v>
      </c>
      <c r="D1241" s="4" t="s">
        <v>62</v>
      </c>
      <c r="E1241" s="4" t="s">
        <v>72</v>
      </c>
      <c r="F1241" s="6" t="s">
        <v>132</v>
      </c>
      <c r="G1241" s="4" t="s">
        <v>55</v>
      </c>
      <c r="H1241" s="4" t="s">
        <v>71</v>
      </c>
      <c r="I1241" s="4" t="s">
        <v>143</v>
      </c>
      <c r="J1241" s="4" t="s">
        <v>73</v>
      </c>
      <c r="K1241" s="9">
        <f t="shared" si="114"/>
        <v>7.0319444444394321</v>
      </c>
      <c r="L1241" s="13">
        <f t="shared" si="115"/>
        <v>40912</v>
      </c>
      <c r="M1241" s="14">
        <f t="shared" si="116"/>
        <v>0.47638888889196096</v>
      </c>
      <c r="N1241" s="15">
        <f t="shared" si="117"/>
        <v>3</v>
      </c>
      <c r="O1241" s="16" t="str">
        <f t="shared" si="118"/>
        <v>Wednesday</v>
      </c>
      <c r="P1241" s="16" t="str">
        <f t="shared" si="119"/>
        <v>Jan</v>
      </c>
      <c r="Q1241" s="22">
        <f>IF(Analysis!$H$2=1,1,0)</f>
        <v>1</v>
      </c>
      <c r="R1241" s="1">
        <f>IF(Analysis!$H$3=1,1,0)</f>
        <v>1</v>
      </c>
      <c r="S1241" s="23">
        <f>IF(Analysis!$H$4=1,1,0)</f>
        <v>1</v>
      </c>
      <c r="T1241" s="23">
        <f>IF(Analysis!$H$6=1,1,0)</f>
        <v>1</v>
      </c>
      <c r="U1241" s="23">
        <f>IF(Analysis!$H$7=1,1,0)</f>
        <v>1</v>
      </c>
    </row>
    <row r="1242" spans="1:21">
      <c r="A1242" s="4">
        <v>16437</v>
      </c>
      <c r="B1242" s="5">
        <v>40914.578472222223</v>
      </c>
      <c r="C1242" s="5">
        <v>40912.429861111108</v>
      </c>
      <c r="D1242" s="4" t="s">
        <v>62</v>
      </c>
      <c r="E1242" s="4" t="s">
        <v>95</v>
      </c>
      <c r="F1242" s="6" t="s">
        <v>133</v>
      </c>
      <c r="G1242" s="4" t="s">
        <v>55</v>
      </c>
      <c r="H1242" s="4" t="s">
        <v>56</v>
      </c>
      <c r="I1242" s="4" t="s">
        <v>143</v>
      </c>
      <c r="J1242" s="4" t="s">
        <v>70</v>
      </c>
      <c r="K1242" s="9">
        <f t="shared" si="114"/>
        <v>2.148611111115315</v>
      </c>
      <c r="L1242" s="13">
        <f t="shared" si="115"/>
        <v>40912</v>
      </c>
      <c r="M1242" s="14">
        <f t="shared" si="116"/>
        <v>0.42986111110803904</v>
      </c>
      <c r="N1242" s="15">
        <f t="shared" si="117"/>
        <v>2</v>
      </c>
      <c r="O1242" s="16" t="str">
        <f t="shared" si="118"/>
        <v>Friday</v>
      </c>
      <c r="P1242" s="16" t="str">
        <f t="shared" si="119"/>
        <v>Jan</v>
      </c>
      <c r="Q1242" s="22">
        <f>IF(Analysis!$H$2=1,1,0)</f>
        <v>1</v>
      </c>
      <c r="R1242" s="1">
        <f>IF(Analysis!$H$3=1,1,0)</f>
        <v>1</v>
      </c>
      <c r="S1242" s="23">
        <f>IF(Analysis!$H$4=1,1,0)</f>
        <v>1</v>
      </c>
      <c r="T1242" s="23">
        <f>IF(Analysis!$H$6=1,1,0)</f>
        <v>1</v>
      </c>
      <c r="U1242" s="23">
        <f>IF(Analysis!$H$7=1,1,0)</f>
        <v>1</v>
      </c>
    </row>
    <row r="1243" spans="1:21">
      <c r="A1243" s="4">
        <v>16436</v>
      </c>
      <c r="B1243" s="5">
        <v>40914.606944444444</v>
      </c>
      <c r="C1243" s="5">
        <v>40912.418055555558</v>
      </c>
      <c r="D1243" s="4" t="s">
        <v>53</v>
      </c>
      <c r="E1243" s="4" t="s">
        <v>79</v>
      </c>
      <c r="F1243" s="6" t="s">
        <v>127</v>
      </c>
      <c r="G1243" s="4" t="s">
        <v>55</v>
      </c>
      <c r="H1243" s="4" t="s">
        <v>90</v>
      </c>
      <c r="I1243" s="4" t="s">
        <v>143</v>
      </c>
      <c r="J1243" s="4" t="s">
        <v>59</v>
      </c>
      <c r="K1243" s="9">
        <f t="shared" si="114"/>
        <v>2.1888888888861402</v>
      </c>
      <c r="L1243" s="13">
        <f t="shared" si="115"/>
        <v>40912</v>
      </c>
      <c r="M1243" s="14">
        <f t="shared" si="116"/>
        <v>0.4180555555576575</v>
      </c>
      <c r="N1243" s="15">
        <f t="shared" si="117"/>
        <v>2</v>
      </c>
      <c r="O1243" s="16" t="str">
        <f t="shared" si="118"/>
        <v>Friday</v>
      </c>
      <c r="P1243" s="16" t="str">
        <f t="shared" si="119"/>
        <v>Jan</v>
      </c>
      <c r="Q1243" s="22">
        <f>IF(Analysis!$H$2=1,1,0)</f>
        <v>1</v>
      </c>
      <c r="R1243" s="1">
        <f>IF(Analysis!$H$3=1,1,0)</f>
        <v>1</v>
      </c>
      <c r="S1243" s="23">
        <f>IF(Analysis!$H$4=1,1,0)</f>
        <v>1</v>
      </c>
      <c r="T1243" s="23">
        <f>IF(Analysis!$H$6=1,1,0)</f>
        <v>1</v>
      </c>
      <c r="U1243" s="23">
        <f>IF(Analysis!$H$7=1,1,0)</f>
        <v>1</v>
      </c>
    </row>
    <row r="1244" spans="1:21">
      <c r="A1244" s="4">
        <v>16435</v>
      </c>
      <c r="B1244" s="5">
        <v>40912.451388888891</v>
      </c>
      <c r="C1244" s="5">
        <v>40912.40625</v>
      </c>
      <c r="D1244" s="4" t="s">
        <v>53</v>
      </c>
      <c r="E1244" s="4" t="s">
        <v>68</v>
      </c>
      <c r="F1244" s="6" t="s">
        <v>128</v>
      </c>
      <c r="G1244" s="4" t="s">
        <v>55</v>
      </c>
      <c r="H1244" s="4" t="s">
        <v>56</v>
      </c>
      <c r="I1244" s="4" t="s">
        <v>143</v>
      </c>
      <c r="J1244" s="4" t="s">
        <v>59</v>
      </c>
      <c r="K1244" s="9">
        <f t="shared" si="114"/>
        <v>4.5138888890505768E-2</v>
      </c>
      <c r="L1244" s="13">
        <f t="shared" si="115"/>
        <v>40912</v>
      </c>
      <c r="M1244" s="14">
        <f t="shared" si="116"/>
        <v>0.40625</v>
      </c>
      <c r="N1244" s="15">
        <f t="shared" si="117"/>
        <v>2</v>
      </c>
      <c r="O1244" s="16" t="str">
        <f t="shared" si="118"/>
        <v>Wednesday</v>
      </c>
      <c r="P1244" s="16" t="str">
        <f t="shared" si="119"/>
        <v>Jan</v>
      </c>
      <c r="Q1244" s="22">
        <f>IF(Analysis!$H$2=1,1,0)</f>
        <v>1</v>
      </c>
      <c r="R1244" s="1">
        <f>IF(Analysis!$H$3=1,1,0)</f>
        <v>1</v>
      </c>
      <c r="S1244" s="23">
        <f>IF(Analysis!$H$4=1,1,0)</f>
        <v>1</v>
      </c>
      <c r="T1244" s="23">
        <f>IF(Analysis!$H$6=1,1,0)</f>
        <v>1</v>
      </c>
      <c r="U1244" s="23">
        <f>IF(Analysis!$H$7=1,1,0)</f>
        <v>1</v>
      </c>
    </row>
    <row r="1245" spans="1:21">
      <c r="A1245" s="4">
        <v>16434</v>
      </c>
      <c r="B1245" s="5">
        <v>40912.40347222222</v>
      </c>
      <c r="C1245" s="5">
        <v>40912.388888888891</v>
      </c>
      <c r="D1245" s="4" t="s">
        <v>62</v>
      </c>
      <c r="E1245" s="4" t="s">
        <v>64</v>
      </c>
      <c r="F1245" s="6" t="s">
        <v>129</v>
      </c>
      <c r="G1245" s="4" t="s">
        <v>55</v>
      </c>
      <c r="H1245" s="4" t="s">
        <v>656</v>
      </c>
      <c r="I1245" s="4" t="s">
        <v>143</v>
      </c>
      <c r="J1245" s="4" t="s">
        <v>59</v>
      </c>
      <c r="K1245" s="9">
        <f t="shared" si="114"/>
        <v>1.4583333329937886E-2</v>
      </c>
      <c r="L1245" s="13">
        <f t="shared" si="115"/>
        <v>40912</v>
      </c>
      <c r="M1245" s="14">
        <f t="shared" si="116"/>
        <v>0.38888888889050577</v>
      </c>
      <c r="N1245" s="15">
        <f t="shared" si="117"/>
        <v>2</v>
      </c>
      <c r="O1245" s="16" t="str">
        <f t="shared" si="118"/>
        <v>Wednesday</v>
      </c>
      <c r="P1245" s="16" t="str">
        <f t="shared" si="119"/>
        <v>Jan</v>
      </c>
      <c r="Q1245" s="22">
        <f>IF(Analysis!$H$2=1,1,0)</f>
        <v>1</v>
      </c>
      <c r="R1245" s="1">
        <f>IF(Analysis!$H$3=1,1,0)</f>
        <v>1</v>
      </c>
      <c r="S1245" s="23">
        <f>IF(Analysis!$H$4=1,1,0)</f>
        <v>1</v>
      </c>
      <c r="T1245" s="23">
        <f>IF(Analysis!$H$6=1,1,0)</f>
        <v>1</v>
      </c>
      <c r="U1245" s="23">
        <f>IF(Analysis!$H$7=1,1,0)</f>
        <v>1</v>
      </c>
    </row>
    <row r="1246" spans="1:21">
      <c r="A1246" s="4">
        <v>16433</v>
      </c>
      <c r="B1246" s="5">
        <v>40919.668055555558</v>
      </c>
      <c r="C1246" s="5">
        <v>40912.387499999997</v>
      </c>
      <c r="D1246" s="4" t="s">
        <v>60</v>
      </c>
      <c r="E1246" s="4" t="s">
        <v>74</v>
      </c>
      <c r="F1246" s="6" t="s">
        <v>145</v>
      </c>
      <c r="G1246" s="4" t="s">
        <v>55</v>
      </c>
      <c r="H1246" s="4" t="s">
        <v>657</v>
      </c>
      <c r="I1246" s="4" t="s">
        <v>143</v>
      </c>
      <c r="J1246" s="4" t="s">
        <v>57</v>
      </c>
      <c r="K1246" s="9">
        <f t="shared" si="114"/>
        <v>7.2805555555605679</v>
      </c>
      <c r="L1246" s="13">
        <f t="shared" si="115"/>
        <v>40912</v>
      </c>
      <c r="M1246" s="14">
        <f t="shared" si="116"/>
        <v>0.38749999999708962</v>
      </c>
      <c r="N1246" s="15">
        <f t="shared" si="117"/>
        <v>2</v>
      </c>
      <c r="O1246" s="16" t="str">
        <f t="shared" si="118"/>
        <v>Wednesday</v>
      </c>
      <c r="P1246" s="16" t="str">
        <f t="shared" si="119"/>
        <v>Jan</v>
      </c>
      <c r="Q1246" s="22">
        <f>IF(Analysis!$H$2=1,1,0)</f>
        <v>1</v>
      </c>
      <c r="R1246" s="1">
        <f>IF(Analysis!$H$3=1,1,0)</f>
        <v>1</v>
      </c>
      <c r="S1246" s="23">
        <f>IF(Analysis!$H$4=1,1,0)</f>
        <v>1</v>
      </c>
      <c r="T1246" s="23">
        <f>IF(Analysis!$H$6=1,1,0)</f>
        <v>1</v>
      </c>
      <c r="U1246" s="23">
        <f>IF(Analysis!$H$7=1,1,0)</f>
        <v>1</v>
      </c>
    </row>
    <row r="1247" spans="1:21">
      <c r="A1247" s="4">
        <v>16432</v>
      </c>
      <c r="B1247" s="5">
        <v>40988.647222222222</v>
      </c>
      <c r="C1247" s="5">
        <v>40912.386111111111</v>
      </c>
      <c r="D1247" s="4" t="s">
        <v>62</v>
      </c>
      <c r="E1247" s="4" t="s">
        <v>100</v>
      </c>
      <c r="F1247" s="6" t="s">
        <v>2197</v>
      </c>
      <c r="G1247" s="4" t="s">
        <v>55</v>
      </c>
      <c r="H1247" s="4" t="s">
        <v>658</v>
      </c>
      <c r="I1247" s="4" t="s">
        <v>143</v>
      </c>
      <c r="J1247" s="4" t="s">
        <v>65</v>
      </c>
      <c r="K1247" s="9">
        <f t="shared" si="114"/>
        <v>76.261111111110949</v>
      </c>
      <c r="L1247" s="13">
        <f t="shared" si="115"/>
        <v>40912</v>
      </c>
      <c r="M1247" s="14">
        <f t="shared" si="116"/>
        <v>0.38611111111094942</v>
      </c>
      <c r="N1247" s="15">
        <f t="shared" si="117"/>
        <v>2</v>
      </c>
      <c r="O1247" s="16" t="str">
        <f t="shared" si="118"/>
        <v>Tuesday</v>
      </c>
      <c r="P1247" s="16" t="str">
        <f t="shared" si="119"/>
        <v>Jan</v>
      </c>
      <c r="Q1247" s="22">
        <f>IF(Analysis!$H$2=1,1,0)</f>
        <v>1</v>
      </c>
      <c r="R1247" s="1">
        <f>IF(Analysis!$H$3=1,1,0)</f>
        <v>1</v>
      </c>
      <c r="S1247" s="23">
        <f>IF(Analysis!$H$4=1,1,0)</f>
        <v>1</v>
      </c>
      <c r="T1247" s="23">
        <f>IF(Analysis!$H$6=1,1,0)</f>
        <v>1</v>
      </c>
      <c r="U1247" s="23">
        <f>IF(Analysis!$H$7=1,1,0)</f>
        <v>1</v>
      </c>
    </row>
    <row r="1248" spans="1:21">
      <c r="A1248" s="4">
        <v>16431</v>
      </c>
      <c r="B1248" s="5">
        <v>40977.327777777777</v>
      </c>
      <c r="C1248" s="5">
        <v>40912.379861111112</v>
      </c>
      <c r="D1248" s="4" t="s">
        <v>53</v>
      </c>
      <c r="E1248" s="4" t="s">
        <v>54</v>
      </c>
      <c r="F1248" s="6" t="s">
        <v>2071</v>
      </c>
      <c r="G1248" s="4" t="s">
        <v>55</v>
      </c>
      <c r="H1248" s="4" t="s">
        <v>659</v>
      </c>
      <c r="I1248" s="4" t="s">
        <v>143</v>
      </c>
      <c r="J1248" s="4" t="s">
        <v>59</v>
      </c>
      <c r="K1248" s="9">
        <f t="shared" si="114"/>
        <v>64.947916666664241</v>
      </c>
      <c r="L1248" s="13">
        <f t="shared" si="115"/>
        <v>40912</v>
      </c>
      <c r="M1248" s="14">
        <f t="shared" si="116"/>
        <v>0.37986111111240461</v>
      </c>
      <c r="N1248" s="15">
        <f t="shared" si="117"/>
        <v>2</v>
      </c>
      <c r="O1248" s="16" t="str">
        <f t="shared" si="118"/>
        <v>Friday</v>
      </c>
      <c r="P1248" s="16" t="str">
        <f t="shared" si="119"/>
        <v>Jan</v>
      </c>
      <c r="Q1248" s="22">
        <f>IF(Analysis!$H$2=1,1,0)</f>
        <v>1</v>
      </c>
      <c r="R1248" s="1">
        <f>IF(Analysis!$H$3=1,1,0)</f>
        <v>1</v>
      </c>
      <c r="S1248" s="23">
        <f>IF(Analysis!$H$4=1,1,0)</f>
        <v>1</v>
      </c>
      <c r="T1248" s="23">
        <f>IF(Analysis!$H$6=1,1,0)</f>
        <v>1</v>
      </c>
      <c r="U1248" s="23">
        <f>IF(Analysis!$H$7=1,1,0)</f>
        <v>1</v>
      </c>
    </row>
    <row r="1249" spans="1:21">
      <c r="A1249" s="4">
        <v>16430</v>
      </c>
      <c r="B1249" s="5">
        <v>40918.402777777781</v>
      </c>
      <c r="C1249" s="5">
        <v>40912.359027777777</v>
      </c>
      <c r="D1249" s="4" t="s">
        <v>53</v>
      </c>
      <c r="E1249" s="4" t="s">
        <v>74</v>
      </c>
      <c r="F1249" s="6" t="s">
        <v>2072</v>
      </c>
      <c r="G1249" s="4" t="s">
        <v>55</v>
      </c>
      <c r="H1249" s="4" t="s">
        <v>660</v>
      </c>
      <c r="I1249" s="4" t="s">
        <v>143</v>
      </c>
      <c r="J1249" s="4" t="s">
        <v>59</v>
      </c>
      <c r="K1249" s="9">
        <f t="shared" si="114"/>
        <v>6.0437500000043656</v>
      </c>
      <c r="L1249" s="13">
        <f t="shared" si="115"/>
        <v>40912</v>
      </c>
      <c r="M1249" s="14">
        <f t="shared" si="116"/>
        <v>0.35902777777664596</v>
      </c>
      <c r="N1249" s="15">
        <f t="shared" si="117"/>
        <v>1</v>
      </c>
      <c r="O1249" s="16" t="str">
        <f t="shared" si="118"/>
        <v>Tuesday</v>
      </c>
      <c r="P1249" s="16" t="str">
        <f t="shared" si="119"/>
        <v>Jan</v>
      </c>
      <c r="Q1249" s="22">
        <f>IF(Analysis!$H$2=1,1,0)</f>
        <v>1</v>
      </c>
      <c r="R1249" s="1">
        <f>IF(Analysis!$H$3=1,1,0)</f>
        <v>1</v>
      </c>
      <c r="S1249" s="23">
        <f>IF(Analysis!$H$4=1,1,0)</f>
        <v>1</v>
      </c>
      <c r="T1249" s="23">
        <f>IF(Analysis!$H$6=1,1,0)</f>
        <v>1</v>
      </c>
      <c r="U1249" s="23">
        <f>IF(Analysis!$H$7=1,1,0)</f>
        <v>1</v>
      </c>
    </row>
    <row r="1250" spans="1:21">
      <c r="A1250" s="4">
        <v>16429</v>
      </c>
      <c r="B1250" s="5">
        <v>40912.301388888889</v>
      </c>
      <c r="C1250" s="5">
        <v>40911.697916666664</v>
      </c>
      <c r="D1250" s="4" t="s">
        <v>60</v>
      </c>
      <c r="E1250" s="4" t="s">
        <v>54</v>
      </c>
      <c r="F1250" s="6" t="s">
        <v>2073</v>
      </c>
      <c r="G1250" s="4" t="s">
        <v>55</v>
      </c>
      <c r="H1250" s="4" t="s">
        <v>90</v>
      </c>
      <c r="I1250" s="4" t="s">
        <v>143</v>
      </c>
      <c r="J1250" s="4" t="s">
        <v>59</v>
      </c>
      <c r="K1250" s="9">
        <f t="shared" si="114"/>
        <v>0.60347222222480923</v>
      </c>
      <c r="L1250" s="13">
        <f t="shared" si="115"/>
        <v>40911</v>
      </c>
      <c r="M1250" s="14">
        <f t="shared" si="116"/>
        <v>0.69791666666424135</v>
      </c>
      <c r="N1250" s="15">
        <f t="shared" si="117"/>
        <v>5</v>
      </c>
      <c r="O1250" s="16" t="str">
        <f t="shared" si="118"/>
        <v>Wednesday</v>
      </c>
      <c r="P1250" s="16" t="str">
        <f t="shared" si="119"/>
        <v>Jan</v>
      </c>
      <c r="Q1250" s="22">
        <f>IF(Analysis!$H$2=1,1,0)</f>
        <v>1</v>
      </c>
      <c r="R1250" s="1">
        <f>IF(Analysis!$H$3=1,1,0)</f>
        <v>1</v>
      </c>
      <c r="S1250" s="23">
        <f>IF(Analysis!$H$4=1,1,0)</f>
        <v>1</v>
      </c>
      <c r="T1250" s="23">
        <f>IF(Analysis!$H$6=1,1,0)</f>
        <v>1</v>
      </c>
      <c r="U1250" s="23">
        <f>IF(Analysis!$H$7=1,1,0)</f>
        <v>1</v>
      </c>
    </row>
    <row r="1251" spans="1:21">
      <c r="A1251" s="4">
        <v>16428</v>
      </c>
      <c r="B1251" s="5">
        <v>40919.501388888886</v>
      </c>
      <c r="C1251" s="5">
        <v>40911.69027777778</v>
      </c>
      <c r="D1251" s="4" t="s">
        <v>62</v>
      </c>
      <c r="E1251" s="4" t="s">
        <v>72</v>
      </c>
      <c r="F1251" s="6" t="s">
        <v>132</v>
      </c>
      <c r="G1251" s="4" t="s">
        <v>55</v>
      </c>
      <c r="H1251" s="4" t="s">
        <v>107</v>
      </c>
      <c r="I1251" s="4" t="s">
        <v>143</v>
      </c>
      <c r="J1251" s="4" t="s">
        <v>73</v>
      </c>
      <c r="K1251" s="9">
        <f t="shared" si="114"/>
        <v>7.8111111111065838</v>
      </c>
      <c r="L1251" s="13">
        <f t="shared" si="115"/>
        <v>40911</v>
      </c>
      <c r="M1251" s="14">
        <f t="shared" si="116"/>
        <v>0.69027777777955635</v>
      </c>
      <c r="N1251" s="15">
        <f t="shared" si="117"/>
        <v>5</v>
      </c>
      <c r="O1251" s="16" t="str">
        <f t="shared" si="118"/>
        <v>Wednesday</v>
      </c>
      <c r="P1251" s="16" t="str">
        <f t="shared" si="119"/>
        <v>Jan</v>
      </c>
      <c r="Q1251" s="22">
        <f>IF(Analysis!$H$2=1,1,0)</f>
        <v>1</v>
      </c>
      <c r="R1251" s="1">
        <f>IF(Analysis!$H$3=1,1,0)</f>
        <v>1</v>
      </c>
      <c r="S1251" s="23">
        <f>IF(Analysis!$H$4=1,1,0)</f>
        <v>1</v>
      </c>
      <c r="T1251" s="23">
        <f>IF(Analysis!$H$6=1,1,0)</f>
        <v>1</v>
      </c>
      <c r="U1251" s="23">
        <f>IF(Analysis!$H$7=1,1,0)</f>
        <v>1</v>
      </c>
    </row>
    <row r="1252" spans="1:21">
      <c r="A1252" s="4">
        <v>16427</v>
      </c>
      <c r="B1252" s="5">
        <v>40914.668055555558</v>
      </c>
      <c r="C1252" s="5">
        <v>40911.681944444441</v>
      </c>
      <c r="D1252" s="4" t="s">
        <v>62</v>
      </c>
      <c r="E1252" s="4" t="s">
        <v>100</v>
      </c>
      <c r="F1252" s="6" t="s">
        <v>133</v>
      </c>
      <c r="G1252" s="4" t="s">
        <v>55</v>
      </c>
      <c r="H1252" s="4" t="s">
        <v>106</v>
      </c>
      <c r="I1252" s="4" t="s">
        <v>143</v>
      </c>
      <c r="J1252" s="4" t="s">
        <v>65</v>
      </c>
      <c r="K1252" s="9">
        <f t="shared" si="114"/>
        <v>2.9861111111167702</v>
      </c>
      <c r="L1252" s="13">
        <f t="shared" si="115"/>
        <v>40911</v>
      </c>
      <c r="M1252" s="14">
        <f t="shared" si="116"/>
        <v>0.68194444444088731</v>
      </c>
      <c r="N1252" s="15">
        <f t="shared" si="117"/>
        <v>5</v>
      </c>
      <c r="O1252" s="16" t="str">
        <f t="shared" si="118"/>
        <v>Friday</v>
      </c>
      <c r="P1252" s="16" t="str">
        <f t="shared" si="119"/>
        <v>Jan</v>
      </c>
      <c r="Q1252" s="22">
        <f>IF(Analysis!$H$2=1,1,0)</f>
        <v>1</v>
      </c>
      <c r="R1252" s="1">
        <f>IF(Analysis!$H$3=1,1,0)</f>
        <v>1</v>
      </c>
      <c r="S1252" s="23">
        <f>IF(Analysis!$H$4=1,1,0)</f>
        <v>1</v>
      </c>
      <c r="T1252" s="23">
        <f>IF(Analysis!$H$6=1,1,0)</f>
        <v>1</v>
      </c>
      <c r="U1252" s="23">
        <f>IF(Analysis!$H$7=1,1,0)</f>
        <v>1</v>
      </c>
    </row>
    <row r="1253" spans="1:21">
      <c r="A1253" s="4">
        <v>16426</v>
      </c>
      <c r="B1253" s="5">
        <v>40952.373611111114</v>
      </c>
      <c r="C1253" s="5">
        <v>40911.629166666666</v>
      </c>
      <c r="D1253" s="4" t="s">
        <v>53</v>
      </c>
      <c r="E1253" s="4" t="s">
        <v>74</v>
      </c>
      <c r="F1253" s="6" t="s">
        <v>127</v>
      </c>
      <c r="G1253" s="4" t="s">
        <v>55</v>
      </c>
      <c r="H1253" s="4" t="s">
        <v>71</v>
      </c>
      <c r="I1253" s="4" t="s">
        <v>143</v>
      </c>
      <c r="J1253" s="4" t="s">
        <v>73</v>
      </c>
      <c r="K1253" s="9">
        <f t="shared" si="114"/>
        <v>40.744444444448163</v>
      </c>
      <c r="L1253" s="13">
        <f t="shared" si="115"/>
        <v>40911</v>
      </c>
      <c r="M1253" s="14">
        <f t="shared" si="116"/>
        <v>0.62916666666569654</v>
      </c>
      <c r="N1253" s="15">
        <f t="shared" si="117"/>
        <v>5</v>
      </c>
      <c r="O1253" s="16" t="str">
        <f t="shared" si="118"/>
        <v>Monday</v>
      </c>
      <c r="P1253" s="16" t="str">
        <f t="shared" si="119"/>
        <v>Jan</v>
      </c>
      <c r="Q1253" s="22">
        <f>IF(Analysis!$H$2=1,1,0)</f>
        <v>1</v>
      </c>
      <c r="R1253" s="1">
        <f>IF(Analysis!$H$3=1,1,0)</f>
        <v>1</v>
      </c>
      <c r="S1253" s="23">
        <f>IF(Analysis!$H$4=1,1,0)</f>
        <v>1</v>
      </c>
      <c r="T1253" s="23">
        <f>IF(Analysis!$H$6=1,1,0)</f>
        <v>1</v>
      </c>
      <c r="U1253" s="23">
        <f>IF(Analysis!$H$7=1,1,0)</f>
        <v>1</v>
      </c>
    </row>
    <row r="1254" spans="1:21">
      <c r="A1254" s="4">
        <v>16425</v>
      </c>
      <c r="B1254" s="5">
        <v>40920.438194444447</v>
      </c>
      <c r="C1254" s="5">
        <v>40911.626388888886</v>
      </c>
      <c r="D1254" s="4" t="s">
        <v>53</v>
      </c>
      <c r="E1254" s="4" t="s">
        <v>54</v>
      </c>
      <c r="F1254" s="6" t="s">
        <v>128</v>
      </c>
      <c r="G1254" s="4" t="s">
        <v>55</v>
      </c>
      <c r="H1254" s="4" t="s">
        <v>56</v>
      </c>
      <c r="I1254" s="4" t="s">
        <v>143</v>
      </c>
      <c r="J1254" s="4" t="s">
        <v>65</v>
      </c>
      <c r="K1254" s="9">
        <f t="shared" si="114"/>
        <v>8.8118055555605679</v>
      </c>
      <c r="L1254" s="13">
        <f t="shared" si="115"/>
        <v>40911</v>
      </c>
      <c r="M1254" s="14">
        <f t="shared" si="116"/>
        <v>0.62638888888614019</v>
      </c>
      <c r="N1254" s="15">
        <f t="shared" si="117"/>
        <v>5</v>
      </c>
      <c r="O1254" s="16" t="str">
        <f t="shared" si="118"/>
        <v>Thursday</v>
      </c>
      <c r="P1254" s="16" t="str">
        <f t="shared" si="119"/>
        <v>Jan</v>
      </c>
      <c r="Q1254" s="22">
        <f>IF(Analysis!$H$2=1,1,0)</f>
        <v>1</v>
      </c>
      <c r="R1254" s="1">
        <f>IF(Analysis!$H$3=1,1,0)</f>
        <v>1</v>
      </c>
      <c r="S1254" s="23">
        <f>IF(Analysis!$H$4=1,1,0)</f>
        <v>1</v>
      </c>
      <c r="T1254" s="23">
        <f>IF(Analysis!$H$6=1,1,0)</f>
        <v>1</v>
      </c>
      <c r="U1254" s="23">
        <f>IF(Analysis!$H$7=1,1,0)</f>
        <v>1</v>
      </c>
    </row>
    <row r="1255" spans="1:21">
      <c r="A1255" s="4">
        <v>16424</v>
      </c>
      <c r="B1255" s="5">
        <v>40912.709027777775</v>
      </c>
      <c r="C1255" s="5">
        <v>40911.600694444445</v>
      </c>
      <c r="D1255" s="4" t="s">
        <v>60</v>
      </c>
      <c r="E1255" s="4" t="s">
        <v>80</v>
      </c>
      <c r="F1255" s="6" t="s">
        <v>129</v>
      </c>
      <c r="G1255" s="4" t="s">
        <v>55</v>
      </c>
      <c r="H1255" s="4" t="s">
        <v>90</v>
      </c>
      <c r="I1255" s="4" t="s">
        <v>143</v>
      </c>
      <c r="J1255" s="4" t="s">
        <v>59</v>
      </c>
      <c r="K1255" s="9">
        <f t="shared" si="114"/>
        <v>1.1083333333299379</v>
      </c>
      <c r="L1255" s="13">
        <f t="shared" si="115"/>
        <v>40911</v>
      </c>
      <c r="M1255" s="14">
        <f t="shared" si="116"/>
        <v>0.60069444444525288</v>
      </c>
      <c r="N1255" s="15">
        <f t="shared" si="117"/>
        <v>4</v>
      </c>
      <c r="O1255" s="16" t="str">
        <f t="shared" si="118"/>
        <v>Wednesday</v>
      </c>
      <c r="P1255" s="16" t="str">
        <f t="shared" si="119"/>
        <v>Jan</v>
      </c>
      <c r="Q1255" s="22">
        <f>IF(Analysis!$H$2=1,1,0)</f>
        <v>1</v>
      </c>
      <c r="R1255" s="1">
        <f>IF(Analysis!$H$3=1,1,0)</f>
        <v>1</v>
      </c>
      <c r="S1255" s="23">
        <f>IF(Analysis!$H$4=1,1,0)</f>
        <v>1</v>
      </c>
      <c r="T1255" s="23">
        <f>IF(Analysis!$H$6=1,1,0)</f>
        <v>1</v>
      </c>
      <c r="U1255" s="23">
        <f>IF(Analysis!$H$7=1,1,0)</f>
        <v>1</v>
      </c>
    </row>
    <row r="1256" spans="1:21">
      <c r="A1256" s="4">
        <v>16423</v>
      </c>
      <c r="B1256" s="5">
        <v>40919.497916666667</v>
      </c>
      <c r="C1256" s="5">
        <v>40911.523611111108</v>
      </c>
      <c r="D1256" s="4" t="s">
        <v>62</v>
      </c>
      <c r="E1256" s="4" t="s">
        <v>72</v>
      </c>
      <c r="F1256" s="6" t="s">
        <v>145</v>
      </c>
      <c r="G1256" s="4" t="s">
        <v>55</v>
      </c>
      <c r="H1256" s="4" t="s">
        <v>56</v>
      </c>
      <c r="I1256" s="4" t="s">
        <v>143</v>
      </c>
      <c r="J1256" s="4" t="s">
        <v>73</v>
      </c>
      <c r="K1256" s="9">
        <f t="shared" si="114"/>
        <v>7.9743055555591127</v>
      </c>
      <c r="L1256" s="13">
        <f t="shared" si="115"/>
        <v>40911</v>
      </c>
      <c r="M1256" s="14">
        <f t="shared" si="116"/>
        <v>0.52361111110803904</v>
      </c>
      <c r="N1256" s="15">
        <f t="shared" si="117"/>
        <v>3</v>
      </c>
      <c r="O1256" s="16" t="str">
        <f t="shared" si="118"/>
        <v>Wednesday</v>
      </c>
      <c r="P1256" s="16" t="str">
        <f t="shared" si="119"/>
        <v>Jan</v>
      </c>
      <c r="Q1256" s="22">
        <f>IF(Analysis!$H$2=1,1,0)</f>
        <v>1</v>
      </c>
      <c r="R1256" s="1">
        <f>IF(Analysis!$H$3=1,1,0)</f>
        <v>1</v>
      </c>
      <c r="S1256" s="23">
        <f>IF(Analysis!$H$4=1,1,0)</f>
        <v>1</v>
      </c>
      <c r="T1256" s="23">
        <f>IF(Analysis!$H$6=1,1,0)</f>
        <v>1</v>
      </c>
      <c r="U1256" s="23">
        <f>IF(Analysis!$H$7=1,1,0)</f>
        <v>1</v>
      </c>
    </row>
    <row r="1257" spans="1:21">
      <c r="A1257" s="4">
        <v>16422</v>
      </c>
      <c r="B1257" s="5">
        <v>40939.474999999999</v>
      </c>
      <c r="C1257" s="5">
        <v>40911.522222222222</v>
      </c>
      <c r="D1257" s="4" t="s">
        <v>60</v>
      </c>
      <c r="E1257" s="4" t="s">
        <v>99</v>
      </c>
      <c r="F1257" s="6" t="s">
        <v>2198</v>
      </c>
      <c r="G1257" s="4" t="s">
        <v>55</v>
      </c>
      <c r="H1257" s="4" t="s">
        <v>661</v>
      </c>
      <c r="I1257" s="4" t="s">
        <v>143</v>
      </c>
      <c r="J1257" s="4" t="s">
        <v>59</v>
      </c>
      <c r="K1257" s="9">
        <f t="shared" si="114"/>
        <v>27.952777777776646</v>
      </c>
      <c r="L1257" s="13">
        <f t="shared" si="115"/>
        <v>40911</v>
      </c>
      <c r="M1257" s="14">
        <f t="shared" si="116"/>
        <v>0.52222222222189885</v>
      </c>
      <c r="N1257" s="15">
        <f t="shared" si="117"/>
        <v>3</v>
      </c>
      <c r="O1257" s="16" t="str">
        <f t="shared" si="118"/>
        <v>Tuesday</v>
      </c>
      <c r="P1257" s="16" t="str">
        <f t="shared" si="119"/>
        <v>Jan</v>
      </c>
      <c r="Q1257" s="22">
        <f>IF(Analysis!$H$2=1,1,0)</f>
        <v>1</v>
      </c>
      <c r="R1257" s="1">
        <f>IF(Analysis!$H$3=1,1,0)</f>
        <v>1</v>
      </c>
      <c r="S1257" s="23">
        <f>IF(Analysis!$H$4=1,1,0)</f>
        <v>1</v>
      </c>
      <c r="T1257" s="23">
        <f>IF(Analysis!$H$6=1,1,0)</f>
        <v>1</v>
      </c>
      <c r="U1257" s="23">
        <f>IF(Analysis!$H$7=1,1,0)</f>
        <v>1</v>
      </c>
    </row>
    <row r="1258" spans="1:21">
      <c r="A1258" s="4">
        <v>16421</v>
      </c>
      <c r="B1258" s="5">
        <v>40911.472916666666</v>
      </c>
      <c r="C1258" s="5">
        <v>40911.447222222225</v>
      </c>
      <c r="D1258" s="4" t="s">
        <v>53</v>
      </c>
      <c r="E1258" s="4" t="s">
        <v>58</v>
      </c>
      <c r="F1258" s="6" t="s">
        <v>2071</v>
      </c>
      <c r="G1258" s="4" t="s">
        <v>55</v>
      </c>
      <c r="H1258" s="4" t="s">
        <v>662</v>
      </c>
      <c r="I1258" s="4" t="s">
        <v>143</v>
      </c>
      <c r="J1258" s="4" t="s">
        <v>59</v>
      </c>
      <c r="K1258" s="9">
        <f t="shared" si="114"/>
        <v>2.569444444088731E-2</v>
      </c>
      <c r="L1258" s="13">
        <f t="shared" si="115"/>
        <v>40911</v>
      </c>
      <c r="M1258" s="14">
        <f t="shared" si="116"/>
        <v>0.44722222222480923</v>
      </c>
      <c r="N1258" s="15">
        <f t="shared" si="117"/>
        <v>2</v>
      </c>
      <c r="O1258" s="16" t="str">
        <f t="shared" si="118"/>
        <v>Tuesday</v>
      </c>
      <c r="P1258" s="16" t="str">
        <f t="shared" si="119"/>
        <v>Jan</v>
      </c>
      <c r="Q1258" s="22">
        <f>IF(Analysis!$H$2=1,1,0)</f>
        <v>1</v>
      </c>
      <c r="R1258" s="1">
        <f>IF(Analysis!$H$3=1,1,0)</f>
        <v>1</v>
      </c>
      <c r="S1258" s="23">
        <f>IF(Analysis!$H$4=1,1,0)</f>
        <v>1</v>
      </c>
      <c r="T1258" s="23">
        <f>IF(Analysis!$H$6=1,1,0)</f>
        <v>1</v>
      </c>
      <c r="U1258" s="23">
        <f>IF(Analysis!$H$7=1,1,0)</f>
        <v>1</v>
      </c>
    </row>
    <row r="1259" spans="1:21">
      <c r="A1259" s="4">
        <v>16420</v>
      </c>
      <c r="B1259" s="5">
        <v>40914.635416666664</v>
      </c>
      <c r="C1259" s="5">
        <v>40911.42083333333</v>
      </c>
      <c r="D1259" s="4" t="s">
        <v>60</v>
      </c>
      <c r="E1259" s="4" t="s">
        <v>144</v>
      </c>
      <c r="F1259" s="6" t="s">
        <v>2072</v>
      </c>
      <c r="G1259" s="4" t="s">
        <v>55</v>
      </c>
      <c r="H1259" s="4" t="s">
        <v>663</v>
      </c>
      <c r="I1259" s="4" t="s">
        <v>143</v>
      </c>
      <c r="J1259" s="4" t="s">
        <v>59</v>
      </c>
      <c r="K1259" s="9">
        <f t="shared" si="114"/>
        <v>3.2145833333343035</v>
      </c>
      <c r="L1259" s="13">
        <f t="shared" si="115"/>
        <v>40911</v>
      </c>
      <c r="M1259" s="14">
        <f t="shared" si="116"/>
        <v>0.42083333332993789</v>
      </c>
      <c r="N1259" s="15">
        <f t="shared" si="117"/>
        <v>2</v>
      </c>
      <c r="O1259" s="16" t="str">
        <f t="shared" si="118"/>
        <v>Friday</v>
      </c>
      <c r="P1259" s="16" t="str">
        <f t="shared" si="119"/>
        <v>Jan</v>
      </c>
      <c r="Q1259" s="22">
        <f>IF(Analysis!$H$2=1,1,0)</f>
        <v>1</v>
      </c>
      <c r="R1259" s="1">
        <f>IF(Analysis!$H$3=1,1,0)</f>
        <v>1</v>
      </c>
      <c r="S1259" s="23">
        <f>IF(Analysis!$H$4=1,1,0)</f>
        <v>1</v>
      </c>
      <c r="T1259" s="23">
        <f>IF(Analysis!$H$6=1,1,0)</f>
        <v>1</v>
      </c>
      <c r="U1259" s="23">
        <f>IF(Analysis!$H$7=1,1,0)</f>
        <v>1</v>
      </c>
    </row>
    <row r="1260" spans="1:21">
      <c r="A1260" s="4">
        <v>16419</v>
      </c>
      <c r="B1260" s="5">
        <v>41010.60833333333</v>
      </c>
      <c r="C1260" s="5">
        <v>40911.378472222219</v>
      </c>
      <c r="D1260" s="4" t="s">
        <v>53</v>
      </c>
      <c r="E1260" s="4" t="s">
        <v>111</v>
      </c>
      <c r="F1260" s="6" t="s">
        <v>2073</v>
      </c>
      <c r="G1260" s="4" t="s">
        <v>55</v>
      </c>
      <c r="H1260" s="4" t="s">
        <v>664</v>
      </c>
      <c r="I1260" s="4" t="s">
        <v>143</v>
      </c>
      <c r="J1260" s="4" t="s">
        <v>65</v>
      </c>
      <c r="K1260" s="9">
        <f t="shared" si="114"/>
        <v>99.229861111110949</v>
      </c>
      <c r="L1260" s="13">
        <f t="shared" si="115"/>
        <v>40911</v>
      </c>
      <c r="M1260" s="14">
        <f t="shared" si="116"/>
        <v>0.37847222221898846</v>
      </c>
      <c r="N1260" s="15">
        <f t="shared" si="117"/>
        <v>2</v>
      </c>
      <c r="O1260" s="16" t="str">
        <f t="shared" si="118"/>
        <v>Wednesday</v>
      </c>
      <c r="P1260" s="16" t="str">
        <f t="shared" si="119"/>
        <v>Jan</v>
      </c>
      <c r="Q1260" s="22">
        <f>IF(Analysis!$H$2=1,1,0)</f>
        <v>1</v>
      </c>
      <c r="R1260" s="1">
        <f>IF(Analysis!$H$3=1,1,0)</f>
        <v>1</v>
      </c>
      <c r="S1260" s="23">
        <f>IF(Analysis!$H$4=1,1,0)</f>
        <v>1</v>
      </c>
      <c r="T1260" s="23">
        <f>IF(Analysis!$H$6=1,1,0)</f>
        <v>1</v>
      </c>
      <c r="U1260" s="23">
        <f>IF(Analysis!$H$7=1,1,0)</f>
        <v>1</v>
      </c>
    </row>
    <row r="1261" spans="1:21">
      <c r="A1261" s="4">
        <v>16418</v>
      </c>
      <c r="B1261" s="5">
        <v>40911.449999999997</v>
      </c>
      <c r="C1261" s="5">
        <v>40911.376388888886</v>
      </c>
      <c r="D1261" s="4" t="s">
        <v>60</v>
      </c>
      <c r="E1261" s="4" t="s">
        <v>54</v>
      </c>
      <c r="F1261" s="6" t="s">
        <v>132</v>
      </c>
      <c r="G1261" s="4" t="s">
        <v>55</v>
      </c>
      <c r="H1261" s="4" t="s">
        <v>665</v>
      </c>
      <c r="I1261" s="4" t="s">
        <v>143</v>
      </c>
      <c r="J1261" s="4" t="s">
        <v>59</v>
      </c>
      <c r="K1261" s="9">
        <f t="shared" si="114"/>
        <v>7.3611111110949423E-2</v>
      </c>
      <c r="L1261" s="13">
        <f t="shared" si="115"/>
        <v>40911</v>
      </c>
      <c r="M1261" s="14">
        <f t="shared" si="116"/>
        <v>0.37638888888614019</v>
      </c>
      <c r="N1261" s="15">
        <f t="shared" si="117"/>
        <v>2</v>
      </c>
      <c r="O1261" s="16" t="str">
        <f t="shared" si="118"/>
        <v>Tuesday</v>
      </c>
      <c r="P1261" s="16" t="str">
        <f t="shared" si="119"/>
        <v>Jan</v>
      </c>
      <c r="Q1261" s="22">
        <f>IF(Analysis!$H$2=1,1,0)</f>
        <v>1</v>
      </c>
      <c r="R1261" s="1">
        <f>IF(Analysis!$H$3=1,1,0)</f>
        <v>1</v>
      </c>
      <c r="S1261" s="23">
        <f>IF(Analysis!$H$4=1,1,0)</f>
        <v>1</v>
      </c>
      <c r="T1261" s="23">
        <f>IF(Analysis!$H$6=1,1,0)</f>
        <v>1</v>
      </c>
      <c r="U1261" s="23">
        <f>IF(Analysis!$H$7=1,1,0)</f>
        <v>1</v>
      </c>
    </row>
    <row r="1262" spans="1:21">
      <c r="A1262" s="4">
        <v>16417</v>
      </c>
      <c r="B1262" s="5">
        <v>40911.450694444444</v>
      </c>
      <c r="C1262" s="5">
        <v>40911.363888888889</v>
      </c>
      <c r="D1262" s="4" t="s">
        <v>53</v>
      </c>
      <c r="E1262" s="4" t="s">
        <v>58</v>
      </c>
      <c r="F1262" s="6" t="s">
        <v>133</v>
      </c>
      <c r="G1262" s="4" t="s">
        <v>55</v>
      </c>
      <c r="H1262" s="4" t="s">
        <v>90</v>
      </c>
      <c r="I1262" s="4" t="s">
        <v>143</v>
      </c>
      <c r="J1262" s="4" t="s">
        <v>59</v>
      </c>
      <c r="K1262" s="9">
        <f t="shared" si="114"/>
        <v>8.6805555554747116E-2</v>
      </c>
      <c r="L1262" s="13">
        <f t="shared" si="115"/>
        <v>40911</v>
      </c>
      <c r="M1262" s="14">
        <f t="shared" si="116"/>
        <v>0.36388888888905058</v>
      </c>
      <c r="N1262" s="15">
        <f t="shared" si="117"/>
        <v>1</v>
      </c>
      <c r="O1262" s="16" t="str">
        <f t="shared" si="118"/>
        <v>Tuesday</v>
      </c>
      <c r="P1262" s="16" t="str">
        <f t="shared" si="119"/>
        <v>Jan</v>
      </c>
      <c r="Q1262" s="22">
        <f>IF(Analysis!$H$2=1,1,0)</f>
        <v>1</v>
      </c>
      <c r="R1262" s="1">
        <f>IF(Analysis!$H$3=1,1,0)</f>
        <v>1</v>
      </c>
      <c r="S1262" s="23">
        <f>IF(Analysis!$H$4=1,1,0)</f>
        <v>1</v>
      </c>
      <c r="T1262" s="23">
        <f>IF(Analysis!$H$6=1,1,0)</f>
        <v>1</v>
      </c>
      <c r="U1262" s="23">
        <f>IF(Analysis!$H$7=1,1,0)</f>
        <v>1</v>
      </c>
    </row>
    <row r="1263" spans="1:21">
      <c r="A1263" s="4">
        <v>16416</v>
      </c>
      <c r="B1263" s="5">
        <v>40911.420138888891</v>
      </c>
      <c r="C1263" s="5">
        <v>40911.363194444442</v>
      </c>
      <c r="D1263" s="4" t="s">
        <v>60</v>
      </c>
      <c r="E1263" s="4" t="s">
        <v>144</v>
      </c>
      <c r="F1263" s="6" t="s">
        <v>127</v>
      </c>
      <c r="G1263" s="4" t="s">
        <v>55</v>
      </c>
      <c r="H1263" s="4" t="s">
        <v>107</v>
      </c>
      <c r="I1263" s="4" t="s">
        <v>143</v>
      </c>
      <c r="J1263" s="4" t="s">
        <v>59</v>
      </c>
      <c r="K1263" s="9">
        <f t="shared" si="114"/>
        <v>5.6944444448163267E-2</v>
      </c>
      <c r="L1263" s="13">
        <f t="shared" si="115"/>
        <v>40911</v>
      </c>
      <c r="M1263" s="14">
        <f t="shared" si="116"/>
        <v>0.3631944444423425</v>
      </c>
      <c r="N1263" s="15">
        <f t="shared" si="117"/>
        <v>1</v>
      </c>
      <c r="O1263" s="16" t="str">
        <f t="shared" si="118"/>
        <v>Tuesday</v>
      </c>
      <c r="P1263" s="16" t="str">
        <f t="shared" si="119"/>
        <v>Jan</v>
      </c>
      <c r="Q1263" s="22">
        <f>IF(Analysis!$H$2=1,1,0)</f>
        <v>1</v>
      </c>
      <c r="R1263" s="1">
        <f>IF(Analysis!$H$3=1,1,0)</f>
        <v>1</v>
      </c>
      <c r="S1263" s="23">
        <f>IF(Analysis!$H$4=1,1,0)</f>
        <v>1</v>
      </c>
      <c r="T1263" s="23">
        <f>IF(Analysis!$H$6=1,1,0)</f>
        <v>1</v>
      </c>
      <c r="U1263" s="23">
        <f>IF(Analysis!$H$7=1,1,0)</f>
        <v>1</v>
      </c>
    </row>
    <row r="1264" spans="1:21">
      <c r="A1264" s="4">
        <v>16415</v>
      </c>
      <c r="B1264" s="5">
        <v>40942.654861111114</v>
      </c>
      <c r="C1264" s="5">
        <v>40910.590277777781</v>
      </c>
      <c r="D1264" s="4" t="s">
        <v>62</v>
      </c>
      <c r="E1264" s="4" t="s">
        <v>78</v>
      </c>
      <c r="F1264" s="6" t="s">
        <v>128</v>
      </c>
      <c r="G1264" s="4" t="s">
        <v>55</v>
      </c>
      <c r="H1264" s="4" t="s">
        <v>106</v>
      </c>
      <c r="I1264" s="4" t="s">
        <v>143</v>
      </c>
      <c r="J1264" s="4" t="s">
        <v>70</v>
      </c>
      <c r="K1264" s="9">
        <f t="shared" si="114"/>
        <v>32.064583333332848</v>
      </c>
      <c r="L1264" s="13">
        <f t="shared" si="115"/>
        <v>40910</v>
      </c>
      <c r="M1264" s="14">
        <f t="shared" si="116"/>
        <v>0.59027777778101154</v>
      </c>
      <c r="N1264" s="15">
        <f t="shared" si="117"/>
        <v>4</v>
      </c>
      <c r="O1264" s="16" t="str">
        <f t="shared" si="118"/>
        <v>Friday</v>
      </c>
      <c r="P1264" s="16" t="str">
        <f t="shared" si="119"/>
        <v>Jan</v>
      </c>
      <c r="Q1264" s="22">
        <f>IF(Analysis!$H$2=1,1,0)</f>
        <v>1</v>
      </c>
      <c r="R1264" s="1">
        <f>IF(Analysis!$H$3=1,1,0)</f>
        <v>1</v>
      </c>
      <c r="S1264" s="23">
        <f>IF(Analysis!$H$4=1,1,0)</f>
        <v>1</v>
      </c>
      <c r="T1264" s="23">
        <f>IF(Analysis!$H$6=1,1,0)</f>
        <v>1</v>
      </c>
      <c r="U1264" s="23">
        <f>IF(Analysis!$H$7=1,1,0)</f>
        <v>1</v>
      </c>
    </row>
    <row r="1265" spans="1:21">
      <c r="A1265" s="4">
        <v>16414</v>
      </c>
      <c r="B1265" s="5">
        <v>40911.323611111111</v>
      </c>
      <c r="C1265" s="5">
        <v>40910.588194444441</v>
      </c>
      <c r="D1265" s="4" t="s">
        <v>60</v>
      </c>
      <c r="E1265" s="4" t="s">
        <v>54</v>
      </c>
      <c r="F1265" s="6" t="s">
        <v>129</v>
      </c>
      <c r="G1265" s="4" t="s">
        <v>55</v>
      </c>
      <c r="H1265" s="4" t="s">
        <v>71</v>
      </c>
      <c r="I1265" s="4" t="s">
        <v>143</v>
      </c>
      <c r="J1265" s="4" t="s">
        <v>57</v>
      </c>
      <c r="K1265" s="9">
        <f t="shared" si="114"/>
        <v>0.73541666667006211</v>
      </c>
      <c r="L1265" s="13">
        <f t="shared" si="115"/>
        <v>40910</v>
      </c>
      <c r="M1265" s="14">
        <f t="shared" si="116"/>
        <v>0.58819444444088731</v>
      </c>
      <c r="N1265" s="15">
        <f t="shared" si="117"/>
        <v>4</v>
      </c>
      <c r="O1265" s="16" t="str">
        <f t="shared" si="118"/>
        <v>Tuesday</v>
      </c>
      <c r="P1265" s="16" t="str">
        <f t="shared" si="119"/>
        <v>Jan</v>
      </c>
      <c r="Q1265" s="22">
        <f>IF(Analysis!$H$2=1,1,0)</f>
        <v>1</v>
      </c>
      <c r="R1265" s="1">
        <f>IF(Analysis!$H$3=1,1,0)</f>
        <v>1</v>
      </c>
      <c r="S1265" s="23">
        <f>IF(Analysis!$H$4=1,1,0)</f>
        <v>1</v>
      </c>
      <c r="T1265" s="23">
        <f>IF(Analysis!$H$6=1,1,0)</f>
        <v>1</v>
      </c>
      <c r="U1265" s="23">
        <f>IF(Analysis!$H$7=1,1,0)</f>
        <v>1</v>
      </c>
    </row>
    <row r="1266" spans="1:21">
      <c r="A1266" s="4">
        <v>16413</v>
      </c>
      <c r="B1266" s="5">
        <v>40921.470833333333</v>
      </c>
      <c r="C1266" s="5">
        <v>40910.540277777778</v>
      </c>
      <c r="D1266" s="4" t="s">
        <v>60</v>
      </c>
      <c r="E1266" s="4" t="s">
        <v>54</v>
      </c>
      <c r="F1266" s="6" t="s">
        <v>145</v>
      </c>
      <c r="G1266" s="4" t="s">
        <v>55</v>
      </c>
      <c r="H1266" s="4" t="s">
        <v>56</v>
      </c>
      <c r="I1266" s="4" t="s">
        <v>143</v>
      </c>
      <c r="J1266" s="4" t="s">
        <v>59</v>
      </c>
      <c r="K1266" s="9">
        <f t="shared" si="114"/>
        <v>10.930555555554747</v>
      </c>
      <c r="L1266" s="13">
        <f t="shared" si="115"/>
        <v>40910</v>
      </c>
      <c r="M1266" s="14">
        <f t="shared" si="116"/>
        <v>0.54027777777810115</v>
      </c>
      <c r="N1266" s="15">
        <f t="shared" si="117"/>
        <v>3</v>
      </c>
      <c r="O1266" s="16" t="str">
        <f t="shared" si="118"/>
        <v>Friday</v>
      </c>
      <c r="P1266" s="16" t="str">
        <f t="shared" si="119"/>
        <v>Jan</v>
      </c>
      <c r="Q1266" s="22">
        <f>IF(Analysis!$H$2=1,1,0)</f>
        <v>1</v>
      </c>
      <c r="R1266" s="1">
        <f>IF(Analysis!$H$3=1,1,0)</f>
        <v>1</v>
      </c>
      <c r="S1266" s="23">
        <f>IF(Analysis!$H$4=1,1,0)</f>
        <v>1</v>
      </c>
      <c r="T1266" s="23">
        <f>IF(Analysis!$H$6=1,1,0)</f>
        <v>1</v>
      </c>
      <c r="U1266" s="23">
        <f>IF(Analysis!$H$7=1,1,0)</f>
        <v>1</v>
      </c>
    </row>
    <row r="1267" spans="1:21">
      <c r="A1267" s="4">
        <v>16412</v>
      </c>
      <c r="B1267" s="5">
        <v>40911.522916666669</v>
      </c>
      <c r="C1267" s="5">
        <v>40910.453472222223</v>
      </c>
      <c r="D1267" s="4" t="s">
        <v>60</v>
      </c>
      <c r="E1267" s="4" t="s">
        <v>54</v>
      </c>
      <c r="F1267" s="6" t="s">
        <v>2199</v>
      </c>
      <c r="G1267" s="4" t="s">
        <v>55</v>
      </c>
      <c r="H1267" s="4" t="s">
        <v>90</v>
      </c>
      <c r="I1267" s="4" t="s">
        <v>143</v>
      </c>
      <c r="J1267" s="4" t="s">
        <v>59</v>
      </c>
      <c r="K1267" s="9">
        <f t="shared" si="114"/>
        <v>1.0694444444452529</v>
      </c>
      <c r="L1267" s="13">
        <f t="shared" si="115"/>
        <v>40910</v>
      </c>
      <c r="M1267" s="14">
        <f t="shared" si="116"/>
        <v>0.45347222222335404</v>
      </c>
      <c r="N1267" s="15">
        <f t="shared" si="117"/>
        <v>2</v>
      </c>
      <c r="O1267" s="16" t="str">
        <f t="shared" si="118"/>
        <v>Tuesday</v>
      </c>
      <c r="P1267" s="16" t="str">
        <f t="shared" si="119"/>
        <v>Jan</v>
      </c>
      <c r="Q1267" s="22">
        <f>IF(Analysis!$H$2=1,1,0)</f>
        <v>1</v>
      </c>
      <c r="R1267" s="1">
        <f>IF(Analysis!$H$3=1,1,0)</f>
        <v>1</v>
      </c>
      <c r="S1267" s="23">
        <f>IF(Analysis!$H$4=1,1,0)</f>
        <v>1</v>
      </c>
      <c r="T1267" s="23">
        <f>IF(Analysis!$H$6=1,1,0)</f>
        <v>1</v>
      </c>
      <c r="U1267" s="23">
        <f>IF(Analysis!$H$7=1,1,0)</f>
        <v>1</v>
      </c>
    </row>
    <row r="1268" spans="1:21">
      <c r="A1268" s="4">
        <v>16411</v>
      </c>
      <c r="B1268" s="5">
        <v>40919.67083333333</v>
      </c>
      <c r="C1268" s="5">
        <v>40910.416666666664</v>
      </c>
      <c r="D1268" s="4" t="s">
        <v>60</v>
      </c>
      <c r="E1268" s="4" t="s">
        <v>74</v>
      </c>
      <c r="F1268" s="6" t="s">
        <v>2071</v>
      </c>
      <c r="G1268" s="4" t="s">
        <v>55</v>
      </c>
      <c r="H1268" s="4" t="s">
        <v>56</v>
      </c>
      <c r="I1268" s="4" t="s">
        <v>143</v>
      </c>
      <c r="J1268" s="4" t="s">
        <v>57</v>
      </c>
      <c r="K1268" s="9">
        <f t="shared" si="114"/>
        <v>9.2541666666656965</v>
      </c>
      <c r="L1268" s="13">
        <f t="shared" si="115"/>
        <v>40910</v>
      </c>
      <c r="M1268" s="14">
        <f t="shared" si="116"/>
        <v>0.41666666666424135</v>
      </c>
      <c r="N1268" s="15">
        <f t="shared" si="117"/>
        <v>2</v>
      </c>
      <c r="O1268" s="16" t="str">
        <f t="shared" si="118"/>
        <v>Wednesday</v>
      </c>
      <c r="P1268" s="16" t="str">
        <f t="shared" si="119"/>
        <v>Jan</v>
      </c>
      <c r="Q1268" s="22">
        <f>IF(Analysis!$H$2=1,1,0)</f>
        <v>1</v>
      </c>
      <c r="R1268" s="1">
        <f>IF(Analysis!$H$3=1,1,0)</f>
        <v>1</v>
      </c>
      <c r="S1268" s="23">
        <f>IF(Analysis!$H$4=1,1,0)</f>
        <v>1</v>
      </c>
      <c r="T1268" s="23">
        <f>IF(Analysis!$H$6=1,1,0)</f>
        <v>1</v>
      </c>
      <c r="U1268" s="23">
        <f>IF(Analysis!$H$7=1,1,0)</f>
        <v>1</v>
      </c>
    </row>
    <row r="1269" spans="1:21">
      <c r="A1269" s="4">
        <v>16410</v>
      </c>
      <c r="B1269" s="5">
        <v>40911.400694444441</v>
      </c>
      <c r="C1269" s="5">
        <v>40910.38958333333</v>
      </c>
      <c r="D1269" s="4" t="s">
        <v>60</v>
      </c>
      <c r="E1269" s="4" t="s">
        <v>137</v>
      </c>
      <c r="F1269" s="6" t="s">
        <v>2072</v>
      </c>
      <c r="G1269" s="4" t="s">
        <v>55</v>
      </c>
      <c r="H1269" s="4" t="s">
        <v>666</v>
      </c>
      <c r="I1269" s="4" t="s">
        <v>143</v>
      </c>
      <c r="J1269" s="4" t="s">
        <v>59</v>
      </c>
      <c r="K1269" s="9">
        <f t="shared" si="114"/>
        <v>1.0111111111109494</v>
      </c>
      <c r="L1269" s="13">
        <f t="shared" si="115"/>
        <v>40910</v>
      </c>
      <c r="M1269" s="14">
        <f t="shared" si="116"/>
        <v>0.38958333332993789</v>
      </c>
      <c r="N1269" s="15">
        <f t="shared" si="117"/>
        <v>2</v>
      </c>
      <c r="O1269" s="16" t="str">
        <f t="shared" si="118"/>
        <v>Tuesday</v>
      </c>
      <c r="P1269" s="16" t="str">
        <f t="shared" si="119"/>
        <v>Jan</v>
      </c>
      <c r="Q1269" s="22">
        <f>IF(Analysis!$H$2=1,1,0)</f>
        <v>1</v>
      </c>
      <c r="R1269" s="1">
        <f>IF(Analysis!$H$3=1,1,0)</f>
        <v>1</v>
      </c>
      <c r="S1269" s="23">
        <f>IF(Analysis!$H$4=1,1,0)</f>
        <v>1</v>
      </c>
      <c r="T1269" s="23">
        <f>IF(Analysis!$H$6=1,1,0)</f>
        <v>1</v>
      </c>
      <c r="U1269" s="23">
        <f>IF(Analysis!$H$7=1,1,0)</f>
        <v>1</v>
      </c>
    </row>
    <row r="1270" spans="1:21">
      <c r="A1270" s="4">
        <v>16409</v>
      </c>
      <c r="B1270" s="5">
        <v>40920.438194444447</v>
      </c>
      <c r="C1270" s="5">
        <v>40910.388194444444</v>
      </c>
      <c r="D1270" s="4" t="s">
        <v>53</v>
      </c>
      <c r="E1270" s="4" t="s">
        <v>96</v>
      </c>
      <c r="F1270" s="6" t="s">
        <v>2073</v>
      </c>
      <c r="G1270" s="4" t="s">
        <v>55</v>
      </c>
      <c r="H1270" s="4" t="s">
        <v>667</v>
      </c>
      <c r="I1270" s="4" t="s">
        <v>143</v>
      </c>
      <c r="J1270" s="4" t="s">
        <v>65</v>
      </c>
      <c r="K1270" s="9">
        <f t="shared" si="114"/>
        <v>10.05000000000291</v>
      </c>
      <c r="L1270" s="13">
        <f t="shared" si="115"/>
        <v>40910</v>
      </c>
      <c r="M1270" s="14">
        <f t="shared" si="116"/>
        <v>0.38819444444379769</v>
      </c>
      <c r="N1270" s="15">
        <f t="shared" si="117"/>
        <v>2</v>
      </c>
      <c r="O1270" s="16" t="str">
        <f t="shared" si="118"/>
        <v>Thursday</v>
      </c>
      <c r="P1270" s="16" t="str">
        <f t="shared" si="119"/>
        <v>Jan</v>
      </c>
      <c r="Q1270" s="22">
        <f>IF(Analysis!$H$2=1,1,0)</f>
        <v>1</v>
      </c>
      <c r="R1270" s="1">
        <f>IF(Analysis!$H$3=1,1,0)</f>
        <v>1</v>
      </c>
      <c r="S1270" s="23">
        <f>IF(Analysis!$H$4=1,1,0)</f>
        <v>1</v>
      </c>
      <c r="T1270" s="23">
        <f>IF(Analysis!$H$6=1,1,0)</f>
        <v>1</v>
      </c>
      <c r="U1270" s="23">
        <f>IF(Analysis!$H$7=1,1,0)</f>
        <v>1</v>
      </c>
    </row>
    <row r="1271" spans="1:21">
      <c r="A1271" s="4">
        <v>16408</v>
      </c>
      <c r="B1271" s="5">
        <v>40911.52847222222</v>
      </c>
      <c r="C1271" s="5">
        <v>40910.387499999997</v>
      </c>
      <c r="D1271" s="4" t="s">
        <v>60</v>
      </c>
      <c r="E1271" s="4" t="s">
        <v>74</v>
      </c>
      <c r="F1271" s="6" t="s">
        <v>132</v>
      </c>
      <c r="G1271" s="4" t="s">
        <v>55</v>
      </c>
      <c r="H1271" s="4" t="s">
        <v>668</v>
      </c>
      <c r="I1271" s="4" t="s">
        <v>143</v>
      </c>
      <c r="J1271" s="4" t="s">
        <v>57</v>
      </c>
      <c r="K1271" s="9">
        <f t="shared" si="114"/>
        <v>1.140972222223354</v>
      </c>
      <c r="L1271" s="13">
        <f t="shared" si="115"/>
        <v>40910</v>
      </c>
      <c r="M1271" s="14">
        <f t="shared" si="116"/>
        <v>0.38749999999708962</v>
      </c>
      <c r="N1271" s="15">
        <f t="shared" si="117"/>
        <v>2</v>
      </c>
      <c r="O1271" s="16" t="str">
        <f t="shared" si="118"/>
        <v>Tuesday</v>
      </c>
      <c r="P1271" s="16" t="str">
        <f t="shared" si="119"/>
        <v>Jan</v>
      </c>
      <c r="Q1271" s="22">
        <f>IF(Analysis!$H$2=1,1,0)</f>
        <v>1</v>
      </c>
      <c r="R1271" s="1">
        <f>IF(Analysis!$H$3=1,1,0)</f>
        <v>1</v>
      </c>
      <c r="S1271" s="23">
        <f>IF(Analysis!$H$4=1,1,0)</f>
        <v>1</v>
      </c>
      <c r="T1271" s="23">
        <f>IF(Analysis!$H$6=1,1,0)</f>
        <v>1</v>
      </c>
      <c r="U1271" s="23">
        <f>IF(Analysis!$H$7=1,1,0)</f>
        <v>1</v>
      </c>
    </row>
    <row r="1272" spans="1:21">
      <c r="A1272" s="4">
        <v>16407</v>
      </c>
      <c r="B1272" s="5">
        <v>40927.377083333333</v>
      </c>
      <c r="C1272" s="5">
        <v>40907.699305555558</v>
      </c>
      <c r="D1272" s="4" t="s">
        <v>62</v>
      </c>
      <c r="E1272" s="4" t="s">
        <v>63</v>
      </c>
      <c r="F1272" s="6" t="s">
        <v>133</v>
      </c>
      <c r="G1272" s="4" t="s">
        <v>55</v>
      </c>
      <c r="H1272" s="4" t="s">
        <v>669</v>
      </c>
      <c r="I1272" s="4" t="s">
        <v>143</v>
      </c>
      <c r="J1272" s="4" t="s">
        <v>65</v>
      </c>
      <c r="K1272" s="9">
        <f t="shared" si="114"/>
        <v>19.677777777775191</v>
      </c>
      <c r="L1272" s="13">
        <f t="shared" si="115"/>
        <v>40907</v>
      </c>
      <c r="M1272" s="14">
        <f t="shared" si="116"/>
        <v>0.6993055555576575</v>
      </c>
      <c r="N1272" s="15">
        <f t="shared" si="117"/>
        <v>5</v>
      </c>
      <c r="O1272" s="16" t="str">
        <f t="shared" si="118"/>
        <v>Thursday</v>
      </c>
      <c r="P1272" s="16" t="str">
        <f t="shared" si="119"/>
        <v>Dec</v>
      </c>
      <c r="Q1272" s="22">
        <f>IF(Analysis!$H$2=1,1,0)</f>
        <v>1</v>
      </c>
      <c r="R1272" s="1">
        <f>IF(Analysis!$H$3=1,1,0)</f>
        <v>1</v>
      </c>
      <c r="S1272" s="23">
        <f>IF(Analysis!$H$4=1,1,0)</f>
        <v>1</v>
      </c>
      <c r="T1272" s="23">
        <f>IF(Analysis!$H$6=1,1,0)</f>
        <v>1</v>
      </c>
      <c r="U1272" s="23">
        <f>IF(Analysis!$H$7=1,1,0)</f>
        <v>1</v>
      </c>
    </row>
    <row r="1273" spans="1:21">
      <c r="A1273" s="4">
        <v>16405</v>
      </c>
      <c r="B1273" s="5">
        <v>40942.720138888886</v>
      </c>
      <c r="C1273" s="5">
        <v>40907.643055555556</v>
      </c>
      <c r="D1273" s="4" t="s">
        <v>62</v>
      </c>
      <c r="E1273" s="4" t="s">
        <v>100</v>
      </c>
      <c r="F1273" s="6" t="s">
        <v>127</v>
      </c>
      <c r="G1273" s="4" t="s">
        <v>55</v>
      </c>
      <c r="H1273" s="4" t="s">
        <v>670</v>
      </c>
      <c r="I1273" s="4" t="s">
        <v>143</v>
      </c>
      <c r="J1273" s="4" t="s">
        <v>65</v>
      </c>
      <c r="K1273" s="9">
        <f t="shared" si="114"/>
        <v>35.077083333329938</v>
      </c>
      <c r="L1273" s="13">
        <f t="shared" si="115"/>
        <v>40907</v>
      </c>
      <c r="M1273" s="14">
        <f t="shared" si="116"/>
        <v>0.64305555555620231</v>
      </c>
      <c r="N1273" s="15">
        <f t="shared" si="117"/>
        <v>5</v>
      </c>
      <c r="O1273" s="16" t="str">
        <f t="shared" si="118"/>
        <v>Friday</v>
      </c>
      <c r="P1273" s="16" t="str">
        <f t="shared" si="119"/>
        <v>Dec</v>
      </c>
      <c r="Q1273" s="22">
        <f>IF(Analysis!$H$2=1,1,0)</f>
        <v>1</v>
      </c>
      <c r="R1273" s="1">
        <f>IF(Analysis!$H$3=1,1,0)</f>
        <v>1</v>
      </c>
      <c r="S1273" s="23">
        <f>IF(Analysis!$H$4=1,1,0)</f>
        <v>1</v>
      </c>
      <c r="T1273" s="23">
        <f>IF(Analysis!$H$6=1,1,0)</f>
        <v>1</v>
      </c>
      <c r="U1273" s="23">
        <f>IF(Analysis!$H$7=1,1,0)</f>
        <v>1</v>
      </c>
    </row>
    <row r="1274" spans="1:21">
      <c r="A1274" s="4">
        <v>16404</v>
      </c>
      <c r="B1274" s="5">
        <v>40914.491666666669</v>
      </c>
      <c r="C1274" s="5">
        <v>40907.629166666666</v>
      </c>
      <c r="D1274" s="4" t="s">
        <v>62</v>
      </c>
      <c r="E1274" s="4" t="s">
        <v>78</v>
      </c>
      <c r="F1274" s="6" t="s">
        <v>128</v>
      </c>
      <c r="G1274" s="4" t="s">
        <v>55</v>
      </c>
      <c r="H1274" s="4" t="s">
        <v>90</v>
      </c>
      <c r="I1274" s="4" t="s">
        <v>143</v>
      </c>
      <c r="J1274" s="4" t="s">
        <v>70</v>
      </c>
      <c r="K1274" s="9">
        <f t="shared" si="114"/>
        <v>6.8625000000029104</v>
      </c>
      <c r="L1274" s="13">
        <f t="shared" si="115"/>
        <v>40907</v>
      </c>
      <c r="M1274" s="14">
        <f t="shared" si="116"/>
        <v>0.62916666666569654</v>
      </c>
      <c r="N1274" s="15">
        <f t="shared" si="117"/>
        <v>5</v>
      </c>
      <c r="O1274" s="16" t="str">
        <f t="shared" si="118"/>
        <v>Friday</v>
      </c>
      <c r="P1274" s="16" t="str">
        <f t="shared" si="119"/>
        <v>Dec</v>
      </c>
      <c r="Q1274" s="22">
        <f>IF(Analysis!$H$2=1,1,0)</f>
        <v>1</v>
      </c>
      <c r="R1274" s="1">
        <f>IF(Analysis!$H$3=1,1,0)</f>
        <v>1</v>
      </c>
      <c r="S1274" s="23">
        <f>IF(Analysis!$H$4=1,1,0)</f>
        <v>1</v>
      </c>
      <c r="T1274" s="23">
        <f>IF(Analysis!$H$6=1,1,0)</f>
        <v>1</v>
      </c>
      <c r="U1274" s="23">
        <f>IF(Analysis!$H$7=1,1,0)</f>
        <v>1</v>
      </c>
    </row>
    <row r="1275" spans="1:21">
      <c r="A1275" s="4">
        <v>16403</v>
      </c>
      <c r="B1275" s="5">
        <v>40938.62777777778</v>
      </c>
      <c r="C1275" s="5">
        <v>40907.592361111114</v>
      </c>
      <c r="D1275" s="4" t="s">
        <v>94</v>
      </c>
      <c r="E1275" s="4" t="s">
        <v>122</v>
      </c>
      <c r="F1275" s="6" t="s">
        <v>129</v>
      </c>
      <c r="G1275" s="4" t="s">
        <v>55</v>
      </c>
      <c r="H1275" s="4" t="s">
        <v>107</v>
      </c>
      <c r="I1275" s="4" t="s">
        <v>143</v>
      </c>
      <c r="J1275" s="4" t="s">
        <v>59</v>
      </c>
      <c r="K1275" s="9">
        <f t="shared" si="114"/>
        <v>31.035416666665697</v>
      </c>
      <c r="L1275" s="13">
        <f t="shared" si="115"/>
        <v>40907</v>
      </c>
      <c r="M1275" s="14">
        <f t="shared" si="116"/>
        <v>0.59236111111385981</v>
      </c>
      <c r="N1275" s="15">
        <f t="shared" si="117"/>
        <v>4</v>
      </c>
      <c r="O1275" s="16" t="str">
        <f t="shared" si="118"/>
        <v>Monday</v>
      </c>
      <c r="P1275" s="16" t="str">
        <f t="shared" si="119"/>
        <v>Dec</v>
      </c>
      <c r="Q1275" s="22">
        <f>IF(Analysis!$H$2=1,1,0)</f>
        <v>1</v>
      </c>
      <c r="R1275" s="1">
        <f>IF(Analysis!$H$3=1,1,0)</f>
        <v>1</v>
      </c>
      <c r="S1275" s="23">
        <f>IF(Analysis!$H$4=1,1,0)</f>
        <v>1</v>
      </c>
      <c r="T1275" s="23">
        <f>IF(Analysis!$H$6=1,1,0)</f>
        <v>1</v>
      </c>
      <c r="U1275" s="23">
        <f>IF(Analysis!$H$7=1,1,0)</f>
        <v>1</v>
      </c>
    </row>
    <row r="1276" spans="1:21">
      <c r="A1276" s="4">
        <v>16402</v>
      </c>
      <c r="B1276" s="5">
        <v>40912.415972222225</v>
      </c>
      <c r="C1276" s="5">
        <v>40907.513194444444</v>
      </c>
      <c r="D1276" s="4" t="s">
        <v>60</v>
      </c>
      <c r="E1276" s="4" t="s">
        <v>54</v>
      </c>
      <c r="F1276" s="6" t="s">
        <v>145</v>
      </c>
      <c r="G1276" s="4" t="s">
        <v>55</v>
      </c>
      <c r="H1276" s="4" t="s">
        <v>106</v>
      </c>
      <c r="I1276" s="4" t="s">
        <v>143</v>
      </c>
      <c r="J1276" s="4" t="s">
        <v>57</v>
      </c>
      <c r="K1276" s="9">
        <f t="shared" si="114"/>
        <v>4.9027777777810115</v>
      </c>
      <c r="L1276" s="13">
        <f t="shared" si="115"/>
        <v>40907</v>
      </c>
      <c r="M1276" s="14">
        <f t="shared" si="116"/>
        <v>0.51319444444379769</v>
      </c>
      <c r="N1276" s="15">
        <f t="shared" si="117"/>
        <v>3</v>
      </c>
      <c r="O1276" s="16" t="str">
        <f t="shared" si="118"/>
        <v>Wednesday</v>
      </c>
      <c r="P1276" s="16" t="str">
        <f t="shared" si="119"/>
        <v>Dec</v>
      </c>
      <c r="Q1276" s="22">
        <f>IF(Analysis!$H$2=1,1,0)</f>
        <v>1</v>
      </c>
      <c r="R1276" s="1">
        <f>IF(Analysis!$H$3=1,1,0)</f>
        <v>1</v>
      </c>
      <c r="S1276" s="23">
        <f>IF(Analysis!$H$4=1,1,0)</f>
        <v>1</v>
      </c>
      <c r="T1276" s="23">
        <f>IF(Analysis!$H$6=1,1,0)</f>
        <v>1</v>
      </c>
      <c r="U1276" s="23">
        <f>IF(Analysis!$H$7=1,1,0)</f>
        <v>1</v>
      </c>
    </row>
    <row r="1277" spans="1:21">
      <c r="A1277" s="4">
        <v>16401</v>
      </c>
      <c r="B1277" s="5">
        <v>40927.543055555558</v>
      </c>
      <c r="C1277" s="5">
        <v>40907.475694444445</v>
      </c>
      <c r="D1277" s="4" t="s">
        <v>60</v>
      </c>
      <c r="E1277" s="4" t="s">
        <v>54</v>
      </c>
      <c r="F1277" s="6" t="s">
        <v>2200</v>
      </c>
      <c r="G1277" s="4" t="s">
        <v>55</v>
      </c>
      <c r="H1277" s="4" t="s">
        <v>71</v>
      </c>
      <c r="I1277" s="4" t="s">
        <v>143</v>
      </c>
      <c r="J1277" s="4" t="s">
        <v>59</v>
      </c>
      <c r="K1277" s="9">
        <f t="shared" si="114"/>
        <v>20.067361111112405</v>
      </c>
      <c r="L1277" s="13">
        <f t="shared" si="115"/>
        <v>40907</v>
      </c>
      <c r="M1277" s="14">
        <f t="shared" si="116"/>
        <v>0.47569444444525288</v>
      </c>
      <c r="N1277" s="15">
        <f t="shared" si="117"/>
        <v>3</v>
      </c>
      <c r="O1277" s="16" t="str">
        <f t="shared" si="118"/>
        <v>Thursday</v>
      </c>
      <c r="P1277" s="16" t="str">
        <f t="shared" si="119"/>
        <v>Dec</v>
      </c>
      <c r="Q1277" s="22">
        <f>IF(Analysis!$H$2=1,1,0)</f>
        <v>1</v>
      </c>
      <c r="R1277" s="1">
        <f>IF(Analysis!$H$3=1,1,0)</f>
        <v>1</v>
      </c>
      <c r="S1277" s="23">
        <f>IF(Analysis!$H$4=1,1,0)</f>
        <v>1</v>
      </c>
      <c r="T1277" s="23">
        <f>IF(Analysis!$H$6=1,1,0)</f>
        <v>1</v>
      </c>
      <c r="U1277" s="23">
        <f>IF(Analysis!$H$7=1,1,0)</f>
        <v>1</v>
      </c>
    </row>
    <row r="1278" spans="1:21">
      <c r="A1278" s="4">
        <v>16400</v>
      </c>
      <c r="B1278" s="5">
        <v>40911.452777777777</v>
      </c>
      <c r="C1278" s="5">
        <v>40907.455555555556</v>
      </c>
      <c r="D1278" s="4" t="s">
        <v>53</v>
      </c>
      <c r="E1278" s="4" t="s">
        <v>58</v>
      </c>
      <c r="F1278" s="6" t="s">
        <v>2071</v>
      </c>
      <c r="G1278" s="4" t="s">
        <v>55</v>
      </c>
      <c r="H1278" s="4" t="s">
        <v>56</v>
      </c>
      <c r="I1278" s="4" t="s">
        <v>143</v>
      </c>
      <c r="J1278" s="4" t="s">
        <v>59</v>
      </c>
      <c r="K1278" s="9">
        <f t="shared" si="114"/>
        <v>3.9972222222204437</v>
      </c>
      <c r="L1278" s="13">
        <f t="shared" si="115"/>
        <v>40907</v>
      </c>
      <c r="M1278" s="14">
        <f t="shared" si="116"/>
        <v>0.45555555555620231</v>
      </c>
      <c r="N1278" s="15">
        <f t="shared" si="117"/>
        <v>2</v>
      </c>
      <c r="O1278" s="16" t="str">
        <f t="shared" si="118"/>
        <v>Tuesday</v>
      </c>
      <c r="P1278" s="16" t="str">
        <f t="shared" si="119"/>
        <v>Dec</v>
      </c>
      <c r="Q1278" s="22">
        <f>IF(Analysis!$H$2=1,1,0)</f>
        <v>1</v>
      </c>
      <c r="R1278" s="1">
        <f>IF(Analysis!$H$3=1,1,0)</f>
        <v>1</v>
      </c>
      <c r="S1278" s="23">
        <f>IF(Analysis!$H$4=1,1,0)</f>
        <v>1</v>
      </c>
      <c r="T1278" s="23">
        <f>IF(Analysis!$H$6=1,1,0)</f>
        <v>1</v>
      </c>
      <c r="U1278" s="23">
        <f>IF(Analysis!$H$7=1,1,0)</f>
        <v>1</v>
      </c>
    </row>
    <row r="1279" spans="1:21">
      <c r="A1279" s="4">
        <v>16399</v>
      </c>
      <c r="B1279" s="5">
        <v>40907.580555555556</v>
      </c>
      <c r="C1279" s="5">
        <v>40907.444444444445</v>
      </c>
      <c r="D1279" s="4" t="s">
        <v>60</v>
      </c>
      <c r="E1279" s="4" t="s">
        <v>93</v>
      </c>
      <c r="F1279" s="6" t="s">
        <v>2072</v>
      </c>
      <c r="G1279" s="4" t="s">
        <v>55</v>
      </c>
      <c r="H1279" s="4" t="s">
        <v>90</v>
      </c>
      <c r="I1279" s="4" t="s">
        <v>143</v>
      </c>
      <c r="J1279" s="4" t="s">
        <v>59</v>
      </c>
      <c r="K1279" s="9">
        <f t="shared" si="114"/>
        <v>0.13611111111094942</v>
      </c>
      <c r="L1279" s="13">
        <f t="shared" si="115"/>
        <v>40907</v>
      </c>
      <c r="M1279" s="14">
        <f t="shared" si="116"/>
        <v>0.44444444444525288</v>
      </c>
      <c r="N1279" s="15">
        <f t="shared" si="117"/>
        <v>2</v>
      </c>
      <c r="O1279" s="16" t="str">
        <f t="shared" si="118"/>
        <v>Friday</v>
      </c>
      <c r="P1279" s="16" t="str">
        <f t="shared" si="119"/>
        <v>Dec</v>
      </c>
      <c r="Q1279" s="22">
        <f>IF(Analysis!$H$2=1,1,0)</f>
        <v>1</v>
      </c>
      <c r="R1279" s="1">
        <f>IF(Analysis!$H$3=1,1,0)</f>
        <v>1</v>
      </c>
      <c r="S1279" s="23">
        <f>IF(Analysis!$H$4=1,1,0)</f>
        <v>1</v>
      </c>
      <c r="T1279" s="23">
        <f>IF(Analysis!$H$6=1,1,0)</f>
        <v>1</v>
      </c>
      <c r="U1279" s="23">
        <f>IF(Analysis!$H$7=1,1,0)</f>
        <v>1</v>
      </c>
    </row>
    <row r="1280" spans="1:21">
      <c r="A1280" s="4">
        <v>16398</v>
      </c>
      <c r="B1280" s="5">
        <v>40970.493055555555</v>
      </c>
      <c r="C1280" s="5">
        <v>40907.431250000001</v>
      </c>
      <c r="D1280" s="4" t="s">
        <v>62</v>
      </c>
      <c r="E1280" s="4" t="s">
        <v>100</v>
      </c>
      <c r="F1280" s="6" t="s">
        <v>2073</v>
      </c>
      <c r="G1280" s="4" t="s">
        <v>55</v>
      </c>
      <c r="H1280" s="4" t="s">
        <v>56</v>
      </c>
      <c r="I1280" s="4" t="s">
        <v>143</v>
      </c>
      <c r="J1280" s="4" t="s">
        <v>73</v>
      </c>
      <c r="K1280" s="9">
        <f t="shared" si="114"/>
        <v>63.061805555553292</v>
      </c>
      <c r="L1280" s="13">
        <f t="shared" si="115"/>
        <v>40907</v>
      </c>
      <c r="M1280" s="14">
        <f t="shared" si="116"/>
        <v>0.43125000000145519</v>
      </c>
      <c r="N1280" s="15">
        <f t="shared" si="117"/>
        <v>2</v>
      </c>
      <c r="O1280" s="16" t="str">
        <f t="shared" si="118"/>
        <v>Friday</v>
      </c>
      <c r="P1280" s="16" t="str">
        <f t="shared" si="119"/>
        <v>Dec</v>
      </c>
      <c r="Q1280" s="22">
        <f>IF(Analysis!$H$2=1,1,0)</f>
        <v>1</v>
      </c>
      <c r="R1280" s="1">
        <f>IF(Analysis!$H$3=1,1,0)</f>
        <v>1</v>
      </c>
      <c r="S1280" s="23">
        <f>IF(Analysis!$H$4=1,1,0)</f>
        <v>1</v>
      </c>
      <c r="T1280" s="23">
        <f>IF(Analysis!$H$6=1,1,0)</f>
        <v>1</v>
      </c>
      <c r="U1280" s="23">
        <f>IF(Analysis!$H$7=1,1,0)</f>
        <v>1</v>
      </c>
    </row>
    <row r="1281" spans="1:21">
      <c r="A1281" s="4">
        <v>16397</v>
      </c>
      <c r="B1281" s="5">
        <v>40917.414583333331</v>
      </c>
      <c r="C1281" s="5">
        <v>40907.405555555553</v>
      </c>
      <c r="D1281" s="4" t="s">
        <v>62</v>
      </c>
      <c r="E1281" s="4" t="s">
        <v>72</v>
      </c>
      <c r="F1281" s="6" t="s">
        <v>132</v>
      </c>
      <c r="G1281" s="4" t="s">
        <v>55</v>
      </c>
      <c r="H1281" s="4" t="s">
        <v>671</v>
      </c>
      <c r="I1281" s="4" t="s">
        <v>143</v>
      </c>
      <c r="J1281" s="4" t="s">
        <v>73</v>
      </c>
      <c r="K1281" s="9">
        <f t="shared" si="114"/>
        <v>10.009027777778101</v>
      </c>
      <c r="L1281" s="13">
        <f t="shared" si="115"/>
        <v>40907</v>
      </c>
      <c r="M1281" s="14">
        <f t="shared" si="116"/>
        <v>0.40555555555329192</v>
      </c>
      <c r="N1281" s="15">
        <f t="shared" si="117"/>
        <v>2</v>
      </c>
      <c r="O1281" s="16" t="str">
        <f t="shared" si="118"/>
        <v>Monday</v>
      </c>
      <c r="P1281" s="16" t="str">
        <f t="shared" si="119"/>
        <v>Dec</v>
      </c>
      <c r="Q1281" s="22">
        <f>IF(Analysis!$H$2=1,1,0)</f>
        <v>1</v>
      </c>
      <c r="R1281" s="1">
        <f>IF(Analysis!$H$3=1,1,0)</f>
        <v>1</v>
      </c>
      <c r="S1281" s="23">
        <f>IF(Analysis!$H$4=1,1,0)</f>
        <v>1</v>
      </c>
      <c r="T1281" s="23">
        <f>IF(Analysis!$H$6=1,1,0)</f>
        <v>1</v>
      </c>
      <c r="U1281" s="23">
        <f>IF(Analysis!$H$7=1,1,0)</f>
        <v>1</v>
      </c>
    </row>
    <row r="1282" spans="1:21">
      <c r="A1282" s="4">
        <v>16396</v>
      </c>
      <c r="B1282" s="5">
        <v>40907.469444444447</v>
      </c>
      <c r="C1282" s="5">
        <v>40907.400694444441</v>
      </c>
      <c r="D1282" s="4" t="s">
        <v>53</v>
      </c>
      <c r="E1282" s="4" t="s">
        <v>68</v>
      </c>
      <c r="F1282" s="6" t="s">
        <v>133</v>
      </c>
      <c r="G1282" s="4" t="s">
        <v>55</v>
      </c>
      <c r="H1282" s="4" t="s">
        <v>672</v>
      </c>
      <c r="I1282" s="4" t="s">
        <v>143</v>
      </c>
      <c r="J1282" s="4" t="s">
        <v>59</v>
      </c>
      <c r="K1282" s="9">
        <f t="shared" si="114"/>
        <v>6.8750000005820766E-2</v>
      </c>
      <c r="L1282" s="13">
        <f t="shared" si="115"/>
        <v>40907</v>
      </c>
      <c r="M1282" s="14">
        <f t="shared" si="116"/>
        <v>0.40069444444088731</v>
      </c>
      <c r="N1282" s="15">
        <f t="shared" si="117"/>
        <v>2</v>
      </c>
      <c r="O1282" s="16" t="str">
        <f t="shared" si="118"/>
        <v>Friday</v>
      </c>
      <c r="P1282" s="16" t="str">
        <f t="shared" si="119"/>
        <v>Dec</v>
      </c>
      <c r="Q1282" s="22">
        <f>IF(Analysis!$H$2=1,1,0)</f>
        <v>1</v>
      </c>
      <c r="R1282" s="1">
        <f>IF(Analysis!$H$3=1,1,0)</f>
        <v>1</v>
      </c>
      <c r="S1282" s="23">
        <f>IF(Analysis!$H$4=1,1,0)</f>
        <v>1</v>
      </c>
      <c r="T1282" s="23">
        <f>IF(Analysis!$H$6=1,1,0)</f>
        <v>1</v>
      </c>
      <c r="U1282" s="23">
        <f>IF(Analysis!$H$7=1,1,0)</f>
        <v>1</v>
      </c>
    </row>
    <row r="1283" spans="1:21">
      <c r="A1283" s="4">
        <v>16395</v>
      </c>
      <c r="B1283" s="5">
        <v>40917.413888888892</v>
      </c>
      <c r="C1283" s="5">
        <v>40907.369444444441</v>
      </c>
      <c r="D1283" s="4" t="s">
        <v>62</v>
      </c>
      <c r="E1283" s="4" t="s">
        <v>72</v>
      </c>
      <c r="F1283" s="6" t="s">
        <v>127</v>
      </c>
      <c r="G1283" s="4" t="s">
        <v>55</v>
      </c>
      <c r="H1283" s="4" t="s">
        <v>673</v>
      </c>
      <c r="I1283" s="4" t="s">
        <v>143</v>
      </c>
      <c r="J1283" s="4" t="s">
        <v>59</v>
      </c>
      <c r="K1283" s="9">
        <f t="shared" ref="K1283:K1346" si="120">B1283-C1283</f>
        <v>10.044444444451074</v>
      </c>
      <c r="L1283" s="13">
        <f t="shared" si="115"/>
        <v>40907</v>
      </c>
      <c r="M1283" s="14">
        <f t="shared" si="116"/>
        <v>0.36944444444088731</v>
      </c>
      <c r="N1283" s="15">
        <f t="shared" si="117"/>
        <v>1</v>
      </c>
      <c r="O1283" s="16" t="str">
        <f t="shared" si="118"/>
        <v>Monday</v>
      </c>
      <c r="P1283" s="16" t="str">
        <f t="shared" si="119"/>
        <v>Dec</v>
      </c>
      <c r="Q1283" s="22">
        <f>IF(Analysis!$H$2=1,1,0)</f>
        <v>1</v>
      </c>
      <c r="R1283" s="1">
        <f>IF(Analysis!$H$3=1,1,0)</f>
        <v>1</v>
      </c>
      <c r="S1283" s="23">
        <f>IF(Analysis!$H$4=1,1,0)</f>
        <v>1</v>
      </c>
      <c r="T1283" s="23">
        <f>IF(Analysis!$H$6=1,1,0)</f>
        <v>1</v>
      </c>
      <c r="U1283" s="23">
        <f>IF(Analysis!$H$7=1,1,0)</f>
        <v>1</v>
      </c>
    </row>
    <row r="1284" spans="1:21">
      <c r="A1284" s="4">
        <v>16394</v>
      </c>
      <c r="B1284" s="5">
        <v>40914.566666666666</v>
      </c>
      <c r="C1284" s="5">
        <v>40907.352083333331</v>
      </c>
      <c r="D1284" s="4" t="s">
        <v>62</v>
      </c>
      <c r="E1284" s="4" t="s">
        <v>92</v>
      </c>
      <c r="F1284" s="6" t="s">
        <v>128</v>
      </c>
      <c r="G1284" s="4" t="s">
        <v>55</v>
      </c>
      <c r="H1284" s="4" t="s">
        <v>674</v>
      </c>
      <c r="I1284" s="4" t="s">
        <v>143</v>
      </c>
      <c r="J1284" s="4" t="s">
        <v>65</v>
      </c>
      <c r="K1284" s="9">
        <f t="shared" si="120"/>
        <v>7.2145833333343035</v>
      </c>
      <c r="L1284" s="13">
        <f t="shared" ref="L1284:L1347" si="121">INT(C1284)</f>
        <v>40907</v>
      </c>
      <c r="M1284" s="14">
        <f t="shared" ref="M1284:M1347" si="122">MOD(C1284,1)</f>
        <v>0.35208333333139308</v>
      </c>
      <c r="N1284" s="15">
        <f t="shared" ref="N1284:N1347" si="123">IF(AND($V$4&lt;=M1284,M1284&lt;$W$4),1,IF(AND($X$4&lt;=M1284,M1284&lt;$Y$4),2,IF(AND($Z$4&lt;=M1284,M1284&lt;$AA$4),3,IF(AND($AB$4&lt;=M1284,M1284&lt;$AC$4),4,IF(AND($AD$4&lt;=M1284,M1284&lt;$AE$4),5,IF(AND($AF$4&lt;=M1284,M1284&lt;$AG$4),6))))))</f>
        <v>1</v>
      </c>
      <c r="O1284" s="16" t="str">
        <f t="shared" ref="O1284:O1347" si="124">CHOOSE(WEEKDAY(B1284,1),"Sunday","Monday","Tuesday","Wednesday","Thursday","Friday","Saturday")</f>
        <v>Friday</v>
      </c>
      <c r="P1284" s="16" t="str">
        <f t="shared" ref="P1284:P1347" si="125">CHOOSE(MONTH(L1284),"Jan","Feb","Mar","Apr","May","Jun","Jul","Aug","Sep","Oct","Nov","Dec")</f>
        <v>Dec</v>
      </c>
      <c r="Q1284" s="22">
        <f>IF(Analysis!$H$2=1,1,0)</f>
        <v>1</v>
      </c>
      <c r="R1284" s="1">
        <f>IF(Analysis!$H$3=1,1,0)</f>
        <v>1</v>
      </c>
      <c r="S1284" s="23">
        <f>IF(Analysis!$H$4=1,1,0)</f>
        <v>1</v>
      </c>
      <c r="T1284" s="23">
        <f>IF(Analysis!$H$6=1,1,0)</f>
        <v>1</v>
      </c>
      <c r="U1284" s="23">
        <f>IF(Analysis!$H$7=1,1,0)</f>
        <v>1</v>
      </c>
    </row>
    <row r="1285" spans="1:21">
      <c r="A1285" s="4">
        <v>16393</v>
      </c>
      <c r="B1285" s="5">
        <v>40921.470138888886</v>
      </c>
      <c r="C1285" s="5">
        <v>40907.329861111109</v>
      </c>
      <c r="D1285" s="4" t="s">
        <v>60</v>
      </c>
      <c r="E1285" s="4" t="s">
        <v>68</v>
      </c>
      <c r="F1285" s="6" t="s">
        <v>129</v>
      </c>
      <c r="G1285" s="4" t="s">
        <v>55</v>
      </c>
      <c r="H1285" s="4" t="s">
        <v>675</v>
      </c>
      <c r="I1285" s="4" t="s">
        <v>143</v>
      </c>
      <c r="J1285" s="4" t="s">
        <v>59</v>
      </c>
      <c r="K1285" s="9">
        <f t="shared" si="120"/>
        <v>14.140277777776646</v>
      </c>
      <c r="L1285" s="13">
        <f t="shared" si="121"/>
        <v>40907</v>
      </c>
      <c r="M1285" s="14">
        <f t="shared" si="122"/>
        <v>0.32986111110949423</v>
      </c>
      <c r="N1285" s="15">
        <f t="shared" si="123"/>
        <v>1</v>
      </c>
      <c r="O1285" s="16" t="str">
        <f t="shared" si="124"/>
        <v>Friday</v>
      </c>
      <c r="P1285" s="16" t="str">
        <f t="shared" si="125"/>
        <v>Dec</v>
      </c>
      <c r="Q1285" s="22">
        <f>IF(Analysis!$H$2=1,1,0)</f>
        <v>1</v>
      </c>
      <c r="R1285" s="1">
        <f>IF(Analysis!$H$3=1,1,0)</f>
        <v>1</v>
      </c>
      <c r="S1285" s="23">
        <f>IF(Analysis!$H$4=1,1,0)</f>
        <v>1</v>
      </c>
      <c r="T1285" s="23">
        <f>IF(Analysis!$H$6=1,1,0)</f>
        <v>1</v>
      </c>
      <c r="U1285" s="23">
        <f>IF(Analysis!$H$7=1,1,0)</f>
        <v>1</v>
      </c>
    </row>
    <row r="1286" spans="1:21">
      <c r="A1286" s="4">
        <v>16392</v>
      </c>
      <c r="B1286" s="5">
        <v>40924.700694444444</v>
      </c>
      <c r="C1286" s="5">
        <v>40906.688888888886</v>
      </c>
      <c r="D1286" s="4" t="s">
        <v>62</v>
      </c>
      <c r="E1286" s="4" t="s">
        <v>63</v>
      </c>
      <c r="F1286" s="6" t="s">
        <v>145</v>
      </c>
      <c r="G1286" s="4" t="s">
        <v>55</v>
      </c>
      <c r="H1286" s="4" t="s">
        <v>90</v>
      </c>
      <c r="I1286" s="4" t="s">
        <v>143</v>
      </c>
      <c r="J1286" s="4" t="s">
        <v>70</v>
      </c>
      <c r="K1286" s="9">
        <f t="shared" si="120"/>
        <v>18.011805555557657</v>
      </c>
      <c r="L1286" s="13">
        <f t="shared" si="121"/>
        <v>40906</v>
      </c>
      <c r="M1286" s="14">
        <f t="shared" si="122"/>
        <v>0.68888888888614019</v>
      </c>
      <c r="N1286" s="15">
        <f t="shared" si="123"/>
        <v>5</v>
      </c>
      <c r="O1286" s="16" t="str">
        <f t="shared" si="124"/>
        <v>Monday</v>
      </c>
      <c r="P1286" s="16" t="str">
        <f t="shared" si="125"/>
        <v>Dec</v>
      </c>
      <c r="Q1286" s="22">
        <f>IF(Analysis!$H$2=1,1,0)</f>
        <v>1</v>
      </c>
      <c r="R1286" s="1">
        <f>IF(Analysis!$H$3=1,1,0)</f>
        <v>1</v>
      </c>
      <c r="S1286" s="23">
        <f>IF(Analysis!$H$4=1,1,0)</f>
        <v>1</v>
      </c>
      <c r="T1286" s="23">
        <f>IF(Analysis!$H$6=1,1,0)</f>
        <v>1</v>
      </c>
      <c r="U1286" s="23">
        <f>IF(Analysis!$H$7=1,1,0)</f>
        <v>1</v>
      </c>
    </row>
    <row r="1287" spans="1:21">
      <c r="A1287" s="4">
        <v>16391</v>
      </c>
      <c r="B1287" s="5">
        <v>40931.40902777778</v>
      </c>
      <c r="C1287" s="5">
        <v>40906.658333333333</v>
      </c>
      <c r="D1287" s="4" t="s">
        <v>62</v>
      </c>
      <c r="E1287" s="4" t="s">
        <v>64</v>
      </c>
      <c r="F1287" s="6" t="s">
        <v>2201</v>
      </c>
      <c r="G1287" s="4" t="s">
        <v>55</v>
      </c>
      <c r="H1287" s="4" t="s">
        <v>107</v>
      </c>
      <c r="I1287" s="4" t="s">
        <v>143</v>
      </c>
      <c r="J1287" s="4" t="s">
        <v>65</v>
      </c>
      <c r="K1287" s="9">
        <f t="shared" si="120"/>
        <v>24.750694444446708</v>
      </c>
      <c r="L1287" s="13">
        <f t="shared" si="121"/>
        <v>40906</v>
      </c>
      <c r="M1287" s="14">
        <f t="shared" si="122"/>
        <v>0.65833333333284827</v>
      </c>
      <c r="N1287" s="15">
        <f t="shared" si="123"/>
        <v>5</v>
      </c>
      <c r="O1287" s="16" t="str">
        <f t="shared" si="124"/>
        <v>Monday</v>
      </c>
      <c r="P1287" s="16" t="str">
        <f t="shared" si="125"/>
        <v>Dec</v>
      </c>
      <c r="Q1287" s="22">
        <f>IF(Analysis!$H$2=1,1,0)</f>
        <v>1</v>
      </c>
      <c r="R1287" s="1">
        <f>IF(Analysis!$H$3=1,1,0)</f>
        <v>1</v>
      </c>
      <c r="S1287" s="23">
        <f>IF(Analysis!$H$4=1,1,0)</f>
        <v>1</v>
      </c>
      <c r="T1287" s="23">
        <f>IF(Analysis!$H$6=1,1,0)</f>
        <v>1</v>
      </c>
      <c r="U1287" s="23">
        <f>IF(Analysis!$H$7=1,1,0)</f>
        <v>1</v>
      </c>
    </row>
    <row r="1288" spans="1:21">
      <c r="A1288" s="4">
        <v>16390</v>
      </c>
      <c r="B1288" s="5">
        <v>40913.714583333334</v>
      </c>
      <c r="C1288" s="5">
        <v>40906.618750000001</v>
      </c>
      <c r="D1288" s="4" t="s">
        <v>53</v>
      </c>
      <c r="E1288" s="4" t="s">
        <v>54</v>
      </c>
      <c r="F1288" s="6" t="s">
        <v>2071</v>
      </c>
      <c r="G1288" s="4" t="s">
        <v>55</v>
      </c>
      <c r="H1288" s="4" t="s">
        <v>106</v>
      </c>
      <c r="I1288" s="4" t="s">
        <v>143</v>
      </c>
      <c r="J1288" s="4" t="s">
        <v>59</v>
      </c>
      <c r="K1288" s="9">
        <f t="shared" si="120"/>
        <v>7.0958333333328483</v>
      </c>
      <c r="L1288" s="13">
        <f t="shared" si="121"/>
        <v>40906</v>
      </c>
      <c r="M1288" s="14">
        <f t="shared" si="122"/>
        <v>0.61875000000145519</v>
      </c>
      <c r="N1288" s="15">
        <f t="shared" si="123"/>
        <v>4</v>
      </c>
      <c r="O1288" s="16" t="str">
        <f t="shared" si="124"/>
        <v>Thursday</v>
      </c>
      <c r="P1288" s="16" t="str">
        <f t="shared" si="125"/>
        <v>Dec</v>
      </c>
      <c r="Q1288" s="22">
        <f>IF(Analysis!$H$2=1,1,0)</f>
        <v>1</v>
      </c>
      <c r="R1288" s="1">
        <f>IF(Analysis!$H$3=1,1,0)</f>
        <v>1</v>
      </c>
      <c r="S1288" s="23">
        <f>IF(Analysis!$H$4=1,1,0)</f>
        <v>1</v>
      </c>
      <c r="T1288" s="23">
        <f>IF(Analysis!$H$6=1,1,0)</f>
        <v>1</v>
      </c>
      <c r="U1288" s="23">
        <f>IF(Analysis!$H$7=1,1,0)</f>
        <v>1</v>
      </c>
    </row>
    <row r="1289" spans="1:21">
      <c r="A1289" s="4">
        <v>16389</v>
      </c>
      <c r="B1289" s="5">
        <v>40906.604166666664</v>
      </c>
      <c r="C1289" s="5">
        <v>40906.537499999999</v>
      </c>
      <c r="D1289" s="4" t="s">
        <v>60</v>
      </c>
      <c r="E1289" s="4" t="s">
        <v>54</v>
      </c>
      <c r="F1289" s="6" t="s">
        <v>2072</v>
      </c>
      <c r="G1289" s="4" t="s">
        <v>55</v>
      </c>
      <c r="H1289" s="4" t="s">
        <v>71</v>
      </c>
      <c r="I1289" s="4" t="s">
        <v>143</v>
      </c>
      <c r="J1289" s="4" t="s">
        <v>59</v>
      </c>
      <c r="K1289" s="9">
        <f t="shared" si="120"/>
        <v>6.6666666665696539E-2</v>
      </c>
      <c r="L1289" s="13">
        <f t="shared" si="121"/>
        <v>40906</v>
      </c>
      <c r="M1289" s="14">
        <f t="shared" si="122"/>
        <v>0.53749999999854481</v>
      </c>
      <c r="N1289" s="15">
        <f t="shared" si="123"/>
        <v>3</v>
      </c>
      <c r="O1289" s="16" t="str">
        <f t="shared" si="124"/>
        <v>Thursday</v>
      </c>
      <c r="P1289" s="16" t="str">
        <f t="shared" si="125"/>
        <v>Dec</v>
      </c>
      <c r="Q1289" s="22">
        <f>IF(Analysis!$H$2=1,1,0)</f>
        <v>1</v>
      </c>
      <c r="R1289" s="1">
        <f>IF(Analysis!$H$3=1,1,0)</f>
        <v>1</v>
      </c>
      <c r="S1289" s="23">
        <f>IF(Analysis!$H$4=1,1,0)</f>
        <v>1</v>
      </c>
      <c r="T1289" s="23">
        <f>IF(Analysis!$H$6=1,1,0)</f>
        <v>1</v>
      </c>
      <c r="U1289" s="23">
        <f>IF(Analysis!$H$7=1,1,0)</f>
        <v>1</v>
      </c>
    </row>
    <row r="1290" spans="1:21">
      <c r="A1290" s="4">
        <v>16388</v>
      </c>
      <c r="B1290" s="5">
        <v>40917.411805555559</v>
      </c>
      <c r="C1290" s="5">
        <v>40906.474305555559</v>
      </c>
      <c r="D1290" s="4" t="s">
        <v>62</v>
      </c>
      <c r="E1290" s="4" t="s">
        <v>72</v>
      </c>
      <c r="F1290" s="6" t="s">
        <v>2073</v>
      </c>
      <c r="G1290" s="4" t="s">
        <v>55</v>
      </c>
      <c r="H1290" s="4" t="s">
        <v>56</v>
      </c>
      <c r="I1290" s="4" t="s">
        <v>143</v>
      </c>
      <c r="J1290" s="4" t="s">
        <v>73</v>
      </c>
      <c r="K1290" s="9">
        <f t="shared" si="120"/>
        <v>10.9375</v>
      </c>
      <c r="L1290" s="13">
        <f t="shared" si="121"/>
        <v>40906</v>
      </c>
      <c r="M1290" s="14">
        <f t="shared" si="122"/>
        <v>0.47430555555911269</v>
      </c>
      <c r="N1290" s="15">
        <f t="shared" si="123"/>
        <v>3</v>
      </c>
      <c r="O1290" s="16" t="str">
        <f t="shared" si="124"/>
        <v>Monday</v>
      </c>
      <c r="P1290" s="16" t="str">
        <f t="shared" si="125"/>
        <v>Dec</v>
      </c>
      <c r="Q1290" s="22">
        <f>IF(Analysis!$H$2=1,1,0)</f>
        <v>1</v>
      </c>
      <c r="R1290" s="1">
        <f>IF(Analysis!$H$3=1,1,0)</f>
        <v>1</v>
      </c>
      <c r="S1290" s="23">
        <f>IF(Analysis!$H$4=1,1,0)</f>
        <v>1</v>
      </c>
      <c r="T1290" s="23">
        <f>IF(Analysis!$H$6=1,1,0)</f>
        <v>1</v>
      </c>
      <c r="U1290" s="23">
        <f>IF(Analysis!$H$7=1,1,0)</f>
        <v>1</v>
      </c>
    </row>
    <row r="1291" spans="1:21">
      <c r="A1291" s="4">
        <v>16387</v>
      </c>
      <c r="B1291" s="5">
        <v>40906.604861111111</v>
      </c>
      <c r="C1291" s="5">
        <v>40906.425000000003</v>
      </c>
      <c r="D1291" s="4" t="s">
        <v>60</v>
      </c>
      <c r="E1291" s="4" t="s">
        <v>144</v>
      </c>
      <c r="F1291" s="6" t="s">
        <v>132</v>
      </c>
      <c r="G1291" s="4" t="s">
        <v>55</v>
      </c>
      <c r="H1291" s="4" t="s">
        <v>90</v>
      </c>
      <c r="I1291" s="4" t="s">
        <v>143</v>
      </c>
      <c r="J1291" s="4" t="s">
        <v>59</v>
      </c>
      <c r="K1291" s="9">
        <f t="shared" si="120"/>
        <v>0.17986111110803904</v>
      </c>
      <c r="L1291" s="13">
        <f t="shared" si="121"/>
        <v>40906</v>
      </c>
      <c r="M1291" s="14">
        <f t="shared" si="122"/>
        <v>0.42500000000291038</v>
      </c>
      <c r="N1291" s="15">
        <f t="shared" si="123"/>
        <v>2</v>
      </c>
      <c r="O1291" s="16" t="str">
        <f t="shared" si="124"/>
        <v>Thursday</v>
      </c>
      <c r="P1291" s="16" t="str">
        <f t="shared" si="125"/>
        <v>Dec</v>
      </c>
      <c r="Q1291" s="22">
        <f>IF(Analysis!$H$2=1,1,0)</f>
        <v>1</v>
      </c>
      <c r="R1291" s="1">
        <f>IF(Analysis!$H$3=1,1,0)</f>
        <v>1</v>
      </c>
      <c r="S1291" s="23">
        <f>IF(Analysis!$H$4=1,1,0)</f>
        <v>1</v>
      </c>
      <c r="T1291" s="23">
        <f>IF(Analysis!$H$6=1,1,0)</f>
        <v>1</v>
      </c>
      <c r="U1291" s="23">
        <f>IF(Analysis!$H$7=1,1,0)</f>
        <v>1</v>
      </c>
    </row>
    <row r="1292" spans="1:21">
      <c r="A1292" s="4">
        <v>16386</v>
      </c>
      <c r="B1292" s="5">
        <v>40925.540277777778</v>
      </c>
      <c r="C1292" s="5">
        <v>40906.418055555558</v>
      </c>
      <c r="D1292" s="4" t="s">
        <v>53</v>
      </c>
      <c r="E1292" s="4" t="s">
        <v>58</v>
      </c>
      <c r="F1292" s="6" t="s">
        <v>133</v>
      </c>
      <c r="G1292" s="4" t="s">
        <v>55</v>
      </c>
      <c r="H1292" s="4" t="s">
        <v>56</v>
      </c>
      <c r="I1292" s="4" t="s">
        <v>143</v>
      </c>
      <c r="J1292" s="4" t="s">
        <v>59</v>
      </c>
      <c r="K1292" s="9">
        <f t="shared" si="120"/>
        <v>19.122222222220444</v>
      </c>
      <c r="L1292" s="13">
        <f t="shared" si="121"/>
        <v>40906</v>
      </c>
      <c r="M1292" s="14">
        <f t="shared" si="122"/>
        <v>0.4180555555576575</v>
      </c>
      <c r="N1292" s="15">
        <f t="shared" si="123"/>
        <v>2</v>
      </c>
      <c r="O1292" s="16" t="str">
        <f t="shared" si="124"/>
        <v>Tuesday</v>
      </c>
      <c r="P1292" s="16" t="str">
        <f t="shared" si="125"/>
        <v>Dec</v>
      </c>
      <c r="Q1292" s="22">
        <f>IF(Analysis!$H$2=1,1,0)</f>
        <v>1</v>
      </c>
      <c r="R1292" s="1">
        <f>IF(Analysis!$H$3=1,1,0)</f>
        <v>1</v>
      </c>
      <c r="S1292" s="23">
        <f>IF(Analysis!$H$4=1,1,0)</f>
        <v>1</v>
      </c>
      <c r="T1292" s="23">
        <f>IF(Analysis!$H$6=1,1,0)</f>
        <v>1</v>
      </c>
      <c r="U1292" s="23">
        <f>IF(Analysis!$H$7=1,1,0)</f>
        <v>1</v>
      </c>
    </row>
    <row r="1293" spans="1:21">
      <c r="A1293" s="4">
        <v>16385</v>
      </c>
      <c r="B1293" s="5">
        <v>40918.614583333336</v>
      </c>
      <c r="C1293" s="5">
        <v>40906.402083333334</v>
      </c>
      <c r="D1293" s="4" t="s">
        <v>60</v>
      </c>
      <c r="E1293" s="4" t="s">
        <v>137</v>
      </c>
      <c r="F1293" s="6" t="s">
        <v>127</v>
      </c>
      <c r="G1293" s="4" t="s">
        <v>55</v>
      </c>
      <c r="H1293" s="4" t="s">
        <v>676</v>
      </c>
      <c r="I1293" s="4" t="s">
        <v>143</v>
      </c>
      <c r="J1293" s="4" t="s">
        <v>73</v>
      </c>
      <c r="K1293" s="9">
        <f t="shared" si="120"/>
        <v>12.212500000001455</v>
      </c>
      <c r="L1293" s="13">
        <f t="shared" si="121"/>
        <v>40906</v>
      </c>
      <c r="M1293" s="14">
        <f t="shared" si="122"/>
        <v>0.40208333333430346</v>
      </c>
      <c r="N1293" s="15">
        <f t="shared" si="123"/>
        <v>2</v>
      </c>
      <c r="O1293" s="16" t="str">
        <f t="shared" si="124"/>
        <v>Tuesday</v>
      </c>
      <c r="P1293" s="16" t="str">
        <f t="shared" si="125"/>
        <v>Dec</v>
      </c>
      <c r="Q1293" s="22">
        <f>IF(Analysis!$H$2=1,1,0)</f>
        <v>1</v>
      </c>
      <c r="R1293" s="1">
        <f>IF(Analysis!$H$3=1,1,0)</f>
        <v>1</v>
      </c>
      <c r="S1293" s="23">
        <f>IF(Analysis!$H$4=1,1,0)</f>
        <v>1</v>
      </c>
      <c r="T1293" s="23">
        <f>IF(Analysis!$H$6=1,1,0)</f>
        <v>1</v>
      </c>
      <c r="U1293" s="23">
        <f>IF(Analysis!$H$7=1,1,0)</f>
        <v>1</v>
      </c>
    </row>
    <row r="1294" spans="1:21">
      <c r="A1294" s="4">
        <v>16384</v>
      </c>
      <c r="B1294" s="5">
        <v>40938.704861111109</v>
      </c>
      <c r="C1294" s="5">
        <v>40906.400694444441</v>
      </c>
      <c r="D1294" s="4" t="s">
        <v>62</v>
      </c>
      <c r="E1294" s="4" t="s">
        <v>64</v>
      </c>
      <c r="F1294" s="6" t="s">
        <v>128</v>
      </c>
      <c r="G1294" s="4" t="s">
        <v>55</v>
      </c>
      <c r="H1294" s="4" t="s">
        <v>677</v>
      </c>
      <c r="I1294" s="4" t="s">
        <v>143</v>
      </c>
      <c r="J1294" s="4" t="s">
        <v>65</v>
      </c>
      <c r="K1294" s="9">
        <f t="shared" si="120"/>
        <v>32.304166666668607</v>
      </c>
      <c r="L1294" s="13">
        <f t="shared" si="121"/>
        <v>40906</v>
      </c>
      <c r="M1294" s="14">
        <f t="shared" si="122"/>
        <v>0.40069444444088731</v>
      </c>
      <c r="N1294" s="15">
        <f t="shared" si="123"/>
        <v>2</v>
      </c>
      <c r="O1294" s="16" t="str">
        <f t="shared" si="124"/>
        <v>Monday</v>
      </c>
      <c r="P1294" s="16" t="str">
        <f t="shared" si="125"/>
        <v>Dec</v>
      </c>
      <c r="Q1294" s="22">
        <f>IF(Analysis!$H$2=1,1,0)</f>
        <v>1</v>
      </c>
      <c r="R1294" s="1">
        <f>IF(Analysis!$H$3=1,1,0)</f>
        <v>1</v>
      </c>
      <c r="S1294" s="23">
        <f>IF(Analysis!$H$4=1,1,0)</f>
        <v>1</v>
      </c>
      <c r="T1294" s="23">
        <f>IF(Analysis!$H$6=1,1,0)</f>
        <v>1</v>
      </c>
      <c r="U1294" s="23">
        <f>IF(Analysis!$H$7=1,1,0)</f>
        <v>1</v>
      </c>
    </row>
    <row r="1295" spans="1:21">
      <c r="A1295" s="4">
        <v>16383</v>
      </c>
      <c r="B1295" s="5">
        <v>40906.449305555558</v>
      </c>
      <c r="C1295" s="5">
        <v>40906.397222222222</v>
      </c>
      <c r="D1295" s="4" t="s">
        <v>60</v>
      </c>
      <c r="E1295" s="4" t="s">
        <v>74</v>
      </c>
      <c r="F1295" s="6" t="s">
        <v>129</v>
      </c>
      <c r="G1295" s="4" t="s">
        <v>55</v>
      </c>
      <c r="H1295" s="4" t="s">
        <v>678</v>
      </c>
      <c r="I1295" s="4" t="s">
        <v>143</v>
      </c>
      <c r="J1295" s="4" t="s">
        <v>59</v>
      </c>
      <c r="K1295" s="9">
        <f t="shared" si="120"/>
        <v>5.2083333335758653E-2</v>
      </c>
      <c r="L1295" s="13">
        <f t="shared" si="121"/>
        <v>40906</v>
      </c>
      <c r="M1295" s="14">
        <f t="shared" si="122"/>
        <v>0.39722222222189885</v>
      </c>
      <c r="N1295" s="15">
        <f t="shared" si="123"/>
        <v>2</v>
      </c>
      <c r="O1295" s="16" t="str">
        <f t="shared" si="124"/>
        <v>Thursday</v>
      </c>
      <c r="P1295" s="16" t="str">
        <f t="shared" si="125"/>
        <v>Dec</v>
      </c>
      <c r="Q1295" s="22">
        <f>IF(Analysis!$H$2=1,1,0)</f>
        <v>1</v>
      </c>
      <c r="R1295" s="1">
        <f>IF(Analysis!$H$3=1,1,0)</f>
        <v>1</v>
      </c>
      <c r="S1295" s="23">
        <f>IF(Analysis!$H$4=1,1,0)</f>
        <v>1</v>
      </c>
      <c r="T1295" s="23">
        <f>IF(Analysis!$H$6=1,1,0)</f>
        <v>1</v>
      </c>
      <c r="U1295" s="23">
        <f>IF(Analysis!$H$7=1,1,0)</f>
        <v>1</v>
      </c>
    </row>
    <row r="1296" spans="1:21">
      <c r="A1296" s="4">
        <v>16382</v>
      </c>
      <c r="B1296" s="5">
        <v>40906.484027777777</v>
      </c>
      <c r="C1296" s="5">
        <v>40906.394444444442</v>
      </c>
      <c r="D1296" s="4" t="s">
        <v>62</v>
      </c>
      <c r="E1296" s="4" t="s">
        <v>72</v>
      </c>
      <c r="F1296" s="6" t="s">
        <v>145</v>
      </c>
      <c r="G1296" s="4" t="s">
        <v>55</v>
      </c>
      <c r="H1296" s="4" t="s">
        <v>679</v>
      </c>
      <c r="I1296" s="4" t="s">
        <v>143</v>
      </c>
      <c r="J1296" s="4" t="s">
        <v>73</v>
      </c>
      <c r="K1296" s="9">
        <f t="shared" si="120"/>
        <v>8.9583333334303461E-2</v>
      </c>
      <c r="L1296" s="13">
        <f t="shared" si="121"/>
        <v>40906</v>
      </c>
      <c r="M1296" s="14">
        <f t="shared" si="122"/>
        <v>0.3944444444423425</v>
      </c>
      <c r="N1296" s="15">
        <f t="shared" si="123"/>
        <v>2</v>
      </c>
      <c r="O1296" s="16" t="str">
        <f t="shared" si="124"/>
        <v>Thursday</v>
      </c>
      <c r="P1296" s="16" t="str">
        <f t="shared" si="125"/>
        <v>Dec</v>
      </c>
      <c r="Q1296" s="22">
        <f>IF(Analysis!$H$2=1,1,0)</f>
        <v>1</v>
      </c>
      <c r="R1296" s="1">
        <f>IF(Analysis!$H$3=1,1,0)</f>
        <v>1</v>
      </c>
      <c r="S1296" s="23">
        <f>IF(Analysis!$H$4=1,1,0)</f>
        <v>1</v>
      </c>
      <c r="T1296" s="23">
        <f>IF(Analysis!$H$6=1,1,0)</f>
        <v>1</v>
      </c>
      <c r="U1296" s="23">
        <f>IF(Analysis!$H$7=1,1,0)</f>
        <v>1</v>
      </c>
    </row>
    <row r="1297" spans="1:21">
      <c r="A1297" s="4">
        <v>16381</v>
      </c>
      <c r="B1297" s="5">
        <v>40911.645833333336</v>
      </c>
      <c r="C1297" s="5">
        <v>40906.393750000003</v>
      </c>
      <c r="D1297" s="4" t="s">
        <v>60</v>
      </c>
      <c r="E1297" s="4" t="s">
        <v>144</v>
      </c>
      <c r="F1297" s="6" t="s">
        <v>2202</v>
      </c>
      <c r="G1297" s="4" t="s">
        <v>55</v>
      </c>
      <c r="H1297" s="4" t="s">
        <v>680</v>
      </c>
      <c r="I1297" s="4" t="s">
        <v>143</v>
      </c>
      <c r="J1297" s="4" t="s">
        <v>59</v>
      </c>
      <c r="K1297" s="9">
        <f t="shared" si="120"/>
        <v>5.2520833333328483</v>
      </c>
      <c r="L1297" s="13">
        <f t="shared" si="121"/>
        <v>40906</v>
      </c>
      <c r="M1297" s="14">
        <f t="shared" si="122"/>
        <v>0.39375000000291038</v>
      </c>
      <c r="N1297" s="15">
        <f t="shared" si="123"/>
        <v>2</v>
      </c>
      <c r="O1297" s="16" t="str">
        <f t="shared" si="124"/>
        <v>Tuesday</v>
      </c>
      <c r="P1297" s="16" t="str">
        <f t="shared" si="125"/>
        <v>Dec</v>
      </c>
      <c r="Q1297" s="22">
        <f>IF(Analysis!$H$2=1,1,0)</f>
        <v>1</v>
      </c>
      <c r="R1297" s="1">
        <f>IF(Analysis!$H$3=1,1,0)</f>
        <v>1</v>
      </c>
      <c r="S1297" s="23">
        <f>IF(Analysis!$H$4=1,1,0)</f>
        <v>1</v>
      </c>
      <c r="T1297" s="23">
        <f>IF(Analysis!$H$6=1,1,0)</f>
        <v>1</v>
      </c>
      <c r="U1297" s="23">
        <f>IF(Analysis!$H$7=1,1,0)</f>
        <v>1</v>
      </c>
    </row>
    <row r="1298" spans="1:21">
      <c r="A1298" s="4">
        <v>16380</v>
      </c>
      <c r="B1298" s="5">
        <v>40914.602777777778</v>
      </c>
      <c r="C1298" s="5">
        <v>40906.381249999999</v>
      </c>
      <c r="D1298" s="4" t="s">
        <v>60</v>
      </c>
      <c r="E1298" s="4" t="s">
        <v>108</v>
      </c>
      <c r="F1298" s="6" t="s">
        <v>2071</v>
      </c>
      <c r="G1298" s="4" t="s">
        <v>55</v>
      </c>
      <c r="H1298" s="4" t="s">
        <v>90</v>
      </c>
      <c r="I1298" s="4" t="s">
        <v>143</v>
      </c>
      <c r="J1298" s="4" t="s">
        <v>59</v>
      </c>
      <c r="K1298" s="9">
        <f t="shared" si="120"/>
        <v>8.2215277777795563</v>
      </c>
      <c r="L1298" s="13">
        <f t="shared" si="121"/>
        <v>40906</v>
      </c>
      <c r="M1298" s="14">
        <f t="shared" si="122"/>
        <v>0.38124999999854481</v>
      </c>
      <c r="N1298" s="15">
        <f t="shared" si="123"/>
        <v>2</v>
      </c>
      <c r="O1298" s="16" t="str">
        <f t="shared" si="124"/>
        <v>Friday</v>
      </c>
      <c r="P1298" s="16" t="str">
        <f t="shared" si="125"/>
        <v>Dec</v>
      </c>
      <c r="Q1298" s="22">
        <f>IF(Analysis!$H$2=1,1,0)</f>
        <v>1</v>
      </c>
      <c r="R1298" s="1">
        <f>IF(Analysis!$H$3=1,1,0)</f>
        <v>1</v>
      </c>
      <c r="S1298" s="23">
        <f>IF(Analysis!$H$4=1,1,0)</f>
        <v>1</v>
      </c>
      <c r="T1298" s="23">
        <f>IF(Analysis!$H$6=1,1,0)</f>
        <v>1</v>
      </c>
      <c r="U1298" s="23">
        <f>IF(Analysis!$H$7=1,1,0)</f>
        <v>1</v>
      </c>
    </row>
    <row r="1299" spans="1:21">
      <c r="A1299" s="4">
        <v>16379</v>
      </c>
      <c r="B1299" s="5">
        <v>40906.621527777781</v>
      </c>
      <c r="C1299" s="5">
        <v>40906.356944444444</v>
      </c>
      <c r="D1299" s="4" t="s">
        <v>60</v>
      </c>
      <c r="E1299" s="4" t="s">
        <v>68</v>
      </c>
      <c r="F1299" s="6" t="s">
        <v>2072</v>
      </c>
      <c r="G1299" s="4" t="s">
        <v>55</v>
      </c>
      <c r="H1299" s="4" t="s">
        <v>107</v>
      </c>
      <c r="I1299" s="4" t="s">
        <v>143</v>
      </c>
      <c r="J1299" s="4" t="s">
        <v>59</v>
      </c>
      <c r="K1299" s="9">
        <f t="shared" si="120"/>
        <v>0.26458333333721384</v>
      </c>
      <c r="L1299" s="13">
        <f t="shared" si="121"/>
        <v>40906</v>
      </c>
      <c r="M1299" s="14">
        <f t="shared" si="122"/>
        <v>0.35694444444379769</v>
      </c>
      <c r="N1299" s="15">
        <f t="shared" si="123"/>
        <v>1</v>
      </c>
      <c r="O1299" s="16" t="str">
        <f t="shared" si="124"/>
        <v>Thursday</v>
      </c>
      <c r="P1299" s="16" t="str">
        <f t="shared" si="125"/>
        <v>Dec</v>
      </c>
      <c r="Q1299" s="22">
        <f>IF(Analysis!$H$2=1,1,0)</f>
        <v>1</v>
      </c>
      <c r="R1299" s="1">
        <f>IF(Analysis!$H$3=1,1,0)</f>
        <v>1</v>
      </c>
      <c r="S1299" s="23">
        <f>IF(Analysis!$H$4=1,1,0)</f>
        <v>1</v>
      </c>
      <c r="T1299" s="23">
        <f>IF(Analysis!$H$6=1,1,0)</f>
        <v>1</v>
      </c>
      <c r="U1299" s="23">
        <f>IF(Analysis!$H$7=1,1,0)</f>
        <v>1</v>
      </c>
    </row>
    <row r="1300" spans="1:21">
      <c r="A1300" s="4">
        <v>16378</v>
      </c>
      <c r="B1300" s="5">
        <v>40952.366666666669</v>
      </c>
      <c r="C1300" s="5">
        <v>40906.34652777778</v>
      </c>
      <c r="D1300" s="4" t="s">
        <v>60</v>
      </c>
      <c r="E1300" s="4" t="s">
        <v>74</v>
      </c>
      <c r="F1300" s="6" t="s">
        <v>2073</v>
      </c>
      <c r="G1300" s="4" t="s">
        <v>55</v>
      </c>
      <c r="H1300" s="4" t="s">
        <v>106</v>
      </c>
      <c r="I1300" s="4" t="s">
        <v>143</v>
      </c>
      <c r="J1300" s="4" t="s">
        <v>73</v>
      </c>
      <c r="K1300" s="9">
        <f t="shared" si="120"/>
        <v>46.020138888889051</v>
      </c>
      <c r="L1300" s="13">
        <f t="shared" si="121"/>
        <v>40906</v>
      </c>
      <c r="M1300" s="14">
        <f t="shared" si="122"/>
        <v>0.34652777777955635</v>
      </c>
      <c r="N1300" s="15">
        <f t="shared" si="123"/>
        <v>1</v>
      </c>
      <c r="O1300" s="16" t="str">
        <f t="shared" si="124"/>
        <v>Monday</v>
      </c>
      <c r="P1300" s="16" t="str">
        <f t="shared" si="125"/>
        <v>Dec</v>
      </c>
      <c r="Q1300" s="22">
        <f>IF(Analysis!$H$2=1,1,0)</f>
        <v>1</v>
      </c>
      <c r="R1300" s="1">
        <f>IF(Analysis!$H$3=1,1,0)</f>
        <v>1</v>
      </c>
      <c r="S1300" s="23">
        <f>IF(Analysis!$H$4=1,1,0)</f>
        <v>1</v>
      </c>
      <c r="T1300" s="23">
        <f>IF(Analysis!$H$6=1,1,0)</f>
        <v>1</v>
      </c>
      <c r="U1300" s="23">
        <f>IF(Analysis!$H$7=1,1,0)</f>
        <v>1</v>
      </c>
    </row>
    <row r="1301" spans="1:21">
      <c r="A1301" s="4">
        <v>16377</v>
      </c>
      <c r="B1301" s="5">
        <v>40960.407638888886</v>
      </c>
      <c r="C1301" s="5">
        <v>40906.329861111109</v>
      </c>
      <c r="D1301" s="4" t="s">
        <v>60</v>
      </c>
      <c r="E1301" s="4" t="s">
        <v>74</v>
      </c>
      <c r="F1301" s="6" t="s">
        <v>132</v>
      </c>
      <c r="G1301" s="4" t="s">
        <v>55</v>
      </c>
      <c r="H1301" s="4" t="s">
        <v>71</v>
      </c>
      <c r="I1301" s="4" t="s">
        <v>143</v>
      </c>
      <c r="J1301" s="4" t="s">
        <v>73</v>
      </c>
      <c r="K1301" s="9">
        <f t="shared" si="120"/>
        <v>54.077777777776646</v>
      </c>
      <c r="L1301" s="13">
        <f t="shared" si="121"/>
        <v>40906</v>
      </c>
      <c r="M1301" s="14">
        <f t="shared" si="122"/>
        <v>0.32986111110949423</v>
      </c>
      <c r="N1301" s="15">
        <f t="shared" si="123"/>
        <v>1</v>
      </c>
      <c r="O1301" s="16" t="str">
        <f t="shared" si="124"/>
        <v>Tuesday</v>
      </c>
      <c r="P1301" s="16" t="str">
        <f t="shared" si="125"/>
        <v>Dec</v>
      </c>
      <c r="Q1301" s="22">
        <f>IF(Analysis!$H$2=1,1,0)</f>
        <v>1</v>
      </c>
      <c r="R1301" s="1">
        <f>IF(Analysis!$H$3=1,1,0)</f>
        <v>1</v>
      </c>
      <c r="S1301" s="23">
        <f>IF(Analysis!$H$4=1,1,0)</f>
        <v>1</v>
      </c>
      <c r="T1301" s="23">
        <f>IF(Analysis!$H$6=1,1,0)</f>
        <v>1</v>
      </c>
      <c r="U1301" s="23">
        <f>IF(Analysis!$H$7=1,1,0)</f>
        <v>1</v>
      </c>
    </row>
    <row r="1302" spans="1:21">
      <c r="A1302" s="4">
        <v>16376</v>
      </c>
      <c r="B1302" s="5">
        <v>40905.663194444445</v>
      </c>
      <c r="C1302" s="5">
        <v>40905.658333333333</v>
      </c>
      <c r="D1302" s="4" t="s">
        <v>62</v>
      </c>
      <c r="E1302" s="4" t="s">
        <v>72</v>
      </c>
      <c r="F1302" s="6" t="s">
        <v>133</v>
      </c>
      <c r="G1302" s="4" t="s">
        <v>55</v>
      </c>
      <c r="H1302" s="4" t="s">
        <v>56</v>
      </c>
      <c r="I1302" s="4" t="s">
        <v>143</v>
      </c>
      <c r="J1302" s="4" t="s">
        <v>73</v>
      </c>
      <c r="K1302" s="9">
        <f t="shared" si="120"/>
        <v>4.8611111124046147E-3</v>
      </c>
      <c r="L1302" s="13">
        <f t="shared" si="121"/>
        <v>40905</v>
      </c>
      <c r="M1302" s="14">
        <f t="shared" si="122"/>
        <v>0.65833333333284827</v>
      </c>
      <c r="N1302" s="15">
        <f t="shared" si="123"/>
        <v>5</v>
      </c>
      <c r="O1302" s="16" t="str">
        <f t="shared" si="124"/>
        <v>Wednesday</v>
      </c>
      <c r="P1302" s="16" t="str">
        <f t="shared" si="125"/>
        <v>Dec</v>
      </c>
      <c r="Q1302" s="22">
        <f>IF(Analysis!$H$2=1,1,0)</f>
        <v>1</v>
      </c>
      <c r="R1302" s="1">
        <f>IF(Analysis!$H$3=1,1,0)</f>
        <v>1</v>
      </c>
      <c r="S1302" s="23">
        <f>IF(Analysis!$H$4=1,1,0)</f>
        <v>1</v>
      </c>
      <c r="T1302" s="23">
        <f>IF(Analysis!$H$6=1,1,0)</f>
        <v>1</v>
      </c>
      <c r="U1302" s="23">
        <f>IF(Analysis!$H$7=1,1,0)</f>
        <v>1</v>
      </c>
    </row>
    <row r="1303" spans="1:21">
      <c r="A1303" s="4">
        <v>16375</v>
      </c>
      <c r="B1303" s="5">
        <v>40905.637499999997</v>
      </c>
      <c r="C1303" s="5">
        <v>40905.625694444447</v>
      </c>
      <c r="D1303" s="4" t="s">
        <v>53</v>
      </c>
      <c r="E1303" s="4" t="s">
        <v>74</v>
      </c>
      <c r="F1303" s="6" t="s">
        <v>127</v>
      </c>
      <c r="G1303" s="4" t="s">
        <v>55</v>
      </c>
      <c r="H1303" s="4" t="s">
        <v>90</v>
      </c>
      <c r="I1303" s="4" t="s">
        <v>143</v>
      </c>
      <c r="J1303" s="4" t="s">
        <v>57</v>
      </c>
      <c r="K1303" s="9">
        <f t="shared" si="120"/>
        <v>1.1805555550381541E-2</v>
      </c>
      <c r="L1303" s="13">
        <f t="shared" si="121"/>
        <v>40905</v>
      </c>
      <c r="M1303" s="14">
        <f t="shared" si="122"/>
        <v>0.62569444444670808</v>
      </c>
      <c r="N1303" s="15">
        <f t="shared" si="123"/>
        <v>5</v>
      </c>
      <c r="O1303" s="16" t="str">
        <f t="shared" si="124"/>
        <v>Wednesday</v>
      </c>
      <c r="P1303" s="16" t="str">
        <f t="shared" si="125"/>
        <v>Dec</v>
      </c>
      <c r="Q1303" s="22">
        <f>IF(Analysis!$H$2=1,1,0)</f>
        <v>1</v>
      </c>
      <c r="R1303" s="1">
        <f>IF(Analysis!$H$3=1,1,0)</f>
        <v>1</v>
      </c>
      <c r="S1303" s="23">
        <f>IF(Analysis!$H$4=1,1,0)</f>
        <v>1</v>
      </c>
      <c r="T1303" s="23">
        <f>IF(Analysis!$H$6=1,1,0)</f>
        <v>1</v>
      </c>
      <c r="U1303" s="23">
        <f>IF(Analysis!$H$7=1,1,0)</f>
        <v>1</v>
      </c>
    </row>
    <row r="1304" spans="1:21">
      <c r="A1304" s="4">
        <v>16374</v>
      </c>
      <c r="B1304" s="5">
        <v>40970.493055555555</v>
      </c>
      <c r="C1304" s="5">
        <v>40905.614583333336</v>
      </c>
      <c r="D1304" s="4" t="s">
        <v>62</v>
      </c>
      <c r="E1304" s="4" t="s">
        <v>100</v>
      </c>
      <c r="F1304" s="6" t="s">
        <v>128</v>
      </c>
      <c r="G1304" s="4" t="s">
        <v>55</v>
      </c>
      <c r="H1304" s="4" t="s">
        <v>56</v>
      </c>
      <c r="I1304" s="4" t="s">
        <v>143</v>
      </c>
      <c r="J1304" s="4" t="s">
        <v>65</v>
      </c>
      <c r="K1304" s="9">
        <f t="shared" si="120"/>
        <v>64.878472222218988</v>
      </c>
      <c r="L1304" s="13">
        <f t="shared" si="121"/>
        <v>40905</v>
      </c>
      <c r="M1304" s="14">
        <f t="shared" si="122"/>
        <v>0.61458333333575865</v>
      </c>
      <c r="N1304" s="15">
        <f t="shared" si="123"/>
        <v>4</v>
      </c>
      <c r="O1304" s="16" t="str">
        <f t="shared" si="124"/>
        <v>Friday</v>
      </c>
      <c r="P1304" s="16" t="str">
        <f t="shared" si="125"/>
        <v>Dec</v>
      </c>
      <c r="Q1304" s="22">
        <f>IF(Analysis!$H$2=1,1,0)</f>
        <v>1</v>
      </c>
      <c r="R1304" s="1">
        <f>IF(Analysis!$H$3=1,1,0)</f>
        <v>1</v>
      </c>
      <c r="S1304" s="23">
        <f>IF(Analysis!$H$4=1,1,0)</f>
        <v>1</v>
      </c>
      <c r="T1304" s="23">
        <f>IF(Analysis!$H$6=1,1,0)</f>
        <v>1</v>
      </c>
      <c r="U1304" s="23">
        <f>IF(Analysis!$H$7=1,1,0)</f>
        <v>1</v>
      </c>
    </row>
    <row r="1305" spans="1:21">
      <c r="A1305" s="4">
        <v>16373</v>
      </c>
      <c r="B1305" s="5">
        <v>40907.558333333334</v>
      </c>
      <c r="C1305" s="5">
        <v>40905.613888888889</v>
      </c>
      <c r="D1305" s="4" t="s">
        <v>62</v>
      </c>
      <c r="E1305" s="4" t="s">
        <v>100</v>
      </c>
      <c r="F1305" s="6" t="s">
        <v>129</v>
      </c>
      <c r="G1305" s="4" t="s">
        <v>55</v>
      </c>
      <c r="H1305" s="4" t="s">
        <v>681</v>
      </c>
      <c r="I1305" s="4" t="s">
        <v>143</v>
      </c>
      <c r="J1305" s="4" t="s">
        <v>59</v>
      </c>
      <c r="K1305" s="9">
        <f t="shared" si="120"/>
        <v>1.9444444444452529</v>
      </c>
      <c r="L1305" s="13">
        <f t="shared" si="121"/>
        <v>40905</v>
      </c>
      <c r="M1305" s="14">
        <f t="shared" si="122"/>
        <v>0.61388888888905058</v>
      </c>
      <c r="N1305" s="15">
        <f t="shared" si="123"/>
        <v>4</v>
      </c>
      <c r="O1305" s="16" t="str">
        <f t="shared" si="124"/>
        <v>Friday</v>
      </c>
      <c r="P1305" s="16" t="str">
        <f t="shared" si="125"/>
        <v>Dec</v>
      </c>
      <c r="Q1305" s="22">
        <f>IF(Analysis!$H$2=1,1,0)</f>
        <v>1</v>
      </c>
      <c r="R1305" s="1">
        <f>IF(Analysis!$H$3=1,1,0)</f>
        <v>1</v>
      </c>
      <c r="S1305" s="23">
        <f>IF(Analysis!$H$4=1,1,0)</f>
        <v>1</v>
      </c>
      <c r="T1305" s="23">
        <f>IF(Analysis!$H$6=1,1,0)</f>
        <v>1</v>
      </c>
      <c r="U1305" s="23">
        <f>IF(Analysis!$H$7=1,1,0)</f>
        <v>1</v>
      </c>
    </row>
    <row r="1306" spans="1:21">
      <c r="A1306" s="4">
        <v>16372</v>
      </c>
      <c r="B1306" s="5">
        <v>40905.624305555553</v>
      </c>
      <c r="C1306" s="5">
        <v>40905.609027777777</v>
      </c>
      <c r="D1306" s="4" t="s">
        <v>94</v>
      </c>
      <c r="E1306" s="4" t="s">
        <v>68</v>
      </c>
      <c r="F1306" s="6" t="s">
        <v>145</v>
      </c>
      <c r="G1306" s="4" t="s">
        <v>55</v>
      </c>
      <c r="H1306" s="4" t="s">
        <v>682</v>
      </c>
      <c r="I1306" s="4" t="s">
        <v>143</v>
      </c>
      <c r="J1306" s="4" t="s">
        <v>59</v>
      </c>
      <c r="K1306" s="9">
        <f t="shared" si="120"/>
        <v>1.5277777776645962E-2</v>
      </c>
      <c r="L1306" s="13">
        <f t="shared" si="121"/>
        <v>40905</v>
      </c>
      <c r="M1306" s="14">
        <f t="shared" si="122"/>
        <v>0.60902777777664596</v>
      </c>
      <c r="N1306" s="15">
        <f t="shared" si="123"/>
        <v>4</v>
      </c>
      <c r="O1306" s="16" t="str">
        <f t="shared" si="124"/>
        <v>Wednesday</v>
      </c>
      <c r="P1306" s="16" t="str">
        <f t="shared" si="125"/>
        <v>Dec</v>
      </c>
      <c r="Q1306" s="22">
        <f>IF(Analysis!$H$2=1,1,0)</f>
        <v>1</v>
      </c>
      <c r="R1306" s="1">
        <f>IF(Analysis!$H$3=1,1,0)</f>
        <v>1</v>
      </c>
      <c r="S1306" s="23">
        <f>IF(Analysis!$H$4=1,1,0)</f>
        <v>1</v>
      </c>
      <c r="T1306" s="23">
        <f>IF(Analysis!$H$6=1,1,0)</f>
        <v>1</v>
      </c>
      <c r="U1306" s="23">
        <f>IF(Analysis!$H$7=1,1,0)</f>
        <v>1</v>
      </c>
    </row>
    <row r="1307" spans="1:21">
      <c r="A1307" s="4">
        <v>16371</v>
      </c>
      <c r="B1307" s="5">
        <v>40905.567361111112</v>
      </c>
      <c r="C1307" s="5">
        <v>40905.54791666667</v>
      </c>
      <c r="D1307" s="4" t="s">
        <v>60</v>
      </c>
      <c r="E1307" s="4" t="s">
        <v>61</v>
      </c>
      <c r="F1307" s="6" t="s">
        <v>2203</v>
      </c>
      <c r="G1307" s="4" t="s">
        <v>55</v>
      </c>
      <c r="H1307" s="4" t="s">
        <v>683</v>
      </c>
      <c r="I1307" s="4" t="s">
        <v>143</v>
      </c>
      <c r="J1307" s="4" t="s">
        <v>59</v>
      </c>
      <c r="K1307" s="9">
        <f t="shared" si="120"/>
        <v>1.9444444442342501E-2</v>
      </c>
      <c r="L1307" s="13">
        <f t="shared" si="121"/>
        <v>40905</v>
      </c>
      <c r="M1307" s="14">
        <f t="shared" si="122"/>
        <v>0.54791666667006211</v>
      </c>
      <c r="N1307" s="15">
        <f t="shared" si="123"/>
        <v>4</v>
      </c>
      <c r="O1307" s="16" t="str">
        <f t="shared" si="124"/>
        <v>Wednesday</v>
      </c>
      <c r="P1307" s="16" t="str">
        <f t="shared" si="125"/>
        <v>Dec</v>
      </c>
      <c r="Q1307" s="22">
        <f>IF(Analysis!$H$2=1,1,0)</f>
        <v>1</v>
      </c>
      <c r="R1307" s="1">
        <f>IF(Analysis!$H$3=1,1,0)</f>
        <v>1</v>
      </c>
      <c r="S1307" s="23">
        <f>IF(Analysis!$H$4=1,1,0)</f>
        <v>1</v>
      </c>
      <c r="T1307" s="23">
        <f>IF(Analysis!$H$6=1,1,0)</f>
        <v>1</v>
      </c>
      <c r="U1307" s="23">
        <f>IF(Analysis!$H$7=1,1,0)</f>
        <v>1</v>
      </c>
    </row>
    <row r="1308" spans="1:21">
      <c r="A1308" s="4">
        <v>16370</v>
      </c>
      <c r="B1308" s="5">
        <v>40911.660416666666</v>
      </c>
      <c r="C1308" s="5">
        <v>40905.473611111112</v>
      </c>
      <c r="D1308" s="4" t="s">
        <v>53</v>
      </c>
      <c r="E1308" s="4" t="s">
        <v>54</v>
      </c>
      <c r="F1308" s="6" t="s">
        <v>2071</v>
      </c>
      <c r="G1308" s="4" t="s">
        <v>55</v>
      </c>
      <c r="H1308" s="4" t="s">
        <v>684</v>
      </c>
      <c r="I1308" s="4" t="s">
        <v>143</v>
      </c>
      <c r="J1308" s="4" t="s">
        <v>65</v>
      </c>
      <c r="K1308" s="9">
        <f t="shared" si="120"/>
        <v>6.1868055555532919</v>
      </c>
      <c r="L1308" s="13">
        <f t="shared" si="121"/>
        <v>40905</v>
      </c>
      <c r="M1308" s="14">
        <f t="shared" si="122"/>
        <v>0.47361111111240461</v>
      </c>
      <c r="N1308" s="15">
        <f t="shared" si="123"/>
        <v>3</v>
      </c>
      <c r="O1308" s="16" t="str">
        <f t="shared" si="124"/>
        <v>Tuesday</v>
      </c>
      <c r="P1308" s="16" t="str">
        <f t="shared" si="125"/>
        <v>Dec</v>
      </c>
      <c r="Q1308" s="22">
        <f>IF(Analysis!$H$2=1,1,0)</f>
        <v>1</v>
      </c>
      <c r="R1308" s="1">
        <f>IF(Analysis!$H$3=1,1,0)</f>
        <v>1</v>
      </c>
      <c r="S1308" s="23">
        <f>IF(Analysis!$H$4=1,1,0)</f>
        <v>1</v>
      </c>
      <c r="T1308" s="23">
        <f>IF(Analysis!$H$6=1,1,0)</f>
        <v>1</v>
      </c>
      <c r="U1308" s="23">
        <f>IF(Analysis!$H$7=1,1,0)</f>
        <v>1</v>
      </c>
    </row>
    <row r="1309" spans="1:21">
      <c r="A1309" s="4">
        <v>16369</v>
      </c>
      <c r="B1309" s="5">
        <v>40913.394444444442</v>
      </c>
      <c r="C1309" s="5">
        <v>40905.450694444444</v>
      </c>
      <c r="D1309" s="4" t="s">
        <v>60</v>
      </c>
      <c r="E1309" s="4" t="s">
        <v>74</v>
      </c>
      <c r="F1309" s="6" t="s">
        <v>2072</v>
      </c>
      <c r="G1309" s="4" t="s">
        <v>55</v>
      </c>
      <c r="H1309" s="4" t="s">
        <v>685</v>
      </c>
      <c r="I1309" s="4" t="s">
        <v>143</v>
      </c>
      <c r="J1309" s="4" t="s">
        <v>59</v>
      </c>
      <c r="K1309" s="9">
        <f t="shared" si="120"/>
        <v>7.9437499999985448</v>
      </c>
      <c r="L1309" s="13">
        <f t="shared" si="121"/>
        <v>40905</v>
      </c>
      <c r="M1309" s="14">
        <f t="shared" si="122"/>
        <v>0.45069444444379769</v>
      </c>
      <c r="N1309" s="15">
        <f t="shared" si="123"/>
        <v>2</v>
      </c>
      <c r="O1309" s="16" t="str">
        <f t="shared" si="124"/>
        <v>Thursday</v>
      </c>
      <c r="P1309" s="16" t="str">
        <f t="shared" si="125"/>
        <v>Dec</v>
      </c>
      <c r="Q1309" s="22">
        <f>IF(Analysis!$H$2=1,1,0)</f>
        <v>1</v>
      </c>
      <c r="R1309" s="1">
        <f>IF(Analysis!$H$3=1,1,0)</f>
        <v>1</v>
      </c>
      <c r="S1309" s="23">
        <f>IF(Analysis!$H$4=1,1,0)</f>
        <v>1</v>
      </c>
      <c r="T1309" s="23">
        <f>IF(Analysis!$H$6=1,1,0)</f>
        <v>1</v>
      </c>
      <c r="U1309" s="23">
        <f>IF(Analysis!$H$7=1,1,0)</f>
        <v>1</v>
      </c>
    </row>
    <row r="1310" spans="1:21">
      <c r="A1310" s="4">
        <v>16368</v>
      </c>
      <c r="B1310" s="5">
        <v>40935.418055555558</v>
      </c>
      <c r="C1310" s="5">
        <v>40905.449305555558</v>
      </c>
      <c r="D1310" s="4" t="s">
        <v>60</v>
      </c>
      <c r="E1310" s="4" t="s">
        <v>137</v>
      </c>
      <c r="F1310" s="6" t="s">
        <v>2073</v>
      </c>
      <c r="G1310" s="4" t="s">
        <v>55</v>
      </c>
      <c r="H1310" s="4" t="s">
        <v>90</v>
      </c>
      <c r="I1310" s="4" t="s">
        <v>143</v>
      </c>
      <c r="J1310" s="4" t="s">
        <v>136</v>
      </c>
      <c r="K1310" s="9">
        <f t="shared" si="120"/>
        <v>29.96875</v>
      </c>
      <c r="L1310" s="13">
        <f t="shared" si="121"/>
        <v>40905</v>
      </c>
      <c r="M1310" s="14">
        <f t="shared" si="122"/>
        <v>0.4493055555576575</v>
      </c>
      <c r="N1310" s="15">
        <f t="shared" si="123"/>
        <v>2</v>
      </c>
      <c r="O1310" s="16" t="str">
        <f t="shared" si="124"/>
        <v>Friday</v>
      </c>
      <c r="P1310" s="16" t="str">
        <f t="shared" si="125"/>
        <v>Dec</v>
      </c>
      <c r="Q1310" s="22">
        <f>IF(Analysis!$H$2=1,1,0)</f>
        <v>1</v>
      </c>
      <c r="R1310" s="1">
        <f>IF(Analysis!$H$3=1,1,0)</f>
        <v>1</v>
      </c>
      <c r="S1310" s="23">
        <f>IF(Analysis!$H$4=1,1,0)</f>
        <v>1</v>
      </c>
      <c r="T1310" s="23">
        <f>IF(Analysis!$H$6=1,1,0)</f>
        <v>1</v>
      </c>
      <c r="U1310" s="23">
        <f>IF(Analysis!$H$7=1,1,0)</f>
        <v>1</v>
      </c>
    </row>
    <row r="1311" spans="1:21">
      <c r="A1311" s="4">
        <v>16367</v>
      </c>
      <c r="B1311" s="5">
        <v>40906.46875</v>
      </c>
      <c r="C1311" s="5">
        <v>40905.439583333333</v>
      </c>
      <c r="D1311" s="4" t="s">
        <v>60</v>
      </c>
      <c r="E1311" s="4" t="s">
        <v>54</v>
      </c>
      <c r="F1311" s="6" t="s">
        <v>132</v>
      </c>
      <c r="G1311" s="4" t="s">
        <v>55</v>
      </c>
      <c r="H1311" s="4" t="s">
        <v>107</v>
      </c>
      <c r="I1311" s="4" t="s">
        <v>143</v>
      </c>
      <c r="J1311" s="4" t="s">
        <v>59</v>
      </c>
      <c r="K1311" s="9">
        <f t="shared" si="120"/>
        <v>1.0291666666671517</v>
      </c>
      <c r="L1311" s="13">
        <f t="shared" si="121"/>
        <v>40905</v>
      </c>
      <c r="M1311" s="14">
        <f t="shared" si="122"/>
        <v>0.43958333333284827</v>
      </c>
      <c r="N1311" s="15">
        <f t="shared" si="123"/>
        <v>2</v>
      </c>
      <c r="O1311" s="16" t="str">
        <f t="shared" si="124"/>
        <v>Thursday</v>
      </c>
      <c r="P1311" s="16" t="str">
        <f t="shared" si="125"/>
        <v>Dec</v>
      </c>
      <c r="Q1311" s="22">
        <f>IF(Analysis!$H$2=1,1,0)</f>
        <v>1</v>
      </c>
      <c r="R1311" s="1">
        <f>IF(Analysis!$H$3=1,1,0)</f>
        <v>1</v>
      </c>
      <c r="S1311" s="23">
        <f>IF(Analysis!$H$4=1,1,0)</f>
        <v>1</v>
      </c>
      <c r="T1311" s="23">
        <f>IF(Analysis!$H$6=1,1,0)</f>
        <v>1</v>
      </c>
      <c r="U1311" s="23">
        <f>IF(Analysis!$H$7=1,1,0)</f>
        <v>1</v>
      </c>
    </row>
    <row r="1312" spans="1:21">
      <c r="A1312" s="4">
        <v>16366</v>
      </c>
      <c r="B1312" s="5">
        <v>40905.555555555555</v>
      </c>
      <c r="C1312" s="5">
        <v>40905.435416666667</v>
      </c>
      <c r="D1312" s="4" t="s">
        <v>60</v>
      </c>
      <c r="E1312" s="4" t="s">
        <v>54</v>
      </c>
      <c r="F1312" s="6" t="s">
        <v>133</v>
      </c>
      <c r="G1312" s="4" t="s">
        <v>55</v>
      </c>
      <c r="H1312" s="4" t="s">
        <v>106</v>
      </c>
      <c r="I1312" s="4" t="s">
        <v>143</v>
      </c>
      <c r="J1312" s="4" t="s">
        <v>59</v>
      </c>
      <c r="K1312" s="9">
        <f t="shared" si="120"/>
        <v>0.12013888888759539</v>
      </c>
      <c r="L1312" s="13">
        <f t="shared" si="121"/>
        <v>40905</v>
      </c>
      <c r="M1312" s="14">
        <f t="shared" si="122"/>
        <v>0.43541666666715173</v>
      </c>
      <c r="N1312" s="15">
        <f t="shared" si="123"/>
        <v>2</v>
      </c>
      <c r="O1312" s="16" t="str">
        <f t="shared" si="124"/>
        <v>Wednesday</v>
      </c>
      <c r="P1312" s="16" t="str">
        <f t="shared" si="125"/>
        <v>Dec</v>
      </c>
      <c r="Q1312" s="22">
        <f>IF(Analysis!$H$2=1,1,0)</f>
        <v>1</v>
      </c>
      <c r="R1312" s="1">
        <f>IF(Analysis!$H$3=1,1,0)</f>
        <v>1</v>
      </c>
      <c r="S1312" s="23">
        <f>IF(Analysis!$H$4=1,1,0)</f>
        <v>1</v>
      </c>
      <c r="T1312" s="23">
        <f>IF(Analysis!$H$6=1,1,0)</f>
        <v>1</v>
      </c>
      <c r="U1312" s="23">
        <f>IF(Analysis!$H$7=1,1,0)</f>
        <v>1</v>
      </c>
    </row>
    <row r="1313" spans="1:21">
      <c r="A1313" s="4">
        <v>16365</v>
      </c>
      <c r="B1313" s="5">
        <v>40905.531944444447</v>
      </c>
      <c r="C1313" s="5">
        <v>40905.431944444441</v>
      </c>
      <c r="D1313" s="4" t="s">
        <v>60</v>
      </c>
      <c r="E1313" s="4" t="s">
        <v>54</v>
      </c>
      <c r="F1313" s="6" t="s">
        <v>127</v>
      </c>
      <c r="G1313" s="4" t="s">
        <v>55</v>
      </c>
      <c r="H1313" s="4" t="s">
        <v>71</v>
      </c>
      <c r="I1313" s="4" t="s">
        <v>143</v>
      </c>
      <c r="J1313" s="4" t="s">
        <v>59</v>
      </c>
      <c r="K1313" s="9">
        <f t="shared" si="120"/>
        <v>0.10000000000582077</v>
      </c>
      <c r="L1313" s="13">
        <f t="shared" si="121"/>
        <v>40905</v>
      </c>
      <c r="M1313" s="14">
        <f t="shared" si="122"/>
        <v>0.43194444444088731</v>
      </c>
      <c r="N1313" s="15">
        <f t="shared" si="123"/>
        <v>2</v>
      </c>
      <c r="O1313" s="16" t="str">
        <f t="shared" si="124"/>
        <v>Wednesday</v>
      </c>
      <c r="P1313" s="16" t="str">
        <f t="shared" si="125"/>
        <v>Dec</v>
      </c>
      <c r="Q1313" s="22">
        <f>IF(Analysis!$H$2=1,1,0)</f>
        <v>1</v>
      </c>
      <c r="R1313" s="1">
        <f>IF(Analysis!$H$3=1,1,0)</f>
        <v>1</v>
      </c>
      <c r="S1313" s="23">
        <f>IF(Analysis!$H$4=1,1,0)</f>
        <v>1</v>
      </c>
      <c r="T1313" s="23">
        <f>IF(Analysis!$H$6=1,1,0)</f>
        <v>1</v>
      </c>
      <c r="U1313" s="23">
        <f>IF(Analysis!$H$7=1,1,0)</f>
        <v>1</v>
      </c>
    </row>
    <row r="1314" spans="1:21">
      <c r="A1314" s="4">
        <v>16364</v>
      </c>
      <c r="B1314" s="5">
        <v>40905.525000000001</v>
      </c>
      <c r="C1314" s="5">
        <v>40905.42291666667</v>
      </c>
      <c r="D1314" s="4" t="s">
        <v>60</v>
      </c>
      <c r="E1314" s="4" t="s">
        <v>144</v>
      </c>
      <c r="F1314" s="6" t="s">
        <v>128</v>
      </c>
      <c r="G1314" s="4" t="s">
        <v>55</v>
      </c>
      <c r="H1314" s="4" t="s">
        <v>56</v>
      </c>
      <c r="I1314" s="4" t="s">
        <v>143</v>
      </c>
      <c r="J1314" s="4" t="s">
        <v>59</v>
      </c>
      <c r="K1314" s="9">
        <f t="shared" si="120"/>
        <v>0.10208333333139308</v>
      </c>
      <c r="L1314" s="13">
        <f t="shared" si="121"/>
        <v>40905</v>
      </c>
      <c r="M1314" s="14">
        <f t="shared" si="122"/>
        <v>0.42291666667006211</v>
      </c>
      <c r="N1314" s="15">
        <f t="shared" si="123"/>
        <v>2</v>
      </c>
      <c r="O1314" s="16" t="str">
        <f t="shared" si="124"/>
        <v>Wednesday</v>
      </c>
      <c r="P1314" s="16" t="str">
        <f t="shared" si="125"/>
        <v>Dec</v>
      </c>
      <c r="Q1314" s="22">
        <f>IF(Analysis!$H$2=1,1,0)</f>
        <v>1</v>
      </c>
      <c r="R1314" s="1">
        <f>IF(Analysis!$H$3=1,1,0)</f>
        <v>1</v>
      </c>
      <c r="S1314" s="23">
        <f>IF(Analysis!$H$4=1,1,0)</f>
        <v>1</v>
      </c>
      <c r="T1314" s="23">
        <f>IF(Analysis!$H$6=1,1,0)</f>
        <v>1</v>
      </c>
      <c r="U1314" s="23">
        <f>IF(Analysis!$H$7=1,1,0)</f>
        <v>1</v>
      </c>
    </row>
    <row r="1315" spans="1:21">
      <c r="A1315" s="4">
        <v>16363</v>
      </c>
      <c r="B1315" s="5">
        <v>40905.431944444441</v>
      </c>
      <c r="C1315" s="5">
        <v>40905.42083333333</v>
      </c>
      <c r="D1315" s="4" t="s">
        <v>60</v>
      </c>
      <c r="E1315" s="4" t="s">
        <v>54</v>
      </c>
      <c r="F1315" s="6" t="s">
        <v>129</v>
      </c>
      <c r="G1315" s="4" t="s">
        <v>55</v>
      </c>
      <c r="H1315" s="4" t="s">
        <v>90</v>
      </c>
      <c r="I1315" s="4" t="s">
        <v>143</v>
      </c>
      <c r="J1315" s="4" t="s">
        <v>59</v>
      </c>
      <c r="K1315" s="9">
        <f t="shared" si="120"/>
        <v>1.1111111110949423E-2</v>
      </c>
      <c r="L1315" s="13">
        <f t="shared" si="121"/>
        <v>40905</v>
      </c>
      <c r="M1315" s="14">
        <f t="shared" si="122"/>
        <v>0.42083333332993789</v>
      </c>
      <c r="N1315" s="15">
        <f t="shared" si="123"/>
        <v>2</v>
      </c>
      <c r="O1315" s="16" t="str">
        <f t="shared" si="124"/>
        <v>Wednesday</v>
      </c>
      <c r="P1315" s="16" t="str">
        <f t="shared" si="125"/>
        <v>Dec</v>
      </c>
      <c r="Q1315" s="22">
        <f>IF(Analysis!$H$2=1,1,0)</f>
        <v>1</v>
      </c>
      <c r="R1315" s="1">
        <f>IF(Analysis!$H$3=1,1,0)</f>
        <v>1</v>
      </c>
      <c r="S1315" s="23">
        <f>IF(Analysis!$H$4=1,1,0)</f>
        <v>1</v>
      </c>
      <c r="T1315" s="23">
        <f>IF(Analysis!$H$6=1,1,0)</f>
        <v>1</v>
      </c>
      <c r="U1315" s="23">
        <f>IF(Analysis!$H$7=1,1,0)</f>
        <v>1</v>
      </c>
    </row>
    <row r="1316" spans="1:21">
      <c r="A1316" s="4">
        <v>16362</v>
      </c>
      <c r="B1316" s="5">
        <v>40905.536111111112</v>
      </c>
      <c r="C1316" s="5">
        <v>40905.417361111111</v>
      </c>
      <c r="D1316" s="4" t="s">
        <v>60</v>
      </c>
      <c r="E1316" s="4" t="s">
        <v>144</v>
      </c>
      <c r="F1316" s="6" t="s">
        <v>145</v>
      </c>
      <c r="G1316" s="4" t="s">
        <v>55</v>
      </c>
      <c r="H1316" s="4" t="s">
        <v>56</v>
      </c>
      <c r="I1316" s="4" t="s">
        <v>143</v>
      </c>
      <c r="J1316" s="4" t="s">
        <v>59</v>
      </c>
      <c r="K1316" s="9">
        <f t="shared" si="120"/>
        <v>0.11875000000145519</v>
      </c>
      <c r="L1316" s="13">
        <f t="shared" si="121"/>
        <v>40905</v>
      </c>
      <c r="M1316" s="14">
        <f t="shared" si="122"/>
        <v>0.41736111111094942</v>
      </c>
      <c r="N1316" s="15">
        <f t="shared" si="123"/>
        <v>2</v>
      </c>
      <c r="O1316" s="16" t="str">
        <f t="shared" si="124"/>
        <v>Wednesday</v>
      </c>
      <c r="P1316" s="16" t="str">
        <f t="shared" si="125"/>
        <v>Dec</v>
      </c>
      <c r="Q1316" s="22">
        <f>IF(Analysis!$H$2=1,1,0)</f>
        <v>1</v>
      </c>
      <c r="R1316" s="1">
        <f>IF(Analysis!$H$3=1,1,0)</f>
        <v>1</v>
      </c>
      <c r="S1316" s="23">
        <f>IF(Analysis!$H$4=1,1,0)</f>
        <v>1</v>
      </c>
      <c r="T1316" s="23">
        <f>IF(Analysis!$H$6=1,1,0)</f>
        <v>1</v>
      </c>
      <c r="U1316" s="23">
        <f>IF(Analysis!$H$7=1,1,0)</f>
        <v>1</v>
      </c>
    </row>
    <row r="1317" spans="1:21">
      <c r="A1317" s="4">
        <v>16361</v>
      </c>
      <c r="B1317" s="5">
        <v>40905.571527777778</v>
      </c>
      <c r="C1317" s="5">
        <v>40905.416666666664</v>
      </c>
      <c r="D1317" s="4" t="s">
        <v>60</v>
      </c>
      <c r="E1317" s="4" t="s">
        <v>54</v>
      </c>
      <c r="F1317" s="6" t="s">
        <v>2204</v>
      </c>
      <c r="G1317" s="4" t="s">
        <v>55</v>
      </c>
      <c r="H1317" s="4" t="s">
        <v>686</v>
      </c>
      <c r="I1317" s="4" t="s">
        <v>143</v>
      </c>
      <c r="J1317" s="4" t="s">
        <v>57</v>
      </c>
      <c r="K1317" s="9">
        <f t="shared" si="120"/>
        <v>0.15486111111385981</v>
      </c>
      <c r="L1317" s="13">
        <f t="shared" si="121"/>
        <v>40905</v>
      </c>
      <c r="M1317" s="14">
        <f t="shared" si="122"/>
        <v>0.41666666666424135</v>
      </c>
      <c r="N1317" s="15">
        <f t="shared" si="123"/>
        <v>2</v>
      </c>
      <c r="O1317" s="16" t="str">
        <f t="shared" si="124"/>
        <v>Wednesday</v>
      </c>
      <c r="P1317" s="16" t="str">
        <f t="shared" si="125"/>
        <v>Dec</v>
      </c>
      <c r="Q1317" s="22">
        <f>IF(Analysis!$H$2=1,1,0)</f>
        <v>1</v>
      </c>
      <c r="R1317" s="1">
        <f>IF(Analysis!$H$3=1,1,0)</f>
        <v>1</v>
      </c>
      <c r="S1317" s="23">
        <f>IF(Analysis!$H$4=1,1,0)</f>
        <v>1</v>
      </c>
      <c r="T1317" s="23">
        <f>IF(Analysis!$H$6=1,1,0)</f>
        <v>1</v>
      </c>
      <c r="U1317" s="23">
        <f>IF(Analysis!$H$7=1,1,0)</f>
        <v>1</v>
      </c>
    </row>
    <row r="1318" spans="1:21">
      <c r="A1318" s="4">
        <v>16360</v>
      </c>
      <c r="B1318" s="5">
        <v>40905.708333333336</v>
      </c>
      <c r="C1318" s="5">
        <v>40905.412499999999</v>
      </c>
      <c r="D1318" s="4" t="s">
        <v>94</v>
      </c>
      <c r="E1318" s="4" t="s">
        <v>68</v>
      </c>
      <c r="F1318" s="6" t="s">
        <v>2071</v>
      </c>
      <c r="G1318" s="4" t="s">
        <v>55</v>
      </c>
      <c r="H1318" s="4" t="s">
        <v>687</v>
      </c>
      <c r="I1318" s="4" t="s">
        <v>143</v>
      </c>
      <c r="J1318" s="4" t="s">
        <v>59</v>
      </c>
      <c r="K1318" s="9">
        <f t="shared" si="120"/>
        <v>0.29583333333721384</v>
      </c>
      <c r="L1318" s="13">
        <f t="shared" si="121"/>
        <v>40905</v>
      </c>
      <c r="M1318" s="14">
        <f t="shared" si="122"/>
        <v>0.41249999999854481</v>
      </c>
      <c r="N1318" s="15">
        <f t="shared" si="123"/>
        <v>2</v>
      </c>
      <c r="O1318" s="16" t="str">
        <f t="shared" si="124"/>
        <v>Wednesday</v>
      </c>
      <c r="P1318" s="16" t="str">
        <f t="shared" si="125"/>
        <v>Dec</v>
      </c>
      <c r="Q1318" s="22">
        <f>IF(Analysis!$H$2=1,1,0)</f>
        <v>1</v>
      </c>
      <c r="R1318" s="1">
        <f>IF(Analysis!$H$3=1,1,0)</f>
        <v>1</v>
      </c>
      <c r="S1318" s="23">
        <f>IF(Analysis!$H$4=1,1,0)</f>
        <v>1</v>
      </c>
      <c r="T1318" s="23">
        <f>IF(Analysis!$H$6=1,1,0)</f>
        <v>1</v>
      </c>
      <c r="U1318" s="23">
        <f>IF(Analysis!$H$7=1,1,0)</f>
        <v>1</v>
      </c>
    </row>
    <row r="1319" spans="1:21">
      <c r="A1319" s="4">
        <v>16359</v>
      </c>
      <c r="B1319" s="5">
        <v>40905.390972222223</v>
      </c>
      <c r="C1319" s="5">
        <v>40905.388194444444</v>
      </c>
      <c r="D1319" s="4" t="s">
        <v>94</v>
      </c>
      <c r="E1319" s="4" t="s">
        <v>68</v>
      </c>
      <c r="F1319" s="6" t="s">
        <v>2072</v>
      </c>
      <c r="G1319" s="4" t="s">
        <v>55</v>
      </c>
      <c r="H1319" s="4" t="s">
        <v>688</v>
      </c>
      <c r="I1319" s="4" t="s">
        <v>143</v>
      </c>
      <c r="J1319" s="4" t="s">
        <v>59</v>
      </c>
      <c r="K1319" s="9">
        <f t="shared" si="120"/>
        <v>2.7777777795563452E-3</v>
      </c>
      <c r="L1319" s="13">
        <f t="shared" si="121"/>
        <v>40905</v>
      </c>
      <c r="M1319" s="14">
        <f t="shared" si="122"/>
        <v>0.38819444444379769</v>
      </c>
      <c r="N1319" s="15">
        <f t="shared" si="123"/>
        <v>2</v>
      </c>
      <c r="O1319" s="16" t="str">
        <f t="shared" si="124"/>
        <v>Wednesday</v>
      </c>
      <c r="P1319" s="16" t="str">
        <f t="shared" si="125"/>
        <v>Dec</v>
      </c>
      <c r="Q1319" s="22">
        <f>IF(Analysis!$H$2=1,1,0)</f>
        <v>1</v>
      </c>
      <c r="R1319" s="1">
        <f>IF(Analysis!$H$3=1,1,0)</f>
        <v>1</v>
      </c>
      <c r="S1319" s="23">
        <f>IF(Analysis!$H$4=1,1,0)</f>
        <v>1</v>
      </c>
      <c r="T1319" s="23">
        <f>IF(Analysis!$H$6=1,1,0)</f>
        <v>1</v>
      </c>
      <c r="U1319" s="23">
        <f>IF(Analysis!$H$7=1,1,0)</f>
        <v>1</v>
      </c>
    </row>
    <row r="1320" spans="1:21">
      <c r="A1320" s="4">
        <v>16358</v>
      </c>
      <c r="B1320" s="5">
        <v>40905.556250000001</v>
      </c>
      <c r="C1320" s="5">
        <v>40905.334027777775</v>
      </c>
      <c r="D1320" s="4" t="s">
        <v>60</v>
      </c>
      <c r="E1320" s="4" t="s">
        <v>54</v>
      </c>
      <c r="F1320" s="6" t="s">
        <v>2073</v>
      </c>
      <c r="G1320" s="4" t="s">
        <v>55</v>
      </c>
      <c r="H1320" s="4" t="s">
        <v>689</v>
      </c>
      <c r="I1320" s="4" t="s">
        <v>143</v>
      </c>
      <c r="J1320" s="4" t="s">
        <v>57</v>
      </c>
      <c r="K1320" s="9">
        <f t="shared" si="120"/>
        <v>0.22222222222626442</v>
      </c>
      <c r="L1320" s="13">
        <f t="shared" si="121"/>
        <v>40905</v>
      </c>
      <c r="M1320" s="14">
        <f t="shared" si="122"/>
        <v>0.33402777777519077</v>
      </c>
      <c r="N1320" s="15">
        <f t="shared" si="123"/>
        <v>1</v>
      </c>
      <c r="O1320" s="16" t="str">
        <f t="shared" si="124"/>
        <v>Wednesday</v>
      </c>
      <c r="P1320" s="16" t="str">
        <f t="shared" si="125"/>
        <v>Dec</v>
      </c>
      <c r="Q1320" s="22">
        <f>IF(Analysis!$H$2=1,1,0)</f>
        <v>1</v>
      </c>
      <c r="R1320" s="1">
        <f>IF(Analysis!$H$3=1,1,0)</f>
        <v>1</v>
      </c>
      <c r="S1320" s="23">
        <f>IF(Analysis!$H$4=1,1,0)</f>
        <v>1</v>
      </c>
      <c r="T1320" s="23">
        <f>IF(Analysis!$H$6=1,1,0)</f>
        <v>1</v>
      </c>
      <c r="U1320" s="23">
        <f>IF(Analysis!$H$7=1,1,0)</f>
        <v>1</v>
      </c>
    </row>
    <row r="1321" spans="1:21">
      <c r="A1321" s="4">
        <v>16357</v>
      </c>
      <c r="B1321" s="5">
        <v>40921.650694444441</v>
      </c>
      <c r="C1321" s="5">
        <v>40904.711111111108</v>
      </c>
      <c r="D1321" s="4" t="s">
        <v>62</v>
      </c>
      <c r="E1321" s="4" t="s">
        <v>64</v>
      </c>
      <c r="F1321" s="6" t="s">
        <v>132</v>
      </c>
      <c r="G1321" s="4" t="s">
        <v>55</v>
      </c>
      <c r="H1321" s="4" t="s">
        <v>690</v>
      </c>
      <c r="I1321" s="4" t="s">
        <v>143</v>
      </c>
      <c r="J1321" s="4" t="s">
        <v>65</v>
      </c>
      <c r="K1321" s="9">
        <f t="shared" si="120"/>
        <v>16.939583333332848</v>
      </c>
      <c r="L1321" s="13">
        <f t="shared" si="121"/>
        <v>40904</v>
      </c>
      <c r="M1321" s="14">
        <f t="shared" si="122"/>
        <v>0.71111111110803904</v>
      </c>
      <c r="N1321" s="15">
        <f t="shared" si="123"/>
        <v>6</v>
      </c>
      <c r="O1321" s="16" t="str">
        <f t="shared" si="124"/>
        <v>Friday</v>
      </c>
      <c r="P1321" s="16" t="str">
        <f t="shared" si="125"/>
        <v>Dec</v>
      </c>
      <c r="Q1321" s="22">
        <f>IF(Analysis!$H$2=1,1,0)</f>
        <v>1</v>
      </c>
      <c r="R1321" s="1">
        <f>IF(Analysis!$H$3=1,1,0)</f>
        <v>1</v>
      </c>
      <c r="S1321" s="23">
        <f>IF(Analysis!$H$4=1,1,0)</f>
        <v>1</v>
      </c>
      <c r="T1321" s="23">
        <f>IF(Analysis!$H$6=1,1,0)</f>
        <v>1</v>
      </c>
      <c r="U1321" s="23">
        <f>IF(Analysis!$H$7=1,1,0)</f>
        <v>1</v>
      </c>
    </row>
    <row r="1322" spans="1:21">
      <c r="A1322" s="4">
        <v>16356</v>
      </c>
      <c r="B1322" s="5">
        <v>40917.479861111111</v>
      </c>
      <c r="C1322" s="5">
        <v>40904.709027777775</v>
      </c>
      <c r="D1322" s="4" t="s">
        <v>60</v>
      </c>
      <c r="E1322" s="4" t="s">
        <v>74</v>
      </c>
      <c r="F1322" s="6" t="s">
        <v>133</v>
      </c>
      <c r="G1322" s="4" t="s">
        <v>55</v>
      </c>
      <c r="H1322" s="4" t="s">
        <v>90</v>
      </c>
      <c r="I1322" s="4" t="s">
        <v>143</v>
      </c>
      <c r="J1322" s="4" t="s">
        <v>73</v>
      </c>
      <c r="K1322" s="9">
        <f t="shared" si="120"/>
        <v>12.770833333335759</v>
      </c>
      <c r="L1322" s="13">
        <f t="shared" si="121"/>
        <v>40904</v>
      </c>
      <c r="M1322" s="14">
        <f t="shared" si="122"/>
        <v>0.70902777777519077</v>
      </c>
      <c r="N1322" s="15">
        <f t="shared" si="123"/>
        <v>6</v>
      </c>
      <c r="O1322" s="16" t="str">
        <f t="shared" si="124"/>
        <v>Monday</v>
      </c>
      <c r="P1322" s="16" t="str">
        <f t="shared" si="125"/>
        <v>Dec</v>
      </c>
      <c r="Q1322" s="22">
        <f>IF(Analysis!$H$2=1,1,0)</f>
        <v>1</v>
      </c>
      <c r="R1322" s="1">
        <f>IF(Analysis!$H$3=1,1,0)</f>
        <v>1</v>
      </c>
      <c r="S1322" s="23">
        <f>IF(Analysis!$H$4=1,1,0)</f>
        <v>1</v>
      </c>
      <c r="T1322" s="23">
        <f>IF(Analysis!$H$6=1,1,0)</f>
        <v>1</v>
      </c>
      <c r="U1322" s="23">
        <f>IF(Analysis!$H$7=1,1,0)</f>
        <v>1</v>
      </c>
    </row>
    <row r="1323" spans="1:21">
      <c r="A1323" s="4">
        <v>16355</v>
      </c>
      <c r="B1323" s="5">
        <v>40919.665972222225</v>
      </c>
      <c r="C1323" s="5">
        <v>40904.690972222219</v>
      </c>
      <c r="D1323" s="4" t="s">
        <v>53</v>
      </c>
      <c r="E1323" s="4" t="s">
        <v>54</v>
      </c>
      <c r="F1323" s="6" t="s">
        <v>127</v>
      </c>
      <c r="G1323" s="4" t="s">
        <v>55</v>
      </c>
      <c r="H1323" s="4" t="s">
        <v>107</v>
      </c>
      <c r="I1323" s="4" t="s">
        <v>143</v>
      </c>
      <c r="J1323" s="4" t="s">
        <v>59</v>
      </c>
      <c r="K1323" s="9">
        <f t="shared" si="120"/>
        <v>14.975000000005821</v>
      </c>
      <c r="L1323" s="13">
        <f t="shared" si="121"/>
        <v>40904</v>
      </c>
      <c r="M1323" s="14">
        <f t="shared" si="122"/>
        <v>0.69097222221898846</v>
      </c>
      <c r="N1323" s="15">
        <f t="shared" si="123"/>
        <v>5</v>
      </c>
      <c r="O1323" s="16" t="str">
        <f t="shared" si="124"/>
        <v>Wednesday</v>
      </c>
      <c r="P1323" s="16" t="str">
        <f t="shared" si="125"/>
        <v>Dec</v>
      </c>
      <c r="Q1323" s="22">
        <f>IF(Analysis!$H$2=1,1,0)</f>
        <v>1</v>
      </c>
      <c r="R1323" s="1">
        <f>IF(Analysis!$H$3=1,1,0)</f>
        <v>1</v>
      </c>
      <c r="S1323" s="23">
        <f>IF(Analysis!$H$4=1,1,0)</f>
        <v>1</v>
      </c>
      <c r="T1323" s="23">
        <f>IF(Analysis!$H$6=1,1,0)</f>
        <v>1</v>
      </c>
      <c r="U1323" s="23">
        <f>IF(Analysis!$H$7=1,1,0)</f>
        <v>1</v>
      </c>
    </row>
    <row r="1324" spans="1:21">
      <c r="A1324" s="4">
        <v>16354</v>
      </c>
      <c r="B1324" s="5">
        <v>41010.609722222223</v>
      </c>
      <c r="C1324" s="5">
        <v>40904.662499999999</v>
      </c>
      <c r="D1324" s="4" t="s">
        <v>60</v>
      </c>
      <c r="E1324" s="4" t="s">
        <v>54</v>
      </c>
      <c r="F1324" s="6" t="s">
        <v>128</v>
      </c>
      <c r="G1324" s="4" t="s">
        <v>55</v>
      </c>
      <c r="H1324" s="4" t="s">
        <v>106</v>
      </c>
      <c r="I1324" s="4" t="s">
        <v>143</v>
      </c>
      <c r="J1324" s="4" t="s">
        <v>59</v>
      </c>
      <c r="K1324" s="9">
        <f t="shared" si="120"/>
        <v>105.94722222222481</v>
      </c>
      <c r="L1324" s="13">
        <f t="shared" si="121"/>
        <v>40904</v>
      </c>
      <c r="M1324" s="14">
        <f t="shared" si="122"/>
        <v>0.66249999999854481</v>
      </c>
      <c r="N1324" s="15">
        <f t="shared" si="123"/>
        <v>5</v>
      </c>
      <c r="O1324" s="16" t="str">
        <f t="shared" si="124"/>
        <v>Wednesday</v>
      </c>
      <c r="P1324" s="16" t="str">
        <f t="shared" si="125"/>
        <v>Dec</v>
      </c>
      <c r="Q1324" s="22">
        <f>IF(Analysis!$H$2=1,1,0)</f>
        <v>1</v>
      </c>
      <c r="R1324" s="1">
        <f>IF(Analysis!$H$3=1,1,0)</f>
        <v>1</v>
      </c>
      <c r="S1324" s="23">
        <f>IF(Analysis!$H$4=1,1,0)</f>
        <v>1</v>
      </c>
      <c r="T1324" s="23">
        <f>IF(Analysis!$H$6=1,1,0)</f>
        <v>1</v>
      </c>
      <c r="U1324" s="23">
        <f>IF(Analysis!$H$7=1,1,0)</f>
        <v>1</v>
      </c>
    </row>
    <row r="1325" spans="1:21">
      <c r="A1325" s="4">
        <v>16353</v>
      </c>
      <c r="B1325" s="5">
        <v>40914.601388888892</v>
      </c>
      <c r="C1325" s="5">
        <v>40904.628472222219</v>
      </c>
      <c r="D1325" s="4" t="s">
        <v>53</v>
      </c>
      <c r="E1325" s="4" t="s">
        <v>79</v>
      </c>
      <c r="F1325" s="6" t="s">
        <v>129</v>
      </c>
      <c r="G1325" s="4" t="s">
        <v>55</v>
      </c>
      <c r="H1325" s="4" t="s">
        <v>71</v>
      </c>
      <c r="I1325" s="4" t="s">
        <v>143</v>
      </c>
      <c r="J1325" s="4" t="s">
        <v>59</v>
      </c>
      <c r="K1325" s="9">
        <f t="shared" si="120"/>
        <v>9.9729166666729725</v>
      </c>
      <c r="L1325" s="13">
        <f t="shared" si="121"/>
        <v>40904</v>
      </c>
      <c r="M1325" s="14">
        <f t="shared" si="122"/>
        <v>0.62847222221898846</v>
      </c>
      <c r="N1325" s="15">
        <f t="shared" si="123"/>
        <v>5</v>
      </c>
      <c r="O1325" s="16" t="str">
        <f t="shared" si="124"/>
        <v>Friday</v>
      </c>
      <c r="P1325" s="16" t="str">
        <f t="shared" si="125"/>
        <v>Dec</v>
      </c>
      <c r="Q1325" s="22">
        <f>IF(Analysis!$H$2=1,1,0)</f>
        <v>1</v>
      </c>
      <c r="R1325" s="1">
        <f>IF(Analysis!$H$3=1,1,0)</f>
        <v>1</v>
      </c>
      <c r="S1325" s="23">
        <f>IF(Analysis!$H$4=1,1,0)</f>
        <v>1</v>
      </c>
      <c r="T1325" s="23">
        <f>IF(Analysis!$H$6=1,1,0)</f>
        <v>1</v>
      </c>
      <c r="U1325" s="23">
        <f>IF(Analysis!$H$7=1,1,0)</f>
        <v>1</v>
      </c>
    </row>
    <row r="1326" spans="1:21">
      <c r="A1326" s="4">
        <v>16352</v>
      </c>
      <c r="B1326" s="5">
        <v>40904.569444444445</v>
      </c>
      <c r="C1326" s="5">
        <v>40904.507638888892</v>
      </c>
      <c r="D1326" s="4" t="s">
        <v>62</v>
      </c>
      <c r="E1326" s="4" t="s">
        <v>72</v>
      </c>
      <c r="F1326" s="6" t="s">
        <v>145</v>
      </c>
      <c r="G1326" s="4" t="s">
        <v>55</v>
      </c>
      <c r="H1326" s="4" t="s">
        <v>56</v>
      </c>
      <c r="I1326" s="4" t="s">
        <v>143</v>
      </c>
      <c r="J1326" s="4" t="s">
        <v>73</v>
      </c>
      <c r="K1326" s="9">
        <f t="shared" si="120"/>
        <v>6.1805555553291924E-2</v>
      </c>
      <c r="L1326" s="13">
        <f t="shared" si="121"/>
        <v>40904</v>
      </c>
      <c r="M1326" s="14">
        <f t="shared" si="122"/>
        <v>0.50763888889196096</v>
      </c>
      <c r="N1326" s="15">
        <f t="shared" si="123"/>
        <v>3</v>
      </c>
      <c r="O1326" s="16" t="str">
        <f t="shared" si="124"/>
        <v>Tuesday</v>
      </c>
      <c r="P1326" s="16" t="str">
        <f t="shared" si="125"/>
        <v>Dec</v>
      </c>
      <c r="Q1326" s="22">
        <f>IF(Analysis!$H$2=1,1,0)</f>
        <v>1</v>
      </c>
      <c r="R1326" s="1">
        <f>IF(Analysis!$H$3=1,1,0)</f>
        <v>1</v>
      </c>
      <c r="S1326" s="23">
        <f>IF(Analysis!$H$4=1,1,0)</f>
        <v>1</v>
      </c>
      <c r="T1326" s="23">
        <f>IF(Analysis!$H$6=1,1,0)</f>
        <v>1</v>
      </c>
      <c r="U1326" s="23">
        <f>IF(Analysis!$H$7=1,1,0)</f>
        <v>1</v>
      </c>
    </row>
    <row r="1327" spans="1:21">
      <c r="A1327" s="4">
        <v>16351</v>
      </c>
      <c r="B1327" s="5">
        <v>40904.529166666667</v>
      </c>
      <c r="C1327" s="5">
        <v>40904.490972222222</v>
      </c>
      <c r="D1327" s="4" t="s">
        <v>60</v>
      </c>
      <c r="E1327" s="4" t="s">
        <v>54</v>
      </c>
      <c r="F1327" s="6" t="s">
        <v>2205</v>
      </c>
      <c r="G1327" s="4" t="s">
        <v>55</v>
      </c>
      <c r="H1327" s="4" t="s">
        <v>90</v>
      </c>
      <c r="I1327" s="4" t="s">
        <v>143</v>
      </c>
      <c r="J1327" s="4" t="s">
        <v>59</v>
      </c>
      <c r="K1327" s="9">
        <f t="shared" si="120"/>
        <v>3.8194444445252884E-2</v>
      </c>
      <c r="L1327" s="13">
        <f t="shared" si="121"/>
        <v>40904</v>
      </c>
      <c r="M1327" s="14">
        <f t="shared" si="122"/>
        <v>0.49097222222189885</v>
      </c>
      <c r="N1327" s="15">
        <f t="shared" si="123"/>
        <v>3</v>
      </c>
      <c r="O1327" s="16" t="str">
        <f t="shared" si="124"/>
        <v>Tuesday</v>
      </c>
      <c r="P1327" s="16" t="str">
        <f t="shared" si="125"/>
        <v>Dec</v>
      </c>
      <c r="Q1327" s="22">
        <f>IF(Analysis!$H$2=1,1,0)</f>
        <v>1</v>
      </c>
      <c r="R1327" s="1">
        <f>IF(Analysis!$H$3=1,1,0)</f>
        <v>1</v>
      </c>
      <c r="S1327" s="23">
        <f>IF(Analysis!$H$4=1,1,0)</f>
        <v>1</v>
      </c>
      <c r="T1327" s="23">
        <f>IF(Analysis!$H$6=1,1,0)</f>
        <v>1</v>
      </c>
      <c r="U1327" s="23">
        <f>IF(Analysis!$H$7=1,1,0)</f>
        <v>1</v>
      </c>
    </row>
    <row r="1328" spans="1:21">
      <c r="A1328" s="4">
        <v>16350</v>
      </c>
      <c r="B1328" s="5">
        <v>40905.67083333333</v>
      </c>
      <c r="C1328" s="5">
        <v>40904.460416666669</v>
      </c>
      <c r="D1328" s="4" t="s">
        <v>62</v>
      </c>
      <c r="E1328" s="4" t="s">
        <v>100</v>
      </c>
      <c r="F1328" s="6" t="s">
        <v>2071</v>
      </c>
      <c r="G1328" s="4" t="s">
        <v>55</v>
      </c>
      <c r="H1328" s="4" t="s">
        <v>56</v>
      </c>
      <c r="I1328" s="4" t="s">
        <v>143</v>
      </c>
      <c r="J1328" s="4" t="s">
        <v>65</v>
      </c>
      <c r="K1328" s="9">
        <f t="shared" si="120"/>
        <v>1.210416666661331</v>
      </c>
      <c r="L1328" s="13">
        <f t="shared" si="121"/>
        <v>40904</v>
      </c>
      <c r="M1328" s="14">
        <f t="shared" si="122"/>
        <v>0.46041666666860692</v>
      </c>
      <c r="N1328" s="15">
        <f t="shared" si="123"/>
        <v>3</v>
      </c>
      <c r="O1328" s="16" t="str">
        <f t="shared" si="124"/>
        <v>Wednesday</v>
      </c>
      <c r="P1328" s="16" t="str">
        <f t="shared" si="125"/>
        <v>Dec</v>
      </c>
      <c r="Q1328" s="22">
        <f>IF(Analysis!$H$2=1,1,0)</f>
        <v>1</v>
      </c>
      <c r="R1328" s="1">
        <f>IF(Analysis!$H$3=1,1,0)</f>
        <v>1</v>
      </c>
      <c r="S1328" s="23">
        <f>IF(Analysis!$H$4=1,1,0)</f>
        <v>1</v>
      </c>
      <c r="T1328" s="23">
        <f>IF(Analysis!$H$6=1,1,0)</f>
        <v>1</v>
      </c>
      <c r="U1328" s="23">
        <f>IF(Analysis!$H$7=1,1,0)</f>
        <v>1</v>
      </c>
    </row>
    <row r="1329" spans="1:21">
      <c r="A1329" s="4">
        <v>16349</v>
      </c>
      <c r="B1329" s="5">
        <v>40904.475694444445</v>
      </c>
      <c r="C1329" s="5">
        <v>40904.450694444444</v>
      </c>
      <c r="D1329" s="4" t="s">
        <v>60</v>
      </c>
      <c r="E1329" s="4" t="s">
        <v>54</v>
      </c>
      <c r="F1329" s="6" t="s">
        <v>2072</v>
      </c>
      <c r="G1329" s="4" t="s">
        <v>55</v>
      </c>
      <c r="H1329" s="4" t="s">
        <v>691</v>
      </c>
      <c r="I1329" s="4" t="s">
        <v>143</v>
      </c>
      <c r="J1329" s="4" t="s">
        <v>59</v>
      </c>
      <c r="K1329" s="9">
        <f t="shared" si="120"/>
        <v>2.5000000001455192E-2</v>
      </c>
      <c r="L1329" s="13">
        <f t="shared" si="121"/>
        <v>40904</v>
      </c>
      <c r="M1329" s="14">
        <f t="shared" si="122"/>
        <v>0.45069444444379769</v>
      </c>
      <c r="N1329" s="15">
        <f t="shared" si="123"/>
        <v>2</v>
      </c>
      <c r="O1329" s="16" t="str">
        <f t="shared" si="124"/>
        <v>Tuesday</v>
      </c>
      <c r="P1329" s="16" t="str">
        <f t="shared" si="125"/>
        <v>Dec</v>
      </c>
      <c r="Q1329" s="22">
        <f>IF(Analysis!$H$2=1,1,0)</f>
        <v>1</v>
      </c>
      <c r="R1329" s="1">
        <f>IF(Analysis!$H$3=1,1,0)</f>
        <v>1</v>
      </c>
      <c r="S1329" s="23">
        <f>IF(Analysis!$H$4=1,1,0)</f>
        <v>1</v>
      </c>
      <c r="T1329" s="23">
        <f>IF(Analysis!$H$6=1,1,0)</f>
        <v>1</v>
      </c>
      <c r="U1329" s="23">
        <f>IF(Analysis!$H$7=1,1,0)</f>
        <v>1</v>
      </c>
    </row>
    <row r="1330" spans="1:21">
      <c r="A1330" s="4">
        <v>16348</v>
      </c>
      <c r="B1330" s="5">
        <v>40904.474305555559</v>
      </c>
      <c r="C1330" s="5">
        <v>40904.44027777778</v>
      </c>
      <c r="D1330" s="4" t="s">
        <v>60</v>
      </c>
      <c r="E1330" s="4" t="s">
        <v>54</v>
      </c>
      <c r="F1330" s="6" t="s">
        <v>2073</v>
      </c>
      <c r="G1330" s="4" t="s">
        <v>55</v>
      </c>
      <c r="H1330" s="4" t="s">
        <v>692</v>
      </c>
      <c r="I1330" s="4" t="s">
        <v>143</v>
      </c>
      <c r="J1330" s="4" t="s">
        <v>59</v>
      </c>
      <c r="K1330" s="9">
        <f t="shared" si="120"/>
        <v>3.4027777779556345E-2</v>
      </c>
      <c r="L1330" s="13">
        <f t="shared" si="121"/>
        <v>40904</v>
      </c>
      <c r="M1330" s="14">
        <f t="shared" si="122"/>
        <v>0.44027777777955635</v>
      </c>
      <c r="N1330" s="15">
        <f t="shared" si="123"/>
        <v>2</v>
      </c>
      <c r="O1330" s="16" t="str">
        <f t="shared" si="124"/>
        <v>Tuesday</v>
      </c>
      <c r="P1330" s="16" t="str">
        <f t="shared" si="125"/>
        <v>Dec</v>
      </c>
      <c r="Q1330" s="22">
        <f>IF(Analysis!$H$2=1,1,0)</f>
        <v>1</v>
      </c>
      <c r="R1330" s="1">
        <f>IF(Analysis!$H$3=1,1,0)</f>
        <v>1</v>
      </c>
      <c r="S1330" s="23">
        <f>IF(Analysis!$H$4=1,1,0)</f>
        <v>1</v>
      </c>
      <c r="T1330" s="23">
        <f>IF(Analysis!$H$6=1,1,0)</f>
        <v>1</v>
      </c>
      <c r="U1330" s="23">
        <f>IF(Analysis!$H$7=1,1,0)</f>
        <v>1</v>
      </c>
    </row>
    <row r="1331" spans="1:21">
      <c r="A1331" s="4">
        <v>16347</v>
      </c>
      <c r="B1331" s="5">
        <v>40906.647222222222</v>
      </c>
      <c r="C1331" s="5">
        <v>40904.423611111109</v>
      </c>
      <c r="D1331" s="4" t="s">
        <v>60</v>
      </c>
      <c r="E1331" s="4" t="s">
        <v>54</v>
      </c>
      <c r="F1331" s="6" t="s">
        <v>132</v>
      </c>
      <c r="G1331" s="4" t="s">
        <v>55</v>
      </c>
      <c r="H1331" s="4" t="s">
        <v>693</v>
      </c>
      <c r="I1331" s="4" t="s">
        <v>143</v>
      </c>
      <c r="J1331" s="4" t="s">
        <v>59</v>
      </c>
      <c r="K1331" s="9">
        <f t="shared" si="120"/>
        <v>2.2236111111124046</v>
      </c>
      <c r="L1331" s="13">
        <f t="shared" si="121"/>
        <v>40904</v>
      </c>
      <c r="M1331" s="14">
        <f t="shared" si="122"/>
        <v>0.42361111110949423</v>
      </c>
      <c r="N1331" s="15">
        <f t="shared" si="123"/>
        <v>2</v>
      </c>
      <c r="O1331" s="16" t="str">
        <f t="shared" si="124"/>
        <v>Thursday</v>
      </c>
      <c r="P1331" s="16" t="str">
        <f t="shared" si="125"/>
        <v>Dec</v>
      </c>
      <c r="Q1331" s="22">
        <f>IF(Analysis!$H$2=1,1,0)</f>
        <v>1</v>
      </c>
      <c r="R1331" s="1">
        <f>IF(Analysis!$H$3=1,1,0)</f>
        <v>1</v>
      </c>
      <c r="S1331" s="23">
        <f>IF(Analysis!$H$4=1,1,0)</f>
        <v>1</v>
      </c>
      <c r="T1331" s="23">
        <f>IF(Analysis!$H$6=1,1,0)</f>
        <v>1</v>
      </c>
      <c r="U1331" s="23">
        <f>IF(Analysis!$H$7=1,1,0)</f>
        <v>1</v>
      </c>
    </row>
    <row r="1332" spans="1:21">
      <c r="A1332" s="4">
        <v>16346</v>
      </c>
      <c r="B1332" s="5">
        <v>40904.525000000001</v>
      </c>
      <c r="C1332" s="5">
        <v>40904.415277777778</v>
      </c>
      <c r="D1332" s="4" t="s">
        <v>60</v>
      </c>
      <c r="E1332" s="4" t="s">
        <v>144</v>
      </c>
      <c r="F1332" s="6" t="s">
        <v>133</v>
      </c>
      <c r="G1332" s="4" t="s">
        <v>55</v>
      </c>
      <c r="H1332" s="4" t="s">
        <v>694</v>
      </c>
      <c r="I1332" s="4" t="s">
        <v>143</v>
      </c>
      <c r="J1332" s="4" t="s">
        <v>59</v>
      </c>
      <c r="K1332" s="9">
        <f t="shared" si="120"/>
        <v>0.10972222222335404</v>
      </c>
      <c r="L1332" s="13">
        <f t="shared" si="121"/>
        <v>40904</v>
      </c>
      <c r="M1332" s="14">
        <f t="shared" si="122"/>
        <v>0.41527777777810115</v>
      </c>
      <c r="N1332" s="15">
        <f t="shared" si="123"/>
        <v>2</v>
      </c>
      <c r="O1332" s="16" t="str">
        <f t="shared" si="124"/>
        <v>Tuesday</v>
      </c>
      <c r="P1332" s="16" t="str">
        <f t="shared" si="125"/>
        <v>Dec</v>
      </c>
      <c r="Q1332" s="22">
        <f>IF(Analysis!$H$2=1,1,0)</f>
        <v>1</v>
      </c>
      <c r="R1332" s="1">
        <f>IF(Analysis!$H$3=1,1,0)</f>
        <v>1</v>
      </c>
      <c r="S1332" s="23">
        <f>IF(Analysis!$H$4=1,1,0)</f>
        <v>1</v>
      </c>
      <c r="T1332" s="23">
        <f>IF(Analysis!$H$6=1,1,0)</f>
        <v>1</v>
      </c>
      <c r="U1332" s="23">
        <f>IF(Analysis!$H$7=1,1,0)</f>
        <v>1</v>
      </c>
    </row>
    <row r="1333" spans="1:21">
      <c r="A1333" s="4">
        <v>16345</v>
      </c>
      <c r="B1333" s="5">
        <v>40919.682638888888</v>
      </c>
      <c r="C1333" s="5">
        <v>40904.408333333333</v>
      </c>
      <c r="D1333" s="4" t="s">
        <v>60</v>
      </c>
      <c r="E1333" s="4" t="s">
        <v>54</v>
      </c>
      <c r="F1333" s="6" t="s">
        <v>127</v>
      </c>
      <c r="G1333" s="4" t="s">
        <v>55</v>
      </c>
      <c r="H1333" s="4" t="s">
        <v>695</v>
      </c>
      <c r="I1333" s="4" t="s">
        <v>143</v>
      </c>
      <c r="J1333" s="4" t="s">
        <v>59</v>
      </c>
      <c r="K1333" s="9">
        <f t="shared" si="120"/>
        <v>15.274305555554747</v>
      </c>
      <c r="L1333" s="13">
        <f t="shared" si="121"/>
        <v>40904</v>
      </c>
      <c r="M1333" s="14">
        <f t="shared" si="122"/>
        <v>0.40833333333284827</v>
      </c>
      <c r="N1333" s="15">
        <f t="shared" si="123"/>
        <v>2</v>
      </c>
      <c r="O1333" s="16" t="str">
        <f t="shared" si="124"/>
        <v>Wednesday</v>
      </c>
      <c r="P1333" s="16" t="str">
        <f t="shared" si="125"/>
        <v>Dec</v>
      </c>
      <c r="Q1333" s="22">
        <f>IF(Analysis!$H$2=1,1,0)</f>
        <v>1</v>
      </c>
      <c r="R1333" s="1">
        <f>IF(Analysis!$H$3=1,1,0)</f>
        <v>1</v>
      </c>
      <c r="S1333" s="23">
        <f>IF(Analysis!$H$4=1,1,0)</f>
        <v>1</v>
      </c>
      <c r="T1333" s="23">
        <f>IF(Analysis!$H$6=1,1,0)</f>
        <v>1</v>
      </c>
      <c r="U1333" s="23">
        <f>IF(Analysis!$H$7=1,1,0)</f>
        <v>1</v>
      </c>
    </row>
    <row r="1334" spans="1:21">
      <c r="A1334" s="4">
        <v>16344</v>
      </c>
      <c r="B1334" s="5">
        <v>40904.418055555558</v>
      </c>
      <c r="C1334" s="5">
        <v>40904.40625</v>
      </c>
      <c r="D1334" s="4" t="s">
        <v>62</v>
      </c>
      <c r="E1334" s="4" t="s">
        <v>72</v>
      </c>
      <c r="F1334" s="6" t="s">
        <v>128</v>
      </c>
      <c r="G1334" s="4" t="s">
        <v>55</v>
      </c>
      <c r="H1334" s="4" t="s">
        <v>90</v>
      </c>
      <c r="I1334" s="4" t="s">
        <v>143</v>
      </c>
      <c r="J1334" s="4" t="s">
        <v>73</v>
      </c>
      <c r="K1334" s="9">
        <f t="shared" si="120"/>
        <v>1.1805555557657499E-2</v>
      </c>
      <c r="L1334" s="13">
        <f t="shared" si="121"/>
        <v>40904</v>
      </c>
      <c r="M1334" s="14">
        <f t="shared" si="122"/>
        <v>0.40625</v>
      </c>
      <c r="N1334" s="15">
        <f t="shared" si="123"/>
        <v>2</v>
      </c>
      <c r="O1334" s="16" t="str">
        <f t="shared" si="124"/>
        <v>Tuesday</v>
      </c>
      <c r="P1334" s="16" t="str">
        <f t="shared" si="125"/>
        <v>Dec</v>
      </c>
      <c r="Q1334" s="22">
        <f>IF(Analysis!$H$2=1,1,0)</f>
        <v>1</v>
      </c>
      <c r="R1334" s="1">
        <f>IF(Analysis!$H$3=1,1,0)</f>
        <v>1</v>
      </c>
      <c r="S1334" s="23">
        <f>IF(Analysis!$H$4=1,1,0)</f>
        <v>1</v>
      </c>
      <c r="T1334" s="23">
        <f>IF(Analysis!$H$6=1,1,0)</f>
        <v>1</v>
      </c>
      <c r="U1334" s="23">
        <f>IF(Analysis!$H$7=1,1,0)</f>
        <v>1</v>
      </c>
    </row>
    <row r="1335" spans="1:21">
      <c r="A1335" s="4">
        <v>16343</v>
      </c>
      <c r="B1335" s="5">
        <v>40904.462500000001</v>
      </c>
      <c r="C1335" s="5">
        <v>40904.402083333334</v>
      </c>
      <c r="D1335" s="4" t="s">
        <v>53</v>
      </c>
      <c r="E1335" s="4" t="s">
        <v>98</v>
      </c>
      <c r="F1335" s="6" t="s">
        <v>129</v>
      </c>
      <c r="G1335" s="4" t="s">
        <v>55</v>
      </c>
      <c r="H1335" s="4" t="s">
        <v>107</v>
      </c>
      <c r="I1335" s="4" t="s">
        <v>143</v>
      </c>
      <c r="J1335" s="4" t="s">
        <v>59</v>
      </c>
      <c r="K1335" s="9">
        <f t="shared" si="120"/>
        <v>6.0416666667151731E-2</v>
      </c>
      <c r="L1335" s="13">
        <f t="shared" si="121"/>
        <v>40904</v>
      </c>
      <c r="M1335" s="14">
        <f t="shared" si="122"/>
        <v>0.40208333333430346</v>
      </c>
      <c r="N1335" s="15">
        <f t="shared" si="123"/>
        <v>2</v>
      </c>
      <c r="O1335" s="16" t="str">
        <f t="shared" si="124"/>
        <v>Tuesday</v>
      </c>
      <c r="P1335" s="16" t="str">
        <f t="shared" si="125"/>
        <v>Dec</v>
      </c>
      <c r="Q1335" s="22">
        <f>IF(Analysis!$H$2=1,1,0)</f>
        <v>1</v>
      </c>
      <c r="R1335" s="1">
        <f>IF(Analysis!$H$3=1,1,0)</f>
        <v>1</v>
      </c>
      <c r="S1335" s="23">
        <f>IF(Analysis!$H$4=1,1,0)</f>
        <v>1</v>
      </c>
      <c r="T1335" s="23">
        <f>IF(Analysis!$H$6=1,1,0)</f>
        <v>1</v>
      </c>
      <c r="U1335" s="23">
        <f>IF(Analysis!$H$7=1,1,0)</f>
        <v>1</v>
      </c>
    </row>
    <row r="1336" spans="1:21">
      <c r="A1336" s="4">
        <v>16342</v>
      </c>
      <c r="B1336" s="5">
        <v>40905.488194444442</v>
      </c>
      <c r="C1336" s="5">
        <v>40904.399305555555</v>
      </c>
      <c r="D1336" s="4" t="s">
        <v>53</v>
      </c>
      <c r="E1336" s="4" t="s">
        <v>68</v>
      </c>
      <c r="F1336" s="6" t="s">
        <v>145</v>
      </c>
      <c r="G1336" s="4" t="s">
        <v>55</v>
      </c>
      <c r="H1336" s="4" t="s">
        <v>106</v>
      </c>
      <c r="I1336" s="4" t="s">
        <v>143</v>
      </c>
      <c r="J1336" s="4" t="s">
        <v>59</v>
      </c>
      <c r="K1336" s="9">
        <f t="shared" si="120"/>
        <v>1.0888888888875954</v>
      </c>
      <c r="L1336" s="13">
        <f t="shared" si="121"/>
        <v>40904</v>
      </c>
      <c r="M1336" s="14">
        <f t="shared" si="122"/>
        <v>0.39930555555474712</v>
      </c>
      <c r="N1336" s="15">
        <f t="shared" si="123"/>
        <v>2</v>
      </c>
      <c r="O1336" s="16" t="str">
        <f t="shared" si="124"/>
        <v>Wednesday</v>
      </c>
      <c r="P1336" s="16" t="str">
        <f t="shared" si="125"/>
        <v>Dec</v>
      </c>
      <c r="Q1336" s="22">
        <f>IF(Analysis!$H$2=1,1,0)</f>
        <v>1</v>
      </c>
      <c r="R1336" s="1">
        <f>IF(Analysis!$H$3=1,1,0)</f>
        <v>1</v>
      </c>
      <c r="S1336" s="23">
        <f>IF(Analysis!$H$4=1,1,0)</f>
        <v>1</v>
      </c>
      <c r="T1336" s="23">
        <f>IF(Analysis!$H$6=1,1,0)</f>
        <v>1</v>
      </c>
      <c r="U1336" s="23">
        <f>IF(Analysis!$H$7=1,1,0)</f>
        <v>1</v>
      </c>
    </row>
    <row r="1337" spans="1:21">
      <c r="A1337" s="4">
        <v>16341</v>
      </c>
      <c r="B1337" s="5">
        <v>40919.682638888888</v>
      </c>
      <c r="C1337" s="5">
        <v>40904.396527777775</v>
      </c>
      <c r="D1337" s="4" t="s">
        <v>60</v>
      </c>
      <c r="E1337" s="4" t="s">
        <v>54</v>
      </c>
      <c r="F1337" s="6" t="s">
        <v>2206</v>
      </c>
      <c r="G1337" s="4" t="s">
        <v>55</v>
      </c>
      <c r="H1337" s="4" t="s">
        <v>71</v>
      </c>
      <c r="I1337" s="4" t="s">
        <v>143</v>
      </c>
      <c r="J1337" s="4" t="s">
        <v>59</v>
      </c>
      <c r="K1337" s="9">
        <f t="shared" si="120"/>
        <v>15.286111111112405</v>
      </c>
      <c r="L1337" s="13">
        <f t="shared" si="121"/>
        <v>40904</v>
      </c>
      <c r="M1337" s="14">
        <f t="shared" si="122"/>
        <v>0.39652777777519077</v>
      </c>
      <c r="N1337" s="15">
        <f t="shared" si="123"/>
        <v>2</v>
      </c>
      <c r="O1337" s="16" t="str">
        <f t="shared" si="124"/>
        <v>Wednesday</v>
      </c>
      <c r="P1337" s="16" t="str">
        <f t="shared" si="125"/>
        <v>Dec</v>
      </c>
      <c r="Q1337" s="22">
        <f>IF(Analysis!$H$2=1,1,0)</f>
        <v>1</v>
      </c>
      <c r="R1337" s="1">
        <f>IF(Analysis!$H$3=1,1,0)</f>
        <v>1</v>
      </c>
      <c r="S1337" s="23">
        <f>IF(Analysis!$H$4=1,1,0)</f>
        <v>1</v>
      </c>
      <c r="T1337" s="23">
        <f>IF(Analysis!$H$6=1,1,0)</f>
        <v>1</v>
      </c>
      <c r="U1337" s="23">
        <f>IF(Analysis!$H$7=1,1,0)</f>
        <v>1</v>
      </c>
    </row>
    <row r="1338" spans="1:21">
      <c r="A1338" s="4">
        <v>16340</v>
      </c>
      <c r="B1338" s="5">
        <v>40904.645138888889</v>
      </c>
      <c r="C1338" s="5">
        <v>40904.386805555558</v>
      </c>
      <c r="D1338" s="4" t="s">
        <v>53</v>
      </c>
      <c r="E1338" s="4" t="s">
        <v>98</v>
      </c>
      <c r="F1338" s="6" t="s">
        <v>2071</v>
      </c>
      <c r="G1338" s="4" t="s">
        <v>55</v>
      </c>
      <c r="H1338" s="4" t="s">
        <v>56</v>
      </c>
      <c r="I1338" s="4" t="s">
        <v>143</v>
      </c>
      <c r="J1338" s="4" t="s">
        <v>59</v>
      </c>
      <c r="K1338" s="9">
        <f t="shared" si="120"/>
        <v>0.25833333333139308</v>
      </c>
      <c r="L1338" s="13">
        <f t="shared" si="121"/>
        <v>40904</v>
      </c>
      <c r="M1338" s="14">
        <f t="shared" si="122"/>
        <v>0.3868055555576575</v>
      </c>
      <c r="N1338" s="15">
        <f t="shared" si="123"/>
        <v>2</v>
      </c>
      <c r="O1338" s="16" t="str">
        <f t="shared" si="124"/>
        <v>Tuesday</v>
      </c>
      <c r="P1338" s="16" t="str">
        <f t="shared" si="125"/>
        <v>Dec</v>
      </c>
      <c r="Q1338" s="22">
        <f>IF(Analysis!$H$2=1,1,0)</f>
        <v>1</v>
      </c>
      <c r="R1338" s="1">
        <f>IF(Analysis!$H$3=1,1,0)</f>
        <v>1</v>
      </c>
      <c r="S1338" s="23">
        <f>IF(Analysis!$H$4=1,1,0)</f>
        <v>1</v>
      </c>
      <c r="T1338" s="23">
        <f>IF(Analysis!$H$6=1,1,0)</f>
        <v>1</v>
      </c>
      <c r="U1338" s="23">
        <f>IF(Analysis!$H$7=1,1,0)</f>
        <v>1</v>
      </c>
    </row>
    <row r="1339" spans="1:21">
      <c r="A1339" s="4">
        <v>16339</v>
      </c>
      <c r="B1339" s="5">
        <v>40912.35833333333</v>
      </c>
      <c r="C1339" s="5">
        <v>40904.377083333333</v>
      </c>
      <c r="D1339" s="4" t="s">
        <v>60</v>
      </c>
      <c r="E1339" s="4" t="s">
        <v>67</v>
      </c>
      <c r="F1339" s="6" t="s">
        <v>2072</v>
      </c>
      <c r="G1339" s="4" t="s">
        <v>55</v>
      </c>
      <c r="H1339" s="4" t="s">
        <v>90</v>
      </c>
      <c r="I1339" s="4" t="s">
        <v>143</v>
      </c>
      <c r="J1339" s="4" t="s">
        <v>59</v>
      </c>
      <c r="K1339" s="9">
        <f t="shared" si="120"/>
        <v>7.9812499999970896</v>
      </c>
      <c r="L1339" s="13">
        <f t="shared" si="121"/>
        <v>40904</v>
      </c>
      <c r="M1339" s="14">
        <f t="shared" si="122"/>
        <v>0.37708333333284827</v>
      </c>
      <c r="N1339" s="15">
        <f t="shared" si="123"/>
        <v>2</v>
      </c>
      <c r="O1339" s="16" t="str">
        <f t="shared" si="124"/>
        <v>Wednesday</v>
      </c>
      <c r="P1339" s="16" t="str">
        <f t="shared" si="125"/>
        <v>Dec</v>
      </c>
      <c r="Q1339" s="22">
        <f>IF(Analysis!$H$2=1,1,0)</f>
        <v>1</v>
      </c>
      <c r="R1339" s="1">
        <f>IF(Analysis!$H$3=1,1,0)</f>
        <v>1</v>
      </c>
      <c r="S1339" s="23">
        <f>IF(Analysis!$H$4=1,1,0)</f>
        <v>1</v>
      </c>
      <c r="T1339" s="23">
        <f>IF(Analysis!$H$6=1,1,0)</f>
        <v>1</v>
      </c>
      <c r="U1339" s="23">
        <f>IF(Analysis!$H$7=1,1,0)</f>
        <v>1</v>
      </c>
    </row>
    <row r="1340" spans="1:21">
      <c r="A1340" s="4">
        <v>16338</v>
      </c>
      <c r="B1340" s="5">
        <v>40906.697916666664</v>
      </c>
      <c r="C1340" s="5">
        <v>40904.365277777775</v>
      </c>
      <c r="D1340" s="4" t="s">
        <v>62</v>
      </c>
      <c r="E1340" s="4" t="s">
        <v>95</v>
      </c>
      <c r="F1340" s="6" t="s">
        <v>2073</v>
      </c>
      <c r="G1340" s="4" t="s">
        <v>55</v>
      </c>
      <c r="H1340" s="4" t="s">
        <v>56</v>
      </c>
      <c r="I1340" s="4" t="s">
        <v>143</v>
      </c>
      <c r="J1340" s="4" t="s">
        <v>70</v>
      </c>
      <c r="K1340" s="9">
        <f t="shared" si="120"/>
        <v>2.3326388888890506</v>
      </c>
      <c r="L1340" s="13">
        <f t="shared" si="121"/>
        <v>40904</v>
      </c>
      <c r="M1340" s="14">
        <f t="shared" si="122"/>
        <v>0.36527777777519077</v>
      </c>
      <c r="N1340" s="15">
        <f t="shared" si="123"/>
        <v>1</v>
      </c>
      <c r="O1340" s="16" t="str">
        <f t="shared" si="124"/>
        <v>Thursday</v>
      </c>
      <c r="P1340" s="16" t="str">
        <f t="shared" si="125"/>
        <v>Dec</v>
      </c>
      <c r="Q1340" s="22">
        <f>IF(Analysis!$H$2=1,1,0)</f>
        <v>1</v>
      </c>
      <c r="R1340" s="1">
        <f>IF(Analysis!$H$3=1,1,0)</f>
        <v>1</v>
      </c>
      <c r="S1340" s="23">
        <f>IF(Analysis!$H$4=1,1,0)</f>
        <v>1</v>
      </c>
      <c r="T1340" s="23">
        <f>IF(Analysis!$H$6=1,1,0)</f>
        <v>1</v>
      </c>
      <c r="U1340" s="23">
        <f>IF(Analysis!$H$7=1,1,0)</f>
        <v>1</v>
      </c>
    </row>
    <row r="1341" spans="1:21">
      <c r="A1341" s="4">
        <v>16337</v>
      </c>
      <c r="B1341" s="5">
        <v>40904.527083333334</v>
      </c>
      <c r="C1341" s="5">
        <v>40903.674305555556</v>
      </c>
      <c r="D1341" s="4" t="s">
        <v>60</v>
      </c>
      <c r="E1341" s="4" t="s">
        <v>144</v>
      </c>
      <c r="F1341" s="6" t="s">
        <v>132</v>
      </c>
      <c r="G1341" s="4" t="s">
        <v>55</v>
      </c>
      <c r="H1341" s="4" t="s">
        <v>696</v>
      </c>
      <c r="I1341" s="4" t="s">
        <v>143</v>
      </c>
      <c r="J1341" s="4" t="s">
        <v>59</v>
      </c>
      <c r="K1341" s="9">
        <f t="shared" si="120"/>
        <v>0.85277777777810115</v>
      </c>
      <c r="L1341" s="13">
        <f t="shared" si="121"/>
        <v>40903</v>
      </c>
      <c r="M1341" s="14">
        <f t="shared" si="122"/>
        <v>0.67430555555620231</v>
      </c>
      <c r="N1341" s="15">
        <f t="shared" si="123"/>
        <v>5</v>
      </c>
      <c r="O1341" s="16" t="str">
        <f t="shared" si="124"/>
        <v>Tuesday</v>
      </c>
      <c r="P1341" s="16" t="str">
        <f t="shared" si="125"/>
        <v>Dec</v>
      </c>
      <c r="Q1341" s="22">
        <f>IF(Analysis!$H$2=1,1,0)</f>
        <v>1</v>
      </c>
      <c r="R1341" s="1">
        <f>IF(Analysis!$H$3=1,1,0)</f>
        <v>1</v>
      </c>
      <c r="S1341" s="23">
        <f>IF(Analysis!$H$4=1,1,0)</f>
        <v>1</v>
      </c>
      <c r="T1341" s="23">
        <f>IF(Analysis!$H$6=1,1,0)</f>
        <v>1</v>
      </c>
      <c r="U1341" s="23">
        <f>IF(Analysis!$H$7=1,1,0)</f>
        <v>1</v>
      </c>
    </row>
    <row r="1342" spans="1:21">
      <c r="A1342" s="4">
        <v>16336</v>
      </c>
      <c r="B1342" s="5">
        <v>40914.531944444447</v>
      </c>
      <c r="C1342" s="5">
        <v>40903.655555555553</v>
      </c>
      <c r="D1342" s="4" t="s">
        <v>62</v>
      </c>
      <c r="E1342" s="4" t="s">
        <v>92</v>
      </c>
      <c r="F1342" s="6" t="s">
        <v>133</v>
      </c>
      <c r="G1342" s="4" t="s">
        <v>55</v>
      </c>
      <c r="H1342" s="4" t="s">
        <v>697</v>
      </c>
      <c r="I1342" s="4" t="s">
        <v>143</v>
      </c>
      <c r="J1342" s="4" t="s">
        <v>65</v>
      </c>
      <c r="K1342" s="9">
        <f t="shared" si="120"/>
        <v>10.876388888893416</v>
      </c>
      <c r="L1342" s="13">
        <f t="shared" si="121"/>
        <v>40903</v>
      </c>
      <c r="M1342" s="14">
        <f t="shared" si="122"/>
        <v>0.65555555555329192</v>
      </c>
      <c r="N1342" s="15">
        <f t="shared" si="123"/>
        <v>5</v>
      </c>
      <c r="O1342" s="16" t="str">
        <f t="shared" si="124"/>
        <v>Friday</v>
      </c>
      <c r="P1342" s="16" t="str">
        <f t="shared" si="125"/>
        <v>Dec</v>
      </c>
      <c r="Q1342" s="22">
        <f>IF(Analysis!$H$2=1,1,0)</f>
        <v>1</v>
      </c>
      <c r="R1342" s="1">
        <f>IF(Analysis!$H$3=1,1,0)</f>
        <v>1</v>
      </c>
      <c r="S1342" s="23">
        <f>IF(Analysis!$H$4=1,1,0)</f>
        <v>1</v>
      </c>
      <c r="T1342" s="23">
        <f>IF(Analysis!$H$6=1,1,0)</f>
        <v>1</v>
      </c>
      <c r="U1342" s="23">
        <f>IF(Analysis!$H$7=1,1,0)</f>
        <v>1</v>
      </c>
    </row>
    <row r="1343" spans="1:21">
      <c r="A1343" s="4">
        <v>16335</v>
      </c>
      <c r="B1343" s="5">
        <v>40952.370833333334</v>
      </c>
      <c r="C1343" s="5">
        <v>40900.688194444447</v>
      </c>
      <c r="D1343" s="4" t="s">
        <v>53</v>
      </c>
      <c r="E1343" s="4" t="s">
        <v>98</v>
      </c>
      <c r="F1343" s="6" t="s">
        <v>127</v>
      </c>
      <c r="G1343" s="4" t="s">
        <v>55</v>
      </c>
      <c r="H1343" s="4" t="s">
        <v>698</v>
      </c>
      <c r="I1343" s="4" t="s">
        <v>143</v>
      </c>
      <c r="J1343" s="4" t="s">
        <v>136</v>
      </c>
      <c r="K1343" s="9">
        <f t="shared" si="120"/>
        <v>51.682638888887595</v>
      </c>
      <c r="L1343" s="13">
        <f t="shared" si="121"/>
        <v>40900</v>
      </c>
      <c r="M1343" s="14">
        <f t="shared" si="122"/>
        <v>0.68819444444670808</v>
      </c>
      <c r="N1343" s="15">
        <f t="shared" si="123"/>
        <v>5</v>
      </c>
      <c r="O1343" s="16" t="str">
        <f t="shared" si="124"/>
        <v>Monday</v>
      </c>
      <c r="P1343" s="16" t="str">
        <f t="shared" si="125"/>
        <v>Dec</v>
      </c>
      <c r="Q1343" s="22">
        <f>IF(Analysis!$H$2=1,1,0)</f>
        <v>1</v>
      </c>
      <c r="R1343" s="1">
        <f>IF(Analysis!$H$3=1,1,0)</f>
        <v>1</v>
      </c>
      <c r="S1343" s="23">
        <f>IF(Analysis!$H$4=1,1,0)</f>
        <v>1</v>
      </c>
      <c r="T1343" s="23">
        <f>IF(Analysis!$H$6=1,1,0)</f>
        <v>1</v>
      </c>
      <c r="U1343" s="23">
        <f>IF(Analysis!$H$7=1,1,0)</f>
        <v>1</v>
      </c>
    </row>
    <row r="1344" spans="1:21">
      <c r="A1344" s="4">
        <v>16334</v>
      </c>
      <c r="B1344" s="5">
        <v>40920.597916666666</v>
      </c>
      <c r="C1344" s="5">
        <v>40900.604166666664</v>
      </c>
      <c r="D1344" s="4" t="s">
        <v>53</v>
      </c>
      <c r="E1344" s="4" t="s">
        <v>98</v>
      </c>
      <c r="F1344" s="6" t="s">
        <v>128</v>
      </c>
      <c r="G1344" s="4" t="s">
        <v>55</v>
      </c>
      <c r="H1344" s="4" t="s">
        <v>699</v>
      </c>
      <c r="I1344" s="4" t="s">
        <v>143</v>
      </c>
      <c r="J1344" s="4" t="s">
        <v>136</v>
      </c>
      <c r="K1344" s="9">
        <f t="shared" si="120"/>
        <v>19.993750000001455</v>
      </c>
      <c r="L1344" s="13">
        <f t="shared" si="121"/>
        <v>40900</v>
      </c>
      <c r="M1344" s="14">
        <f t="shared" si="122"/>
        <v>0.60416666666424135</v>
      </c>
      <c r="N1344" s="15">
        <f t="shared" si="123"/>
        <v>4</v>
      </c>
      <c r="O1344" s="16" t="str">
        <f t="shared" si="124"/>
        <v>Thursday</v>
      </c>
      <c r="P1344" s="16" t="str">
        <f t="shared" si="125"/>
        <v>Dec</v>
      </c>
      <c r="Q1344" s="22">
        <f>IF(Analysis!$H$2=1,1,0)</f>
        <v>1</v>
      </c>
      <c r="R1344" s="1">
        <f>IF(Analysis!$H$3=1,1,0)</f>
        <v>1</v>
      </c>
      <c r="S1344" s="23">
        <f>IF(Analysis!$H$4=1,1,0)</f>
        <v>1</v>
      </c>
      <c r="T1344" s="23">
        <f>IF(Analysis!$H$6=1,1,0)</f>
        <v>1</v>
      </c>
      <c r="U1344" s="23">
        <f>IF(Analysis!$H$7=1,1,0)</f>
        <v>1</v>
      </c>
    </row>
    <row r="1345" spans="1:21">
      <c r="A1345" s="4">
        <v>16333</v>
      </c>
      <c r="B1345" s="5">
        <v>40900.561805555553</v>
      </c>
      <c r="C1345" s="5">
        <v>40900.536805555559</v>
      </c>
      <c r="D1345" s="4" t="s">
        <v>60</v>
      </c>
      <c r="E1345" s="4" t="s">
        <v>93</v>
      </c>
      <c r="F1345" s="6" t="s">
        <v>129</v>
      </c>
      <c r="G1345" s="4" t="s">
        <v>55</v>
      </c>
      <c r="H1345" s="4" t="s">
        <v>700</v>
      </c>
      <c r="I1345" s="4" t="s">
        <v>143</v>
      </c>
      <c r="J1345" s="4" t="s">
        <v>59</v>
      </c>
      <c r="K1345" s="9">
        <f t="shared" si="120"/>
        <v>2.4999999994179234E-2</v>
      </c>
      <c r="L1345" s="13">
        <f t="shared" si="121"/>
        <v>40900</v>
      </c>
      <c r="M1345" s="14">
        <f t="shared" si="122"/>
        <v>0.53680555555911269</v>
      </c>
      <c r="N1345" s="15">
        <f t="shared" si="123"/>
        <v>3</v>
      </c>
      <c r="O1345" s="16" t="str">
        <f t="shared" si="124"/>
        <v>Friday</v>
      </c>
      <c r="P1345" s="16" t="str">
        <f t="shared" si="125"/>
        <v>Dec</v>
      </c>
      <c r="Q1345" s="22">
        <f>IF(Analysis!$H$2=1,1,0)</f>
        <v>1</v>
      </c>
      <c r="R1345" s="1">
        <f>IF(Analysis!$H$3=1,1,0)</f>
        <v>1</v>
      </c>
      <c r="S1345" s="23">
        <f>IF(Analysis!$H$4=1,1,0)</f>
        <v>1</v>
      </c>
      <c r="T1345" s="23">
        <f>IF(Analysis!$H$6=1,1,0)</f>
        <v>1</v>
      </c>
      <c r="U1345" s="23">
        <f>IF(Analysis!$H$7=1,1,0)</f>
        <v>1</v>
      </c>
    </row>
    <row r="1346" spans="1:21">
      <c r="A1346" s="4">
        <v>16332</v>
      </c>
      <c r="B1346" s="5">
        <v>40900.606249999997</v>
      </c>
      <c r="C1346" s="5">
        <v>40900.493055555555</v>
      </c>
      <c r="D1346" s="4" t="s">
        <v>53</v>
      </c>
      <c r="E1346" s="4" t="s">
        <v>54</v>
      </c>
      <c r="F1346" s="6" t="s">
        <v>145</v>
      </c>
      <c r="G1346" s="4" t="s">
        <v>55</v>
      </c>
      <c r="H1346" s="4" t="s">
        <v>90</v>
      </c>
      <c r="I1346" s="4" t="s">
        <v>143</v>
      </c>
      <c r="J1346" s="4" t="s">
        <v>59</v>
      </c>
      <c r="K1346" s="9">
        <f t="shared" si="120"/>
        <v>0.1131944444423425</v>
      </c>
      <c r="L1346" s="13">
        <f t="shared" si="121"/>
        <v>40900</v>
      </c>
      <c r="M1346" s="14">
        <f t="shared" si="122"/>
        <v>0.49305555555474712</v>
      </c>
      <c r="N1346" s="15">
        <f t="shared" si="123"/>
        <v>3</v>
      </c>
      <c r="O1346" s="16" t="str">
        <f t="shared" si="124"/>
        <v>Friday</v>
      </c>
      <c r="P1346" s="16" t="str">
        <f t="shared" si="125"/>
        <v>Dec</v>
      </c>
      <c r="Q1346" s="22">
        <f>IF(Analysis!$H$2=1,1,0)</f>
        <v>1</v>
      </c>
      <c r="R1346" s="1">
        <f>IF(Analysis!$H$3=1,1,0)</f>
        <v>1</v>
      </c>
      <c r="S1346" s="23">
        <f>IF(Analysis!$H$4=1,1,0)</f>
        <v>1</v>
      </c>
      <c r="T1346" s="23">
        <f>IF(Analysis!$H$6=1,1,0)</f>
        <v>1</v>
      </c>
      <c r="U1346" s="23">
        <f>IF(Analysis!$H$7=1,1,0)</f>
        <v>1</v>
      </c>
    </row>
    <row r="1347" spans="1:21">
      <c r="A1347" s="4">
        <v>16331</v>
      </c>
      <c r="B1347" s="5">
        <v>40941.484722222223</v>
      </c>
      <c r="C1347" s="5">
        <v>40900.475694444445</v>
      </c>
      <c r="D1347" s="4" t="s">
        <v>62</v>
      </c>
      <c r="E1347" s="4" t="s">
        <v>138</v>
      </c>
      <c r="F1347" s="6" t="s">
        <v>2207</v>
      </c>
      <c r="G1347" s="4" t="s">
        <v>55</v>
      </c>
      <c r="H1347" s="4" t="s">
        <v>107</v>
      </c>
      <c r="I1347" s="4" t="s">
        <v>143</v>
      </c>
      <c r="J1347" s="4" t="s">
        <v>65</v>
      </c>
      <c r="K1347" s="9">
        <f t="shared" ref="K1347:K1410" si="126">B1347-C1347</f>
        <v>41.009027777778101</v>
      </c>
      <c r="L1347" s="13">
        <f t="shared" si="121"/>
        <v>40900</v>
      </c>
      <c r="M1347" s="14">
        <f t="shared" si="122"/>
        <v>0.47569444444525288</v>
      </c>
      <c r="N1347" s="15">
        <f t="shared" si="123"/>
        <v>3</v>
      </c>
      <c r="O1347" s="16" t="str">
        <f t="shared" si="124"/>
        <v>Thursday</v>
      </c>
      <c r="P1347" s="16" t="str">
        <f t="shared" si="125"/>
        <v>Dec</v>
      </c>
      <c r="Q1347" s="22">
        <f>IF(Analysis!$H$2=1,1,0)</f>
        <v>1</v>
      </c>
      <c r="R1347" s="1">
        <f>IF(Analysis!$H$3=1,1,0)</f>
        <v>1</v>
      </c>
      <c r="S1347" s="23">
        <f>IF(Analysis!$H$4=1,1,0)</f>
        <v>1</v>
      </c>
      <c r="T1347" s="23">
        <f>IF(Analysis!$H$6=1,1,0)</f>
        <v>1</v>
      </c>
      <c r="U1347" s="23">
        <f>IF(Analysis!$H$7=1,1,0)</f>
        <v>1</v>
      </c>
    </row>
    <row r="1348" spans="1:21">
      <c r="A1348" s="4">
        <v>16330</v>
      </c>
      <c r="B1348" s="5">
        <v>40900.449999999997</v>
      </c>
      <c r="C1348" s="5">
        <v>40900.43472222222</v>
      </c>
      <c r="D1348" s="4" t="s">
        <v>60</v>
      </c>
      <c r="E1348" s="4" t="s">
        <v>61</v>
      </c>
      <c r="F1348" s="6" t="s">
        <v>2071</v>
      </c>
      <c r="G1348" s="4" t="s">
        <v>55</v>
      </c>
      <c r="H1348" s="4" t="s">
        <v>106</v>
      </c>
      <c r="I1348" s="4" t="s">
        <v>143</v>
      </c>
      <c r="J1348" s="4" t="s">
        <v>59</v>
      </c>
      <c r="K1348" s="9">
        <f t="shared" si="126"/>
        <v>1.5277777776645962E-2</v>
      </c>
      <c r="L1348" s="13">
        <f t="shared" ref="L1348:L1411" si="127">INT(C1348)</f>
        <v>40900</v>
      </c>
      <c r="M1348" s="14">
        <f t="shared" ref="M1348:M1411" si="128">MOD(C1348,1)</f>
        <v>0.43472222222044365</v>
      </c>
      <c r="N1348" s="15">
        <f t="shared" ref="N1348:N1411" si="129">IF(AND($V$4&lt;=M1348,M1348&lt;$W$4),1,IF(AND($X$4&lt;=M1348,M1348&lt;$Y$4),2,IF(AND($Z$4&lt;=M1348,M1348&lt;$AA$4),3,IF(AND($AB$4&lt;=M1348,M1348&lt;$AC$4),4,IF(AND($AD$4&lt;=M1348,M1348&lt;$AE$4),5,IF(AND($AF$4&lt;=M1348,M1348&lt;$AG$4),6))))))</f>
        <v>2</v>
      </c>
      <c r="O1348" s="16" t="str">
        <f t="shared" ref="O1348:O1411" si="130">CHOOSE(WEEKDAY(B1348,1),"Sunday","Monday","Tuesday","Wednesday","Thursday","Friday","Saturday")</f>
        <v>Friday</v>
      </c>
      <c r="P1348" s="16" t="str">
        <f t="shared" ref="P1348:P1411" si="131">CHOOSE(MONTH(L1348),"Jan","Feb","Mar","Apr","May","Jun","Jul","Aug","Sep","Oct","Nov","Dec")</f>
        <v>Dec</v>
      </c>
      <c r="Q1348" s="22">
        <f>IF(Analysis!$H$2=1,1,0)</f>
        <v>1</v>
      </c>
      <c r="R1348" s="1">
        <f>IF(Analysis!$H$3=1,1,0)</f>
        <v>1</v>
      </c>
      <c r="S1348" s="23">
        <f>IF(Analysis!$H$4=1,1,0)</f>
        <v>1</v>
      </c>
      <c r="T1348" s="23">
        <f>IF(Analysis!$H$6=1,1,0)</f>
        <v>1</v>
      </c>
      <c r="U1348" s="23">
        <f>IF(Analysis!$H$7=1,1,0)</f>
        <v>1</v>
      </c>
    </row>
    <row r="1349" spans="1:21">
      <c r="A1349" s="4">
        <v>16329</v>
      </c>
      <c r="B1349" s="5">
        <v>40912.545138888891</v>
      </c>
      <c r="C1349" s="5">
        <v>40900.404166666667</v>
      </c>
      <c r="D1349" s="4" t="s">
        <v>62</v>
      </c>
      <c r="E1349" s="4" t="s">
        <v>114</v>
      </c>
      <c r="F1349" s="6" t="s">
        <v>2072</v>
      </c>
      <c r="G1349" s="4" t="s">
        <v>55</v>
      </c>
      <c r="H1349" s="4" t="s">
        <v>71</v>
      </c>
      <c r="I1349" s="4" t="s">
        <v>143</v>
      </c>
      <c r="J1349" s="4" t="s">
        <v>65</v>
      </c>
      <c r="K1349" s="9">
        <f t="shared" si="126"/>
        <v>12.140972222223354</v>
      </c>
      <c r="L1349" s="13">
        <f t="shared" si="127"/>
        <v>40900</v>
      </c>
      <c r="M1349" s="14">
        <f t="shared" si="128"/>
        <v>0.40416666666715173</v>
      </c>
      <c r="N1349" s="15">
        <f t="shared" si="129"/>
        <v>2</v>
      </c>
      <c r="O1349" s="16" t="str">
        <f t="shared" si="130"/>
        <v>Wednesday</v>
      </c>
      <c r="P1349" s="16" t="str">
        <f t="shared" si="131"/>
        <v>Dec</v>
      </c>
      <c r="Q1349" s="22">
        <f>IF(Analysis!$H$2=1,1,0)</f>
        <v>1</v>
      </c>
      <c r="R1349" s="1">
        <f>IF(Analysis!$H$3=1,1,0)</f>
        <v>1</v>
      </c>
      <c r="S1349" s="23">
        <f>IF(Analysis!$H$4=1,1,0)</f>
        <v>1</v>
      </c>
      <c r="T1349" s="23">
        <f>IF(Analysis!$H$6=1,1,0)</f>
        <v>1</v>
      </c>
      <c r="U1349" s="23">
        <f>IF(Analysis!$H$7=1,1,0)</f>
        <v>1</v>
      </c>
    </row>
    <row r="1350" spans="1:21">
      <c r="A1350" s="4">
        <v>16328</v>
      </c>
      <c r="B1350" s="5">
        <v>40900.493055555555</v>
      </c>
      <c r="C1350" s="5">
        <v>40900.388194444444</v>
      </c>
      <c r="D1350" s="4" t="s">
        <v>60</v>
      </c>
      <c r="E1350" s="4" t="s">
        <v>54</v>
      </c>
      <c r="F1350" s="6" t="s">
        <v>2073</v>
      </c>
      <c r="G1350" s="4" t="s">
        <v>55</v>
      </c>
      <c r="H1350" s="4" t="s">
        <v>56</v>
      </c>
      <c r="I1350" s="4" t="s">
        <v>143</v>
      </c>
      <c r="J1350" s="4" t="s">
        <v>59</v>
      </c>
      <c r="K1350" s="9">
        <f t="shared" si="126"/>
        <v>0.10486111111094942</v>
      </c>
      <c r="L1350" s="13">
        <f t="shared" si="127"/>
        <v>40900</v>
      </c>
      <c r="M1350" s="14">
        <f t="shared" si="128"/>
        <v>0.38819444444379769</v>
      </c>
      <c r="N1350" s="15">
        <f t="shared" si="129"/>
        <v>2</v>
      </c>
      <c r="O1350" s="16" t="str">
        <f t="shared" si="130"/>
        <v>Friday</v>
      </c>
      <c r="P1350" s="16" t="str">
        <f t="shared" si="131"/>
        <v>Dec</v>
      </c>
      <c r="Q1350" s="22">
        <f>IF(Analysis!$H$2=1,1,0)</f>
        <v>1</v>
      </c>
      <c r="R1350" s="1">
        <f>IF(Analysis!$H$3=1,1,0)</f>
        <v>1</v>
      </c>
      <c r="S1350" s="23">
        <f>IF(Analysis!$H$4=1,1,0)</f>
        <v>1</v>
      </c>
      <c r="T1350" s="23">
        <f>IF(Analysis!$H$6=1,1,0)</f>
        <v>1</v>
      </c>
      <c r="U1350" s="23">
        <f>IF(Analysis!$H$7=1,1,0)</f>
        <v>1</v>
      </c>
    </row>
    <row r="1351" spans="1:21">
      <c r="A1351" s="4">
        <v>16327</v>
      </c>
      <c r="B1351" s="5">
        <v>40914.609027777777</v>
      </c>
      <c r="C1351" s="5">
        <v>40900.386805555558</v>
      </c>
      <c r="D1351" s="4" t="s">
        <v>60</v>
      </c>
      <c r="E1351" s="4" t="s">
        <v>99</v>
      </c>
      <c r="F1351" s="6" t="s">
        <v>132</v>
      </c>
      <c r="G1351" s="4" t="s">
        <v>55</v>
      </c>
      <c r="H1351" s="4" t="s">
        <v>90</v>
      </c>
      <c r="I1351" s="4" t="s">
        <v>143</v>
      </c>
      <c r="J1351" s="4" t="s">
        <v>59</v>
      </c>
      <c r="K1351" s="9">
        <f t="shared" si="126"/>
        <v>14.222222222218988</v>
      </c>
      <c r="L1351" s="13">
        <f t="shared" si="127"/>
        <v>40900</v>
      </c>
      <c r="M1351" s="14">
        <f t="shared" si="128"/>
        <v>0.3868055555576575</v>
      </c>
      <c r="N1351" s="15">
        <f t="shared" si="129"/>
        <v>2</v>
      </c>
      <c r="O1351" s="16" t="str">
        <f t="shared" si="130"/>
        <v>Friday</v>
      </c>
      <c r="P1351" s="16" t="str">
        <f t="shared" si="131"/>
        <v>Dec</v>
      </c>
      <c r="Q1351" s="22">
        <f>IF(Analysis!$H$2=1,1,0)</f>
        <v>1</v>
      </c>
      <c r="R1351" s="1">
        <f>IF(Analysis!$H$3=1,1,0)</f>
        <v>1</v>
      </c>
      <c r="S1351" s="23">
        <f>IF(Analysis!$H$4=1,1,0)</f>
        <v>1</v>
      </c>
      <c r="T1351" s="23">
        <f>IF(Analysis!$H$6=1,1,0)</f>
        <v>1</v>
      </c>
      <c r="U1351" s="23">
        <f>IF(Analysis!$H$7=1,1,0)</f>
        <v>1</v>
      </c>
    </row>
    <row r="1352" spans="1:21">
      <c r="A1352" s="4">
        <v>16326</v>
      </c>
      <c r="B1352" s="5">
        <v>40899.695138888892</v>
      </c>
      <c r="C1352" s="5">
        <v>40899.688888888886</v>
      </c>
      <c r="D1352" s="4" t="s">
        <v>62</v>
      </c>
      <c r="E1352" s="4" t="s">
        <v>64</v>
      </c>
      <c r="F1352" s="6" t="s">
        <v>133</v>
      </c>
      <c r="G1352" s="4" t="s">
        <v>55</v>
      </c>
      <c r="H1352" s="4" t="s">
        <v>56</v>
      </c>
      <c r="I1352" s="4" t="s">
        <v>143</v>
      </c>
      <c r="J1352" s="4" t="s">
        <v>65</v>
      </c>
      <c r="K1352" s="9">
        <f t="shared" si="126"/>
        <v>6.2500000058207661E-3</v>
      </c>
      <c r="L1352" s="13">
        <f t="shared" si="127"/>
        <v>40899</v>
      </c>
      <c r="M1352" s="14">
        <f t="shared" si="128"/>
        <v>0.68888888888614019</v>
      </c>
      <c r="N1352" s="15">
        <f t="shared" si="129"/>
        <v>5</v>
      </c>
      <c r="O1352" s="16" t="str">
        <f t="shared" si="130"/>
        <v>Thursday</v>
      </c>
      <c r="P1352" s="16" t="str">
        <f t="shared" si="131"/>
        <v>Dec</v>
      </c>
      <c r="Q1352" s="22">
        <f>IF(Analysis!$H$2=1,1,0)</f>
        <v>1</v>
      </c>
      <c r="R1352" s="1">
        <f>IF(Analysis!$H$3=1,1,0)</f>
        <v>1</v>
      </c>
      <c r="S1352" s="23">
        <f>IF(Analysis!$H$4=1,1,0)</f>
        <v>1</v>
      </c>
      <c r="T1352" s="23">
        <f>IF(Analysis!$H$6=1,1,0)</f>
        <v>1</v>
      </c>
      <c r="U1352" s="23">
        <f>IF(Analysis!$H$7=1,1,0)</f>
        <v>1</v>
      </c>
    </row>
    <row r="1353" spans="1:21">
      <c r="A1353" s="4">
        <v>16325</v>
      </c>
      <c r="B1353" s="5">
        <v>40969.646527777775</v>
      </c>
      <c r="C1353" s="5">
        <v>40899.677777777775</v>
      </c>
      <c r="D1353" s="4" t="s">
        <v>62</v>
      </c>
      <c r="E1353" s="4" t="s">
        <v>66</v>
      </c>
      <c r="F1353" s="6" t="s">
        <v>127</v>
      </c>
      <c r="G1353" s="4" t="s">
        <v>55</v>
      </c>
      <c r="H1353" s="4" t="s">
        <v>701</v>
      </c>
      <c r="I1353" s="4" t="s">
        <v>143</v>
      </c>
      <c r="J1353" s="4" t="s">
        <v>136</v>
      </c>
      <c r="K1353" s="9">
        <f t="shared" si="126"/>
        <v>69.96875</v>
      </c>
      <c r="L1353" s="13">
        <f t="shared" si="127"/>
        <v>40899</v>
      </c>
      <c r="M1353" s="14">
        <f t="shared" si="128"/>
        <v>0.67777777777519077</v>
      </c>
      <c r="N1353" s="15">
        <f t="shared" si="129"/>
        <v>5</v>
      </c>
      <c r="O1353" s="16" t="str">
        <f t="shared" si="130"/>
        <v>Thursday</v>
      </c>
      <c r="P1353" s="16" t="str">
        <f t="shared" si="131"/>
        <v>Dec</v>
      </c>
      <c r="Q1353" s="22">
        <f>IF(Analysis!$H$2=1,1,0)</f>
        <v>1</v>
      </c>
      <c r="R1353" s="1">
        <f>IF(Analysis!$H$3=1,1,0)</f>
        <v>1</v>
      </c>
      <c r="S1353" s="23">
        <f>IF(Analysis!$H$4=1,1,0)</f>
        <v>1</v>
      </c>
      <c r="T1353" s="23">
        <f>IF(Analysis!$H$6=1,1,0)</f>
        <v>1</v>
      </c>
      <c r="U1353" s="23">
        <f>IF(Analysis!$H$7=1,1,0)</f>
        <v>1</v>
      </c>
    </row>
    <row r="1354" spans="1:21">
      <c r="A1354" s="4">
        <v>16324</v>
      </c>
      <c r="B1354" s="5">
        <v>40905.57916666667</v>
      </c>
      <c r="C1354" s="5">
        <v>40899.666666666664</v>
      </c>
      <c r="D1354" s="4" t="s">
        <v>62</v>
      </c>
      <c r="E1354" s="4" t="s">
        <v>72</v>
      </c>
      <c r="F1354" s="6" t="s">
        <v>128</v>
      </c>
      <c r="G1354" s="4" t="s">
        <v>55</v>
      </c>
      <c r="H1354" s="4" t="s">
        <v>702</v>
      </c>
      <c r="I1354" s="4" t="s">
        <v>143</v>
      </c>
      <c r="J1354" s="4" t="s">
        <v>59</v>
      </c>
      <c r="K1354" s="9">
        <f t="shared" si="126"/>
        <v>5.9125000000058208</v>
      </c>
      <c r="L1354" s="13">
        <f t="shared" si="127"/>
        <v>40899</v>
      </c>
      <c r="M1354" s="14">
        <f t="shared" si="128"/>
        <v>0.66666666666424135</v>
      </c>
      <c r="N1354" s="15">
        <f t="shared" si="129"/>
        <v>5</v>
      </c>
      <c r="O1354" s="16" t="str">
        <f t="shared" si="130"/>
        <v>Wednesday</v>
      </c>
      <c r="P1354" s="16" t="str">
        <f t="shared" si="131"/>
        <v>Dec</v>
      </c>
      <c r="Q1354" s="22">
        <f>IF(Analysis!$H$2=1,1,0)</f>
        <v>1</v>
      </c>
      <c r="R1354" s="1">
        <f>IF(Analysis!$H$3=1,1,0)</f>
        <v>1</v>
      </c>
      <c r="S1354" s="23">
        <f>IF(Analysis!$H$4=1,1,0)</f>
        <v>1</v>
      </c>
      <c r="T1354" s="23">
        <f>IF(Analysis!$H$6=1,1,0)</f>
        <v>1</v>
      </c>
      <c r="U1354" s="23">
        <f>IF(Analysis!$H$7=1,1,0)</f>
        <v>1</v>
      </c>
    </row>
    <row r="1355" spans="1:21">
      <c r="A1355" s="4">
        <v>16323</v>
      </c>
      <c r="B1355" s="5">
        <v>40900.576388888891</v>
      </c>
      <c r="C1355" s="5">
        <v>40899.665277777778</v>
      </c>
      <c r="D1355" s="4" t="s">
        <v>62</v>
      </c>
      <c r="E1355" s="4" t="s">
        <v>72</v>
      </c>
      <c r="F1355" s="6" t="s">
        <v>129</v>
      </c>
      <c r="G1355" s="4" t="s">
        <v>55</v>
      </c>
      <c r="H1355" s="4" t="s">
        <v>703</v>
      </c>
      <c r="I1355" s="4" t="s">
        <v>143</v>
      </c>
      <c r="J1355" s="4" t="s">
        <v>59</v>
      </c>
      <c r="K1355" s="9">
        <f t="shared" si="126"/>
        <v>0.91111111111240461</v>
      </c>
      <c r="L1355" s="13">
        <f t="shared" si="127"/>
        <v>40899</v>
      </c>
      <c r="M1355" s="14">
        <f t="shared" si="128"/>
        <v>0.66527777777810115</v>
      </c>
      <c r="N1355" s="15">
        <f t="shared" si="129"/>
        <v>5</v>
      </c>
      <c r="O1355" s="16" t="str">
        <f t="shared" si="130"/>
        <v>Friday</v>
      </c>
      <c r="P1355" s="16" t="str">
        <f t="shared" si="131"/>
        <v>Dec</v>
      </c>
      <c r="Q1355" s="22">
        <f>IF(Analysis!$H$2=1,1,0)</f>
        <v>1</v>
      </c>
      <c r="R1355" s="1">
        <f>IF(Analysis!$H$3=1,1,0)</f>
        <v>1</v>
      </c>
      <c r="S1355" s="23">
        <f>IF(Analysis!$H$4=1,1,0)</f>
        <v>1</v>
      </c>
      <c r="T1355" s="23">
        <f>IF(Analysis!$H$6=1,1,0)</f>
        <v>1</v>
      </c>
      <c r="U1355" s="23">
        <f>IF(Analysis!$H$7=1,1,0)</f>
        <v>1</v>
      </c>
    </row>
    <row r="1356" spans="1:21">
      <c r="A1356" s="4">
        <v>16322</v>
      </c>
      <c r="B1356" s="5">
        <v>40900.575694444444</v>
      </c>
      <c r="C1356" s="5">
        <v>40899.661111111112</v>
      </c>
      <c r="D1356" s="4" t="s">
        <v>62</v>
      </c>
      <c r="E1356" s="4" t="s">
        <v>72</v>
      </c>
      <c r="F1356" s="6" t="s">
        <v>145</v>
      </c>
      <c r="G1356" s="4" t="s">
        <v>55</v>
      </c>
      <c r="H1356" s="4" t="s">
        <v>704</v>
      </c>
      <c r="I1356" s="4" t="s">
        <v>143</v>
      </c>
      <c r="J1356" s="4" t="s">
        <v>59</v>
      </c>
      <c r="K1356" s="9">
        <f t="shared" si="126"/>
        <v>0.91458333333139308</v>
      </c>
      <c r="L1356" s="13">
        <f t="shared" si="127"/>
        <v>40899</v>
      </c>
      <c r="M1356" s="14">
        <f t="shared" si="128"/>
        <v>0.66111111111240461</v>
      </c>
      <c r="N1356" s="15">
        <f t="shared" si="129"/>
        <v>5</v>
      </c>
      <c r="O1356" s="16" t="str">
        <f t="shared" si="130"/>
        <v>Friday</v>
      </c>
      <c r="P1356" s="16" t="str">
        <f t="shared" si="131"/>
        <v>Dec</v>
      </c>
      <c r="Q1356" s="22">
        <f>IF(Analysis!$H$2=1,1,0)</f>
        <v>1</v>
      </c>
      <c r="R1356" s="1">
        <f>IF(Analysis!$H$3=1,1,0)</f>
        <v>1</v>
      </c>
      <c r="S1356" s="23">
        <f>IF(Analysis!$H$4=1,1,0)</f>
        <v>1</v>
      </c>
      <c r="T1356" s="23">
        <f>IF(Analysis!$H$6=1,1,0)</f>
        <v>1</v>
      </c>
      <c r="U1356" s="23">
        <f>IF(Analysis!$H$7=1,1,0)</f>
        <v>1</v>
      </c>
    </row>
    <row r="1357" spans="1:21">
      <c r="A1357" s="4">
        <v>16321</v>
      </c>
      <c r="B1357" s="5">
        <v>40920.409722222219</v>
      </c>
      <c r="C1357" s="5">
        <v>40899.584027777775</v>
      </c>
      <c r="D1357" s="4" t="s">
        <v>62</v>
      </c>
      <c r="E1357" s="4" t="s">
        <v>92</v>
      </c>
      <c r="F1357" s="6" t="s">
        <v>2208</v>
      </c>
      <c r="G1357" s="4" t="s">
        <v>55</v>
      </c>
      <c r="H1357" s="4" t="s">
        <v>705</v>
      </c>
      <c r="I1357" s="4" t="s">
        <v>143</v>
      </c>
      <c r="J1357" s="4" t="s">
        <v>65</v>
      </c>
      <c r="K1357" s="9">
        <f t="shared" si="126"/>
        <v>20.825694444443798</v>
      </c>
      <c r="L1357" s="13">
        <f t="shared" si="127"/>
        <v>40899</v>
      </c>
      <c r="M1357" s="14">
        <f t="shared" si="128"/>
        <v>0.58402777777519077</v>
      </c>
      <c r="N1357" s="15">
        <f t="shared" si="129"/>
        <v>4</v>
      </c>
      <c r="O1357" s="16" t="str">
        <f t="shared" si="130"/>
        <v>Thursday</v>
      </c>
      <c r="P1357" s="16" t="str">
        <f t="shared" si="131"/>
        <v>Dec</v>
      </c>
      <c r="Q1357" s="22">
        <f>IF(Analysis!$H$2=1,1,0)</f>
        <v>1</v>
      </c>
      <c r="R1357" s="1">
        <f>IF(Analysis!$H$3=1,1,0)</f>
        <v>1</v>
      </c>
      <c r="S1357" s="23">
        <f>IF(Analysis!$H$4=1,1,0)</f>
        <v>1</v>
      </c>
      <c r="T1357" s="23">
        <f>IF(Analysis!$H$6=1,1,0)</f>
        <v>1</v>
      </c>
      <c r="U1357" s="23">
        <f>IF(Analysis!$H$7=1,1,0)</f>
        <v>1</v>
      </c>
    </row>
    <row r="1358" spans="1:21">
      <c r="A1358" s="4">
        <v>16320</v>
      </c>
      <c r="B1358" s="5">
        <v>40900.436111111114</v>
      </c>
      <c r="C1358" s="5">
        <v>40899.564583333333</v>
      </c>
      <c r="D1358" s="4" t="s">
        <v>62</v>
      </c>
      <c r="E1358" s="4" t="s">
        <v>72</v>
      </c>
      <c r="F1358" s="6" t="s">
        <v>2071</v>
      </c>
      <c r="G1358" s="4" t="s">
        <v>55</v>
      </c>
      <c r="H1358" s="4" t="s">
        <v>90</v>
      </c>
      <c r="I1358" s="4" t="s">
        <v>143</v>
      </c>
      <c r="J1358" s="4" t="s">
        <v>59</v>
      </c>
      <c r="K1358" s="9">
        <f t="shared" si="126"/>
        <v>0.87152777778101154</v>
      </c>
      <c r="L1358" s="13">
        <f t="shared" si="127"/>
        <v>40899</v>
      </c>
      <c r="M1358" s="14">
        <f t="shared" si="128"/>
        <v>0.56458333333284827</v>
      </c>
      <c r="N1358" s="15">
        <f t="shared" si="129"/>
        <v>4</v>
      </c>
      <c r="O1358" s="16" t="str">
        <f t="shared" si="130"/>
        <v>Friday</v>
      </c>
      <c r="P1358" s="16" t="str">
        <f t="shared" si="131"/>
        <v>Dec</v>
      </c>
      <c r="Q1358" s="22">
        <f>IF(Analysis!$H$2=1,1,0)</f>
        <v>1</v>
      </c>
      <c r="R1358" s="1">
        <f>IF(Analysis!$H$3=1,1,0)</f>
        <v>1</v>
      </c>
      <c r="S1358" s="23">
        <f>IF(Analysis!$H$4=1,1,0)</f>
        <v>1</v>
      </c>
      <c r="T1358" s="23">
        <f>IF(Analysis!$H$6=1,1,0)</f>
        <v>1</v>
      </c>
      <c r="U1358" s="23">
        <f>IF(Analysis!$H$7=1,1,0)</f>
        <v>1</v>
      </c>
    </row>
    <row r="1359" spans="1:21">
      <c r="A1359" s="4">
        <v>16319</v>
      </c>
      <c r="B1359" s="5">
        <v>40899.581250000003</v>
      </c>
      <c r="C1359" s="5">
        <v>40899.5</v>
      </c>
      <c r="D1359" s="4" t="s">
        <v>53</v>
      </c>
      <c r="E1359" s="4" t="s">
        <v>58</v>
      </c>
      <c r="F1359" s="6" t="s">
        <v>2072</v>
      </c>
      <c r="G1359" s="4" t="s">
        <v>55</v>
      </c>
      <c r="H1359" s="4" t="s">
        <v>107</v>
      </c>
      <c r="I1359" s="4" t="s">
        <v>143</v>
      </c>
      <c r="J1359" s="4" t="s">
        <v>59</v>
      </c>
      <c r="K1359" s="9">
        <f t="shared" si="126"/>
        <v>8.1250000002910383E-2</v>
      </c>
      <c r="L1359" s="13">
        <f t="shared" si="127"/>
        <v>40899</v>
      </c>
      <c r="M1359" s="14">
        <f t="shared" si="128"/>
        <v>0.5</v>
      </c>
      <c r="N1359" s="15">
        <f t="shared" si="129"/>
        <v>3</v>
      </c>
      <c r="O1359" s="16" t="str">
        <f t="shared" si="130"/>
        <v>Thursday</v>
      </c>
      <c r="P1359" s="16" t="str">
        <f t="shared" si="131"/>
        <v>Dec</v>
      </c>
      <c r="Q1359" s="22">
        <f>IF(Analysis!$H$2=1,1,0)</f>
        <v>1</v>
      </c>
      <c r="R1359" s="1">
        <f>IF(Analysis!$H$3=1,1,0)</f>
        <v>1</v>
      </c>
      <c r="S1359" s="23">
        <f>IF(Analysis!$H$4=1,1,0)</f>
        <v>1</v>
      </c>
      <c r="T1359" s="23">
        <f>IF(Analysis!$H$6=1,1,0)</f>
        <v>1</v>
      </c>
      <c r="U1359" s="23">
        <f>IF(Analysis!$H$7=1,1,0)</f>
        <v>1</v>
      </c>
    </row>
    <row r="1360" spans="1:21">
      <c r="A1360" s="4">
        <v>16318</v>
      </c>
      <c r="B1360" s="5">
        <v>40925.587500000001</v>
      </c>
      <c r="C1360" s="5">
        <v>40899.484722222223</v>
      </c>
      <c r="D1360" s="4" t="s">
        <v>62</v>
      </c>
      <c r="E1360" s="4" t="s">
        <v>76</v>
      </c>
      <c r="F1360" s="6" t="s">
        <v>2073</v>
      </c>
      <c r="G1360" s="4" t="s">
        <v>55</v>
      </c>
      <c r="H1360" s="4" t="s">
        <v>106</v>
      </c>
      <c r="I1360" s="4" t="s">
        <v>143</v>
      </c>
      <c r="J1360" s="4" t="s">
        <v>65</v>
      </c>
      <c r="K1360" s="9">
        <f t="shared" si="126"/>
        <v>26.102777777778101</v>
      </c>
      <c r="L1360" s="13">
        <f t="shared" si="127"/>
        <v>40899</v>
      </c>
      <c r="M1360" s="14">
        <f t="shared" si="128"/>
        <v>0.48472222222335404</v>
      </c>
      <c r="N1360" s="15">
        <f t="shared" si="129"/>
        <v>3</v>
      </c>
      <c r="O1360" s="16" t="str">
        <f t="shared" si="130"/>
        <v>Tuesday</v>
      </c>
      <c r="P1360" s="16" t="str">
        <f t="shared" si="131"/>
        <v>Dec</v>
      </c>
      <c r="Q1360" s="22">
        <f>IF(Analysis!$H$2=1,1,0)</f>
        <v>1</v>
      </c>
      <c r="R1360" s="1">
        <f>IF(Analysis!$H$3=1,1,0)</f>
        <v>1</v>
      </c>
      <c r="S1360" s="23">
        <f>IF(Analysis!$H$4=1,1,0)</f>
        <v>1</v>
      </c>
      <c r="T1360" s="23">
        <f>IF(Analysis!$H$6=1,1,0)</f>
        <v>1</v>
      </c>
      <c r="U1360" s="23">
        <f>IF(Analysis!$H$7=1,1,0)</f>
        <v>1</v>
      </c>
    </row>
    <row r="1361" spans="1:21">
      <c r="A1361" s="4">
        <v>16317</v>
      </c>
      <c r="B1361" s="5">
        <v>40904.395138888889</v>
      </c>
      <c r="C1361" s="5">
        <v>40899.433333333334</v>
      </c>
      <c r="D1361" s="4" t="s">
        <v>53</v>
      </c>
      <c r="E1361" s="4" t="s">
        <v>68</v>
      </c>
      <c r="F1361" s="6" t="s">
        <v>132</v>
      </c>
      <c r="G1361" s="4" t="s">
        <v>55</v>
      </c>
      <c r="H1361" s="4" t="s">
        <v>71</v>
      </c>
      <c r="I1361" s="4" t="s">
        <v>143</v>
      </c>
      <c r="J1361" s="4" t="s">
        <v>59</v>
      </c>
      <c r="K1361" s="9">
        <f t="shared" si="126"/>
        <v>4.9618055555547471</v>
      </c>
      <c r="L1361" s="13">
        <f t="shared" si="127"/>
        <v>40899</v>
      </c>
      <c r="M1361" s="14">
        <f t="shared" si="128"/>
        <v>0.43333333333430346</v>
      </c>
      <c r="N1361" s="15">
        <f t="shared" si="129"/>
        <v>2</v>
      </c>
      <c r="O1361" s="16" t="str">
        <f t="shared" si="130"/>
        <v>Tuesday</v>
      </c>
      <c r="P1361" s="16" t="str">
        <f t="shared" si="131"/>
        <v>Dec</v>
      </c>
      <c r="Q1361" s="22">
        <f>IF(Analysis!$H$2=1,1,0)</f>
        <v>1</v>
      </c>
      <c r="R1361" s="1">
        <f>IF(Analysis!$H$3=1,1,0)</f>
        <v>1</v>
      </c>
      <c r="S1361" s="23">
        <f>IF(Analysis!$H$4=1,1,0)</f>
        <v>1</v>
      </c>
      <c r="T1361" s="23">
        <f>IF(Analysis!$H$6=1,1,0)</f>
        <v>1</v>
      </c>
      <c r="U1361" s="23">
        <f>IF(Analysis!$H$7=1,1,0)</f>
        <v>1</v>
      </c>
    </row>
    <row r="1362" spans="1:21">
      <c r="A1362" s="4">
        <v>16316</v>
      </c>
      <c r="B1362" s="5">
        <v>40904.466666666667</v>
      </c>
      <c r="C1362" s="5">
        <v>40899.400694444441</v>
      </c>
      <c r="D1362" s="4" t="s">
        <v>62</v>
      </c>
      <c r="E1362" s="4" t="s">
        <v>92</v>
      </c>
      <c r="F1362" s="6" t="s">
        <v>133</v>
      </c>
      <c r="G1362" s="4" t="s">
        <v>55</v>
      </c>
      <c r="H1362" s="4" t="s">
        <v>56</v>
      </c>
      <c r="I1362" s="4" t="s">
        <v>143</v>
      </c>
      <c r="J1362" s="4" t="s">
        <v>65</v>
      </c>
      <c r="K1362" s="9">
        <f t="shared" si="126"/>
        <v>5.0659722222262644</v>
      </c>
      <c r="L1362" s="13">
        <f t="shared" si="127"/>
        <v>40899</v>
      </c>
      <c r="M1362" s="14">
        <f t="shared" si="128"/>
        <v>0.40069444444088731</v>
      </c>
      <c r="N1362" s="15">
        <f t="shared" si="129"/>
        <v>2</v>
      </c>
      <c r="O1362" s="16" t="str">
        <f t="shared" si="130"/>
        <v>Tuesday</v>
      </c>
      <c r="P1362" s="16" t="str">
        <f t="shared" si="131"/>
        <v>Dec</v>
      </c>
      <c r="Q1362" s="22">
        <f>IF(Analysis!$H$2=1,1,0)</f>
        <v>1</v>
      </c>
      <c r="R1362" s="1">
        <f>IF(Analysis!$H$3=1,1,0)</f>
        <v>1</v>
      </c>
      <c r="S1362" s="23">
        <f>IF(Analysis!$H$4=1,1,0)</f>
        <v>1</v>
      </c>
      <c r="T1362" s="23">
        <f>IF(Analysis!$H$6=1,1,0)</f>
        <v>1</v>
      </c>
      <c r="U1362" s="23">
        <f>IF(Analysis!$H$7=1,1,0)</f>
        <v>1</v>
      </c>
    </row>
    <row r="1363" spans="1:21">
      <c r="A1363" s="4">
        <v>16315</v>
      </c>
      <c r="B1363" s="5">
        <v>40914.35</v>
      </c>
      <c r="C1363" s="5">
        <v>40899.393055555556</v>
      </c>
      <c r="D1363" s="4" t="s">
        <v>60</v>
      </c>
      <c r="E1363" s="4" t="s">
        <v>74</v>
      </c>
      <c r="F1363" s="6" t="s">
        <v>127</v>
      </c>
      <c r="G1363" s="4" t="s">
        <v>55</v>
      </c>
      <c r="H1363" s="4" t="s">
        <v>90</v>
      </c>
      <c r="I1363" s="4" t="s">
        <v>143</v>
      </c>
      <c r="J1363" s="4" t="s">
        <v>59</v>
      </c>
      <c r="K1363" s="9">
        <f t="shared" si="126"/>
        <v>14.956944444442343</v>
      </c>
      <c r="L1363" s="13">
        <f t="shared" si="127"/>
        <v>40899</v>
      </c>
      <c r="M1363" s="14">
        <f t="shared" si="128"/>
        <v>0.39305555555620231</v>
      </c>
      <c r="N1363" s="15">
        <f t="shared" si="129"/>
        <v>2</v>
      </c>
      <c r="O1363" s="16" t="str">
        <f t="shared" si="130"/>
        <v>Friday</v>
      </c>
      <c r="P1363" s="16" t="str">
        <f t="shared" si="131"/>
        <v>Dec</v>
      </c>
      <c r="Q1363" s="22">
        <f>IF(Analysis!$H$2=1,1,0)</f>
        <v>1</v>
      </c>
      <c r="R1363" s="1">
        <f>IF(Analysis!$H$3=1,1,0)</f>
        <v>1</v>
      </c>
      <c r="S1363" s="23">
        <f>IF(Analysis!$H$4=1,1,0)</f>
        <v>1</v>
      </c>
      <c r="T1363" s="23">
        <f>IF(Analysis!$H$6=1,1,0)</f>
        <v>1</v>
      </c>
      <c r="U1363" s="23">
        <f>IF(Analysis!$H$7=1,1,0)</f>
        <v>1</v>
      </c>
    </row>
    <row r="1364" spans="1:21">
      <c r="A1364" s="4">
        <v>16314</v>
      </c>
      <c r="B1364" s="5">
        <v>40938.62777777778</v>
      </c>
      <c r="C1364" s="5">
        <v>40899.379166666666</v>
      </c>
      <c r="D1364" s="4" t="s">
        <v>94</v>
      </c>
      <c r="E1364" s="4" t="s">
        <v>122</v>
      </c>
      <c r="F1364" s="6" t="s">
        <v>128</v>
      </c>
      <c r="G1364" s="4" t="s">
        <v>55</v>
      </c>
      <c r="H1364" s="4" t="s">
        <v>56</v>
      </c>
      <c r="I1364" s="4" t="s">
        <v>143</v>
      </c>
      <c r="J1364" s="4" t="s">
        <v>59</v>
      </c>
      <c r="K1364" s="9">
        <f t="shared" si="126"/>
        <v>39.24861111111386</v>
      </c>
      <c r="L1364" s="13">
        <f t="shared" si="127"/>
        <v>40899</v>
      </c>
      <c r="M1364" s="14">
        <f t="shared" si="128"/>
        <v>0.37916666666569654</v>
      </c>
      <c r="N1364" s="15">
        <f t="shared" si="129"/>
        <v>2</v>
      </c>
      <c r="O1364" s="16" t="str">
        <f t="shared" si="130"/>
        <v>Monday</v>
      </c>
      <c r="P1364" s="16" t="str">
        <f t="shared" si="131"/>
        <v>Dec</v>
      </c>
      <c r="Q1364" s="22">
        <f>IF(Analysis!$H$2=1,1,0)</f>
        <v>1</v>
      </c>
      <c r="R1364" s="1">
        <f>IF(Analysis!$H$3=1,1,0)</f>
        <v>1</v>
      </c>
      <c r="S1364" s="23">
        <f>IF(Analysis!$H$4=1,1,0)</f>
        <v>1</v>
      </c>
      <c r="T1364" s="23">
        <f>IF(Analysis!$H$6=1,1,0)</f>
        <v>1</v>
      </c>
      <c r="U1364" s="23">
        <f>IF(Analysis!$H$7=1,1,0)</f>
        <v>1</v>
      </c>
    </row>
    <row r="1365" spans="1:21">
      <c r="A1365" s="4">
        <v>16313</v>
      </c>
      <c r="B1365" s="5">
        <v>40919.664583333331</v>
      </c>
      <c r="C1365" s="5">
        <v>40898.722222222219</v>
      </c>
      <c r="D1365" s="4" t="s">
        <v>53</v>
      </c>
      <c r="E1365" s="4" t="s">
        <v>54</v>
      </c>
      <c r="F1365" s="6" t="s">
        <v>129</v>
      </c>
      <c r="G1365" s="4" t="s">
        <v>55</v>
      </c>
      <c r="H1365" s="4" t="s">
        <v>706</v>
      </c>
      <c r="I1365" s="4" t="s">
        <v>143</v>
      </c>
      <c r="J1365" s="4" t="s">
        <v>59</v>
      </c>
      <c r="K1365" s="9">
        <f t="shared" si="126"/>
        <v>20.942361111112405</v>
      </c>
      <c r="L1365" s="13">
        <f t="shared" si="127"/>
        <v>40898</v>
      </c>
      <c r="M1365" s="14">
        <f t="shared" si="128"/>
        <v>0.72222222221898846</v>
      </c>
      <c r="N1365" s="15">
        <f t="shared" si="129"/>
        <v>6</v>
      </c>
      <c r="O1365" s="16" t="str">
        <f t="shared" si="130"/>
        <v>Wednesday</v>
      </c>
      <c r="P1365" s="16" t="str">
        <f t="shared" si="131"/>
        <v>Dec</v>
      </c>
      <c r="Q1365" s="22">
        <f>IF(Analysis!$H$2=1,1,0)</f>
        <v>1</v>
      </c>
      <c r="R1365" s="1">
        <f>IF(Analysis!$H$3=1,1,0)</f>
        <v>1</v>
      </c>
      <c r="S1365" s="23">
        <f>IF(Analysis!$H$4=1,1,0)</f>
        <v>1</v>
      </c>
      <c r="T1365" s="23">
        <f>IF(Analysis!$H$6=1,1,0)</f>
        <v>1</v>
      </c>
      <c r="U1365" s="23">
        <f>IF(Analysis!$H$7=1,1,0)</f>
        <v>1</v>
      </c>
    </row>
    <row r="1366" spans="1:21">
      <c r="A1366" s="4">
        <v>16312</v>
      </c>
      <c r="B1366" s="5">
        <v>40899.431250000001</v>
      </c>
      <c r="C1366" s="5">
        <v>40898.699999999997</v>
      </c>
      <c r="D1366" s="4" t="s">
        <v>60</v>
      </c>
      <c r="E1366" s="4" t="s">
        <v>61</v>
      </c>
      <c r="F1366" s="6" t="s">
        <v>145</v>
      </c>
      <c r="G1366" s="4" t="s">
        <v>55</v>
      </c>
      <c r="H1366" s="4" t="s">
        <v>707</v>
      </c>
      <c r="I1366" s="4" t="s">
        <v>143</v>
      </c>
      <c r="J1366" s="4" t="s">
        <v>59</v>
      </c>
      <c r="K1366" s="9">
        <f t="shared" si="126"/>
        <v>0.73125000000436557</v>
      </c>
      <c r="L1366" s="13">
        <f t="shared" si="127"/>
        <v>40898</v>
      </c>
      <c r="M1366" s="14">
        <f t="shared" si="128"/>
        <v>0.69999999999708962</v>
      </c>
      <c r="N1366" s="15">
        <f t="shared" si="129"/>
        <v>5</v>
      </c>
      <c r="O1366" s="16" t="str">
        <f t="shared" si="130"/>
        <v>Thursday</v>
      </c>
      <c r="P1366" s="16" t="str">
        <f t="shared" si="131"/>
        <v>Dec</v>
      </c>
      <c r="Q1366" s="22">
        <f>IF(Analysis!$H$2=1,1,0)</f>
        <v>1</v>
      </c>
      <c r="R1366" s="1">
        <f>IF(Analysis!$H$3=1,1,0)</f>
        <v>1</v>
      </c>
      <c r="S1366" s="23">
        <f>IF(Analysis!$H$4=1,1,0)</f>
        <v>1</v>
      </c>
      <c r="T1366" s="23">
        <f>IF(Analysis!$H$6=1,1,0)</f>
        <v>1</v>
      </c>
      <c r="U1366" s="23">
        <f>IF(Analysis!$H$7=1,1,0)</f>
        <v>1</v>
      </c>
    </row>
    <row r="1367" spans="1:21">
      <c r="A1367" s="4">
        <v>16311</v>
      </c>
      <c r="B1367" s="5">
        <v>40900.574999999997</v>
      </c>
      <c r="C1367" s="5">
        <v>40898.695138888892</v>
      </c>
      <c r="D1367" s="4" t="s">
        <v>62</v>
      </c>
      <c r="E1367" s="4" t="s">
        <v>72</v>
      </c>
      <c r="F1367" s="6" t="s">
        <v>2209</v>
      </c>
      <c r="G1367" s="4" t="s">
        <v>55</v>
      </c>
      <c r="H1367" s="4" t="s">
        <v>708</v>
      </c>
      <c r="I1367" s="4" t="s">
        <v>143</v>
      </c>
      <c r="J1367" s="4" t="s">
        <v>73</v>
      </c>
      <c r="K1367" s="9">
        <f t="shared" si="126"/>
        <v>1.8798611111051287</v>
      </c>
      <c r="L1367" s="13">
        <f t="shared" si="127"/>
        <v>40898</v>
      </c>
      <c r="M1367" s="14">
        <f t="shared" si="128"/>
        <v>0.69513888889196096</v>
      </c>
      <c r="N1367" s="15">
        <f t="shared" si="129"/>
        <v>5</v>
      </c>
      <c r="O1367" s="16" t="str">
        <f t="shared" si="130"/>
        <v>Friday</v>
      </c>
      <c r="P1367" s="16" t="str">
        <f t="shared" si="131"/>
        <v>Dec</v>
      </c>
      <c r="Q1367" s="22">
        <f>IF(Analysis!$H$2=1,1,0)</f>
        <v>1</v>
      </c>
      <c r="R1367" s="1">
        <f>IF(Analysis!$H$3=1,1,0)</f>
        <v>1</v>
      </c>
      <c r="S1367" s="23">
        <f>IF(Analysis!$H$4=1,1,0)</f>
        <v>1</v>
      </c>
      <c r="T1367" s="23">
        <f>IF(Analysis!$H$6=1,1,0)</f>
        <v>1</v>
      </c>
      <c r="U1367" s="23">
        <f>IF(Analysis!$H$7=1,1,0)</f>
        <v>1</v>
      </c>
    </row>
    <row r="1368" spans="1:21">
      <c r="A1368" s="4">
        <v>16310</v>
      </c>
      <c r="B1368" s="5">
        <v>40900.574305555558</v>
      </c>
      <c r="C1368" s="5">
        <v>40898.693055555559</v>
      </c>
      <c r="D1368" s="4" t="s">
        <v>62</v>
      </c>
      <c r="E1368" s="4" t="s">
        <v>72</v>
      </c>
      <c r="F1368" s="6" t="s">
        <v>2071</v>
      </c>
      <c r="G1368" s="4" t="s">
        <v>55</v>
      </c>
      <c r="H1368" s="4" t="s">
        <v>709</v>
      </c>
      <c r="I1368" s="4" t="s">
        <v>143</v>
      </c>
      <c r="J1368" s="4" t="s">
        <v>73</v>
      </c>
      <c r="K1368" s="9">
        <f t="shared" si="126"/>
        <v>1.8812499999985448</v>
      </c>
      <c r="L1368" s="13">
        <f t="shared" si="127"/>
        <v>40898</v>
      </c>
      <c r="M1368" s="14">
        <f t="shared" si="128"/>
        <v>0.69305555555911269</v>
      </c>
      <c r="N1368" s="15">
        <f t="shared" si="129"/>
        <v>5</v>
      </c>
      <c r="O1368" s="16" t="str">
        <f t="shared" si="130"/>
        <v>Friday</v>
      </c>
      <c r="P1368" s="16" t="str">
        <f t="shared" si="131"/>
        <v>Dec</v>
      </c>
      <c r="Q1368" s="22">
        <f>IF(Analysis!$H$2=1,1,0)</f>
        <v>1</v>
      </c>
      <c r="R1368" s="1">
        <f>IF(Analysis!$H$3=1,1,0)</f>
        <v>1</v>
      </c>
      <c r="S1368" s="23">
        <f>IF(Analysis!$H$4=1,1,0)</f>
        <v>1</v>
      </c>
      <c r="T1368" s="23">
        <f>IF(Analysis!$H$6=1,1,0)</f>
        <v>1</v>
      </c>
      <c r="U1368" s="23">
        <f>IF(Analysis!$H$7=1,1,0)</f>
        <v>1</v>
      </c>
    </row>
    <row r="1369" spans="1:21">
      <c r="A1369" s="4">
        <v>16309</v>
      </c>
      <c r="B1369" s="5">
        <v>40900.572916666664</v>
      </c>
      <c r="C1369" s="5">
        <v>40898.691666666666</v>
      </c>
      <c r="D1369" s="4" t="s">
        <v>62</v>
      </c>
      <c r="E1369" s="4" t="s">
        <v>72</v>
      </c>
      <c r="F1369" s="6" t="s">
        <v>2072</v>
      </c>
      <c r="G1369" s="4" t="s">
        <v>55</v>
      </c>
      <c r="H1369" s="4" t="s">
        <v>710</v>
      </c>
      <c r="I1369" s="4" t="s">
        <v>143</v>
      </c>
      <c r="J1369" s="4" t="s">
        <v>73</v>
      </c>
      <c r="K1369" s="9">
        <f t="shared" si="126"/>
        <v>1.8812499999985448</v>
      </c>
      <c r="L1369" s="13">
        <f t="shared" si="127"/>
        <v>40898</v>
      </c>
      <c r="M1369" s="14">
        <f t="shared" si="128"/>
        <v>0.69166666666569654</v>
      </c>
      <c r="N1369" s="15">
        <f t="shared" si="129"/>
        <v>5</v>
      </c>
      <c r="O1369" s="16" t="str">
        <f t="shared" si="130"/>
        <v>Friday</v>
      </c>
      <c r="P1369" s="16" t="str">
        <f t="shared" si="131"/>
        <v>Dec</v>
      </c>
      <c r="Q1369" s="22">
        <f>IF(Analysis!$H$2=1,1,0)</f>
        <v>1</v>
      </c>
      <c r="R1369" s="1">
        <f>IF(Analysis!$H$3=1,1,0)</f>
        <v>1</v>
      </c>
      <c r="S1369" s="23">
        <f>IF(Analysis!$H$4=1,1,0)</f>
        <v>1</v>
      </c>
      <c r="T1369" s="23">
        <f>IF(Analysis!$H$6=1,1,0)</f>
        <v>1</v>
      </c>
      <c r="U1369" s="23">
        <f>IF(Analysis!$H$7=1,1,0)</f>
        <v>1</v>
      </c>
    </row>
    <row r="1370" spans="1:21">
      <c r="A1370" s="4">
        <v>16308</v>
      </c>
      <c r="B1370" s="5">
        <v>40900.573611111111</v>
      </c>
      <c r="C1370" s="5">
        <v>40898.69027777778</v>
      </c>
      <c r="D1370" s="4" t="s">
        <v>62</v>
      </c>
      <c r="E1370" s="4" t="s">
        <v>72</v>
      </c>
      <c r="F1370" s="6" t="s">
        <v>2073</v>
      </c>
      <c r="G1370" s="4" t="s">
        <v>55</v>
      </c>
      <c r="H1370" s="4" t="s">
        <v>90</v>
      </c>
      <c r="I1370" s="4" t="s">
        <v>143</v>
      </c>
      <c r="J1370" s="4" t="s">
        <v>73</v>
      </c>
      <c r="K1370" s="9">
        <f t="shared" si="126"/>
        <v>1.8833333333313931</v>
      </c>
      <c r="L1370" s="13">
        <f t="shared" si="127"/>
        <v>40898</v>
      </c>
      <c r="M1370" s="14">
        <f t="shared" si="128"/>
        <v>0.69027777777955635</v>
      </c>
      <c r="N1370" s="15">
        <f t="shared" si="129"/>
        <v>5</v>
      </c>
      <c r="O1370" s="16" t="str">
        <f t="shared" si="130"/>
        <v>Friday</v>
      </c>
      <c r="P1370" s="16" t="str">
        <f t="shared" si="131"/>
        <v>Dec</v>
      </c>
      <c r="Q1370" s="22">
        <f>IF(Analysis!$H$2=1,1,0)</f>
        <v>1</v>
      </c>
      <c r="R1370" s="1">
        <f>IF(Analysis!$H$3=1,1,0)</f>
        <v>1</v>
      </c>
      <c r="S1370" s="23">
        <f>IF(Analysis!$H$4=1,1,0)</f>
        <v>1</v>
      </c>
      <c r="T1370" s="23">
        <f>IF(Analysis!$H$6=1,1,0)</f>
        <v>1</v>
      </c>
      <c r="U1370" s="23">
        <f>IF(Analysis!$H$7=1,1,0)</f>
        <v>1</v>
      </c>
    </row>
    <row r="1371" spans="1:21">
      <c r="A1371" s="4">
        <v>16307</v>
      </c>
      <c r="B1371" s="5">
        <v>40899.578472222223</v>
      </c>
      <c r="C1371" s="5">
        <v>40898.663194444445</v>
      </c>
      <c r="D1371" s="4" t="s">
        <v>60</v>
      </c>
      <c r="E1371" s="4" t="s">
        <v>74</v>
      </c>
      <c r="F1371" s="6" t="s">
        <v>132</v>
      </c>
      <c r="G1371" s="4" t="s">
        <v>55</v>
      </c>
      <c r="H1371" s="4" t="s">
        <v>107</v>
      </c>
      <c r="I1371" s="4" t="s">
        <v>143</v>
      </c>
      <c r="J1371" s="4" t="s">
        <v>59</v>
      </c>
      <c r="K1371" s="9">
        <f t="shared" si="126"/>
        <v>0.91527777777810115</v>
      </c>
      <c r="L1371" s="13">
        <f t="shared" si="127"/>
        <v>40898</v>
      </c>
      <c r="M1371" s="14">
        <f t="shared" si="128"/>
        <v>0.66319444444525288</v>
      </c>
      <c r="N1371" s="15">
        <f t="shared" si="129"/>
        <v>5</v>
      </c>
      <c r="O1371" s="16" t="str">
        <f t="shared" si="130"/>
        <v>Thursday</v>
      </c>
      <c r="P1371" s="16" t="str">
        <f t="shared" si="131"/>
        <v>Dec</v>
      </c>
      <c r="Q1371" s="22">
        <f>IF(Analysis!$H$2=1,1,0)</f>
        <v>1</v>
      </c>
      <c r="R1371" s="1">
        <f>IF(Analysis!$H$3=1,1,0)</f>
        <v>1</v>
      </c>
      <c r="S1371" s="23">
        <f>IF(Analysis!$H$4=1,1,0)</f>
        <v>1</v>
      </c>
      <c r="T1371" s="23">
        <f>IF(Analysis!$H$6=1,1,0)</f>
        <v>1</v>
      </c>
      <c r="U1371" s="23">
        <f>IF(Analysis!$H$7=1,1,0)</f>
        <v>1</v>
      </c>
    </row>
    <row r="1372" spans="1:21">
      <c r="A1372" s="4">
        <v>16306</v>
      </c>
      <c r="B1372" s="5">
        <v>40899.337500000001</v>
      </c>
      <c r="C1372" s="5">
        <v>40898.660416666666</v>
      </c>
      <c r="D1372" s="4" t="s">
        <v>60</v>
      </c>
      <c r="E1372" s="4" t="s">
        <v>74</v>
      </c>
      <c r="F1372" s="6" t="s">
        <v>133</v>
      </c>
      <c r="G1372" s="4" t="s">
        <v>55</v>
      </c>
      <c r="H1372" s="4" t="s">
        <v>106</v>
      </c>
      <c r="I1372" s="4" t="s">
        <v>143</v>
      </c>
      <c r="J1372" s="4" t="s">
        <v>59</v>
      </c>
      <c r="K1372" s="9">
        <f t="shared" si="126"/>
        <v>0.67708333333575865</v>
      </c>
      <c r="L1372" s="13">
        <f t="shared" si="127"/>
        <v>40898</v>
      </c>
      <c r="M1372" s="14">
        <f t="shared" si="128"/>
        <v>0.66041666666569654</v>
      </c>
      <c r="N1372" s="15">
        <f t="shared" si="129"/>
        <v>5</v>
      </c>
      <c r="O1372" s="16" t="str">
        <f t="shared" si="130"/>
        <v>Thursday</v>
      </c>
      <c r="P1372" s="16" t="str">
        <f t="shared" si="131"/>
        <v>Dec</v>
      </c>
      <c r="Q1372" s="22">
        <f>IF(Analysis!$H$2=1,1,0)</f>
        <v>1</v>
      </c>
      <c r="R1372" s="1">
        <f>IF(Analysis!$H$3=1,1,0)</f>
        <v>1</v>
      </c>
      <c r="S1372" s="23">
        <f>IF(Analysis!$H$4=1,1,0)</f>
        <v>1</v>
      </c>
      <c r="T1372" s="23">
        <f>IF(Analysis!$H$6=1,1,0)</f>
        <v>1</v>
      </c>
      <c r="U1372" s="23">
        <f>IF(Analysis!$H$7=1,1,0)</f>
        <v>1</v>
      </c>
    </row>
    <row r="1373" spans="1:21">
      <c r="A1373" s="4">
        <v>16305</v>
      </c>
      <c r="B1373" s="5">
        <v>40919.669444444444</v>
      </c>
      <c r="C1373" s="5">
        <v>40898.634722222225</v>
      </c>
      <c r="D1373" s="4" t="s">
        <v>60</v>
      </c>
      <c r="E1373" s="4" t="s">
        <v>108</v>
      </c>
      <c r="F1373" s="6" t="s">
        <v>127</v>
      </c>
      <c r="G1373" s="4" t="s">
        <v>55</v>
      </c>
      <c r="H1373" s="4" t="s">
        <v>71</v>
      </c>
      <c r="I1373" s="4" t="s">
        <v>143</v>
      </c>
      <c r="J1373" s="4" t="s">
        <v>59</v>
      </c>
      <c r="K1373" s="9">
        <f t="shared" si="126"/>
        <v>21.034722222218988</v>
      </c>
      <c r="L1373" s="13">
        <f t="shared" si="127"/>
        <v>40898</v>
      </c>
      <c r="M1373" s="14">
        <f t="shared" si="128"/>
        <v>0.63472222222480923</v>
      </c>
      <c r="N1373" s="15">
        <f t="shared" si="129"/>
        <v>5</v>
      </c>
      <c r="O1373" s="16" t="str">
        <f t="shared" si="130"/>
        <v>Wednesday</v>
      </c>
      <c r="P1373" s="16" t="str">
        <f t="shared" si="131"/>
        <v>Dec</v>
      </c>
      <c r="Q1373" s="22">
        <f>IF(Analysis!$H$2=1,1,0)</f>
        <v>1</v>
      </c>
      <c r="R1373" s="1">
        <f>IF(Analysis!$H$3=1,1,0)</f>
        <v>1</v>
      </c>
      <c r="S1373" s="23">
        <f>IF(Analysis!$H$4=1,1,0)</f>
        <v>1</v>
      </c>
      <c r="T1373" s="23">
        <f>IF(Analysis!$H$6=1,1,0)</f>
        <v>1</v>
      </c>
      <c r="U1373" s="23">
        <f>IF(Analysis!$H$7=1,1,0)</f>
        <v>1</v>
      </c>
    </row>
    <row r="1374" spans="1:21">
      <c r="A1374" s="4">
        <v>16304</v>
      </c>
      <c r="B1374" s="5">
        <v>40899.348611111112</v>
      </c>
      <c r="C1374" s="5">
        <v>40898.632638888892</v>
      </c>
      <c r="D1374" s="4" t="s">
        <v>53</v>
      </c>
      <c r="E1374" s="4" t="s">
        <v>41</v>
      </c>
      <c r="F1374" s="6" t="s">
        <v>128</v>
      </c>
      <c r="G1374" s="4" t="s">
        <v>55</v>
      </c>
      <c r="H1374" s="4" t="s">
        <v>56</v>
      </c>
      <c r="I1374" s="4" t="s">
        <v>143</v>
      </c>
      <c r="J1374" s="4" t="s">
        <v>59</v>
      </c>
      <c r="K1374" s="9">
        <f t="shared" si="126"/>
        <v>0.71597222222044365</v>
      </c>
      <c r="L1374" s="13">
        <f t="shared" si="127"/>
        <v>40898</v>
      </c>
      <c r="M1374" s="14">
        <f t="shared" si="128"/>
        <v>0.63263888889196096</v>
      </c>
      <c r="N1374" s="15">
        <f t="shared" si="129"/>
        <v>5</v>
      </c>
      <c r="O1374" s="16" t="str">
        <f t="shared" si="130"/>
        <v>Thursday</v>
      </c>
      <c r="P1374" s="16" t="str">
        <f t="shared" si="131"/>
        <v>Dec</v>
      </c>
      <c r="Q1374" s="22">
        <f>IF(Analysis!$H$2=1,1,0)</f>
        <v>1</v>
      </c>
      <c r="R1374" s="1">
        <f>IF(Analysis!$H$3=1,1,0)</f>
        <v>1</v>
      </c>
      <c r="S1374" s="23">
        <f>IF(Analysis!$H$4=1,1,0)</f>
        <v>1</v>
      </c>
      <c r="T1374" s="23">
        <f>IF(Analysis!$H$6=1,1,0)</f>
        <v>1</v>
      </c>
      <c r="U1374" s="23">
        <f>IF(Analysis!$H$7=1,1,0)</f>
        <v>1</v>
      </c>
    </row>
    <row r="1375" spans="1:21">
      <c r="A1375" s="4">
        <v>16303</v>
      </c>
      <c r="B1375" s="5">
        <v>40904.540277777778</v>
      </c>
      <c r="C1375" s="5">
        <v>40898.630555555559</v>
      </c>
      <c r="D1375" s="4" t="s">
        <v>53</v>
      </c>
      <c r="E1375" s="4" t="s">
        <v>58</v>
      </c>
      <c r="F1375" s="6" t="s">
        <v>129</v>
      </c>
      <c r="G1375" s="4" t="s">
        <v>55</v>
      </c>
      <c r="H1375" s="4" t="s">
        <v>90</v>
      </c>
      <c r="I1375" s="4" t="s">
        <v>143</v>
      </c>
      <c r="J1375" s="4" t="s">
        <v>59</v>
      </c>
      <c r="K1375" s="9">
        <f t="shared" si="126"/>
        <v>5.9097222222189885</v>
      </c>
      <c r="L1375" s="13">
        <f t="shared" si="127"/>
        <v>40898</v>
      </c>
      <c r="M1375" s="14">
        <f t="shared" si="128"/>
        <v>0.63055555555911269</v>
      </c>
      <c r="N1375" s="15">
        <f t="shared" si="129"/>
        <v>5</v>
      </c>
      <c r="O1375" s="16" t="str">
        <f t="shared" si="130"/>
        <v>Tuesday</v>
      </c>
      <c r="P1375" s="16" t="str">
        <f t="shared" si="131"/>
        <v>Dec</v>
      </c>
      <c r="Q1375" s="22">
        <f>IF(Analysis!$H$2=1,1,0)</f>
        <v>1</v>
      </c>
      <c r="R1375" s="1">
        <f>IF(Analysis!$H$3=1,1,0)</f>
        <v>1</v>
      </c>
      <c r="S1375" s="23">
        <f>IF(Analysis!$H$4=1,1,0)</f>
        <v>1</v>
      </c>
      <c r="T1375" s="23">
        <f>IF(Analysis!$H$6=1,1,0)</f>
        <v>1</v>
      </c>
      <c r="U1375" s="23">
        <f>IF(Analysis!$H$7=1,1,0)</f>
        <v>1</v>
      </c>
    </row>
    <row r="1376" spans="1:21">
      <c r="A1376" s="4">
        <v>16302</v>
      </c>
      <c r="B1376" s="5">
        <v>40898.631249999999</v>
      </c>
      <c r="C1376" s="5">
        <v>40898.626388888886</v>
      </c>
      <c r="D1376" s="4" t="s">
        <v>60</v>
      </c>
      <c r="E1376" s="4" t="s">
        <v>74</v>
      </c>
      <c r="F1376" s="6" t="s">
        <v>145</v>
      </c>
      <c r="G1376" s="4" t="s">
        <v>55</v>
      </c>
      <c r="H1376" s="4" t="s">
        <v>56</v>
      </c>
      <c r="I1376" s="4" t="s">
        <v>143</v>
      </c>
      <c r="J1376" s="4" t="s">
        <v>59</v>
      </c>
      <c r="K1376" s="9">
        <f t="shared" si="126"/>
        <v>4.8611111124046147E-3</v>
      </c>
      <c r="L1376" s="13">
        <f t="shared" si="127"/>
        <v>40898</v>
      </c>
      <c r="M1376" s="14">
        <f t="shared" si="128"/>
        <v>0.62638888888614019</v>
      </c>
      <c r="N1376" s="15">
        <f t="shared" si="129"/>
        <v>5</v>
      </c>
      <c r="O1376" s="16" t="str">
        <f t="shared" si="130"/>
        <v>Wednesday</v>
      </c>
      <c r="P1376" s="16" t="str">
        <f t="shared" si="131"/>
        <v>Dec</v>
      </c>
      <c r="Q1376" s="22">
        <f>IF(Analysis!$H$2=1,1,0)</f>
        <v>1</v>
      </c>
      <c r="R1376" s="1">
        <f>IF(Analysis!$H$3=1,1,0)</f>
        <v>1</v>
      </c>
      <c r="S1376" s="23">
        <f>IF(Analysis!$H$4=1,1,0)</f>
        <v>1</v>
      </c>
      <c r="T1376" s="23">
        <f>IF(Analysis!$H$6=1,1,0)</f>
        <v>1</v>
      </c>
      <c r="U1376" s="23">
        <f>IF(Analysis!$H$7=1,1,0)</f>
        <v>1</v>
      </c>
    </row>
    <row r="1377" spans="1:21">
      <c r="A1377" s="4">
        <v>16301</v>
      </c>
      <c r="B1377" s="5">
        <v>40906.698611111111</v>
      </c>
      <c r="C1377" s="5">
        <v>40898.586805555555</v>
      </c>
      <c r="D1377" s="4" t="s">
        <v>62</v>
      </c>
      <c r="E1377" s="4" t="s">
        <v>100</v>
      </c>
      <c r="F1377" s="6" t="s">
        <v>2210</v>
      </c>
      <c r="G1377" s="4" t="s">
        <v>55</v>
      </c>
      <c r="H1377" s="4" t="s">
        <v>711</v>
      </c>
      <c r="I1377" s="4" t="s">
        <v>143</v>
      </c>
      <c r="J1377" s="4" t="s">
        <v>73</v>
      </c>
      <c r="K1377" s="9">
        <f t="shared" si="126"/>
        <v>8.1118055555562023</v>
      </c>
      <c r="L1377" s="13">
        <f t="shared" si="127"/>
        <v>40898</v>
      </c>
      <c r="M1377" s="14">
        <f t="shared" si="128"/>
        <v>0.58680555555474712</v>
      </c>
      <c r="N1377" s="15">
        <f t="shared" si="129"/>
        <v>4</v>
      </c>
      <c r="O1377" s="16" t="str">
        <f t="shared" si="130"/>
        <v>Thursday</v>
      </c>
      <c r="P1377" s="16" t="str">
        <f t="shared" si="131"/>
        <v>Dec</v>
      </c>
      <c r="Q1377" s="22">
        <f>IF(Analysis!$H$2=1,1,0)</f>
        <v>1</v>
      </c>
      <c r="R1377" s="1">
        <f>IF(Analysis!$H$3=1,1,0)</f>
        <v>1</v>
      </c>
      <c r="S1377" s="23">
        <f>IF(Analysis!$H$4=1,1,0)</f>
        <v>1</v>
      </c>
      <c r="T1377" s="23">
        <f>IF(Analysis!$H$6=1,1,0)</f>
        <v>1</v>
      </c>
      <c r="U1377" s="23">
        <f>IF(Analysis!$H$7=1,1,0)</f>
        <v>1</v>
      </c>
    </row>
    <row r="1378" spans="1:21">
      <c r="A1378" s="4">
        <v>16300</v>
      </c>
      <c r="B1378" s="5">
        <v>40904.644444444442</v>
      </c>
      <c r="C1378" s="5">
        <v>40898.579861111109</v>
      </c>
      <c r="D1378" s="4" t="s">
        <v>60</v>
      </c>
      <c r="E1378" s="4" t="s">
        <v>93</v>
      </c>
      <c r="F1378" s="6" t="s">
        <v>2071</v>
      </c>
      <c r="G1378" s="4" t="s">
        <v>55</v>
      </c>
      <c r="H1378" s="4" t="s">
        <v>712</v>
      </c>
      <c r="I1378" s="4" t="s">
        <v>143</v>
      </c>
      <c r="J1378" s="4" t="s">
        <v>59</v>
      </c>
      <c r="K1378" s="9">
        <f t="shared" si="126"/>
        <v>6.0645833333328483</v>
      </c>
      <c r="L1378" s="13">
        <f t="shared" si="127"/>
        <v>40898</v>
      </c>
      <c r="M1378" s="14">
        <f t="shared" si="128"/>
        <v>0.57986111110949423</v>
      </c>
      <c r="N1378" s="15">
        <f t="shared" si="129"/>
        <v>4</v>
      </c>
      <c r="O1378" s="16" t="str">
        <f t="shared" si="130"/>
        <v>Tuesday</v>
      </c>
      <c r="P1378" s="16" t="str">
        <f t="shared" si="131"/>
        <v>Dec</v>
      </c>
      <c r="Q1378" s="22">
        <f>IF(Analysis!$H$2=1,1,0)</f>
        <v>1</v>
      </c>
      <c r="R1378" s="1">
        <f>IF(Analysis!$H$3=1,1,0)</f>
        <v>1</v>
      </c>
      <c r="S1378" s="23">
        <f>IF(Analysis!$H$4=1,1,0)</f>
        <v>1</v>
      </c>
      <c r="T1378" s="23">
        <f>IF(Analysis!$H$6=1,1,0)</f>
        <v>1</v>
      </c>
      <c r="U1378" s="23">
        <f>IF(Analysis!$H$7=1,1,0)</f>
        <v>1</v>
      </c>
    </row>
    <row r="1379" spans="1:21">
      <c r="A1379" s="4">
        <v>16299</v>
      </c>
      <c r="B1379" s="5">
        <v>40898.597222222219</v>
      </c>
      <c r="C1379" s="5">
        <v>40898.577777777777</v>
      </c>
      <c r="D1379" s="4" t="s">
        <v>60</v>
      </c>
      <c r="E1379" s="4" t="s">
        <v>93</v>
      </c>
      <c r="F1379" s="6" t="s">
        <v>2072</v>
      </c>
      <c r="G1379" s="4" t="s">
        <v>55</v>
      </c>
      <c r="H1379" s="4" t="s">
        <v>713</v>
      </c>
      <c r="I1379" s="4" t="s">
        <v>143</v>
      </c>
      <c r="J1379" s="4" t="s">
        <v>59</v>
      </c>
      <c r="K1379" s="9">
        <f t="shared" si="126"/>
        <v>1.9444444442342501E-2</v>
      </c>
      <c r="L1379" s="13">
        <f t="shared" si="127"/>
        <v>40898</v>
      </c>
      <c r="M1379" s="14">
        <f t="shared" si="128"/>
        <v>0.57777777777664596</v>
      </c>
      <c r="N1379" s="15">
        <f t="shared" si="129"/>
        <v>4</v>
      </c>
      <c r="O1379" s="16" t="str">
        <f t="shared" si="130"/>
        <v>Wednesday</v>
      </c>
      <c r="P1379" s="16" t="str">
        <f t="shared" si="131"/>
        <v>Dec</v>
      </c>
      <c r="Q1379" s="22">
        <f>IF(Analysis!$H$2=1,1,0)</f>
        <v>1</v>
      </c>
      <c r="R1379" s="1">
        <f>IF(Analysis!$H$3=1,1,0)</f>
        <v>1</v>
      </c>
      <c r="S1379" s="23">
        <f>IF(Analysis!$H$4=1,1,0)</f>
        <v>1</v>
      </c>
      <c r="T1379" s="23">
        <f>IF(Analysis!$H$6=1,1,0)</f>
        <v>1</v>
      </c>
      <c r="U1379" s="23">
        <f>IF(Analysis!$H$7=1,1,0)</f>
        <v>1</v>
      </c>
    </row>
    <row r="1380" spans="1:21">
      <c r="A1380" s="4">
        <v>16298</v>
      </c>
      <c r="B1380" s="5">
        <v>40938.62777777778</v>
      </c>
      <c r="C1380" s="5">
        <v>40898.549305555556</v>
      </c>
      <c r="D1380" s="4" t="s">
        <v>94</v>
      </c>
      <c r="E1380" s="4" t="s">
        <v>122</v>
      </c>
      <c r="F1380" s="6" t="s">
        <v>2073</v>
      </c>
      <c r="G1380" s="4" t="s">
        <v>55</v>
      </c>
      <c r="H1380" s="4" t="s">
        <v>714</v>
      </c>
      <c r="I1380" s="4" t="s">
        <v>143</v>
      </c>
      <c r="J1380" s="4" t="s">
        <v>59</v>
      </c>
      <c r="K1380" s="9">
        <f t="shared" si="126"/>
        <v>40.078472222223354</v>
      </c>
      <c r="L1380" s="13">
        <f t="shared" si="127"/>
        <v>40898</v>
      </c>
      <c r="M1380" s="14">
        <f t="shared" si="128"/>
        <v>0.54930555555620231</v>
      </c>
      <c r="N1380" s="15">
        <f t="shared" si="129"/>
        <v>4</v>
      </c>
      <c r="O1380" s="16" t="str">
        <f t="shared" si="130"/>
        <v>Monday</v>
      </c>
      <c r="P1380" s="16" t="str">
        <f t="shared" si="131"/>
        <v>Dec</v>
      </c>
      <c r="Q1380" s="22">
        <f>IF(Analysis!$H$2=1,1,0)</f>
        <v>1</v>
      </c>
      <c r="R1380" s="1">
        <f>IF(Analysis!$H$3=1,1,0)</f>
        <v>1</v>
      </c>
      <c r="S1380" s="23">
        <f>IF(Analysis!$H$4=1,1,0)</f>
        <v>1</v>
      </c>
      <c r="T1380" s="23">
        <f>IF(Analysis!$H$6=1,1,0)</f>
        <v>1</v>
      </c>
      <c r="U1380" s="23">
        <f>IF(Analysis!$H$7=1,1,0)</f>
        <v>1</v>
      </c>
    </row>
    <row r="1381" spans="1:21">
      <c r="A1381" s="4">
        <v>16297</v>
      </c>
      <c r="B1381" s="5">
        <v>40898.527777777781</v>
      </c>
      <c r="C1381" s="5">
        <v>40898.490972222222</v>
      </c>
      <c r="D1381" s="4" t="s">
        <v>60</v>
      </c>
      <c r="E1381" s="4" t="s">
        <v>74</v>
      </c>
      <c r="F1381" s="6" t="s">
        <v>132</v>
      </c>
      <c r="G1381" s="4" t="s">
        <v>55</v>
      </c>
      <c r="H1381" s="4" t="s">
        <v>715</v>
      </c>
      <c r="I1381" s="4" t="s">
        <v>143</v>
      </c>
      <c r="J1381" s="4" t="s">
        <v>59</v>
      </c>
      <c r="K1381" s="9">
        <f t="shared" si="126"/>
        <v>3.680555555911269E-2</v>
      </c>
      <c r="L1381" s="13">
        <f t="shared" si="127"/>
        <v>40898</v>
      </c>
      <c r="M1381" s="14">
        <f t="shared" si="128"/>
        <v>0.49097222222189885</v>
      </c>
      <c r="N1381" s="15">
        <f t="shared" si="129"/>
        <v>3</v>
      </c>
      <c r="O1381" s="16" t="str">
        <f t="shared" si="130"/>
        <v>Wednesday</v>
      </c>
      <c r="P1381" s="16" t="str">
        <f t="shared" si="131"/>
        <v>Dec</v>
      </c>
      <c r="Q1381" s="22">
        <f>IF(Analysis!$H$2=1,1,0)</f>
        <v>1</v>
      </c>
      <c r="R1381" s="1">
        <f>IF(Analysis!$H$3=1,1,0)</f>
        <v>1</v>
      </c>
      <c r="S1381" s="23">
        <f>IF(Analysis!$H$4=1,1,0)</f>
        <v>1</v>
      </c>
      <c r="T1381" s="23">
        <f>IF(Analysis!$H$6=1,1,0)</f>
        <v>1</v>
      </c>
      <c r="U1381" s="23">
        <f>IF(Analysis!$H$7=1,1,0)</f>
        <v>1</v>
      </c>
    </row>
    <row r="1382" spans="1:21">
      <c r="A1382" s="4">
        <v>16296</v>
      </c>
      <c r="B1382" s="5">
        <v>40899.583333333336</v>
      </c>
      <c r="C1382" s="5">
        <v>40898.484722222223</v>
      </c>
      <c r="D1382" s="4" t="s">
        <v>62</v>
      </c>
      <c r="E1382" s="4" t="s">
        <v>92</v>
      </c>
      <c r="F1382" s="6" t="s">
        <v>133</v>
      </c>
      <c r="G1382" s="4" t="s">
        <v>55</v>
      </c>
      <c r="H1382" s="4" t="s">
        <v>90</v>
      </c>
      <c r="I1382" s="4" t="s">
        <v>143</v>
      </c>
      <c r="J1382" s="4" t="s">
        <v>70</v>
      </c>
      <c r="K1382" s="9">
        <f t="shared" si="126"/>
        <v>1.0986111111124046</v>
      </c>
      <c r="L1382" s="13">
        <f t="shared" si="127"/>
        <v>40898</v>
      </c>
      <c r="M1382" s="14">
        <f t="shared" si="128"/>
        <v>0.48472222222335404</v>
      </c>
      <c r="N1382" s="15">
        <f t="shared" si="129"/>
        <v>3</v>
      </c>
      <c r="O1382" s="16" t="str">
        <f t="shared" si="130"/>
        <v>Thursday</v>
      </c>
      <c r="P1382" s="16" t="str">
        <f t="shared" si="131"/>
        <v>Dec</v>
      </c>
      <c r="Q1382" s="22">
        <f>IF(Analysis!$H$2=1,1,0)</f>
        <v>1</v>
      </c>
      <c r="R1382" s="1">
        <f>IF(Analysis!$H$3=1,1,0)</f>
        <v>1</v>
      </c>
      <c r="S1382" s="23">
        <f>IF(Analysis!$H$4=1,1,0)</f>
        <v>1</v>
      </c>
      <c r="T1382" s="23">
        <f>IF(Analysis!$H$6=1,1,0)</f>
        <v>1</v>
      </c>
      <c r="U1382" s="23">
        <f>IF(Analysis!$H$7=1,1,0)</f>
        <v>1</v>
      </c>
    </row>
    <row r="1383" spans="1:21">
      <c r="A1383" s="4">
        <v>16295</v>
      </c>
      <c r="B1383" s="5">
        <v>40898.616666666669</v>
      </c>
      <c r="C1383" s="5">
        <v>40898.465277777781</v>
      </c>
      <c r="D1383" s="4" t="s">
        <v>62</v>
      </c>
      <c r="E1383" s="4" t="s">
        <v>66</v>
      </c>
      <c r="F1383" s="6" t="s">
        <v>127</v>
      </c>
      <c r="G1383" s="4" t="s">
        <v>55</v>
      </c>
      <c r="H1383" s="4" t="s">
        <v>107</v>
      </c>
      <c r="I1383" s="4" t="s">
        <v>143</v>
      </c>
      <c r="J1383" s="4" t="s">
        <v>73</v>
      </c>
      <c r="K1383" s="9">
        <f t="shared" si="126"/>
        <v>0.15138888888759539</v>
      </c>
      <c r="L1383" s="13">
        <f t="shared" si="127"/>
        <v>40898</v>
      </c>
      <c r="M1383" s="14">
        <f t="shared" si="128"/>
        <v>0.46527777778101154</v>
      </c>
      <c r="N1383" s="15">
        <f t="shared" si="129"/>
        <v>3</v>
      </c>
      <c r="O1383" s="16" t="str">
        <f t="shared" si="130"/>
        <v>Wednesday</v>
      </c>
      <c r="P1383" s="16" t="str">
        <f t="shared" si="131"/>
        <v>Dec</v>
      </c>
      <c r="Q1383" s="22">
        <f>IF(Analysis!$H$2=1,1,0)</f>
        <v>1</v>
      </c>
      <c r="R1383" s="1">
        <f>IF(Analysis!$H$3=1,1,0)</f>
        <v>1</v>
      </c>
      <c r="S1383" s="23">
        <f>IF(Analysis!$H$4=1,1,0)</f>
        <v>1</v>
      </c>
      <c r="T1383" s="23">
        <f>IF(Analysis!$H$6=1,1,0)</f>
        <v>1</v>
      </c>
      <c r="U1383" s="23">
        <f>IF(Analysis!$H$7=1,1,0)</f>
        <v>1</v>
      </c>
    </row>
    <row r="1384" spans="1:21">
      <c r="A1384" s="4">
        <v>16294</v>
      </c>
      <c r="B1384" s="5">
        <v>40899.567361111112</v>
      </c>
      <c r="C1384" s="5">
        <v>40898.454861111109</v>
      </c>
      <c r="D1384" s="4" t="s">
        <v>60</v>
      </c>
      <c r="E1384" s="4" t="s">
        <v>74</v>
      </c>
      <c r="F1384" s="6" t="s">
        <v>128</v>
      </c>
      <c r="G1384" s="4" t="s">
        <v>55</v>
      </c>
      <c r="H1384" s="4" t="s">
        <v>106</v>
      </c>
      <c r="I1384" s="4" t="s">
        <v>143</v>
      </c>
      <c r="J1384" s="4" t="s">
        <v>59</v>
      </c>
      <c r="K1384" s="9">
        <f t="shared" si="126"/>
        <v>1.1125000000029104</v>
      </c>
      <c r="L1384" s="13">
        <f t="shared" si="127"/>
        <v>40898</v>
      </c>
      <c r="M1384" s="14">
        <f t="shared" si="128"/>
        <v>0.45486111110949423</v>
      </c>
      <c r="N1384" s="15">
        <f t="shared" si="129"/>
        <v>2</v>
      </c>
      <c r="O1384" s="16" t="str">
        <f t="shared" si="130"/>
        <v>Thursday</v>
      </c>
      <c r="P1384" s="16" t="str">
        <f t="shared" si="131"/>
        <v>Dec</v>
      </c>
      <c r="Q1384" s="22">
        <f>IF(Analysis!$H$2=1,1,0)</f>
        <v>1</v>
      </c>
      <c r="R1384" s="1">
        <f>IF(Analysis!$H$3=1,1,0)</f>
        <v>1</v>
      </c>
      <c r="S1384" s="23">
        <f>IF(Analysis!$H$4=1,1,0)</f>
        <v>1</v>
      </c>
      <c r="T1384" s="23">
        <f>IF(Analysis!$H$6=1,1,0)</f>
        <v>1</v>
      </c>
      <c r="U1384" s="23">
        <f>IF(Analysis!$H$7=1,1,0)</f>
        <v>1</v>
      </c>
    </row>
    <row r="1385" spans="1:21">
      <c r="A1385" s="4">
        <v>16293</v>
      </c>
      <c r="B1385" s="5">
        <v>40900.451388888891</v>
      </c>
      <c r="C1385" s="5">
        <v>40898.412499999999</v>
      </c>
      <c r="D1385" s="4" t="s">
        <v>62</v>
      </c>
      <c r="E1385" s="4" t="s">
        <v>78</v>
      </c>
      <c r="F1385" s="6" t="s">
        <v>129</v>
      </c>
      <c r="G1385" s="4" t="s">
        <v>55</v>
      </c>
      <c r="H1385" s="4" t="s">
        <v>71</v>
      </c>
      <c r="I1385" s="4" t="s">
        <v>143</v>
      </c>
      <c r="J1385" s="4" t="s">
        <v>59</v>
      </c>
      <c r="K1385" s="9">
        <f t="shared" si="126"/>
        <v>2.038888888891961</v>
      </c>
      <c r="L1385" s="13">
        <f t="shared" si="127"/>
        <v>40898</v>
      </c>
      <c r="M1385" s="14">
        <f t="shared" si="128"/>
        <v>0.41249999999854481</v>
      </c>
      <c r="N1385" s="15">
        <f t="shared" si="129"/>
        <v>2</v>
      </c>
      <c r="O1385" s="16" t="str">
        <f t="shared" si="130"/>
        <v>Friday</v>
      </c>
      <c r="P1385" s="16" t="str">
        <f t="shared" si="131"/>
        <v>Dec</v>
      </c>
      <c r="Q1385" s="22">
        <f>IF(Analysis!$H$2=1,1,0)</f>
        <v>1</v>
      </c>
      <c r="R1385" s="1">
        <f>IF(Analysis!$H$3=1,1,0)</f>
        <v>1</v>
      </c>
      <c r="S1385" s="23">
        <f>IF(Analysis!$H$4=1,1,0)</f>
        <v>1</v>
      </c>
      <c r="T1385" s="23">
        <f>IF(Analysis!$H$6=1,1,0)</f>
        <v>1</v>
      </c>
      <c r="U1385" s="23">
        <f>IF(Analysis!$H$7=1,1,0)</f>
        <v>1</v>
      </c>
    </row>
    <row r="1386" spans="1:21">
      <c r="A1386" s="4">
        <v>16292</v>
      </c>
      <c r="B1386" s="5">
        <v>40898.459027777775</v>
      </c>
      <c r="C1386" s="5">
        <v>40898.37777777778</v>
      </c>
      <c r="D1386" s="4" t="s">
        <v>53</v>
      </c>
      <c r="E1386" s="4" t="s">
        <v>91</v>
      </c>
      <c r="F1386" s="6" t="s">
        <v>145</v>
      </c>
      <c r="G1386" s="4" t="s">
        <v>55</v>
      </c>
      <c r="H1386" s="4" t="s">
        <v>56</v>
      </c>
      <c r="I1386" s="4" t="s">
        <v>143</v>
      </c>
      <c r="J1386" s="4" t="s">
        <v>65</v>
      </c>
      <c r="K1386" s="9">
        <f t="shared" si="126"/>
        <v>8.1249999995634425E-2</v>
      </c>
      <c r="L1386" s="13">
        <f t="shared" si="127"/>
        <v>40898</v>
      </c>
      <c r="M1386" s="14">
        <f t="shared" si="128"/>
        <v>0.37777777777955635</v>
      </c>
      <c r="N1386" s="15">
        <f t="shared" si="129"/>
        <v>2</v>
      </c>
      <c r="O1386" s="16" t="str">
        <f t="shared" si="130"/>
        <v>Wednesday</v>
      </c>
      <c r="P1386" s="16" t="str">
        <f t="shared" si="131"/>
        <v>Dec</v>
      </c>
      <c r="Q1386" s="22">
        <f>IF(Analysis!$H$2=1,1,0)</f>
        <v>1</v>
      </c>
      <c r="R1386" s="1">
        <f>IF(Analysis!$H$3=1,1,0)</f>
        <v>1</v>
      </c>
      <c r="S1386" s="23">
        <f>IF(Analysis!$H$4=1,1,0)</f>
        <v>1</v>
      </c>
      <c r="T1386" s="23">
        <f>IF(Analysis!$H$6=1,1,0)</f>
        <v>1</v>
      </c>
      <c r="U1386" s="23">
        <f>IF(Analysis!$H$7=1,1,0)</f>
        <v>1</v>
      </c>
    </row>
    <row r="1387" spans="1:21">
      <c r="A1387" s="4">
        <v>16291</v>
      </c>
      <c r="B1387" s="5">
        <v>40898.381944444445</v>
      </c>
      <c r="C1387" s="5">
        <v>40898.372916666667</v>
      </c>
      <c r="D1387" s="4" t="s">
        <v>60</v>
      </c>
      <c r="E1387" s="4" t="s">
        <v>74</v>
      </c>
      <c r="F1387" s="6" t="s">
        <v>2211</v>
      </c>
      <c r="G1387" s="4" t="s">
        <v>55</v>
      </c>
      <c r="H1387" s="4" t="s">
        <v>90</v>
      </c>
      <c r="I1387" s="4" t="s">
        <v>143</v>
      </c>
      <c r="J1387" s="4" t="s">
        <v>59</v>
      </c>
      <c r="K1387" s="9">
        <f t="shared" si="126"/>
        <v>9.0277777781011537E-3</v>
      </c>
      <c r="L1387" s="13">
        <f t="shared" si="127"/>
        <v>40898</v>
      </c>
      <c r="M1387" s="14">
        <f t="shared" si="128"/>
        <v>0.37291666666715173</v>
      </c>
      <c r="N1387" s="15">
        <f t="shared" si="129"/>
        <v>1</v>
      </c>
      <c r="O1387" s="16" t="str">
        <f t="shared" si="130"/>
        <v>Wednesday</v>
      </c>
      <c r="P1387" s="16" t="str">
        <f t="shared" si="131"/>
        <v>Dec</v>
      </c>
      <c r="Q1387" s="22">
        <f>IF(Analysis!$H$2=1,1,0)</f>
        <v>1</v>
      </c>
      <c r="R1387" s="1">
        <f>IF(Analysis!$H$3=1,1,0)</f>
        <v>1</v>
      </c>
      <c r="S1387" s="23">
        <f>IF(Analysis!$H$4=1,1,0)</f>
        <v>1</v>
      </c>
      <c r="T1387" s="23">
        <f>IF(Analysis!$H$6=1,1,0)</f>
        <v>1</v>
      </c>
      <c r="U1387" s="23">
        <f>IF(Analysis!$H$7=1,1,0)</f>
        <v>1</v>
      </c>
    </row>
    <row r="1388" spans="1:21">
      <c r="A1388" s="4">
        <v>16290</v>
      </c>
      <c r="B1388" s="5">
        <v>40904.522222222222</v>
      </c>
      <c r="C1388" s="5">
        <v>40897.709722222222</v>
      </c>
      <c r="D1388" s="4" t="s">
        <v>62</v>
      </c>
      <c r="E1388" s="4" t="s">
        <v>72</v>
      </c>
      <c r="F1388" s="6" t="s">
        <v>2071</v>
      </c>
      <c r="G1388" s="4" t="s">
        <v>55</v>
      </c>
      <c r="H1388" s="4" t="s">
        <v>56</v>
      </c>
      <c r="I1388" s="4" t="s">
        <v>143</v>
      </c>
      <c r="J1388" s="4" t="s">
        <v>73</v>
      </c>
      <c r="K1388" s="9">
        <f t="shared" si="126"/>
        <v>6.8125</v>
      </c>
      <c r="L1388" s="13">
        <f t="shared" si="127"/>
        <v>40897</v>
      </c>
      <c r="M1388" s="14">
        <f t="shared" si="128"/>
        <v>0.70972222222189885</v>
      </c>
      <c r="N1388" s="15">
        <f t="shared" si="129"/>
        <v>6</v>
      </c>
      <c r="O1388" s="16" t="str">
        <f t="shared" si="130"/>
        <v>Tuesday</v>
      </c>
      <c r="P1388" s="16" t="str">
        <f t="shared" si="131"/>
        <v>Dec</v>
      </c>
      <c r="Q1388" s="22">
        <f>IF(Analysis!$H$2=1,1,0)</f>
        <v>1</v>
      </c>
      <c r="R1388" s="1">
        <f>IF(Analysis!$H$3=1,1,0)</f>
        <v>1</v>
      </c>
      <c r="S1388" s="23">
        <f>IF(Analysis!$H$4=1,1,0)</f>
        <v>1</v>
      </c>
      <c r="T1388" s="23">
        <f>IF(Analysis!$H$6=1,1,0)</f>
        <v>1</v>
      </c>
      <c r="U1388" s="23">
        <f>IF(Analysis!$H$7=1,1,0)</f>
        <v>1</v>
      </c>
    </row>
    <row r="1389" spans="1:21">
      <c r="A1389" s="4">
        <v>16289</v>
      </c>
      <c r="B1389" s="5">
        <v>40898.436111111114</v>
      </c>
      <c r="C1389" s="5">
        <v>40897.672222222223</v>
      </c>
      <c r="D1389" s="4" t="s">
        <v>60</v>
      </c>
      <c r="E1389" s="4" t="s">
        <v>54</v>
      </c>
      <c r="F1389" s="6" t="s">
        <v>2072</v>
      </c>
      <c r="G1389" s="4" t="s">
        <v>55</v>
      </c>
      <c r="H1389" s="4" t="s">
        <v>716</v>
      </c>
      <c r="I1389" s="4" t="s">
        <v>143</v>
      </c>
      <c r="J1389" s="4" t="s">
        <v>59</v>
      </c>
      <c r="K1389" s="9">
        <f t="shared" si="126"/>
        <v>0.76388888889050577</v>
      </c>
      <c r="L1389" s="13">
        <f t="shared" si="127"/>
        <v>40897</v>
      </c>
      <c r="M1389" s="14">
        <f t="shared" si="128"/>
        <v>0.67222222222335404</v>
      </c>
      <c r="N1389" s="15">
        <f t="shared" si="129"/>
        <v>5</v>
      </c>
      <c r="O1389" s="16" t="str">
        <f t="shared" si="130"/>
        <v>Wednesday</v>
      </c>
      <c r="P1389" s="16" t="str">
        <f t="shared" si="131"/>
        <v>Dec</v>
      </c>
      <c r="Q1389" s="22">
        <f>IF(Analysis!$H$2=1,1,0)</f>
        <v>1</v>
      </c>
      <c r="R1389" s="1">
        <f>IF(Analysis!$H$3=1,1,0)</f>
        <v>1</v>
      </c>
      <c r="S1389" s="23">
        <f>IF(Analysis!$H$4=1,1,0)</f>
        <v>1</v>
      </c>
      <c r="T1389" s="23">
        <f>IF(Analysis!$H$6=1,1,0)</f>
        <v>1</v>
      </c>
      <c r="U1389" s="23">
        <f>IF(Analysis!$H$7=1,1,0)</f>
        <v>1</v>
      </c>
    </row>
    <row r="1390" spans="1:21">
      <c r="A1390" s="4">
        <v>16288</v>
      </c>
      <c r="B1390" s="5">
        <v>40898.478472222225</v>
      </c>
      <c r="C1390" s="5">
        <v>40897.65</v>
      </c>
      <c r="D1390" s="4" t="s">
        <v>53</v>
      </c>
      <c r="E1390" s="4" t="s">
        <v>54</v>
      </c>
      <c r="F1390" s="6" t="s">
        <v>2073</v>
      </c>
      <c r="G1390" s="4" t="s">
        <v>55</v>
      </c>
      <c r="H1390" s="4" t="s">
        <v>717</v>
      </c>
      <c r="I1390" s="4" t="s">
        <v>143</v>
      </c>
      <c r="J1390" s="4" t="s">
        <v>59</v>
      </c>
      <c r="K1390" s="9">
        <f t="shared" si="126"/>
        <v>0.82847222222335404</v>
      </c>
      <c r="L1390" s="13">
        <f t="shared" si="127"/>
        <v>40897</v>
      </c>
      <c r="M1390" s="14">
        <f t="shared" si="128"/>
        <v>0.65000000000145519</v>
      </c>
      <c r="N1390" s="15">
        <f t="shared" si="129"/>
        <v>5</v>
      </c>
      <c r="O1390" s="16" t="str">
        <f t="shared" si="130"/>
        <v>Wednesday</v>
      </c>
      <c r="P1390" s="16" t="str">
        <f t="shared" si="131"/>
        <v>Dec</v>
      </c>
      <c r="Q1390" s="22">
        <f>IF(Analysis!$H$2=1,1,0)</f>
        <v>1</v>
      </c>
      <c r="R1390" s="1">
        <f>IF(Analysis!$H$3=1,1,0)</f>
        <v>1</v>
      </c>
      <c r="S1390" s="23">
        <f>IF(Analysis!$H$4=1,1,0)</f>
        <v>1</v>
      </c>
      <c r="T1390" s="23">
        <f>IF(Analysis!$H$6=1,1,0)</f>
        <v>1</v>
      </c>
      <c r="U1390" s="23">
        <f>IF(Analysis!$H$7=1,1,0)</f>
        <v>1</v>
      </c>
    </row>
    <row r="1391" spans="1:21">
      <c r="A1391" s="4">
        <v>16287</v>
      </c>
      <c r="B1391" s="5">
        <v>40898.527777777781</v>
      </c>
      <c r="C1391" s="5">
        <v>40897.62777777778</v>
      </c>
      <c r="D1391" s="4" t="s">
        <v>60</v>
      </c>
      <c r="E1391" s="4" t="s">
        <v>74</v>
      </c>
      <c r="F1391" s="6" t="s">
        <v>132</v>
      </c>
      <c r="G1391" s="4" t="s">
        <v>55</v>
      </c>
      <c r="H1391" s="4" t="s">
        <v>718</v>
      </c>
      <c r="I1391" s="4" t="s">
        <v>143</v>
      </c>
      <c r="J1391" s="4" t="s">
        <v>59</v>
      </c>
      <c r="K1391" s="9">
        <f t="shared" si="126"/>
        <v>0.90000000000145519</v>
      </c>
      <c r="L1391" s="13">
        <f t="shared" si="127"/>
        <v>40897</v>
      </c>
      <c r="M1391" s="14">
        <f t="shared" si="128"/>
        <v>0.62777777777955635</v>
      </c>
      <c r="N1391" s="15">
        <f t="shared" si="129"/>
        <v>5</v>
      </c>
      <c r="O1391" s="16" t="str">
        <f t="shared" si="130"/>
        <v>Wednesday</v>
      </c>
      <c r="P1391" s="16" t="str">
        <f t="shared" si="131"/>
        <v>Dec</v>
      </c>
      <c r="Q1391" s="22">
        <f>IF(Analysis!$H$2=1,1,0)</f>
        <v>1</v>
      </c>
      <c r="R1391" s="1">
        <f>IF(Analysis!$H$3=1,1,0)</f>
        <v>1</v>
      </c>
      <c r="S1391" s="23">
        <f>IF(Analysis!$H$4=1,1,0)</f>
        <v>1</v>
      </c>
      <c r="T1391" s="23">
        <f>IF(Analysis!$H$6=1,1,0)</f>
        <v>1</v>
      </c>
      <c r="U1391" s="23">
        <f>IF(Analysis!$H$7=1,1,0)</f>
        <v>1</v>
      </c>
    </row>
    <row r="1392" spans="1:21">
      <c r="A1392" s="4">
        <v>16286</v>
      </c>
      <c r="B1392" s="5">
        <v>40898.386805555558</v>
      </c>
      <c r="C1392" s="5">
        <v>40897.624305555553</v>
      </c>
      <c r="D1392" s="4" t="s">
        <v>60</v>
      </c>
      <c r="E1392" s="4" t="s">
        <v>74</v>
      </c>
      <c r="F1392" s="6" t="s">
        <v>133</v>
      </c>
      <c r="G1392" s="4" t="s">
        <v>55</v>
      </c>
      <c r="H1392" s="4" t="s">
        <v>719</v>
      </c>
      <c r="I1392" s="4" t="s">
        <v>143</v>
      </c>
      <c r="J1392" s="4" t="s">
        <v>59</v>
      </c>
      <c r="K1392" s="9">
        <f t="shared" si="126"/>
        <v>0.76250000000436557</v>
      </c>
      <c r="L1392" s="13">
        <f t="shared" si="127"/>
        <v>40897</v>
      </c>
      <c r="M1392" s="14">
        <f t="shared" si="128"/>
        <v>0.62430555555329192</v>
      </c>
      <c r="N1392" s="15">
        <f t="shared" si="129"/>
        <v>4</v>
      </c>
      <c r="O1392" s="16" t="str">
        <f t="shared" si="130"/>
        <v>Wednesday</v>
      </c>
      <c r="P1392" s="16" t="str">
        <f t="shared" si="131"/>
        <v>Dec</v>
      </c>
      <c r="Q1392" s="22">
        <f>IF(Analysis!$H$2=1,1,0)</f>
        <v>1</v>
      </c>
      <c r="R1392" s="1">
        <f>IF(Analysis!$H$3=1,1,0)</f>
        <v>1</v>
      </c>
      <c r="S1392" s="23">
        <f>IF(Analysis!$H$4=1,1,0)</f>
        <v>1</v>
      </c>
      <c r="T1392" s="23">
        <f>IF(Analysis!$H$6=1,1,0)</f>
        <v>1</v>
      </c>
      <c r="U1392" s="23">
        <f>IF(Analysis!$H$7=1,1,0)</f>
        <v>1</v>
      </c>
    </row>
    <row r="1393" spans="1:21">
      <c r="A1393" s="4">
        <v>16285</v>
      </c>
      <c r="B1393" s="5">
        <v>40897.674305555556</v>
      </c>
      <c r="C1393" s="5">
        <v>40897.612500000003</v>
      </c>
      <c r="D1393" s="4" t="s">
        <v>60</v>
      </c>
      <c r="E1393" s="4" t="s">
        <v>74</v>
      </c>
      <c r="F1393" s="6" t="s">
        <v>127</v>
      </c>
      <c r="G1393" s="4" t="s">
        <v>55</v>
      </c>
      <c r="H1393" s="4" t="s">
        <v>720</v>
      </c>
      <c r="I1393" s="4" t="s">
        <v>143</v>
      </c>
      <c r="J1393" s="4" t="s">
        <v>59</v>
      </c>
      <c r="K1393" s="9">
        <f t="shared" si="126"/>
        <v>6.1805555553291924E-2</v>
      </c>
      <c r="L1393" s="13">
        <f t="shared" si="127"/>
        <v>40897</v>
      </c>
      <c r="M1393" s="14">
        <f t="shared" si="128"/>
        <v>0.61250000000291038</v>
      </c>
      <c r="N1393" s="15">
        <f t="shared" si="129"/>
        <v>4</v>
      </c>
      <c r="O1393" s="16" t="str">
        <f t="shared" si="130"/>
        <v>Tuesday</v>
      </c>
      <c r="P1393" s="16" t="str">
        <f t="shared" si="131"/>
        <v>Dec</v>
      </c>
      <c r="Q1393" s="22">
        <f>IF(Analysis!$H$2=1,1,0)</f>
        <v>1</v>
      </c>
      <c r="R1393" s="1">
        <f>IF(Analysis!$H$3=1,1,0)</f>
        <v>1</v>
      </c>
      <c r="S1393" s="23">
        <f>IF(Analysis!$H$4=1,1,0)</f>
        <v>1</v>
      </c>
      <c r="T1393" s="23">
        <f>IF(Analysis!$H$6=1,1,0)</f>
        <v>1</v>
      </c>
      <c r="U1393" s="23">
        <f>IF(Analysis!$H$7=1,1,0)</f>
        <v>1</v>
      </c>
    </row>
    <row r="1394" spans="1:21">
      <c r="A1394" s="4">
        <v>16284</v>
      </c>
      <c r="B1394" s="5">
        <v>40898.488888888889</v>
      </c>
      <c r="C1394" s="5">
        <v>40897.567361111112</v>
      </c>
      <c r="D1394" s="4" t="s">
        <v>60</v>
      </c>
      <c r="E1394" s="4" t="s">
        <v>2536</v>
      </c>
      <c r="F1394" s="6" t="s">
        <v>128</v>
      </c>
      <c r="G1394" s="4" t="s">
        <v>55</v>
      </c>
      <c r="H1394" s="4" t="s">
        <v>90</v>
      </c>
      <c r="I1394" s="4" t="s">
        <v>143</v>
      </c>
      <c r="J1394" s="4" t="s">
        <v>59</v>
      </c>
      <c r="K1394" s="9">
        <f t="shared" si="126"/>
        <v>0.92152777777664596</v>
      </c>
      <c r="L1394" s="13">
        <f t="shared" si="127"/>
        <v>40897</v>
      </c>
      <c r="M1394" s="14">
        <f t="shared" si="128"/>
        <v>0.56736111111240461</v>
      </c>
      <c r="N1394" s="15">
        <f t="shared" si="129"/>
        <v>4</v>
      </c>
      <c r="O1394" s="16" t="str">
        <f t="shared" si="130"/>
        <v>Wednesday</v>
      </c>
      <c r="P1394" s="16" t="str">
        <f t="shared" si="131"/>
        <v>Dec</v>
      </c>
      <c r="Q1394" s="22">
        <f>IF(Analysis!$H$2=1,1,0)</f>
        <v>1</v>
      </c>
      <c r="R1394" s="1">
        <f>IF(Analysis!$H$3=1,1,0)</f>
        <v>1</v>
      </c>
      <c r="S1394" s="23">
        <f>IF(Analysis!$H$4=1,1,0)</f>
        <v>1</v>
      </c>
      <c r="T1394" s="23">
        <f>IF(Analysis!$H$6=1,1,0)</f>
        <v>1</v>
      </c>
      <c r="U1394" s="23">
        <f>IF(Analysis!$H$7=1,1,0)</f>
        <v>1</v>
      </c>
    </row>
    <row r="1395" spans="1:21">
      <c r="A1395" s="4">
        <v>16283</v>
      </c>
      <c r="B1395" s="5">
        <v>40898.486111111109</v>
      </c>
      <c r="C1395" s="5">
        <v>40897.541666666664</v>
      </c>
      <c r="D1395" s="4" t="s">
        <v>60</v>
      </c>
      <c r="E1395" s="4" t="s">
        <v>2536</v>
      </c>
      <c r="F1395" s="6" t="s">
        <v>129</v>
      </c>
      <c r="G1395" s="4" t="s">
        <v>55</v>
      </c>
      <c r="H1395" s="4" t="s">
        <v>107</v>
      </c>
      <c r="I1395" s="4" t="s">
        <v>143</v>
      </c>
      <c r="J1395" s="4" t="s">
        <v>59</v>
      </c>
      <c r="K1395" s="9">
        <f t="shared" si="126"/>
        <v>0.94444444444525288</v>
      </c>
      <c r="L1395" s="13">
        <f t="shared" si="127"/>
        <v>40897</v>
      </c>
      <c r="M1395" s="14">
        <f t="shared" si="128"/>
        <v>0.54166666666424135</v>
      </c>
      <c r="N1395" s="15">
        <f t="shared" si="129"/>
        <v>3</v>
      </c>
      <c r="O1395" s="16" t="str">
        <f t="shared" si="130"/>
        <v>Wednesday</v>
      </c>
      <c r="P1395" s="16" t="str">
        <f t="shared" si="131"/>
        <v>Dec</v>
      </c>
      <c r="Q1395" s="22">
        <f>IF(Analysis!$H$2=1,1,0)</f>
        <v>1</v>
      </c>
      <c r="R1395" s="1">
        <f>IF(Analysis!$H$3=1,1,0)</f>
        <v>1</v>
      </c>
      <c r="S1395" s="23">
        <f>IF(Analysis!$H$4=1,1,0)</f>
        <v>1</v>
      </c>
      <c r="T1395" s="23">
        <f>IF(Analysis!$H$6=1,1,0)</f>
        <v>1</v>
      </c>
      <c r="U1395" s="23">
        <f>IF(Analysis!$H$7=1,1,0)</f>
        <v>1</v>
      </c>
    </row>
    <row r="1396" spans="1:21">
      <c r="A1396" s="4">
        <v>16282</v>
      </c>
      <c r="B1396" s="5">
        <v>40898.417361111111</v>
      </c>
      <c r="C1396" s="5">
        <v>40897.536805555559</v>
      </c>
      <c r="D1396" s="4" t="s">
        <v>62</v>
      </c>
      <c r="E1396" s="4" t="s">
        <v>72</v>
      </c>
      <c r="F1396" s="6" t="s">
        <v>145</v>
      </c>
      <c r="G1396" s="4" t="s">
        <v>55</v>
      </c>
      <c r="H1396" s="4" t="s">
        <v>106</v>
      </c>
      <c r="I1396" s="4" t="s">
        <v>143</v>
      </c>
      <c r="J1396" s="4" t="s">
        <v>73</v>
      </c>
      <c r="K1396" s="9">
        <f t="shared" si="126"/>
        <v>0.88055555555183673</v>
      </c>
      <c r="L1396" s="13">
        <f t="shared" si="127"/>
        <v>40897</v>
      </c>
      <c r="M1396" s="14">
        <f t="shared" si="128"/>
        <v>0.53680555555911269</v>
      </c>
      <c r="N1396" s="15">
        <f t="shared" si="129"/>
        <v>3</v>
      </c>
      <c r="O1396" s="16" t="str">
        <f t="shared" si="130"/>
        <v>Wednesday</v>
      </c>
      <c r="P1396" s="16" t="str">
        <f t="shared" si="131"/>
        <v>Dec</v>
      </c>
      <c r="Q1396" s="22">
        <f>IF(Analysis!$H$2=1,1,0)</f>
        <v>1</v>
      </c>
      <c r="R1396" s="1">
        <f>IF(Analysis!$H$3=1,1,0)</f>
        <v>1</v>
      </c>
      <c r="S1396" s="23">
        <f>IF(Analysis!$H$4=1,1,0)</f>
        <v>1</v>
      </c>
      <c r="T1396" s="23">
        <f>IF(Analysis!$H$6=1,1,0)</f>
        <v>1</v>
      </c>
      <c r="U1396" s="23">
        <f>IF(Analysis!$H$7=1,1,0)</f>
        <v>1</v>
      </c>
    </row>
    <row r="1397" spans="1:21">
      <c r="A1397" s="4">
        <v>16281</v>
      </c>
      <c r="B1397" s="5">
        <v>40898.415277777778</v>
      </c>
      <c r="C1397" s="5">
        <v>40897.531944444447</v>
      </c>
      <c r="D1397" s="4" t="s">
        <v>62</v>
      </c>
      <c r="E1397" s="4" t="s">
        <v>72</v>
      </c>
      <c r="F1397" s="6" t="s">
        <v>2212</v>
      </c>
      <c r="G1397" s="4" t="s">
        <v>55</v>
      </c>
      <c r="H1397" s="4" t="s">
        <v>71</v>
      </c>
      <c r="I1397" s="4" t="s">
        <v>143</v>
      </c>
      <c r="J1397" s="4" t="s">
        <v>73</v>
      </c>
      <c r="K1397" s="9">
        <f t="shared" si="126"/>
        <v>0.88333333333139308</v>
      </c>
      <c r="L1397" s="13">
        <f t="shared" si="127"/>
        <v>40897</v>
      </c>
      <c r="M1397" s="14">
        <f t="shared" si="128"/>
        <v>0.53194444444670808</v>
      </c>
      <c r="N1397" s="15">
        <f t="shared" si="129"/>
        <v>3</v>
      </c>
      <c r="O1397" s="16" t="str">
        <f t="shared" si="130"/>
        <v>Wednesday</v>
      </c>
      <c r="P1397" s="16" t="str">
        <f t="shared" si="131"/>
        <v>Dec</v>
      </c>
      <c r="Q1397" s="22">
        <f>IF(Analysis!$H$2=1,1,0)</f>
        <v>1</v>
      </c>
      <c r="R1397" s="1">
        <f>IF(Analysis!$H$3=1,1,0)</f>
        <v>1</v>
      </c>
      <c r="S1397" s="23">
        <f>IF(Analysis!$H$4=1,1,0)</f>
        <v>1</v>
      </c>
      <c r="T1397" s="23">
        <f>IF(Analysis!$H$6=1,1,0)</f>
        <v>1</v>
      </c>
      <c r="U1397" s="23">
        <f>IF(Analysis!$H$7=1,1,0)</f>
        <v>1</v>
      </c>
    </row>
    <row r="1398" spans="1:21">
      <c r="A1398" s="4">
        <v>16280</v>
      </c>
      <c r="B1398" s="5">
        <v>40899.571527777778</v>
      </c>
      <c r="C1398" s="5">
        <v>40897.524305555555</v>
      </c>
      <c r="D1398" s="4" t="s">
        <v>62</v>
      </c>
      <c r="E1398" s="4" t="s">
        <v>95</v>
      </c>
      <c r="F1398" s="6" t="s">
        <v>2071</v>
      </c>
      <c r="G1398" s="4" t="s">
        <v>55</v>
      </c>
      <c r="H1398" s="4" t="s">
        <v>56</v>
      </c>
      <c r="I1398" s="4" t="s">
        <v>143</v>
      </c>
      <c r="J1398" s="4" t="s">
        <v>59</v>
      </c>
      <c r="K1398" s="9">
        <f t="shared" si="126"/>
        <v>2.047222222223354</v>
      </c>
      <c r="L1398" s="13">
        <f t="shared" si="127"/>
        <v>40897</v>
      </c>
      <c r="M1398" s="14">
        <f t="shared" si="128"/>
        <v>0.52430555555474712</v>
      </c>
      <c r="N1398" s="15">
        <f t="shared" si="129"/>
        <v>3</v>
      </c>
      <c r="O1398" s="16" t="str">
        <f t="shared" si="130"/>
        <v>Thursday</v>
      </c>
      <c r="P1398" s="16" t="str">
        <f t="shared" si="131"/>
        <v>Dec</v>
      </c>
      <c r="Q1398" s="22">
        <f>IF(Analysis!$H$2=1,1,0)</f>
        <v>1</v>
      </c>
      <c r="R1398" s="1">
        <f>IF(Analysis!$H$3=1,1,0)</f>
        <v>1</v>
      </c>
      <c r="S1398" s="23">
        <f>IF(Analysis!$H$4=1,1,0)</f>
        <v>1</v>
      </c>
      <c r="T1398" s="23">
        <f>IF(Analysis!$H$6=1,1,0)</f>
        <v>1</v>
      </c>
      <c r="U1398" s="23">
        <f>IF(Analysis!$H$7=1,1,0)</f>
        <v>1</v>
      </c>
    </row>
    <row r="1399" spans="1:21">
      <c r="A1399" s="4">
        <v>16279</v>
      </c>
      <c r="B1399" s="5">
        <v>40897.585416666669</v>
      </c>
      <c r="C1399" s="5">
        <v>40897.524305555555</v>
      </c>
      <c r="D1399" s="4" t="s">
        <v>60</v>
      </c>
      <c r="E1399" s="4" t="s">
        <v>144</v>
      </c>
      <c r="F1399" s="6" t="s">
        <v>2072</v>
      </c>
      <c r="G1399" s="4" t="s">
        <v>55</v>
      </c>
      <c r="H1399" s="4" t="s">
        <v>90</v>
      </c>
      <c r="I1399" s="4" t="s">
        <v>143</v>
      </c>
      <c r="J1399" s="4" t="s">
        <v>59</v>
      </c>
      <c r="K1399" s="9">
        <f t="shared" si="126"/>
        <v>6.1111111113859806E-2</v>
      </c>
      <c r="L1399" s="13">
        <f t="shared" si="127"/>
        <v>40897</v>
      </c>
      <c r="M1399" s="14">
        <f t="shared" si="128"/>
        <v>0.52430555555474712</v>
      </c>
      <c r="N1399" s="15">
        <f t="shared" si="129"/>
        <v>3</v>
      </c>
      <c r="O1399" s="16" t="str">
        <f t="shared" si="130"/>
        <v>Tuesday</v>
      </c>
      <c r="P1399" s="16" t="str">
        <f t="shared" si="131"/>
        <v>Dec</v>
      </c>
      <c r="Q1399" s="22">
        <f>IF(Analysis!$H$2=1,1,0)</f>
        <v>1</v>
      </c>
      <c r="R1399" s="1">
        <f>IF(Analysis!$H$3=1,1,0)</f>
        <v>1</v>
      </c>
      <c r="S1399" s="23">
        <f>IF(Analysis!$H$4=1,1,0)</f>
        <v>1</v>
      </c>
      <c r="T1399" s="23">
        <f>IF(Analysis!$H$6=1,1,0)</f>
        <v>1</v>
      </c>
      <c r="U1399" s="23">
        <f>IF(Analysis!$H$7=1,1,0)</f>
        <v>1</v>
      </c>
    </row>
    <row r="1400" spans="1:21">
      <c r="A1400" s="4">
        <v>16278</v>
      </c>
      <c r="B1400" s="5">
        <v>40898.530555555553</v>
      </c>
      <c r="C1400" s="5">
        <v>40897.522916666669</v>
      </c>
      <c r="D1400" s="4" t="s">
        <v>53</v>
      </c>
      <c r="E1400" s="4" t="s">
        <v>96</v>
      </c>
      <c r="F1400" s="6" t="s">
        <v>2073</v>
      </c>
      <c r="G1400" s="4" t="s">
        <v>55</v>
      </c>
      <c r="H1400" s="4" t="s">
        <v>56</v>
      </c>
      <c r="I1400" s="4" t="s">
        <v>143</v>
      </c>
      <c r="J1400" s="4" t="s">
        <v>57</v>
      </c>
      <c r="K1400" s="9">
        <f t="shared" si="126"/>
        <v>1.007638888884685</v>
      </c>
      <c r="L1400" s="13">
        <f t="shared" si="127"/>
        <v>40897</v>
      </c>
      <c r="M1400" s="14">
        <f t="shared" si="128"/>
        <v>0.52291666666860692</v>
      </c>
      <c r="N1400" s="15">
        <f t="shared" si="129"/>
        <v>3</v>
      </c>
      <c r="O1400" s="16" t="str">
        <f t="shared" si="130"/>
        <v>Wednesday</v>
      </c>
      <c r="P1400" s="16" t="str">
        <f t="shared" si="131"/>
        <v>Dec</v>
      </c>
      <c r="Q1400" s="22">
        <f>IF(Analysis!$H$2=1,1,0)</f>
        <v>1</v>
      </c>
      <c r="R1400" s="1">
        <f>IF(Analysis!$H$3=1,1,0)</f>
        <v>1</v>
      </c>
      <c r="S1400" s="23">
        <f>IF(Analysis!$H$4=1,1,0)</f>
        <v>1</v>
      </c>
      <c r="T1400" s="23">
        <f>IF(Analysis!$H$6=1,1,0)</f>
        <v>1</v>
      </c>
      <c r="U1400" s="23">
        <f>IF(Analysis!$H$7=1,1,0)</f>
        <v>1</v>
      </c>
    </row>
    <row r="1401" spans="1:21">
      <c r="A1401" s="4">
        <v>16277</v>
      </c>
      <c r="B1401" s="5">
        <v>40907.356249999997</v>
      </c>
      <c r="C1401" s="5">
        <v>40897.488888888889</v>
      </c>
      <c r="D1401" s="4" t="s">
        <v>62</v>
      </c>
      <c r="E1401" s="4" t="s">
        <v>64</v>
      </c>
      <c r="F1401" s="6" t="s">
        <v>132</v>
      </c>
      <c r="G1401" s="4" t="s">
        <v>55</v>
      </c>
      <c r="H1401" s="4" t="s">
        <v>721</v>
      </c>
      <c r="I1401" s="4" t="s">
        <v>143</v>
      </c>
      <c r="J1401" s="4" t="s">
        <v>65</v>
      </c>
      <c r="K1401" s="9">
        <f t="shared" si="126"/>
        <v>9.867361111108039</v>
      </c>
      <c r="L1401" s="13">
        <f t="shared" si="127"/>
        <v>40897</v>
      </c>
      <c r="M1401" s="14">
        <f t="shared" si="128"/>
        <v>0.48888888888905058</v>
      </c>
      <c r="N1401" s="15">
        <f t="shared" si="129"/>
        <v>3</v>
      </c>
      <c r="O1401" s="16" t="str">
        <f t="shared" si="130"/>
        <v>Friday</v>
      </c>
      <c r="P1401" s="16" t="str">
        <f t="shared" si="131"/>
        <v>Dec</v>
      </c>
      <c r="Q1401" s="22">
        <f>IF(Analysis!$H$2=1,1,0)</f>
        <v>1</v>
      </c>
      <c r="R1401" s="1">
        <f>IF(Analysis!$H$3=1,1,0)</f>
        <v>1</v>
      </c>
      <c r="S1401" s="23">
        <f>IF(Analysis!$H$4=1,1,0)</f>
        <v>1</v>
      </c>
      <c r="T1401" s="23">
        <f>IF(Analysis!$H$6=1,1,0)</f>
        <v>1</v>
      </c>
      <c r="U1401" s="23">
        <f>IF(Analysis!$H$7=1,1,0)</f>
        <v>1</v>
      </c>
    </row>
    <row r="1402" spans="1:21">
      <c r="A1402" s="4">
        <v>16276</v>
      </c>
      <c r="B1402" s="5">
        <v>40959.621527777781</v>
      </c>
      <c r="C1402" s="5">
        <v>40897.439583333333</v>
      </c>
      <c r="D1402" s="4" t="s">
        <v>62</v>
      </c>
      <c r="E1402" s="4" t="s">
        <v>64</v>
      </c>
      <c r="F1402" s="6" t="s">
        <v>133</v>
      </c>
      <c r="G1402" s="4" t="s">
        <v>55</v>
      </c>
      <c r="H1402" s="4" t="s">
        <v>722</v>
      </c>
      <c r="I1402" s="4" t="s">
        <v>143</v>
      </c>
      <c r="J1402" s="4" t="s">
        <v>136</v>
      </c>
      <c r="K1402" s="9">
        <f t="shared" si="126"/>
        <v>62.181944444448163</v>
      </c>
      <c r="L1402" s="13">
        <f t="shared" si="127"/>
        <v>40897</v>
      </c>
      <c r="M1402" s="14">
        <f t="shared" si="128"/>
        <v>0.43958333333284827</v>
      </c>
      <c r="N1402" s="15">
        <f t="shared" si="129"/>
        <v>2</v>
      </c>
      <c r="O1402" s="16" t="str">
        <f t="shared" si="130"/>
        <v>Monday</v>
      </c>
      <c r="P1402" s="16" t="str">
        <f t="shared" si="131"/>
        <v>Dec</v>
      </c>
      <c r="Q1402" s="22">
        <f>IF(Analysis!$H$2=1,1,0)</f>
        <v>1</v>
      </c>
      <c r="R1402" s="1">
        <f>IF(Analysis!$H$3=1,1,0)</f>
        <v>1</v>
      </c>
      <c r="S1402" s="23">
        <f>IF(Analysis!$H$4=1,1,0)</f>
        <v>1</v>
      </c>
      <c r="T1402" s="23">
        <f>IF(Analysis!$H$6=1,1,0)</f>
        <v>1</v>
      </c>
      <c r="U1402" s="23">
        <f>IF(Analysis!$H$7=1,1,0)</f>
        <v>1</v>
      </c>
    </row>
    <row r="1403" spans="1:21">
      <c r="A1403" s="4">
        <v>16275</v>
      </c>
      <c r="B1403" s="5">
        <v>40897.434027777781</v>
      </c>
      <c r="C1403" s="5">
        <v>40897.424305555556</v>
      </c>
      <c r="D1403" s="4" t="s">
        <v>60</v>
      </c>
      <c r="E1403" s="4" t="s">
        <v>61</v>
      </c>
      <c r="F1403" s="6" t="s">
        <v>127</v>
      </c>
      <c r="G1403" s="4" t="s">
        <v>55</v>
      </c>
      <c r="H1403" s="4" t="s">
        <v>723</v>
      </c>
      <c r="I1403" s="4" t="s">
        <v>143</v>
      </c>
      <c r="J1403" s="4" t="s">
        <v>59</v>
      </c>
      <c r="K1403" s="9">
        <f t="shared" si="126"/>
        <v>9.7222222248092294E-3</v>
      </c>
      <c r="L1403" s="13">
        <f t="shared" si="127"/>
        <v>40897</v>
      </c>
      <c r="M1403" s="14">
        <f t="shared" si="128"/>
        <v>0.42430555555620231</v>
      </c>
      <c r="N1403" s="15">
        <f t="shared" si="129"/>
        <v>2</v>
      </c>
      <c r="O1403" s="16" t="str">
        <f t="shared" si="130"/>
        <v>Tuesday</v>
      </c>
      <c r="P1403" s="16" t="str">
        <f t="shared" si="131"/>
        <v>Dec</v>
      </c>
      <c r="Q1403" s="22">
        <f>IF(Analysis!$H$2=1,1,0)</f>
        <v>1</v>
      </c>
      <c r="R1403" s="1">
        <f>IF(Analysis!$H$3=1,1,0)</f>
        <v>1</v>
      </c>
      <c r="S1403" s="23">
        <f>IF(Analysis!$H$4=1,1,0)</f>
        <v>1</v>
      </c>
      <c r="T1403" s="23">
        <f>IF(Analysis!$H$6=1,1,0)</f>
        <v>1</v>
      </c>
      <c r="U1403" s="23">
        <f>IF(Analysis!$H$7=1,1,0)</f>
        <v>1</v>
      </c>
    </row>
    <row r="1404" spans="1:21">
      <c r="A1404" s="4">
        <v>16274</v>
      </c>
      <c r="B1404" s="5">
        <v>40897.447222222225</v>
      </c>
      <c r="C1404" s="5">
        <v>40897.417361111111</v>
      </c>
      <c r="D1404" s="4" t="s">
        <v>60</v>
      </c>
      <c r="E1404" s="4" t="s">
        <v>54</v>
      </c>
      <c r="F1404" s="6" t="s">
        <v>128</v>
      </c>
      <c r="G1404" s="4" t="s">
        <v>55</v>
      </c>
      <c r="H1404" s="4" t="s">
        <v>724</v>
      </c>
      <c r="I1404" s="4" t="s">
        <v>143</v>
      </c>
      <c r="J1404" s="4" t="s">
        <v>59</v>
      </c>
      <c r="K1404" s="9">
        <f t="shared" si="126"/>
        <v>2.9861111113859806E-2</v>
      </c>
      <c r="L1404" s="13">
        <f t="shared" si="127"/>
        <v>40897</v>
      </c>
      <c r="M1404" s="14">
        <f t="shared" si="128"/>
        <v>0.41736111111094942</v>
      </c>
      <c r="N1404" s="15">
        <f t="shared" si="129"/>
        <v>2</v>
      </c>
      <c r="O1404" s="16" t="str">
        <f t="shared" si="130"/>
        <v>Tuesday</v>
      </c>
      <c r="P1404" s="16" t="str">
        <f t="shared" si="131"/>
        <v>Dec</v>
      </c>
      <c r="Q1404" s="22">
        <f>IF(Analysis!$H$2=1,1,0)</f>
        <v>1</v>
      </c>
      <c r="R1404" s="1">
        <f>IF(Analysis!$H$3=1,1,0)</f>
        <v>1</v>
      </c>
      <c r="S1404" s="23">
        <f>IF(Analysis!$H$4=1,1,0)</f>
        <v>1</v>
      </c>
      <c r="T1404" s="23">
        <f>IF(Analysis!$H$6=1,1,0)</f>
        <v>1</v>
      </c>
      <c r="U1404" s="23">
        <f>IF(Analysis!$H$7=1,1,0)</f>
        <v>1</v>
      </c>
    </row>
    <row r="1405" spans="1:21">
      <c r="A1405" s="4">
        <v>16273</v>
      </c>
      <c r="B1405" s="5">
        <v>40952.395833333336</v>
      </c>
      <c r="C1405" s="5">
        <v>40897.388194444444</v>
      </c>
      <c r="D1405" s="4" t="s">
        <v>62</v>
      </c>
      <c r="E1405" s="4" t="s">
        <v>66</v>
      </c>
      <c r="F1405" s="6" t="s">
        <v>129</v>
      </c>
      <c r="G1405" s="4" t="s">
        <v>55</v>
      </c>
      <c r="H1405" s="4" t="s">
        <v>725</v>
      </c>
      <c r="I1405" s="4" t="s">
        <v>143</v>
      </c>
      <c r="J1405" s="4" t="s">
        <v>65</v>
      </c>
      <c r="K1405" s="9">
        <f t="shared" si="126"/>
        <v>55.007638888891961</v>
      </c>
      <c r="L1405" s="13">
        <f t="shared" si="127"/>
        <v>40897</v>
      </c>
      <c r="M1405" s="14">
        <f t="shared" si="128"/>
        <v>0.38819444444379769</v>
      </c>
      <c r="N1405" s="15">
        <f t="shared" si="129"/>
        <v>2</v>
      </c>
      <c r="O1405" s="16" t="str">
        <f t="shared" si="130"/>
        <v>Monday</v>
      </c>
      <c r="P1405" s="16" t="str">
        <f t="shared" si="131"/>
        <v>Dec</v>
      </c>
      <c r="Q1405" s="22">
        <f>IF(Analysis!$H$2=1,1,0)</f>
        <v>1</v>
      </c>
      <c r="R1405" s="1">
        <f>IF(Analysis!$H$3=1,1,0)</f>
        <v>1</v>
      </c>
      <c r="S1405" s="23">
        <f>IF(Analysis!$H$4=1,1,0)</f>
        <v>1</v>
      </c>
      <c r="T1405" s="23">
        <f>IF(Analysis!$H$6=1,1,0)</f>
        <v>1</v>
      </c>
      <c r="U1405" s="23">
        <f>IF(Analysis!$H$7=1,1,0)</f>
        <v>1</v>
      </c>
    </row>
    <row r="1406" spans="1:21">
      <c r="A1406" s="4">
        <v>16272</v>
      </c>
      <c r="B1406" s="5">
        <v>40911.654861111114</v>
      </c>
      <c r="C1406" s="5">
        <v>40897.368055555555</v>
      </c>
      <c r="D1406" s="4" t="s">
        <v>60</v>
      </c>
      <c r="E1406" s="4" t="s">
        <v>74</v>
      </c>
      <c r="F1406" s="6" t="s">
        <v>145</v>
      </c>
      <c r="G1406" s="4" t="s">
        <v>55</v>
      </c>
      <c r="H1406" s="4" t="s">
        <v>90</v>
      </c>
      <c r="I1406" s="4" t="s">
        <v>143</v>
      </c>
      <c r="J1406" s="4" t="s">
        <v>59</v>
      </c>
      <c r="K1406" s="9">
        <f t="shared" si="126"/>
        <v>14.286805555559113</v>
      </c>
      <c r="L1406" s="13">
        <f t="shared" si="127"/>
        <v>40897</v>
      </c>
      <c r="M1406" s="14">
        <f t="shared" si="128"/>
        <v>0.36805555555474712</v>
      </c>
      <c r="N1406" s="15">
        <f t="shared" si="129"/>
        <v>1</v>
      </c>
      <c r="O1406" s="16" t="str">
        <f t="shared" si="130"/>
        <v>Tuesday</v>
      </c>
      <c r="P1406" s="16" t="str">
        <f t="shared" si="131"/>
        <v>Dec</v>
      </c>
      <c r="Q1406" s="22">
        <f>IF(Analysis!$H$2=1,1,0)</f>
        <v>1</v>
      </c>
      <c r="R1406" s="1">
        <f>IF(Analysis!$H$3=1,1,0)</f>
        <v>1</v>
      </c>
      <c r="S1406" s="23">
        <f>IF(Analysis!$H$4=1,1,0)</f>
        <v>1</v>
      </c>
      <c r="T1406" s="23">
        <f>IF(Analysis!$H$6=1,1,0)</f>
        <v>1</v>
      </c>
      <c r="U1406" s="23">
        <f>IF(Analysis!$H$7=1,1,0)</f>
        <v>1</v>
      </c>
    </row>
    <row r="1407" spans="1:21">
      <c r="A1407" s="4">
        <v>16271</v>
      </c>
      <c r="B1407" s="5">
        <v>40898.573611111111</v>
      </c>
      <c r="C1407" s="5">
        <v>40897.36041666667</v>
      </c>
      <c r="D1407" s="4" t="s">
        <v>60</v>
      </c>
      <c r="E1407" s="4" t="s">
        <v>67</v>
      </c>
      <c r="F1407" s="6" t="s">
        <v>2213</v>
      </c>
      <c r="G1407" s="4" t="s">
        <v>55</v>
      </c>
      <c r="H1407" s="4" t="s">
        <v>107</v>
      </c>
      <c r="I1407" s="4" t="s">
        <v>143</v>
      </c>
      <c r="J1407" s="4" t="s">
        <v>57</v>
      </c>
      <c r="K1407" s="9">
        <f t="shared" si="126"/>
        <v>1.2131944444408873</v>
      </c>
      <c r="L1407" s="13">
        <f t="shared" si="127"/>
        <v>40897</v>
      </c>
      <c r="M1407" s="14">
        <f t="shared" si="128"/>
        <v>0.36041666667006211</v>
      </c>
      <c r="N1407" s="15">
        <f t="shared" si="129"/>
        <v>1</v>
      </c>
      <c r="O1407" s="16" t="str">
        <f t="shared" si="130"/>
        <v>Wednesday</v>
      </c>
      <c r="P1407" s="16" t="str">
        <f t="shared" si="131"/>
        <v>Dec</v>
      </c>
      <c r="Q1407" s="22">
        <f>IF(Analysis!$H$2=1,1,0)</f>
        <v>1</v>
      </c>
      <c r="R1407" s="1">
        <f>IF(Analysis!$H$3=1,1,0)</f>
        <v>1</v>
      </c>
      <c r="S1407" s="23">
        <f>IF(Analysis!$H$4=1,1,0)</f>
        <v>1</v>
      </c>
      <c r="T1407" s="23">
        <f>IF(Analysis!$H$6=1,1,0)</f>
        <v>1</v>
      </c>
      <c r="U1407" s="23">
        <f>IF(Analysis!$H$7=1,1,0)</f>
        <v>1</v>
      </c>
    </row>
    <row r="1408" spans="1:21">
      <c r="A1408" s="4">
        <v>16270</v>
      </c>
      <c r="B1408" s="5">
        <v>40896.671527777777</v>
      </c>
      <c r="C1408" s="5">
        <v>40896.632638888892</v>
      </c>
      <c r="D1408" s="4" t="s">
        <v>60</v>
      </c>
      <c r="E1408" s="4" t="s">
        <v>61</v>
      </c>
      <c r="F1408" s="6" t="s">
        <v>2071</v>
      </c>
      <c r="G1408" s="4" t="s">
        <v>55</v>
      </c>
      <c r="H1408" s="4" t="s">
        <v>106</v>
      </c>
      <c r="I1408" s="4" t="s">
        <v>143</v>
      </c>
      <c r="J1408" s="4" t="s">
        <v>59</v>
      </c>
      <c r="K1408" s="9">
        <f t="shared" si="126"/>
        <v>3.8888888884685002E-2</v>
      </c>
      <c r="L1408" s="13">
        <f t="shared" si="127"/>
        <v>40896</v>
      </c>
      <c r="M1408" s="14">
        <f t="shared" si="128"/>
        <v>0.63263888889196096</v>
      </c>
      <c r="N1408" s="15">
        <f t="shared" si="129"/>
        <v>5</v>
      </c>
      <c r="O1408" s="16" t="str">
        <f t="shared" si="130"/>
        <v>Monday</v>
      </c>
      <c r="P1408" s="16" t="str">
        <f t="shared" si="131"/>
        <v>Dec</v>
      </c>
      <c r="Q1408" s="22">
        <f>IF(Analysis!$H$2=1,1,0)</f>
        <v>1</v>
      </c>
      <c r="R1408" s="1">
        <f>IF(Analysis!$H$3=1,1,0)</f>
        <v>1</v>
      </c>
      <c r="S1408" s="23">
        <f>IF(Analysis!$H$4=1,1,0)</f>
        <v>1</v>
      </c>
      <c r="T1408" s="23">
        <f>IF(Analysis!$H$6=1,1,0)</f>
        <v>1</v>
      </c>
      <c r="U1408" s="23">
        <f>IF(Analysis!$H$7=1,1,0)</f>
        <v>1</v>
      </c>
    </row>
    <row r="1409" spans="1:21">
      <c r="A1409" s="4">
        <v>16269</v>
      </c>
      <c r="B1409" s="5">
        <v>40938.627083333333</v>
      </c>
      <c r="C1409" s="5">
        <v>40896.623611111114</v>
      </c>
      <c r="D1409" s="4" t="s">
        <v>94</v>
      </c>
      <c r="E1409" s="4" t="s">
        <v>124</v>
      </c>
      <c r="F1409" s="6" t="s">
        <v>2072</v>
      </c>
      <c r="G1409" s="4" t="s">
        <v>55</v>
      </c>
      <c r="H1409" s="4" t="s">
        <v>71</v>
      </c>
      <c r="I1409" s="4" t="s">
        <v>143</v>
      </c>
      <c r="J1409" s="4" t="s">
        <v>59</v>
      </c>
      <c r="K1409" s="9">
        <f t="shared" si="126"/>
        <v>42.003472222218988</v>
      </c>
      <c r="L1409" s="13">
        <f t="shared" si="127"/>
        <v>40896</v>
      </c>
      <c r="M1409" s="14">
        <f t="shared" si="128"/>
        <v>0.62361111111385981</v>
      </c>
      <c r="N1409" s="15">
        <f t="shared" si="129"/>
        <v>4</v>
      </c>
      <c r="O1409" s="16" t="str">
        <f t="shared" si="130"/>
        <v>Monday</v>
      </c>
      <c r="P1409" s="16" t="str">
        <f t="shared" si="131"/>
        <v>Dec</v>
      </c>
      <c r="Q1409" s="22">
        <f>IF(Analysis!$H$2=1,1,0)</f>
        <v>1</v>
      </c>
      <c r="R1409" s="1">
        <f>IF(Analysis!$H$3=1,1,0)</f>
        <v>1</v>
      </c>
      <c r="S1409" s="23">
        <f>IF(Analysis!$H$4=1,1,0)</f>
        <v>1</v>
      </c>
      <c r="T1409" s="23">
        <f>IF(Analysis!$H$6=1,1,0)</f>
        <v>1</v>
      </c>
      <c r="U1409" s="23">
        <f>IF(Analysis!$H$7=1,1,0)</f>
        <v>1</v>
      </c>
    </row>
    <row r="1410" spans="1:21">
      <c r="A1410" s="4">
        <v>16268</v>
      </c>
      <c r="B1410" s="5">
        <v>40896.715277777781</v>
      </c>
      <c r="C1410" s="5">
        <v>40896.620138888888</v>
      </c>
      <c r="D1410" s="4" t="s">
        <v>53</v>
      </c>
      <c r="E1410" s="4" t="s">
        <v>74</v>
      </c>
      <c r="F1410" s="6" t="s">
        <v>2073</v>
      </c>
      <c r="G1410" s="4" t="s">
        <v>55</v>
      </c>
      <c r="H1410" s="4" t="s">
        <v>56</v>
      </c>
      <c r="I1410" s="4" t="s">
        <v>143</v>
      </c>
      <c r="J1410" s="4" t="s">
        <v>65</v>
      </c>
      <c r="K1410" s="9">
        <f t="shared" si="126"/>
        <v>9.5138888893416151E-2</v>
      </c>
      <c r="L1410" s="13">
        <f t="shared" si="127"/>
        <v>40896</v>
      </c>
      <c r="M1410" s="14">
        <f t="shared" si="128"/>
        <v>0.62013888888759539</v>
      </c>
      <c r="N1410" s="15">
        <f t="shared" si="129"/>
        <v>4</v>
      </c>
      <c r="O1410" s="16" t="str">
        <f t="shared" si="130"/>
        <v>Monday</v>
      </c>
      <c r="P1410" s="16" t="str">
        <f t="shared" si="131"/>
        <v>Dec</v>
      </c>
      <c r="Q1410" s="22">
        <f>IF(Analysis!$H$2=1,1,0)</f>
        <v>1</v>
      </c>
      <c r="R1410" s="1">
        <f>IF(Analysis!$H$3=1,1,0)</f>
        <v>1</v>
      </c>
      <c r="S1410" s="23">
        <f>IF(Analysis!$H$4=1,1,0)</f>
        <v>1</v>
      </c>
      <c r="T1410" s="23">
        <f>IF(Analysis!$H$6=1,1,0)</f>
        <v>1</v>
      </c>
      <c r="U1410" s="23">
        <f>IF(Analysis!$H$7=1,1,0)</f>
        <v>1</v>
      </c>
    </row>
    <row r="1411" spans="1:21">
      <c r="A1411" s="4">
        <v>16267</v>
      </c>
      <c r="B1411" s="5">
        <v>40896.59652777778</v>
      </c>
      <c r="C1411" s="5">
        <v>40896.57916666667</v>
      </c>
      <c r="D1411" s="4" t="s">
        <v>60</v>
      </c>
      <c r="E1411" s="4" t="s">
        <v>61</v>
      </c>
      <c r="F1411" s="6" t="s">
        <v>132</v>
      </c>
      <c r="G1411" s="4" t="s">
        <v>55</v>
      </c>
      <c r="H1411" s="4" t="s">
        <v>90</v>
      </c>
      <c r="I1411" s="4" t="s">
        <v>143</v>
      </c>
      <c r="J1411" s="4" t="s">
        <v>59</v>
      </c>
      <c r="K1411" s="9">
        <f t="shared" ref="K1411:K1474" si="132">B1411-C1411</f>
        <v>1.7361111109494232E-2</v>
      </c>
      <c r="L1411" s="13">
        <f t="shared" si="127"/>
        <v>40896</v>
      </c>
      <c r="M1411" s="14">
        <f t="shared" si="128"/>
        <v>0.57916666667006211</v>
      </c>
      <c r="N1411" s="15">
        <f t="shared" si="129"/>
        <v>4</v>
      </c>
      <c r="O1411" s="16" t="str">
        <f t="shared" si="130"/>
        <v>Monday</v>
      </c>
      <c r="P1411" s="16" t="str">
        <f t="shared" si="131"/>
        <v>Dec</v>
      </c>
      <c r="Q1411" s="22">
        <f>IF(Analysis!$H$2=1,1,0)</f>
        <v>1</v>
      </c>
      <c r="R1411" s="1">
        <f>IF(Analysis!$H$3=1,1,0)</f>
        <v>1</v>
      </c>
      <c r="S1411" s="23">
        <f>IF(Analysis!$H$4=1,1,0)</f>
        <v>1</v>
      </c>
      <c r="T1411" s="23">
        <f>IF(Analysis!$H$6=1,1,0)</f>
        <v>1</v>
      </c>
      <c r="U1411" s="23">
        <f>IF(Analysis!$H$7=1,1,0)</f>
        <v>1</v>
      </c>
    </row>
    <row r="1412" spans="1:21">
      <c r="A1412" s="4">
        <v>16266</v>
      </c>
      <c r="B1412" s="5">
        <v>40914.492361111108</v>
      </c>
      <c r="C1412" s="5">
        <v>40896.567361111112</v>
      </c>
      <c r="D1412" s="4" t="s">
        <v>62</v>
      </c>
      <c r="E1412" s="4" t="s">
        <v>68</v>
      </c>
      <c r="F1412" s="6" t="s">
        <v>133</v>
      </c>
      <c r="G1412" s="4" t="s">
        <v>55</v>
      </c>
      <c r="H1412" s="4" t="s">
        <v>56</v>
      </c>
      <c r="I1412" s="4" t="s">
        <v>143</v>
      </c>
      <c r="J1412" s="4" t="s">
        <v>65</v>
      </c>
      <c r="K1412" s="9">
        <f t="shared" si="132"/>
        <v>17.924999999995634</v>
      </c>
      <c r="L1412" s="13">
        <f t="shared" ref="L1412:L1475" si="133">INT(C1412)</f>
        <v>40896</v>
      </c>
      <c r="M1412" s="14">
        <f t="shared" ref="M1412:M1475" si="134">MOD(C1412,1)</f>
        <v>0.56736111111240461</v>
      </c>
      <c r="N1412" s="15">
        <f t="shared" ref="N1412:N1475" si="135">IF(AND($V$4&lt;=M1412,M1412&lt;$W$4),1,IF(AND($X$4&lt;=M1412,M1412&lt;$Y$4),2,IF(AND($Z$4&lt;=M1412,M1412&lt;$AA$4),3,IF(AND($AB$4&lt;=M1412,M1412&lt;$AC$4),4,IF(AND($AD$4&lt;=M1412,M1412&lt;$AE$4),5,IF(AND($AF$4&lt;=M1412,M1412&lt;$AG$4),6))))))</f>
        <v>4</v>
      </c>
      <c r="O1412" s="16" t="str">
        <f t="shared" ref="O1412:O1475" si="136">CHOOSE(WEEKDAY(B1412,1),"Sunday","Monday","Tuesday","Wednesday","Thursday","Friday","Saturday")</f>
        <v>Friday</v>
      </c>
      <c r="P1412" s="16" t="str">
        <f t="shared" ref="P1412:P1475" si="137">CHOOSE(MONTH(L1412),"Jan","Feb","Mar","Apr","May","Jun","Jul","Aug","Sep","Oct","Nov","Dec")</f>
        <v>Dec</v>
      </c>
      <c r="Q1412" s="22">
        <f>IF(Analysis!$H$2=1,1,0)</f>
        <v>1</v>
      </c>
      <c r="R1412" s="1">
        <f>IF(Analysis!$H$3=1,1,0)</f>
        <v>1</v>
      </c>
      <c r="S1412" s="23">
        <f>IF(Analysis!$H$4=1,1,0)</f>
        <v>1</v>
      </c>
      <c r="T1412" s="23">
        <f>IF(Analysis!$H$6=1,1,0)</f>
        <v>1</v>
      </c>
      <c r="U1412" s="23">
        <f>IF(Analysis!$H$7=1,1,0)</f>
        <v>1</v>
      </c>
    </row>
    <row r="1413" spans="1:21">
      <c r="A1413" s="4">
        <v>16265</v>
      </c>
      <c r="B1413" s="5">
        <v>40942.719444444447</v>
      </c>
      <c r="C1413" s="5">
        <v>40896.472916666666</v>
      </c>
      <c r="D1413" s="4" t="s">
        <v>62</v>
      </c>
      <c r="E1413" s="4" t="s">
        <v>100</v>
      </c>
      <c r="F1413" s="6" t="s">
        <v>127</v>
      </c>
      <c r="G1413" s="4" t="s">
        <v>55</v>
      </c>
      <c r="H1413" s="4" t="s">
        <v>726</v>
      </c>
      <c r="I1413" s="4" t="s">
        <v>143</v>
      </c>
      <c r="J1413" s="4" t="s">
        <v>65</v>
      </c>
      <c r="K1413" s="9">
        <f t="shared" si="132"/>
        <v>46.246527777781012</v>
      </c>
      <c r="L1413" s="13">
        <f t="shared" si="133"/>
        <v>40896</v>
      </c>
      <c r="M1413" s="14">
        <f t="shared" si="134"/>
        <v>0.47291666666569654</v>
      </c>
      <c r="N1413" s="15">
        <f t="shared" si="135"/>
        <v>3</v>
      </c>
      <c r="O1413" s="16" t="str">
        <f t="shared" si="136"/>
        <v>Friday</v>
      </c>
      <c r="P1413" s="16" t="str">
        <f t="shared" si="137"/>
        <v>Dec</v>
      </c>
      <c r="Q1413" s="22">
        <f>IF(Analysis!$H$2=1,1,0)</f>
        <v>1</v>
      </c>
      <c r="R1413" s="1">
        <f>IF(Analysis!$H$3=1,1,0)</f>
        <v>1</v>
      </c>
      <c r="S1413" s="23">
        <f>IF(Analysis!$H$4=1,1,0)</f>
        <v>1</v>
      </c>
      <c r="T1413" s="23">
        <f>IF(Analysis!$H$6=1,1,0)</f>
        <v>1</v>
      </c>
      <c r="U1413" s="23">
        <f>IF(Analysis!$H$7=1,1,0)</f>
        <v>1</v>
      </c>
    </row>
    <row r="1414" spans="1:21">
      <c r="A1414" s="4">
        <v>16264</v>
      </c>
      <c r="B1414" s="5">
        <v>40896.597916666666</v>
      </c>
      <c r="C1414" s="5">
        <v>40896.465277777781</v>
      </c>
      <c r="D1414" s="4" t="s">
        <v>53</v>
      </c>
      <c r="E1414" s="4" t="s">
        <v>58</v>
      </c>
      <c r="F1414" s="6" t="s">
        <v>128</v>
      </c>
      <c r="G1414" s="4" t="s">
        <v>55</v>
      </c>
      <c r="H1414" s="4" t="s">
        <v>727</v>
      </c>
      <c r="I1414" s="4" t="s">
        <v>143</v>
      </c>
      <c r="J1414" s="4" t="s">
        <v>59</v>
      </c>
      <c r="K1414" s="9">
        <f t="shared" si="132"/>
        <v>0.132638888884685</v>
      </c>
      <c r="L1414" s="13">
        <f t="shared" si="133"/>
        <v>40896</v>
      </c>
      <c r="M1414" s="14">
        <f t="shared" si="134"/>
        <v>0.46527777778101154</v>
      </c>
      <c r="N1414" s="15">
        <f t="shared" si="135"/>
        <v>3</v>
      </c>
      <c r="O1414" s="16" t="str">
        <f t="shared" si="136"/>
        <v>Monday</v>
      </c>
      <c r="P1414" s="16" t="str">
        <f t="shared" si="137"/>
        <v>Dec</v>
      </c>
      <c r="Q1414" s="22">
        <f>IF(Analysis!$H$2=1,1,0)</f>
        <v>1</v>
      </c>
      <c r="R1414" s="1">
        <f>IF(Analysis!$H$3=1,1,0)</f>
        <v>1</v>
      </c>
      <c r="S1414" s="23">
        <f>IF(Analysis!$H$4=1,1,0)</f>
        <v>1</v>
      </c>
      <c r="T1414" s="23">
        <f>IF(Analysis!$H$6=1,1,0)</f>
        <v>1</v>
      </c>
      <c r="U1414" s="23">
        <f>IF(Analysis!$H$7=1,1,0)</f>
        <v>1</v>
      </c>
    </row>
    <row r="1415" spans="1:21">
      <c r="A1415" s="4">
        <v>16263</v>
      </c>
      <c r="B1415" s="5">
        <v>40900.45416666667</v>
      </c>
      <c r="C1415" s="5">
        <v>40896.419444444444</v>
      </c>
      <c r="D1415" s="4" t="s">
        <v>60</v>
      </c>
      <c r="E1415" s="4" t="s">
        <v>54</v>
      </c>
      <c r="F1415" s="6" t="s">
        <v>129</v>
      </c>
      <c r="G1415" s="4" t="s">
        <v>55</v>
      </c>
      <c r="H1415" s="4" t="s">
        <v>728</v>
      </c>
      <c r="I1415" s="4" t="s">
        <v>143</v>
      </c>
      <c r="J1415" s="4" t="s">
        <v>59</v>
      </c>
      <c r="K1415" s="9">
        <f t="shared" si="132"/>
        <v>4.0347222222262644</v>
      </c>
      <c r="L1415" s="13">
        <f t="shared" si="133"/>
        <v>40896</v>
      </c>
      <c r="M1415" s="14">
        <f t="shared" si="134"/>
        <v>0.41944444444379769</v>
      </c>
      <c r="N1415" s="15">
        <f t="shared" si="135"/>
        <v>2</v>
      </c>
      <c r="O1415" s="16" t="str">
        <f t="shared" si="136"/>
        <v>Friday</v>
      </c>
      <c r="P1415" s="16" t="str">
        <f t="shared" si="137"/>
        <v>Dec</v>
      </c>
      <c r="Q1415" s="22">
        <f>IF(Analysis!$H$2=1,1,0)</f>
        <v>1</v>
      </c>
      <c r="R1415" s="1">
        <f>IF(Analysis!$H$3=1,1,0)</f>
        <v>1</v>
      </c>
      <c r="S1415" s="23">
        <f>IF(Analysis!$H$4=1,1,0)</f>
        <v>1</v>
      </c>
      <c r="T1415" s="23">
        <f>IF(Analysis!$H$6=1,1,0)</f>
        <v>1</v>
      </c>
      <c r="U1415" s="23">
        <f>IF(Analysis!$H$7=1,1,0)</f>
        <v>1</v>
      </c>
    </row>
    <row r="1416" spans="1:21">
      <c r="A1416" s="4">
        <v>16262</v>
      </c>
      <c r="B1416" s="5">
        <v>40896.664583333331</v>
      </c>
      <c r="C1416" s="5">
        <v>40896.409722222219</v>
      </c>
      <c r="D1416" s="4" t="s">
        <v>53</v>
      </c>
      <c r="E1416" s="4" t="s">
        <v>54</v>
      </c>
      <c r="F1416" s="6" t="s">
        <v>145</v>
      </c>
      <c r="G1416" s="4" t="s">
        <v>55</v>
      </c>
      <c r="H1416" s="4" t="s">
        <v>729</v>
      </c>
      <c r="I1416" s="4" t="s">
        <v>143</v>
      </c>
      <c r="J1416" s="4" t="s">
        <v>59</v>
      </c>
      <c r="K1416" s="9">
        <f t="shared" si="132"/>
        <v>0.25486111111240461</v>
      </c>
      <c r="L1416" s="13">
        <f t="shared" si="133"/>
        <v>40896</v>
      </c>
      <c r="M1416" s="14">
        <f t="shared" si="134"/>
        <v>0.40972222221898846</v>
      </c>
      <c r="N1416" s="15">
        <f t="shared" si="135"/>
        <v>2</v>
      </c>
      <c r="O1416" s="16" t="str">
        <f t="shared" si="136"/>
        <v>Monday</v>
      </c>
      <c r="P1416" s="16" t="str">
        <f t="shared" si="137"/>
        <v>Dec</v>
      </c>
      <c r="Q1416" s="22">
        <f>IF(Analysis!$H$2=1,1,0)</f>
        <v>1</v>
      </c>
      <c r="R1416" s="1">
        <f>IF(Analysis!$H$3=1,1,0)</f>
        <v>1</v>
      </c>
      <c r="S1416" s="23">
        <f>IF(Analysis!$H$4=1,1,0)</f>
        <v>1</v>
      </c>
      <c r="T1416" s="23">
        <f>IF(Analysis!$H$6=1,1,0)</f>
        <v>1</v>
      </c>
      <c r="U1416" s="23">
        <f>IF(Analysis!$H$7=1,1,0)</f>
        <v>1</v>
      </c>
    </row>
    <row r="1417" spans="1:21">
      <c r="A1417" s="4">
        <v>16261</v>
      </c>
      <c r="B1417" s="5">
        <v>40914.549305555556</v>
      </c>
      <c r="C1417" s="5">
        <v>40896.393750000003</v>
      </c>
      <c r="D1417" s="4" t="s">
        <v>62</v>
      </c>
      <c r="E1417" s="4" t="s">
        <v>64</v>
      </c>
      <c r="F1417" s="6" t="s">
        <v>2214</v>
      </c>
      <c r="G1417" s="4" t="s">
        <v>55</v>
      </c>
      <c r="H1417" s="4" t="s">
        <v>730</v>
      </c>
      <c r="I1417" s="4" t="s">
        <v>143</v>
      </c>
      <c r="J1417" s="4" t="s">
        <v>65</v>
      </c>
      <c r="K1417" s="9">
        <f t="shared" si="132"/>
        <v>18.155555555553292</v>
      </c>
      <c r="L1417" s="13">
        <f t="shared" si="133"/>
        <v>40896</v>
      </c>
      <c r="M1417" s="14">
        <f t="shared" si="134"/>
        <v>0.39375000000291038</v>
      </c>
      <c r="N1417" s="15">
        <f t="shared" si="135"/>
        <v>2</v>
      </c>
      <c r="O1417" s="16" t="str">
        <f t="shared" si="136"/>
        <v>Friday</v>
      </c>
      <c r="P1417" s="16" t="str">
        <f t="shared" si="137"/>
        <v>Dec</v>
      </c>
      <c r="Q1417" s="22">
        <f>IF(Analysis!$H$2=1,1,0)</f>
        <v>1</v>
      </c>
      <c r="R1417" s="1">
        <f>IF(Analysis!$H$3=1,1,0)</f>
        <v>1</v>
      </c>
      <c r="S1417" s="23">
        <f>IF(Analysis!$H$4=1,1,0)</f>
        <v>1</v>
      </c>
      <c r="T1417" s="23">
        <f>IF(Analysis!$H$6=1,1,0)</f>
        <v>1</v>
      </c>
      <c r="U1417" s="23">
        <f>IF(Analysis!$H$7=1,1,0)</f>
        <v>1</v>
      </c>
    </row>
    <row r="1418" spans="1:21">
      <c r="A1418" s="4">
        <v>16260</v>
      </c>
      <c r="B1418" s="5">
        <v>40896.6</v>
      </c>
      <c r="C1418" s="5">
        <v>40896.375</v>
      </c>
      <c r="D1418" s="4" t="s">
        <v>53</v>
      </c>
      <c r="E1418" s="4" t="s">
        <v>96</v>
      </c>
      <c r="F1418" s="6" t="s">
        <v>2071</v>
      </c>
      <c r="G1418" s="4" t="s">
        <v>55</v>
      </c>
      <c r="H1418" s="4" t="s">
        <v>90</v>
      </c>
      <c r="I1418" s="4" t="s">
        <v>143</v>
      </c>
      <c r="J1418" s="4" t="s">
        <v>59</v>
      </c>
      <c r="K1418" s="9">
        <f t="shared" si="132"/>
        <v>0.22499999999854481</v>
      </c>
      <c r="L1418" s="13">
        <f t="shared" si="133"/>
        <v>40896</v>
      </c>
      <c r="M1418" s="14">
        <f t="shared" si="134"/>
        <v>0.375</v>
      </c>
      <c r="N1418" s="15">
        <f t="shared" si="135"/>
        <v>2</v>
      </c>
      <c r="O1418" s="16" t="str">
        <f t="shared" si="136"/>
        <v>Monday</v>
      </c>
      <c r="P1418" s="16" t="str">
        <f t="shared" si="137"/>
        <v>Dec</v>
      </c>
      <c r="Q1418" s="22">
        <f>IF(Analysis!$H$2=1,1,0)</f>
        <v>1</v>
      </c>
      <c r="R1418" s="1">
        <f>IF(Analysis!$H$3=1,1,0)</f>
        <v>1</v>
      </c>
      <c r="S1418" s="23">
        <f>IF(Analysis!$H$4=1,1,0)</f>
        <v>1</v>
      </c>
      <c r="T1418" s="23">
        <f>IF(Analysis!$H$6=1,1,0)</f>
        <v>1</v>
      </c>
      <c r="U1418" s="23">
        <f>IF(Analysis!$H$7=1,1,0)</f>
        <v>1</v>
      </c>
    </row>
    <row r="1419" spans="1:21">
      <c r="A1419" s="4">
        <v>16259</v>
      </c>
      <c r="B1419" s="5">
        <v>40919.627083333333</v>
      </c>
      <c r="C1419" s="5">
        <v>40896.338888888888</v>
      </c>
      <c r="D1419" s="4" t="s">
        <v>60</v>
      </c>
      <c r="E1419" s="4" t="s">
        <v>68</v>
      </c>
      <c r="F1419" s="6" t="s">
        <v>2072</v>
      </c>
      <c r="G1419" s="4" t="s">
        <v>55</v>
      </c>
      <c r="H1419" s="4" t="s">
        <v>107</v>
      </c>
      <c r="I1419" s="4" t="s">
        <v>143</v>
      </c>
      <c r="J1419" s="4" t="s">
        <v>59</v>
      </c>
      <c r="K1419" s="9">
        <f t="shared" si="132"/>
        <v>23.288194444445253</v>
      </c>
      <c r="L1419" s="13">
        <f t="shared" si="133"/>
        <v>40896</v>
      </c>
      <c r="M1419" s="14">
        <f t="shared" si="134"/>
        <v>0.33888888888759539</v>
      </c>
      <c r="N1419" s="15">
        <f t="shared" si="135"/>
        <v>1</v>
      </c>
      <c r="O1419" s="16" t="str">
        <f t="shared" si="136"/>
        <v>Wednesday</v>
      </c>
      <c r="P1419" s="16" t="str">
        <f t="shared" si="137"/>
        <v>Dec</v>
      </c>
      <c r="Q1419" s="22">
        <f>IF(Analysis!$H$2=1,1,0)</f>
        <v>1</v>
      </c>
      <c r="R1419" s="1">
        <f>IF(Analysis!$H$3=1,1,0)</f>
        <v>1</v>
      </c>
      <c r="S1419" s="23">
        <f>IF(Analysis!$H$4=1,1,0)</f>
        <v>1</v>
      </c>
      <c r="T1419" s="23">
        <f>IF(Analysis!$H$6=1,1,0)</f>
        <v>1</v>
      </c>
      <c r="U1419" s="23">
        <f>IF(Analysis!$H$7=1,1,0)</f>
        <v>1</v>
      </c>
    </row>
    <row r="1420" spans="1:21">
      <c r="A1420" s="4">
        <v>16258</v>
      </c>
      <c r="B1420" s="5">
        <v>40919.62777777778</v>
      </c>
      <c r="C1420" s="5">
        <v>40896.336111111108</v>
      </c>
      <c r="D1420" s="4" t="s">
        <v>60</v>
      </c>
      <c r="E1420" s="4" t="s">
        <v>68</v>
      </c>
      <c r="F1420" s="6" t="s">
        <v>2073</v>
      </c>
      <c r="G1420" s="4" t="s">
        <v>55</v>
      </c>
      <c r="H1420" s="4" t="s">
        <v>106</v>
      </c>
      <c r="I1420" s="4" t="s">
        <v>143</v>
      </c>
      <c r="J1420" s="4" t="s">
        <v>59</v>
      </c>
      <c r="K1420" s="9">
        <f t="shared" si="132"/>
        <v>23.291666666671517</v>
      </c>
      <c r="L1420" s="13">
        <f t="shared" si="133"/>
        <v>40896</v>
      </c>
      <c r="M1420" s="14">
        <f t="shared" si="134"/>
        <v>0.33611111110803904</v>
      </c>
      <c r="N1420" s="15">
        <f t="shared" si="135"/>
        <v>1</v>
      </c>
      <c r="O1420" s="16" t="str">
        <f t="shared" si="136"/>
        <v>Wednesday</v>
      </c>
      <c r="P1420" s="16" t="str">
        <f t="shared" si="137"/>
        <v>Dec</v>
      </c>
      <c r="Q1420" s="22">
        <f>IF(Analysis!$H$2=1,1,0)</f>
        <v>1</v>
      </c>
      <c r="R1420" s="1">
        <f>IF(Analysis!$H$3=1,1,0)</f>
        <v>1</v>
      </c>
      <c r="S1420" s="23">
        <f>IF(Analysis!$H$4=1,1,0)</f>
        <v>1</v>
      </c>
      <c r="T1420" s="23">
        <f>IF(Analysis!$H$6=1,1,0)</f>
        <v>1</v>
      </c>
      <c r="U1420" s="23">
        <f>IF(Analysis!$H$7=1,1,0)</f>
        <v>1</v>
      </c>
    </row>
    <row r="1421" spans="1:21">
      <c r="A1421" s="4">
        <v>16257</v>
      </c>
      <c r="B1421" s="5">
        <v>40896.412499999999</v>
      </c>
      <c r="C1421" s="5">
        <v>40896.311805555553</v>
      </c>
      <c r="D1421" s="4" t="s">
        <v>53</v>
      </c>
      <c r="E1421" s="4" t="s">
        <v>68</v>
      </c>
      <c r="F1421" s="6" t="s">
        <v>132</v>
      </c>
      <c r="G1421" s="4" t="s">
        <v>55</v>
      </c>
      <c r="H1421" s="4" t="s">
        <v>71</v>
      </c>
      <c r="I1421" s="4" t="s">
        <v>143</v>
      </c>
      <c r="J1421" s="4" t="s">
        <v>59</v>
      </c>
      <c r="K1421" s="9">
        <f t="shared" si="132"/>
        <v>0.10069444444525288</v>
      </c>
      <c r="L1421" s="13">
        <f t="shared" si="133"/>
        <v>40896</v>
      </c>
      <c r="M1421" s="14">
        <f t="shared" si="134"/>
        <v>0.31180555555329192</v>
      </c>
      <c r="N1421" s="15">
        <f t="shared" si="135"/>
        <v>1</v>
      </c>
      <c r="O1421" s="16" t="str">
        <f t="shared" si="136"/>
        <v>Monday</v>
      </c>
      <c r="P1421" s="16" t="str">
        <f t="shared" si="137"/>
        <v>Dec</v>
      </c>
      <c r="Q1421" s="22">
        <f>IF(Analysis!$H$2=1,1,0)</f>
        <v>1</v>
      </c>
      <c r="R1421" s="1">
        <f>IF(Analysis!$H$3=1,1,0)</f>
        <v>1</v>
      </c>
      <c r="S1421" s="23">
        <f>IF(Analysis!$H$4=1,1,0)</f>
        <v>1</v>
      </c>
      <c r="T1421" s="23">
        <f>IF(Analysis!$H$6=1,1,0)</f>
        <v>1</v>
      </c>
      <c r="U1421" s="23">
        <f>IF(Analysis!$H$7=1,1,0)</f>
        <v>1</v>
      </c>
    </row>
    <row r="1422" spans="1:21">
      <c r="A1422" s="4">
        <v>16256</v>
      </c>
      <c r="B1422" s="5">
        <v>40898.365972222222</v>
      </c>
      <c r="C1422" s="5">
        <v>40893.575694444444</v>
      </c>
      <c r="D1422" s="4" t="s">
        <v>60</v>
      </c>
      <c r="E1422" s="4" t="s">
        <v>54</v>
      </c>
      <c r="F1422" s="6" t="s">
        <v>133</v>
      </c>
      <c r="G1422" s="4" t="s">
        <v>55</v>
      </c>
      <c r="H1422" s="4" t="s">
        <v>56</v>
      </c>
      <c r="I1422" s="4" t="s">
        <v>143</v>
      </c>
      <c r="J1422" s="4" t="s">
        <v>59</v>
      </c>
      <c r="K1422" s="9">
        <f t="shared" si="132"/>
        <v>4.7902777777781012</v>
      </c>
      <c r="L1422" s="13">
        <f t="shared" si="133"/>
        <v>40893</v>
      </c>
      <c r="M1422" s="14">
        <f t="shared" si="134"/>
        <v>0.57569444444379769</v>
      </c>
      <c r="N1422" s="15">
        <f t="shared" si="135"/>
        <v>4</v>
      </c>
      <c r="O1422" s="16" t="str">
        <f t="shared" si="136"/>
        <v>Wednesday</v>
      </c>
      <c r="P1422" s="16" t="str">
        <f t="shared" si="137"/>
        <v>Dec</v>
      </c>
      <c r="Q1422" s="22">
        <f>IF(Analysis!$H$2=1,1,0)</f>
        <v>1</v>
      </c>
      <c r="R1422" s="1">
        <f>IF(Analysis!$H$3=1,1,0)</f>
        <v>1</v>
      </c>
      <c r="S1422" s="23">
        <f>IF(Analysis!$H$4=1,1,0)</f>
        <v>1</v>
      </c>
      <c r="T1422" s="23">
        <f>IF(Analysis!$H$6=1,1,0)</f>
        <v>1</v>
      </c>
      <c r="U1422" s="23">
        <f>IF(Analysis!$H$7=1,1,0)</f>
        <v>1</v>
      </c>
    </row>
    <row r="1423" spans="1:21">
      <c r="A1423" s="4">
        <v>16255</v>
      </c>
      <c r="B1423" s="5">
        <v>40896.675000000003</v>
      </c>
      <c r="C1423" s="5">
        <v>40893.557638888888</v>
      </c>
      <c r="D1423" s="4" t="s">
        <v>53</v>
      </c>
      <c r="E1423" s="4" t="s">
        <v>105</v>
      </c>
      <c r="F1423" s="6" t="s">
        <v>127</v>
      </c>
      <c r="G1423" s="4" t="s">
        <v>55</v>
      </c>
      <c r="H1423" s="4" t="s">
        <v>90</v>
      </c>
      <c r="I1423" s="4" t="s">
        <v>143</v>
      </c>
      <c r="J1423" s="4" t="s">
        <v>59</v>
      </c>
      <c r="K1423" s="9">
        <f t="shared" si="132"/>
        <v>3.117361111115315</v>
      </c>
      <c r="L1423" s="13">
        <f t="shared" si="133"/>
        <v>40893</v>
      </c>
      <c r="M1423" s="14">
        <f t="shared" si="134"/>
        <v>0.55763888888759539</v>
      </c>
      <c r="N1423" s="15">
        <f t="shared" si="135"/>
        <v>4</v>
      </c>
      <c r="O1423" s="16" t="str">
        <f t="shared" si="136"/>
        <v>Monday</v>
      </c>
      <c r="P1423" s="16" t="str">
        <f t="shared" si="137"/>
        <v>Dec</v>
      </c>
      <c r="Q1423" s="22">
        <f>IF(Analysis!$H$2=1,1,0)</f>
        <v>1</v>
      </c>
      <c r="R1423" s="1">
        <f>IF(Analysis!$H$3=1,1,0)</f>
        <v>1</v>
      </c>
      <c r="S1423" s="23">
        <f>IF(Analysis!$H$4=1,1,0)</f>
        <v>1</v>
      </c>
      <c r="T1423" s="23">
        <f>IF(Analysis!$H$6=1,1,0)</f>
        <v>1</v>
      </c>
      <c r="U1423" s="23">
        <f>IF(Analysis!$H$7=1,1,0)</f>
        <v>1</v>
      </c>
    </row>
    <row r="1424" spans="1:21">
      <c r="A1424" s="4">
        <v>16254</v>
      </c>
      <c r="B1424" s="5">
        <v>40918.709027777775</v>
      </c>
      <c r="C1424" s="5">
        <v>40893.542361111111</v>
      </c>
      <c r="D1424" s="4" t="s">
        <v>62</v>
      </c>
      <c r="E1424" s="4" t="s">
        <v>77</v>
      </c>
      <c r="F1424" s="6" t="s">
        <v>128</v>
      </c>
      <c r="G1424" s="4" t="s">
        <v>55</v>
      </c>
      <c r="H1424" s="4" t="s">
        <v>56</v>
      </c>
      <c r="I1424" s="4" t="s">
        <v>143</v>
      </c>
      <c r="J1424" s="4" t="s">
        <v>65</v>
      </c>
      <c r="K1424" s="9">
        <f t="shared" si="132"/>
        <v>25.166666666664241</v>
      </c>
      <c r="L1424" s="13">
        <f t="shared" si="133"/>
        <v>40893</v>
      </c>
      <c r="M1424" s="14">
        <f t="shared" si="134"/>
        <v>0.54236111111094942</v>
      </c>
      <c r="N1424" s="15">
        <f t="shared" si="135"/>
        <v>4</v>
      </c>
      <c r="O1424" s="16" t="str">
        <f t="shared" si="136"/>
        <v>Tuesday</v>
      </c>
      <c r="P1424" s="16" t="str">
        <f t="shared" si="137"/>
        <v>Dec</v>
      </c>
      <c r="Q1424" s="22">
        <f>IF(Analysis!$H$2=1,1,0)</f>
        <v>1</v>
      </c>
      <c r="R1424" s="1">
        <f>IF(Analysis!$H$3=1,1,0)</f>
        <v>1</v>
      </c>
      <c r="S1424" s="23">
        <f>IF(Analysis!$H$4=1,1,0)</f>
        <v>1</v>
      </c>
      <c r="T1424" s="23">
        <f>IF(Analysis!$H$6=1,1,0)</f>
        <v>1</v>
      </c>
      <c r="U1424" s="23">
        <f>IF(Analysis!$H$7=1,1,0)</f>
        <v>1</v>
      </c>
    </row>
    <row r="1425" spans="1:21">
      <c r="A1425" s="4">
        <v>16253</v>
      </c>
      <c r="B1425" s="5">
        <v>40899.500694444447</v>
      </c>
      <c r="C1425" s="5">
        <v>40893.51458333333</v>
      </c>
      <c r="D1425" s="4" t="s">
        <v>62</v>
      </c>
      <c r="E1425" s="4" t="s">
        <v>100</v>
      </c>
      <c r="F1425" s="6" t="s">
        <v>129</v>
      </c>
      <c r="G1425" s="4" t="s">
        <v>55</v>
      </c>
      <c r="H1425" s="4" t="s">
        <v>731</v>
      </c>
      <c r="I1425" s="4" t="s">
        <v>143</v>
      </c>
      <c r="J1425" s="4" t="s">
        <v>65</v>
      </c>
      <c r="K1425" s="9">
        <f t="shared" si="132"/>
        <v>5.9861111111167702</v>
      </c>
      <c r="L1425" s="13">
        <f t="shared" si="133"/>
        <v>40893</v>
      </c>
      <c r="M1425" s="14">
        <f t="shared" si="134"/>
        <v>0.51458333332993789</v>
      </c>
      <c r="N1425" s="15">
        <f t="shared" si="135"/>
        <v>3</v>
      </c>
      <c r="O1425" s="16" t="str">
        <f t="shared" si="136"/>
        <v>Thursday</v>
      </c>
      <c r="P1425" s="16" t="str">
        <f t="shared" si="137"/>
        <v>Dec</v>
      </c>
      <c r="Q1425" s="22">
        <f>IF(Analysis!$H$2=1,1,0)</f>
        <v>1</v>
      </c>
      <c r="R1425" s="1">
        <f>IF(Analysis!$H$3=1,1,0)</f>
        <v>1</v>
      </c>
      <c r="S1425" s="23">
        <f>IF(Analysis!$H$4=1,1,0)</f>
        <v>1</v>
      </c>
      <c r="T1425" s="23">
        <f>IF(Analysis!$H$6=1,1,0)</f>
        <v>1</v>
      </c>
      <c r="U1425" s="23">
        <f>IF(Analysis!$H$7=1,1,0)</f>
        <v>1</v>
      </c>
    </row>
    <row r="1426" spans="1:21">
      <c r="A1426" s="4">
        <v>16252</v>
      </c>
      <c r="B1426" s="5">
        <v>40896.616666666669</v>
      </c>
      <c r="C1426" s="5">
        <v>40893.493055555555</v>
      </c>
      <c r="D1426" s="4" t="s">
        <v>60</v>
      </c>
      <c r="E1426" s="4" t="s">
        <v>54</v>
      </c>
      <c r="F1426" s="6" t="s">
        <v>145</v>
      </c>
      <c r="G1426" s="4" t="s">
        <v>55</v>
      </c>
      <c r="H1426" s="4" t="s">
        <v>732</v>
      </c>
      <c r="I1426" s="4" t="s">
        <v>143</v>
      </c>
      <c r="J1426" s="4" t="s">
        <v>59</v>
      </c>
      <c r="K1426" s="9">
        <f t="shared" si="132"/>
        <v>3.1236111111138598</v>
      </c>
      <c r="L1426" s="13">
        <f t="shared" si="133"/>
        <v>40893</v>
      </c>
      <c r="M1426" s="14">
        <f t="shared" si="134"/>
        <v>0.49305555555474712</v>
      </c>
      <c r="N1426" s="15">
        <f t="shared" si="135"/>
        <v>3</v>
      </c>
      <c r="O1426" s="16" t="str">
        <f t="shared" si="136"/>
        <v>Monday</v>
      </c>
      <c r="P1426" s="16" t="str">
        <f t="shared" si="137"/>
        <v>Dec</v>
      </c>
      <c r="Q1426" s="22">
        <f>IF(Analysis!$H$2=1,1,0)</f>
        <v>1</v>
      </c>
      <c r="R1426" s="1">
        <f>IF(Analysis!$H$3=1,1,0)</f>
        <v>1</v>
      </c>
      <c r="S1426" s="23">
        <f>IF(Analysis!$H$4=1,1,0)</f>
        <v>1</v>
      </c>
      <c r="T1426" s="23">
        <f>IF(Analysis!$H$6=1,1,0)</f>
        <v>1</v>
      </c>
      <c r="U1426" s="23">
        <f>IF(Analysis!$H$7=1,1,0)</f>
        <v>1</v>
      </c>
    </row>
    <row r="1427" spans="1:21">
      <c r="A1427" s="4">
        <v>16251</v>
      </c>
      <c r="B1427" s="5">
        <v>40906.663888888892</v>
      </c>
      <c r="C1427" s="5">
        <v>40892.709722222222</v>
      </c>
      <c r="D1427" s="4" t="s">
        <v>62</v>
      </c>
      <c r="E1427" s="4" t="s">
        <v>64</v>
      </c>
      <c r="F1427" s="6" t="s">
        <v>2215</v>
      </c>
      <c r="G1427" s="4" t="s">
        <v>55</v>
      </c>
      <c r="H1427" s="4" t="s">
        <v>733</v>
      </c>
      <c r="I1427" s="4" t="s">
        <v>143</v>
      </c>
      <c r="J1427" s="4" t="s">
        <v>65</v>
      </c>
      <c r="K1427" s="9">
        <f t="shared" si="132"/>
        <v>13.954166666670062</v>
      </c>
      <c r="L1427" s="13">
        <f t="shared" si="133"/>
        <v>40892</v>
      </c>
      <c r="M1427" s="14">
        <f t="shared" si="134"/>
        <v>0.70972222222189885</v>
      </c>
      <c r="N1427" s="15">
        <f t="shared" si="135"/>
        <v>6</v>
      </c>
      <c r="O1427" s="16" t="str">
        <f t="shared" si="136"/>
        <v>Thursday</v>
      </c>
      <c r="P1427" s="16" t="str">
        <f t="shared" si="137"/>
        <v>Dec</v>
      </c>
      <c r="Q1427" s="22">
        <f>IF(Analysis!$H$2=1,1,0)</f>
        <v>1</v>
      </c>
      <c r="R1427" s="1">
        <f>IF(Analysis!$H$3=1,1,0)</f>
        <v>1</v>
      </c>
      <c r="S1427" s="23">
        <f>IF(Analysis!$H$4=1,1,0)</f>
        <v>1</v>
      </c>
      <c r="T1427" s="23">
        <f>IF(Analysis!$H$6=1,1,0)</f>
        <v>1</v>
      </c>
      <c r="U1427" s="23">
        <f>IF(Analysis!$H$7=1,1,0)</f>
        <v>1</v>
      </c>
    </row>
    <row r="1428" spans="1:21">
      <c r="A1428" s="4">
        <v>16250</v>
      </c>
      <c r="B1428" s="5">
        <v>40952.588888888888</v>
      </c>
      <c r="C1428" s="5">
        <v>40892.633333333331</v>
      </c>
      <c r="D1428" s="4" t="s">
        <v>53</v>
      </c>
      <c r="E1428" s="4" t="s">
        <v>96</v>
      </c>
      <c r="F1428" s="6" t="s">
        <v>2071</v>
      </c>
      <c r="G1428" s="4" t="s">
        <v>55</v>
      </c>
      <c r="H1428" s="4" t="s">
        <v>734</v>
      </c>
      <c r="I1428" s="4" t="s">
        <v>143</v>
      </c>
      <c r="J1428" s="4" t="s">
        <v>59</v>
      </c>
      <c r="K1428" s="9">
        <f t="shared" si="132"/>
        <v>59.955555555556202</v>
      </c>
      <c r="L1428" s="13">
        <f t="shared" si="133"/>
        <v>40892</v>
      </c>
      <c r="M1428" s="14">
        <f t="shared" si="134"/>
        <v>0.63333333333139308</v>
      </c>
      <c r="N1428" s="15">
        <f t="shared" si="135"/>
        <v>5</v>
      </c>
      <c r="O1428" s="16" t="str">
        <f t="shared" si="136"/>
        <v>Monday</v>
      </c>
      <c r="P1428" s="16" t="str">
        <f t="shared" si="137"/>
        <v>Dec</v>
      </c>
      <c r="Q1428" s="22">
        <f>IF(Analysis!$H$2=1,1,0)</f>
        <v>1</v>
      </c>
      <c r="R1428" s="1">
        <f>IF(Analysis!$H$3=1,1,0)</f>
        <v>1</v>
      </c>
      <c r="S1428" s="23">
        <f>IF(Analysis!$H$4=1,1,0)</f>
        <v>1</v>
      </c>
      <c r="T1428" s="23">
        <f>IF(Analysis!$H$6=1,1,0)</f>
        <v>1</v>
      </c>
      <c r="U1428" s="23">
        <f>IF(Analysis!$H$7=1,1,0)</f>
        <v>1</v>
      </c>
    </row>
    <row r="1429" spans="1:21">
      <c r="A1429" s="4">
        <v>16249</v>
      </c>
      <c r="B1429" s="5">
        <v>40893.356944444444</v>
      </c>
      <c r="C1429" s="5">
        <v>40892.622916666667</v>
      </c>
      <c r="D1429" s="4" t="s">
        <v>60</v>
      </c>
      <c r="E1429" s="4" t="s">
        <v>54</v>
      </c>
      <c r="F1429" s="6" t="s">
        <v>2072</v>
      </c>
      <c r="G1429" s="4" t="s">
        <v>55</v>
      </c>
      <c r="H1429" s="4" t="s">
        <v>735</v>
      </c>
      <c r="I1429" s="4" t="s">
        <v>143</v>
      </c>
      <c r="J1429" s="4" t="s">
        <v>59</v>
      </c>
      <c r="K1429" s="9">
        <f t="shared" si="132"/>
        <v>0.73402777777664596</v>
      </c>
      <c r="L1429" s="13">
        <f t="shared" si="133"/>
        <v>40892</v>
      </c>
      <c r="M1429" s="14">
        <f t="shared" si="134"/>
        <v>0.62291666666715173</v>
      </c>
      <c r="N1429" s="15">
        <f t="shared" si="135"/>
        <v>4</v>
      </c>
      <c r="O1429" s="16" t="str">
        <f t="shared" si="136"/>
        <v>Friday</v>
      </c>
      <c r="P1429" s="16" t="str">
        <f t="shared" si="137"/>
        <v>Dec</v>
      </c>
      <c r="Q1429" s="22">
        <f>IF(Analysis!$H$2=1,1,0)</f>
        <v>1</v>
      </c>
      <c r="R1429" s="1">
        <f>IF(Analysis!$H$3=1,1,0)</f>
        <v>1</v>
      </c>
      <c r="S1429" s="23">
        <f>IF(Analysis!$H$4=1,1,0)</f>
        <v>1</v>
      </c>
      <c r="T1429" s="23">
        <f>IF(Analysis!$H$6=1,1,0)</f>
        <v>1</v>
      </c>
      <c r="U1429" s="23">
        <f>IF(Analysis!$H$7=1,1,0)</f>
        <v>1</v>
      </c>
    </row>
    <row r="1430" spans="1:21">
      <c r="A1430" s="4">
        <v>16248</v>
      </c>
      <c r="B1430" s="5">
        <v>40893.633333333331</v>
      </c>
      <c r="C1430" s="5">
        <v>40892.619444444441</v>
      </c>
      <c r="D1430" s="4" t="s">
        <v>60</v>
      </c>
      <c r="E1430" s="4" t="s">
        <v>74</v>
      </c>
      <c r="F1430" s="6" t="s">
        <v>2073</v>
      </c>
      <c r="G1430" s="4" t="s">
        <v>55</v>
      </c>
      <c r="H1430" s="4" t="s">
        <v>90</v>
      </c>
      <c r="I1430" s="4" t="s">
        <v>143</v>
      </c>
      <c r="J1430" s="4" t="s">
        <v>59</v>
      </c>
      <c r="K1430" s="9">
        <f t="shared" si="132"/>
        <v>1.0138888888905058</v>
      </c>
      <c r="L1430" s="13">
        <f t="shared" si="133"/>
        <v>40892</v>
      </c>
      <c r="M1430" s="14">
        <f t="shared" si="134"/>
        <v>0.61944444444088731</v>
      </c>
      <c r="N1430" s="15">
        <f t="shared" si="135"/>
        <v>4</v>
      </c>
      <c r="O1430" s="16" t="str">
        <f t="shared" si="136"/>
        <v>Friday</v>
      </c>
      <c r="P1430" s="16" t="str">
        <f t="shared" si="137"/>
        <v>Dec</v>
      </c>
      <c r="Q1430" s="22">
        <f>IF(Analysis!$H$2=1,1,0)</f>
        <v>1</v>
      </c>
      <c r="R1430" s="1">
        <f>IF(Analysis!$H$3=1,1,0)</f>
        <v>1</v>
      </c>
      <c r="S1430" s="23">
        <f>IF(Analysis!$H$4=1,1,0)</f>
        <v>1</v>
      </c>
      <c r="T1430" s="23">
        <f>IF(Analysis!$H$6=1,1,0)</f>
        <v>1</v>
      </c>
      <c r="U1430" s="23">
        <f>IF(Analysis!$H$7=1,1,0)</f>
        <v>1</v>
      </c>
    </row>
    <row r="1431" spans="1:21">
      <c r="A1431" s="4">
        <v>16247</v>
      </c>
      <c r="B1431" s="5">
        <v>40892.638194444444</v>
      </c>
      <c r="C1431" s="5">
        <v>40892.618750000001</v>
      </c>
      <c r="D1431" s="4" t="s">
        <v>60</v>
      </c>
      <c r="E1431" s="4" t="s">
        <v>54</v>
      </c>
      <c r="F1431" s="6" t="s">
        <v>132</v>
      </c>
      <c r="G1431" s="4" t="s">
        <v>55</v>
      </c>
      <c r="H1431" s="4" t="s">
        <v>107</v>
      </c>
      <c r="I1431" s="4" t="s">
        <v>143</v>
      </c>
      <c r="J1431" s="4" t="s">
        <v>59</v>
      </c>
      <c r="K1431" s="9">
        <f t="shared" si="132"/>
        <v>1.9444444442342501E-2</v>
      </c>
      <c r="L1431" s="13">
        <f t="shared" si="133"/>
        <v>40892</v>
      </c>
      <c r="M1431" s="14">
        <f t="shared" si="134"/>
        <v>0.61875000000145519</v>
      </c>
      <c r="N1431" s="15">
        <f t="shared" si="135"/>
        <v>4</v>
      </c>
      <c r="O1431" s="16" t="str">
        <f t="shared" si="136"/>
        <v>Thursday</v>
      </c>
      <c r="P1431" s="16" t="str">
        <f t="shared" si="137"/>
        <v>Dec</v>
      </c>
      <c r="Q1431" s="22">
        <f>IF(Analysis!$H$2=1,1,0)</f>
        <v>1</v>
      </c>
      <c r="R1431" s="1">
        <f>IF(Analysis!$H$3=1,1,0)</f>
        <v>1</v>
      </c>
      <c r="S1431" s="23">
        <f>IF(Analysis!$H$4=1,1,0)</f>
        <v>1</v>
      </c>
      <c r="T1431" s="23">
        <f>IF(Analysis!$H$6=1,1,0)</f>
        <v>1</v>
      </c>
      <c r="U1431" s="23">
        <f>IF(Analysis!$H$7=1,1,0)</f>
        <v>1</v>
      </c>
    </row>
    <row r="1432" spans="1:21">
      <c r="A1432" s="4">
        <v>16246</v>
      </c>
      <c r="B1432" s="5">
        <v>40905.680555555555</v>
      </c>
      <c r="C1432" s="5">
        <v>40892.598611111112</v>
      </c>
      <c r="D1432" s="4" t="s">
        <v>62</v>
      </c>
      <c r="E1432" s="4" t="s">
        <v>63</v>
      </c>
      <c r="F1432" s="6" t="s">
        <v>133</v>
      </c>
      <c r="G1432" s="4" t="s">
        <v>55</v>
      </c>
      <c r="H1432" s="4" t="s">
        <v>106</v>
      </c>
      <c r="I1432" s="4" t="s">
        <v>143</v>
      </c>
      <c r="J1432" s="4" t="s">
        <v>70</v>
      </c>
      <c r="K1432" s="9">
        <f t="shared" si="132"/>
        <v>13.081944444442343</v>
      </c>
      <c r="L1432" s="13">
        <f t="shared" si="133"/>
        <v>40892</v>
      </c>
      <c r="M1432" s="14">
        <f t="shared" si="134"/>
        <v>0.59861111111240461</v>
      </c>
      <c r="N1432" s="15">
        <f t="shared" si="135"/>
        <v>4</v>
      </c>
      <c r="O1432" s="16" t="str">
        <f t="shared" si="136"/>
        <v>Wednesday</v>
      </c>
      <c r="P1432" s="16" t="str">
        <f t="shared" si="137"/>
        <v>Dec</v>
      </c>
      <c r="Q1432" s="22">
        <f>IF(Analysis!$H$2=1,1,0)</f>
        <v>1</v>
      </c>
      <c r="R1432" s="1">
        <f>IF(Analysis!$H$3=1,1,0)</f>
        <v>1</v>
      </c>
      <c r="S1432" s="23">
        <f>IF(Analysis!$H$4=1,1,0)</f>
        <v>1</v>
      </c>
      <c r="T1432" s="23">
        <f>IF(Analysis!$H$6=1,1,0)</f>
        <v>1</v>
      </c>
      <c r="U1432" s="23">
        <f>IF(Analysis!$H$7=1,1,0)</f>
        <v>1</v>
      </c>
    </row>
    <row r="1433" spans="1:21">
      <c r="A1433" s="4">
        <v>16245</v>
      </c>
      <c r="B1433" s="5">
        <v>40900.473611111112</v>
      </c>
      <c r="C1433" s="5">
        <v>40892.597916666666</v>
      </c>
      <c r="D1433" s="4" t="s">
        <v>62</v>
      </c>
      <c r="E1433" s="4" t="s">
        <v>63</v>
      </c>
      <c r="F1433" s="6" t="s">
        <v>127</v>
      </c>
      <c r="G1433" s="4" t="s">
        <v>55</v>
      </c>
      <c r="H1433" s="4" t="s">
        <v>71</v>
      </c>
      <c r="I1433" s="4" t="s">
        <v>143</v>
      </c>
      <c r="J1433" s="4" t="s">
        <v>70</v>
      </c>
      <c r="K1433" s="9">
        <f t="shared" si="132"/>
        <v>7.8756944444467081</v>
      </c>
      <c r="L1433" s="13">
        <f t="shared" si="133"/>
        <v>40892</v>
      </c>
      <c r="M1433" s="14">
        <f t="shared" si="134"/>
        <v>0.59791666666569654</v>
      </c>
      <c r="N1433" s="15">
        <f t="shared" si="135"/>
        <v>4</v>
      </c>
      <c r="O1433" s="16" t="str">
        <f t="shared" si="136"/>
        <v>Friday</v>
      </c>
      <c r="P1433" s="16" t="str">
        <f t="shared" si="137"/>
        <v>Dec</v>
      </c>
      <c r="Q1433" s="22">
        <f>IF(Analysis!$H$2=1,1,0)</f>
        <v>1</v>
      </c>
      <c r="R1433" s="1">
        <f>IF(Analysis!$H$3=1,1,0)</f>
        <v>1</v>
      </c>
      <c r="S1433" s="23">
        <f>IF(Analysis!$H$4=1,1,0)</f>
        <v>1</v>
      </c>
      <c r="T1433" s="23">
        <f>IF(Analysis!$H$6=1,1,0)</f>
        <v>1</v>
      </c>
      <c r="U1433" s="23">
        <f>IF(Analysis!$H$7=1,1,0)</f>
        <v>1</v>
      </c>
    </row>
    <row r="1434" spans="1:21">
      <c r="A1434" s="4">
        <v>16244</v>
      </c>
      <c r="B1434" s="5">
        <v>40896.522222222222</v>
      </c>
      <c r="C1434" s="5">
        <v>40892.537499999999</v>
      </c>
      <c r="D1434" s="4" t="s">
        <v>60</v>
      </c>
      <c r="E1434" s="4" t="s">
        <v>54</v>
      </c>
      <c r="F1434" s="6" t="s">
        <v>128</v>
      </c>
      <c r="G1434" s="4" t="s">
        <v>55</v>
      </c>
      <c r="H1434" s="4" t="s">
        <v>56</v>
      </c>
      <c r="I1434" s="4" t="s">
        <v>143</v>
      </c>
      <c r="J1434" s="4" t="s">
        <v>59</v>
      </c>
      <c r="K1434" s="9">
        <f t="shared" si="132"/>
        <v>3.984722222223354</v>
      </c>
      <c r="L1434" s="13">
        <f t="shared" si="133"/>
        <v>40892</v>
      </c>
      <c r="M1434" s="14">
        <f t="shared" si="134"/>
        <v>0.53749999999854481</v>
      </c>
      <c r="N1434" s="15">
        <f t="shared" si="135"/>
        <v>3</v>
      </c>
      <c r="O1434" s="16" t="str">
        <f t="shared" si="136"/>
        <v>Monday</v>
      </c>
      <c r="P1434" s="16" t="str">
        <f t="shared" si="137"/>
        <v>Dec</v>
      </c>
      <c r="Q1434" s="22">
        <f>IF(Analysis!$H$2=1,1,0)</f>
        <v>1</v>
      </c>
      <c r="R1434" s="1">
        <f>IF(Analysis!$H$3=1,1,0)</f>
        <v>1</v>
      </c>
      <c r="S1434" s="23">
        <f>IF(Analysis!$H$4=1,1,0)</f>
        <v>1</v>
      </c>
      <c r="T1434" s="23">
        <f>IF(Analysis!$H$6=1,1,0)</f>
        <v>1</v>
      </c>
      <c r="U1434" s="23">
        <f>IF(Analysis!$H$7=1,1,0)</f>
        <v>1</v>
      </c>
    </row>
    <row r="1435" spans="1:21">
      <c r="A1435" s="4">
        <v>16243</v>
      </c>
      <c r="B1435" s="5">
        <v>40896.613888888889</v>
      </c>
      <c r="C1435" s="5">
        <v>40892.532638888886</v>
      </c>
      <c r="D1435" s="4" t="s">
        <v>60</v>
      </c>
      <c r="E1435" s="4" t="s">
        <v>54</v>
      </c>
      <c r="F1435" s="6" t="s">
        <v>129</v>
      </c>
      <c r="G1435" s="4" t="s">
        <v>55</v>
      </c>
      <c r="H1435" s="4" t="s">
        <v>90</v>
      </c>
      <c r="I1435" s="4" t="s">
        <v>143</v>
      </c>
      <c r="J1435" s="4" t="s">
        <v>57</v>
      </c>
      <c r="K1435" s="9">
        <f t="shared" si="132"/>
        <v>4.0812500000029104</v>
      </c>
      <c r="L1435" s="13">
        <f t="shared" si="133"/>
        <v>40892</v>
      </c>
      <c r="M1435" s="14">
        <f t="shared" si="134"/>
        <v>0.53263888888614019</v>
      </c>
      <c r="N1435" s="15">
        <f t="shared" si="135"/>
        <v>3</v>
      </c>
      <c r="O1435" s="16" t="str">
        <f t="shared" si="136"/>
        <v>Monday</v>
      </c>
      <c r="P1435" s="16" t="str">
        <f t="shared" si="137"/>
        <v>Dec</v>
      </c>
      <c r="Q1435" s="22">
        <f>IF(Analysis!$H$2=1,1,0)</f>
        <v>1</v>
      </c>
      <c r="R1435" s="1">
        <f>IF(Analysis!$H$3=1,1,0)</f>
        <v>1</v>
      </c>
      <c r="S1435" s="23">
        <f>IF(Analysis!$H$4=1,1,0)</f>
        <v>1</v>
      </c>
      <c r="T1435" s="23">
        <f>IF(Analysis!$H$6=1,1,0)</f>
        <v>1</v>
      </c>
      <c r="U1435" s="23">
        <f>IF(Analysis!$H$7=1,1,0)</f>
        <v>1</v>
      </c>
    </row>
    <row r="1436" spans="1:21">
      <c r="A1436" s="4">
        <v>16242</v>
      </c>
      <c r="B1436" s="5">
        <v>40893.365277777775</v>
      </c>
      <c r="C1436" s="5">
        <v>40892.513888888891</v>
      </c>
      <c r="D1436" s="4" t="s">
        <v>60</v>
      </c>
      <c r="E1436" s="4" t="s">
        <v>74</v>
      </c>
      <c r="F1436" s="6" t="s">
        <v>145</v>
      </c>
      <c r="G1436" s="4" t="s">
        <v>55</v>
      </c>
      <c r="H1436" s="4" t="s">
        <v>56</v>
      </c>
      <c r="I1436" s="4" t="s">
        <v>143</v>
      </c>
      <c r="J1436" s="4" t="s">
        <v>59</v>
      </c>
      <c r="K1436" s="9">
        <f t="shared" si="132"/>
        <v>0.851388888884685</v>
      </c>
      <c r="L1436" s="13">
        <f t="shared" si="133"/>
        <v>40892</v>
      </c>
      <c r="M1436" s="14">
        <f t="shared" si="134"/>
        <v>0.51388888889050577</v>
      </c>
      <c r="N1436" s="15">
        <f t="shared" si="135"/>
        <v>3</v>
      </c>
      <c r="O1436" s="16" t="str">
        <f t="shared" si="136"/>
        <v>Friday</v>
      </c>
      <c r="P1436" s="16" t="str">
        <f t="shared" si="137"/>
        <v>Dec</v>
      </c>
      <c r="Q1436" s="22">
        <f>IF(Analysis!$H$2=1,1,0)</f>
        <v>1</v>
      </c>
      <c r="R1436" s="1">
        <f>IF(Analysis!$H$3=1,1,0)</f>
        <v>1</v>
      </c>
      <c r="S1436" s="23">
        <f>IF(Analysis!$H$4=1,1,0)</f>
        <v>1</v>
      </c>
      <c r="T1436" s="23">
        <f>IF(Analysis!$H$6=1,1,0)</f>
        <v>1</v>
      </c>
      <c r="U1436" s="23">
        <f>IF(Analysis!$H$7=1,1,0)</f>
        <v>1</v>
      </c>
    </row>
    <row r="1437" spans="1:21">
      <c r="A1437" s="4">
        <v>16241</v>
      </c>
      <c r="B1437" s="5">
        <v>40898.431944444441</v>
      </c>
      <c r="C1437" s="5">
        <v>40892.464583333334</v>
      </c>
      <c r="D1437" s="4" t="s">
        <v>53</v>
      </c>
      <c r="E1437" s="4" t="s">
        <v>74</v>
      </c>
      <c r="F1437" s="6" t="s">
        <v>2216</v>
      </c>
      <c r="G1437" s="4" t="s">
        <v>55</v>
      </c>
      <c r="H1437" s="4" t="s">
        <v>736</v>
      </c>
      <c r="I1437" s="4" t="s">
        <v>143</v>
      </c>
      <c r="J1437" s="4" t="s">
        <v>65</v>
      </c>
      <c r="K1437" s="9">
        <f t="shared" si="132"/>
        <v>5.9673611111065838</v>
      </c>
      <c r="L1437" s="13">
        <f t="shared" si="133"/>
        <v>40892</v>
      </c>
      <c r="M1437" s="14">
        <f t="shared" si="134"/>
        <v>0.46458333333430346</v>
      </c>
      <c r="N1437" s="15">
        <f t="shared" si="135"/>
        <v>3</v>
      </c>
      <c r="O1437" s="16" t="str">
        <f t="shared" si="136"/>
        <v>Wednesday</v>
      </c>
      <c r="P1437" s="16" t="str">
        <f t="shared" si="137"/>
        <v>Dec</v>
      </c>
      <c r="Q1437" s="22">
        <f>IF(Analysis!$H$2=1,1,0)</f>
        <v>1</v>
      </c>
      <c r="R1437" s="1">
        <f>IF(Analysis!$H$3=1,1,0)</f>
        <v>1</v>
      </c>
      <c r="S1437" s="23">
        <f>IF(Analysis!$H$4=1,1,0)</f>
        <v>1</v>
      </c>
      <c r="T1437" s="23">
        <f>IF(Analysis!$H$6=1,1,0)</f>
        <v>1</v>
      </c>
      <c r="U1437" s="23">
        <f>IF(Analysis!$H$7=1,1,0)</f>
        <v>1</v>
      </c>
    </row>
    <row r="1438" spans="1:21">
      <c r="A1438" s="4">
        <v>16240</v>
      </c>
      <c r="B1438" s="5">
        <v>40892.604861111111</v>
      </c>
      <c r="C1438" s="5">
        <v>40892.430555555555</v>
      </c>
      <c r="D1438" s="4" t="s">
        <v>60</v>
      </c>
      <c r="E1438" s="4" t="s">
        <v>74</v>
      </c>
      <c r="F1438" s="6" t="s">
        <v>2071</v>
      </c>
      <c r="G1438" s="4" t="s">
        <v>55</v>
      </c>
      <c r="H1438" s="4" t="s">
        <v>737</v>
      </c>
      <c r="I1438" s="4" t="s">
        <v>143</v>
      </c>
      <c r="J1438" s="4" t="s">
        <v>59</v>
      </c>
      <c r="K1438" s="9">
        <f t="shared" si="132"/>
        <v>0.17430555555620231</v>
      </c>
      <c r="L1438" s="13">
        <f t="shared" si="133"/>
        <v>40892</v>
      </c>
      <c r="M1438" s="14">
        <f t="shared" si="134"/>
        <v>0.43055555555474712</v>
      </c>
      <c r="N1438" s="15">
        <f t="shared" si="135"/>
        <v>2</v>
      </c>
      <c r="O1438" s="16" t="str">
        <f t="shared" si="136"/>
        <v>Thursday</v>
      </c>
      <c r="P1438" s="16" t="str">
        <f t="shared" si="137"/>
        <v>Dec</v>
      </c>
      <c r="Q1438" s="22">
        <f>IF(Analysis!$H$2=1,1,0)</f>
        <v>1</v>
      </c>
      <c r="R1438" s="1">
        <f>IF(Analysis!$H$3=1,1,0)</f>
        <v>1</v>
      </c>
      <c r="S1438" s="23">
        <f>IF(Analysis!$H$4=1,1,0)</f>
        <v>1</v>
      </c>
      <c r="T1438" s="23">
        <f>IF(Analysis!$H$6=1,1,0)</f>
        <v>1</v>
      </c>
      <c r="U1438" s="23">
        <f>IF(Analysis!$H$7=1,1,0)</f>
        <v>1</v>
      </c>
    </row>
    <row r="1439" spans="1:21">
      <c r="A1439" s="4">
        <v>16239</v>
      </c>
      <c r="B1439" s="5">
        <v>40900.461111111108</v>
      </c>
      <c r="C1439" s="5">
        <v>40892.429861111108</v>
      </c>
      <c r="D1439" s="4" t="s">
        <v>60</v>
      </c>
      <c r="E1439" s="4" t="s">
        <v>137</v>
      </c>
      <c r="F1439" s="6" t="s">
        <v>2072</v>
      </c>
      <c r="G1439" s="4" t="s">
        <v>55</v>
      </c>
      <c r="H1439" s="4" t="s">
        <v>738</v>
      </c>
      <c r="I1439" s="4" t="s">
        <v>143</v>
      </c>
      <c r="J1439" s="4" t="s">
        <v>59</v>
      </c>
      <c r="K1439" s="9">
        <f t="shared" si="132"/>
        <v>8.03125</v>
      </c>
      <c r="L1439" s="13">
        <f t="shared" si="133"/>
        <v>40892</v>
      </c>
      <c r="M1439" s="14">
        <f t="shared" si="134"/>
        <v>0.42986111110803904</v>
      </c>
      <c r="N1439" s="15">
        <f t="shared" si="135"/>
        <v>2</v>
      </c>
      <c r="O1439" s="16" t="str">
        <f t="shared" si="136"/>
        <v>Friday</v>
      </c>
      <c r="P1439" s="16" t="str">
        <f t="shared" si="137"/>
        <v>Dec</v>
      </c>
      <c r="Q1439" s="22">
        <f>IF(Analysis!$H$2=1,1,0)</f>
        <v>1</v>
      </c>
      <c r="R1439" s="1">
        <f>IF(Analysis!$H$3=1,1,0)</f>
        <v>1</v>
      </c>
      <c r="S1439" s="23">
        <f>IF(Analysis!$H$4=1,1,0)</f>
        <v>1</v>
      </c>
      <c r="T1439" s="23">
        <f>IF(Analysis!$H$6=1,1,0)</f>
        <v>1</v>
      </c>
      <c r="U1439" s="23">
        <f>IF(Analysis!$H$7=1,1,0)</f>
        <v>1</v>
      </c>
    </row>
    <row r="1440" spans="1:21">
      <c r="A1440" s="4">
        <v>16238</v>
      </c>
      <c r="B1440" s="5">
        <v>40893.636805555558</v>
      </c>
      <c r="C1440" s="5">
        <v>40892.426388888889</v>
      </c>
      <c r="D1440" s="4" t="s">
        <v>60</v>
      </c>
      <c r="E1440" s="4" t="s">
        <v>54</v>
      </c>
      <c r="F1440" s="6" t="s">
        <v>2073</v>
      </c>
      <c r="G1440" s="4" t="s">
        <v>55</v>
      </c>
      <c r="H1440" s="4" t="s">
        <v>739</v>
      </c>
      <c r="I1440" s="4" t="s">
        <v>143</v>
      </c>
      <c r="J1440" s="4" t="s">
        <v>59</v>
      </c>
      <c r="K1440" s="9">
        <f t="shared" si="132"/>
        <v>1.2104166666686069</v>
      </c>
      <c r="L1440" s="13">
        <f t="shared" si="133"/>
        <v>40892</v>
      </c>
      <c r="M1440" s="14">
        <f t="shared" si="134"/>
        <v>0.42638888888905058</v>
      </c>
      <c r="N1440" s="15">
        <f t="shared" si="135"/>
        <v>2</v>
      </c>
      <c r="O1440" s="16" t="str">
        <f t="shared" si="136"/>
        <v>Friday</v>
      </c>
      <c r="P1440" s="16" t="str">
        <f t="shared" si="137"/>
        <v>Dec</v>
      </c>
      <c r="Q1440" s="22">
        <f>IF(Analysis!$H$2=1,1,0)</f>
        <v>1</v>
      </c>
      <c r="R1440" s="1">
        <f>IF(Analysis!$H$3=1,1,0)</f>
        <v>1</v>
      </c>
      <c r="S1440" s="23">
        <f>IF(Analysis!$H$4=1,1,0)</f>
        <v>1</v>
      </c>
      <c r="T1440" s="23">
        <f>IF(Analysis!$H$6=1,1,0)</f>
        <v>1</v>
      </c>
      <c r="U1440" s="23">
        <f>IF(Analysis!$H$7=1,1,0)</f>
        <v>1</v>
      </c>
    </row>
    <row r="1441" spans="1:21">
      <c r="A1441" s="4">
        <v>16237</v>
      </c>
      <c r="B1441" s="5">
        <v>40892.718055555553</v>
      </c>
      <c r="C1441" s="5">
        <v>40892.397916666669</v>
      </c>
      <c r="D1441" s="4" t="s">
        <v>53</v>
      </c>
      <c r="E1441" s="4" t="s">
        <v>91</v>
      </c>
      <c r="F1441" s="6" t="s">
        <v>132</v>
      </c>
      <c r="G1441" s="4" t="s">
        <v>55</v>
      </c>
      <c r="H1441" s="4" t="s">
        <v>740</v>
      </c>
      <c r="I1441" s="4" t="s">
        <v>143</v>
      </c>
      <c r="J1441" s="4" t="s">
        <v>59</v>
      </c>
      <c r="K1441" s="9">
        <f t="shared" si="132"/>
        <v>0.320138888884685</v>
      </c>
      <c r="L1441" s="13">
        <f t="shared" si="133"/>
        <v>40892</v>
      </c>
      <c r="M1441" s="14">
        <f t="shared" si="134"/>
        <v>0.39791666666860692</v>
      </c>
      <c r="N1441" s="15">
        <f t="shared" si="135"/>
        <v>2</v>
      </c>
      <c r="O1441" s="16" t="str">
        <f t="shared" si="136"/>
        <v>Thursday</v>
      </c>
      <c r="P1441" s="16" t="str">
        <f t="shared" si="137"/>
        <v>Dec</v>
      </c>
      <c r="Q1441" s="22">
        <f>IF(Analysis!$H$2=1,1,0)</f>
        <v>1</v>
      </c>
      <c r="R1441" s="1">
        <f>IF(Analysis!$H$3=1,1,0)</f>
        <v>1</v>
      </c>
      <c r="S1441" s="23">
        <f>IF(Analysis!$H$4=1,1,0)</f>
        <v>1</v>
      </c>
      <c r="T1441" s="23">
        <f>IF(Analysis!$H$6=1,1,0)</f>
        <v>1</v>
      </c>
      <c r="U1441" s="23">
        <f>IF(Analysis!$H$7=1,1,0)</f>
        <v>1</v>
      </c>
    </row>
    <row r="1442" spans="1:21">
      <c r="A1442" s="4">
        <v>16236</v>
      </c>
      <c r="B1442" s="5">
        <v>40892.542361111111</v>
      </c>
      <c r="C1442" s="5">
        <v>40892.396527777775</v>
      </c>
      <c r="D1442" s="4" t="s">
        <v>60</v>
      </c>
      <c r="E1442" s="4" t="s">
        <v>2536</v>
      </c>
      <c r="F1442" s="6" t="s">
        <v>133</v>
      </c>
      <c r="G1442" s="4" t="s">
        <v>55</v>
      </c>
      <c r="H1442" s="4" t="s">
        <v>90</v>
      </c>
      <c r="I1442" s="4" t="s">
        <v>143</v>
      </c>
      <c r="J1442" s="4" t="s">
        <v>59</v>
      </c>
      <c r="K1442" s="9">
        <f t="shared" si="132"/>
        <v>0.14583333333575865</v>
      </c>
      <c r="L1442" s="13">
        <f t="shared" si="133"/>
        <v>40892</v>
      </c>
      <c r="M1442" s="14">
        <f t="shared" si="134"/>
        <v>0.39652777777519077</v>
      </c>
      <c r="N1442" s="15">
        <f t="shared" si="135"/>
        <v>2</v>
      </c>
      <c r="O1442" s="16" t="str">
        <f t="shared" si="136"/>
        <v>Thursday</v>
      </c>
      <c r="P1442" s="16" t="str">
        <f t="shared" si="137"/>
        <v>Dec</v>
      </c>
      <c r="Q1442" s="22">
        <f>IF(Analysis!$H$2=1,1,0)</f>
        <v>1</v>
      </c>
      <c r="R1442" s="1">
        <f>IF(Analysis!$H$3=1,1,0)</f>
        <v>1</v>
      </c>
      <c r="S1442" s="23">
        <f>IF(Analysis!$H$4=1,1,0)</f>
        <v>1</v>
      </c>
      <c r="T1442" s="23">
        <f>IF(Analysis!$H$6=1,1,0)</f>
        <v>1</v>
      </c>
      <c r="U1442" s="23">
        <f>IF(Analysis!$H$7=1,1,0)</f>
        <v>1</v>
      </c>
    </row>
    <row r="1443" spans="1:21">
      <c r="A1443" s="4">
        <v>16235</v>
      </c>
      <c r="B1443" s="5">
        <v>40893.365972222222</v>
      </c>
      <c r="C1443" s="5">
        <v>40892.34097222222</v>
      </c>
      <c r="D1443" s="4" t="s">
        <v>60</v>
      </c>
      <c r="E1443" s="4" t="s">
        <v>67</v>
      </c>
      <c r="F1443" s="6" t="s">
        <v>127</v>
      </c>
      <c r="G1443" s="4" t="s">
        <v>55</v>
      </c>
      <c r="H1443" s="4" t="s">
        <v>107</v>
      </c>
      <c r="I1443" s="4" t="s">
        <v>143</v>
      </c>
      <c r="J1443" s="4" t="s">
        <v>59</v>
      </c>
      <c r="K1443" s="9">
        <f t="shared" si="132"/>
        <v>1.0250000000014552</v>
      </c>
      <c r="L1443" s="13">
        <f t="shared" si="133"/>
        <v>40892</v>
      </c>
      <c r="M1443" s="14">
        <f t="shared" si="134"/>
        <v>0.34097222222044365</v>
      </c>
      <c r="N1443" s="15">
        <f t="shared" si="135"/>
        <v>1</v>
      </c>
      <c r="O1443" s="16" t="str">
        <f t="shared" si="136"/>
        <v>Friday</v>
      </c>
      <c r="P1443" s="16" t="str">
        <f t="shared" si="137"/>
        <v>Dec</v>
      </c>
      <c r="Q1443" s="22">
        <f>IF(Analysis!$H$2=1,1,0)</f>
        <v>1</v>
      </c>
      <c r="R1443" s="1">
        <f>IF(Analysis!$H$3=1,1,0)</f>
        <v>1</v>
      </c>
      <c r="S1443" s="23">
        <f>IF(Analysis!$H$4=1,1,0)</f>
        <v>1</v>
      </c>
      <c r="T1443" s="23">
        <f>IF(Analysis!$H$6=1,1,0)</f>
        <v>1</v>
      </c>
      <c r="U1443" s="23">
        <f>IF(Analysis!$H$7=1,1,0)</f>
        <v>1</v>
      </c>
    </row>
    <row r="1444" spans="1:21">
      <c r="A1444" s="4">
        <v>16234</v>
      </c>
      <c r="B1444" s="5">
        <v>40892.469444444447</v>
      </c>
      <c r="C1444" s="5">
        <v>40891.690972222219</v>
      </c>
      <c r="D1444" s="4" t="s">
        <v>60</v>
      </c>
      <c r="E1444" s="4" t="s">
        <v>93</v>
      </c>
      <c r="F1444" s="6" t="s">
        <v>128</v>
      </c>
      <c r="G1444" s="4" t="s">
        <v>55</v>
      </c>
      <c r="H1444" s="4" t="s">
        <v>106</v>
      </c>
      <c r="I1444" s="4" t="s">
        <v>143</v>
      </c>
      <c r="J1444" s="4" t="s">
        <v>59</v>
      </c>
      <c r="K1444" s="9">
        <f t="shared" si="132"/>
        <v>0.77847222222771961</v>
      </c>
      <c r="L1444" s="13">
        <f t="shared" si="133"/>
        <v>40891</v>
      </c>
      <c r="M1444" s="14">
        <f t="shared" si="134"/>
        <v>0.69097222221898846</v>
      </c>
      <c r="N1444" s="15">
        <f t="shared" si="135"/>
        <v>5</v>
      </c>
      <c r="O1444" s="16" t="str">
        <f t="shared" si="136"/>
        <v>Thursday</v>
      </c>
      <c r="P1444" s="16" t="str">
        <f t="shared" si="137"/>
        <v>Dec</v>
      </c>
      <c r="Q1444" s="22">
        <f>IF(Analysis!$H$2=1,1,0)</f>
        <v>1</v>
      </c>
      <c r="R1444" s="1">
        <f>IF(Analysis!$H$3=1,1,0)</f>
        <v>1</v>
      </c>
      <c r="S1444" s="23">
        <f>IF(Analysis!$H$4=1,1,0)</f>
        <v>1</v>
      </c>
      <c r="T1444" s="23">
        <f>IF(Analysis!$H$6=1,1,0)</f>
        <v>1</v>
      </c>
      <c r="U1444" s="23">
        <f>IF(Analysis!$H$7=1,1,0)</f>
        <v>1</v>
      </c>
    </row>
    <row r="1445" spans="1:21">
      <c r="A1445" s="4">
        <v>16233</v>
      </c>
      <c r="B1445" s="5">
        <v>40892.705555555556</v>
      </c>
      <c r="C1445" s="5">
        <v>40891.661805555559</v>
      </c>
      <c r="D1445" s="4" t="s">
        <v>53</v>
      </c>
      <c r="E1445" s="4" t="s">
        <v>105</v>
      </c>
      <c r="F1445" s="6" t="s">
        <v>129</v>
      </c>
      <c r="G1445" s="4" t="s">
        <v>55</v>
      </c>
      <c r="H1445" s="4" t="s">
        <v>71</v>
      </c>
      <c r="I1445" s="4" t="s">
        <v>143</v>
      </c>
      <c r="J1445" s="4" t="s">
        <v>59</v>
      </c>
      <c r="K1445" s="9">
        <f t="shared" si="132"/>
        <v>1.0437499999970896</v>
      </c>
      <c r="L1445" s="13">
        <f t="shared" si="133"/>
        <v>40891</v>
      </c>
      <c r="M1445" s="14">
        <f t="shared" si="134"/>
        <v>0.66180555555911269</v>
      </c>
      <c r="N1445" s="15">
        <f t="shared" si="135"/>
        <v>5</v>
      </c>
      <c r="O1445" s="16" t="str">
        <f t="shared" si="136"/>
        <v>Thursday</v>
      </c>
      <c r="P1445" s="16" t="str">
        <f t="shared" si="137"/>
        <v>Dec</v>
      </c>
      <c r="Q1445" s="22">
        <f>IF(Analysis!$H$2=1,1,0)</f>
        <v>1</v>
      </c>
      <c r="R1445" s="1">
        <f>IF(Analysis!$H$3=1,1,0)</f>
        <v>1</v>
      </c>
      <c r="S1445" s="23">
        <f>IF(Analysis!$H$4=1,1,0)</f>
        <v>1</v>
      </c>
      <c r="T1445" s="23">
        <f>IF(Analysis!$H$6=1,1,0)</f>
        <v>1</v>
      </c>
      <c r="U1445" s="23">
        <f>IF(Analysis!$H$7=1,1,0)</f>
        <v>1</v>
      </c>
    </row>
    <row r="1446" spans="1:21">
      <c r="A1446" s="4">
        <v>16232</v>
      </c>
      <c r="B1446" s="5">
        <v>40893.559027777781</v>
      </c>
      <c r="C1446" s="5">
        <v>40891.591666666667</v>
      </c>
      <c r="D1446" s="4" t="s">
        <v>62</v>
      </c>
      <c r="E1446" s="4" t="s">
        <v>72</v>
      </c>
      <c r="F1446" s="6" t="s">
        <v>145</v>
      </c>
      <c r="G1446" s="4" t="s">
        <v>55</v>
      </c>
      <c r="H1446" s="4" t="s">
        <v>56</v>
      </c>
      <c r="I1446" s="4" t="s">
        <v>143</v>
      </c>
      <c r="J1446" s="4" t="s">
        <v>73</v>
      </c>
      <c r="K1446" s="9">
        <f t="shared" si="132"/>
        <v>1.9673611111138598</v>
      </c>
      <c r="L1446" s="13">
        <f t="shared" si="133"/>
        <v>40891</v>
      </c>
      <c r="M1446" s="14">
        <f t="shared" si="134"/>
        <v>0.59166666666715173</v>
      </c>
      <c r="N1446" s="15">
        <f t="shared" si="135"/>
        <v>4</v>
      </c>
      <c r="O1446" s="16" t="str">
        <f t="shared" si="136"/>
        <v>Friday</v>
      </c>
      <c r="P1446" s="16" t="str">
        <f t="shared" si="137"/>
        <v>Dec</v>
      </c>
      <c r="Q1446" s="22">
        <f>IF(Analysis!$H$2=1,1,0)</f>
        <v>1</v>
      </c>
      <c r="R1446" s="1">
        <f>IF(Analysis!$H$3=1,1,0)</f>
        <v>1</v>
      </c>
      <c r="S1446" s="23">
        <f>IF(Analysis!$H$4=1,1,0)</f>
        <v>1</v>
      </c>
      <c r="T1446" s="23">
        <f>IF(Analysis!$H$6=1,1,0)</f>
        <v>1</v>
      </c>
      <c r="U1446" s="23">
        <f>IF(Analysis!$H$7=1,1,0)</f>
        <v>1</v>
      </c>
    </row>
    <row r="1447" spans="1:21">
      <c r="A1447" s="4">
        <v>16231</v>
      </c>
      <c r="B1447" s="5">
        <v>40891.613194444442</v>
      </c>
      <c r="C1447" s="5">
        <v>40891.582638888889</v>
      </c>
      <c r="D1447" s="4" t="s">
        <v>60</v>
      </c>
      <c r="E1447" s="4" t="s">
        <v>54</v>
      </c>
      <c r="F1447" s="6" t="s">
        <v>2217</v>
      </c>
      <c r="G1447" s="4" t="s">
        <v>55</v>
      </c>
      <c r="H1447" s="4" t="s">
        <v>90</v>
      </c>
      <c r="I1447" s="4" t="s">
        <v>143</v>
      </c>
      <c r="J1447" s="4" t="s">
        <v>59</v>
      </c>
      <c r="K1447" s="9">
        <f t="shared" si="132"/>
        <v>3.0555555553291924E-2</v>
      </c>
      <c r="L1447" s="13">
        <f t="shared" si="133"/>
        <v>40891</v>
      </c>
      <c r="M1447" s="14">
        <f t="shared" si="134"/>
        <v>0.58263888888905058</v>
      </c>
      <c r="N1447" s="15">
        <f t="shared" si="135"/>
        <v>4</v>
      </c>
      <c r="O1447" s="16" t="str">
        <f t="shared" si="136"/>
        <v>Wednesday</v>
      </c>
      <c r="P1447" s="16" t="str">
        <f t="shared" si="137"/>
        <v>Dec</v>
      </c>
      <c r="Q1447" s="22">
        <f>IF(Analysis!$H$2=1,1,0)</f>
        <v>1</v>
      </c>
      <c r="R1447" s="1">
        <f>IF(Analysis!$H$3=1,1,0)</f>
        <v>1</v>
      </c>
      <c r="S1447" s="23">
        <f>IF(Analysis!$H$4=1,1,0)</f>
        <v>1</v>
      </c>
      <c r="T1447" s="23">
        <f>IF(Analysis!$H$6=1,1,0)</f>
        <v>1</v>
      </c>
      <c r="U1447" s="23">
        <f>IF(Analysis!$H$7=1,1,0)</f>
        <v>1</v>
      </c>
    </row>
    <row r="1448" spans="1:21">
      <c r="A1448" s="4">
        <v>16229</v>
      </c>
      <c r="B1448" s="5">
        <v>40891.538194444445</v>
      </c>
      <c r="C1448" s="5">
        <v>40891.531944444447</v>
      </c>
      <c r="D1448" s="4" t="s">
        <v>60</v>
      </c>
      <c r="E1448" s="4" t="s">
        <v>74</v>
      </c>
      <c r="F1448" s="6" t="s">
        <v>2071</v>
      </c>
      <c r="G1448" s="4" t="s">
        <v>55</v>
      </c>
      <c r="H1448" s="4" t="s">
        <v>56</v>
      </c>
      <c r="I1448" s="4" t="s">
        <v>143</v>
      </c>
      <c r="J1448" s="4" t="s">
        <v>59</v>
      </c>
      <c r="K1448" s="9">
        <f t="shared" si="132"/>
        <v>6.2499999985448085E-3</v>
      </c>
      <c r="L1448" s="13">
        <f t="shared" si="133"/>
        <v>40891</v>
      </c>
      <c r="M1448" s="14">
        <f t="shared" si="134"/>
        <v>0.53194444444670808</v>
      </c>
      <c r="N1448" s="15">
        <f t="shared" si="135"/>
        <v>3</v>
      </c>
      <c r="O1448" s="16" t="str">
        <f t="shared" si="136"/>
        <v>Wednesday</v>
      </c>
      <c r="P1448" s="16" t="str">
        <f t="shared" si="137"/>
        <v>Dec</v>
      </c>
      <c r="Q1448" s="22">
        <f>IF(Analysis!$H$2=1,1,0)</f>
        <v>1</v>
      </c>
      <c r="R1448" s="1">
        <f>IF(Analysis!$H$3=1,1,0)</f>
        <v>1</v>
      </c>
      <c r="S1448" s="23">
        <f>IF(Analysis!$H$4=1,1,0)</f>
        <v>1</v>
      </c>
      <c r="T1448" s="23">
        <f>IF(Analysis!$H$6=1,1,0)</f>
        <v>1</v>
      </c>
      <c r="U1448" s="23">
        <f>IF(Analysis!$H$7=1,1,0)</f>
        <v>1</v>
      </c>
    </row>
    <row r="1449" spans="1:21">
      <c r="A1449" s="4">
        <v>16228</v>
      </c>
      <c r="B1449" s="5">
        <v>40893.447916666664</v>
      </c>
      <c r="C1449" s="5">
        <v>40891.506249999999</v>
      </c>
      <c r="D1449" s="4" t="s">
        <v>60</v>
      </c>
      <c r="E1449" s="4" t="s">
        <v>54</v>
      </c>
      <c r="F1449" s="6" t="s">
        <v>2072</v>
      </c>
      <c r="G1449" s="4" t="s">
        <v>55</v>
      </c>
      <c r="H1449" s="4" t="s">
        <v>741</v>
      </c>
      <c r="I1449" s="4" t="s">
        <v>143</v>
      </c>
      <c r="J1449" s="4" t="s">
        <v>59</v>
      </c>
      <c r="K1449" s="9">
        <f t="shared" si="132"/>
        <v>1.9416666666656965</v>
      </c>
      <c r="L1449" s="13">
        <f t="shared" si="133"/>
        <v>40891</v>
      </c>
      <c r="M1449" s="14">
        <f t="shared" si="134"/>
        <v>0.50624999999854481</v>
      </c>
      <c r="N1449" s="15">
        <f t="shared" si="135"/>
        <v>3</v>
      </c>
      <c r="O1449" s="16" t="str">
        <f t="shared" si="136"/>
        <v>Friday</v>
      </c>
      <c r="P1449" s="16" t="str">
        <f t="shared" si="137"/>
        <v>Dec</v>
      </c>
      <c r="Q1449" s="22">
        <f>IF(Analysis!$H$2=1,1,0)</f>
        <v>1</v>
      </c>
      <c r="R1449" s="1">
        <f>IF(Analysis!$H$3=1,1,0)</f>
        <v>1</v>
      </c>
      <c r="S1449" s="23">
        <f>IF(Analysis!$H$4=1,1,0)</f>
        <v>1</v>
      </c>
      <c r="T1449" s="23">
        <f>IF(Analysis!$H$6=1,1,0)</f>
        <v>1</v>
      </c>
      <c r="U1449" s="23">
        <f>IF(Analysis!$H$7=1,1,0)</f>
        <v>1</v>
      </c>
    </row>
    <row r="1450" spans="1:21">
      <c r="A1450" s="4">
        <v>16227</v>
      </c>
      <c r="B1450" s="5">
        <v>40891.522916666669</v>
      </c>
      <c r="C1450" s="5">
        <v>40891.479166666664</v>
      </c>
      <c r="D1450" s="4" t="s">
        <v>60</v>
      </c>
      <c r="E1450" s="4" t="s">
        <v>61</v>
      </c>
      <c r="F1450" s="6" t="s">
        <v>2073</v>
      </c>
      <c r="G1450" s="4" t="s">
        <v>55</v>
      </c>
      <c r="H1450" s="4" t="s">
        <v>742</v>
      </c>
      <c r="I1450" s="4" t="s">
        <v>143</v>
      </c>
      <c r="J1450" s="4" t="s">
        <v>59</v>
      </c>
      <c r="K1450" s="9">
        <f t="shared" si="132"/>
        <v>4.3750000004365575E-2</v>
      </c>
      <c r="L1450" s="13">
        <f t="shared" si="133"/>
        <v>40891</v>
      </c>
      <c r="M1450" s="14">
        <f t="shared" si="134"/>
        <v>0.47916666666424135</v>
      </c>
      <c r="N1450" s="15">
        <f t="shared" si="135"/>
        <v>3</v>
      </c>
      <c r="O1450" s="16" t="str">
        <f t="shared" si="136"/>
        <v>Wednesday</v>
      </c>
      <c r="P1450" s="16" t="str">
        <f t="shared" si="137"/>
        <v>Dec</v>
      </c>
      <c r="Q1450" s="22">
        <f>IF(Analysis!$H$2=1,1,0)</f>
        <v>1</v>
      </c>
      <c r="R1450" s="1">
        <f>IF(Analysis!$H$3=1,1,0)</f>
        <v>1</v>
      </c>
      <c r="S1450" s="23">
        <f>IF(Analysis!$H$4=1,1,0)</f>
        <v>1</v>
      </c>
      <c r="T1450" s="23">
        <f>IF(Analysis!$H$6=1,1,0)</f>
        <v>1</v>
      </c>
      <c r="U1450" s="23">
        <f>IF(Analysis!$H$7=1,1,0)</f>
        <v>1</v>
      </c>
    </row>
    <row r="1451" spans="1:21">
      <c r="A1451" s="4">
        <v>16226</v>
      </c>
      <c r="B1451" s="5">
        <v>40900.349305555559</v>
      </c>
      <c r="C1451" s="5">
        <v>40891.477777777778</v>
      </c>
      <c r="D1451" s="4" t="s">
        <v>53</v>
      </c>
      <c r="E1451" s="4" t="s">
        <v>54</v>
      </c>
      <c r="F1451" s="6" t="s">
        <v>132</v>
      </c>
      <c r="G1451" s="4" t="s">
        <v>55</v>
      </c>
      <c r="H1451" s="4" t="s">
        <v>743</v>
      </c>
      <c r="I1451" s="4" t="s">
        <v>143</v>
      </c>
      <c r="J1451" s="4" t="s">
        <v>59</v>
      </c>
      <c r="K1451" s="9">
        <f t="shared" si="132"/>
        <v>8.8715277777810115</v>
      </c>
      <c r="L1451" s="13">
        <f t="shared" si="133"/>
        <v>40891</v>
      </c>
      <c r="M1451" s="14">
        <f t="shared" si="134"/>
        <v>0.47777777777810115</v>
      </c>
      <c r="N1451" s="15">
        <f t="shared" si="135"/>
        <v>3</v>
      </c>
      <c r="O1451" s="16" t="str">
        <f t="shared" si="136"/>
        <v>Friday</v>
      </c>
      <c r="P1451" s="16" t="str">
        <f t="shared" si="137"/>
        <v>Dec</v>
      </c>
      <c r="Q1451" s="22">
        <f>IF(Analysis!$H$2=1,1,0)</f>
        <v>1</v>
      </c>
      <c r="R1451" s="1">
        <f>IF(Analysis!$H$3=1,1,0)</f>
        <v>1</v>
      </c>
      <c r="S1451" s="23">
        <f>IF(Analysis!$H$4=1,1,0)</f>
        <v>1</v>
      </c>
      <c r="T1451" s="23">
        <f>IF(Analysis!$H$6=1,1,0)</f>
        <v>1</v>
      </c>
      <c r="U1451" s="23">
        <f>IF(Analysis!$H$7=1,1,0)</f>
        <v>1</v>
      </c>
    </row>
    <row r="1452" spans="1:21">
      <c r="A1452" s="4">
        <v>16225</v>
      </c>
      <c r="B1452" s="5">
        <v>40893.600694444445</v>
      </c>
      <c r="C1452" s="5">
        <v>40891.463194444441</v>
      </c>
      <c r="D1452" s="4" t="s">
        <v>60</v>
      </c>
      <c r="E1452" s="4" t="s">
        <v>54</v>
      </c>
      <c r="F1452" s="6" t="s">
        <v>133</v>
      </c>
      <c r="G1452" s="4" t="s">
        <v>55</v>
      </c>
      <c r="H1452" s="4" t="s">
        <v>744</v>
      </c>
      <c r="I1452" s="4" t="s">
        <v>143</v>
      </c>
      <c r="J1452" s="4" t="s">
        <v>59</v>
      </c>
      <c r="K1452" s="9">
        <f t="shared" si="132"/>
        <v>2.1375000000043656</v>
      </c>
      <c r="L1452" s="13">
        <f t="shared" si="133"/>
        <v>40891</v>
      </c>
      <c r="M1452" s="14">
        <f t="shared" si="134"/>
        <v>0.46319444444088731</v>
      </c>
      <c r="N1452" s="15">
        <f t="shared" si="135"/>
        <v>3</v>
      </c>
      <c r="O1452" s="16" t="str">
        <f t="shared" si="136"/>
        <v>Friday</v>
      </c>
      <c r="P1452" s="16" t="str">
        <f t="shared" si="137"/>
        <v>Dec</v>
      </c>
      <c r="Q1452" s="22">
        <f>IF(Analysis!$H$2=1,1,0)</f>
        <v>1</v>
      </c>
      <c r="R1452" s="1">
        <f>IF(Analysis!$H$3=1,1,0)</f>
        <v>1</v>
      </c>
      <c r="S1452" s="23">
        <f>IF(Analysis!$H$4=1,1,0)</f>
        <v>1</v>
      </c>
      <c r="T1452" s="23">
        <f>IF(Analysis!$H$6=1,1,0)</f>
        <v>1</v>
      </c>
      <c r="U1452" s="23">
        <f>IF(Analysis!$H$7=1,1,0)</f>
        <v>1</v>
      </c>
    </row>
    <row r="1453" spans="1:21">
      <c r="A1453" s="4">
        <v>16224</v>
      </c>
      <c r="B1453" s="5">
        <v>40900.472916666666</v>
      </c>
      <c r="C1453" s="5">
        <v>40891.459027777775</v>
      </c>
      <c r="D1453" s="4" t="s">
        <v>62</v>
      </c>
      <c r="E1453" s="4" t="s">
        <v>76</v>
      </c>
      <c r="F1453" s="6" t="s">
        <v>127</v>
      </c>
      <c r="G1453" s="4" t="s">
        <v>55</v>
      </c>
      <c r="H1453" s="4" t="s">
        <v>745</v>
      </c>
      <c r="I1453" s="4" t="s">
        <v>143</v>
      </c>
      <c r="J1453" s="4" t="s">
        <v>65</v>
      </c>
      <c r="K1453" s="9">
        <f t="shared" si="132"/>
        <v>9.0138888888905058</v>
      </c>
      <c r="L1453" s="13">
        <f t="shared" si="133"/>
        <v>40891</v>
      </c>
      <c r="M1453" s="14">
        <f t="shared" si="134"/>
        <v>0.45902777777519077</v>
      </c>
      <c r="N1453" s="15">
        <f t="shared" si="135"/>
        <v>3</v>
      </c>
      <c r="O1453" s="16" t="str">
        <f t="shared" si="136"/>
        <v>Friday</v>
      </c>
      <c r="P1453" s="16" t="str">
        <f t="shared" si="137"/>
        <v>Dec</v>
      </c>
      <c r="Q1453" s="22">
        <f>IF(Analysis!$H$2=1,1,0)</f>
        <v>1</v>
      </c>
      <c r="R1453" s="1">
        <f>IF(Analysis!$H$3=1,1,0)</f>
        <v>1</v>
      </c>
      <c r="S1453" s="23">
        <f>IF(Analysis!$H$4=1,1,0)</f>
        <v>1</v>
      </c>
      <c r="T1453" s="23">
        <f>IF(Analysis!$H$6=1,1,0)</f>
        <v>1</v>
      </c>
      <c r="U1453" s="23">
        <f>IF(Analysis!$H$7=1,1,0)</f>
        <v>1</v>
      </c>
    </row>
    <row r="1454" spans="1:21">
      <c r="A1454" s="4">
        <v>16223</v>
      </c>
      <c r="B1454" s="5">
        <v>40905.67291666667</v>
      </c>
      <c r="C1454" s="5">
        <v>40891.454861111109</v>
      </c>
      <c r="D1454" s="4" t="s">
        <v>62</v>
      </c>
      <c r="E1454" s="4" t="s">
        <v>92</v>
      </c>
      <c r="F1454" s="6" t="s">
        <v>128</v>
      </c>
      <c r="G1454" s="4" t="s">
        <v>55</v>
      </c>
      <c r="H1454" s="4" t="s">
        <v>90</v>
      </c>
      <c r="I1454" s="4" t="s">
        <v>143</v>
      </c>
      <c r="J1454" s="4" t="s">
        <v>136</v>
      </c>
      <c r="K1454" s="9">
        <f t="shared" si="132"/>
        <v>14.218055555560568</v>
      </c>
      <c r="L1454" s="13">
        <f t="shared" si="133"/>
        <v>40891</v>
      </c>
      <c r="M1454" s="14">
        <f t="shared" si="134"/>
        <v>0.45486111110949423</v>
      </c>
      <c r="N1454" s="15">
        <f t="shared" si="135"/>
        <v>2</v>
      </c>
      <c r="O1454" s="16" t="str">
        <f t="shared" si="136"/>
        <v>Wednesday</v>
      </c>
      <c r="P1454" s="16" t="str">
        <f t="shared" si="137"/>
        <v>Dec</v>
      </c>
      <c r="Q1454" s="22">
        <f>IF(Analysis!$H$2=1,1,0)</f>
        <v>1</v>
      </c>
      <c r="R1454" s="1">
        <f>IF(Analysis!$H$3=1,1,0)</f>
        <v>1</v>
      </c>
      <c r="S1454" s="23">
        <f>IF(Analysis!$H$4=1,1,0)</f>
        <v>1</v>
      </c>
      <c r="T1454" s="23">
        <f>IF(Analysis!$H$6=1,1,0)</f>
        <v>1</v>
      </c>
      <c r="U1454" s="23">
        <f>IF(Analysis!$H$7=1,1,0)</f>
        <v>1</v>
      </c>
    </row>
    <row r="1455" spans="1:21">
      <c r="A1455" s="4">
        <v>16222</v>
      </c>
      <c r="B1455" s="5">
        <v>40891.44027777778</v>
      </c>
      <c r="C1455" s="5">
        <v>40891.42083333333</v>
      </c>
      <c r="D1455" s="4" t="s">
        <v>53</v>
      </c>
      <c r="E1455" s="4" t="s">
        <v>54</v>
      </c>
      <c r="F1455" s="6" t="s">
        <v>129</v>
      </c>
      <c r="G1455" s="4" t="s">
        <v>55</v>
      </c>
      <c r="H1455" s="4" t="s">
        <v>107</v>
      </c>
      <c r="I1455" s="4" t="s">
        <v>143</v>
      </c>
      <c r="J1455" s="4" t="s">
        <v>57</v>
      </c>
      <c r="K1455" s="9">
        <f t="shared" si="132"/>
        <v>1.9444444449618459E-2</v>
      </c>
      <c r="L1455" s="13">
        <f t="shared" si="133"/>
        <v>40891</v>
      </c>
      <c r="M1455" s="14">
        <f t="shared" si="134"/>
        <v>0.42083333332993789</v>
      </c>
      <c r="N1455" s="15">
        <f t="shared" si="135"/>
        <v>2</v>
      </c>
      <c r="O1455" s="16" t="str">
        <f t="shared" si="136"/>
        <v>Wednesday</v>
      </c>
      <c r="P1455" s="16" t="str">
        <f t="shared" si="137"/>
        <v>Dec</v>
      </c>
      <c r="Q1455" s="22">
        <f>IF(Analysis!$H$2=1,1,0)</f>
        <v>1</v>
      </c>
      <c r="R1455" s="1">
        <f>IF(Analysis!$H$3=1,1,0)</f>
        <v>1</v>
      </c>
      <c r="S1455" s="23">
        <f>IF(Analysis!$H$4=1,1,0)</f>
        <v>1</v>
      </c>
      <c r="T1455" s="23">
        <f>IF(Analysis!$H$6=1,1,0)</f>
        <v>1</v>
      </c>
      <c r="U1455" s="23">
        <f>IF(Analysis!$H$7=1,1,0)</f>
        <v>1</v>
      </c>
    </row>
    <row r="1456" spans="1:21">
      <c r="A1456" s="4">
        <v>16221</v>
      </c>
      <c r="B1456" s="5">
        <v>40891.436111111114</v>
      </c>
      <c r="C1456" s="5">
        <v>40891.408333333333</v>
      </c>
      <c r="D1456" s="4" t="s">
        <v>53</v>
      </c>
      <c r="E1456" s="4" t="s">
        <v>58</v>
      </c>
      <c r="F1456" s="6" t="s">
        <v>145</v>
      </c>
      <c r="G1456" s="4" t="s">
        <v>55</v>
      </c>
      <c r="H1456" s="4" t="s">
        <v>106</v>
      </c>
      <c r="I1456" s="4" t="s">
        <v>143</v>
      </c>
      <c r="J1456" s="4" t="s">
        <v>59</v>
      </c>
      <c r="K1456" s="9">
        <f t="shared" si="132"/>
        <v>2.7777777781011537E-2</v>
      </c>
      <c r="L1456" s="13">
        <f t="shared" si="133"/>
        <v>40891</v>
      </c>
      <c r="M1456" s="14">
        <f t="shared" si="134"/>
        <v>0.40833333333284827</v>
      </c>
      <c r="N1456" s="15">
        <f t="shared" si="135"/>
        <v>2</v>
      </c>
      <c r="O1456" s="16" t="str">
        <f t="shared" si="136"/>
        <v>Wednesday</v>
      </c>
      <c r="P1456" s="16" t="str">
        <f t="shared" si="137"/>
        <v>Dec</v>
      </c>
      <c r="Q1456" s="22">
        <f>IF(Analysis!$H$2=1,1,0)</f>
        <v>1</v>
      </c>
      <c r="R1456" s="1">
        <f>IF(Analysis!$H$3=1,1,0)</f>
        <v>1</v>
      </c>
      <c r="S1456" s="23">
        <f>IF(Analysis!$H$4=1,1,0)</f>
        <v>1</v>
      </c>
      <c r="T1456" s="23">
        <f>IF(Analysis!$H$6=1,1,0)</f>
        <v>1</v>
      </c>
      <c r="U1456" s="23">
        <f>IF(Analysis!$H$7=1,1,0)</f>
        <v>1</v>
      </c>
    </row>
    <row r="1457" spans="1:21">
      <c r="A1457" s="4">
        <v>16220</v>
      </c>
      <c r="B1457" s="5">
        <v>41010.636111111111</v>
      </c>
      <c r="C1457" s="5">
        <v>40891.393750000003</v>
      </c>
      <c r="D1457" s="4" t="s">
        <v>62</v>
      </c>
      <c r="E1457" s="4" t="s">
        <v>117</v>
      </c>
      <c r="F1457" s="6" t="s">
        <v>2218</v>
      </c>
      <c r="G1457" s="4" t="s">
        <v>55</v>
      </c>
      <c r="H1457" s="4" t="s">
        <v>71</v>
      </c>
      <c r="I1457" s="4" t="s">
        <v>143</v>
      </c>
      <c r="J1457" s="4" t="s">
        <v>139</v>
      </c>
      <c r="K1457" s="9">
        <f t="shared" si="132"/>
        <v>119.24236111110804</v>
      </c>
      <c r="L1457" s="13">
        <f t="shared" si="133"/>
        <v>40891</v>
      </c>
      <c r="M1457" s="14">
        <f t="shared" si="134"/>
        <v>0.39375000000291038</v>
      </c>
      <c r="N1457" s="15">
        <f t="shared" si="135"/>
        <v>2</v>
      </c>
      <c r="O1457" s="16" t="str">
        <f t="shared" si="136"/>
        <v>Wednesday</v>
      </c>
      <c r="P1457" s="16" t="str">
        <f t="shared" si="137"/>
        <v>Dec</v>
      </c>
      <c r="Q1457" s="22">
        <f>IF(Analysis!$H$2=1,1,0)</f>
        <v>1</v>
      </c>
      <c r="R1457" s="1">
        <f>IF(Analysis!$H$3=1,1,0)</f>
        <v>1</v>
      </c>
      <c r="S1457" s="23">
        <f>IF(Analysis!$H$4=1,1,0)</f>
        <v>1</v>
      </c>
      <c r="T1457" s="23">
        <f>IF(Analysis!$H$6=1,1,0)</f>
        <v>1</v>
      </c>
      <c r="U1457" s="23">
        <f>IF(Analysis!$H$7=1,1,0)</f>
        <v>1</v>
      </c>
    </row>
    <row r="1458" spans="1:21">
      <c r="A1458" s="4">
        <v>16219</v>
      </c>
      <c r="B1458" s="5">
        <v>40921.657638888886</v>
      </c>
      <c r="C1458" s="5">
        <v>40891.388888888891</v>
      </c>
      <c r="D1458" s="4" t="s">
        <v>62</v>
      </c>
      <c r="E1458" s="4" t="s">
        <v>66</v>
      </c>
      <c r="F1458" s="6" t="s">
        <v>2071</v>
      </c>
      <c r="G1458" s="4" t="s">
        <v>55</v>
      </c>
      <c r="H1458" s="4" t="s">
        <v>56</v>
      </c>
      <c r="I1458" s="4" t="s">
        <v>143</v>
      </c>
      <c r="J1458" s="4" t="s">
        <v>65</v>
      </c>
      <c r="K1458" s="9">
        <f t="shared" si="132"/>
        <v>30.268749999995634</v>
      </c>
      <c r="L1458" s="13">
        <f t="shared" si="133"/>
        <v>40891</v>
      </c>
      <c r="M1458" s="14">
        <f t="shared" si="134"/>
        <v>0.38888888889050577</v>
      </c>
      <c r="N1458" s="15">
        <f t="shared" si="135"/>
        <v>2</v>
      </c>
      <c r="O1458" s="16" t="str">
        <f t="shared" si="136"/>
        <v>Friday</v>
      </c>
      <c r="P1458" s="16" t="str">
        <f t="shared" si="137"/>
        <v>Dec</v>
      </c>
      <c r="Q1458" s="22">
        <f>IF(Analysis!$H$2=1,1,0)</f>
        <v>1</v>
      </c>
      <c r="R1458" s="1">
        <f>IF(Analysis!$H$3=1,1,0)</f>
        <v>1</v>
      </c>
      <c r="S1458" s="23">
        <f>IF(Analysis!$H$4=1,1,0)</f>
        <v>1</v>
      </c>
      <c r="T1458" s="23">
        <f>IF(Analysis!$H$6=1,1,0)</f>
        <v>1</v>
      </c>
      <c r="U1458" s="23">
        <f>IF(Analysis!$H$7=1,1,0)</f>
        <v>1</v>
      </c>
    </row>
    <row r="1459" spans="1:21">
      <c r="A1459" s="4">
        <v>16218</v>
      </c>
      <c r="B1459" s="5">
        <v>40899.355555555558</v>
      </c>
      <c r="C1459" s="5">
        <v>40891.385416666664</v>
      </c>
      <c r="D1459" s="4" t="s">
        <v>62</v>
      </c>
      <c r="E1459" s="4" t="s">
        <v>112</v>
      </c>
      <c r="F1459" s="6" t="s">
        <v>2072</v>
      </c>
      <c r="G1459" s="4" t="s">
        <v>55</v>
      </c>
      <c r="H1459" s="4" t="s">
        <v>90</v>
      </c>
      <c r="I1459" s="4" t="s">
        <v>143</v>
      </c>
      <c r="J1459" s="4" t="s">
        <v>70</v>
      </c>
      <c r="K1459" s="9">
        <f t="shared" si="132"/>
        <v>7.9701388888934162</v>
      </c>
      <c r="L1459" s="13">
        <f t="shared" si="133"/>
        <v>40891</v>
      </c>
      <c r="M1459" s="14">
        <f t="shared" si="134"/>
        <v>0.38541666666424135</v>
      </c>
      <c r="N1459" s="15">
        <f t="shared" si="135"/>
        <v>2</v>
      </c>
      <c r="O1459" s="16" t="str">
        <f t="shared" si="136"/>
        <v>Thursday</v>
      </c>
      <c r="P1459" s="16" t="str">
        <f t="shared" si="137"/>
        <v>Dec</v>
      </c>
      <c r="Q1459" s="22">
        <f>IF(Analysis!$H$2=1,1,0)</f>
        <v>1</v>
      </c>
      <c r="R1459" s="1">
        <f>IF(Analysis!$H$3=1,1,0)</f>
        <v>1</v>
      </c>
      <c r="S1459" s="23">
        <f>IF(Analysis!$H$4=1,1,0)</f>
        <v>1</v>
      </c>
      <c r="T1459" s="23">
        <f>IF(Analysis!$H$6=1,1,0)</f>
        <v>1</v>
      </c>
      <c r="U1459" s="23">
        <f>IF(Analysis!$H$7=1,1,0)</f>
        <v>1</v>
      </c>
    </row>
    <row r="1460" spans="1:21">
      <c r="A1460" s="4">
        <v>16217</v>
      </c>
      <c r="B1460" s="5">
        <v>40914.558333333334</v>
      </c>
      <c r="C1460" s="5">
        <v>40890.695138888892</v>
      </c>
      <c r="D1460" s="4" t="s">
        <v>62</v>
      </c>
      <c r="E1460" s="4" t="s">
        <v>72</v>
      </c>
      <c r="F1460" s="6" t="s">
        <v>2073</v>
      </c>
      <c r="G1460" s="4" t="s">
        <v>55</v>
      </c>
      <c r="H1460" s="4" t="s">
        <v>56</v>
      </c>
      <c r="I1460" s="4" t="s">
        <v>143</v>
      </c>
      <c r="J1460" s="4" t="s">
        <v>73</v>
      </c>
      <c r="K1460" s="9">
        <f t="shared" si="132"/>
        <v>23.863194444442343</v>
      </c>
      <c r="L1460" s="13">
        <f t="shared" si="133"/>
        <v>40890</v>
      </c>
      <c r="M1460" s="14">
        <f t="shared" si="134"/>
        <v>0.69513888889196096</v>
      </c>
      <c r="N1460" s="15">
        <f t="shared" si="135"/>
        <v>5</v>
      </c>
      <c r="O1460" s="16" t="str">
        <f t="shared" si="136"/>
        <v>Friday</v>
      </c>
      <c r="P1460" s="16" t="str">
        <f t="shared" si="137"/>
        <v>Dec</v>
      </c>
      <c r="Q1460" s="22">
        <f>IF(Analysis!$H$2=1,1,0)</f>
        <v>1</v>
      </c>
      <c r="R1460" s="1">
        <f>IF(Analysis!$H$3=1,1,0)</f>
        <v>1</v>
      </c>
      <c r="S1460" s="23">
        <f>IF(Analysis!$H$4=1,1,0)</f>
        <v>1</v>
      </c>
      <c r="T1460" s="23">
        <f>IF(Analysis!$H$6=1,1,0)</f>
        <v>1</v>
      </c>
      <c r="U1460" s="23">
        <f>IF(Analysis!$H$7=1,1,0)</f>
        <v>1</v>
      </c>
    </row>
    <row r="1461" spans="1:21">
      <c r="A1461" s="4">
        <v>16216</v>
      </c>
      <c r="B1461" s="5">
        <v>40891.504861111112</v>
      </c>
      <c r="C1461" s="5">
        <v>40890.686111111114</v>
      </c>
      <c r="D1461" s="4" t="s">
        <v>60</v>
      </c>
      <c r="E1461" s="4" t="s">
        <v>54</v>
      </c>
      <c r="F1461" s="6" t="s">
        <v>132</v>
      </c>
      <c r="G1461" s="4" t="s">
        <v>55</v>
      </c>
      <c r="H1461" s="4" t="s">
        <v>746</v>
      </c>
      <c r="I1461" s="4" t="s">
        <v>143</v>
      </c>
      <c r="J1461" s="4" t="s">
        <v>57</v>
      </c>
      <c r="K1461" s="9">
        <f t="shared" si="132"/>
        <v>0.81874999999854481</v>
      </c>
      <c r="L1461" s="13">
        <f t="shared" si="133"/>
        <v>40890</v>
      </c>
      <c r="M1461" s="14">
        <f t="shared" si="134"/>
        <v>0.68611111111385981</v>
      </c>
      <c r="N1461" s="15">
        <f t="shared" si="135"/>
        <v>5</v>
      </c>
      <c r="O1461" s="16" t="str">
        <f t="shared" si="136"/>
        <v>Wednesday</v>
      </c>
      <c r="P1461" s="16" t="str">
        <f t="shared" si="137"/>
        <v>Dec</v>
      </c>
      <c r="Q1461" s="22">
        <f>IF(Analysis!$H$2=1,1,0)</f>
        <v>1</v>
      </c>
      <c r="R1461" s="1">
        <f>IF(Analysis!$H$3=1,1,0)</f>
        <v>1</v>
      </c>
      <c r="S1461" s="23">
        <f>IF(Analysis!$H$4=1,1,0)</f>
        <v>1</v>
      </c>
      <c r="T1461" s="23">
        <f>IF(Analysis!$H$6=1,1,0)</f>
        <v>1</v>
      </c>
      <c r="U1461" s="23">
        <f>IF(Analysis!$H$7=1,1,0)</f>
        <v>1</v>
      </c>
    </row>
    <row r="1462" spans="1:21">
      <c r="A1462" s="4">
        <v>16215</v>
      </c>
      <c r="B1462" s="5">
        <v>40899.698611111111</v>
      </c>
      <c r="C1462" s="5">
        <v>40890.648611111108</v>
      </c>
      <c r="D1462" s="4" t="s">
        <v>62</v>
      </c>
      <c r="E1462" s="4" t="s">
        <v>64</v>
      </c>
      <c r="F1462" s="6" t="s">
        <v>133</v>
      </c>
      <c r="G1462" s="4" t="s">
        <v>55</v>
      </c>
      <c r="H1462" s="4" t="s">
        <v>747</v>
      </c>
      <c r="I1462" s="4" t="s">
        <v>143</v>
      </c>
      <c r="J1462" s="4" t="s">
        <v>70</v>
      </c>
      <c r="K1462" s="9">
        <f t="shared" si="132"/>
        <v>9.0500000000029104</v>
      </c>
      <c r="L1462" s="13">
        <f t="shared" si="133"/>
        <v>40890</v>
      </c>
      <c r="M1462" s="14">
        <f t="shared" si="134"/>
        <v>0.64861111110803904</v>
      </c>
      <c r="N1462" s="15">
        <f t="shared" si="135"/>
        <v>5</v>
      </c>
      <c r="O1462" s="16" t="str">
        <f t="shared" si="136"/>
        <v>Thursday</v>
      </c>
      <c r="P1462" s="16" t="str">
        <f t="shared" si="137"/>
        <v>Dec</v>
      </c>
      <c r="Q1462" s="22">
        <f>IF(Analysis!$H$2=1,1,0)</f>
        <v>1</v>
      </c>
      <c r="R1462" s="1">
        <f>IF(Analysis!$H$3=1,1,0)</f>
        <v>1</v>
      </c>
      <c r="S1462" s="23">
        <f>IF(Analysis!$H$4=1,1,0)</f>
        <v>1</v>
      </c>
      <c r="T1462" s="23">
        <f>IF(Analysis!$H$6=1,1,0)</f>
        <v>1</v>
      </c>
      <c r="U1462" s="23">
        <f>IF(Analysis!$H$7=1,1,0)</f>
        <v>1</v>
      </c>
    </row>
    <row r="1463" spans="1:21">
      <c r="A1463" s="4">
        <v>16214</v>
      </c>
      <c r="B1463" s="5">
        <v>40899.502083333333</v>
      </c>
      <c r="C1463" s="5">
        <v>40890.646527777775</v>
      </c>
      <c r="D1463" s="4" t="s">
        <v>62</v>
      </c>
      <c r="E1463" s="4" t="s">
        <v>72</v>
      </c>
      <c r="F1463" s="6" t="s">
        <v>127</v>
      </c>
      <c r="G1463" s="4" t="s">
        <v>55</v>
      </c>
      <c r="H1463" s="4" t="s">
        <v>748</v>
      </c>
      <c r="I1463" s="4" t="s">
        <v>143</v>
      </c>
      <c r="J1463" s="4" t="s">
        <v>73</v>
      </c>
      <c r="K1463" s="9">
        <f t="shared" si="132"/>
        <v>8.8555555555576575</v>
      </c>
      <c r="L1463" s="13">
        <f t="shared" si="133"/>
        <v>40890</v>
      </c>
      <c r="M1463" s="14">
        <f t="shared" si="134"/>
        <v>0.64652777777519077</v>
      </c>
      <c r="N1463" s="15">
        <f t="shared" si="135"/>
        <v>5</v>
      </c>
      <c r="O1463" s="16" t="str">
        <f t="shared" si="136"/>
        <v>Thursday</v>
      </c>
      <c r="P1463" s="16" t="str">
        <f t="shared" si="137"/>
        <v>Dec</v>
      </c>
      <c r="Q1463" s="22">
        <f>IF(Analysis!$H$2=1,1,0)</f>
        <v>1</v>
      </c>
      <c r="R1463" s="1">
        <f>IF(Analysis!$H$3=1,1,0)</f>
        <v>1</v>
      </c>
      <c r="S1463" s="23">
        <f>IF(Analysis!$H$4=1,1,0)</f>
        <v>1</v>
      </c>
      <c r="T1463" s="23">
        <f>IF(Analysis!$H$6=1,1,0)</f>
        <v>1</v>
      </c>
      <c r="U1463" s="23">
        <f>IF(Analysis!$H$7=1,1,0)</f>
        <v>1</v>
      </c>
    </row>
    <row r="1464" spans="1:21">
      <c r="A1464" s="4">
        <v>16213</v>
      </c>
      <c r="B1464" s="5">
        <v>40904.712500000001</v>
      </c>
      <c r="C1464" s="5">
        <v>40890.64166666667</v>
      </c>
      <c r="D1464" s="4" t="s">
        <v>62</v>
      </c>
      <c r="E1464" s="4" t="s">
        <v>76</v>
      </c>
      <c r="F1464" s="6" t="s">
        <v>128</v>
      </c>
      <c r="G1464" s="4" t="s">
        <v>55</v>
      </c>
      <c r="H1464" s="4" t="s">
        <v>749</v>
      </c>
      <c r="I1464" s="4" t="s">
        <v>143</v>
      </c>
      <c r="J1464" s="4" t="s">
        <v>65</v>
      </c>
      <c r="K1464" s="9">
        <f t="shared" si="132"/>
        <v>14.070833333331393</v>
      </c>
      <c r="L1464" s="13">
        <f t="shared" si="133"/>
        <v>40890</v>
      </c>
      <c r="M1464" s="14">
        <f t="shared" si="134"/>
        <v>0.64166666667006211</v>
      </c>
      <c r="N1464" s="15">
        <f t="shared" si="135"/>
        <v>5</v>
      </c>
      <c r="O1464" s="16" t="str">
        <f t="shared" si="136"/>
        <v>Tuesday</v>
      </c>
      <c r="P1464" s="16" t="str">
        <f t="shared" si="137"/>
        <v>Dec</v>
      </c>
      <c r="Q1464" s="22">
        <f>IF(Analysis!$H$2=1,1,0)</f>
        <v>1</v>
      </c>
      <c r="R1464" s="1">
        <f>IF(Analysis!$H$3=1,1,0)</f>
        <v>1</v>
      </c>
      <c r="S1464" s="23">
        <f>IF(Analysis!$H$4=1,1,0)</f>
        <v>1</v>
      </c>
      <c r="T1464" s="23">
        <f>IF(Analysis!$H$6=1,1,0)</f>
        <v>1</v>
      </c>
      <c r="U1464" s="23">
        <f>IF(Analysis!$H$7=1,1,0)</f>
        <v>1</v>
      </c>
    </row>
    <row r="1465" spans="1:21">
      <c r="A1465" s="4">
        <v>16212</v>
      </c>
      <c r="B1465" s="5">
        <v>40897.459722222222</v>
      </c>
      <c r="C1465" s="5">
        <v>40890.588194444441</v>
      </c>
      <c r="D1465" s="4" t="s">
        <v>60</v>
      </c>
      <c r="E1465" s="4" t="s">
        <v>99</v>
      </c>
      <c r="F1465" s="6" t="s">
        <v>129</v>
      </c>
      <c r="G1465" s="4" t="s">
        <v>55</v>
      </c>
      <c r="H1465" s="4" t="s">
        <v>750</v>
      </c>
      <c r="I1465" s="4" t="s">
        <v>143</v>
      </c>
      <c r="J1465" s="4" t="s">
        <v>59</v>
      </c>
      <c r="K1465" s="9">
        <f t="shared" si="132"/>
        <v>6.8715277777810115</v>
      </c>
      <c r="L1465" s="13">
        <f t="shared" si="133"/>
        <v>40890</v>
      </c>
      <c r="M1465" s="14">
        <f t="shared" si="134"/>
        <v>0.58819444444088731</v>
      </c>
      <c r="N1465" s="15">
        <f t="shared" si="135"/>
        <v>4</v>
      </c>
      <c r="O1465" s="16" t="str">
        <f t="shared" si="136"/>
        <v>Tuesday</v>
      </c>
      <c r="P1465" s="16" t="str">
        <f t="shared" si="137"/>
        <v>Dec</v>
      </c>
      <c r="Q1465" s="22">
        <f>IF(Analysis!$H$2=1,1,0)</f>
        <v>1</v>
      </c>
      <c r="R1465" s="1">
        <f>IF(Analysis!$H$3=1,1,0)</f>
        <v>1</v>
      </c>
      <c r="S1465" s="23">
        <f>IF(Analysis!$H$4=1,1,0)</f>
        <v>1</v>
      </c>
      <c r="T1465" s="23">
        <f>IF(Analysis!$H$6=1,1,0)</f>
        <v>1</v>
      </c>
      <c r="U1465" s="23">
        <f>IF(Analysis!$H$7=1,1,0)</f>
        <v>1</v>
      </c>
    </row>
    <row r="1466" spans="1:21">
      <c r="A1466" s="4">
        <v>16211</v>
      </c>
      <c r="B1466" s="5">
        <v>40891.439583333333</v>
      </c>
      <c r="C1466" s="5">
        <v>40890.573611111111</v>
      </c>
      <c r="D1466" s="4" t="s">
        <v>60</v>
      </c>
      <c r="E1466" s="4" t="s">
        <v>61</v>
      </c>
      <c r="F1466" s="6" t="s">
        <v>145</v>
      </c>
      <c r="G1466" s="4" t="s">
        <v>55</v>
      </c>
      <c r="H1466" s="4" t="s">
        <v>90</v>
      </c>
      <c r="I1466" s="4" t="s">
        <v>143</v>
      </c>
      <c r="J1466" s="4" t="s">
        <v>59</v>
      </c>
      <c r="K1466" s="9">
        <f t="shared" si="132"/>
        <v>0.86597222222189885</v>
      </c>
      <c r="L1466" s="13">
        <f t="shared" si="133"/>
        <v>40890</v>
      </c>
      <c r="M1466" s="14">
        <f t="shared" si="134"/>
        <v>0.57361111111094942</v>
      </c>
      <c r="N1466" s="15">
        <f t="shared" si="135"/>
        <v>4</v>
      </c>
      <c r="O1466" s="16" t="str">
        <f t="shared" si="136"/>
        <v>Wednesday</v>
      </c>
      <c r="P1466" s="16" t="str">
        <f t="shared" si="137"/>
        <v>Dec</v>
      </c>
      <c r="Q1466" s="22">
        <f>IF(Analysis!$H$2=1,1,0)</f>
        <v>1</v>
      </c>
      <c r="R1466" s="1">
        <f>IF(Analysis!$H$3=1,1,0)</f>
        <v>1</v>
      </c>
      <c r="S1466" s="23">
        <f>IF(Analysis!$H$4=1,1,0)</f>
        <v>1</v>
      </c>
      <c r="T1466" s="23">
        <f>IF(Analysis!$H$6=1,1,0)</f>
        <v>1</v>
      </c>
      <c r="U1466" s="23">
        <f>IF(Analysis!$H$7=1,1,0)</f>
        <v>1</v>
      </c>
    </row>
    <row r="1467" spans="1:21">
      <c r="A1467" s="4">
        <v>16210</v>
      </c>
      <c r="B1467" s="5">
        <v>40914.592361111114</v>
      </c>
      <c r="C1467" s="5">
        <v>40890.499305555553</v>
      </c>
      <c r="D1467" s="4" t="s">
        <v>60</v>
      </c>
      <c r="E1467" s="4" t="s">
        <v>74</v>
      </c>
      <c r="F1467" s="6" t="s">
        <v>2219</v>
      </c>
      <c r="G1467" s="4" t="s">
        <v>55</v>
      </c>
      <c r="H1467" s="4" t="s">
        <v>107</v>
      </c>
      <c r="I1467" s="4" t="s">
        <v>143</v>
      </c>
      <c r="J1467" s="4" t="s">
        <v>59</v>
      </c>
      <c r="K1467" s="9">
        <f t="shared" si="132"/>
        <v>24.093055555560568</v>
      </c>
      <c r="L1467" s="13">
        <f t="shared" si="133"/>
        <v>40890</v>
      </c>
      <c r="M1467" s="14">
        <f t="shared" si="134"/>
        <v>0.49930555555329192</v>
      </c>
      <c r="N1467" s="15">
        <f t="shared" si="135"/>
        <v>3</v>
      </c>
      <c r="O1467" s="16" t="str">
        <f t="shared" si="136"/>
        <v>Friday</v>
      </c>
      <c r="P1467" s="16" t="str">
        <f t="shared" si="137"/>
        <v>Dec</v>
      </c>
      <c r="Q1467" s="22">
        <f>IF(Analysis!$H$2=1,1,0)</f>
        <v>1</v>
      </c>
      <c r="R1467" s="1">
        <f>IF(Analysis!$H$3=1,1,0)</f>
        <v>1</v>
      </c>
      <c r="S1467" s="23">
        <f>IF(Analysis!$H$4=1,1,0)</f>
        <v>1</v>
      </c>
      <c r="T1467" s="23">
        <f>IF(Analysis!$H$6=1,1,0)</f>
        <v>1</v>
      </c>
      <c r="U1467" s="23">
        <f>IF(Analysis!$H$7=1,1,0)</f>
        <v>1</v>
      </c>
    </row>
    <row r="1468" spans="1:21">
      <c r="A1468" s="4">
        <v>16209</v>
      </c>
      <c r="B1468" s="5">
        <v>40938.62777777778</v>
      </c>
      <c r="C1468" s="5">
        <v>40890.410416666666</v>
      </c>
      <c r="D1468" s="4" t="s">
        <v>94</v>
      </c>
      <c r="E1468" s="4" t="s">
        <v>122</v>
      </c>
      <c r="F1468" s="6" t="s">
        <v>2071</v>
      </c>
      <c r="G1468" s="4" t="s">
        <v>55</v>
      </c>
      <c r="H1468" s="4" t="s">
        <v>106</v>
      </c>
      <c r="I1468" s="4" t="s">
        <v>143</v>
      </c>
      <c r="J1468" s="4" t="s">
        <v>59</v>
      </c>
      <c r="K1468" s="9">
        <f t="shared" si="132"/>
        <v>48.21736111111386</v>
      </c>
      <c r="L1468" s="13">
        <f t="shared" si="133"/>
        <v>40890</v>
      </c>
      <c r="M1468" s="14">
        <f t="shared" si="134"/>
        <v>0.41041666666569654</v>
      </c>
      <c r="N1468" s="15">
        <f t="shared" si="135"/>
        <v>2</v>
      </c>
      <c r="O1468" s="16" t="str">
        <f t="shared" si="136"/>
        <v>Monday</v>
      </c>
      <c r="P1468" s="16" t="str">
        <f t="shared" si="137"/>
        <v>Dec</v>
      </c>
      <c r="Q1468" s="22">
        <f>IF(Analysis!$H$2=1,1,0)</f>
        <v>1</v>
      </c>
      <c r="R1468" s="1">
        <f>IF(Analysis!$H$3=1,1,0)</f>
        <v>1</v>
      </c>
      <c r="S1468" s="23">
        <f>IF(Analysis!$H$4=1,1,0)</f>
        <v>1</v>
      </c>
      <c r="T1468" s="23">
        <f>IF(Analysis!$H$6=1,1,0)</f>
        <v>1</v>
      </c>
      <c r="U1468" s="23">
        <f>IF(Analysis!$H$7=1,1,0)</f>
        <v>1</v>
      </c>
    </row>
    <row r="1469" spans="1:21">
      <c r="A1469" s="4">
        <v>16208</v>
      </c>
      <c r="B1469" s="5">
        <v>40890.730555555558</v>
      </c>
      <c r="C1469" s="5">
        <v>40890.39166666667</v>
      </c>
      <c r="D1469" s="4" t="s">
        <v>62</v>
      </c>
      <c r="E1469" s="4" t="s">
        <v>63</v>
      </c>
      <c r="F1469" s="6" t="s">
        <v>2072</v>
      </c>
      <c r="G1469" s="4" t="s">
        <v>55</v>
      </c>
      <c r="H1469" s="4" t="s">
        <v>71</v>
      </c>
      <c r="I1469" s="4" t="s">
        <v>143</v>
      </c>
      <c r="J1469" s="4" t="s">
        <v>59</v>
      </c>
      <c r="K1469" s="9">
        <f t="shared" si="132"/>
        <v>0.33888888888759539</v>
      </c>
      <c r="L1469" s="13">
        <f t="shared" si="133"/>
        <v>40890</v>
      </c>
      <c r="M1469" s="14">
        <f t="shared" si="134"/>
        <v>0.39166666667006211</v>
      </c>
      <c r="N1469" s="15">
        <f t="shared" si="135"/>
        <v>2</v>
      </c>
      <c r="O1469" s="16" t="str">
        <f t="shared" si="136"/>
        <v>Tuesday</v>
      </c>
      <c r="P1469" s="16" t="str">
        <f t="shared" si="137"/>
        <v>Dec</v>
      </c>
      <c r="Q1469" s="22">
        <f>IF(Analysis!$H$2=1,1,0)</f>
        <v>1</v>
      </c>
      <c r="R1469" s="1">
        <f>IF(Analysis!$H$3=1,1,0)</f>
        <v>1</v>
      </c>
      <c r="S1469" s="23">
        <f>IF(Analysis!$H$4=1,1,0)</f>
        <v>1</v>
      </c>
      <c r="T1469" s="23">
        <f>IF(Analysis!$H$6=1,1,0)</f>
        <v>1</v>
      </c>
      <c r="U1469" s="23">
        <f>IF(Analysis!$H$7=1,1,0)</f>
        <v>1</v>
      </c>
    </row>
    <row r="1470" spans="1:21">
      <c r="A1470" s="4">
        <v>16207</v>
      </c>
      <c r="B1470" s="5">
        <v>40893.650694444441</v>
      </c>
      <c r="C1470" s="5">
        <v>40890.382638888892</v>
      </c>
      <c r="D1470" s="4" t="s">
        <v>60</v>
      </c>
      <c r="E1470" s="4" t="s">
        <v>54</v>
      </c>
      <c r="F1470" s="6" t="s">
        <v>2073</v>
      </c>
      <c r="G1470" s="4" t="s">
        <v>55</v>
      </c>
      <c r="H1470" s="4" t="s">
        <v>56</v>
      </c>
      <c r="I1470" s="4" t="s">
        <v>143</v>
      </c>
      <c r="J1470" s="4" t="s">
        <v>59</v>
      </c>
      <c r="K1470" s="9">
        <f t="shared" si="132"/>
        <v>3.2680555555489263</v>
      </c>
      <c r="L1470" s="13">
        <f t="shared" si="133"/>
        <v>40890</v>
      </c>
      <c r="M1470" s="14">
        <f t="shared" si="134"/>
        <v>0.38263888889196096</v>
      </c>
      <c r="N1470" s="15">
        <f t="shared" si="135"/>
        <v>2</v>
      </c>
      <c r="O1470" s="16" t="str">
        <f t="shared" si="136"/>
        <v>Friday</v>
      </c>
      <c r="P1470" s="16" t="str">
        <f t="shared" si="137"/>
        <v>Dec</v>
      </c>
      <c r="Q1470" s="22">
        <f>IF(Analysis!$H$2=1,1,0)</f>
        <v>1</v>
      </c>
      <c r="R1470" s="1">
        <f>IF(Analysis!$H$3=1,1,0)</f>
        <v>1</v>
      </c>
      <c r="S1470" s="23">
        <f>IF(Analysis!$H$4=1,1,0)</f>
        <v>1</v>
      </c>
      <c r="T1470" s="23">
        <f>IF(Analysis!$H$6=1,1,0)</f>
        <v>1</v>
      </c>
      <c r="U1470" s="23">
        <f>IF(Analysis!$H$7=1,1,0)</f>
        <v>1</v>
      </c>
    </row>
    <row r="1471" spans="1:21">
      <c r="A1471" s="4">
        <v>16206</v>
      </c>
      <c r="B1471" s="5">
        <v>40896.412499999999</v>
      </c>
      <c r="C1471" s="5">
        <v>40889.647916666669</v>
      </c>
      <c r="D1471" s="4" t="s">
        <v>62</v>
      </c>
      <c r="E1471" s="4" t="s">
        <v>64</v>
      </c>
      <c r="F1471" s="6" t="s">
        <v>132</v>
      </c>
      <c r="G1471" s="4" t="s">
        <v>55</v>
      </c>
      <c r="H1471" s="4" t="s">
        <v>90</v>
      </c>
      <c r="I1471" s="4" t="s">
        <v>143</v>
      </c>
      <c r="J1471" s="4" t="s">
        <v>65</v>
      </c>
      <c r="K1471" s="9">
        <f t="shared" si="132"/>
        <v>6.7645833333299379</v>
      </c>
      <c r="L1471" s="13">
        <f t="shared" si="133"/>
        <v>40889</v>
      </c>
      <c r="M1471" s="14">
        <f t="shared" si="134"/>
        <v>0.64791666666860692</v>
      </c>
      <c r="N1471" s="15">
        <f t="shared" si="135"/>
        <v>5</v>
      </c>
      <c r="O1471" s="16" t="str">
        <f t="shared" si="136"/>
        <v>Monday</v>
      </c>
      <c r="P1471" s="16" t="str">
        <f t="shared" si="137"/>
        <v>Dec</v>
      </c>
      <c r="Q1471" s="22">
        <f>IF(Analysis!$H$2=1,1,0)</f>
        <v>1</v>
      </c>
      <c r="R1471" s="1">
        <f>IF(Analysis!$H$3=1,1,0)</f>
        <v>1</v>
      </c>
      <c r="S1471" s="23">
        <f>IF(Analysis!$H$4=1,1,0)</f>
        <v>1</v>
      </c>
      <c r="T1471" s="23">
        <f>IF(Analysis!$H$6=1,1,0)</f>
        <v>1</v>
      </c>
      <c r="U1471" s="23">
        <f>IF(Analysis!$H$7=1,1,0)</f>
        <v>1</v>
      </c>
    </row>
    <row r="1472" spans="1:21">
      <c r="A1472" s="4">
        <v>16205</v>
      </c>
      <c r="B1472" s="5">
        <v>40899.607638888891</v>
      </c>
      <c r="C1472" s="5">
        <v>40889.584722222222</v>
      </c>
      <c r="D1472" s="4" t="s">
        <v>62</v>
      </c>
      <c r="E1472" s="4" t="s">
        <v>68</v>
      </c>
      <c r="F1472" s="6" t="s">
        <v>133</v>
      </c>
      <c r="G1472" s="4" t="s">
        <v>55</v>
      </c>
      <c r="H1472" s="4" t="s">
        <v>56</v>
      </c>
      <c r="I1472" s="4" t="s">
        <v>143</v>
      </c>
      <c r="J1472" s="4" t="s">
        <v>59</v>
      </c>
      <c r="K1472" s="9">
        <f t="shared" si="132"/>
        <v>10.022916666668607</v>
      </c>
      <c r="L1472" s="13">
        <f t="shared" si="133"/>
        <v>40889</v>
      </c>
      <c r="M1472" s="14">
        <f t="shared" si="134"/>
        <v>0.58472222222189885</v>
      </c>
      <c r="N1472" s="15">
        <f t="shared" si="135"/>
        <v>4</v>
      </c>
      <c r="O1472" s="16" t="str">
        <f t="shared" si="136"/>
        <v>Thursday</v>
      </c>
      <c r="P1472" s="16" t="str">
        <f t="shared" si="137"/>
        <v>Dec</v>
      </c>
      <c r="Q1472" s="22">
        <f>IF(Analysis!$H$2=1,1,0)</f>
        <v>1</v>
      </c>
      <c r="R1472" s="1">
        <f>IF(Analysis!$H$3=1,1,0)</f>
        <v>1</v>
      </c>
      <c r="S1472" s="23">
        <f>IF(Analysis!$H$4=1,1,0)</f>
        <v>1</v>
      </c>
      <c r="T1472" s="23">
        <f>IF(Analysis!$H$6=1,1,0)</f>
        <v>1</v>
      </c>
      <c r="U1472" s="23">
        <f>IF(Analysis!$H$7=1,1,0)</f>
        <v>1</v>
      </c>
    </row>
    <row r="1473" spans="1:21">
      <c r="A1473" s="4">
        <v>16204</v>
      </c>
      <c r="B1473" s="5">
        <v>40889.700694444444</v>
      </c>
      <c r="C1473" s="5">
        <v>40889.540972222225</v>
      </c>
      <c r="D1473" s="4" t="s">
        <v>60</v>
      </c>
      <c r="E1473" s="4" t="s">
        <v>54</v>
      </c>
      <c r="F1473" s="6" t="s">
        <v>127</v>
      </c>
      <c r="G1473" s="4" t="s">
        <v>55</v>
      </c>
      <c r="H1473" s="4" t="s">
        <v>751</v>
      </c>
      <c r="I1473" s="4" t="s">
        <v>143</v>
      </c>
      <c r="J1473" s="4" t="s">
        <v>59</v>
      </c>
      <c r="K1473" s="9">
        <f t="shared" si="132"/>
        <v>0.15972222221898846</v>
      </c>
      <c r="L1473" s="13">
        <f t="shared" si="133"/>
        <v>40889</v>
      </c>
      <c r="M1473" s="14">
        <f t="shared" si="134"/>
        <v>0.54097222222480923</v>
      </c>
      <c r="N1473" s="15">
        <f t="shared" si="135"/>
        <v>3</v>
      </c>
      <c r="O1473" s="16" t="str">
        <f t="shared" si="136"/>
        <v>Monday</v>
      </c>
      <c r="P1473" s="16" t="str">
        <f t="shared" si="137"/>
        <v>Dec</v>
      </c>
      <c r="Q1473" s="22">
        <f>IF(Analysis!$H$2=1,1,0)</f>
        <v>1</v>
      </c>
      <c r="R1473" s="1">
        <f>IF(Analysis!$H$3=1,1,0)</f>
        <v>1</v>
      </c>
      <c r="S1473" s="23">
        <f>IF(Analysis!$H$4=1,1,0)</f>
        <v>1</v>
      </c>
      <c r="T1473" s="23">
        <f>IF(Analysis!$H$6=1,1,0)</f>
        <v>1</v>
      </c>
      <c r="U1473" s="23">
        <f>IF(Analysis!$H$7=1,1,0)</f>
        <v>1</v>
      </c>
    </row>
    <row r="1474" spans="1:21">
      <c r="A1474" s="4">
        <v>16203</v>
      </c>
      <c r="B1474" s="5">
        <v>40939.542361111111</v>
      </c>
      <c r="C1474" s="5">
        <v>40889.46875</v>
      </c>
      <c r="D1474" s="4" t="s">
        <v>62</v>
      </c>
      <c r="E1474" s="4" t="s">
        <v>64</v>
      </c>
      <c r="F1474" s="6" t="s">
        <v>128</v>
      </c>
      <c r="G1474" s="4" t="s">
        <v>55</v>
      </c>
      <c r="H1474" s="4" t="s">
        <v>752</v>
      </c>
      <c r="I1474" s="4" t="s">
        <v>143</v>
      </c>
      <c r="J1474" s="4" t="s">
        <v>136</v>
      </c>
      <c r="K1474" s="9">
        <f t="shared" si="132"/>
        <v>50.073611111110949</v>
      </c>
      <c r="L1474" s="13">
        <f t="shared" si="133"/>
        <v>40889</v>
      </c>
      <c r="M1474" s="14">
        <f t="shared" si="134"/>
        <v>0.46875</v>
      </c>
      <c r="N1474" s="15">
        <f t="shared" si="135"/>
        <v>3</v>
      </c>
      <c r="O1474" s="16" t="str">
        <f t="shared" si="136"/>
        <v>Tuesday</v>
      </c>
      <c r="P1474" s="16" t="str">
        <f t="shared" si="137"/>
        <v>Dec</v>
      </c>
      <c r="Q1474" s="22">
        <f>IF(Analysis!$H$2=1,1,0)</f>
        <v>1</v>
      </c>
      <c r="R1474" s="1">
        <f>IF(Analysis!$H$3=1,1,0)</f>
        <v>1</v>
      </c>
      <c r="S1474" s="23">
        <f>IF(Analysis!$H$4=1,1,0)</f>
        <v>1</v>
      </c>
      <c r="T1474" s="23">
        <f>IF(Analysis!$H$6=1,1,0)</f>
        <v>1</v>
      </c>
      <c r="U1474" s="23">
        <f>IF(Analysis!$H$7=1,1,0)</f>
        <v>1</v>
      </c>
    </row>
    <row r="1475" spans="1:21">
      <c r="A1475" s="4">
        <v>16202</v>
      </c>
      <c r="B1475" s="5">
        <v>40889.529166666667</v>
      </c>
      <c r="C1475" s="5">
        <v>40889.45208333333</v>
      </c>
      <c r="D1475" s="4" t="s">
        <v>60</v>
      </c>
      <c r="E1475" s="4" t="s">
        <v>54</v>
      </c>
      <c r="F1475" s="6" t="s">
        <v>129</v>
      </c>
      <c r="G1475" s="4" t="s">
        <v>55</v>
      </c>
      <c r="H1475" s="4" t="s">
        <v>753</v>
      </c>
      <c r="I1475" s="4" t="s">
        <v>143</v>
      </c>
      <c r="J1475" s="4" t="s">
        <v>57</v>
      </c>
      <c r="K1475" s="9">
        <f t="shared" ref="K1475:K1538" si="138">B1475-C1475</f>
        <v>7.7083333337213844E-2</v>
      </c>
      <c r="L1475" s="13">
        <f t="shared" si="133"/>
        <v>40889</v>
      </c>
      <c r="M1475" s="14">
        <f t="shared" si="134"/>
        <v>0.45208333332993789</v>
      </c>
      <c r="N1475" s="15">
        <f t="shared" si="135"/>
        <v>2</v>
      </c>
      <c r="O1475" s="16" t="str">
        <f t="shared" si="136"/>
        <v>Monday</v>
      </c>
      <c r="P1475" s="16" t="str">
        <f t="shared" si="137"/>
        <v>Dec</v>
      </c>
      <c r="Q1475" s="22">
        <f>IF(Analysis!$H$2=1,1,0)</f>
        <v>1</v>
      </c>
      <c r="R1475" s="1">
        <f>IF(Analysis!$H$3=1,1,0)</f>
        <v>1</v>
      </c>
      <c r="S1475" s="23">
        <f>IF(Analysis!$H$4=1,1,0)</f>
        <v>1</v>
      </c>
      <c r="T1475" s="23">
        <f>IF(Analysis!$H$6=1,1,0)</f>
        <v>1</v>
      </c>
      <c r="U1475" s="23">
        <f>IF(Analysis!$H$7=1,1,0)</f>
        <v>1</v>
      </c>
    </row>
    <row r="1476" spans="1:21">
      <c r="A1476" s="4">
        <v>16201</v>
      </c>
      <c r="B1476" s="5">
        <v>40893.649305555555</v>
      </c>
      <c r="C1476" s="5">
        <v>40889.436805555553</v>
      </c>
      <c r="D1476" s="4" t="s">
        <v>60</v>
      </c>
      <c r="E1476" s="4" t="s">
        <v>93</v>
      </c>
      <c r="F1476" s="6" t="s">
        <v>145</v>
      </c>
      <c r="G1476" s="4" t="s">
        <v>55</v>
      </c>
      <c r="H1476" s="4" t="s">
        <v>754</v>
      </c>
      <c r="I1476" s="4" t="s">
        <v>143</v>
      </c>
      <c r="J1476" s="4" t="s">
        <v>59</v>
      </c>
      <c r="K1476" s="9">
        <f t="shared" si="138"/>
        <v>4.2125000000014552</v>
      </c>
      <c r="L1476" s="13">
        <f t="shared" ref="L1476:L1539" si="139">INT(C1476)</f>
        <v>40889</v>
      </c>
      <c r="M1476" s="14">
        <f t="shared" ref="M1476:M1539" si="140">MOD(C1476,1)</f>
        <v>0.43680555555329192</v>
      </c>
      <c r="N1476" s="15">
        <f t="shared" ref="N1476:N1539" si="141">IF(AND($V$4&lt;=M1476,M1476&lt;$W$4),1,IF(AND($X$4&lt;=M1476,M1476&lt;$Y$4),2,IF(AND($Z$4&lt;=M1476,M1476&lt;$AA$4),3,IF(AND($AB$4&lt;=M1476,M1476&lt;$AC$4),4,IF(AND($AD$4&lt;=M1476,M1476&lt;$AE$4),5,IF(AND($AF$4&lt;=M1476,M1476&lt;$AG$4),6))))))</f>
        <v>2</v>
      </c>
      <c r="O1476" s="16" t="str">
        <f t="shared" ref="O1476:O1539" si="142">CHOOSE(WEEKDAY(B1476,1),"Sunday","Monday","Tuesday","Wednesday","Thursday","Friday","Saturday")</f>
        <v>Friday</v>
      </c>
      <c r="P1476" s="16" t="str">
        <f t="shared" ref="P1476:P1539" si="143">CHOOSE(MONTH(L1476),"Jan","Feb","Mar","Apr","May","Jun","Jul","Aug","Sep","Oct","Nov","Dec")</f>
        <v>Dec</v>
      </c>
      <c r="Q1476" s="22">
        <f>IF(Analysis!$H$2=1,1,0)</f>
        <v>1</v>
      </c>
      <c r="R1476" s="1">
        <f>IF(Analysis!$H$3=1,1,0)</f>
        <v>1</v>
      </c>
      <c r="S1476" s="23">
        <f>IF(Analysis!$H$4=1,1,0)</f>
        <v>1</v>
      </c>
      <c r="T1476" s="23">
        <f>IF(Analysis!$H$6=1,1,0)</f>
        <v>1</v>
      </c>
      <c r="U1476" s="23">
        <f>IF(Analysis!$H$7=1,1,0)</f>
        <v>1</v>
      </c>
    </row>
    <row r="1477" spans="1:21">
      <c r="A1477" s="4">
        <v>16200</v>
      </c>
      <c r="B1477" s="5">
        <v>40896.6</v>
      </c>
      <c r="C1477" s="5">
        <v>40889.412499999999</v>
      </c>
      <c r="D1477" s="4" t="s">
        <v>53</v>
      </c>
      <c r="E1477" s="4" t="s">
        <v>58</v>
      </c>
      <c r="F1477" s="6" t="s">
        <v>2220</v>
      </c>
      <c r="G1477" s="4" t="s">
        <v>55</v>
      </c>
      <c r="H1477" s="4" t="s">
        <v>755</v>
      </c>
      <c r="I1477" s="4" t="s">
        <v>143</v>
      </c>
      <c r="J1477" s="4" t="s">
        <v>59</v>
      </c>
      <c r="K1477" s="9">
        <f t="shared" si="138"/>
        <v>7.1875</v>
      </c>
      <c r="L1477" s="13">
        <f t="shared" si="139"/>
        <v>40889</v>
      </c>
      <c r="M1477" s="14">
        <f t="shared" si="140"/>
        <v>0.41249999999854481</v>
      </c>
      <c r="N1477" s="15">
        <f t="shared" si="141"/>
        <v>2</v>
      </c>
      <c r="O1477" s="16" t="str">
        <f t="shared" si="142"/>
        <v>Monday</v>
      </c>
      <c r="P1477" s="16" t="str">
        <f t="shared" si="143"/>
        <v>Dec</v>
      </c>
      <c r="Q1477" s="22">
        <f>IF(Analysis!$H$2=1,1,0)</f>
        <v>1</v>
      </c>
      <c r="R1477" s="1">
        <f>IF(Analysis!$H$3=1,1,0)</f>
        <v>1</v>
      </c>
      <c r="S1477" s="23">
        <f>IF(Analysis!$H$4=1,1,0)</f>
        <v>1</v>
      </c>
      <c r="T1477" s="23">
        <f>IF(Analysis!$H$6=1,1,0)</f>
        <v>1</v>
      </c>
      <c r="U1477" s="23">
        <f>IF(Analysis!$H$7=1,1,0)</f>
        <v>1</v>
      </c>
    </row>
    <row r="1478" spans="1:21">
      <c r="A1478" s="4">
        <v>16199</v>
      </c>
      <c r="B1478" s="5">
        <v>40889.415972222225</v>
      </c>
      <c r="C1478" s="5">
        <v>40889.408333333333</v>
      </c>
      <c r="D1478" s="4" t="s">
        <v>62</v>
      </c>
      <c r="E1478" s="4" t="s">
        <v>66</v>
      </c>
      <c r="F1478" s="6" t="s">
        <v>2071</v>
      </c>
      <c r="G1478" s="4" t="s">
        <v>55</v>
      </c>
      <c r="H1478" s="4" t="s">
        <v>90</v>
      </c>
      <c r="I1478" s="4" t="s">
        <v>143</v>
      </c>
      <c r="J1478" s="4" t="s">
        <v>59</v>
      </c>
      <c r="K1478" s="9">
        <f t="shared" si="138"/>
        <v>7.6388888919609599E-3</v>
      </c>
      <c r="L1478" s="13">
        <f t="shared" si="139"/>
        <v>40889</v>
      </c>
      <c r="M1478" s="14">
        <f t="shared" si="140"/>
        <v>0.40833333333284827</v>
      </c>
      <c r="N1478" s="15">
        <f t="shared" si="141"/>
        <v>2</v>
      </c>
      <c r="O1478" s="16" t="str">
        <f t="shared" si="142"/>
        <v>Monday</v>
      </c>
      <c r="P1478" s="16" t="str">
        <f t="shared" si="143"/>
        <v>Dec</v>
      </c>
      <c r="Q1478" s="22">
        <f>IF(Analysis!$H$2=1,1,0)</f>
        <v>1</v>
      </c>
      <c r="R1478" s="1">
        <f>IF(Analysis!$H$3=1,1,0)</f>
        <v>1</v>
      </c>
      <c r="S1478" s="23">
        <f>IF(Analysis!$H$4=1,1,0)</f>
        <v>1</v>
      </c>
      <c r="T1478" s="23">
        <f>IF(Analysis!$H$6=1,1,0)</f>
        <v>1</v>
      </c>
      <c r="U1478" s="23">
        <f>IF(Analysis!$H$7=1,1,0)</f>
        <v>1</v>
      </c>
    </row>
    <row r="1479" spans="1:21">
      <c r="A1479" s="4">
        <v>16198</v>
      </c>
      <c r="B1479" s="5">
        <v>40889.417361111111</v>
      </c>
      <c r="C1479" s="5">
        <v>40889.395138888889</v>
      </c>
      <c r="D1479" s="4" t="s">
        <v>60</v>
      </c>
      <c r="E1479" s="4" t="s">
        <v>67</v>
      </c>
      <c r="F1479" s="6" t="s">
        <v>2072</v>
      </c>
      <c r="G1479" s="4" t="s">
        <v>55</v>
      </c>
      <c r="H1479" s="4" t="s">
        <v>107</v>
      </c>
      <c r="I1479" s="4" t="s">
        <v>143</v>
      </c>
      <c r="J1479" s="4" t="s">
        <v>59</v>
      </c>
      <c r="K1479" s="9">
        <f t="shared" si="138"/>
        <v>2.2222222221898846E-2</v>
      </c>
      <c r="L1479" s="13">
        <f t="shared" si="139"/>
        <v>40889</v>
      </c>
      <c r="M1479" s="14">
        <f t="shared" si="140"/>
        <v>0.39513888888905058</v>
      </c>
      <c r="N1479" s="15">
        <f t="shared" si="141"/>
        <v>2</v>
      </c>
      <c r="O1479" s="16" t="str">
        <f t="shared" si="142"/>
        <v>Monday</v>
      </c>
      <c r="P1479" s="16" t="str">
        <f t="shared" si="143"/>
        <v>Dec</v>
      </c>
      <c r="Q1479" s="22">
        <f>IF(Analysis!$H$2=1,1,0)</f>
        <v>1</v>
      </c>
      <c r="R1479" s="1">
        <f>IF(Analysis!$H$3=1,1,0)</f>
        <v>1</v>
      </c>
      <c r="S1479" s="23">
        <f>IF(Analysis!$H$4=1,1,0)</f>
        <v>1</v>
      </c>
      <c r="T1479" s="23">
        <f>IF(Analysis!$H$6=1,1,0)</f>
        <v>1</v>
      </c>
      <c r="U1479" s="23">
        <f>IF(Analysis!$H$7=1,1,0)</f>
        <v>1</v>
      </c>
    </row>
    <row r="1480" spans="1:21">
      <c r="A1480" s="4">
        <v>16197</v>
      </c>
      <c r="B1480" s="5">
        <v>40893.654166666667</v>
      </c>
      <c r="C1480" s="5">
        <v>40889.394444444442</v>
      </c>
      <c r="D1480" s="4" t="s">
        <v>60</v>
      </c>
      <c r="E1480" s="4" t="s">
        <v>74</v>
      </c>
      <c r="F1480" s="6" t="s">
        <v>2073</v>
      </c>
      <c r="G1480" s="4" t="s">
        <v>55</v>
      </c>
      <c r="H1480" s="4" t="s">
        <v>106</v>
      </c>
      <c r="I1480" s="4" t="s">
        <v>143</v>
      </c>
      <c r="J1480" s="4" t="s">
        <v>59</v>
      </c>
      <c r="K1480" s="9">
        <f t="shared" si="138"/>
        <v>4.2597222222248092</v>
      </c>
      <c r="L1480" s="13">
        <f t="shared" si="139"/>
        <v>40889</v>
      </c>
      <c r="M1480" s="14">
        <f t="shared" si="140"/>
        <v>0.3944444444423425</v>
      </c>
      <c r="N1480" s="15">
        <f t="shared" si="141"/>
        <v>2</v>
      </c>
      <c r="O1480" s="16" t="str">
        <f t="shared" si="142"/>
        <v>Friday</v>
      </c>
      <c r="P1480" s="16" t="str">
        <f t="shared" si="143"/>
        <v>Dec</v>
      </c>
      <c r="Q1480" s="22">
        <f>IF(Analysis!$H$2=1,1,0)</f>
        <v>1</v>
      </c>
      <c r="R1480" s="1">
        <f>IF(Analysis!$H$3=1,1,0)</f>
        <v>1</v>
      </c>
      <c r="S1480" s="23">
        <f>IF(Analysis!$H$4=1,1,0)</f>
        <v>1</v>
      </c>
      <c r="T1480" s="23">
        <f>IF(Analysis!$H$6=1,1,0)</f>
        <v>1</v>
      </c>
      <c r="U1480" s="23">
        <f>IF(Analysis!$H$7=1,1,0)</f>
        <v>1</v>
      </c>
    </row>
    <row r="1481" spans="1:21">
      <c r="A1481" s="4">
        <v>16196</v>
      </c>
      <c r="B1481" s="5">
        <v>40906.699999999997</v>
      </c>
      <c r="C1481" s="5">
        <v>40889.385416666664</v>
      </c>
      <c r="D1481" s="4" t="s">
        <v>62</v>
      </c>
      <c r="E1481" s="4" t="s">
        <v>64</v>
      </c>
      <c r="F1481" s="6" t="s">
        <v>132</v>
      </c>
      <c r="G1481" s="4" t="s">
        <v>55</v>
      </c>
      <c r="H1481" s="4" t="s">
        <v>71</v>
      </c>
      <c r="I1481" s="4" t="s">
        <v>143</v>
      </c>
      <c r="J1481" s="4" t="s">
        <v>136</v>
      </c>
      <c r="K1481" s="9">
        <f t="shared" si="138"/>
        <v>17.314583333332848</v>
      </c>
      <c r="L1481" s="13">
        <f t="shared" si="139"/>
        <v>40889</v>
      </c>
      <c r="M1481" s="14">
        <f t="shared" si="140"/>
        <v>0.38541666666424135</v>
      </c>
      <c r="N1481" s="15">
        <f t="shared" si="141"/>
        <v>2</v>
      </c>
      <c r="O1481" s="16" t="str">
        <f t="shared" si="142"/>
        <v>Thursday</v>
      </c>
      <c r="P1481" s="16" t="str">
        <f t="shared" si="143"/>
        <v>Dec</v>
      </c>
      <c r="Q1481" s="22">
        <f>IF(Analysis!$H$2=1,1,0)</f>
        <v>1</v>
      </c>
      <c r="R1481" s="1">
        <f>IF(Analysis!$H$3=1,1,0)</f>
        <v>1</v>
      </c>
      <c r="S1481" s="23">
        <f>IF(Analysis!$H$4=1,1,0)</f>
        <v>1</v>
      </c>
      <c r="T1481" s="23">
        <f>IF(Analysis!$H$6=1,1,0)</f>
        <v>1</v>
      </c>
      <c r="U1481" s="23">
        <f>IF(Analysis!$H$7=1,1,0)</f>
        <v>1</v>
      </c>
    </row>
    <row r="1482" spans="1:21">
      <c r="A1482" s="4">
        <v>16195</v>
      </c>
      <c r="B1482" s="5">
        <v>40897.648611111108</v>
      </c>
      <c r="C1482" s="5">
        <v>40889.37222222222</v>
      </c>
      <c r="D1482" s="4" t="s">
        <v>62</v>
      </c>
      <c r="E1482" s="4" t="s">
        <v>64</v>
      </c>
      <c r="F1482" s="6" t="s">
        <v>133</v>
      </c>
      <c r="G1482" s="4" t="s">
        <v>55</v>
      </c>
      <c r="H1482" s="4" t="s">
        <v>56</v>
      </c>
      <c r="I1482" s="4" t="s">
        <v>143</v>
      </c>
      <c r="J1482" s="4" t="s">
        <v>70</v>
      </c>
      <c r="K1482" s="9">
        <f t="shared" si="138"/>
        <v>8.2763888888875954</v>
      </c>
      <c r="L1482" s="13">
        <f t="shared" si="139"/>
        <v>40889</v>
      </c>
      <c r="M1482" s="14">
        <f t="shared" si="140"/>
        <v>0.37222222222044365</v>
      </c>
      <c r="N1482" s="15">
        <f t="shared" si="141"/>
        <v>1</v>
      </c>
      <c r="O1482" s="16" t="str">
        <f t="shared" si="142"/>
        <v>Tuesday</v>
      </c>
      <c r="P1482" s="16" t="str">
        <f t="shared" si="143"/>
        <v>Dec</v>
      </c>
      <c r="Q1482" s="22">
        <f>IF(Analysis!$H$2=1,1,0)</f>
        <v>1</v>
      </c>
      <c r="R1482" s="1">
        <f>IF(Analysis!$H$3=1,1,0)</f>
        <v>1</v>
      </c>
      <c r="S1482" s="23">
        <f>IF(Analysis!$H$4=1,1,0)</f>
        <v>1</v>
      </c>
      <c r="T1482" s="23">
        <f>IF(Analysis!$H$6=1,1,0)</f>
        <v>1</v>
      </c>
      <c r="U1482" s="23">
        <f>IF(Analysis!$H$7=1,1,0)</f>
        <v>1</v>
      </c>
    </row>
    <row r="1483" spans="1:21">
      <c r="A1483" s="4">
        <v>16194</v>
      </c>
      <c r="B1483" s="5">
        <v>40890.356944444444</v>
      </c>
      <c r="C1483" s="5">
        <v>40889.370138888888</v>
      </c>
      <c r="D1483" s="4" t="s">
        <v>60</v>
      </c>
      <c r="E1483" s="4" t="s">
        <v>61</v>
      </c>
      <c r="F1483" s="6" t="s">
        <v>127</v>
      </c>
      <c r="G1483" s="4" t="s">
        <v>55</v>
      </c>
      <c r="H1483" s="4" t="s">
        <v>90</v>
      </c>
      <c r="I1483" s="4" t="s">
        <v>143</v>
      </c>
      <c r="J1483" s="4" t="s">
        <v>59</v>
      </c>
      <c r="K1483" s="9">
        <f t="shared" si="138"/>
        <v>0.98680555555620231</v>
      </c>
      <c r="L1483" s="13">
        <f t="shared" si="139"/>
        <v>40889</v>
      </c>
      <c r="M1483" s="14">
        <f t="shared" si="140"/>
        <v>0.37013888888759539</v>
      </c>
      <c r="N1483" s="15">
        <f t="shared" si="141"/>
        <v>1</v>
      </c>
      <c r="O1483" s="16" t="str">
        <f t="shared" si="142"/>
        <v>Tuesday</v>
      </c>
      <c r="P1483" s="16" t="str">
        <f t="shared" si="143"/>
        <v>Dec</v>
      </c>
      <c r="Q1483" s="22">
        <f>IF(Analysis!$H$2=1,1,0)</f>
        <v>1</v>
      </c>
      <c r="R1483" s="1">
        <f>IF(Analysis!$H$3=1,1,0)</f>
        <v>1</v>
      </c>
      <c r="S1483" s="23">
        <f>IF(Analysis!$H$4=1,1,0)</f>
        <v>1</v>
      </c>
      <c r="T1483" s="23">
        <f>IF(Analysis!$H$6=1,1,0)</f>
        <v>1</v>
      </c>
      <c r="U1483" s="23">
        <f>IF(Analysis!$H$7=1,1,0)</f>
        <v>1</v>
      </c>
    </row>
    <row r="1484" spans="1:21">
      <c r="A1484" s="4">
        <v>16193</v>
      </c>
      <c r="B1484" s="5">
        <v>40889.555555555555</v>
      </c>
      <c r="C1484" s="5">
        <v>40889.365972222222</v>
      </c>
      <c r="D1484" s="4" t="s">
        <v>60</v>
      </c>
      <c r="E1484" s="4" t="s">
        <v>54</v>
      </c>
      <c r="F1484" s="6" t="s">
        <v>128</v>
      </c>
      <c r="G1484" s="4" t="s">
        <v>55</v>
      </c>
      <c r="H1484" s="4" t="s">
        <v>56</v>
      </c>
      <c r="I1484" s="4" t="s">
        <v>143</v>
      </c>
      <c r="J1484" s="4" t="s">
        <v>59</v>
      </c>
      <c r="K1484" s="9">
        <f t="shared" si="138"/>
        <v>0.18958333333284827</v>
      </c>
      <c r="L1484" s="13">
        <f t="shared" si="139"/>
        <v>40889</v>
      </c>
      <c r="M1484" s="14">
        <f t="shared" si="140"/>
        <v>0.36597222222189885</v>
      </c>
      <c r="N1484" s="15">
        <f t="shared" si="141"/>
        <v>1</v>
      </c>
      <c r="O1484" s="16" t="str">
        <f t="shared" si="142"/>
        <v>Monday</v>
      </c>
      <c r="P1484" s="16" t="str">
        <f t="shared" si="143"/>
        <v>Dec</v>
      </c>
      <c r="Q1484" s="22">
        <f>IF(Analysis!$H$2=1,1,0)</f>
        <v>1</v>
      </c>
      <c r="R1484" s="1">
        <f>IF(Analysis!$H$3=1,1,0)</f>
        <v>1</v>
      </c>
      <c r="S1484" s="23">
        <f>IF(Analysis!$H$4=1,1,0)</f>
        <v>1</v>
      </c>
      <c r="T1484" s="23">
        <f>IF(Analysis!$H$6=1,1,0)</f>
        <v>1</v>
      </c>
      <c r="U1484" s="23">
        <f>IF(Analysis!$H$7=1,1,0)</f>
        <v>1</v>
      </c>
    </row>
    <row r="1485" spans="1:21">
      <c r="A1485" s="4">
        <v>16192</v>
      </c>
      <c r="B1485" s="5">
        <v>40889.542361111111</v>
      </c>
      <c r="C1485" s="5">
        <v>40889.363194444442</v>
      </c>
      <c r="D1485" s="4" t="s">
        <v>60</v>
      </c>
      <c r="E1485" s="4" t="s">
        <v>54</v>
      </c>
      <c r="F1485" s="6" t="s">
        <v>129</v>
      </c>
      <c r="G1485" s="4" t="s">
        <v>55</v>
      </c>
      <c r="H1485" s="4" t="s">
        <v>756</v>
      </c>
      <c r="I1485" s="4" t="s">
        <v>143</v>
      </c>
      <c r="J1485" s="4" t="s">
        <v>59</v>
      </c>
      <c r="K1485" s="9">
        <f t="shared" si="138"/>
        <v>0.17916666666860692</v>
      </c>
      <c r="L1485" s="13">
        <f t="shared" si="139"/>
        <v>40889</v>
      </c>
      <c r="M1485" s="14">
        <f t="shared" si="140"/>
        <v>0.3631944444423425</v>
      </c>
      <c r="N1485" s="15">
        <f t="shared" si="141"/>
        <v>1</v>
      </c>
      <c r="O1485" s="16" t="str">
        <f t="shared" si="142"/>
        <v>Monday</v>
      </c>
      <c r="P1485" s="16" t="str">
        <f t="shared" si="143"/>
        <v>Dec</v>
      </c>
      <c r="Q1485" s="22">
        <f>IF(Analysis!$H$2=1,1,0)</f>
        <v>1</v>
      </c>
      <c r="R1485" s="1">
        <f>IF(Analysis!$H$3=1,1,0)</f>
        <v>1</v>
      </c>
      <c r="S1485" s="23">
        <f>IF(Analysis!$H$4=1,1,0)</f>
        <v>1</v>
      </c>
      <c r="T1485" s="23">
        <f>IF(Analysis!$H$6=1,1,0)</f>
        <v>1</v>
      </c>
      <c r="U1485" s="23">
        <f>IF(Analysis!$H$7=1,1,0)</f>
        <v>1</v>
      </c>
    </row>
    <row r="1486" spans="1:21">
      <c r="A1486" s="4">
        <v>16191</v>
      </c>
      <c r="B1486" s="5">
        <v>40914.564583333333</v>
      </c>
      <c r="C1486" s="5">
        <v>40889.354166666664</v>
      </c>
      <c r="D1486" s="4" t="s">
        <v>62</v>
      </c>
      <c r="E1486" s="4" t="s">
        <v>92</v>
      </c>
      <c r="F1486" s="6" t="s">
        <v>145</v>
      </c>
      <c r="G1486" s="4" t="s">
        <v>55</v>
      </c>
      <c r="H1486" s="4" t="s">
        <v>757</v>
      </c>
      <c r="I1486" s="4" t="s">
        <v>143</v>
      </c>
      <c r="J1486" s="4" t="s">
        <v>70</v>
      </c>
      <c r="K1486" s="9">
        <f t="shared" si="138"/>
        <v>25.210416666668607</v>
      </c>
      <c r="L1486" s="13">
        <f t="shared" si="139"/>
        <v>40889</v>
      </c>
      <c r="M1486" s="14">
        <f t="shared" si="140"/>
        <v>0.35416666666424135</v>
      </c>
      <c r="N1486" s="15">
        <f t="shared" si="141"/>
        <v>1</v>
      </c>
      <c r="O1486" s="16" t="str">
        <f t="shared" si="142"/>
        <v>Friday</v>
      </c>
      <c r="P1486" s="16" t="str">
        <f t="shared" si="143"/>
        <v>Dec</v>
      </c>
      <c r="Q1486" s="22">
        <f>IF(Analysis!$H$2=1,1,0)</f>
        <v>1</v>
      </c>
      <c r="R1486" s="1">
        <f>IF(Analysis!$H$3=1,1,0)</f>
        <v>1</v>
      </c>
      <c r="S1486" s="23">
        <f>IF(Analysis!$H$4=1,1,0)</f>
        <v>1</v>
      </c>
      <c r="T1486" s="23">
        <f>IF(Analysis!$H$6=1,1,0)</f>
        <v>1</v>
      </c>
      <c r="U1486" s="23">
        <f>IF(Analysis!$H$7=1,1,0)</f>
        <v>1</v>
      </c>
    </row>
    <row r="1487" spans="1:21">
      <c r="A1487" s="4">
        <v>16190</v>
      </c>
      <c r="B1487" s="5">
        <v>40889.706250000003</v>
      </c>
      <c r="C1487" s="5">
        <v>40886.763194444444</v>
      </c>
      <c r="D1487" s="4" t="s">
        <v>60</v>
      </c>
      <c r="E1487" s="4" t="s">
        <v>68</v>
      </c>
      <c r="F1487" s="6" t="s">
        <v>2221</v>
      </c>
      <c r="G1487" s="4" t="s">
        <v>55</v>
      </c>
      <c r="H1487" s="4" t="s">
        <v>758</v>
      </c>
      <c r="I1487" s="4" t="s">
        <v>143</v>
      </c>
      <c r="J1487" s="4" t="s">
        <v>57</v>
      </c>
      <c r="K1487" s="9">
        <f t="shared" si="138"/>
        <v>2.9430555555591127</v>
      </c>
      <c r="L1487" s="13">
        <f t="shared" si="139"/>
        <v>40886</v>
      </c>
      <c r="M1487" s="14">
        <f t="shared" si="140"/>
        <v>0.76319444444379769</v>
      </c>
      <c r="N1487" s="15">
        <f t="shared" si="141"/>
        <v>6</v>
      </c>
      <c r="O1487" s="16" t="str">
        <f t="shared" si="142"/>
        <v>Monday</v>
      </c>
      <c r="P1487" s="16" t="str">
        <f t="shared" si="143"/>
        <v>Dec</v>
      </c>
      <c r="Q1487" s="22">
        <f>IF(Analysis!$H$2=1,1,0)</f>
        <v>1</v>
      </c>
      <c r="R1487" s="1">
        <f>IF(Analysis!$H$3=1,1,0)</f>
        <v>1</v>
      </c>
      <c r="S1487" s="23">
        <f>IF(Analysis!$H$4=1,1,0)</f>
        <v>1</v>
      </c>
      <c r="T1487" s="23">
        <f>IF(Analysis!$H$6=1,1,0)</f>
        <v>1</v>
      </c>
      <c r="U1487" s="23">
        <f>IF(Analysis!$H$7=1,1,0)</f>
        <v>1</v>
      </c>
    </row>
    <row r="1488" spans="1:21">
      <c r="A1488" s="4">
        <v>16189</v>
      </c>
      <c r="B1488" s="5">
        <v>40891.702777777777</v>
      </c>
      <c r="C1488" s="5">
        <v>40886.695138888892</v>
      </c>
      <c r="D1488" s="4" t="s">
        <v>62</v>
      </c>
      <c r="E1488" s="4" t="s">
        <v>77</v>
      </c>
      <c r="F1488" s="6" t="s">
        <v>2071</v>
      </c>
      <c r="G1488" s="4" t="s">
        <v>55</v>
      </c>
      <c r="H1488" s="4" t="s">
        <v>759</v>
      </c>
      <c r="I1488" s="4" t="s">
        <v>143</v>
      </c>
      <c r="J1488" s="4" t="s">
        <v>65</v>
      </c>
      <c r="K1488" s="9">
        <f t="shared" si="138"/>
        <v>5.007638888884685</v>
      </c>
      <c r="L1488" s="13">
        <f t="shared" si="139"/>
        <v>40886</v>
      </c>
      <c r="M1488" s="14">
        <f t="shared" si="140"/>
        <v>0.69513888889196096</v>
      </c>
      <c r="N1488" s="15">
        <f t="shared" si="141"/>
        <v>5</v>
      </c>
      <c r="O1488" s="16" t="str">
        <f t="shared" si="142"/>
        <v>Wednesday</v>
      </c>
      <c r="P1488" s="16" t="str">
        <f t="shared" si="143"/>
        <v>Dec</v>
      </c>
      <c r="Q1488" s="22">
        <f>IF(Analysis!$H$2=1,1,0)</f>
        <v>1</v>
      </c>
      <c r="R1488" s="1">
        <f>IF(Analysis!$H$3=1,1,0)</f>
        <v>1</v>
      </c>
      <c r="S1488" s="23">
        <f>IF(Analysis!$H$4=1,1,0)</f>
        <v>1</v>
      </c>
      <c r="T1488" s="23">
        <f>IF(Analysis!$H$6=1,1,0)</f>
        <v>1</v>
      </c>
      <c r="U1488" s="23">
        <f>IF(Analysis!$H$7=1,1,0)</f>
        <v>1</v>
      </c>
    </row>
    <row r="1489" spans="1:21">
      <c r="A1489" s="4">
        <v>16188</v>
      </c>
      <c r="B1489" s="5">
        <v>40886.725694444445</v>
      </c>
      <c r="C1489" s="5">
        <v>40886.693055555559</v>
      </c>
      <c r="D1489" s="4" t="s">
        <v>60</v>
      </c>
      <c r="E1489" s="4" t="s">
        <v>144</v>
      </c>
      <c r="F1489" s="6" t="s">
        <v>2072</v>
      </c>
      <c r="G1489" s="4" t="s">
        <v>55</v>
      </c>
      <c r="H1489" s="4" t="s">
        <v>760</v>
      </c>
      <c r="I1489" s="4" t="s">
        <v>143</v>
      </c>
      <c r="J1489" s="4" t="s">
        <v>59</v>
      </c>
      <c r="K1489" s="9">
        <f t="shared" si="138"/>
        <v>3.2638888886140194E-2</v>
      </c>
      <c r="L1489" s="13">
        <f t="shared" si="139"/>
        <v>40886</v>
      </c>
      <c r="M1489" s="14">
        <f t="shared" si="140"/>
        <v>0.69305555555911269</v>
      </c>
      <c r="N1489" s="15">
        <f t="shared" si="141"/>
        <v>5</v>
      </c>
      <c r="O1489" s="16" t="str">
        <f t="shared" si="142"/>
        <v>Friday</v>
      </c>
      <c r="P1489" s="16" t="str">
        <f t="shared" si="143"/>
        <v>Dec</v>
      </c>
      <c r="Q1489" s="22">
        <f>IF(Analysis!$H$2=1,1,0)</f>
        <v>1</v>
      </c>
      <c r="R1489" s="1">
        <f>IF(Analysis!$H$3=1,1,0)</f>
        <v>1</v>
      </c>
      <c r="S1489" s="23">
        <f>IF(Analysis!$H$4=1,1,0)</f>
        <v>1</v>
      </c>
      <c r="T1489" s="23">
        <f>IF(Analysis!$H$6=1,1,0)</f>
        <v>1</v>
      </c>
      <c r="U1489" s="23">
        <f>IF(Analysis!$H$7=1,1,0)</f>
        <v>1</v>
      </c>
    </row>
    <row r="1490" spans="1:21">
      <c r="A1490" s="4">
        <v>16187</v>
      </c>
      <c r="B1490" s="5">
        <v>40956.584722222222</v>
      </c>
      <c r="C1490" s="5">
        <v>40886.649305555555</v>
      </c>
      <c r="D1490" s="4" t="s">
        <v>60</v>
      </c>
      <c r="E1490" s="4" t="s">
        <v>80</v>
      </c>
      <c r="F1490" s="6" t="s">
        <v>2073</v>
      </c>
      <c r="G1490" s="4" t="s">
        <v>55</v>
      </c>
      <c r="H1490" s="4" t="s">
        <v>90</v>
      </c>
      <c r="I1490" s="4" t="s">
        <v>143</v>
      </c>
      <c r="J1490" s="4" t="s">
        <v>136</v>
      </c>
      <c r="K1490" s="9">
        <f t="shared" si="138"/>
        <v>69.935416666667152</v>
      </c>
      <c r="L1490" s="13">
        <f t="shared" si="139"/>
        <v>40886</v>
      </c>
      <c r="M1490" s="14">
        <f t="shared" si="140"/>
        <v>0.64930555555474712</v>
      </c>
      <c r="N1490" s="15">
        <f t="shared" si="141"/>
        <v>5</v>
      </c>
      <c r="O1490" s="16" t="str">
        <f t="shared" si="142"/>
        <v>Friday</v>
      </c>
      <c r="P1490" s="16" t="str">
        <f t="shared" si="143"/>
        <v>Dec</v>
      </c>
      <c r="Q1490" s="22">
        <f>IF(Analysis!$H$2=1,1,0)</f>
        <v>1</v>
      </c>
      <c r="R1490" s="1">
        <f>IF(Analysis!$H$3=1,1,0)</f>
        <v>1</v>
      </c>
      <c r="S1490" s="23">
        <f>IF(Analysis!$H$4=1,1,0)</f>
        <v>1</v>
      </c>
      <c r="T1490" s="23">
        <f>IF(Analysis!$H$6=1,1,0)</f>
        <v>1</v>
      </c>
      <c r="U1490" s="23">
        <f>IF(Analysis!$H$7=1,1,0)</f>
        <v>1</v>
      </c>
    </row>
    <row r="1491" spans="1:21">
      <c r="A1491" s="4">
        <v>16186</v>
      </c>
      <c r="B1491" s="5">
        <v>40997.368055555555</v>
      </c>
      <c r="C1491" s="5">
        <v>40886.601388888892</v>
      </c>
      <c r="D1491" s="4" t="s">
        <v>62</v>
      </c>
      <c r="E1491" s="4" t="s">
        <v>100</v>
      </c>
      <c r="F1491" s="6" t="s">
        <v>132</v>
      </c>
      <c r="G1491" s="4" t="s">
        <v>55</v>
      </c>
      <c r="H1491" s="4" t="s">
        <v>107</v>
      </c>
      <c r="I1491" s="4" t="s">
        <v>143</v>
      </c>
      <c r="J1491" s="4" t="s">
        <v>139</v>
      </c>
      <c r="K1491" s="9">
        <f t="shared" si="138"/>
        <v>110.76666666666279</v>
      </c>
      <c r="L1491" s="13">
        <f t="shared" si="139"/>
        <v>40886</v>
      </c>
      <c r="M1491" s="14">
        <f t="shared" si="140"/>
        <v>0.60138888889196096</v>
      </c>
      <c r="N1491" s="15">
        <f t="shared" si="141"/>
        <v>4</v>
      </c>
      <c r="O1491" s="16" t="str">
        <f t="shared" si="142"/>
        <v>Thursday</v>
      </c>
      <c r="P1491" s="16" t="str">
        <f t="shared" si="143"/>
        <v>Dec</v>
      </c>
      <c r="Q1491" s="22">
        <f>IF(Analysis!$H$2=1,1,0)</f>
        <v>1</v>
      </c>
      <c r="R1491" s="1">
        <f>IF(Analysis!$H$3=1,1,0)</f>
        <v>1</v>
      </c>
      <c r="S1491" s="23">
        <f>IF(Analysis!$H$4=1,1,0)</f>
        <v>1</v>
      </c>
      <c r="T1491" s="23">
        <f>IF(Analysis!$H$6=1,1,0)</f>
        <v>1</v>
      </c>
      <c r="U1491" s="23">
        <f>IF(Analysis!$H$7=1,1,0)</f>
        <v>1</v>
      </c>
    </row>
    <row r="1492" spans="1:21">
      <c r="A1492" s="4">
        <v>16185</v>
      </c>
      <c r="B1492" s="5">
        <v>40889.69027777778</v>
      </c>
      <c r="C1492" s="5">
        <v>40886.595138888886</v>
      </c>
      <c r="D1492" s="4" t="s">
        <v>60</v>
      </c>
      <c r="E1492" s="4" t="s">
        <v>144</v>
      </c>
      <c r="F1492" s="6" t="s">
        <v>133</v>
      </c>
      <c r="G1492" s="4" t="s">
        <v>55</v>
      </c>
      <c r="H1492" s="4" t="s">
        <v>106</v>
      </c>
      <c r="I1492" s="4" t="s">
        <v>143</v>
      </c>
      <c r="J1492" s="4" t="s">
        <v>59</v>
      </c>
      <c r="K1492" s="9">
        <f t="shared" si="138"/>
        <v>3.0951388888934162</v>
      </c>
      <c r="L1492" s="13">
        <f t="shared" si="139"/>
        <v>40886</v>
      </c>
      <c r="M1492" s="14">
        <f t="shared" si="140"/>
        <v>0.59513888888614019</v>
      </c>
      <c r="N1492" s="15">
        <f t="shared" si="141"/>
        <v>4</v>
      </c>
      <c r="O1492" s="16" t="str">
        <f t="shared" si="142"/>
        <v>Monday</v>
      </c>
      <c r="P1492" s="16" t="str">
        <f t="shared" si="143"/>
        <v>Dec</v>
      </c>
      <c r="Q1492" s="22">
        <f>IF(Analysis!$H$2=1,1,0)</f>
        <v>1</v>
      </c>
      <c r="R1492" s="1">
        <f>IF(Analysis!$H$3=1,1,0)</f>
        <v>1</v>
      </c>
      <c r="S1492" s="23">
        <f>IF(Analysis!$H$4=1,1,0)</f>
        <v>1</v>
      </c>
      <c r="T1492" s="23">
        <f>IF(Analysis!$H$6=1,1,0)</f>
        <v>1</v>
      </c>
      <c r="U1492" s="23">
        <f>IF(Analysis!$H$7=1,1,0)</f>
        <v>1</v>
      </c>
    </row>
    <row r="1493" spans="1:21">
      <c r="A1493" s="4">
        <v>16184</v>
      </c>
      <c r="B1493" s="5">
        <v>40900.436111111114</v>
      </c>
      <c r="C1493" s="5">
        <v>40886.575694444444</v>
      </c>
      <c r="D1493" s="4" t="s">
        <v>62</v>
      </c>
      <c r="E1493" s="4" t="s">
        <v>68</v>
      </c>
      <c r="F1493" s="6" t="s">
        <v>127</v>
      </c>
      <c r="G1493" s="4" t="s">
        <v>55</v>
      </c>
      <c r="H1493" s="4" t="s">
        <v>71</v>
      </c>
      <c r="I1493" s="4" t="s">
        <v>143</v>
      </c>
      <c r="J1493" s="4" t="s">
        <v>70</v>
      </c>
      <c r="K1493" s="9">
        <f t="shared" si="138"/>
        <v>13.860416666670062</v>
      </c>
      <c r="L1493" s="13">
        <f t="shared" si="139"/>
        <v>40886</v>
      </c>
      <c r="M1493" s="14">
        <f t="shared" si="140"/>
        <v>0.57569444444379769</v>
      </c>
      <c r="N1493" s="15">
        <f t="shared" si="141"/>
        <v>4</v>
      </c>
      <c r="O1493" s="16" t="str">
        <f t="shared" si="142"/>
        <v>Friday</v>
      </c>
      <c r="P1493" s="16" t="str">
        <f t="shared" si="143"/>
        <v>Dec</v>
      </c>
      <c r="Q1493" s="22">
        <f>IF(Analysis!$H$2=1,1,0)</f>
        <v>1</v>
      </c>
      <c r="R1493" s="1">
        <f>IF(Analysis!$H$3=1,1,0)</f>
        <v>1</v>
      </c>
      <c r="S1493" s="23">
        <f>IF(Analysis!$H$4=1,1,0)</f>
        <v>1</v>
      </c>
      <c r="T1493" s="23">
        <f>IF(Analysis!$H$6=1,1,0)</f>
        <v>1</v>
      </c>
      <c r="U1493" s="23">
        <f>IF(Analysis!$H$7=1,1,0)</f>
        <v>1</v>
      </c>
    </row>
    <row r="1494" spans="1:21">
      <c r="A1494" s="4">
        <v>16183</v>
      </c>
      <c r="B1494" s="5">
        <v>40886.688888888886</v>
      </c>
      <c r="C1494" s="5">
        <v>40886.570138888892</v>
      </c>
      <c r="D1494" s="4" t="s">
        <v>62</v>
      </c>
      <c r="E1494" s="4" t="s">
        <v>64</v>
      </c>
      <c r="F1494" s="6" t="s">
        <v>128</v>
      </c>
      <c r="G1494" s="4" t="s">
        <v>55</v>
      </c>
      <c r="H1494" s="4" t="s">
        <v>56</v>
      </c>
      <c r="I1494" s="4" t="s">
        <v>143</v>
      </c>
      <c r="J1494" s="4" t="s">
        <v>70</v>
      </c>
      <c r="K1494" s="9">
        <f t="shared" si="138"/>
        <v>0.11874999999417923</v>
      </c>
      <c r="L1494" s="13">
        <f t="shared" si="139"/>
        <v>40886</v>
      </c>
      <c r="M1494" s="14">
        <f t="shared" si="140"/>
        <v>0.57013888889196096</v>
      </c>
      <c r="N1494" s="15">
        <f t="shared" si="141"/>
        <v>4</v>
      </c>
      <c r="O1494" s="16" t="str">
        <f t="shared" si="142"/>
        <v>Friday</v>
      </c>
      <c r="P1494" s="16" t="str">
        <f t="shared" si="143"/>
        <v>Dec</v>
      </c>
      <c r="Q1494" s="22">
        <f>IF(Analysis!$H$2=1,1,0)</f>
        <v>1</v>
      </c>
      <c r="R1494" s="1">
        <f>IF(Analysis!$H$3=1,1,0)</f>
        <v>1</v>
      </c>
      <c r="S1494" s="23">
        <f>IF(Analysis!$H$4=1,1,0)</f>
        <v>1</v>
      </c>
      <c r="T1494" s="23">
        <f>IF(Analysis!$H$6=1,1,0)</f>
        <v>1</v>
      </c>
      <c r="U1494" s="23">
        <f>IF(Analysis!$H$7=1,1,0)</f>
        <v>1</v>
      </c>
    </row>
    <row r="1495" spans="1:21">
      <c r="A1495" s="4">
        <v>16182</v>
      </c>
      <c r="B1495" s="5">
        <v>40897.425694444442</v>
      </c>
      <c r="C1495" s="5">
        <v>40886.531944444447</v>
      </c>
      <c r="D1495" s="4" t="s">
        <v>53</v>
      </c>
      <c r="E1495" s="4" t="s">
        <v>91</v>
      </c>
      <c r="F1495" s="6" t="s">
        <v>129</v>
      </c>
      <c r="G1495" s="4" t="s">
        <v>55</v>
      </c>
      <c r="H1495" s="4" t="s">
        <v>90</v>
      </c>
      <c r="I1495" s="4" t="s">
        <v>143</v>
      </c>
      <c r="J1495" s="4" t="s">
        <v>65</v>
      </c>
      <c r="K1495" s="9">
        <f t="shared" si="138"/>
        <v>10.893749999995634</v>
      </c>
      <c r="L1495" s="13">
        <f t="shared" si="139"/>
        <v>40886</v>
      </c>
      <c r="M1495" s="14">
        <f t="shared" si="140"/>
        <v>0.53194444444670808</v>
      </c>
      <c r="N1495" s="15">
        <f t="shared" si="141"/>
        <v>3</v>
      </c>
      <c r="O1495" s="16" t="str">
        <f t="shared" si="142"/>
        <v>Tuesday</v>
      </c>
      <c r="P1495" s="16" t="str">
        <f t="shared" si="143"/>
        <v>Dec</v>
      </c>
      <c r="Q1495" s="22">
        <f>IF(Analysis!$H$2=1,1,0)</f>
        <v>1</v>
      </c>
      <c r="R1495" s="1">
        <f>IF(Analysis!$H$3=1,1,0)</f>
        <v>1</v>
      </c>
      <c r="S1495" s="23">
        <f>IF(Analysis!$H$4=1,1,0)</f>
        <v>1</v>
      </c>
      <c r="T1495" s="23">
        <f>IF(Analysis!$H$6=1,1,0)</f>
        <v>1</v>
      </c>
      <c r="U1495" s="23">
        <f>IF(Analysis!$H$7=1,1,0)</f>
        <v>1</v>
      </c>
    </row>
    <row r="1496" spans="1:21">
      <c r="A1496" s="4">
        <v>16181</v>
      </c>
      <c r="B1496" s="5">
        <v>40896.646527777775</v>
      </c>
      <c r="C1496" s="5">
        <v>40886.53125</v>
      </c>
      <c r="D1496" s="4" t="s">
        <v>60</v>
      </c>
      <c r="E1496" s="4" t="s">
        <v>74</v>
      </c>
      <c r="F1496" s="6" t="s">
        <v>145</v>
      </c>
      <c r="G1496" s="4" t="s">
        <v>55</v>
      </c>
      <c r="H1496" s="4" t="s">
        <v>56</v>
      </c>
      <c r="I1496" s="4" t="s">
        <v>143</v>
      </c>
      <c r="J1496" s="4" t="s">
        <v>59</v>
      </c>
      <c r="K1496" s="9">
        <f t="shared" si="138"/>
        <v>10.115277777775191</v>
      </c>
      <c r="L1496" s="13">
        <f t="shared" si="139"/>
        <v>40886</v>
      </c>
      <c r="M1496" s="14">
        <f t="shared" si="140"/>
        <v>0.53125</v>
      </c>
      <c r="N1496" s="15">
        <f t="shared" si="141"/>
        <v>3</v>
      </c>
      <c r="O1496" s="16" t="str">
        <f t="shared" si="142"/>
        <v>Monday</v>
      </c>
      <c r="P1496" s="16" t="str">
        <f t="shared" si="143"/>
        <v>Dec</v>
      </c>
      <c r="Q1496" s="22">
        <f>IF(Analysis!$H$2=1,1,0)</f>
        <v>1</v>
      </c>
      <c r="R1496" s="1">
        <f>IF(Analysis!$H$3=1,1,0)</f>
        <v>1</v>
      </c>
      <c r="S1496" s="23">
        <f>IF(Analysis!$H$4=1,1,0)</f>
        <v>1</v>
      </c>
      <c r="T1496" s="23">
        <f>IF(Analysis!$H$6=1,1,0)</f>
        <v>1</v>
      </c>
      <c r="U1496" s="23">
        <f>IF(Analysis!$H$7=1,1,0)</f>
        <v>1</v>
      </c>
    </row>
    <row r="1497" spans="1:21">
      <c r="A1497" s="4">
        <v>16180</v>
      </c>
      <c r="B1497" s="5">
        <v>40890.359722222223</v>
      </c>
      <c r="C1497" s="5">
        <v>40886.456944444442</v>
      </c>
      <c r="D1497" s="4" t="s">
        <v>60</v>
      </c>
      <c r="E1497" s="4" t="s">
        <v>144</v>
      </c>
      <c r="F1497" s="6" t="s">
        <v>2222</v>
      </c>
      <c r="G1497" s="4" t="s">
        <v>55</v>
      </c>
      <c r="H1497" s="4" t="s">
        <v>761</v>
      </c>
      <c r="I1497" s="4" t="s">
        <v>143</v>
      </c>
      <c r="J1497" s="4" t="s">
        <v>59</v>
      </c>
      <c r="K1497" s="9">
        <f t="shared" si="138"/>
        <v>3.9027777777810115</v>
      </c>
      <c r="L1497" s="13">
        <f t="shared" si="139"/>
        <v>40886</v>
      </c>
      <c r="M1497" s="14">
        <f t="shared" si="140"/>
        <v>0.4569444444423425</v>
      </c>
      <c r="N1497" s="15">
        <f t="shared" si="141"/>
        <v>2</v>
      </c>
      <c r="O1497" s="16" t="str">
        <f t="shared" si="142"/>
        <v>Tuesday</v>
      </c>
      <c r="P1497" s="16" t="str">
        <f t="shared" si="143"/>
        <v>Dec</v>
      </c>
      <c r="Q1497" s="22">
        <f>IF(Analysis!$H$2=1,1,0)</f>
        <v>1</v>
      </c>
      <c r="R1497" s="1">
        <f>IF(Analysis!$H$3=1,1,0)</f>
        <v>1</v>
      </c>
      <c r="S1497" s="23">
        <f>IF(Analysis!$H$4=1,1,0)</f>
        <v>1</v>
      </c>
      <c r="T1497" s="23">
        <f>IF(Analysis!$H$6=1,1,0)</f>
        <v>1</v>
      </c>
      <c r="U1497" s="23">
        <f>IF(Analysis!$H$7=1,1,0)</f>
        <v>1</v>
      </c>
    </row>
    <row r="1498" spans="1:21">
      <c r="A1498" s="4">
        <v>16179</v>
      </c>
      <c r="B1498" s="5">
        <v>40886.724305555559</v>
      </c>
      <c r="C1498" s="5">
        <v>40886.442361111112</v>
      </c>
      <c r="D1498" s="4" t="s">
        <v>60</v>
      </c>
      <c r="E1498" s="4" t="s">
        <v>54</v>
      </c>
      <c r="F1498" s="6" t="s">
        <v>2071</v>
      </c>
      <c r="G1498" s="4" t="s">
        <v>55</v>
      </c>
      <c r="H1498" s="4" t="s">
        <v>762</v>
      </c>
      <c r="I1498" s="4" t="s">
        <v>143</v>
      </c>
      <c r="J1498" s="4" t="s">
        <v>59</v>
      </c>
      <c r="K1498" s="9">
        <f t="shared" si="138"/>
        <v>0.28194444444670808</v>
      </c>
      <c r="L1498" s="13">
        <f t="shared" si="139"/>
        <v>40886</v>
      </c>
      <c r="M1498" s="14">
        <f t="shared" si="140"/>
        <v>0.44236111111240461</v>
      </c>
      <c r="N1498" s="15">
        <f t="shared" si="141"/>
        <v>2</v>
      </c>
      <c r="O1498" s="16" t="str">
        <f t="shared" si="142"/>
        <v>Friday</v>
      </c>
      <c r="P1498" s="16" t="str">
        <f t="shared" si="143"/>
        <v>Dec</v>
      </c>
      <c r="Q1498" s="22">
        <f>IF(Analysis!$H$2=1,1,0)</f>
        <v>1</v>
      </c>
      <c r="R1498" s="1">
        <f>IF(Analysis!$H$3=1,1,0)</f>
        <v>1</v>
      </c>
      <c r="S1498" s="23">
        <f>IF(Analysis!$H$4=1,1,0)</f>
        <v>1</v>
      </c>
      <c r="T1498" s="23">
        <f>IF(Analysis!$H$6=1,1,0)</f>
        <v>1</v>
      </c>
      <c r="U1498" s="23">
        <f>IF(Analysis!$H$7=1,1,0)</f>
        <v>1</v>
      </c>
    </row>
    <row r="1499" spans="1:21">
      <c r="A1499" s="4">
        <v>16178</v>
      </c>
      <c r="B1499" s="5">
        <v>40889.508333333331</v>
      </c>
      <c r="C1499" s="5">
        <v>40886.418749999997</v>
      </c>
      <c r="D1499" s="4" t="s">
        <v>60</v>
      </c>
      <c r="E1499" s="4" t="s">
        <v>144</v>
      </c>
      <c r="F1499" s="6" t="s">
        <v>2072</v>
      </c>
      <c r="G1499" s="4" t="s">
        <v>55</v>
      </c>
      <c r="H1499" s="4" t="s">
        <v>763</v>
      </c>
      <c r="I1499" s="4" t="s">
        <v>143</v>
      </c>
      <c r="J1499" s="4" t="s">
        <v>59</v>
      </c>
      <c r="K1499" s="9">
        <f t="shared" si="138"/>
        <v>3.0895833333343035</v>
      </c>
      <c r="L1499" s="13">
        <f t="shared" si="139"/>
        <v>40886</v>
      </c>
      <c r="M1499" s="14">
        <f t="shared" si="140"/>
        <v>0.41874999999708962</v>
      </c>
      <c r="N1499" s="15">
        <f t="shared" si="141"/>
        <v>2</v>
      </c>
      <c r="O1499" s="16" t="str">
        <f t="shared" si="142"/>
        <v>Monday</v>
      </c>
      <c r="P1499" s="16" t="str">
        <f t="shared" si="143"/>
        <v>Dec</v>
      </c>
      <c r="Q1499" s="22">
        <f>IF(Analysis!$H$2=1,1,0)</f>
        <v>1</v>
      </c>
      <c r="R1499" s="1">
        <f>IF(Analysis!$H$3=1,1,0)</f>
        <v>1</v>
      </c>
      <c r="S1499" s="23">
        <f>IF(Analysis!$H$4=1,1,0)</f>
        <v>1</v>
      </c>
      <c r="T1499" s="23">
        <f>IF(Analysis!$H$6=1,1,0)</f>
        <v>1</v>
      </c>
      <c r="U1499" s="23">
        <f>IF(Analysis!$H$7=1,1,0)</f>
        <v>1</v>
      </c>
    </row>
    <row r="1500" spans="1:21">
      <c r="A1500" s="4">
        <v>16177</v>
      </c>
      <c r="B1500" s="5">
        <v>40905.590277777781</v>
      </c>
      <c r="C1500" s="5">
        <v>40886.404861111114</v>
      </c>
      <c r="D1500" s="4" t="s">
        <v>62</v>
      </c>
      <c r="E1500" s="4" t="s">
        <v>100</v>
      </c>
      <c r="F1500" s="6" t="s">
        <v>2073</v>
      </c>
      <c r="G1500" s="4" t="s">
        <v>55</v>
      </c>
      <c r="H1500" s="4" t="s">
        <v>764</v>
      </c>
      <c r="I1500" s="4" t="s">
        <v>143</v>
      </c>
      <c r="J1500" s="4" t="s">
        <v>73</v>
      </c>
      <c r="K1500" s="9">
        <f t="shared" si="138"/>
        <v>19.185416666667152</v>
      </c>
      <c r="L1500" s="13">
        <f t="shared" si="139"/>
        <v>40886</v>
      </c>
      <c r="M1500" s="14">
        <f t="shared" si="140"/>
        <v>0.40486111111385981</v>
      </c>
      <c r="N1500" s="15">
        <f t="shared" si="141"/>
        <v>2</v>
      </c>
      <c r="O1500" s="16" t="str">
        <f t="shared" si="142"/>
        <v>Wednesday</v>
      </c>
      <c r="P1500" s="16" t="str">
        <f t="shared" si="143"/>
        <v>Dec</v>
      </c>
      <c r="Q1500" s="22">
        <f>IF(Analysis!$H$2=1,1,0)</f>
        <v>1</v>
      </c>
      <c r="R1500" s="1">
        <f>IF(Analysis!$H$3=1,1,0)</f>
        <v>1</v>
      </c>
      <c r="S1500" s="23">
        <f>IF(Analysis!$H$4=1,1,0)</f>
        <v>1</v>
      </c>
      <c r="T1500" s="23">
        <f>IF(Analysis!$H$6=1,1,0)</f>
        <v>1</v>
      </c>
      <c r="U1500" s="23">
        <f>IF(Analysis!$H$7=1,1,0)</f>
        <v>1</v>
      </c>
    </row>
    <row r="1501" spans="1:21">
      <c r="A1501" s="4">
        <v>16176</v>
      </c>
      <c r="B1501" s="5">
        <v>40935.691666666666</v>
      </c>
      <c r="C1501" s="5">
        <v>40886.402777777781</v>
      </c>
      <c r="D1501" s="4" t="s">
        <v>62</v>
      </c>
      <c r="E1501" s="4" t="s">
        <v>100</v>
      </c>
      <c r="F1501" s="6" t="s">
        <v>132</v>
      </c>
      <c r="G1501" s="4" t="s">
        <v>55</v>
      </c>
      <c r="H1501" s="4" t="s">
        <v>765</v>
      </c>
      <c r="I1501" s="4" t="s">
        <v>143</v>
      </c>
      <c r="J1501" s="4" t="s">
        <v>65</v>
      </c>
      <c r="K1501" s="9">
        <f t="shared" si="138"/>
        <v>49.288888888884685</v>
      </c>
      <c r="L1501" s="13">
        <f t="shared" si="139"/>
        <v>40886</v>
      </c>
      <c r="M1501" s="14">
        <f t="shared" si="140"/>
        <v>0.40277777778101154</v>
      </c>
      <c r="N1501" s="15">
        <f t="shared" si="141"/>
        <v>2</v>
      </c>
      <c r="O1501" s="16" t="str">
        <f t="shared" si="142"/>
        <v>Friday</v>
      </c>
      <c r="P1501" s="16" t="str">
        <f t="shared" si="143"/>
        <v>Dec</v>
      </c>
      <c r="Q1501" s="22">
        <f>IF(Analysis!$H$2=1,1,0)</f>
        <v>1</v>
      </c>
      <c r="R1501" s="1">
        <f>IF(Analysis!$H$3=1,1,0)</f>
        <v>1</v>
      </c>
      <c r="S1501" s="23">
        <f>IF(Analysis!$H$4=1,1,0)</f>
        <v>1</v>
      </c>
      <c r="T1501" s="23">
        <f>IF(Analysis!$H$6=1,1,0)</f>
        <v>1</v>
      </c>
      <c r="U1501" s="23">
        <f>IF(Analysis!$H$7=1,1,0)</f>
        <v>1</v>
      </c>
    </row>
    <row r="1502" spans="1:21">
      <c r="A1502" s="4">
        <v>16175</v>
      </c>
      <c r="B1502" s="5">
        <v>40921.443055555559</v>
      </c>
      <c r="C1502" s="5">
        <v>40886.400694444441</v>
      </c>
      <c r="D1502" s="4" t="s">
        <v>62</v>
      </c>
      <c r="E1502" s="4" t="s">
        <v>100</v>
      </c>
      <c r="F1502" s="6" t="s">
        <v>133</v>
      </c>
      <c r="G1502" s="4" t="s">
        <v>55</v>
      </c>
      <c r="H1502" s="4" t="s">
        <v>90</v>
      </c>
      <c r="I1502" s="4" t="s">
        <v>143</v>
      </c>
      <c r="J1502" s="4" t="s">
        <v>73</v>
      </c>
      <c r="K1502" s="9">
        <f t="shared" si="138"/>
        <v>35.042361111118225</v>
      </c>
      <c r="L1502" s="13">
        <f t="shared" si="139"/>
        <v>40886</v>
      </c>
      <c r="M1502" s="14">
        <f t="shared" si="140"/>
        <v>0.40069444444088731</v>
      </c>
      <c r="N1502" s="15">
        <f t="shared" si="141"/>
        <v>2</v>
      </c>
      <c r="O1502" s="16" t="str">
        <f t="shared" si="142"/>
        <v>Friday</v>
      </c>
      <c r="P1502" s="16" t="str">
        <f t="shared" si="143"/>
        <v>Dec</v>
      </c>
      <c r="Q1502" s="22">
        <f>IF(Analysis!$H$2=1,1,0)</f>
        <v>1</v>
      </c>
      <c r="R1502" s="1">
        <f>IF(Analysis!$H$3=1,1,0)</f>
        <v>1</v>
      </c>
      <c r="S1502" s="23">
        <f>IF(Analysis!$H$4=1,1,0)</f>
        <v>1</v>
      </c>
      <c r="T1502" s="23">
        <f>IF(Analysis!$H$6=1,1,0)</f>
        <v>1</v>
      </c>
      <c r="U1502" s="23">
        <f>IF(Analysis!$H$7=1,1,0)</f>
        <v>1</v>
      </c>
    </row>
    <row r="1503" spans="1:21">
      <c r="A1503" s="4">
        <v>16174</v>
      </c>
      <c r="B1503" s="5">
        <v>40905.590277777781</v>
      </c>
      <c r="C1503" s="5">
        <v>40886.400000000001</v>
      </c>
      <c r="D1503" s="4" t="s">
        <v>62</v>
      </c>
      <c r="E1503" s="4" t="s">
        <v>100</v>
      </c>
      <c r="F1503" s="6" t="s">
        <v>127</v>
      </c>
      <c r="G1503" s="4" t="s">
        <v>55</v>
      </c>
      <c r="H1503" s="4" t="s">
        <v>107</v>
      </c>
      <c r="I1503" s="4" t="s">
        <v>143</v>
      </c>
      <c r="J1503" s="4" t="s">
        <v>73</v>
      </c>
      <c r="K1503" s="9">
        <f t="shared" si="138"/>
        <v>19.190277777779556</v>
      </c>
      <c r="L1503" s="13">
        <f t="shared" si="139"/>
        <v>40886</v>
      </c>
      <c r="M1503" s="14">
        <f t="shared" si="140"/>
        <v>0.40000000000145519</v>
      </c>
      <c r="N1503" s="15">
        <f t="shared" si="141"/>
        <v>2</v>
      </c>
      <c r="O1503" s="16" t="str">
        <f t="shared" si="142"/>
        <v>Wednesday</v>
      </c>
      <c r="P1503" s="16" t="str">
        <f t="shared" si="143"/>
        <v>Dec</v>
      </c>
      <c r="Q1503" s="22">
        <f>IF(Analysis!$H$2=1,1,0)</f>
        <v>1</v>
      </c>
      <c r="R1503" s="1">
        <f>IF(Analysis!$H$3=1,1,0)</f>
        <v>1</v>
      </c>
      <c r="S1503" s="23">
        <f>IF(Analysis!$H$4=1,1,0)</f>
        <v>1</v>
      </c>
      <c r="T1503" s="23">
        <f>IF(Analysis!$H$6=1,1,0)</f>
        <v>1</v>
      </c>
      <c r="U1503" s="23">
        <f>IF(Analysis!$H$7=1,1,0)</f>
        <v>1</v>
      </c>
    </row>
    <row r="1504" spans="1:21">
      <c r="A1504" s="4">
        <v>16173</v>
      </c>
      <c r="B1504" s="5">
        <v>40905.384027777778</v>
      </c>
      <c r="C1504" s="5">
        <v>40886.396527777775</v>
      </c>
      <c r="D1504" s="4" t="s">
        <v>60</v>
      </c>
      <c r="E1504" s="4" t="s">
        <v>74</v>
      </c>
      <c r="F1504" s="6" t="s">
        <v>128</v>
      </c>
      <c r="G1504" s="4" t="s">
        <v>55</v>
      </c>
      <c r="H1504" s="4" t="s">
        <v>106</v>
      </c>
      <c r="I1504" s="4" t="s">
        <v>143</v>
      </c>
      <c r="J1504" s="4" t="s">
        <v>136</v>
      </c>
      <c r="K1504" s="9">
        <f t="shared" si="138"/>
        <v>18.98750000000291</v>
      </c>
      <c r="L1504" s="13">
        <f t="shared" si="139"/>
        <v>40886</v>
      </c>
      <c r="M1504" s="14">
        <f t="shared" si="140"/>
        <v>0.39652777777519077</v>
      </c>
      <c r="N1504" s="15">
        <f t="shared" si="141"/>
        <v>2</v>
      </c>
      <c r="O1504" s="16" t="str">
        <f t="shared" si="142"/>
        <v>Wednesday</v>
      </c>
      <c r="P1504" s="16" t="str">
        <f t="shared" si="143"/>
        <v>Dec</v>
      </c>
      <c r="Q1504" s="22">
        <f>IF(Analysis!$H$2=1,1,0)</f>
        <v>1</v>
      </c>
      <c r="R1504" s="1">
        <f>IF(Analysis!$H$3=1,1,0)</f>
        <v>1</v>
      </c>
      <c r="S1504" s="23">
        <f>IF(Analysis!$H$4=1,1,0)</f>
        <v>1</v>
      </c>
      <c r="T1504" s="23">
        <f>IF(Analysis!$H$6=1,1,0)</f>
        <v>1</v>
      </c>
      <c r="U1504" s="23">
        <f>IF(Analysis!$H$7=1,1,0)</f>
        <v>1</v>
      </c>
    </row>
    <row r="1505" spans="1:21">
      <c r="A1505" s="4">
        <v>16172</v>
      </c>
      <c r="B1505" s="5">
        <v>40886.451388888891</v>
      </c>
      <c r="C1505" s="5">
        <v>40886.379861111112</v>
      </c>
      <c r="D1505" s="4" t="s">
        <v>60</v>
      </c>
      <c r="E1505" s="4" t="s">
        <v>54</v>
      </c>
      <c r="F1505" s="6" t="s">
        <v>129</v>
      </c>
      <c r="G1505" s="4" t="s">
        <v>55</v>
      </c>
      <c r="H1505" s="4" t="s">
        <v>71</v>
      </c>
      <c r="I1505" s="4" t="s">
        <v>143</v>
      </c>
      <c r="J1505" s="4" t="s">
        <v>59</v>
      </c>
      <c r="K1505" s="9">
        <f t="shared" si="138"/>
        <v>7.1527777778101154E-2</v>
      </c>
      <c r="L1505" s="13">
        <f t="shared" si="139"/>
        <v>40886</v>
      </c>
      <c r="M1505" s="14">
        <f t="shared" si="140"/>
        <v>0.37986111111240461</v>
      </c>
      <c r="N1505" s="15">
        <f t="shared" si="141"/>
        <v>2</v>
      </c>
      <c r="O1505" s="16" t="str">
        <f t="shared" si="142"/>
        <v>Friday</v>
      </c>
      <c r="P1505" s="16" t="str">
        <f t="shared" si="143"/>
        <v>Dec</v>
      </c>
      <c r="Q1505" s="22">
        <f>IF(Analysis!$H$2=1,1,0)</f>
        <v>1</v>
      </c>
      <c r="R1505" s="1">
        <f>IF(Analysis!$H$3=1,1,0)</f>
        <v>1</v>
      </c>
      <c r="S1505" s="23">
        <f>IF(Analysis!$H$4=1,1,0)</f>
        <v>1</v>
      </c>
      <c r="T1505" s="23">
        <f>IF(Analysis!$H$6=1,1,0)</f>
        <v>1</v>
      </c>
      <c r="U1505" s="23">
        <f>IF(Analysis!$H$7=1,1,0)</f>
        <v>1</v>
      </c>
    </row>
    <row r="1506" spans="1:21">
      <c r="A1506" s="4">
        <v>16171</v>
      </c>
      <c r="B1506" s="5">
        <v>40890.715277777781</v>
      </c>
      <c r="C1506" s="5">
        <v>40886.373611111114</v>
      </c>
      <c r="D1506" s="4" t="s">
        <v>62</v>
      </c>
      <c r="E1506" s="4" t="s">
        <v>63</v>
      </c>
      <c r="F1506" s="6" t="s">
        <v>145</v>
      </c>
      <c r="G1506" s="4" t="s">
        <v>55</v>
      </c>
      <c r="H1506" s="4" t="s">
        <v>56</v>
      </c>
      <c r="I1506" s="4" t="s">
        <v>143</v>
      </c>
      <c r="J1506" s="4" t="s">
        <v>59</v>
      </c>
      <c r="K1506" s="9">
        <f t="shared" si="138"/>
        <v>4.3416666666671517</v>
      </c>
      <c r="L1506" s="13">
        <f t="shared" si="139"/>
        <v>40886</v>
      </c>
      <c r="M1506" s="14">
        <f t="shared" si="140"/>
        <v>0.37361111111385981</v>
      </c>
      <c r="N1506" s="15">
        <f t="shared" si="141"/>
        <v>1</v>
      </c>
      <c r="O1506" s="16" t="str">
        <f t="shared" si="142"/>
        <v>Tuesday</v>
      </c>
      <c r="P1506" s="16" t="str">
        <f t="shared" si="143"/>
        <v>Dec</v>
      </c>
      <c r="Q1506" s="22">
        <f>IF(Analysis!$H$2=1,1,0)</f>
        <v>1</v>
      </c>
      <c r="R1506" s="1">
        <f>IF(Analysis!$H$3=1,1,0)</f>
        <v>1</v>
      </c>
      <c r="S1506" s="23">
        <f>IF(Analysis!$H$4=1,1,0)</f>
        <v>1</v>
      </c>
      <c r="T1506" s="23">
        <f>IF(Analysis!$H$6=1,1,0)</f>
        <v>1</v>
      </c>
      <c r="U1506" s="23">
        <f>IF(Analysis!$H$7=1,1,0)</f>
        <v>1</v>
      </c>
    </row>
    <row r="1507" spans="1:21">
      <c r="A1507" s="4">
        <v>16170</v>
      </c>
      <c r="B1507" s="5">
        <v>40891.70416666667</v>
      </c>
      <c r="C1507" s="5">
        <v>40886.367361111108</v>
      </c>
      <c r="D1507" s="4" t="s">
        <v>62</v>
      </c>
      <c r="E1507" s="4" t="s">
        <v>63</v>
      </c>
      <c r="F1507" s="6" t="s">
        <v>2223</v>
      </c>
      <c r="G1507" s="4" t="s">
        <v>55</v>
      </c>
      <c r="H1507" s="4" t="s">
        <v>90</v>
      </c>
      <c r="I1507" s="4" t="s">
        <v>143</v>
      </c>
      <c r="J1507" s="4" t="s">
        <v>59</v>
      </c>
      <c r="K1507" s="9">
        <f t="shared" si="138"/>
        <v>5.3368055555620231</v>
      </c>
      <c r="L1507" s="13">
        <f t="shared" si="139"/>
        <v>40886</v>
      </c>
      <c r="M1507" s="14">
        <f t="shared" si="140"/>
        <v>0.36736111110803904</v>
      </c>
      <c r="N1507" s="15">
        <f t="shared" si="141"/>
        <v>1</v>
      </c>
      <c r="O1507" s="16" t="str">
        <f t="shared" si="142"/>
        <v>Wednesday</v>
      </c>
      <c r="P1507" s="16" t="str">
        <f t="shared" si="143"/>
        <v>Dec</v>
      </c>
      <c r="Q1507" s="22">
        <f>IF(Analysis!$H$2=1,1,0)</f>
        <v>1</v>
      </c>
      <c r="R1507" s="1">
        <f>IF(Analysis!$H$3=1,1,0)</f>
        <v>1</v>
      </c>
      <c r="S1507" s="23">
        <f>IF(Analysis!$H$4=1,1,0)</f>
        <v>1</v>
      </c>
      <c r="T1507" s="23">
        <f>IF(Analysis!$H$6=1,1,0)</f>
        <v>1</v>
      </c>
      <c r="U1507" s="23">
        <f>IF(Analysis!$H$7=1,1,0)</f>
        <v>1</v>
      </c>
    </row>
    <row r="1508" spans="1:21">
      <c r="A1508" s="4">
        <v>16169</v>
      </c>
      <c r="B1508" s="5">
        <v>40889.716666666667</v>
      </c>
      <c r="C1508" s="5">
        <v>40886.361805555556</v>
      </c>
      <c r="D1508" s="4" t="s">
        <v>62</v>
      </c>
      <c r="E1508" s="4" t="s">
        <v>63</v>
      </c>
      <c r="F1508" s="6" t="s">
        <v>2071</v>
      </c>
      <c r="G1508" s="4" t="s">
        <v>55</v>
      </c>
      <c r="H1508" s="4" t="s">
        <v>56</v>
      </c>
      <c r="I1508" s="4" t="s">
        <v>143</v>
      </c>
      <c r="J1508" s="4" t="s">
        <v>59</v>
      </c>
      <c r="K1508" s="9">
        <f t="shared" si="138"/>
        <v>3.3548611111109494</v>
      </c>
      <c r="L1508" s="13">
        <f t="shared" si="139"/>
        <v>40886</v>
      </c>
      <c r="M1508" s="14">
        <f t="shared" si="140"/>
        <v>0.36180555555620231</v>
      </c>
      <c r="N1508" s="15">
        <f t="shared" si="141"/>
        <v>1</v>
      </c>
      <c r="O1508" s="16" t="str">
        <f t="shared" si="142"/>
        <v>Monday</v>
      </c>
      <c r="P1508" s="16" t="str">
        <f t="shared" si="143"/>
        <v>Dec</v>
      </c>
      <c r="Q1508" s="22">
        <f>IF(Analysis!$H$2=1,1,0)</f>
        <v>1</v>
      </c>
      <c r="R1508" s="1">
        <f>IF(Analysis!$H$3=1,1,0)</f>
        <v>1</v>
      </c>
      <c r="S1508" s="23">
        <f>IF(Analysis!$H$4=1,1,0)</f>
        <v>1</v>
      </c>
      <c r="T1508" s="23">
        <f>IF(Analysis!$H$6=1,1,0)</f>
        <v>1</v>
      </c>
      <c r="U1508" s="23">
        <f>IF(Analysis!$H$7=1,1,0)</f>
        <v>1</v>
      </c>
    </row>
    <row r="1509" spans="1:21">
      <c r="A1509" s="4">
        <v>16168</v>
      </c>
      <c r="B1509" s="5">
        <v>40890.65625</v>
      </c>
      <c r="C1509" s="5">
        <v>40885.662499999999</v>
      </c>
      <c r="D1509" s="4" t="s">
        <v>62</v>
      </c>
      <c r="E1509" s="4" t="s">
        <v>66</v>
      </c>
      <c r="F1509" s="6" t="s">
        <v>2072</v>
      </c>
      <c r="G1509" s="4" t="s">
        <v>55</v>
      </c>
      <c r="H1509" s="4" t="s">
        <v>766</v>
      </c>
      <c r="I1509" s="4" t="s">
        <v>143</v>
      </c>
      <c r="J1509" s="4" t="s">
        <v>59</v>
      </c>
      <c r="K1509" s="9">
        <f t="shared" si="138"/>
        <v>4.9937500000014552</v>
      </c>
      <c r="L1509" s="13">
        <f t="shared" si="139"/>
        <v>40885</v>
      </c>
      <c r="M1509" s="14">
        <f t="shared" si="140"/>
        <v>0.66249999999854481</v>
      </c>
      <c r="N1509" s="15">
        <f t="shared" si="141"/>
        <v>5</v>
      </c>
      <c r="O1509" s="16" t="str">
        <f t="shared" si="142"/>
        <v>Tuesday</v>
      </c>
      <c r="P1509" s="16" t="str">
        <f t="shared" si="143"/>
        <v>Dec</v>
      </c>
      <c r="Q1509" s="22">
        <f>IF(Analysis!$H$2=1,1,0)</f>
        <v>1</v>
      </c>
      <c r="R1509" s="1">
        <f>IF(Analysis!$H$3=1,1,0)</f>
        <v>1</v>
      </c>
      <c r="S1509" s="23">
        <f>IF(Analysis!$H$4=1,1,0)</f>
        <v>1</v>
      </c>
      <c r="T1509" s="23">
        <f>IF(Analysis!$H$6=1,1,0)</f>
        <v>1</v>
      </c>
      <c r="U1509" s="23">
        <f>IF(Analysis!$H$7=1,1,0)</f>
        <v>1</v>
      </c>
    </row>
    <row r="1510" spans="1:21">
      <c r="A1510" s="4">
        <v>16167</v>
      </c>
      <c r="B1510" s="5">
        <v>40904.53402777778</v>
      </c>
      <c r="C1510" s="5">
        <v>40885.631249999999</v>
      </c>
      <c r="D1510" s="4" t="s">
        <v>62</v>
      </c>
      <c r="E1510" s="4" t="s">
        <v>63</v>
      </c>
      <c r="F1510" s="6" t="s">
        <v>2073</v>
      </c>
      <c r="G1510" s="4" t="s">
        <v>55</v>
      </c>
      <c r="H1510" s="4" t="s">
        <v>767</v>
      </c>
      <c r="I1510" s="4" t="s">
        <v>143</v>
      </c>
      <c r="J1510" s="4" t="s">
        <v>70</v>
      </c>
      <c r="K1510" s="9">
        <f t="shared" si="138"/>
        <v>18.902777777781012</v>
      </c>
      <c r="L1510" s="13">
        <f t="shared" si="139"/>
        <v>40885</v>
      </c>
      <c r="M1510" s="14">
        <f t="shared" si="140"/>
        <v>0.63124999999854481</v>
      </c>
      <c r="N1510" s="15">
        <f t="shared" si="141"/>
        <v>5</v>
      </c>
      <c r="O1510" s="16" t="str">
        <f t="shared" si="142"/>
        <v>Tuesday</v>
      </c>
      <c r="P1510" s="16" t="str">
        <f t="shared" si="143"/>
        <v>Dec</v>
      </c>
      <c r="Q1510" s="22">
        <f>IF(Analysis!$H$2=1,1,0)</f>
        <v>1</v>
      </c>
      <c r="R1510" s="1">
        <f>IF(Analysis!$H$3=1,1,0)</f>
        <v>1</v>
      </c>
      <c r="S1510" s="23">
        <f>IF(Analysis!$H$4=1,1,0)</f>
        <v>1</v>
      </c>
      <c r="T1510" s="23">
        <f>IF(Analysis!$H$6=1,1,0)</f>
        <v>1</v>
      </c>
      <c r="U1510" s="23">
        <f>IF(Analysis!$H$7=1,1,0)</f>
        <v>1</v>
      </c>
    </row>
    <row r="1511" spans="1:21">
      <c r="A1511" s="4">
        <v>16166</v>
      </c>
      <c r="B1511" s="5">
        <v>40897.397222222222</v>
      </c>
      <c r="C1511" s="5">
        <v>40885.615972222222</v>
      </c>
      <c r="D1511" s="4" t="s">
        <v>62</v>
      </c>
      <c r="E1511" s="4" t="s">
        <v>100</v>
      </c>
      <c r="F1511" s="6" t="s">
        <v>132</v>
      </c>
      <c r="G1511" s="4" t="s">
        <v>55</v>
      </c>
      <c r="H1511" s="4" t="s">
        <v>768</v>
      </c>
      <c r="I1511" s="4" t="s">
        <v>143</v>
      </c>
      <c r="J1511" s="4" t="s">
        <v>65</v>
      </c>
      <c r="K1511" s="9">
        <f t="shared" si="138"/>
        <v>11.78125</v>
      </c>
      <c r="L1511" s="13">
        <f t="shared" si="139"/>
        <v>40885</v>
      </c>
      <c r="M1511" s="14">
        <f t="shared" si="140"/>
        <v>0.61597222222189885</v>
      </c>
      <c r="N1511" s="15">
        <f t="shared" si="141"/>
        <v>4</v>
      </c>
      <c r="O1511" s="16" t="str">
        <f t="shared" si="142"/>
        <v>Tuesday</v>
      </c>
      <c r="P1511" s="16" t="str">
        <f t="shared" si="143"/>
        <v>Dec</v>
      </c>
      <c r="Q1511" s="22">
        <f>IF(Analysis!$H$2=1,1,0)</f>
        <v>1</v>
      </c>
      <c r="R1511" s="1">
        <f>IF(Analysis!$H$3=1,1,0)</f>
        <v>1</v>
      </c>
      <c r="S1511" s="23">
        <f>IF(Analysis!$H$4=1,1,0)</f>
        <v>1</v>
      </c>
      <c r="T1511" s="23">
        <f>IF(Analysis!$H$6=1,1,0)</f>
        <v>1</v>
      </c>
      <c r="U1511" s="23">
        <f>IF(Analysis!$H$7=1,1,0)</f>
        <v>1</v>
      </c>
    </row>
    <row r="1512" spans="1:21">
      <c r="A1512" s="4">
        <v>16165</v>
      </c>
      <c r="B1512" s="5">
        <v>40942.720833333333</v>
      </c>
      <c r="C1512" s="5">
        <v>40885.615277777775</v>
      </c>
      <c r="D1512" s="4" t="s">
        <v>62</v>
      </c>
      <c r="E1512" s="4" t="s">
        <v>100</v>
      </c>
      <c r="F1512" s="6" t="s">
        <v>133</v>
      </c>
      <c r="G1512" s="4" t="s">
        <v>55</v>
      </c>
      <c r="H1512" s="4" t="s">
        <v>769</v>
      </c>
      <c r="I1512" s="4" t="s">
        <v>143</v>
      </c>
      <c r="J1512" s="4" t="s">
        <v>65</v>
      </c>
      <c r="K1512" s="9">
        <f t="shared" si="138"/>
        <v>57.105555555557657</v>
      </c>
      <c r="L1512" s="13">
        <f t="shared" si="139"/>
        <v>40885</v>
      </c>
      <c r="M1512" s="14">
        <f t="shared" si="140"/>
        <v>0.61527777777519077</v>
      </c>
      <c r="N1512" s="15">
        <f t="shared" si="141"/>
        <v>4</v>
      </c>
      <c r="O1512" s="16" t="str">
        <f t="shared" si="142"/>
        <v>Friday</v>
      </c>
      <c r="P1512" s="16" t="str">
        <f t="shared" si="143"/>
        <v>Dec</v>
      </c>
      <c r="Q1512" s="22">
        <f>IF(Analysis!$H$2=1,1,0)</f>
        <v>1</v>
      </c>
      <c r="R1512" s="1">
        <f>IF(Analysis!$H$3=1,1,0)</f>
        <v>1</v>
      </c>
      <c r="S1512" s="23">
        <f>IF(Analysis!$H$4=1,1,0)</f>
        <v>1</v>
      </c>
      <c r="T1512" s="23">
        <f>IF(Analysis!$H$6=1,1,0)</f>
        <v>1</v>
      </c>
      <c r="U1512" s="23">
        <f>IF(Analysis!$H$7=1,1,0)</f>
        <v>1</v>
      </c>
    </row>
    <row r="1513" spans="1:21">
      <c r="A1513" s="4">
        <v>16164</v>
      </c>
      <c r="B1513" s="5">
        <v>40905.487500000003</v>
      </c>
      <c r="C1513" s="5">
        <v>40885.612500000003</v>
      </c>
      <c r="D1513" s="4" t="s">
        <v>62</v>
      </c>
      <c r="E1513" s="4" t="s">
        <v>64</v>
      </c>
      <c r="F1513" s="6" t="s">
        <v>127</v>
      </c>
      <c r="G1513" s="4" t="s">
        <v>55</v>
      </c>
      <c r="H1513" s="4" t="s">
        <v>770</v>
      </c>
      <c r="I1513" s="4" t="s">
        <v>143</v>
      </c>
      <c r="J1513" s="4" t="s">
        <v>65</v>
      </c>
      <c r="K1513" s="9">
        <f t="shared" si="138"/>
        <v>19.875</v>
      </c>
      <c r="L1513" s="13">
        <f t="shared" si="139"/>
        <v>40885</v>
      </c>
      <c r="M1513" s="14">
        <f t="shared" si="140"/>
        <v>0.61250000000291038</v>
      </c>
      <c r="N1513" s="15">
        <f t="shared" si="141"/>
        <v>4</v>
      </c>
      <c r="O1513" s="16" t="str">
        <f t="shared" si="142"/>
        <v>Wednesday</v>
      </c>
      <c r="P1513" s="16" t="str">
        <f t="shared" si="143"/>
        <v>Dec</v>
      </c>
      <c r="Q1513" s="22">
        <f>IF(Analysis!$H$2=1,1,0)</f>
        <v>1</v>
      </c>
      <c r="R1513" s="1">
        <f>IF(Analysis!$H$3=1,1,0)</f>
        <v>1</v>
      </c>
      <c r="S1513" s="23">
        <f>IF(Analysis!$H$4=1,1,0)</f>
        <v>1</v>
      </c>
      <c r="T1513" s="23">
        <f>IF(Analysis!$H$6=1,1,0)</f>
        <v>1</v>
      </c>
      <c r="U1513" s="23">
        <f>IF(Analysis!$H$7=1,1,0)</f>
        <v>1</v>
      </c>
    </row>
    <row r="1514" spans="1:21">
      <c r="A1514" s="4">
        <v>16163</v>
      </c>
      <c r="B1514" s="5">
        <v>40885.630555555559</v>
      </c>
      <c r="C1514" s="5">
        <v>40885.593055555553</v>
      </c>
      <c r="D1514" s="4" t="s">
        <v>60</v>
      </c>
      <c r="E1514" s="4" t="s">
        <v>67</v>
      </c>
      <c r="F1514" s="6" t="s">
        <v>128</v>
      </c>
      <c r="G1514" s="4" t="s">
        <v>55</v>
      </c>
      <c r="H1514" s="4" t="s">
        <v>90</v>
      </c>
      <c r="I1514" s="4" t="s">
        <v>143</v>
      </c>
      <c r="J1514" s="4" t="s">
        <v>59</v>
      </c>
      <c r="K1514" s="9">
        <f t="shared" si="138"/>
        <v>3.7500000005820766E-2</v>
      </c>
      <c r="L1514" s="13">
        <f t="shared" si="139"/>
        <v>40885</v>
      </c>
      <c r="M1514" s="14">
        <f t="shared" si="140"/>
        <v>0.59305555555329192</v>
      </c>
      <c r="N1514" s="15">
        <f t="shared" si="141"/>
        <v>4</v>
      </c>
      <c r="O1514" s="16" t="str">
        <f t="shared" si="142"/>
        <v>Thursday</v>
      </c>
      <c r="P1514" s="16" t="str">
        <f t="shared" si="143"/>
        <v>Dec</v>
      </c>
      <c r="Q1514" s="22">
        <f>IF(Analysis!$H$2=1,1,0)</f>
        <v>1</v>
      </c>
      <c r="R1514" s="1">
        <f>IF(Analysis!$H$3=1,1,0)</f>
        <v>1</v>
      </c>
      <c r="S1514" s="23">
        <f>IF(Analysis!$H$4=1,1,0)</f>
        <v>1</v>
      </c>
      <c r="T1514" s="23">
        <f>IF(Analysis!$H$6=1,1,0)</f>
        <v>1</v>
      </c>
      <c r="U1514" s="23">
        <f>IF(Analysis!$H$7=1,1,0)</f>
        <v>1</v>
      </c>
    </row>
    <row r="1515" spans="1:21">
      <c r="A1515" s="4">
        <v>16162</v>
      </c>
      <c r="B1515" s="5">
        <v>40911.703472222223</v>
      </c>
      <c r="C1515" s="5">
        <v>40885.59097222222</v>
      </c>
      <c r="D1515" s="4" t="s">
        <v>62</v>
      </c>
      <c r="E1515" s="4" t="s">
        <v>100</v>
      </c>
      <c r="F1515" s="6" t="s">
        <v>129</v>
      </c>
      <c r="G1515" s="4" t="s">
        <v>55</v>
      </c>
      <c r="H1515" s="4" t="s">
        <v>107</v>
      </c>
      <c r="I1515" s="4" t="s">
        <v>143</v>
      </c>
      <c r="J1515" s="4" t="s">
        <v>65</v>
      </c>
      <c r="K1515" s="9">
        <f t="shared" si="138"/>
        <v>26.11250000000291</v>
      </c>
      <c r="L1515" s="13">
        <f t="shared" si="139"/>
        <v>40885</v>
      </c>
      <c r="M1515" s="14">
        <f t="shared" si="140"/>
        <v>0.59097222222044365</v>
      </c>
      <c r="N1515" s="15">
        <f t="shared" si="141"/>
        <v>4</v>
      </c>
      <c r="O1515" s="16" t="str">
        <f t="shared" si="142"/>
        <v>Tuesday</v>
      </c>
      <c r="P1515" s="16" t="str">
        <f t="shared" si="143"/>
        <v>Dec</v>
      </c>
      <c r="Q1515" s="22">
        <f>IF(Analysis!$H$2=1,1,0)</f>
        <v>1</v>
      </c>
      <c r="R1515" s="1">
        <f>IF(Analysis!$H$3=1,1,0)</f>
        <v>1</v>
      </c>
      <c r="S1515" s="23">
        <f>IF(Analysis!$H$4=1,1,0)</f>
        <v>1</v>
      </c>
      <c r="T1515" s="23">
        <f>IF(Analysis!$H$6=1,1,0)</f>
        <v>1</v>
      </c>
      <c r="U1515" s="23">
        <f>IF(Analysis!$H$7=1,1,0)</f>
        <v>1</v>
      </c>
    </row>
    <row r="1516" spans="1:21">
      <c r="A1516" s="4">
        <v>16161</v>
      </c>
      <c r="B1516" s="5">
        <v>40900.438194444447</v>
      </c>
      <c r="C1516" s="5">
        <v>40885.531944444447</v>
      </c>
      <c r="D1516" s="4" t="s">
        <v>60</v>
      </c>
      <c r="E1516" s="4" t="s">
        <v>80</v>
      </c>
      <c r="F1516" s="6" t="s">
        <v>145</v>
      </c>
      <c r="G1516" s="4" t="s">
        <v>55</v>
      </c>
      <c r="H1516" s="4" t="s">
        <v>106</v>
      </c>
      <c r="I1516" s="4" t="s">
        <v>143</v>
      </c>
      <c r="J1516" s="4" t="s">
        <v>59</v>
      </c>
      <c r="K1516" s="9">
        <f t="shared" si="138"/>
        <v>14.90625</v>
      </c>
      <c r="L1516" s="13">
        <f t="shared" si="139"/>
        <v>40885</v>
      </c>
      <c r="M1516" s="14">
        <f t="shared" si="140"/>
        <v>0.53194444444670808</v>
      </c>
      <c r="N1516" s="15">
        <f t="shared" si="141"/>
        <v>3</v>
      </c>
      <c r="O1516" s="16" t="str">
        <f t="shared" si="142"/>
        <v>Friday</v>
      </c>
      <c r="P1516" s="16" t="str">
        <f t="shared" si="143"/>
        <v>Dec</v>
      </c>
      <c r="Q1516" s="22">
        <f>IF(Analysis!$H$2=1,1,0)</f>
        <v>1</v>
      </c>
      <c r="R1516" s="1">
        <f>IF(Analysis!$H$3=1,1,0)</f>
        <v>1</v>
      </c>
      <c r="S1516" s="23">
        <f>IF(Analysis!$H$4=1,1,0)</f>
        <v>1</v>
      </c>
      <c r="T1516" s="23">
        <f>IF(Analysis!$H$6=1,1,0)</f>
        <v>1</v>
      </c>
      <c r="U1516" s="23">
        <f>IF(Analysis!$H$7=1,1,0)</f>
        <v>1</v>
      </c>
    </row>
    <row r="1517" spans="1:21">
      <c r="A1517" s="4">
        <v>16160</v>
      </c>
      <c r="B1517" s="5">
        <v>40897.455555555556</v>
      </c>
      <c r="C1517" s="5">
        <v>40885.487500000003</v>
      </c>
      <c r="D1517" s="4" t="s">
        <v>60</v>
      </c>
      <c r="E1517" s="4" t="s">
        <v>74</v>
      </c>
      <c r="F1517" s="6" t="s">
        <v>2224</v>
      </c>
      <c r="G1517" s="4" t="s">
        <v>55</v>
      </c>
      <c r="H1517" s="4" t="s">
        <v>71</v>
      </c>
      <c r="I1517" s="4" t="s">
        <v>143</v>
      </c>
      <c r="J1517" s="4" t="s">
        <v>59</v>
      </c>
      <c r="K1517" s="9">
        <f t="shared" si="138"/>
        <v>11.968055555553292</v>
      </c>
      <c r="L1517" s="13">
        <f t="shared" si="139"/>
        <v>40885</v>
      </c>
      <c r="M1517" s="14">
        <f t="shared" si="140"/>
        <v>0.48750000000291038</v>
      </c>
      <c r="N1517" s="15">
        <f t="shared" si="141"/>
        <v>3</v>
      </c>
      <c r="O1517" s="16" t="str">
        <f t="shared" si="142"/>
        <v>Tuesday</v>
      </c>
      <c r="P1517" s="16" t="str">
        <f t="shared" si="143"/>
        <v>Dec</v>
      </c>
      <c r="Q1517" s="22">
        <f>IF(Analysis!$H$2=1,1,0)</f>
        <v>1</v>
      </c>
      <c r="R1517" s="1">
        <f>IF(Analysis!$H$3=1,1,0)</f>
        <v>1</v>
      </c>
      <c r="S1517" s="23">
        <f>IF(Analysis!$H$4=1,1,0)</f>
        <v>1</v>
      </c>
      <c r="T1517" s="23">
        <f>IF(Analysis!$H$6=1,1,0)</f>
        <v>1</v>
      </c>
      <c r="U1517" s="23">
        <f>IF(Analysis!$H$7=1,1,0)</f>
        <v>1</v>
      </c>
    </row>
    <row r="1518" spans="1:21">
      <c r="A1518" s="4">
        <v>16159</v>
      </c>
      <c r="B1518" s="5">
        <v>40891.701388888891</v>
      </c>
      <c r="C1518" s="5">
        <v>40885.431944444441</v>
      </c>
      <c r="D1518" s="4" t="s">
        <v>62</v>
      </c>
      <c r="E1518" s="4" t="s">
        <v>64</v>
      </c>
      <c r="F1518" s="6" t="s">
        <v>2071</v>
      </c>
      <c r="G1518" s="4" t="s">
        <v>55</v>
      </c>
      <c r="H1518" s="4" t="s">
        <v>56</v>
      </c>
      <c r="I1518" s="4" t="s">
        <v>143</v>
      </c>
      <c r="J1518" s="4" t="s">
        <v>65</v>
      </c>
      <c r="K1518" s="9">
        <f t="shared" si="138"/>
        <v>6.2694444444496185</v>
      </c>
      <c r="L1518" s="13">
        <f t="shared" si="139"/>
        <v>40885</v>
      </c>
      <c r="M1518" s="14">
        <f t="shared" si="140"/>
        <v>0.43194444444088731</v>
      </c>
      <c r="N1518" s="15">
        <f t="shared" si="141"/>
        <v>2</v>
      </c>
      <c r="O1518" s="16" t="str">
        <f t="shared" si="142"/>
        <v>Wednesday</v>
      </c>
      <c r="P1518" s="16" t="str">
        <f t="shared" si="143"/>
        <v>Dec</v>
      </c>
      <c r="Q1518" s="22">
        <f>IF(Analysis!$H$2=1,1,0)</f>
        <v>1</v>
      </c>
      <c r="R1518" s="1">
        <f>IF(Analysis!$H$3=1,1,0)</f>
        <v>1</v>
      </c>
      <c r="S1518" s="23">
        <f>IF(Analysis!$H$4=1,1,0)</f>
        <v>1</v>
      </c>
      <c r="T1518" s="23">
        <f>IF(Analysis!$H$6=1,1,0)</f>
        <v>1</v>
      </c>
      <c r="U1518" s="23">
        <f>IF(Analysis!$H$7=1,1,0)</f>
        <v>1</v>
      </c>
    </row>
    <row r="1519" spans="1:21">
      <c r="A1519" s="4">
        <v>16158</v>
      </c>
      <c r="B1519" s="5">
        <v>40885.527777777781</v>
      </c>
      <c r="C1519" s="5">
        <v>40885.401388888888</v>
      </c>
      <c r="D1519" s="4" t="s">
        <v>53</v>
      </c>
      <c r="E1519" s="4" t="s">
        <v>54</v>
      </c>
      <c r="F1519" s="6" t="s">
        <v>2072</v>
      </c>
      <c r="G1519" s="4" t="s">
        <v>55</v>
      </c>
      <c r="H1519" s="4" t="s">
        <v>90</v>
      </c>
      <c r="I1519" s="4" t="s">
        <v>143</v>
      </c>
      <c r="J1519" s="4" t="s">
        <v>59</v>
      </c>
      <c r="K1519" s="9">
        <f t="shared" si="138"/>
        <v>0.12638888889341615</v>
      </c>
      <c r="L1519" s="13">
        <f t="shared" si="139"/>
        <v>40885</v>
      </c>
      <c r="M1519" s="14">
        <f t="shared" si="140"/>
        <v>0.40138888888759539</v>
      </c>
      <c r="N1519" s="15">
        <f t="shared" si="141"/>
        <v>2</v>
      </c>
      <c r="O1519" s="16" t="str">
        <f t="shared" si="142"/>
        <v>Thursday</v>
      </c>
      <c r="P1519" s="16" t="str">
        <f t="shared" si="143"/>
        <v>Dec</v>
      </c>
      <c r="Q1519" s="22">
        <f>IF(Analysis!$H$2=1,1,0)</f>
        <v>1</v>
      </c>
      <c r="R1519" s="1">
        <f>IF(Analysis!$H$3=1,1,0)</f>
        <v>1</v>
      </c>
      <c r="S1519" s="23">
        <f>IF(Analysis!$H$4=1,1,0)</f>
        <v>1</v>
      </c>
      <c r="T1519" s="23">
        <f>IF(Analysis!$H$6=1,1,0)</f>
        <v>1</v>
      </c>
      <c r="U1519" s="23">
        <f>IF(Analysis!$H$7=1,1,0)</f>
        <v>1</v>
      </c>
    </row>
    <row r="1520" spans="1:21">
      <c r="A1520" s="4">
        <v>16157</v>
      </c>
      <c r="B1520" s="5">
        <v>40905.490277777775</v>
      </c>
      <c r="C1520" s="5">
        <v>40885.37777777778</v>
      </c>
      <c r="D1520" s="4" t="s">
        <v>62</v>
      </c>
      <c r="E1520" s="4" t="s">
        <v>64</v>
      </c>
      <c r="F1520" s="6" t="s">
        <v>2073</v>
      </c>
      <c r="G1520" s="4" t="s">
        <v>55</v>
      </c>
      <c r="H1520" s="4" t="s">
        <v>56</v>
      </c>
      <c r="I1520" s="4" t="s">
        <v>143</v>
      </c>
      <c r="J1520" s="4" t="s">
        <v>65</v>
      </c>
      <c r="K1520" s="9">
        <f t="shared" si="138"/>
        <v>20.112499999995634</v>
      </c>
      <c r="L1520" s="13">
        <f t="shared" si="139"/>
        <v>40885</v>
      </c>
      <c r="M1520" s="14">
        <f t="shared" si="140"/>
        <v>0.37777777777955635</v>
      </c>
      <c r="N1520" s="15">
        <f t="shared" si="141"/>
        <v>2</v>
      </c>
      <c r="O1520" s="16" t="str">
        <f t="shared" si="142"/>
        <v>Wednesday</v>
      </c>
      <c r="P1520" s="16" t="str">
        <f t="shared" si="143"/>
        <v>Dec</v>
      </c>
      <c r="Q1520" s="22">
        <f>IF(Analysis!$H$2=1,1,0)</f>
        <v>1</v>
      </c>
      <c r="R1520" s="1">
        <f>IF(Analysis!$H$3=1,1,0)</f>
        <v>1</v>
      </c>
      <c r="S1520" s="23">
        <f>IF(Analysis!$H$4=1,1,0)</f>
        <v>1</v>
      </c>
      <c r="T1520" s="23">
        <f>IF(Analysis!$H$6=1,1,0)</f>
        <v>1</v>
      </c>
      <c r="U1520" s="23">
        <f>IF(Analysis!$H$7=1,1,0)</f>
        <v>1</v>
      </c>
    </row>
    <row r="1521" spans="1:21">
      <c r="A1521" s="4">
        <v>16156</v>
      </c>
      <c r="B1521" s="5">
        <v>40891.704861111109</v>
      </c>
      <c r="C1521" s="5">
        <v>40885.370833333334</v>
      </c>
      <c r="D1521" s="4" t="s">
        <v>62</v>
      </c>
      <c r="E1521" s="4" t="s">
        <v>63</v>
      </c>
      <c r="F1521" s="6" t="s">
        <v>132</v>
      </c>
      <c r="G1521" s="4" t="s">
        <v>55</v>
      </c>
      <c r="H1521" s="4" t="s">
        <v>771</v>
      </c>
      <c r="I1521" s="4" t="s">
        <v>143</v>
      </c>
      <c r="J1521" s="4" t="s">
        <v>70</v>
      </c>
      <c r="K1521" s="9">
        <f t="shared" si="138"/>
        <v>6.3340277777751908</v>
      </c>
      <c r="L1521" s="13">
        <f t="shared" si="139"/>
        <v>40885</v>
      </c>
      <c r="M1521" s="14">
        <f t="shared" si="140"/>
        <v>0.37083333333430346</v>
      </c>
      <c r="N1521" s="15">
        <f t="shared" si="141"/>
        <v>1</v>
      </c>
      <c r="O1521" s="16" t="str">
        <f t="shared" si="142"/>
        <v>Wednesday</v>
      </c>
      <c r="P1521" s="16" t="str">
        <f t="shared" si="143"/>
        <v>Dec</v>
      </c>
      <c r="Q1521" s="22">
        <f>IF(Analysis!$H$2=1,1,0)</f>
        <v>1</v>
      </c>
      <c r="R1521" s="1">
        <f>IF(Analysis!$H$3=1,1,0)</f>
        <v>1</v>
      </c>
      <c r="S1521" s="23">
        <f>IF(Analysis!$H$4=1,1,0)</f>
        <v>1</v>
      </c>
      <c r="T1521" s="23">
        <f>IF(Analysis!$H$6=1,1,0)</f>
        <v>1</v>
      </c>
      <c r="U1521" s="23">
        <f>IF(Analysis!$H$7=1,1,0)</f>
        <v>1</v>
      </c>
    </row>
    <row r="1522" spans="1:21">
      <c r="A1522" s="4">
        <v>16155</v>
      </c>
      <c r="B1522" s="5">
        <v>40893.440972222219</v>
      </c>
      <c r="C1522" s="5">
        <v>40885.365277777775</v>
      </c>
      <c r="D1522" s="4" t="s">
        <v>62</v>
      </c>
      <c r="E1522" s="4" t="s">
        <v>78</v>
      </c>
      <c r="F1522" s="6" t="s">
        <v>133</v>
      </c>
      <c r="G1522" s="4" t="s">
        <v>55</v>
      </c>
      <c r="H1522" s="4" t="s">
        <v>772</v>
      </c>
      <c r="I1522" s="4" t="s">
        <v>143</v>
      </c>
      <c r="J1522" s="4" t="s">
        <v>59</v>
      </c>
      <c r="K1522" s="9">
        <f t="shared" si="138"/>
        <v>8.0756944444437977</v>
      </c>
      <c r="L1522" s="13">
        <f t="shared" si="139"/>
        <v>40885</v>
      </c>
      <c r="M1522" s="14">
        <f t="shared" si="140"/>
        <v>0.36527777777519077</v>
      </c>
      <c r="N1522" s="15">
        <f t="shared" si="141"/>
        <v>1</v>
      </c>
      <c r="O1522" s="16" t="str">
        <f t="shared" si="142"/>
        <v>Friday</v>
      </c>
      <c r="P1522" s="16" t="str">
        <f t="shared" si="143"/>
        <v>Dec</v>
      </c>
      <c r="Q1522" s="22">
        <f>IF(Analysis!$H$2=1,1,0)</f>
        <v>1</v>
      </c>
      <c r="R1522" s="1">
        <f>IF(Analysis!$H$3=1,1,0)</f>
        <v>1</v>
      </c>
      <c r="S1522" s="23">
        <f>IF(Analysis!$H$4=1,1,0)</f>
        <v>1</v>
      </c>
      <c r="T1522" s="23">
        <f>IF(Analysis!$H$6=1,1,0)</f>
        <v>1</v>
      </c>
      <c r="U1522" s="23">
        <f>IF(Analysis!$H$7=1,1,0)</f>
        <v>1</v>
      </c>
    </row>
    <row r="1523" spans="1:21">
      <c r="A1523" s="4">
        <v>16154</v>
      </c>
      <c r="B1523" s="5">
        <v>40899.60833333333</v>
      </c>
      <c r="C1523" s="5">
        <v>40884.707638888889</v>
      </c>
      <c r="D1523" s="4" t="s">
        <v>62</v>
      </c>
      <c r="E1523" s="4" t="s">
        <v>72</v>
      </c>
      <c r="F1523" s="6" t="s">
        <v>127</v>
      </c>
      <c r="G1523" s="4" t="s">
        <v>55</v>
      </c>
      <c r="H1523" s="4" t="s">
        <v>773</v>
      </c>
      <c r="I1523" s="4" t="s">
        <v>143</v>
      </c>
      <c r="J1523" s="4" t="s">
        <v>73</v>
      </c>
      <c r="K1523" s="9">
        <f t="shared" si="138"/>
        <v>14.900694444440887</v>
      </c>
      <c r="L1523" s="13">
        <f t="shared" si="139"/>
        <v>40884</v>
      </c>
      <c r="M1523" s="14">
        <f t="shared" si="140"/>
        <v>0.70763888888905058</v>
      </c>
      <c r="N1523" s="15">
        <f t="shared" si="141"/>
        <v>5</v>
      </c>
      <c r="O1523" s="16" t="str">
        <f t="shared" si="142"/>
        <v>Thursday</v>
      </c>
      <c r="P1523" s="16" t="str">
        <f t="shared" si="143"/>
        <v>Dec</v>
      </c>
      <c r="Q1523" s="22">
        <f>IF(Analysis!$H$2=1,1,0)</f>
        <v>1</v>
      </c>
      <c r="R1523" s="1">
        <f>IF(Analysis!$H$3=1,1,0)</f>
        <v>1</v>
      </c>
      <c r="S1523" s="23">
        <f>IF(Analysis!$H$4=1,1,0)</f>
        <v>1</v>
      </c>
      <c r="T1523" s="23">
        <f>IF(Analysis!$H$6=1,1,0)</f>
        <v>1</v>
      </c>
      <c r="U1523" s="23">
        <f>IF(Analysis!$H$7=1,1,0)</f>
        <v>1</v>
      </c>
    </row>
    <row r="1524" spans="1:21">
      <c r="A1524" s="4">
        <v>16153</v>
      </c>
      <c r="B1524" s="5">
        <v>41023.65625</v>
      </c>
      <c r="C1524" s="5">
        <v>40884.651388888888</v>
      </c>
      <c r="D1524" s="4" t="s">
        <v>60</v>
      </c>
      <c r="E1524" s="4" t="s">
        <v>74</v>
      </c>
      <c r="F1524" s="6" t="s">
        <v>128</v>
      </c>
      <c r="G1524" s="4" t="s">
        <v>55</v>
      </c>
      <c r="H1524" s="4" t="s">
        <v>774</v>
      </c>
      <c r="I1524" s="4" t="s">
        <v>143</v>
      </c>
      <c r="J1524" s="4" t="s">
        <v>136</v>
      </c>
      <c r="K1524" s="9">
        <f t="shared" si="138"/>
        <v>139.0048611111124</v>
      </c>
      <c r="L1524" s="13">
        <f t="shared" si="139"/>
        <v>40884</v>
      </c>
      <c r="M1524" s="14">
        <f t="shared" si="140"/>
        <v>0.65138888888759539</v>
      </c>
      <c r="N1524" s="15">
        <f t="shared" si="141"/>
        <v>5</v>
      </c>
      <c r="O1524" s="16" t="str">
        <f t="shared" si="142"/>
        <v>Tuesday</v>
      </c>
      <c r="P1524" s="16" t="str">
        <f t="shared" si="143"/>
        <v>Dec</v>
      </c>
      <c r="Q1524" s="22">
        <f>IF(Analysis!$H$2=1,1,0)</f>
        <v>1</v>
      </c>
      <c r="R1524" s="1">
        <f>IF(Analysis!$H$3=1,1,0)</f>
        <v>1</v>
      </c>
      <c r="S1524" s="23">
        <f>IF(Analysis!$H$4=1,1,0)</f>
        <v>1</v>
      </c>
      <c r="T1524" s="23">
        <f>IF(Analysis!$H$6=1,1,0)</f>
        <v>1</v>
      </c>
      <c r="U1524" s="23">
        <f>IF(Analysis!$H$7=1,1,0)</f>
        <v>1</v>
      </c>
    </row>
    <row r="1525" spans="1:21">
      <c r="A1525" s="4">
        <v>16152</v>
      </c>
      <c r="B1525" s="5">
        <v>40886.675000000003</v>
      </c>
      <c r="C1525" s="5">
        <v>40884.629861111112</v>
      </c>
      <c r="D1525" s="4" t="s">
        <v>62</v>
      </c>
      <c r="E1525" s="4" t="s">
        <v>72</v>
      </c>
      <c r="F1525" s="6" t="s">
        <v>129</v>
      </c>
      <c r="G1525" s="4" t="s">
        <v>55</v>
      </c>
      <c r="H1525" s="4" t="s">
        <v>775</v>
      </c>
      <c r="I1525" s="4" t="s">
        <v>143</v>
      </c>
      <c r="J1525" s="4" t="s">
        <v>73</v>
      </c>
      <c r="K1525" s="9">
        <f t="shared" si="138"/>
        <v>2.0451388888905058</v>
      </c>
      <c r="L1525" s="13">
        <f t="shared" si="139"/>
        <v>40884</v>
      </c>
      <c r="M1525" s="14">
        <f t="shared" si="140"/>
        <v>0.62986111111240461</v>
      </c>
      <c r="N1525" s="15">
        <f t="shared" si="141"/>
        <v>5</v>
      </c>
      <c r="O1525" s="16" t="str">
        <f t="shared" si="142"/>
        <v>Friday</v>
      </c>
      <c r="P1525" s="16" t="str">
        <f t="shared" si="143"/>
        <v>Dec</v>
      </c>
      <c r="Q1525" s="22">
        <f>IF(Analysis!$H$2=1,1,0)</f>
        <v>1</v>
      </c>
      <c r="R1525" s="1">
        <f>IF(Analysis!$H$3=1,1,0)</f>
        <v>1</v>
      </c>
      <c r="S1525" s="23">
        <f>IF(Analysis!$H$4=1,1,0)</f>
        <v>1</v>
      </c>
      <c r="T1525" s="23">
        <f>IF(Analysis!$H$6=1,1,0)</f>
        <v>1</v>
      </c>
      <c r="U1525" s="23">
        <f>IF(Analysis!$H$7=1,1,0)</f>
        <v>1</v>
      </c>
    </row>
    <row r="1526" spans="1:21">
      <c r="A1526" s="4">
        <v>16151</v>
      </c>
      <c r="B1526" s="5">
        <v>40914.586805555555</v>
      </c>
      <c r="C1526" s="5">
        <v>40884.598611111112</v>
      </c>
      <c r="D1526" s="4" t="s">
        <v>60</v>
      </c>
      <c r="E1526" s="4" t="s">
        <v>54</v>
      </c>
      <c r="F1526" s="6" t="s">
        <v>145</v>
      </c>
      <c r="G1526" s="4" t="s">
        <v>55</v>
      </c>
      <c r="H1526" s="4" t="s">
        <v>90</v>
      </c>
      <c r="I1526" s="4" t="s">
        <v>143</v>
      </c>
      <c r="J1526" s="4" t="s">
        <v>59</v>
      </c>
      <c r="K1526" s="9">
        <f t="shared" si="138"/>
        <v>29.988194444442343</v>
      </c>
      <c r="L1526" s="13">
        <f t="shared" si="139"/>
        <v>40884</v>
      </c>
      <c r="M1526" s="14">
        <f t="shared" si="140"/>
        <v>0.59861111111240461</v>
      </c>
      <c r="N1526" s="15">
        <f t="shared" si="141"/>
        <v>4</v>
      </c>
      <c r="O1526" s="16" t="str">
        <f t="shared" si="142"/>
        <v>Friday</v>
      </c>
      <c r="P1526" s="16" t="str">
        <f t="shared" si="143"/>
        <v>Dec</v>
      </c>
      <c r="Q1526" s="22">
        <f>IF(Analysis!$H$2=1,1,0)</f>
        <v>1</v>
      </c>
      <c r="R1526" s="1">
        <f>IF(Analysis!$H$3=1,1,0)</f>
        <v>1</v>
      </c>
      <c r="S1526" s="23">
        <f>IF(Analysis!$H$4=1,1,0)</f>
        <v>1</v>
      </c>
      <c r="T1526" s="23">
        <f>IF(Analysis!$H$6=1,1,0)</f>
        <v>1</v>
      </c>
      <c r="U1526" s="23">
        <f>IF(Analysis!$H$7=1,1,0)</f>
        <v>1</v>
      </c>
    </row>
    <row r="1527" spans="1:21">
      <c r="A1527" s="4">
        <v>16150</v>
      </c>
      <c r="B1527" s="5">
        <v>40886.696527777778</v>
      </c>
      <c r="C1527" s="5">
        <v>40884.540972222225</v>
      </c>
      <c r="D1527" s="4" t="s">
        <v>53</v>
      </c>
      <c r="E1527" s="4" t="s">
        <v>54</v>
      </c>
      <c r="F1527" s="6" t="s">
        <v>2225</v>
      </c>
      <c r="G1527" s="4" t="s">
        <v>55</v>
      </c>
      <c r="H1527" s="4" t="s">
        <v>107</v>
      </c>
      <c r="I1527" s="4" t="s">
        <v>143</v>
      </c>
      <c r="J1527" s="4" t="s">
        <v>65</v>
      </c>
      <c r="K1527" s="9">
        <f t="shared" si="138"/>
        <v>2.1555555555532919</v>
      </c>
      <c r="L1527" s="13">
        <f t="shared" si="139"/>
        <v>40884</v>
      </c>
      <c r="M1527" s="14">
        <f t="shared" si="140"/>
        <v>0.54097222222480923</v>
      </c>
      <c r="N1527" s="15">
        <f t="shared" si="141"/>
        <v>3</v>
      </c>
      <c r="O1527" s="16" t="str">
        <f t="shared" si="142"/>
        <v>Friday</v>
      </c>
      <c r="P1527" s="16" t="str">
        <f t="shared" si="143"/>
        <v>Dec</v>
      </c>
      <c r="Q1527" s="22">
        <f>IF(Analysis!$H$2=1,1,0)</f>
        <v>1</v>
      </c>
      <c r="R1527" s="1">
        <f>IF(Analysis!$H$3=1,1,0)</f>
        <v>1</v>
      </c>
      <c r="S1527" s="23">
        <f>IF(Analysis!$H$4=1,1,0)</f>
        <v>1</v>
      </c>
      <c r="T1527" s="23">
        <f>IF(Analysis!$H$6=1,1,0)</f>
        <v>1</v>
      </c>
      <c r="U1527" s="23">
        <f>IF(Analysis!$H$7=1,1,0)</f>
        <v>1</v>
      </c>
    </row>
    <row r="1528" spans="1:21">
      <c r="A1528" s="4">
        <v>16149</v>
      </c>
      <c r="B1528" s="5">
        <v>40905.439583333333</v>
      </c>
      <c r="C1528" s="5">
        <v>40884.518750000003</v>
      </c>
      <c r="D1528" s="4" t="s">
        <v>62</v>
      </c>
      <c r="E1528" s="4" t="s">
        <v>78</v>
      </c>
      <c r="F1528" s="6" t="s">
        <v>2071</v>
      </c>
      <c r="G1528" s="4" t="s">
        <v>55</v>
      </c>
      <c r="H1528" s="4" t="s">
        <v>106</v>
      </c>
      <c r="I1528" s="4" t="s">
        <v>143</v>
      </c>
      <c r="J1528" s="4" t="s">
        <v>65</v>
      </c>
      <c r="K1528" s="9">
        <f t="shared" si="138"/>
        <v>20.920833333329938</v>
      </c>
      <c r="L1528" s="13">
        <f t="shared" si="139"/>
        <v>40884</v>
      </c>
      <c r="M1528" s="14">
        <f t="shared" si="140"/>
        <v>0.51875000000291038</v>
      </c>
      <c r="N1528" s="15">
        <f t="shared" si="141"/>
        <v>3</v>
      </c>
      <c r="O1528" s="16" t="str">
        <f t="shared" si="142"/>
        <v>Wednesday</v>
      </c>
      <c r="P1528" s="16" t="str">
        <f t="shared" si="143"/>
        <v>Dec</v>
      </c>
      <c r="Q1528" s="22">
        <f>IF(Analysis!$H$2=1,1,0)</f>
        <v>1</v>
      </c>
      <c r="R1528" s="1">
        <f>IF(Analysis!$H$3=1,1,0)</f>
        <v>1</v>
      </c>
      <c r="S1528" s="23">
        <f>IF(Analysis!$H$4=1,1,0)</f>
        <v>1</v>
      </c>
      <c r="T1528" s="23">
        <f>IF(Analysis!$H$6=1,1,0)</f>
        <v>1</v>
      </c>
      <c r="U1528" s="23">
        <f>IF(Analysis!$H$7=1,1,0)</f>
        <v>1</v>
      </c>
    </row>
    <row r="1529" spans="1:21">
      <c r="A1529" s="4">
        <v>16148</v>
      </c>
      <c r="B1529" s="5">
        <v>40884.670138888891</v>
      </c>
      <c r="C1529" s="5">
        <v>40884.492361111108</v>
      </c>
      <c r="D1529" s="4" t="s">
        <v>53</v>
      </c>
      <c r="E1529" s="4" t="s">
        <v>68</v>
      </c>
      <c r="F1529" s="6" t="s">
        <v>2072</v>
      </c>
      <c r="G1529" s="4" t="s">
        <v>55</v>
      </c>
      <c r="H1529" s="4" t="s">
        <v>71</v>
      </c>
      <c r="I1529" s="4" t="s">
        <v>143</v>
      </c>
      <c r="J1529" s="4" t="s">
        <v>59</v>
      </c>
      <c r="K1529" s="9">
        <f t="shared" si="138"/>
        <v>0.17777777778246673</v>
      </c>
      <c r="L1529" s="13">
        <f t="shared" si="139"/>
        <v>40884</v>
      </c>
      <c r="M1529" s="14">
        <f t="shared" si="140"/>
        <v>0.49236111110803904</v>
      </c>
      <c r="N1529" s="15">
        <f t="shared" si="141"/>
        <v>3</v>
      </c>
      <c r="O1529" s="16" t="str">
        <f t="shared" si="142"/>
        <v>Wednesday</v>
      </c>
      <c r="P1529" s="16" t="str">
        <f t="shared" si="143"/>
        <v>Dec</v>
      </c>
      <c r="Q1529" s="22">
        <f>IF(Analysis!$H$2=1,1,0)</f>
        <v>1</v>
      </c>
      <c r="R1529" s="1">
        <f>IF(Analysis!$H$3=1,1,0)</f>
        <v>1</v>
      </c>
      <c r="S1529" s="23">
        <f>IF(Analysis!$H$4=1,1,0)</f>
        <v>1</v>
      </c>
      <c r="T1529" s="23">
        <f>IF(Analysis!$H$6=1,1,0)</f>
        <v>1</v>
      </c>
      <c r="U1529" s="23">
        <f>IF(Analysis!$H$7=1,1,0)</f>
        <v>1</v>
      </c>
    </row>
    <row r="1530" spans="1:21">
      <c r="A1530" s="4">
        <v>16147</v>
      </c>
      <c r="B1530" s="5">
        <v>40884.470833333333</v>
      </c>
      <c r="C1530" s="5">
        <v>40884.435416666667</v>
      </c>
      <c r="D1530" s="4" t="s">
        <v>60</v>
      </c>
      <c r="E1530" s="4" t="s">
        <v>74</v>
      </c>
      <c r="F1530" s="6" t="s">
        <v>2073</v>
      </c>
      <c r="G1530" s="4" t="s">
        <v>55</v>
      </c>
      <c r="H1530" s="4" t="s">
        <v>56</v>
      </c>
      <c r="I1530" s="4" t="s">
        <v>143</v>
      </c>
      <c r="J1530" s="4" t="s">
        <v>59</v>
      </c>
      <c r="K1530" s="9">
        <f t="shared" si="138"/>
        <v>3.5416666665696539E-2</v>
      </c>
      <c r="L1530" s="13">
        <f t="shared" si="139"/>
        <v>40884</v>
      </c>
      <c r="M1530" s="14">
        <f t="shared" si="140"/>
        <v>0.43541666666715173</v>
      </c>
      <c r="N1530" s="15">
        <f t="shared" si="141"/>
        <v>2</v>
      </c>
      <c r="O1530" s="16" t="str">
        <f t="shared" si="142"/>
        <v>Wednesday</v>
      </c>
      <c r="P1530" s="16" t="str">
        <f t="shared" si="143"/>
        <v>Dec</v>
      </c>
      <c r="Q1530" s="22">
        <f>IF(Analysis!$H$2=1,1,0)</f>
        <v>1</v>
      </c>
      <c r="R1530" s="1">
        <f>IF(Analysis!$H$3=1,1,0)</f>
        <v>1</v>
      </c>
      <c r="S1530" s="23">
        <f>IF(Analysis!$H$4=1,1,0)</f>
        <v>1</v>
      </c>
      <c r="T1530" s="23">
        <f>IF(Analysis!$H$6=1,1,0)</f>
        <v>1</v>
      </c>
      <c r="U1530" s="23">
        <f>IF(Analysis!$H$7=1,1,0)</f>
        <v>1</v>
      </c>
    </row>
    <row r="1531" spans="1:21">
      <c r="A1531" s="4">
        <v>16146</v>
      </c>
      <c r="B1531" s="5">
        <v>40907.709722222222</v>
      </c>
      <c r="C1531" s="5">
        <v>40884.414583333331</v>
      </c>
      <c r="D1531" s="4" t="s">
        <v>62</v>
      </c>
      <c r="E1531" s="4" t="s">
        <v>64</v>
      </c>
      <c r="F1531" s="6" t="s">
        <v>132</v>
      </c>
      <c r="G1531" s="4" t="s">
        <v>55</v>
      </c>
      <c r="H1531" s="4" t="s">
        <v>90</v>
      </c>
      <c r="I1531" s="4" t="s">
        <v>143</v>
      </c>
      <c r="J1531" s="4" t="s">
        <v>65</v>
      </c>
      <c r="K1531" s="9">
        <f t="shared" si="138"/>
        <v>23.295138888890506</v>
      </c>
      <c r="L1531" s="13">
        <f t="shared" si="139"/>
        <v>40884</v>
      </c>
      <c r="M1531" s="14">
        <f t="shared" si="140"/>
        <v>0.41458333333139308</v>
      </c>
      <c r="N1531" s="15">
        <f t="shared" si="141"/>
        <v>2</v>
      </c>
      <c r="O1531" s="16" t="str">
        <f t="shared" si="142"/>
        <v>Friday</v>
      </c>
      <c r="P1531" s="16" t="str">
        <f t="shared" si="143"/>
        <v>Dec</v>
      </c>
      <c r="Q1531" s="22">
        <f>IF(Analysis!$H$2=1,1,0)</f>
        <v>1</v>
      </c>
      <c r="R1531" s="1">
        <f>IF(Analysis!$H$3=1,1,0)</f>
        <v>1</v>
      </c>
      <c r="S1531" s="23">
        <f>IF(Analysis!$H$4=1,1,0)</f>
        <v>1</v>
      </c>
      <c r="T1531" s="23">
        <f>IF(Analysis!$H$6=1,1,0)</f>
        <v>1</v>
      </c>
      <c r="U1531" s="23">
        <f>IF(Analysis!$H$7=1,1,0)</f>
        <v>1</v>
      </c>
    </row>
    <row r="1532" spans="1:21">
      <c r="A1532" s="4">
        <v>16145</v>
      </c>
      <c r="B1532" s="5">
        <v>40891.441666666666</v>
      </c>
      <c r="C1532" s="5">
        <v>40884.413888888892</v>
      </c>
      <c r="D1532" s="4" t="s">
        <v>62</v>
      </c>
      <c r="E1532" s="4" t="s">
        <v>76</v>
      </c>
      <c r="F1532" s="6" t="s">
        <v>133</v>
      </c>
      <c r="G1532" s="4" t="s">
        <v>55</v>
      </c>
      <c r="H1532" s="4" t="s">
        <v>56</v>
      </c>
      <c r="I1532" s="4" t="s">
        <v>143</v>
      </c>
      <c r="J1532" s="4" t="s">
        <v>65</v>
      </c>
      <c r="K1532" s="9">
        <f t="shared" si="138"/>
        <v>7.0277777777737356</v>
      </c>
      <c r="L1532" s="13">
        <f t="shared" si="139"/>
        <v>40884</v>
      </c>
      <c r="M1532" s="14">
        <f t="shared" si="140"/>
        <v>0.41388888889196096</v>
      </c>
      <c r="N1532" s="15">
        <f t="shared" si="141"/>
        <v>2</v>
      </c>
      <c r="O1532" s="16" t="str">
        <f t="shared" si="142"/>
        <v>Wednesday</v>
      </c>
      <c r="P1532" s="16" t="str">
        <f t="shared" si="143"/>
        <v>Dec</v>
      </c>
      <c r="Q1532" s="22">
        <f>IF(Analysis!$H$2=1,1,0)</f>
        <v>1</v>
      </c>
      <c r="R1532" s="1">
        <f>IF(Analysis!$H$3=1,1,0)</f>
        <v>1</v>
      </c>
      <c r="S1532" s="23">
        <f>IF(Analysis!$H$4=1,1,0)</f>
        <v>1</v>
      </c>
      <c r="T1532" s="23">
        <f>IF(Analysis!$H$6=1,1,0)</f>
        <v>1</v>
      </c>
      <c r="U1532" s="23">
        <f>IF(Analysis!$H$7=1,1,0)</f>
        <v>1</v>
      </c>
    </row>
    <row r="1533" spans="1:21">
      <c r="A1533" s="4">
        <v>16144</v>
      </c>
      <c r="B1533" s="5">
        <v>40884.447916666664</v>
      </c>
      <c r="C1533" s="5">
        <v>40884.370833333334</v>
      </c>
      <c r="D1533" s="4" t="s">
        <v>53</v>
      </c>
      <c r="E1533" s="4" t="s">
        <v>54</v>
      </c>
      <c r="F1533" s="6" t="s">
        <v>127</v>
      </c>
      <c r="G1533" s="4" t="s">
        <v>55</v>
      </c>
      <c r="H1533" s="4" t="s">
        <v>776</v>
      </c>
      <c r="I1533" s="4" t="s">
        <v>143</v>
      </c>
      <c r="J1533" s="4" t="s">
        <v>59</v>
      </c>
      <c r="K1533" s="9">
        <f t="shared" si="138"/>
        <v>7.7083333329937886E-2</v>
      </c>
      <c r="L1533" s="13">
        <f t="shared" si="139"/>
        <v>40884</v>
      </c>
      <c r="M1533" s="14">
        <f t="shared" si="140"/>
        <v>0.37083333333430346</v>
      </c>
      <c r="N1533" s="15">
        <f t="shared" si="141"/>
        <v>1</v>
      </c>
      <c r="O1533" s="16" t="str">
        <f t="shared" si="142"/>
        <v>Wednesday</v>
      </c>
      <c r="P1533" s="16" t="str">
        <f t="shared" si="143"/>
        <v>Dec</v>
      </c>
      <c r="Q1533" s="22">
        <f>IF(Analysis!$H$2=1,1,0)</f>
        <v>1</v>
      </c>
      <c r="R1533" s="1">
        <f>IF(Analysis!$H$3=1,1,0)</f>
        <v>1</v>
      </c>
      <c r="S1533" s="23">
        <f>IF(Analysis!$H$4=1,1,0)</f>
        <v>1</v>
      </c>
      <c r="T1533" s="23">
        <f>IF(Analysis!$H$6=1,1,0)</f>
        <v>1</v>
      </c>
      <c r="U1533" s="23">
        <f>IF(Analysis!$H$7=1,1,0)</f>
        <v>1</v>
      </c>
    </row>
    <row r="1534" spans="1:21">
      <c r="A1534" s="4">
        <v>16143</v>
      </c>
      <c r="B1534" s="5">
        <v>40886.584027777775</v>
      </c>
      <c r="C1534" s="5">
        <v>40884.356944444444</v>
      </c>
      <c r="D1534" s="4" t="s">
        <v>53</v>
      </c>
      <c r="E1534" s="4" t="s">
        <v>54</v>
      </c>
      <c r="F1534" s="6" t="s">
        <v>128</v>
      </c>
      <c r="G1534" s="4" t="s">
        <v>55</v>
      </c>
      <c r="H1534" s="4" t="s">
        <v>777</v>
      </c>
      <c r="I1534" s="4" t="s">
        <v>143</v>
      </c>
      <c r="J1534" s="4" t="s">
        <v>59</v>
      </c>
      <c r="K1534" s="9">
        <f t="shared" si="138"/>
        <v>2.2270833333313931</v>
      </c>
      <c r="L1534" s="13">
        <f t="shared" si="139"/>
        <v>40884</v>
      </c>
      <c r="M1534" s="14">
        <f t="shared" si="140"/>
        <v>0.35694444444379769</v>
      </c>
      <c r="N1534" s="15">
        <f t="shared" si="141"/>
        <v>1</v>
      </c>
      <c r="O1534" s="16" t="str">
        <f t="shared" si="142"/>
        <v>Friday</v>
      </c>
      <c r="P1534" s="16" t="str">
        <f t="shared" si="143"/>
        <v>Dec</v>
      </c>
      <c r="Q1534" s="22">
        <f>IF(Analysis!$H$2=1,1,0)</f>
        <v>1</v>
      </c>
      <c r="R1534" s="1">
        <f>IF(Analysis!$H$3=1,1,0)</f>
        <v>1</v>
      </c>
      <c r="S1534" s="23">
        <f>IF(Analysis!$H$4=1,1,0)</f>
        <v>1</v>
      </c>
      <c r="T1534" s="23">
        <f>IF(Analysis!$H$6=1,1,0)</f>
        <v>1</v>
      </c>
      <c r="U1534" s="23">
        <f>IF(Analysis!$H$7=1,1,0)</f>
        <v>1</v>
      </c>
    </row>
    <row r="1535" spans="1:21">
      <c r="A1535" s="4">
        <v>16142</v>
      </c>
      <c r="B1535" s="5">
        <v>40893.709027777775</v>
      </c>
      <c r="C1535" s="5">
        <v>40884.348611111112</v>
      </c>
      <c r="D1535" s="4" t="s">
        <v>62</v>
      </c>
      <c r="E1535" s="4" t="s">
        <v>72</v>
      </c>
      <c r="F1535" s="6" t="s">
        <v>129</v>
      </c>
      <c r="G1535" s="4" t="s">
        <v>55</v>
      </c>
      <c r="H1535" s="4" t="s">
        <v>778</v>
      </c>
      <c r="I1535" s="4" t="s">
        <v>143</v>
      </c>
      <c r="J1535" s="4" t="s">
        <v>73</v>
      </c>
      <c r="K1535" s="9">
        <f t="shared" si="138"/>
        <v>9.3604166666627862</v>
      </c>
      <c r="L1535" s="13">
        <f t="shared" si="139"/>
        <v>40884</v>
      </c>
      <c r="M1535" s="14">
        <f t="shared" si="140"/>
        <v>0.34861111111240461</v>
      </c>
      <c r="N1535" s="15">
        <f t="shared" si="141"/>
        <v>1</v>
      </c>
      <c r="O1535" s="16" t="str">
        <f t="shared" si="142"/>
        <v>Friday</v>
      </c>
      <c r="P1535" s="16" t="str">
        <f t="shared" si="143"/>
        <v>Dec</v>
      </c>
      <c r="Q1535" s="22">
        <f>IF(Analysis!$H$2=1,1,0)</f>
        <v>1</v>
      </c>
      <c r="R1535" s="1">
        <f>IF(Analysis!$H$3=1,1,0)</f>
        <v>1</v>
      </c>
      <c r="S1535" s="23">
        <f>IF(Analysis!$H$4=1,1,0)</f>
        <v>1</v>
      </c>
      <c r="T1535" s="23">
        <f>IF(Analysis!$H$6=1,1,0)</f>
        <v>1</v>
      </c>
      <c r="U1535" s="23">
        <f>IF(Analysis!$H$7=1,1,0)</f>
        <v>1</v>
      </c>
    </row>
    <row r="1536" spans="1:21">
      <c r="A1536" s="4">
        <v>16141</v>
      </c>
      <c r="B1536" s="5">
        <v>40886.670138888891</v>
      </c>
      <c r="C1536" s="5">
        <v>40883.722222222219</v>
      </c>
      <c r="D1536" s="4" t="s">
        <v>62</v>
      </c>
      <c r="E1536" s="4" t="s">
        <v>77</v>
      </c>
      <c r="F1536" s="6" t="s">
        <v>145</v>
      </c>
      <c r="G1536" s="4" t="s">
        <v>55</v>
      </c>
      <c r="H1536" s="4" t="s">
        <v>779</v>
      </c>
      <c r="I1536" s="4" t="s">
        <v>143</v>
      </c>
      <c r="J1536" s="4" t="s">
        <v>65</v>
      </c>
      <c r="K1536" s="9">
        <f t="shared" si="138"/>
        <v>2.9479166666715173</v>
      </c>
      <c r="L1536" s="13">
        <f t="shared" si="139"/>
        <v>40883</v>
      </c>
      <c r="M1536" s="14">
        <f t="shared" si="140"/>
        <v>0.72222222221898846</v>
      </c>
      <c r="N1536" s="15">
        <f t="shared" si="141"/>
        <v>6</v>
      </c>
      <c r="O1536" s="16" t="str">
        <f t="shared" si="142"/>
        <v>Friday</v>
      </c>
      <c r="P1536" s="16" t="str">
        <f t="shared" si="143"/>
        <v>Dec</v>
      </c>
      <c r="Q1536" s="22">
        <f>IF(Analysis!$H$2=1,1,0)</f>
        <v>1</v>
      </c>
      <c r="R1536" s="1">
        <f>IF(Analysis!$H$3=1,1,0)</f>
        <v>1</v>
      </c>
      <c r="S1536" s="23">
        <f>IF(Analysis!$H$4=1,1,0)</f>
        <v>1</v>
      </c>
      <c r="T1536" s="23">
        <f>IF(Analysis!$H$6=1,1,0)</f>
        <v>1</v>
      </c>
      <c r="U1536" s="23">
        <f>IF(Analysis!$H$7=1,1,0)</f>
        <v>1</v>
      </c>
    </row>
    <row r="1537" spans="1:21">
      <c r="A1537" s="4">
        <v>16140</v>
      </c>
      <c r="B1537" s="5">
        <v>40892.728472222225</v>
      </c>
      <c r="C1537" s="5">
        <v>40883.518055555556</v>
      </c>
      <c r="D1537" s="4" t="s">
        <v>62</v>
      </c>
      <c r="E1537" s="4" t="s">
        <v>78</v>
      </c>
      <c r="F1537" s="6" t="s">
        <v>2226</v>
      </c>
      <c r="G1537" s="4" t="s">
        <v>55</v>
      </c>
      <c r="H1537" s="4" t="s">
        <v>780</v>
      </c>
      <c r="I1537" s="4" t="s">
        <v>143</v>
      </c>
      <c r="J1537" s="4" t="s">
        <v>136</v>
      </c>
      <c r="K1537" s="9">
        <f t="shared" si="138"/>
        <v>9.2104166666686069</v>
      </c>
      <c r="L1537" s="13">
        <f t="shared" si="139"/>
        <v>40883</v>
      </c>
      <c r="M1537" s="14">
        <f t="shared" si="140"/>
        <v>0.51805555555620231</v>
      </c>
      <c r="N1537" s="15">
        <f t="shared" si="141"/>
        <v>3</v>
      </c>
      <c r="O1537" s="16" t="str">
        <f t="shared" si="142"/>
        <v>Thursday</v>
      </c>
      <c r="P1537" s="16" t="str">
        <f t="shared" si="143"/>
        <v>Dec</v>
      </c>
      <c r="Q1537" s="22">
        <f>IF(Analysis!$H$2=1,1,0)</f>
        <v>1</v>
      </c>
      <c r="R1537" s="1">
        <f>IF(Analysis!$H$3=1,1,0)</f>
        <v>1</v>
      </c>
      <c r="S1537" s="23">
        <f>IF(Analysis!$H$4=1,1,0)</f>
        <v>1</v>
      </c>
      <c r="T1537" s="23">
        <f>IF(Analysis!$H$6=1,1,0)</f>
        <v>1</v>
      </c>
      <c r="U1537" s="23">
        <f>IF(Analysis!$H$7=1,1,0)</f>
        <v>1</v>
      </c>
    </row>
    <row r="1538" spans="1:21">
      <c r="A1538" s="4">
        <v>16139</v>
      </c>
      <c r="B1538" s="5">
        <v>40886.697916666664</v>
      </c>
      <c r="C1538" s="5">
        <v>40883.515277777777</v>
      </c>
      <c r="D1538" s="4" t="s">
        <v>62</v>
      </c>
      <c r="E1538" s="4" t="s">
        <v>68</v>
      </c>
      <c r="F1538" s="6" t="s">
        <v>2071</v>
      </c>
      <c r="G1538" s="4" t="s">
        <v>55</v>
      </c>
      <c r="H1538" s="4" t="s">
        <v>90</v>
      </c>
      <c r="I1538" s="4" t="s">
        <v>143</v>
      </c>
      <c r="J1538" s="4" t="s">
        <v>59</v>
      </c>
      <c r="K1538" s="9">
        <f t="shared" si="138"/>
        <v>3.1826388888875954</v>
      </c>
      <c r="L1538" s="13">
        <f t="shared" si="139"/>
        <v>40883</v>
      </c>
      <c r="M1538" s="14">
        <f t="shared" si="140"/>
        <v>0.51527777777664596</v>
      </c>
      <c r="N1538" s="15">
        <f t="shared" si="141"/>
        <v>3</v>
      </c>
      <c r="O1538" s="16" t="str">
        <f t="shared" si="142"/>
        <v>Friday</v>
      </c>
      <c r="P1538" s="16" t="str">
        <f t="shared" si="143"/>
        <v>Dec</v>
      </c>
      <c r="Q1538" s="22">
        <f>IF(Analysis!$H$2=1,1,0)</f>
        <v>1</v>
      </c>
      <c r="R1538" s="1">
        <f>IF(Analysis!$H$3=1,1,0)</f>
        <v>1</v>
      </c>
      <c r="S1538" s="23">
        <f>IF(Analysis!$H$4=1,1,0)</f>
        <v>1</v>
      </c>
      <c r="T1538" s="23">
        <f>IF(Analysis!$H$6=1,1,0)</f>
        <v>1</v>
      </c>
      <c r="U1538" s="23">
        <f>IF(Analysis!$H$7=1,1,0)</f>
        <v>1</v>
      </c>
    </row>
    <row r="1539" spans="1:21">
      <c r="A1539" s="4">
        <v>16138</v>
      </c>
      <c r="B1539" s="5">
        <v>40886.675694444442</v>
      </c>
      <c r="C1539" s="5">
        <v>40883.509027777778</v>
      </c>
      <c r="D1539" s="4" t="s">
        <v>62</v>
      </c>
      <c r="E1539" s="4" t="s">
        <v>64</v>
      </c>
      <c r="F1539" s="6" t="s">
        <v>2072</v>
      </c>
      <c r="G1539" s="4" t="s">
        <v>55</v>
      </c>
      <c r="H1539" s="4" t="s">
        <v>107</v>
      </c>
      <c r="I1539" s="4" t="s">
        <v>143</v>
      </c>
      <c r="J1539" s="4" t="s">
        <v>65</v>
      </c>
      <c r="K1539" s="9">
        <f t="shared" ref="K1539:K1602" si="144">B1539-C1539</f>
        <v>3.1666666666642413</v>
      </c>
      <c r="L1539" s="13">
        <f t="shared" si="139"/>
        <v>40883</v>
      </c>
      <c r="M1539" s="14">
        <f t="shared" si="140"/>
        <v>0.50902777777810115</v>
      </c>
      <c r="N1539" s="15">
        <f t="shared" si="141"/>
        <v>3</v>
      </c>
      <c r="O1539" s="16" t="str">
        <f t="shared" si="142"/>
        <v>Friday</v>
      </c>
      <c r="P1539" s="16" t="str">
        <f t="shared" si="143"/>
        <v>Dec</v>
      </c>
      <c r="Q1539" s="22">
        <f>IF(Analysis!$H$2=1,1,0)</f>
        <v>1</v>
      </c>
      <c r="R1539" s="1">
        <f>IF(Analysis!$H$3=1,1,0)</f>
        <v>1</v>
      </c>
      <c r="S1539" s="23">
        <f>IF(Analysis!$H$4=1,1,0)</f>
        <v>1</v>
      </c>
      <c r="T1539" s="23">
        <f>IF(Analysis!$H$6=1,1,0)</f>
        <v>1</v>
      </c>
      <c r="U1539" s="23">
        <f>IF(Analysis!$H$7=1,1,0)</f>
        <v>1</v>
      </c>
    </row>
    <row r="1540" spans="1:21">
      <c r="A1540" s="4">
        <v>16137</v>
      </c>
      <c r="B1540" s="5">
        <v>40886.554166666669</v>
      </c>
      <c r="C1540" s="5">
        <v>40883.508333333331</v>
      </c>
      <c r="D1540" s="4" t="s">
        <v>62</v>
      </c>
      <c r="E1540" s="4" t="s">
        <v>78</v>
      </c>
      <c r="F1540" s="6" t="s">
        <v>2073</v>
      </c>
      <c r="G1540" s="4" t="s">
        <v>55</v>
      </c>
      <c r="H1540" s="4" t="s">
        <v>106</v>
      </c>
      <c r="I1540" s="4" t="s">
        <v>143</v>
      </c>
      <c r="J1540" s="4" t="s">
        <v>65</v>
      </c>
      <c r="K1540" s="9">
        <f t="shared" si="144"/>
        <v>3.0458333333372138</v>
      </c>
      <c r="L1540" s="13">
        <f t="shared" ref="L1540:L1603" si="145">INT(C1540)</f>
        <v>40883</v>
      </c>
      <c r="M1540" s="14">
        <f t="shared" ref="M1540:M1603" si="146">MOD(C1540,1)</f>
        <v>0.50833333333139308</v>
      </c>
      <c r="N1540" s="15">
        <f t="shared" ref="N1540:N1603" si="147">IF(AND($V$4&lt;=M1540,M1540&lt;$W$4),1,IF(AND($X$4&lt;=M1540,M1540&lt;$Y$4),2,IF(AND($Z$4&lt;=M1540,M1540&lt;$AA$4),3,IF(AND($AB$4&lt;=M1540,M1540&lt;$AC$4),4,IF(AND($AD$4&lt;=M1540,M1540&lt;$AE$4),5,IF(AND($AF$4&lt;=M1540,M1540&lt;$AG$4),6))))))</f>
        <v>3</v>
      </c>
      <c r="O1540" s="16" t="str">
        <f t="shared" ref="O1540:O1603" si="148">CHOOSE(WEEKDAY(B1540,1),"Sunday","Monday","Tuesday","Wednesday","Thursday","Friday","Saturday")</f>
        <v>Friday</v>
      </c>
      <c r="P1540" s="16" t="str">
        <f t="shared" ref="P1540:P1603" si="149">CHOOSE(MONTH(L1540),"Jan","Feb","Mar","Apr","May","Jun","Jul","Aug","Sep","Oct","Nov","Dec")</f>
        <v>Dec</v>
      </c>
      <c r="Q1540" s="22">
        <f>IF(Analysis!$H$2=1,1,0)</f>
        <v>1</v>
      </c>
      <c r="R1540" s="1">
        <f>IF(Analysis!$H$3=1,1,0)</f>
        <v>1</v>
      </c>
      <c r="S1540" s="23">
        <f>IF(Analysis!$H$4=1,1,0)</f>
        <v>1</v>
      </c>
      <c r="T1540" s="23">
        <f>IF(Analysis!$H$6=1,1,0)</f>
        <v>1</v>
      </c>
      <c r="U1540" s="23">
        <f>IF(Analysis!$H$7=1,1,0)</f>
        <v>1</v>
      </c>
    </row>
    <row r="1541" spans="1:21">
      <c r="A1541" s="4">
        <v>16136</v>
      </c>
      <c r="B1541" s="5">
        <v>40907.383333333331</v>
      </c>
      <c r="C1541" s="5">
        <v>40883.506944444445</v>
      </c>
      <c r="D1541" s="4" t="s">
        <v>62</v>
      </c>
      <c r="E1541" s="4" t="s">
        <v>66</v>
      </c>
      <c r="F1541" s="6" t="s">
        <v>132</v>
      </c>
      <c r="G1541" s="4" t="s">
        <v>55</v>
      </c>
      <c r="H1541" s="4" t="s">
        <v>71</v>
      </c>
      <c r="I1541" s="4" t="s">
        <v>143</v>
      </c>
      <c r="J1541" s="4" t="s">
        <v>65</v>
      </c>
      <c r="K1541" s="9">
        <f t="shared" si="144"/>
        <v>23.87638888888614</v>
      </c>
      <c r="L1541" s="13">
        <f t="shared" si="145"/>
        <v>40883</v>
      </c>
      <c r="M1541" s="14">
        <f t="shared" si="146"/>
        <v>0.50694444444525288</v>
      </c>
      <c r="N1541" s="15">
        <f t="shared" si="147"/>
        <v>3</v>
      </c>
      <c r="O1541" s="16" t="str">
        <f t="shared" si="148"/>
        <v>Friday</v>
      </c>
      <c r="P1541" s="16" t="str">
        <f t="shared" si="149"/>
        <v>Dec</v>
      </c>
      <c r="Q1541" s="22">
        <f>IF(Analysis!$H$2=1,1,0)</f>
        <v>1</v>
      </c>
      <c r="R1541" s="1">
        <f>IF(Analysis!$H$3=1,1,0)</f>
        <v>1</v>
      </c>
      <c r="S1541" s="23">
        <f>IF(Analysis!$H$4=1,1,0)</f>
        <v>1</v>
      </c>
      <c r="T1541" s="23">
        <f>IF(Analysis!$H$6=1,1,0)</f>
        <v>1</v>
      </c>
      <c r="U1541" s="23">
        <f>IF(Analysis!$H$7=1,1,0)</f>
        <v>1</v>
      </c>
    </row>
    <row r="1542" spans="1:21">
      <c r="A1542" s="4">
        <v>16135</v>
      </c>
      <c r="B1542" s="5">
        <v>40893.556250000001</v>
      </c>
      <c r="C1542" s="5">
        <v>40883.504861111112</v>
      </c>
      <c r="D1542" s="4" t="s">
        <v>62</v>
      </c>
      <c r="E1542" s="4" t="s">
        <v>77</v>
      </c>
      <c r="F1542" s="6" t="s">
        <v>133</v>
      </c>
      <c r="G1542" s="4" t="s">
        <v>55</v>
      </c>
      <c r="H1542" s="4" t="s">
        <v>56</v>
      </c>
      <c r="I1542" s="4" t="s">
        <v>143</v>
      </c>
      <c r="J1542" s="4" t="s">
        <v>70</v>
      </c>
      <c r="K1542" s="9">
        <f t="shared" si="144"/>
        <v>10.051388888889051</v>
      </c>
      <c r="L1542" s="13">
        <f t="shared" si="145"/>
        <v>40883</v>
      </c>
      <c r="M1542" s="14">
        <f t="shared" si="146"/>
        <v>0.50486111111240461</v>
      </c>
      <c r="N1542" s="15">
        <f t="shared" si="147"/>
        <v>3</v>
      </c>
      <c r="O1542" s="16" t="str">
        <f t="shared" si="148"/>
        <v>Friday</v>
      </c>
      <c r="P1542" s="16" t="str">
        <f t="shared" si="149"/>
        <v>Dec</v>
      </c>
      <c r="Q1542" s="22">
        <f>IF(Analysis!$H$2=1,1,0)</f>
        <v>1</v>
      </c>
      <c r="R1542" s="1">
        <f>IF(Analysis!$H$3=1,1,0)</f>
        <v>1</v>
      </c>
      <c r="S1542" s="23">
        <f>IF(Analysis!$H$4=1,1,0)</f>
        <v>1</v>
      </c>
      <c r="T1542" s="23">
        <f>IF(Analysis!$H$6=1,1,0)</f>
        <v>1</v>
      </c>
      <c r="U1542" s="23">
        <f>IF(Analysis!$H$7=1,1,0)</f>
        <v>1</v>
      </c>
    </row>
    <row r="1543" spans="1:21">
      <c r="A1543" s="4">
        <v>16134</v>
      </c>
      <c r="B1543" s="5">
        <v>40893.517361111109</v>
      </c>
      <c r="C1543" s="5">
        <v>40883.500694444447</v>
      </c>
      <c r="D1543" s="4" t="s">
        <v>62</v>
      </c>
      <c r="E1543" s="4" t="s">
        <v>68</v>
      </c>
      <c r="F1543" s="6" t="s">
        <v>127</v>
      </c>
      <c r="G1543" s="4" t="s">
        <v>55</v>
      </c>
      <c r="H1543" s="4" t="s">
        <v>90</v>
      </c>
      <c r="I1543" s="4" t="s">
        <v>143</v>
      </c>
      <c r="J1543" s="4" t="s">
        <v>136</v>
      </c>
      <c r="K1543" s="9">
        <f t="shared" si="144"/>
        <v>10.016666666662786</v>
      </c>
      <c r="L1543" s="13">
        <f t="shared" si="145"/>
        <v>40883</v>
      </c>
      <c r="M1543" s="14">
        <f t="shared" si="146"/>
        <v>0.50069444444670808</v>
      </c>
      <c r="N1543" s="15">
        <f t="shared" si="147"/>
        <v>3</v>
      </c>
      <c r="O1543" s="16" t="str">
        <f t="shared" si="148"/>
        <v>Friday</v>
      </c>
      <c r="P1543" s="16" t="str">
        <f t="shared" si="149"/>
        <v>Dec</v>
      </c>
      <c r="Q1543" s="22">
        <f>IF(Analysis!$H$2=1,1,0)</f>
        <v>1</v>
      </c>
      <c r="R1543" s="1">
        <f>IF(Analysis!$H$3=1,1,0)</f>
        <v>1</v>
      </c>
      <c r="S1543" s="23">
        <f>IF(Analysis!$H$4=1,1,0)</f>
        <v>1</v>
      </c>
      <c r="T1543" s="23">
        <f>IF(Analysis!$H$6=1,1,0)</f>
        <v>1</v>
      </c>
      <c r="U1543" s="23">
        <f>IF(Analysis!$H$7=1,1,0)</f>
        <v>1</v>
      </c>
    </row>
    <row r="1544" spans="1:21">
      <c r="A1544" s="4">
        <v>16133</v>
      </c>
      <c r="B1544" s="5">
        <v>40890.356249999997</v>
      </c>
      <c r="C1544" s="5">
        <v>40883.477083333331</v>
      </c>
      <c r="D1544" s="4" t="s">
        <v>60</v>
      </c>
      <c r="E1544" s="4" t="s">
        <v>74</v>
      </c>
      <c r="F1544" s="6" t="s">
        <v>128</v>
      </c>
      <c r="G1544" s="4" t="s">
        <v>55</v>
      </c>
      <c r="H1544" s="4" t="s">
        <v>56</v>
      </c>
      <c r="I1544" s="4" t="s">
        <v>143</v>
      </c>
      <c r="J1544" s="4" t="s">
        <v>59</v>
      </c>
      <c r="K1544" s="9">
        <f t="shared" si="144"/>
        <v>6.8791666666656965</v>
      </c>
      <c r="L1544" s="13">
        <f t="shared" si="145"/>
        <v>40883</v>
      </c>
      <c r="M1544" s="14">
        <f t="shared" si="146"/>
        <v>0.47708333333139308</v>
      </c>
      <c r="N1544" s="15">
        <f t="shared" si="147"/>
        <v>3</v>
      </c>
      <c r="O1544" s="16" t="str">
        <f t="shared" si="148"/>
        <v>Tuesday</v>
      </c>
      <c r="P1544" s="16" t="str">
        <f t="shared" si="149"/>
        <v>Dec</v>
      </c>
      <c r="Q1544" s="22">
        <f>IF(Analysis!$H$2=1,1,0)</f>
        <v>1</v>
      </c>
      <c r="R1544" s="1">
        <f>IF(Analysis!$H$3=1,1,0)</f>
        <v>1</v>
      </c>
      <c r="S1544" s="23">
        <f>IF(Analysis!$H$4=1,1,0)</f>
        <v>1</v>
      </c>
      <c r="T1544" s="23">
        <f>IF(Analysis!$H$6=1,1,0)</f>
        <v>1</v>
      </c>
      <c r="U1544" s="23">
        <f>IF(Analysis!$H$7=1,1,0)</f>
        <v>1</v>
      </c>
    </row>
    <row r="1545" spans="1:21">
      <c r="A1545" s="4">
        <v>16132</v>
      </c>
      <c r="B1545" s="5">
        <v>40900.439583333333</v>
      </c>
      <c r="C1545" s="5">
        <v>40883.473611111112</v>
      </c>
      <c r="D1545" s="4" t="s">
        <v>62</v>
      </c>
      <c r="E1545" s="4" t="s">
        <v>72</v>
      </c>
      <c r="F1545" s="6" t="s">
        <v>129</v>
      </c>
      <c r="G1545" s="4" t="s">
        <v>55</v>
      </c>
      <c r="H1545" s="4" t="s">
        <v>781</v>
      </c>
      <c r="I1545" s="4" t="s">
        <v>143</v>
      </c>
      <c r="J1545" s="4" t="s">
        <v>73</v>
      </c>
      <c r="K1545" s="9">
        <f t="shared" si="144"/>
        <v>16.965972222220444</v>
      </c>
      <c r="L1545" s="13">
        <f t="shared" si="145"/>
        <v>40883</v>
      </c>
      <c r="M1545" s="14">
        <f t="shared" si="146"/>
        <v>0.47361111111240461</v>
      </c>
      <c r="N1545" s="15">
        <f t="shared" si="147"/>
        <v>3</v>
      </c>
      <c r="O1545" s="16" t="str">
        <f t="shared" si="148"/>
        <v>Friday</v>
      </c>
      <c r="P1545" s="16" t="str">
        <f t="shared" si="149"/>
        <v>Dec</v>
      </c>
      <c r="Q1545" s="22">
        <f>IF(Analysis!$H$2=1,1,0)</f>
        <v>1</v>
      </c>
      <c r="R1545" s="1">
        <f>IF(Analysis!$H$3=1,1,0)</f>
        <v>1</v>
      </c>
      <c r="S1545" s="23">
        <f>IF(Analysis!$H$4=1,1,0)</f>
        <v>1</v>
      </c>
      <c r="T1545" s="23">
        <f>IF(Analysis!$H$6=1,1,0)</f>
        <v>1</v>
      </c>
      <c r="U1545" s="23">
        <f>IF(Analysis!$H$7=1,1,0)</f>
        <v>1</v>
      </c>
    </row>
    <row r="1546" spans="1:21">
      <c r="A1546" s="4">
        <v>16131</v>
      </c>
      <c r="B1546" s="5">
        <v>40884.447222222225</v>
      </c>
      <c r="C1546" s="5">
        <v>40883.456250000003</v>
      </c>
      <c r="D1546" s="4" t="s">
        <v>53</v>
      </c>
      <c r="E1546" s="4" t="s">
        <v>79</v>
      </c>
      <c r="F1546" s="6" t="s">
        <v>145</v>
      </c>
      <c r="G1546" s="4" t="s">
        <v>55</v>
      </c>
      <c r="H1546" s="4" t="s">
        <v>782</v>
      </c>
      <c r="I1546" s="4" t="s">
        <v>143</v>
      </c>
      <c r="J1546" s="4" t="s">
        <v>59</v>
      </c>
      <c r="K1546" s="9">
        <f t="shared" si="144"/>
        <v>0.99097222222189885</v>
      </c>
      <c r="L1546" s="13">
        <f t="shared" si="145"/>
        <v>40883</v>
      </c>
      <c r="M1546" s="14">
        <f t="shared" si="146"/>
        <v>0.45625000000291038</v>
      </c>
      <c r="N1546" s="15">
        <f t="shared" si="147"/>
        <v>2</v>
      </c>
      <c r="O1546" s="16" t="str">
        <f t="shared" si="148"/>
        <v>Wednesday</v>
      </c>
      <c r="P1546" s="16" t="str">
        <f t="shared" si="149"/>
        <v>Dec</v>
      </c>
      <c r="Q1546" s="22">
        <f>IF(Analysis!$H$2=1,1,0)</f>
        <v>1</v>
      </c>
      <c r="R1546" s="1">
        <f>IF(Analysis!$H$3=1,1,0)</f>
        <v>1</v>
      </c>
      <c r="S1546" s="23">
        <f>IF(Analysis!$H$4=1,1,0)</f>
        <v>1</v>
      </c>
      <c r="T1546" s="23">
        <f>IF(Analysis!$H$6=1,1,0)</f>
        <v>1</v>
      </c>
      <c r="U1546" s="23">
        <f>IF(Analysis!$H$7=1,1,0)</f>
        <v>1</v>
      </c>
    </row>
    <row r="1547" spans="1:21">
      <c r="A1547" s="4">
        <v>16130</v>
      </c>
      <c r="B1547" s="5">
        <v>40884.452777777777</v>
      </c>
      <c r="C1547" s="5">
        <v>40883.450694444444</v>
      </c>
      <c r="D1547" s="4" t="s">
        <v>60</v>
      </c>
      <c r="E1547" s="4" t="s">
        <v>80</v>
      </c>
      <c r="F1547" s="6" t="s">
        <v>2227</v>
      </c>
      <c r="G1547" s="4" t="s">
        <v>55</v>
      </c>
      <c r="H1547" s="4" t="s">
        <v>783</v>
      </c>
      <c r="I1547" s="4" t="s">
        <v>143</v>
      </c>
      <c r="J1547" s="4" t="s">
        <v>59</v>
      </c>
      <c r="K1547" s="9">
        <f t="shared" si="144"/>
        <v>1.0020833333328483</v>
      </c>
      <c r="L1547" s="13">
        <f t="shared" si="145"/>
        <v>40883</v>
      </c>
      <c r="M1547" s="14">
        <f t="shared" si="146"/>
        <v>0.45069444444379769</v>
      </c>
      <c r="N1547" s="15">
        <f t="shared" si="147"/>
        <v>2</v>
      </c>
      <c r="O1547" s="16" t="str">
        <f t="shared" si="148"/>
        <v>Wednesday</v>
      </c>
      <c r="P1547" s="16" t="str">
        <f t="shared" si="149"/>
        <v>Dec</v>
      </c>
      <c r="Q1547" s="22">
        <f>IF(Analysis!$H$2=1,1,0)</f>
        <v>1</v>
      </c>
      <c r="R1547" s="1">
        <f>IF(Analysis!$H$3=1,1,0)</f>
        <v>1</v>
      </c>
      <c r="S1547" s="23">
        <f>IF(Analysis!$H$4=1,1,0)</f>
        <v>1</v>
      </c>
      <c r="T1547" s="23">
        <f>IF(Analysis!$H$6=1,1,0)</f>
        <v>1</v>
      </c>
      <c r="U1547" s="23">
        <f>IF(Analysis!$H$7=1,1,0)</f>
        <v>1</v>
      </c>
    </row>
    <row r="1548" spans="1:21">
      <c r="A1548" s="4">
        <v>16129</v>
      </c>
      <c r="B1548" s="5">
        <v>40884.574305555558</v>
      </c>
      <c r="C1548" s="5">
        <v>40883.449305555558</v>
      </c>
      <c r="D1548" s="4" t="s">
        <v>60</v>
      </c>
      <c r="E1548" s="4" t="s">
        <v>54</v>
      </c>
      <c r="F1548" s="6" t="s">
        <v>2071</v>
      </c>
      <c r="G1548" s="4" t="s">
        <v>55</v>
      </c>
      <c r="H1548" s="4" t="s">
        <v>784</v>
      </c>
      <c r="I1548" s="4" t="s">
        <v>143</v>
      </c>
      <c r="J1548" s="4" t="s">
        <v>59</v>
      </c>
      <c r="K1548" s="9">
        <f t="shared" si="144"/>
        <v>1.125</v>
      </c>
      <c r="L1548" s="13">
        <f t="shared" si="145"/>
        <v>40883</v>
      </c>
      <c r="M1548" s="14">
        <f t="shared" si="146"/>
        <v>0.4493055555576575</v>
      </c>
      <c r="N1548" s="15">
        <f t="shared" si="147"/>
        <v>2</v>
      </c>
      <c r="O1548" s="16" t="str">
        <f t="shared" si="148"/>
        <v>Wednesday</v>
      </c>
      <c r="P1548" s="16" t="str">
        <f t="shared" si="149"/>
        <v>Dec</v>
      </c>
      <c r="Q1548" s="22">
        <f>IF(Analysis!$H$2=1,1,0)</f>
        <v>1</v>
      </c>
      <c r="R1548" s="1">
        <f>IF(Analysis!$H$3=1,1,0)</f>
        <v>1</v>
      </c>
      <c r="S1548" s="23">
        <f>IF(Analysis!$H$4=1,1,0)</f>
        <v>1</v>
      </c>
      <c r="T1548" s="23">
        <f>IF(Analysis!$H$6=1,1,0)</f>
        <v>1</v>
      </c>
      <c r="U1548" s="23">
        <f>IF(Analysis!$H$7=1,1,0)</f>
        <v>1</v>
      </c>
    </row>
    <row r="1549" spans="1:21">
      <c r="A1549" s="4">
        <v>16128</v>
      </c>
      <c r="B1549" s="5">
        <v>40883.604861111111</v>
      </c>
      <c r="C1549" s="5">
        <v>40883.447222222225</v>
      </c>
      <c r="D1549" s="4" t="s">
        <v>62</v>
      </c>
      <c r="E1549" s="4" t="s">
        <v>72</v>
      </c>
      <c r="F1549" s="6" t="s">
        <v>2072</v>
      </c>
      <c r="G1549" s="4" t="s">
        <v>55</v>
      </c>
      <c r="H1549" s="4" t="s">
        <v>785</v>
      </c>
      <c r="I1549" s="4" t="s">
        <v>143</v>
      </c>
      <c r="J1549" s="4" t="s">
        <v>59</v>
      </c>
      <c r="K1549" s="9">
        <f t="shared" si="144"/>
        <v>0.15763888888614019</v>
      </c>
      <c r="L1549" s="13">
        <f t="shared" si="145"/>
        <v>40883</v>
      </c>
      <c r="M1549" s="14">
        <f t="shared" si="146"/>
        <v>0.44722222222480923</v>
      </c>
      <c r="N1549" s="15">
        <f t="shared" si="147"/>
        <v>2</v>
      </c>
      <c r="O1549" s="16" t="str">
        <f t="shared" si="148"/>
        <v>Tuesday</v>
      </c>
      <c r="P1549" s="16" t="str">
        <f t="shared" si="149"/>
        <v>Dec</v>
      </c>
      <c r="Q1549" s="22">
        <f>IF(Analysis!$H$2=1,1,0)</f>
        <v>1</v>
      </c>
      <c r="R1549" s="1">
        <f>IF(Analysis!$H$3=1,1,0)</f>
        <v>1</v>
      </c>
      <c r="S1549" s="23">
        <f>IF(Analysis!$H$4=1,1,0)</f>
        <v>1</v>
      </c>
      <c r="T1549" s="23">
        <f>IF(Analysis!$H$6=1,1,0)</f>
        <v>1</v>
      </c>
      <c r="U1549" s="23">
        <f>IF(Analysis!$H$7=1,1,0)</f>
        <v>1</v>
      </c>
    </row>
    <row r="1550" spans="1:21">
      <c r="A1550" s="4">
        <v>16127</v>
      </c>
      <c r="B1550" s="5">
        <v>40891.529166666667</v>
      </c>
      <c r="C1550" s="5">
        <v>40883.44027777778</v>
      </c>
      <c r="D1550" s="4" t="s">
        <v>60</v>
      </c>
      <c r="E1550" s="4" t="s">
        <v>80</v>
      </c>
      <c r="F1550" s="6" t="s">
        <v>2073</v>
      </c>
      <c r="G1550" s="4" t="s">
        <v>55</v>
      </c>
      <c r="H1550" s="4" t="s">
        <v>90</v>
      </c>
      <c r="I1550" s="4" t="s">
        <v>143</v>
      </c>
      <c r="J1550" s="4" t="s">
        <v>59</v>
      </c>
      <c r="K1550" s="9">
        <f t="shared" si="144"/>
        <v>8.0888888888875954</v>
      </c>
      <c r="L1550" s="13">
        <f t="shared" si="145"/>
        <v>40883</v>
      </c>
      <c r="M1550" s="14">
        <f t="shared" si="146"/>
        <v>0.44027777777955635</v>
      </c>
      <c r="N1550" s="15">
        <f t="shared" si="147"/>
        <v>2</v>
      </c>
      <c r="O1550" s="16" t="str">
        <f t="shared" si="148"/>
        <v>Wednesday</v>
      </c>
      <c r="P1550" s="16" t="str">
        <f t="shared" si="149"/>
        <v>Dec</v>
      </c>
      <c r="Q1550" s="22">
        <f>IF(Analysis!$H$2=1,1,0)</f>
        <v>1</v>
      </c>
      <c r="R1550" s="1">
        <f>IF(Analysis!$H$3=1,1,0)</f>
        <v>1</v>
      </c>
      <c r="S1550" s="23">
        <f>IF(Analysis!$H$4=1,1,0)</f>
        <v>1</v>
      </c>
      <c r="T1550" s="23">
        <f>IF(Analysis!$H$6=1,1,0)</f>
        <v>1</v>
      </c>
      <c r="U1550" s="23">
        <f>IF(Analysis!$H$7=1,1,0)</f>
        <v>1</v>
      </c>
    </row>
    <row r="1551" spans="1:21">
      <c r="A1551" s="4">
        <v>16126</v>
      </c>
      <c r="B1551" s="5">
        <v>40891.414583333331</v>
      </c>
      <c r="C1551" s="5">
        <v>40883.424305555556</v>
      </c>
      <c r="D1551" s="4" t="s">
        <v>53</v>
      </c>
      <c r="E1551" s="4" t="s">
        <v>91</v>
      </c>
      <c r="F1551" s="6" t="s">
        <v>132</v>
      </c>
      <c r="G1551" s="4" t="s">
        <v>55</v>
      </c>
      <c r="H1551" s="4" t="s">
        <v>107</v>
      </c>
      <c r="I1551" s="4" t="s">
        <v>143</v>
      </c>
      <c r="J1551" s="4" t="s">
        <v>65</v>
      </c>
      <c r="K1551" s="9">
        <f t="shared" si="144"/>
        <v>7.9902777777751908</v>
      </c>
      <c r="L1551" s="13">
        <f t="shared" si="145"/>
        <v>40883</v>
      </c>
      <c r="M1551" s="14">
        <f t="shared" si="146"/>
        <v>0.42430555555620231</v>
      </c>
      <c r="N1551" s="15">
        <f t="shared" si="147"/>
        <v>2</v>
      </c>
      <c r="O1551" s="16" t="str">
        <f t="shared" si="148"/>
        <v>Wednesday</v>
      </c>
      <c r="P1551" s="16" t="str">
        <f t="shared" si="149"/>
        <v>Dec</v>
      </c>
      <c r="Q1551" s="22">
        <f>IF(Analysis!$H$2=1,1,0)</f>
        <v>1</v>
      </c>
      <c r="R1551" s="1">
        <f>IF(Analysis!$H$3=1,1,0)</f>
        <v>1</v>
      </c>
      <c r="S1551" s="23">
        <f>IF(Analysis!$H$4=1,1,0)</f>
        <v>1</v>
      </c>
      <c r="T1551" s="23">
        <f>IF(Analysis!$H$6=1,1,0)</f>
        <v>1</v>
      </c>
      <c r="U1551" s="23">
        <f>IF(Analysis!$H$7=1,1,0)</f>
        <v>1</v>
      </c>
    </row>
    <row r="1552" spans="1:21">
      <c r="A1552" s="4">
        <v>16125</v>
      </c>
      <c r="B1552" s="5">
        <v>40890.651388888888</v>
      </c>
      <c r="C1552" s="5">
        <v>40883.416666666664</v>
      </c>
      <c r="D1552" s="4" t="s">
        <v>62</v>
      </c>
      <c r="E1552" s="4" t="s">
        <v>63</v>
      </c>
      <c r="F1552" s="6" t="s">
        <v>133</v>
      </c>
      <c r="G1552" s="4" t="s">
        <v>55</v>
      </c>
      <c r="H1552" s="4" t="s">
        <v>106</v>
      </c>
      <c r="I1552" s="4" t="s">
        <v>143</v>
      </c>
      <c r="J1552" s="4" t="s">
        <v>65</v>
      </c>
      <c r="K1552" s="9">
        <f t="shared" si="144"/>
        <v>7.234722222223354</v>
      </c>
      <c r="L1552" s="13">
        <f t="shared" si="145"/>
        <v>40883</v>
      </c>
      <c r="M1552" s="14">
        <f t="shared" si="146"/>
        <v>0.41666666666424135</v>
      </c>
      <c r="N1552" s="15">
        <f t="shared" si="147"/>
        <v>2</v>
      </c>
      <c r="O1552" s="16" t="str">
        <f t="shared" si="148"/>
        <v>Tuesday</v>
      </c>
      <c r="P1552" s="16" t="str">
        <f t="shared" si="149"/>
        <v>Dec</v>
      </c>
      <c r="Q1552" s="22">
        <f>IF(Analysis!$H$2=1,1,0)</f>
        <v>1</v>
      </c>
      <c r="R1552" s="1">
        <f>IF(Analysis!$H$3=1,1,0)</f>
        <v>1</v>
      </c>
      <c r="S1552" s="23">
        <f>IF(Analysis!$H$4=1,1,0)</f>
        <v>1</v>
      </c>
      <c r="T1552" s="23">
        <f>IF(Analysis!$H$6=1,1,0)</f>
        <v>1</v>
      </c>
      <c r="U1552" s="23">
        <f>IF(Analysis!$H$7=1,1,0)</f>
        <v>1</v>
      </c>
    </row>
    <row r="1553" spans="1:21">
      <c r="A1553" s="4">
        <v>16124</v>
      </c>
      <c r="B1553" s="5">
        <v>40886.723611111112</v>
      </c>
      <c r="C1553" s="5">
        <v>40883.411111111112</v>
      </c>
      <c r="D1553" s="4" t="s">
        <v>62</v>
      </c>
      <c r="E1553" s="4" t="s">
        <v>72</v>
      </c>
      <c r="F1553" s="6" t="s">
        <v>127</v>
      </c>
      <c r="G1553" s="4" t="s">
        <v>55</v>
      </c>
      <c r="H1553" s="4" t="s">
        <v>71</v>
      </c>
      <c r="I1553" s="4" t="s">
        <v>143</v>
      </c>
      <c r="J1553" s="4" t="s">
        <v>73</v>
      </c>
      <c r="K1553" s="9">
        <f t="shared" si="144"/>
        <v>3.3125</v>
      </c>
      <c r="L1553" s="13">
        <f t="shared" si="145"/>
        <v>40883</v>
      </c>
      <c r="M1553" s="14">
        <f t="shared" si="146"/>
        <v>0.41111111111240461</v>
      </c>
      <c r="N1553" s="15">
        <f t="shared" si="147"/>
        <v>2</v>
      </c>
      <c r="O1553" s="16" t="str">
        <f t="shared" si="148"/>
        <v>Friday</v>
      </c>
      <c r="P1553" s="16" t="str">
        <f t="shared" si="149"/>
        <v>Dec</v>
      </c>
      <c r="Q1553" s="22">
        <f>IF(Analysis!$H$2=1,1,0)</f>
        <v>1</v>
      </c>
      <c r="R1553" s="1">
        <f>IF(Analysis!$H$3=1,1,0)</f>
        <v>1</v>
      </c>
      <c r="S1553" s="23">
        <f>IF(Analysis!$H$4=1,1,0)</f>
        <v>1</v>
      </c>
      <c r="T1553" s="23">
        <f>IF(Analysis!$H$6=1,1,0)</f>
        <v>1</v>
      </c>
      <c r="U1553" s="23">
        <f>IF(Analysis!$H$7=1,1,0)</f>
        <v>1</v>
      </c>
    </row>
    <row r="1554" spans="1:21">
      <c r="A1554" s="4">
        <v>16123</v>
      </c>
      <c r="B1554" s="5">
        <v>40906.442361111112</v>
      </c>
      <c r="C1554" s="5">
        <v>40883.386111111111</v>
      </c>
      <c r="D1554" s="4" t="s">
        <v>62</v>
      </c>
      <c r="E1554" s="4" t="s">
        <v>72</v>
      </c>
      <c r="F1554" s="6" t="s">
        <v>128</v>
      </c>
      <c r="G1554" s="4" t="s">
        <v>55</v>
      </c>
      <c r="H1554" s="4" t="s">
        <v>56</v>
      </c>
      <c r="I1554" s="4" t="s">
        <v>143</v>
      </c>
      <c r="J1554" s="4" t="s">
        <v>73</v>
      </c>
      <c r="K1554" s="9">
        <f t="shared" si="144"/>
        <v>23.056250000001455</v>
      </c>
      <c r="L1554" s="13">
        <f t="shared" si="145"/>
        <v>40883</v>
      </c>
      <c r="M1554" s="14">
        <f t="shared" si="146"/>
        <v>0.38611111111094942</v>
      </c>
      <c r="N1554" s="15">
        <f t="shared" si="147"/>
        <v>2</v>
      </c>
      <c r="O1554" s="16" t="str">
        <f t="shared" si="148"/>
        <v>Thursday</v>
      </c>
      <c r="P1554" s="16" t="str">
        <f t="shared" si="149"/>
        <v>Dec</v>
      </c>
      <c r="Q1554" s="22">
        <f>IF(Analysis!$H$2=1,1,0)</f>
        <v>1</v>
      </c>
      <c r="R1554" s="1">
        <f>IF(Analysis!$H$3=1,1,0)</f>
        <v>1</v>
      </c>
      <c r="S1554" s="23">
        <f>IF(Analysis!$H$4=1,1,0)</f>
        <v>1</v>
      </c>
      <c r="T1554" s="23">
        <f>IF(Analysis!$H$6=1,1,0)</f>
        <v>1</v>
      </c>
      <c r="U1554" s="23">
        <f>IF(Analysis!$H$7=1,1,0)</f>
        <v>1</v>
      </c>
    </row>
    <row r="1555" spans="1:21">
      <c r="A1555" s="4">
        <v>16122</v>
      </c>
      <c r="B1555" s="5">
        <v>40900.474305555559</v>
      </c>
      <c r="C1555" s="5">
        <v>40883.384722222225</v>
      </c>
      <c r="D1555" s="4" t="s">
        <v>62</v>
      </c>
      <c r="E1555" s="4" t="s">
        <v>95</v>
      </c>
      <c r="F1555" s="6" t="s">
        <v>129</v>
      </c>
      <c r="G1555" s="4" t="s">
        <v>55</v>
      </c>
      <c r="H1555" s="4" t="s">
        <v>90</v>
      </c>
      <c r="I1555" s="4" t="s">
        <v>143</v>
      </c>
      <c r="J1555" s="4" t="s">
        <v>70</v>
      </c>
      <c r="K1555" s="9">
        <f t="shared" si="144"/>
        <v>17.089583333334303</v>
      </c>
      <c r="L1555" s="13">
        <f t="shared" si="145"/>
        <v>40883</v>
      </c>
      <c r="M1555" s="14">
        <f t="shared" si="146"/>
        <v>0.38472222222480923</v>
      </c>
      <c r="N1555" s="15">
        <f t="shared" si="147"/>
        <v>2</v>
      </c>
      <c r="O1555" s="16" t="str">
        <f t="shared" si="148"/>
        <v>Friday</v>
      </c>
      <c r="P1555" s="16" t="str">
        <f t="shared" si="149"/>
        <v>Dec</v>
      </c>
      <c r="Q1555" s="22">
        <f>IF(Analysis!$H$2=1,1,0)</f>
        <v>1</v>
      </c>
      <c r="R1555" s="1">
        <f>IF(Analysis!$H$3=1,1,0)</f>
        <v>1</v>
      </c>
      <c r="S1555" s="23">
        <f>IF(Analysis!$H$4=1,1,0)</f>
        <v>1</v>
      </c>
      <c r="T1555" s="23">
        <f>IF(Analysis!$H$6=1,1,0)</f>
        <v>1</v>
      </c>
      <c r="U1555" s="23">
        <f>IF(Analysis!$H$7=1,1,0)</f>
        <v>1</v>
      </c>
    </row>
    <row r="1556" spans="1:21">
      <c r="A1556" s="4">
        <v>16121</v>
      </c>
      <c r="B1556" s="5">
        <v>40900.492361111108</v>
      </c>
      <c r="C1556" s="5">
        <v>40883.353472222225</v>
      </c>
      <c r="D1556" s="4" t="s">
        <v>53</v>
      </c>
      <c r="E1556" s="4" t="s">
        <v>58</v>
      </c>
      <c r="F1556" s="6" t="s">
        <v>145</v>
      </c>
      <c r="G1556" s="4" t="s">
        <v>55</v>
      </c>
      <c r="H1556" s="4" t="s">
        <v>56</v>
      </c>
      <c r="I1556" s="4" t="s">
        <v>143</v>
      </c>
      <c r="J1556" s="4" t="s">
        <v>59</v>
      </c>
      <c r="K1556" s="9">
        <f t="shared" si="144"/>
        <v>17.13888888888323</v>
      </c>
      <c r="L1556" s="13">
        <f t="shared" si="145"/>
        <v>40883</v>
      </c>
      <c r="M1556" s="14">
        <f t="shared" si="146"/>
        <v>0.35347222222480923</v>
      </c>
      <c r="N1556" s="15">
        <f t="shared" si="147"/>
        <v>1</v>
      </c>
      <c r="O1556" s="16" t="str">
        <f t="shared" si="148"/>
        <v>Friday</v>
      </c>
      <c r="P1556" s="16" t="str">
        <f t="shared" si="149"/>
        <v>Dec</v>
      </c>
      <c r="Q1556" s="22">
        <f>IF(Analysis!$H$2=1,1,0)</f>
        <v>1</v>
      </c>
      <c r="R1556" s="1">
        <f>IF(Analysis!$H$3=1,1,0)</f>
        <v>1</v>
      </c>
      <c r="S1556" s="23">
        <f>IF(Analysis!$H$4=1,1,0)</f>
        <v>1</v>
      </c>
      <c r="T1556" s="23">
        <f>IF(Analysis!$H$6=1,1,0)</f>
        <v>1</v>
      </c>
      <c r="U1556" s="23">
        <f>IF(Analysis!$H$7=1,1,0)</f>
        <v>1</v>
      </c>
    </row>
    <row r="1557" spans="1:21">
      <c r="A1557" s="4">
        <v>16120</v>
      </c>
      <c r="B1557" s="5">
        <v>40884.347916666666</v>
      </c>
      <c r="C1557" s="5">
        <v>40883.35</v>
      </c>
      <c r="D1557" s="4" t="s">
        <v>62</v>
      </c>
      <c r="E1557" s="4" t="s">
        <v>92</v>
      </c>
      <c r="F1557" s="6" t="s">
        <v>2228</v>
      </c>
      <c r="G1557" s="4" t="s">
        <v>55</v>
      </c>
      <c r="H1557" s="4" t="s">
        <v>786</v>
      </c>
      <c r="I1557" s="4" t="s">
        <v>143</v>
      </c>
      <c r="J1557" s="4" t="s">
        <v>59</v>
      </c>
      <c r="K1557" s="9">
        <f t="shared" si="144"/>
        <v>0.99791666666715173</v>
      </c>
      <c r="L1557" s="13">
        <f t="shared" si="145"/>
        <v>40883</v>
      </c>
      <c r="M1557" s="14">
        <f t="shared" si="146"/>
        <v>0.34999999999854481</v>
      </c>
      <c r="N1557" s="15">
        <f t="shared" si="147"/>
        <v>1</v>
      </c>
      <c r="O1557" s="16" t="str">
        <f t="shared" si="148"/>
        <v>Wednesday</v>
      </c>
      <c r="P1557" s="16" t="str">
        <f t="shared" si="149"/>
        <v>Dec</v>
      </c>
      <c r="Q1557" s="22">
        <f>IF(Analysis!$H$2=1,1,0)</f>
        <v>1</v>
      </c>
      <c r="R1557" s="1">
        <f>IF(Analysis!$H$3=1,1,0)</f>
        <v>1</v>
      </c>
      <c r="S1557" s="23">
        <f>IF(Analysis!$H$4=1,1,0)</f>
        <v>1</v>
      </c>
      <c r="T1557" s="23">
        <f>IF(Analysis!$H$6=1,1,0)</f>
        <v>1</v>
      </c>
      <c r="U1557" s="23">
        <f>IF(Analysis!$H$7=1,1,0)</f>
        <v>1</v>
      </c>
    </row>
    <row r="1558" spans="1:21">
      <c r="A1558" s="4">
        <v>16119</v>
      </c>
      <c r="B1558" s="5">
        <v>40904.60833333333</v>
      </c>
      <c r="C1558" s="5">
        <v>40883.331250000003</v>
      </c>
      <c r="D1558" s="4" t="s">
        <v>62</v>
      </c>
      <c r="E1558" s="4" t="s">
        <v>138</v>
      </c>
      <c r="F1558" s="6" t="s">
        <v>2071</v>
      </c>
      <c r="G1558" s="4" t="s">
        <v>55</v>
      </c>
      <c r="H1558" s="4" t="s">
        <v>787</v>
      </c>
      <c r="I1558" s="4" t="s">
        <v>143</v>
      </c>
      <c r="J1558" s="4" t="s">
        <v>59</v>
      </c>
      <c r="K1558" s="9">
        <f t="shared" si="144"/>
        <v>21.277083333327028</v>
      </c>
      <c r="L1558" s="13">
        <f t="shared" si="145"/>
        <v>40883</v>
      </c>
      <c r="M1558" s="14">
        <f t="shared" si="146"/>
        <v>0.33125000000291038</v>
      </c>
      <c r="N1558" s="15">
        <f t="shared" si="147"/>
        <v>1</v>
      </c>
      <c r="O1558" s="16" t="str">
        <f t="shared" si="148"/>
        <v>Tuesday</v>
      </c>
      <c r="P1558" s="16" t="str">
        <f t="shared" si="149"/>
        <v>Dec</v>
      </c>
      <c r="Q1558" s="22">
        <f>IF(Analysis!$H$2=1,1,0)</f>
        <v>1</v>
      </c>
      <c r="R1558" s="1">
        <f>IF(Analysis!$H$3=1,1,0)</f>
        <v>1</v>
      </c>
      <c r="S1558" s="23">
        <f>IF(Analysis!$H$4=1,1,0)</f>
        <v>1</v>
      </c>
      <c r="T1558" s="23">
        <f>IF(Analysis!$H$6=1,1,0)</f>
        <v>1</v>
      </c>
      <c r="U1558" s="23">
        <f>IF(Analysis!$H$7=1,1,0)</f>
        <v>1</v>
      </c>
    </row>
    <row r="1559" spans="1:21">
      <c r="A1559" s="4">
        <v>16118</v>
      </c>
      <c r="B1559" s="5">
        <v>40903.465277777781</v>
      </c>
      <c r="C1559" s="5">
        <v>40882.685416666667</v>
      </c>
      <c r="D1559" s="4" t="s">
        <v>62</v>
      </c>
      <c r="E1559" s="4" t="s">
        <v>64</v>
      </c>
      <c r="F1559" s="6" t="s">
        <v>2072</v>
      </c>
      <c r="G1559" s="4" t="s">
        <v>55</v>
      </c>
      <c r="H1559" s="4" t="s">
        <v>788</v>
      </c>
      <c r="I1559" s="4" t="s">
        <v>143</v>
      </c>
      <c r="J1559" s="4" t="s">
        <v>59</v>
      </c>
      <c r="K1559" s="9">
        <f t="shared" si="144"/>
        <v>20.77986111111386</v>
      </c>
      <c r="L1559" s="13">
        <f t="shared" si="145"/>
        <v>40882</v>
      </c>
      <c r="M1559" s="14">
        <f t="shared" si="146"/>
        <v>0.68541666666715173</v>
      </c>
      <c r="N1559" s="15">
        <f t="shared" si="147"/>
        <v>5</v>
      </c>
      <c r="O1559" s="16" t="str">
        <f t="shared" si="148"/>
        <v>Monday</v>
      </c>
      <c r="P1559" s="16" t="str">
        <f t="shared" si="149"/>
        <v>Dec</v>
      </c>
      <c r="Q1559" s="22">
        <f>IF(Analysis!$H$2=1,1,0)</f>
        <v>1</v>
      </c>
      <c r="R1559" s="1">
        <f>IF(Analysis!$H$3=1,1,0)</f>
        <v>1</v>
      </c>
      <c r="S1559" s="23">
        <f>IF(Analysis!$H$4=1,1,0)</f>
        <v>1</v>
      </c>
      <c r="T1559" s="23">
        <f>IF(Analysis!$H$6=1,1,0)</f>
        <v>1</v>
      </c>
      <c r="U1559" s="23">
        <f>IF(Analysis!$H$7=1,1,0)</f>
        <v>1</v>
      </c>
    </row>
    <row r="1560" spans="1:21">
      <c r="A1560" s="4">
        <v>16117</v>
      </c>
      <c r="B1560" s="5">
        <v>40883.373611111114</v>
      </c>
      <c r="C1560" s="5">
        <v>40882.625694444447</v>
      </c>
      <c r="D1560" s="4" t="s">
        <v>60</v>
      </c>
      <c r="E1560" s="4" t="s">
        <v>74</v>
      </c>
      <c r="F1560" s="6" t="s">
        <v>2073</v>
      </c>
      <c r="G1560" s="4" t="s">
        <v>55</v>
      </c>
      <c r="H1560" s="4" t="s">
        <v>789</v>
      </c>
      <c r="I1560" s="4" t="s">
        <v>143</v>
      </c>
      <c r="J1560" s="4" t="s">
        <v>59</v>
      </c>
      <c r="K1560" s="9">
        <f t="shared" si="144"/>
        <v>0.74791666666715173</v>
      </c>
      <c r="L1560" s="13">
        <f t="shared" si="145"/>
        <v>40882</v>
      </c>
      <c r="M1560" s="14">
        <f t="shared" si="146"/>
        <v>0.62569444444670808</v>
      </c>
      <c r="N1560" s="15">
        <f t="shared" si="147"/>
        <v>5</v>
      </c>
      <c r="O1560" s="16" t="str">
        <f t="shared" si="148"/>
        <v>Tuesday</v>
      </c>
      <c r="P1560" s="16" t="str">
        <f t="shared" si="149"/>
        <v>Dec</v>
      </c>
      <c r="Q1560" s="22">
        <f>IF(Analysis!$H$2=1,1,0)</f>
        <v>1</v>
      </c>
      <c r="R1560" s="1">
        <f>IF(Analysis!$H$3=1,1,0)</f>
        <v>1</v>
      </c>
      <c r="S1560" s="23">
        <f>IF(Analysis!$H$4=1,1,0)</f>
        <v>1</v>
      </c>
      <c r="T1560" s="23">
        <f>IF(Analysis!$H$6=1,1,0)</f>
        <v>1</v>
      </c>
      <c r="U1560" s="23">
        <f>IF(Analysis!$H$7=1,1,0)</f>
        <v>1</v>
      </c>
    </row>
    <row r="1561" spans="1:21">
      <c r="A1561" s="4">
        <v>16116</v>
      </c>
      <c r="B1561" s="5">
        <v>40904.520138888889</v>
      </c>
      <c r="C1561" s="5">
        <v>40882.625</v>
      </c>
      <c r="D1561" s="4" t="s">
        <v>62</v>
      </c>
      <c r="E1561" s="4" t="s">
        <v>76</v>
      </c>
      <c r="F1561" s="6" t="s">
        <v>132</v>
      </c>
      <c r="G1561" s="4" t="s">
        <v>55</v>
      </c>
      <c r="H1561" s="4" t="s">
        <v>790</v>
      </c>
      <c r="I1561" s="4" t="s">
        <v>143</v>
      </c>
      <c r="J1561" s="4" t="s">
        <v>65</v>
      </c>
      <c r="K1561" s="9">
        <f t="shared" si="144"/>
        <v>21.895138888889051</v>
      </c>
      <c r="L1561" s="13">
        <f t="shared" si="145"/>
        <v>40882</v>
      </c>
      <c r="M1561" s="14">
        <f t="shared" si="146"/>
        <v>0.625</v>
      </c>
      <c r="N1561" s="15">
        <f t="shared" si="147"/>
        <v>5</v>
      </c>
      <c r="O1561" s="16" t="str">
        <f t="shared" si="148"/>
        <v>Tuesday</v>
      </c>
      <c r="P1561" s="16" t="str">
        <f t="shared" si="149"/>
        <v>Dec</v>
      </c>
      <c r="Q1561" s="22">
        <f>IF(Analysis!$H$2=1,1,0)</f>
        <v>1</v>
      </c>
      <c r="R1561" s="1">
        <f>IF(Analysis!$H$3=1,1,0)</f>
        <v>1</v>
      </c>
      <c r="S1561" s="23">
        <f>IF(Analysis!$H$4=1,1,0)</f>
        <v>1</v>
      </c>
      <c r="T1561" s="23">
        <f>IF(Analysis!$H$6=1,1,0)</f>
        <v>1</v>
      </c>
      <c r="U1561" s="23">
        <f>IF(Analysis!$H$7=1,1,0)</f>
        <v>1</v>
      </c>
    </row>
    <row r="1562" spans="1:21">
      <c r="A1562" s="4">
        <v>16115</v>
      </c>
      <c r="B1562" s="5">
        <v>40925.694444444445</v>
      </c>
      <c r="C1562" s="5">
        <v>40882.604166666664</v>
      </c>
      <c r="D1562" s="4" t="s">
        <v>62</v>
      </c>
      <c r="E1562" s="4" t="s">
        <v>95</v>
      </c>
      <c r="F1562" s="6" t="s">
        <v>133</v>
      </c>
      <c r="G1562" s="4" t="s">
        <v>55</v>
      </c>
      <c r="H1562" s="4" t="s">
        <v>90</v>
      </c>
      <c r="I1562" s="4" t="s">
        <v>143</v>
      </c>
      <c r="J1562" s="4" t="s">
        <v>136</v>
      </c>
      <c r="K1562" s="9">
        <f t="shared" si="144"/>
        <v>43.090277777781012</v>
      </c>
      <c r="L1562" s="13">
        <f t="shared" si="145"/>
        <v>40882</v>
      </c>
      <c r="M1562" s="14">
        <f t="shared" si="146"/>
        <v>0.60416666666424135</v>
      </c>
      <c r="N1562" s="15">
        <f t="shared" si="147"/>
        <v>4</v>
      </c>
      <c r="O1562" s="16" t="str">
        <f t="shared" si="148"/>
        <v>Tuesday</v>
      </c>
      <c r="P1562" s="16" t="str">
        <f t="shared" si="149"/>
        <v>Dec</v>
      </c>
      <c r="Q1562" s="22">
        <f>IF(Analysis!$H$2=1,1,0)</f>
        <v>1</v>
      </c>
      <c r="R1562" s="1">
        <f>IF(Analysis!$H$3=1,1,0)</f>
        <v>1</v>
      </c>
      <c r="S1562" s="23">
        <f>IF(Analysis!$H$4=1,1,0)</f>
        <v>1</v>
      </c>
      <c r="T1562" s="23">
        <f>IF(Analysis!$H$6=1,1,0)</f>
        <v>1</v>
      </c>
      <c r="U1562" s="23">
        <f>IF(Analysis!$H$7=1,1,0)</f>
        <v>1</v>
      </c>
    </row>
    <row r="1563" spans="1:21">
      <c r="A1563" s="4">
        <v>16114</v>
      </c>
      <c r="B1563" s="5">
        <v>40897.502083333333</v>
      </c>
      <c r="C1563" s="5">
        <v>40882.6</v>
      </c>
      <c r="D1563" s="4" t="s">
        <v>53</v>
      </c>
      <c r="E1563" s="4" t="s">
        <v>98</v>
      </c>
      <c r="F1563" s="6" t="s">
        <v>127</v>
      </c>
      <c r="G1563" s="4" t="s">
        <v>55</v>
      </c>
      <c r="H1563" s="4" t="s">
        <v>107</v>
      </c>
      <c r="I1563" s="4" t="s">
        <v>143</v>
      </c>
      <c r="J1563" s="4" t="s">
        <v>59</v>
      </c>
      <c r="K1563" s="9">
        <f t="shared" si="144"/>
        <v>14.902083333334303</v>
      </c>
      <c r="L1563" s="13">
        <f t="shared" si="145"/>
        <v>40882</v>
      </c>
      <c r="M1563" s="14">
        <f t="shared" si="146"/>
        <v>0.59999999999854481</v>
      </c>
      <c r="N1563" s="15">
        <f t="shared" si="147"/>
        <v>4</v>
      </c>
      <c r="O1563" s="16" t="str">
        <f t="shared" si="148"/>
        <v>Tuesday</v>
      </c>
      <c r="P1563" s="16" t="str">
        <f t="shared" si="149"/>
        <v>Dec</v>
      </c>
      <c r="Q1563" s="22">
        <f>IF(Analysis!$H$2=1,1,0)</f>
        <v>1</v>
      </c>
      <c r="R1563" s="1">
        <f>IF(Analysis!$H$3=1,1,0)</f>
        <v>1</v>
      </c>
      <c r="S1563" s="23">
        <f>IF(Analysis!$H$4=1,1,0)</f>
        <v>1</v>
      </c>
      <c r="T1563" s="23">
        <f>IF(Analysis!$H$6=1,1,0)</f>
        <v>1</v>
      </c>
      <c r="U1563" s="23">
        <f>IF(Analysis!$H$7=1,1,0)</f>
        <v>1</v>
      </c>
    </row>
    <row r="1564" spans="1:21">
      <c r="A1564" s="4">
        <v>16113</v>
      </c>
      <c r="B1564" s="5">
        <v>40884.449999999997</v>
      </c>
      <c r="C1564" s="5">
        <v>40882.540277777778</v>
      </c>
      <c r="D1564" s="4" t="s">
        <v>60</v>
      </c>
      <c r="E1564" s="4" t="s">
        <v>93</v>
      </c>
      <c r="F1564" s="6" t="s">
        <v>128</v>
      </c>
      <c r="G1564" s="4" t="s">
        <v>55</v>
      </c>
      <c r="H1564" s="4" t="s">
        <v>106</v>
      </c>
      <c r="I1564" s="4" t="s">
        <v>143</v>
      </c>
      <c r="J1564" s="4" t="s">
        <v>59</v>
      </c>
      <c r="K1564" s="9">
        <f t="shared" si="144"/>
        <v>1.9097222222189885</v>
      </c>
      <c r="L1564" s="13">
        <f t="shared" si="145"/>
        <v>40882</v>
      </c>
      <c r="M1564" s="14">
        <f t="shared" si="146"/>
        <v>0.54027777777810115</v>
      </c>
      <c r="N1564" s="15">
        <f t="shared" si="147"/>
        <v>3</v>
      </c>
      <c r="O1564" s="16" t="str">
        <f t="shared" si="148"/>
        <v>Wednesday</v>
      </c>
      <c r="P1564" s="16" t="str">
        <f t="shared" si="149"/>
        <v>Dec</v>
      </c>
      <c r="Q1564" s="22">
        <f>IF(Analysis!$H$2=1,1,0)</f>
        <v>1</v>
      </c>
      <c r="R1564" s="1">
        <f>IF(Analysis!$H$3=1,1,0)</f>
        <v>1</v>
      </c>
      <c r="S1564" s="23">
        <f>IF(Analysis!$H$4=1,1,0)</f>
        <v>1</v>
      </c>
      <c r="T1564" s="23">
        <f>IF(Analysis!$H$6=1,1,0)</f>
        <v>1</v>
      </c>
      <c r="U1564" s="23">
        <f>IF(Analysis!$H$7=1,1,0)</f>
        <v>1</v>
      </c>
    </row>
    <row r="1565" spans="1:21">
      <c r="A1565" s="4">
        <v>16112</v>
      </c>
      <c r="B1565" s="5">
        <v>40889.665277777778</v>
      </c>
      <c r="C1565" s="5">
        <v>40882.511805555558</v>
      </c>
      <c r="D1565" s="4" t="s">
        <v>62</v>
      </c>
      <c r="E1565" s="4" t="s">
        <v>72</v>
      </c>
      <c r="F1565" s="6" t="s">
        <v>129</v>
      </c>
      <c r="G1565" s="4" t="s">
        <v>55</v>
      </c>
      <c r="H1565" s="4" t="s">
        <v>71</v>
      </c>
      <c r="I1565" s="4" t="s">
        <v>143</v>
      </c>
      <c r="J1565" s="4" t="s">
        <v>73</v>
      </c>
      <c r="K1565" s="9">
        <f t="shared" si="144"/>
        <v>7.1534722222204437</v>
      </c>
      <c r="L1565" s="13">
        <f t="shared" si="145"/>
        <v>40882</v>
      </c>
      <c r="M1565" s="14">
        <f t="shared" si="146"/>
        <v>0.5118055555576575</v>
      </c>
      <c r="N1565" s="15">
        <f t="shared" si="147"/>
        <v>3</v>
      </c>
      <c r="O1565" s="16" t="str">
        <f t="shared" si="148"/>
        <v>Monday</v>
      </c>
      <c r="P1565" s="16" t="str">
        <f t="shared" si="149"/>
        <v>Dec</v>
      </c>
      <c r="Q1565" s="22">
        <f>IF(Analysis!$H$2=1,1,0)</f>
        <v>1</v>
      </c>
      <c r="R1565" s="1">
        <f>IF(Analysis!$H$3=1,1,0)</f>
        <v>1</v>
      </c>
      <c r="S1565" s="23">
        <f>IF(Analysis!$H$4=1,1,0)</f>
        <v>1</v>
      </c>
      <c r="T1565" s="23">
        <f>IF(Analysis!$H$6=1,1,0)</f>
        <v>1</v>
      </c>
      <c r="U1565" s="23">
        <f>IF(Analysis!$H$7=1,1,0)</f>
        <v>1</v>
      </c>
    </row>
    <row r="1566" spans="1:21">
      <c r="A1566" s="4">
        <v>16111</v>
      </c>
      <c r="B1566" s="5">
        <v>40882.602083333331</v>
      </c>
      <c r="C1566" s="5">
        <v>40882.492361111108</v>
      </c>
      <c r="D1566" s="4" t="s">
        <v>60</v>
      </c>
      <c r="E1566" s="4" t="s">
        <v>61</v>
      </c>
      <c r="F1566" s="6" t="s">
        <v>145</v>
      </c>
      <c r="G1566" s="4" t="s">
        <v>55</v>
      </c>
      <c r="H1566" s="4" t="s">
        <v>56</v>
      </c>
      <c r="I1566" s="4" t="s">
        <v>143</v>
      </c>
      <c r="J1566" s="4" t="s">
        <v>59</v>
      </c>
      <c r="K1566" s="9">
        <f t="shared" si="144"/>
        <v>0.10972222222335404</v>
      </c>
      <c r="L1566" s="13">
        <f t="shared" si="145"/>
        <v>40882</v>
      </c>
      <c r="M1566" s="14">
        <f t="shared" si="146"/>
        <v>0.49236111110803904</v>
      </c>
      <c r="N1566" s="15">
        <f t="shared" si="147"/>
        <v>3</v>
      </c>
      <c r="O1566" s="16" t="str">
        <f t="shared" si="148"/>
        <v>Monday</v>
      </c>
      <c r="P1566" s="16" t="str">
        <f t="shared" si="149"/>
        <v>Dec</v>
      </c>
      <c r="Q1566" s="22">
        <f>IF(Analysis!$H$2=1,1,0)</f>
        <v>1</v>
      </c>
      <c r="R1566" s="1">
        <f>IF(Analysis!$H$3=1,1,0)</f>
        <v>1</v>
      </c>
      <c r="S1566" s="23">
        <f>IF(Analysis!$H$4=1,1,0)</f>
        <v>1</v>
      </c>
      <c r="T1566" s="23">
        <f>IF(Analysis!$H$6=1,1,0)</f>
        <v>1</v>
      </c>
      <c r="U1566" s="23">
        <f>IF(Analysis!$H$7=1,1,0)</f>
        <v>1</v>
      </c>
    </row>
    <row r="1567" spans="1:21">
      <c r="A1567" s="4">
        <v>16110</v>
      </c>
      <c r="B1567" s="5">
        <v>40882.601388888892</v>
      </c>
      <c r="C1567" s="5">
        <v>40882.487500000003</v>
      </c>
      <c r="D1567" s="4" t="s">
        <v>62</v>
      </c>
      <c r="E1567" s="4" t="s">
        <v>64</v>
      </c>
      <c r="F1567" s="6" t="s">
        <v>2229</v>
      </c>
      <c r="G1567" s="4" t="s">
        <v>55</v>
      </c>
      <c r="H1567" s="4" t="s">
        <v>90</v>
      </c>
      <c r="I1567" s="4" t="s">
        <v>143</v>
      </c>
      <c r="J1567" s="4" t="s">
        <v>70</v>
      </c>
      <c r="K1567" s="9">
        <f t="shared" si="144"/>
        <v>0.11388888888905058</v>
      </c>
      <c r="L1567" s="13">
        <f t="shared" si="145"/>
        <v>40882</v>
      </c>
      <c r="M1567" s="14">
        <f t="shared" si="146"/>
        <v>0.48750000000291038</v>
      </c>
      <c r="N1567" s="15">
        <f t="shared" si="147"/>
        <v>3</v>
      </c>
      <c r="O1567" s="16" t="str">
        <f t="shared" si="148"/>
        <v>Monday</v>
      </c>
      <c r="P1567" s="16" t="str">
        <f t="shared" si="149"/>
        <v>Dec</v>
      </c>
      <c r="Q1567" s="22">
        <f>IF(Analysis!$H$2=1,1,0)</f>
        <v>1</v>
      </c>
      <c r="R1567" s="1">
        <f>IF(Analysis!$H$3=1,1,0)</f>
        <v>1</v>
      </c>
      <c r="S1567" s="23">
        <f>IF(Analysis!$H$4=1,1,0)</f>
        <v>1</v>
      </c>
      <c r="T1567" s="23">
        <f>IF(Analysis!$H$6=1,1,0)</f>
        <v>1</v>
      </c>
      <c r="U1567" s="23">
        <f>IF(Analysis!$H$7=1,1,0)</f>
        <v>1</v>
      </c>
    </row>
    <row r="1568" spans="1:21">
      <c r="A1568" s="4">
        <v>16109</v>
      </c>
      <c r="B1568" s="5">
        <v>40938.62777777778</v>
      </c>
      <c r="C1568" s="5">
        <v>40882.444444444445</v>
      </c>
      <c r="D1568" s="4" t="s">
        <v>94</v>
      </c>
      <c r="E1568" s="4" t="s">
        <v>122</v>
      </c>
      <c r="F1568" s="6" t="s">
        <v>2071</v>
      </c>
      <c r="G1568" s="4" t="s">
        <v>55</v>
      </c>
      <c r="H1568" s="4" t="s">
        <v>56</v>
      </c>
      <c r="I1568" s="4" t="s">
        <v>143</v>
      </c>
      <c r="J1568" s="4" t="s">
        <v>59</v>
      </c>
      <c r="K1568" s="9">
        <f t="shared" si="144"/>
        <v>56.183333333334303</v>
      </c>
      <c r="L1568" s="13">
        <f t="shared" si="145"/>
        <v>40882</v>
      </c>
      <c r="M1568" s="14">
        <f t="shared" si="146"/>
        <v>0.44444444444525288</v>
      </c>
      <c r="N1568" s="15">
        <f t="shared" si="147"/>
        <v>2</v>
      </c>
      <c r="O1568" s="16" t="str">
        <f t="shared" si="148"/>
        <v>Monday</v>
      </c>
      <c r="P1568" s="16" t="str">
        <f t="shared" si="149"/>
        <v>Dec</v>
      </c>
      <c r="Q1568" s="22">
        <f>IF(Analysis!$H$2=1,1,0)</f>
        <v>1</v>
      </c>
      <c r="R1568" s="1">
        <f>IF(Analysis!$H$3=1,1,0)</f>
        <v>1</v>
      </c>
      <c r="S1568" s="23">
        <f>IF(Analysis!$H$4=1,1,0)</f>
        <v>1</v>
      </c>
      <c r="T1568" s="23">
        <f>IF(Analysis!$H$6=1,1,0)</f>
        <v>1</v>
      </c>
      <c r="U1568" s="23">
        <f>IF(Analysis!$H$7=1,1,0)</f>
        <v>1</v>
      </c>
    </row>
    <row r="1569" spans="1:21">
      <c r="A1569" s="4">
        <v>16108</v>
      </c>
      <c r="B1569" s="5">
        <v>40883.338888888888</v>
      </c>
      <c r="C1569" s="5">
        <v>40882.438194444447</v>
      </c>
      <c r="D1569" s="4" t="s">
        <v>60</v>
      </c>
      <c r="E1569" s="4" t="s">
        <v>61</v>
      </c>
      <c r="F1569" s="6" t="s">
        <v>2072</v>
      </c>
      <c r="G1569" s="4" t="s">
        <v>55</v>
      </c>
      <c r="H1569" s="4" t="s">
        <v>791</v>
      </c>
      <c r="I1569" s="4" t="s">
        <v>143</v>
      </c>
      <c r="J1569" s="4" t="s">
        <v>59</v>
      </c>
      <c r="K1569" s="9">
        <f t="shared" si="144"/>
        <v>0.90069444444088731</v>
      </c>
      <c r="L1569" s="13">
        <f t="shared" si="145"/>
        <v>40882</v>
      </c>
      <c r="M1569" s="14">
        <f t="shared" si="146"/>
        <v>0.43819444444670808</v>
      </c>
      <c r="N1569" s="15">
        <f t="shared" si="147"/>
        <v>2</v>
      </c>
      <c r="O1569" s="16" t="str">
        <f t="shared" si="148"/>
        <v>Tuesday</v>
      </c>
      <c r="P1569" s="16" t="str">
        <f t="shared" si="149"/>
        <v>Dec</v>
      </c>
      <c r="Q1569" s="22">
        <f>IF(Analysis!$H$2=1,1,0)</f>
        <v>1</v>
      </c>
      <c r="R1569" s="1">
        <f>IF(Analysis!$H$3=1,1,0)</f>
        <v>1</v>
      </c>
      <c r="S1569" s="23">
        <f>IF(Analysis!$H$4=1,1,0)</f>
        <v>1</v>
      </c>
      <c r="T1569" s="23">
        <f>IF(Analysis!$H$6=1,1,0)</f>
        <v>1</v>
      </c>
      <c r="U1569" s="23">
        <f>IF(Analysis!$H$7=1,1,0)</f>
        <v>1</v>
      </c>
    </row>
    <row r="1570" spans="1:21">
      <c r="A1570" s="4">
        <v>16107</v>
      </c>
      <c r="B1570" s="5">
        <v>40952.359027777777</v>
      </c>
      <c r="C1570" s="5">
        <v>40882.413194444445</v>
      </c>
      <c r="D1570" s="4" t="s">
        <v>53</v>
      </c>
      <c r="E1570" s="4" t="s">
        <v>111</v>
      </c>
      <c r="F1570" s="6" t="s">
        <v>2073</v>
      </c>
      <c r="G1570" s="4" t="s">
        <v>55</v>
      </c>
      <c r="H1570" s="4" t="s">
        <v>792</v>
      </c>
      <c r="I1570" s="4" t="s">
        <v>143</v>
      </c>
      <c r="J1570" s="4" t="s">
        <v>136</v>
      </c>
      <c r="K1570" s="9">
        <f t="shared" si="144"/>
        <v>69.945833333331393</v>
      </c>
      <c r="L1570" s="13">
        <f t="shared" si="145"/>
        <v>40882</v>
      </c>
      <c r="M1570" s="14">
        <f t="shared" si="146"/>
        <v>0.41319444444525288</v>
      </c>
      <c r="N1570" s="15">
        <f t="shared" si="147"/>
        <v>2</v>
      </c>
      <c r="O1570" s="16" t="str">
        <f t="shared" si="148"/>
        <v>Monday</v>
      </c>
      <c r="P1570" s="16" t="str">
        <f t="shared" si="149"/>
        <v>Dec</v>
      </c>
      <c r="Q1570" s="22">
        <f>IF(Analysis!$H$2=1,1,0)</f>
        <v>1</v>
      </c>
      <c r="R1570" s="1">
        <f>IF(Analysis!$H$3=1,1,0)</f>
        <v>1</v>
      </c>
      <c r="S1570" s="23">
        <f>IF(Analysis!$H$4=1,1,0)</f>
        <v>1</v>
      </c>
      <c r="T1570" s="23">
        <f>IF(Analysis!$H$6=1,1,0)</f>
        <v>1</v>
      </c>
      <c r="U1570" s="23">
        <f>IF(Analysis!$H$7=1,1,0)</f>
        <v>1</v>
      </c>
    </row>
    <row r="1571" spans="1:21">
      <c r="A1571" s="4">
        <v>16106</v>
      </c>
      <c r="B1571" s="5">
        <v>40897.341666666667</v>
      </c>
      <c r="C1571" s="5">
        <v>40882.40902777778</v>
      </c>
      <c r="D1571" s="4" t="s">
        <v>60</v>
      </c>
      <c r="E1571" s="4" t="s">
        <v>99</v>
      </c>
      <c r="F1571" s="6" t="s">
        <v>132</v>
      </c>
      <c r="G1571" s="4" t="s">
        <v>55</v>
      </c>
      <c r="H1571" s="4" t="s">
        <v>793</v>
      </c>
      <c r="I1571" s="4" t="s">
        <v>143</v>
      </c>
      <c r="J1571" s="4" t="s">
        <v>59</v>
      </c>
      <c r="K1571" s="9">
        <f t="shared" si="144"/>
        <v>14.932638888887595</v>
      </c>
      <c r="L1571" s="13">
        <f t="shared" si="145"/>
        <v>40882</v>
      </c>
      <c r="M1571" s="14">
        <f t="shared" si="146"/>
        <v>0.40902777777955635</v>
      </c>
      <c r="N1571" s="15">
        <f t="shared" si="147"/>
        <v>2</v>
      </c>
      <c r="O1571" s="16" t="str">
        <f t="shared" si="148"/>
        <v>Tuesday</v>
      </c>
      <c r="P1571" s="16" t="str">
        <f t="shared" si="149"/>
        <v>Dec</v>
      </c>
      <c r="Q1571" s="22">
        <f>IF(Analysis!$H$2=1,1,0)</f>
        <v>1</v>
      </c>
      <c r="R1571" s="1">
        <f>IF(Analysis!$H$3=1,1,0)</f>
        <v>1</v>
      </c>
      <c r="S1571" s="23">
        <f>IF(Analysis!$H$4=1,1,0)</f>
        <v>1</v>
      </c>
      <c r="T1571" s="23">
        <f>IF(Analysis!$H$6=1,1,0)</f>
        <v>1</v>
      </c>
      <c r="U1571" s="23">
        <f>IF(Analysis!$H$7=1,1,0)</f>
        <v>1</v>
      </c>
    </row>
    <row r="1572" spans="1:21">
      <c r="A1572" s="4">
        <v>16105</v>
      </c>
      <c r="B1572" s="5">
        <v>40883.338194444441</v>
      </c>
      <c r="C1572" s="5">
        <v>40882.405555555553</v>
      </c>
      <c r="D1572" s="4" t="s">
        <v>60</v>
      </c>
      <c r="E1572" s="4" t="s">
        <v>54</v>
      </c>
      <c r="F1572" s="6" t="s">
        <v>133</v>
      </c>
      <c r="G1572" s="4" t="s">
        <v>55</v>
      </c>
      <c r="H1572" s="4" t="s">
        <v>794</v>
      </c>
      <c r="I1572" s="4" t="s">
        <v>143</v>
      </c>
      <c r="J1572" s="4" t="s">
        <v>59</v>
      </c>
      <c r="K1572" s="9">
        <f t="shared" si="144"/>
        <v>0.93263888888759539</v>
      </c>
      <c r="L1572" s="13">
        <f t="shared" si="145"/>
        <v>40882</v>
      </c>
      <c r="M1572" s="14">
        <f t="shared" si="146"/>
        <v>0.40555555555329192</v>
      </c>
      <c r="N1572" s="15">
        <f t="shared" si="147"/>
        <v>2</v>
      </c>
      <c r="O1572" s="16" t="str">
        <f t="shared" si="148"/>
        <v>Tuesday</v>
      </c>
      <c r="P1572" s="16" t="str">
        <f t="shared" si="149"/>
        <v>Dec</v>
      </c>
      <c r="Q1572" s="22">
        <f>IF(Analysis!$H$2=1,1,0)</f>
        <v>1</v>
      </c>
      <c r="R1572" s="1">
        <f>IF(Analysis!$H$3=1,1,0)</f>
        <v>1</v>
      </c>
      <c r="S1572" s="23">
        <f>IF(Analysis!$H$4=1,1,0)</f>
        <v>1</v>
      </c>
      <c r="T1572" s="23">
        <f>IF(Analysis!$H$6=1,1,0)</f>
        <v>1</v>
      </c>
      <c r="U1572" s="23">
        <f>IF(Analysis!$H$7=1,1,0)</f>
        <v>1</v>
      </c>
    </row>
    <row r="1573" spans="1:21">
      <c r="A1573" s="4">
        <v>16104</v>
      </c>
      <c r="B1573" s="5">
        <v>40884.443749999999</v>
      </c>
      <c r="C1573" s="5">
        <v>40882.395833333336</v>
      </c>
      <c r="D1573" s="4" t="s">
        <v>62</v>
      </c>
      <c r="E1573" s="4" t="s">
        <v>95</v>
      </c>
      <c r="F1573" s="6" t="s">
        <v>127</v>
      </c>
      <c r="G1573" s="4" t="s">
        <v>55</v>
      </c>
      <c r="H1573" s="4" t="s">
        <v>795</v>
      </c>
      <c r="I1573" s="4" t="s">
        <v>143</v>
      </c>
      <c r="J1573" s="4" t="s">
        <v>59</v>
      </c>
      <c r="K1573" s="9">
        <f t="shared" si="144"/>
        <v>2.0479166666627862</v>
      </c>
      <c r="L1573" s="13">
        <f t="shared" si="145"/>
        <v>40882</v>
      </c>
      <c r="M1573" s="14">
        <f t="shared" si="146"/>
        <v>0.39583333333575865</v>
      </c>
      <c r="N1573" s="15">
        <f t="shared" si="147"/>
        <v>2</v>
      </c>
      <c r="O1573" s="16" t="str">
        <f t="shared" si="148"/>
        <v>Wednesday</v>
      </c>
      <c r="P1573" s="16" t="str">
        <f t="shared" si="149"/>
        <v>Dec</v>
      </c>
      <c r="Q1573" s="22">
        <f>IF(Analysis!$H$2=1,1,0)</f>
        <v>1</v>
      </c>
      <c r="R1573" s="1">
        <f>IF(Analysis!$H$3=1,1,0)</f>
        <v>1</v>
      </c>
      <c r="S1573" s="23">
        <f>IF(Analysis!$H$4=1,1,0)</f>
        <v>1</v>
      </c>
      <c r="T1573" s="23">
        <f>IF(Analysis!$H$6=1,1,0)</f>
        <v>1</v>
      </c>
      <c r="U1573" s="23">
        <f>IF(Analysis!$H$7=1,1,0)</f>
        <v>1</v>
      </c>
    </row>
    <row r="1574" spans="1:21">
      <c r="A1574" s="4">
        <v>16103</v>
      </c>
      <c r="B1574" s="5">
        <v>40883.383333333331</v>
      </c>
      <c r="C1574" s="5">
        <v>40882.384722222225</v>
      </c>
      <c r="D1574" s="4" t="s">
        <v>60</v>
      </c>
      <c r="E1574" s="4" t="s">
        <v>67</v>
      </c>
      <c r="F1574" s="6" t="s">
        <v>128</v>
      </c>
      <c r="G1574" s="4" t="s">
        <v>55</v>
      </c>
      <c r="H1574" s="4" t="s">
        <v>90</v>
      </c>
      <c r="I1574" s="4" t="s">
        <v>143</v>
      </c>
      <c r="J1574" s="4" t="s">
        <v>57</v>
      </c>
      <c r="K1574" s="9">
        <f t="shared" si="144"/>
        <v>0.99861111110658385</v>
      </c>
      <c r="L1574" s="13">
        <f t="shared" si="145"/>
        <v>40882</v>
      </c>
      <c r="M1574" s="14">
        <f t="shared" si="146"/>
        <v>0.38472222222480923</v>
      </c>
      <c r="N1574" s="15">
        <f t="shared" si="147"/>
        <v>2</v>
      </c>
      <c r="O1574" s="16" t="str">
        <f t="shared" si="148"/>
        <v>Tuesday</v>
      </c>
      <c r="P1574" s="16" t="str">
        <f t="shared" si="149"/>
        <v>Dec</v>
      </c>
      <c r="Q1574" s="22">
        <f>IF(Analysis!$H$2=1,1,0)</f>
        <v>1</v>
      </c>
      <c r="R1574" s="1">
        <f>IF(Analysis!$H$3=1,1,0)</f>
        <v>1</v>
      </c>
      <c r="S1574" s="23">
        <f>IF(Analysis!$H$4=1,1,0)</f>
        <v>1</v>
      </c>
      <c r="T1574" s="23">
        <f>IF(Analysis!$H$6=1,1,0)</f>
        <v>1</v>
      </c>
      <c r="U1574" s="23">
        <f>IF(Analysis!$H$7=1,1,0)</f>
        <v>1</v>
      </c>
    </row>
    <row r="1575" spans="1:21">
      <c r="A1575" s="4">
        <v>16102</v>
      </c>
      <c r="B1575" s="5">
        <v>40882.37777777778</v>
      </c>
      <c r="C1575" s="5">
        <v>40882.37777777778</v>
      </c>
      <c r="D1575" s="4" t="s">
        <v>62</v>
      </c>
      <c r="E1575" s="4" t="s">
        <v>63</v>
      </c>
      <c r="F1575" s="6" t="s">
        <v>129</v>
      </c>
      <c r="G1575" s="4" t="s">
        <v>55</v>
      </c>
      <c r="H1575" s="4" t="s">
        <v>107</v>
      </c>
      <c r="I1575" s="4" t="s">
        <v>143</v>
      </c>
      <c r="J1575" s="4" t="s">
        <v>59</v>
      </c>
      <c r="K1575" s="9">
        <f t="shared" si="144"/>
        <v>0</v>
      </c>
      <c r="L1575" s="13">
        <f t="shared" si="145"/>
        <v>40882</v>
      </c>
      <c r="M1575" s="14">
        <f t="shared" si="146"/>
        <v>0.37777777777955635</v>
      </c>
      <c r="N1575" s="15">
        <f t="shared" si="147"/>
        <v>2</v>
      </c>
      <c r="O1575" s="16" t="str">
        <f t="shared" si="148"/>
        <v>Monday</v>
      </c>
      <c r="P1575" s="16" t="str">
        <f t="shared" si="149"/>
        <v>Dec</v>
      </c>
      <c r="Q1575" s="22">
        <f>IF(Analysis!$H$2=1,1,0)</f>
        <v>1</v>
      </c>
      <c r="R1575" s="1">
        <f>IF(Analysis!$H$3=1,1,0)</f>
        <v>1</v>
      </c>
      <c r="S1575" s="23">
        <f>IF(Analysis!$H$4=1,1,0)</f>
        <v>1</v>
      </c>
      <c r="T1575" s="23">
        <f>IF(Analysis!$H$6=1,1,0)</f>
        <v>1</v>
      </c>
      <c r="U1575" s="23">
        <f>IF(Analysis!$H$7=1,1,0)</f>
        <v>1</v>
      </c>
    </row>
    <row r="1576" spans="1:21">
      <c r="A1576" s="4">
        <v>16101</v>
      </c>
      <c r="B1576" s="5">
        <v>40882.375694444447</v>
      </c>
      <c r="C1576" s="5">
        <v>40882.373611111114</v>
      </c>
      <c r="D1576" s="4" t="s">
        <v>62</v>
      </c>
      <c r="E1576" s="4" t="s">
        <v>63</v>
      </c>
      <c r="F1576" s="6" t="s">
        <v>145</v>
      </c>
      <c r="G1576" s="4" t="s">
        <v>55</v>
      </c>
      <c r="H1576" s="4" t="s">
        <v>106</v>
      </c>
      <c r="I1576" s="4" t="s">
        <v>143</v>
      </c>
      <c r="J1576" s="4" t="s">
        <v>59</v>
      </c>
      <c r="K1576" s="9">
        <f t="shared" si="144"/>
        <v>2.0833333328482695E-3</v>
      </c>
      <c r="L1576" s="13">
        <f t="shared" si="145"/>
        <v>40882</v>
      </c>
      <c r="M1576" s="14">
        <f t="shared" si="146"/>
        <v>0.37361111111385981</v>
      </c>
      <c r="N1576" s="15">
        <f t="shared" si="147"/>
        <v>1</v>
      </c>
      <c r="O1576" s="16" t="str">
        <f t="shared" si="148"/>
        <v>Monday</v>
      </c>
      <c r="P1576" s="16" t="str">
        <f t="shared" si="149"/>
        <v>Dec</v>
      </c>
      <c r="Q1576" s="22">
        <f>IF(Analysis!$H$2=1,1,0)</f>
        <v>1</v>
      </c>
      <c r="R1576" s="1">
        <f>IF(Analysis!$H$3=1,1,0)</f>
        <v>1</v>
      </c>
      <c r="S1576" s="23">
        <f>IF(Analysis!$H$4=1,1,0)</f>
        <v>1</v>
      </c>
      <c r="T1576" s="23">
        <f>IF(Analysis!$H$6=1,1,0)</f>
        <v>1</v>
      </c>
      <c r="U1576" s="23">
        <f>IF(Analysis!$H$7=1,1,0)</f>
        <v>1</v>
      </c>
    </row>
    <row r="1577" spans="1:21">
      <c r="A1577" s="4">
        <v>16100</v>
      </c>
      <c r="B1577" s="5">
        <v>40914.34097222222</v>
      </c>
      <c r="C1577" s="5">
        <v>40882.367361111108</v>
      </c>
      <c r="D1577" s="4" t="s">
        <v>53</v>
      </c>
      <c r="E1577" s="4" t="s">
        <v>97</v>
      </c>
      <c r="F1577" s="6" t="s">
        <v>2230</v>
      </c>
      <c r="G1577" s="4" t="s">
        <v>55</v>
      </c>
      <c r="H1577" s="4" t="s">
        <v>71</v>
      </c>
      <c r="I1577" s="4" t="s">
        <v>143</v>
      </c>
      <c r="J1577" s="4" t="s">
        <v>59</v>
      </c>
      <c r="K1577" s="9">
        <f t="shared" si="144"/>
        <v>31.973611111112405</v>
      </c>
      <c r="L1577" s="13">
        <f t="shared" si="145"/>
        <v>40882</v>
      </c>
      <c r="M1577" s="14">
        <f t="shared" si="146"/>
        <v>0.36736111110803904</v>
      </c>
      <c r="N1577" s="15">
        <f t="shared" si="147"/>
        <v>1</v>
      </c>
      <c r="O1577" s="16" t="str">
        <f t="shared" si="148"/>
        <v>Friday</v>
      </c>
      <c r="P1577" s="16" t="str">
        <f t="shared" si="149"/>
        <v>Dec</v>
      </c>
      <c r="Q1577" s="22">
        <f>IF(Analysis!$H$2=1,1,0)</f>
        <v>1</v>
      </c>
      <c r="R1577" s="1">
        <f>IF(Analysis!$H$3=1,1,0)</f>
        <v>1</v>
      </c>
      <c r="S1577" s="23">
        <f>IF(Analysis!$H$4=1,1,0)</f>
        <v>1</v>
      </c>
      <c r="T1577" s="23">
        <f>IF(Analysis!$H$6=1,1,0)</f>
        <v>1</v>
      </c>
      <c r="U1577" s="23">
        <f>IF(Analysis!$H$7=1,1,0)</f>
        <v>1</v>
      </c>
    </row>
    <row r="1578" spans="1:21">
      <c r="A1578" s="4">
        <v>16099</v>
      </c>
      <c r="B1578" s="5">
        <v>40883.347222222219</v>
      </c>
      <c r="C1578" s="5">
        <v>40882.359027777777</v>
      </c>
      <c r="D1578" s="4" t="s">
        <v>53</v>
      </c>
      <c r="E1578" s="4" t="s">
        <v>54</v>
      </c>
      <c r="F1578" s="6" t="s">
        <v>2071</v>
      </c>
      <c r="G1578" s="4" t="s">
        <v>55</v>
      </c>
      <c r="H1578" s="4" t="s">
        <v>56</v>
      </c>
      <c r="I1578" s="4" t="s">
        <v>143</v>
      </c>
      <c r="J1578" s="4" t="s">
        <v>59</v>
      </c>
      <c r="K1578" s="9">
        <f t="shared" si="144"/>
        <v>0.9881944444423425</v>
      </c>
      <c r="L1578" s="13">
        <f t="shared" si="145"/>
        <v>40882</v>
      </c>
      <c r="M1578" s="14">
        <f t="shared" si="146"/>
        <v>0.35902777777664596</v>
      </c>
      <c r="N1578" s="15">
        <f t="shared" si="147"/>
        <v>1</v>
      </c>
      <c r="O1578" s="16" t="str">
        <f t="shared" si="148"/>
        <v>Tuesday</v>
      </c>
      <c r="P1578" s="16" t="str">
        <f t="shared" si="149"/>
        <v>Dec</v>
      </c>
      <c r="Q1578" s="22">
        <f>IF(Analysis!$H$2=1,1,0)</f>
        <v>1</v>
      </c>
      <c r="R1578" s="1">
        <f>IF(Analysis!$H$3=1,1,0)</f>
        <v>1</v>
      </c>
      <c r="S1578" s="23">
        <f>IF(Analysis!$H$4=1,1,0)</f>
        <v>1</v>
      </c>
      <c r="T1578" s="23">
        <f>IF(Analysis!$H$6=1,1,0)</f>
        <v>1</v>
      </c>
      <c r="U1578" s="23">
        <f>IF(Analysis!$H$7=1,1,0)</f>
        <v>1</v>
      </c>
    </row>
    <row r="1579" spans="1:21">
      <c r="A1579" s="4">
        <v>16098</v>
      </c>
      <c r="B1579" s="5">
        <v>40900.572916666664</v>
      </c>
      <c r="C1579" s="5">
        <v>40879.697222222225</v>
      </c>
      <c r="D1579" s="4" t="s">
        <v>60</v>
      </c>
      <c r="E1579" s="4" t="s">
        <v>68</v>
      </c>
      <c r="F1579" s="6" t="s">
        <v>2072</v>
      </c>
      <c r="G1579" s="4" t="s">
        <v>55</v>
      </c>
      <c r="H1579" s="4" t="s">
        <v>90</v>
      </c>
      <c r="I1579" s="4" t="s">
        <v>143</v>
      </c>
      <c r="J1579" s="4" t="s">
        <v>73</v>
      </c>
      <c r="K1579" s="9">
        <f t="shared" si="144"/>
        <v>20.875694444439432</v>
      </c>
      <c r="L1579" s="13">
        <f t="shared" si="145"/>
        <v>40879</v>
      </c>
      <c r="M1579" s="14">
        <f t="shared" si="146"/>
        <v>0.69722222222480923</v>
      </c>
      <c r="N1579" s="15">
        <f t="shared" si="147"/>
        <v>5</v>
      </c>
      <c r="O1579" s="16" t="str">
        <f t="shared" si="148"/>
        <v>Friday</v>
      </c>
      <c r="P1579" s="16" t="str">
        <f t="shared" si="149"/>
        <v>Dec</v>
      </c>
      <c r="Q1579" s="22">
        <f>IF(Analysis!$H$2=1,1,0)</f>
        <v>1</v>
      </c>
      <c r="R1579" s="1">
        <f>IF(Analysis!$H$3=1,1,0)</f>
        <v>1</v>
      </c>
      <c r="S1579" s="23">
        <f>IF(Analysis!$H$4=1,1,0)</f>
        <v>1</v>
      </c>
      <c r="T1579" s="23">
        <f>IF(Analysis!$H$6=1,1,0)</f>
        <v>1</v>
      </c>
      <c r="U1579" s="23">
        <f>IF(Analysis!$H$7=1,1,0)</f>
        <v>1</v>
      </c>
    </row>
    <row r="1580" spans="1:21">
      <c r="A1580" s="4">
        <v>16097</v>
      </c>
      <c r="B1580" s="5">
        <v>40889.70416666667</v>
      </c>
      <c r="C1580" s="5">
        <v>40879.650694444441</v>
      </c>
      <c r="D1580" s="4" t="s">
        <v>60</v>
      </c>
      <c r="E1580" s="4" t="s">
        <v>54</v>
      </c>
      <c r="F1580" s="6" t="s">
        <v>2073</v>
      </c>
      <c r="G1580" s="4" t="s">
        <v>55</v>
      </c>
      <c r="H1580" s="4" t="s">
        <v>56</v>
      </c>
      <c r="I1580" s="4" t="s">
        <v>143</v>
      </c>
      <c r="J1580" s="4" t="s">
        <v>57</v>
      </c>
      <c r="K1580" s="9">
        <f t="shared" si="144"/>
        <v>10.053472222229175</v>
      </c>
      <c r="L1580" s="13">
        <f t="shared" si="145"/>
        <v>40879</v>
      </c>
      <c r="M1580" s="14">
        <f t="shared" si="146"/>
        <v>0.65069444444088731</v>
      </c>
      <c r="N1580" s="15">
        <f t="shared" si="147"/>
        <v>5</v>
      </c>
      <c r="O1580" s="16" t="str">
        <f t="shared" si="148"/>
        <v>Monday</v>
      </c>
      <c r="P1580" s="16" t="str">
        <f t="shared" si="149"/>
        <v>Dec</v>
      </c>
      <c r="Q1580" s="22">
        <f>IF(Analysis!$H$2=1,1,0)</f>
        <v>1</v>
      </c>
      <c r="R1580" s="1">
        <f>IF(Analysis!$H$3=1,1,0)</f>
        <v>1</v>
      </c>
      <c r="S1580" s="23">
        <f>IF(Analysis!$H$4=1,1,0)</f>
        <v>1</v>
      </c>
      <c r="T1580" s="23">
        <f>IF(Analysis!$H$6=1,1,0)</f>
        <v>1</v>
      </c>
      <c r="U1580" s="23">
        <f>IF(Analysis!$H$7=1,1,0)</f>
        <v>1</v>
      </c>
    </row>
    <row r="1581" spans="1:21">
      <c r="A1581" s="4">
        <v>16096</v>
      </c>
      <c r="B1581" s="5">
        <v>40891.554861111108</v>
      </c>
      <c r="C1581" s="5">
        <v>40879.631249999999</v>
      </c>
      <c r="D1581" s="4" t="s">
        <v>60</v>
      </c>
      <c r="E1581" s="4" t="s">
        <v>54</v>
      </c>
      <c r="F1581" s="6" t="s">
        <v>132</v>
      </c>
      <c r="G1581" s="4" t="s">
        <v>55</v>
      </c>
      <c r="H1581" s="4" t="s">
        <v>796</v>
      </c>
      <c r="I1581" s="4" t="s">
        <v>143</v>
      </c>
      <c r="J1581" s="4" t="s">
        <v>59</v>
      </c>
      <c r="K1581" s="9">
        <f t="shared" si="144"/>
        <v>11.923611111109494</v>
      </c>
      <c r="L1581" s="13">
        <f t="shared" si="145"/>
        <v>40879</v>
      </c>
      <c r="M1581" s="14">
        <f t="shared" si="146"/>
        <v>0.63124999999854481</v>
      </c>
      <c r="N1581" s="15">
        <f t="shared" si="147"/>
        <v>5</v>
      </c>
      <c r="O1581" s="16" t="str">
        <f t="shared" si="148"/>
        <v>Wednesday</v>
      </c>
      <c r="P1581" s="16" t="str">
        <f t="shared" si="149"/>
        <v>Dec</v>
      </c>
      <c r="Q1581" s="22">
        <f>IF(Analysis!$H$2=1,1,0)</f>
        <v>1</v>
      </c>
      <c r="R1581" s="1">
        <f>IF(Analysis!$H$3=1,1,0)</f>
        <v>1</v>
      </c>
      <c r="S1581" s="23">
        <f>IF(Analysis!$H$4=1,1,0)</f>
        <v>1</v>
      </c>
      <c r="T1581" s="23">
        <f>IF(Analysis!$H$6=1,1,0)</f>
        <v>1</v>
      </c>
      <c r="U1581" s="23">
        <f>IF(Analysis!$H$7=1,1,0)</f>
        <v>1</v>
      </c>
    </row>
    <row r="1582" spans="1:21">
      <c r="A1582" s="4">
        <v>16095</v>
      </c>
      <c r="B1582" s="5">
        <v>40934.540972222225</v>
      </c>
      <c r="C1582" s="5">
        <v>40879.628472222219</v>
      </c>
      <c r="D1582" s="4" t="s">
        <v>53</v>
      </c>
      <c r="E1582" s="4" t="s">
        <v>58</v>
      </c>
      <c r="F1582" s="6" t="s">
        <v>133</v>
      </c>
      <c r="G1582" s="4" t="s">
        <v>55</v>
      </c>
      <c r="H1582" s="4" t="s">
        <v>797</v>
      </c>
      <c r="I1582" s="4" t="s">
        <v>143</v>
      </c>
      <c r="J1582" s="4" t="s">
        <v>59</v>
      </c>
      <c r="K1582" s="9">
        <f t="shared" si="144"/>
        <v>54.912500000005821</v>
      </c>
      <c r="L1582" s="13">
        <f t="shared" si="145"/>
        <v>40879</v>
      </c>
      <c r="M1582" s="14">
        <f t="shared" si="146"/>
        <v>0.62847222221898846</v>
      </c>
      <c r="N1582" s="15">
        <f t="shared" si="147"/>
        <v>5</v>
      </c>
      <c r="O1582" s="16" t="str">
        <f t="shared" si="148"/>
        <v>Thursday</v>
      </c>
      <c r="P1582" s="16" t="str">
        <f t="shared" si="149"/>
        <v>Dec</v>
      </c>
      <c r="Q1582" s="22">
        <f>IF(Analysis!$H$2=1,1,0)</f>
        <v>1</v>
      </c>
      <c r="R1582" s="1">
        <f>IF(Analysis!$H$3=1,1,0)</f>
        <v>1</v>
      </c>
      <c r="S1582" s="23">
        <f>IF(Analysis!$H$4=1,1,0)</f>
        <v>1</v>
      </c>
      <c r="T1582" s="23">
        <f>IF(Analysis!$H$6=1,1,0)</f>
        <v>1</v>
      </c>
      <c r="U1582" s="23">
        <f>IF(Analysis!$H$7=1,1,0)</f>
        <v>1</v>
      </c>
    </row>
    <row r="1583" spans="1:21">
      <c r="A1583" s="4">
        <v>16094</v>
      </c>
      <c r="B1583" s="5">
        <v>40891.57916666667</v>
      </c>
      <c r="C1583" s="5">
        <v>40879.597222222219</v>
      </c>
      <c r="D1583" s="4" t="s">
        <v>60</v>
      </c>
      <c r="E1583" s="4" t="s">
        <v>108</v>
      </c>
      <c r="F1583" s="6" t="s">
        <v>127</v>
      </c>
      <c r="G1583" s="4" t="s">
        <v>55</v>
      </c>
      <c r="H1583" s="4" t="s">
        <v>798</v>
      </c>
      <c r="I1583" s="4" t="s">
        <v>143</v>
      </c>
      <c r="J1583" s="4" t="s">
        <v>73</v>
      </c>
      <c r="K1583" s="9">
        <f t="shared" si="144"/>
        <v>11.981944444451074</v>
      </c>
      <c r="L1583" s="13">
        <f t="shared" si="145"/>
        <v>40879</v>
      </c>
      <c r="M1583" s="14">
        <f t="shared" si="146"/>
        <v>0.59722222221898846</v>
      </c>
      <c r="N1583" s="15">
        <f t="shared" si="147"/>
        <v>4</v>
      </c>
      <c r="O1583" s="16" t="str">
        <f t="shared" si="148"/>
        <v>Wednesday</v>
      </c>
      <c r="P1583" s="16" t="str">
        <f t="shared" si="149"/>
        <v>Dec</v>
      </c>
      <c r="Q1583" s="22">
        <f>IF(Analysis!$H$2=1,1,0)</f>
        <v>1</v>
      </c>
      <c r="R1583" s="1">
        <f>IF(Analysis!$H$3=1,1,0)</f>
        <v>1</v>
      </c>
      <c r="S1583" s="23">
        <f>IF(Analysis!$H$4=1,1,0)</f>
        <v>1</v>
      </c>
      <c r="T1583" s="23">
        <f>IF(Analysis!$H$6=1,1,0)</f>
        <v>1</v>
      </c>
      <c r="U1583" s="23">
        <f>IF(Analysis!$H$7=1,1,0)</f>
        <v>1</v>
      </c>
    </row>
    <row r="1584" spans="1:21">
      <c r="A1584" s="4">
        <v>16093</v>
      </c>
      <c r="B1584" s="5">
        <v>40884.604861111111</v>
      </c>
      <c r="C1584" s="5">
        <v>40879.463194444441</v>
      </c>
      <c r="D1584" s="4" t="s">
        <v>60</v>
      </c>
      <c r="E1584" s="4" t="s">
        <v>54</v>
      </c>
      <c r="F1584" s="6" t="s">
        <v>128</v>
      </c>
      <c r="G1584" s="4" t="s">
        <v>55</v>
      </c>
      <c r="H1584" s="4" t="s">
        <v>799</v>
      </c>
      <c r="I1584" s="4" t="s">
        <v>143</v>
      </c>
      <c r="J1584" s="4" t="s">
        <v>59</v>
      </c>
      <c r="K1584" s="9">
        <f t="shared" si="144"/>
        <v>5.1416666666700621</v>
      </c>
      <c r="L1584" s="13">
        <f t="shared" si="145"/>
        <v>40879</v>
      </c>
      <c r="M1584" s="14">
        <f t="shared" si="146"/>
        <v>0.46319444444088731</v>
      </c>
      <c r="N1584" s="15">
        <f t="shared" si="147"/>
        <v>3</v>
      </c>
      <c r="O1584" s="16" t="str">
        <f t="shared" si="148"/>
        <v>Wednesday</v>
      </c>
      <c r="P1584" s="16" t="str">
        <f t="shared" si="149"/>
        <v>Dec</v>
      </c>
      <c r="Q1584" s="22">
        <f>IF(Analysis!$H$2=1,1,0)</f>
        <v>1</v>
      </c>
      <c r="R1584" s="1">
        <f>IF(Analysis!$H$3=1,1,0)</f>
        <v>1</v>
      </c>
      <c r="S1584" s="23">
        <f>IF(Analysis!$H$4=1,1,0)</f>
        <v>1</v>
      </c>
      <c r="T1584" s="23">
        <f>IF(Analysis!$H$6=1,1,0)</f>
        <v>1</v>
      </c>
      <c r="U1584" s="23">
        <f>IF(Analysis!$H$7=1,1,0)</f>
        <v>1</v>
      </c>
    </row>
    <row r="1585" spans="1:21">
      <c r="A1585" s="4">
        <v>16092</v>
      </c>
      <c r="B1585" s="5">
        <v>40879.423611111109</v>
      </c>
      <c r="C1585" s="5">
        <v>40879.394444444442</v>
      </c>
      <c r="D1585" s="4" t="s">
        <v>60</v>
      </c>
      <c r="E1585" s="4" t="s">
        <v>61</v>
      </c>
      <c r="F1585" s="6" t="s">
        <v>129</v>
      </c>
      <c r="G1585" s="4" t="s">
        <v>55</v>
      </c>
      <c r="H1585" s="4" t="s">
        <v>800</v>
      </c>
      <c r="I1585" s="4" t="s">
        <v>143</v>
      </c>
      <c r="J1585" s="4" t="s">
        <v>59</v>
      </c>
      <c r="K1585" s="9">
        <f t="shared" si="144"/>
        <v>2.9166666667151731E-2</v>
      </c>
      <c r="L1585" s="13">
        <f t="shared" si="145"/>
        <v>40879</v>
      </c>
      <c r="M1585" s="14">
        <f t="shared" si="146"/>
        <v>0.3944444444423425</v>
      </c>
      <c r="N1585" s="15">
        <f t="shared" si="147"/>
        <v>2</v>
      </c>
      <c r="O1585" s="16" t="str">
        <f t="shared" si="148"/>
        <v>Friday</v>
      </c>
      <c r="P1585" s="16" t="str">
        <f t="shared" si="149"/>
        <v>Dec</v>
      </c>
      <c r="Q1585" s="22">
        <f>IF(Analysis!$H$2=1,1,0)</f>
        <v>1</v>
      </c>
      <c r="R1585" s="1">
        <f>IF(Analysis!$H$3=1,1,0)</f>
        <v>1</v>
      </c>
      <c r="S1585" s="23">
        <f>IF(Analysis!$H$4=1,1,0)</f>
        <v>1</v>
      </c>
      <c r="T1585" s="23">
        <f>IF(Analysis!$H$6=1,1,0)</f>
        <v>1</v>
      </c>
      <c r="U1585" s="23">
        <f>IF(Analysis!$H$7=1,1,0)</f>
        <v>1</v>
      </c>
    </row>
    <row r="1586" spans="1:21">
      <c r="A1586" s="4">
        <v>16091</v>
      </c>
      <c r="B1586" s="5">
        <v>40884.607638888891</v>
      </c>
      <c r="C1586" s="5">
        <v>40879.359027777777</v>
      </c>
      <c r="D1586" s="4" t="s">
        <v>53</v>
      </c>
      <c r="E1586" s="4" t="s">
        <v>96</v>
      </c>
      <c r="F1586" s="6" t="s">
        <v>145</v>
      </c>
      <c r="G1586" s="4" t="s">
        <v>55</v>
      </c>
      <c r="H1586" s="4" t="s">
        <v>90</v>
      </c>
      <c r="I1586" s="4" t="s">
        <v>143</v>
      </c>
      <c r="J1586" s="4" t="s">
        <v>59</v>
      </c>
      <c r="K1586" s="9">
        <f t="shared" si="144"/>
        <v>5.2486111111138598</v>
      </c>
      <c r="L1586" s="13">
        <f t="shared" si="145"/>
        <v>40879</v>
      </c>
      <c r="M1586" s="14">
        <f t="shared" si="146"/>
        <v>0.35902777777664596</v>
      </c>
      <c r="N1586" s="15">
        <f t="shared" si="147"/>
        <v>1</v>
      </c>
      <c r="O1586" s="16" t="str">
        <f t="shared" si="148"/>
        <v>Wednesday</v>
      </c>
      <c r="P1586" s="16" t="str">
        <f t="shared" si="149"/>
        <v>Dec</v>
      </c>
      <c r="Q1586" s="22">
        <f>IF(Analysis!$H$2=1,1,0)</f>
        <v>1</v>
      </c>
      <c r="R1586" s="1">
        <f>IF(Analysis!$H$3=1,1,0)</f>
        <v>1</v>
      </c>
      <c r="S1586" s="23">
        <f>IF(Analysis!$H$4=1,1,0)</f>
        <v>1</v>
      </c>
      <c r="T1586" s="23">
        <f>IF(Analysis!$H$6=1,1,0)</f>
        <v>1</v>
      </c>
      <c r="U1586" s="23">
        <f>IF(Analysis!$H$7=1,1,0)</f>
        <v>1</v>
      </c>
    </row>
    <row r="1587" spans="1:21">
      <c r="A1587" s="4">
        <v>16090</v>
      </c>
      <c r="B1587" s="5">
        <v>40879.423611111109</v>
      </c>
      <c r="C1587" s="5">
        <v>40879.359027777777</v>
      </c>
      <c r="D1587" s="4" t="s">
        <v>53</v>
      </c>
      <c r="E1587" s="4" t="s">
        <v>96</v>
      </c>
      <c r="F1587" s="6" t="s">
        <v>2231</v>
      </c>
      <c r="G1587" s="4" t="s">
        <v>55</v>
      </c>
      <c r="H1587" s="4" t="s">
        <v>107</v>
      </c>
      <c r="I1587" s="4" t="s">
        <v>143</v>
      </c>
      <c r="J1587" s="4" t="s">
        <v>59</v>
      </c>
      <c r="K1587" s="9">
        <f t="shared" si="144"/>
        <v>6.4583333332848269E-2</v>
      </c>
      <c r="L1587" s="13">
        <f t="shared" si="145"/>
        <v>40879</v>
      </c>
      <c r="M1587" s="14">
        <f t="shared" si="146"/>
        <v>0.35902777777664596</v>
      </c>
      <c r="N1587" s="15">
        <f t="shared" si="147"/>
        <v>1</v>
      </c>
      <c r="O1587" s="16" t="str">
        <f t="shared" si="148"/>
        <v>Friday</v>
      </c>
      <c r="P1587" s="16" t="str">
        <f t="shared" si="149"/>
        <v>Dec</v>
      </c>
      <c r="Q1587" s="22">
        <f>IF(Analysis!$H$2=1,1,0)</f>
        <v>1</v>
      </c>
      <c r="R1587" s="1">
        <f>IF(Analysis!$H$3=1,1,0)</f>
        <v>1</v>
      </c>
      <c r="S1587" s="23">
        <f>IF(Analysis!$H$4=1,1,0)</f>
        <v>1</v>
      </c>
      <c r="T1587" s="23">
        <f>IF(Analysis!$H$6=1,1,0)</f>
        <v>1</v>
      </c>
      <c r="U1587" s="23">
        <f>IF(Analysis!$H$7=1,1,0)</f>
        <v>1</v>
      </c>
    </row>
    <row r="1588" spans="1:21">
      <c r="A1588" s="4">
        <v>16089</v>
      </c>
      <c r="B1588" s="5">
        <v>40879.396527777775</v>
      </c>
      <c r="C1588" s="5">
        <v>40878.684027777781</v>
      </c>
      <c r="D1588" s="4" t="s">
        <v>53</v>
      </c>
      <c r="E1588" s="4" t="s">
        <v>97</v>
      </c>
      <c r="F1588" s="6" t="s">
        <v>2071</v>
      </c>
      <c r="G1588" s="4" t="s">
        <v>55</v>
      </c>
      <c r="H1588" s="4" t="s">
        <v>106</v>
      </c>
      <c r="I1588" s="4" t="s">
        <v>143</v>
      </c>
      <c r="J1588" s="4" t="s">
        <v>59</v>
      </c>
      <c r="K1588" s="9">
        <f t="shared" si="144"/>
        <v>0.71249999999417923</v>
      </c>
      <c r="L1588" s="13">
        <f t="shared" si="145"/>
        <v>40878</v>
      </c>
      <c r="M1588" s="14">
        <f t="shared" si="146"/>
        <v>0.68402777778101154</v>
      </c>
      <c r="N1588" s="15">
        <f t="shared" si="147"/>
        <v>5</v>
      </c>
      <c r="O1588" s="16" t="str">
        <f t="shared" si="148"/>
        <v>Friday</v>
      </c>
      <c r="P1588" s="16" t="str">
        <f t="shared" si="149"/>
        <v>Dec</v>
      </c>
      <c r="Q1588" s="22">
        <f>IF(Analysis!$H$2=1,1,0)</f>
        <v>1</v>
      </c>
      <c r="R1588" s="1">
        <f>IF(Analysis!$H$3=1,1,0)</f>
        <v>1</v>
      </c>
      <c r="S1588" s="23">
        <f>IF(Analysis!$H$4=1,1,0)</f>
        <v>1</v>
      </c>
      <c r="T1588" s="23">
        <f>IF(Analysis!$H$6=1,1,0)</f>
        <v>1</v>
      </c>
      <c r="U1588" s="23">
        <f>IF(Analysis!$H$7=1,1,0)</f>
        <v>1</v>
      </c>
    </row>
    <row r="1589" spans="1:21">
      <c r="A1589" s="4">
        <v>16088</v>
      </c>
      <c r="B1589" s="5">
        <v>40883.379166666666</v>
      </c>
      <c r="C1589" s="5">
        <v>40878.649305555555</v>
      </c>
      <c r="D1589" s="4" t="s">
        <v>62</v>
      </c>
      <c r="E1589" s="4" t="s">
        <v>92</v>
      </c>
      <c r="F1589" s="6" t="s">
        <v>2072</v>
      </c>
      <c r="G1589" s="4" t="s">
        <v>55</v>
      </c>
      <c r="H1589" s="4" t="s">
        <v>71</v>
      </c>
      <c r="I1589" s="4" t="s">
        <v>143</v>
      </c>
      <c r="J1589" s="4" t="s">
        <v>59</v>
      </c>
      <c r="K1589" s="9">
        <f t="shared" si="144"/>
        <v>4.7298611111109494</v>
      </c>
      <c r="L1589" s="13">
        <f t="shared" si="145"/>
        <v>40878</v>
      </c>
      <c r="M1589" s="14">
        <f t="shared" si="146"/>
        <v>0.64930555555474712</v>
      </c>
      <c r="N1589" s="15">
        <f t="shared" si="147"/>
        <v>5</v>
      </c>
      <c r="O1589" s="16" t="str">
        <f t="shared" si="148"/>
        <v>Tuesday</v>
      </c>
      <c r="P1589" s="16" t="str">
        <f t="shared" si="149"/>
        <v>Dec</v>
      </c>
      <c r="Q1589" s="22">
        <f>IF(Analysis!$H$2=1,1,0)</f>
        <v>1</v>
      </c>
      <c r="R1589" s="1">
        <f>IF(Analysis!$H$3=1,1,0)</f>
        <v>1</v>
      </c>
      <c r="S1589" s="23">
        <f>IF(Analysis!$H$4=1,1,0)</f>
        <v>1</v>
      </c>
      <c r="T1589" s="23">
        <f>IF(Analysis!$H$6=1,1,0)</f>
        <v>1</v>
      </c>
      <c r="U1589" s="23">
        <f>IF(Analysis!$H$7=1,1,0)</f>
        <v>1</v>
      </c>
    </row>
    <row r="1590" spans="1:21">
      <c r="A1590" s="4">
        <v>16087</v>
      </c>
      <c r="B1590" s="5">
        <v>40883.70416666667</v>
      </c>
      <c r="C1590" s="5">
        <v>40878.586805555555</v>
      </c>
      <c r="D1590" s="4" t="s">
        <v>62</v>
      </c>
      <c r="E1590" s="4" t="s">
        <v>92</v>
      </c>
      <c r="F1590" s="6" t="s">
        <v>2073</v>
      </c>
      <c r="G1590" s="4" t="s">
        <v>55</v>
      </c>
      <c r="H1590" s="4" t="s">
        <v>56</v>
      </c>
      <c r="I1590" s="4" t="s">
        <v>143</v>
      </c>
      <c r="J1590" s="4" t="s">
        <v>65</v>
      </c>
      <c r="K1590" s="9">
        <f t="shared" si="144"/>
        <v>5.117361111115315</v>
      </c>
      <c r="L1590" s="13">
        <f t="shared" si="145"/>
        <v>40878</v>
      </c>
      <c r="M1590" s="14">
        <f t="shared" si="146"/>
        <v>0.58680555555474712</v>
      </c>
      <c r="N1590" s="15">
        <f t="shared" si="147"/>
        <v>4</v>
      </c>
      <c r="O1590" s="16" t="str">
        <f t="shared" si="148"/>
        <v>Tuesday</v>
      </c>
      <c r="P1590" s="16" t="str">
        <f t="shared" si="149"/>
        <v>Dec</v>
      </c>
      <c r="Q1590" s="22">
        <f>IF(Analysis!$H$2=1,1,0)</f>
        <v>1</v>
      </c>
      <c r="R1590" s="1">
        <f>IF(Analysis!$H$3=1,1,0)</f>
        <v>1</v>
      </c>
      <c r="S1590" s="23">
        <f>IF(Analysis!$H$4=1,1,0)</f>
        <v>1</v>
      </c>
      <c r="T1590" s="23">
        <f>IF(Analysis!$H$6=1,1,0)</f>
        <v>1</v>
      </c>
      <c r="U1590" s="23">
        <f>IF(Analysis!$H$7=1,1,0)</f>
        <v>1</v>
      </c>
    </row>
    <row r="1591" spans="1:21">
      <c r="A1591" s="4">
        <v>16086</v>
      </c>
      <c r="B1591" s="5">
        <v>40905.488194444442</v>
      </c>
      <c r="C1591" s="5">
        <v>40878.583333333336</v>
      </c>
      <c r="D1591" s="4" t="s">
        <v>62</v>
      </c>
      <c r="E1591" s="4" t="s">
        <v>64</v>
      </c>
      <c r="F1591" s="6" t="s">
        <v>132</v>
      </c>
      <c r="G1591" s="4" t="s">
        <v>55</v>
      </c>
      <c r="H1591" s="4" t="s">
        <v>90</v>
      </c>
      <c r="I1591" s="4" t="s">
        <v>143</v>
      </c>
      <c r="J1591" s="4" t="s">
        <v>65</v>
      </c>
      <c r="K1591" s="9">
        <f t="shared" si="144"/>
        <v>26.904861111106584</v>
      </c>
      <c r="L1591" s="13">
        <f t="shared" si="145"/>
        <v>40878</v>
      </c>
      <c r="M1591" s="14">
        <f t="shared" si="146"/>
        <v>0.58333333333575865</v>
      </c>
      <c r="N1591" s="15">
        <f t="shared" si="147"/>
        <v>4</v>
      </c>
      <c r="O1591" s="16" t="str">
        <f t="shared" si="148"/>
        <v>Wednesday</v>
      </c>
      <c r="P1591" s="16" t="str">
        <f t="shared" si="149"/>
        <v>Dec</v>
      </c>
      <c r="Q1591" s="22">
        <f>IF(Analysis!$H$2=1,1,0)</f>
        <v>1</v>
      </c>
      <c r="R1591" s="1">
        <f>IF(Analysis!$H$3=1,1,0)</f>
        <v>1</v>
      </c>
      <c r="S1591" s="23">
        <f>IF(Analysis!$H$4=1,1,0)</f>
        <v>1</v>
      </c>
      <c r="T1591" s="23">
        <f>IF(Analysis!$H$6=1,1,0)</f>
        <v>1</v>
      </c>
      <c r="U1591" s="23">
        <f>IF(Analysis!$H$7=1,1,0)</f>
        <v>1</v>
      </c>
    </row>
    <row r="1592" spans="1:21">
      <c r="A1592" s="4">
        <v>16085</v>
      </c>
      <c r="B1592" s="5">
        <v>40878.609722222223</v>
      </c>
      <c r="C1592" s="5">
        <v>40878.572222222225</v>
      </c>
      <c r="D1592" s="4" t="s">
        <v>60</v>
      </c>
      <c r="E1592" s="4" t="s">
        <v>61</v>
      </c>
      <c r="F1592" s="6" t="s">
        <v>133</v>
      </c>
      <c r="G1592" s="4" t="s">
        <v>55</v>
      </c>
      <c r="H1592" s="4" t="s">
        <v>56</v>
      </c>
      <c r="I1592" s="4" t="s">
        <v>143</v>
      </c>
      <c r="J1592" s="4" t="s">
        <v>59</v>
      </c>
      <c r="K1592" s="9">
        <f t="shared" si="144"/>
        <v>3.7499999998544808E-2</v>
      </c>
      <c r="L1592" s="13">
        <f t="shared" si="145"/>
        <v>40878</v>
      </c>
      <c r="M1592" s="14">
        <f t="shared" si="146"/>
        <v>0.57222222222480923</v>
      </c>
      <c r="N1592" s="15">
        <f t="shared" si="147"/>
        <v>4</v>
      </c>
      <c r="O1592" s="16" t="str">
        <f t="shared" si="148"/>
        <v>Thursday</v>
      </c>
      <c r="P1592" s="16" t="str">
        <f t="shared" si="149"/>
        <v>Dec</v>
      </c>
      <c r="Q1592" s="22">
        <f>IF(Analysis!$H$2=1,1,0)</f>
        <v>1</v>
      </c>
      <c r="R1592" s="1">
        <f>IF(Analysis!$H$3=1,1,0)</f>
        <v>1</v>
      </c>
      <c r="S1592" s="23">
        <f>IF(Analysis!$H$4=1,1,0)</f>
        <v>1</v>
      </c>
      <c r="T1592" s="23">
        <f>IF(Analysis!$H$6=1,1,0)</f>
        <v>1</v>
      </c>
      <c r="U1592" s="23">
        <f>IF(Analysis!$H$7=1,1,0)</f>
        <v>1</v>
      </c>
    </row>
    <row r="1593" spans="1:21">
      <c r="A1593" s="4">
        <v>16084</v>
      </c>
      <c r="B1593" s="5">
        <v>40883.497916666667</v>
      </c>
      <c r="C1593" s="5">
        <v>40878.510416666664</v>
      </c>
      <c r="D1593" s="4" t="s">
        <v>62</v>
      </c>
      <c r="E1593" s="4" t="s">
        <v>64</v>
      </c>
      <c r="F1593" s="6" t="s">
        <v>127</v>
      </c>
      <c r="G1593" s="4" t="s">
        <v>55</v>
      </c>
      <c r="H1593" s="4" t="s">
        <v>801</v>
      </c>
      <c r="I1593" s="4" t="s">
        <v>143</v>
      </c>
      <c r="J1593" s="4" t="s">
        <v>65</v>
      </c>
      <c r="K1593" s="9">
        <f t="shared" si="144"/>
        <v>4.9875000000029104</v>
      </c>
      <c r="L1593" s="13">
        <f t="shared" si="145"/>
        <v>40878</v>
      </c>
      <c r="M1593" s="14">
        <f t="shared" si="146"/>
        <v>0.51041666666424135</v>
      </c>
      <c r="N1593" s="15">
        <f t="shared" si="147"/>
        <v>3</v>
      </c>
      <c r="O1593" s="16" t="str">
        <f t="shared" si="148"/>
        <v>Tuesday</v>
      </c>
      <c r="P1593" s="16" t="str">
        <f t="shared" si="149"/>
        <v>Dec</v>
      </c>
      <c r="Q1593" s="22">
        <f>IF(Analysis!$H$2=1,1,0)</f>
        <v>1</v>
      </c>
      <c r="R1593" s="1">
        <f>IF(Analysis!$H$3=1,1,0)</f>
        <v>1</v>
      </c>
      <c r="S1593" s="23">
        <f>IF(Analysis!$H$4=1,1,0)</f>
        <v>1</v>
      </c>
      <c r="T1593" s="23">
        <f>IF(Analysis!$H$6=1,1,0)</f>
        <v>1</v>
      </c>
      <c r="U1593" s="23">
        <f>IF(Analysis!$H$7=1,1,0)</f>
        <v>1</v>
      </c>
    </row>
    <row r="1594" spans="1:21">
      <c r="A1594" s="4">
        <v>16083</v>
      </c>
      <c r="B1594" s="5">
        <v>40878.604166666664</v>
      </c>
      <c r="C1594" s="5">
        <v>40878.506944444445</v>
      </c>
      <c r="D1594" s="4" t="s">
        <v>60</v>
      </c>
      <c r="E1594" s="4" t="s">
        <v>61</v>
      </c>
      <c r="F1594" s="6" t="s">
        <v>128</v>
      </c>
      <c r="G1594" s="4" t="s">
        <v>55</v>
      </c>
      <c r="H1594" s="4" t="s">
        <v>802</v>
      </c>
      <c r="I1594" s="4" t="s">
        <v>143</v>
      </c>
      <c r="J1594" s="4" t="s">
        <v>59</v>
      </c>
      <c r="K1594" s="9">
        <f t="shared" si="144"/>
        <v>9.7222222218988463E-2</v>
      </c>
      <c r="L1594" s="13">
        <f t="shared" si="145"/>
        <v>40878</v>
      </c>
      <c r="M1594" s="14">
        <f t="shared" si="146"/>
        <v>0.50694444444525288</v>
      </c>
      <c r="N1594" s="15">
        <f t="shared" si="147"/>
        <v>3</v>
      </c>
      <c r="O1594" s="16" t="str">
        <f t="shared" si="148"/>
        <v>Thursday</v>
      </c>
      <c r="P1594" s="16" t="str">
        <f t="shared" si="149"/>
        <v>Dec</v>
      </c>
      <c r="Q1594" s="22">
        <f>IF(Analysis!$H$2=1,1,0)</f>
        <v>1</v>
      </c>
      <c r="R1594" s="1">
        <f>IF(Analysis!$H$3=1,1,0)</f>
        <v>1</v>
      </c>
      <c r="S1594" s="23">
        <f>IF(Analysis!$H$4=1,1,0)</f>
        <v>1</v>
      </c>
      <c r="T1594" s="23">
        <f>IF(Analysis!$H$6=1,1,0)</f>
        <v>1</v>
      </c>
      <c r="U1594" s="23">
        <f>IF(Analysis!$H$7=1,1,0)</f>
        <v>1</v>
      </c>
    </row>
    <row r="1595" spans="1:21">
      <c r="A1595" s="4">
        <v>16082</v>
      </c>
      <c r="B1595" s="5">
        <v>40879.694444444445</v>
      </c>
      <c r="C1595" s="5">
        <v>40878.486111111109</v>
      </c>
      <c r="D1595" s="4" t="s">
        <v>53</v>
      </c>
      <c r="E1595" s="4" t="s">
        <v>79</v>
      </c>
      <c r="F1595" s="6" t="s">
        <v>129</v>
      </c>
      <c r="G1595" s="4" t="s">
        <v>55</v>
      </c>
      <c r="H1595" s="4" t="s">
        <v>803</v>
      </c>
      <c r="I1595" s="4" t="s">
        <v>143</v>
      </c>
      <c r="J1595" s="4" t="s">
        <v>59</v>
      </c>
      <c r="K1595" s="9">
        <f t="shared" si="144"/>
        <v>1.2083333333357587</v>
      </c>
      <c r="L1595" s="13">
        <f t="shared" si="145"/>
        <v>40878</v>
      </c>
      <c r="M1595" s="14">
        <f t="shared" si="146"/>
        <v>0.48611111110949423</v>
      </c>
      <c r="N1595" s="15">
        <f t="shared" si="147"/>
        <v>3</v>
      </c>
      <c r="O1595" s="16" t="str">
        <f t="shared" si="148"/>
        <v>Friday</v>
      </c>
      <c r="P1595" s="16" t="str">
        <f t="shared" si="149"/>
        <v>Dec</v>
      </c>
      <c r="Q1595" s="22">
        <f>IF(Analysis!$H$2=1,1,0)</f>
        <v>1</v>
      </c>
      <c r="R1595" s="1">
        <f>IF(Analysis!$H$3=1,1,0)</f>
        <v>1</v>
      </c>
      <c r="S1595" s="23">
        <f>IF(Analysis!$H$4=1,1,0)</f>
        <v>1</v>
      </c>
      <c r="T1595" s="23">
        <f>IF(Analysis!$H$6=1,1,0)</f>
        <v>1</v>
      </c>
      <c r="U1595" s="23">
        <f>IF(Analysis!$H$7=1,1,0)</f>
        <v>1</v>
      </c>
    </row>
    <row r="1596" spans="1:21">
      <c r="A1596" s="4">
        <v>16081</v>
      </c>
      <c r="B1596" s="5">
        <v>40883.379861111112</v>
      </c>
      <c r="C1596" s="5">
        <v>40878.48333333333</v>
      </c>
      <c r="D1596" s="4" t="s">
        <v>53</v>
      </c>
      <c r="E1596" s="4" t="s">
        <v>54</v>
      </c>
      <c r="F1596" s="6" t="s">
        <v>145</v>
      </c>
      <c r="G1596" s="4" t="s">
        <v>55</v>
      </c>
      <c r="H1596" s="4" t="s">
        <v>804</v>
      </c>
      <c r="I1596" s="4" t="s">
        <v>143</v>
      </c>
      <c r="J1596" s="4" t="s">
        <v>59</v>
      </c>
      <c r="K1596" s="9">
        <f t="shared" si="144"/>
        <v>4.8965277777824667</v>
      </c>
      <c r="L1596" s="13">
        <f t="shared" si="145"/>
        <v>40878</v>
      </c>
      <c r="M1596" s="14">
        <f t="shared" si="146"/>
        <v>0.48333333332993789</v>
      </c>
      <c r="N1596" s="15">
        <f t="shared" si="147"/>
        <v>3</v>
      </c>
      <c r="O1596" s="16" t="str">
        <f t="shared" si="148"/>
        <v>Tuesday</v>
      </c>
      <c r="P1596" s="16" t="str">
        <f t="shared" si="149"/>
        <v>Dec</v>
      </c>
      <c r="Q1596" s="22">
        <f>IF(Analysis!$H$2=1,1,0)</f>
        <v>1</v>
      </c>
      <c r="R1596" s="1">
        <f>IF(Analysis!$H$3=1,1,0)</f>
        <v>1</v>
      </c>
      <c r="S1596" s="23">
        <f>IF(Analysis!$H$4=1,1,0)</f>
        <v>1</v>
      </c>
      <c r="T1596" s="23">
        <f>IF(Analysis!$H$6=1,1,0)</f>
        <v>1</v>
      </c>
      <c r="U1596" s="23">
        <f>IF(Analysis!$H$7=1,1,0)</f>
        <v>1</v>
      </c>
    </row>
    <row r="1597" spans="1:21">
      <c r="A1597" s="4">
        <v>16080</v>
      </c>
      <c r="B1597" s="5">
        <v>40879.314583333333</v>
      </c>
      <c r="C1597" s="5">
        <v>40878.479861111111</v>
      </c>
      <c r="D1597" s="4" t="s">
        <v>60</v>
      </c>
      <c r="E1597" s="4" t="s">
        <v>68</v>
      </c>
      <c r="F1597" s="6" t="s">
        <v>2232</v>
      </c>
      <c r="G1597" s="4" t="s">
        <v>55</v>
      </c>
      <c r="H1597" s="4" t="s">
        <v>805</v>
      </c>
      <c r="I1597" s="4" t="s">
        <v>143</v>
      </c>
      <c r="J1597" s="4" t="s">
        <v>59</v>
      </c>
      <c r="K1597" s="9">
        <f t="shared" si="144"/>
        <v>0.83472222222189885</v>
      </c>
      <c r="L1597" s="13">
        <f t="shared" si="145"/>
        <v>40878</v>
      </c>
      <c r="M1597" s="14">
        <f t="shared" si="146"/>
        <v>0.47986111111094942</v>
      </c>
      <c r="N1597" s="15">
        <f t="shared" si="147"/>
        <v>3</v>
      </c>
      <c r="O1597" s="16" t="str">
        <f t="shared" si="148"/>
        <v>Friday</v>
      </c>
      <c r="P1597" s="16" t="str">
        <f t="shared" si="149"/>
        <v>Dec</v>
      </c>
      <c r="Q1597" s="22">
        <f>IF(Analysis!$H$2=1,1,0)</f>
        <v>1</v>
      </c>
      <c r="R1597" s="1">
        <f>IF(Analysis!$H$3=1,1,0)</f>
        <v>1</v>
      </c>
      <c r="S1597" s="23">
        <f>IF(Analysis!$H$4=1,1,0)</f>
        <v>1</v>
      </c>
      <c r="T1597" s="23">
        <f>IF(Analysis!$H$6=1,1,0)</f>
        <v>1</v>
      </c>
      <c r="U1597" s="23">
        <f>IF(Analysis!$H$7=1,1,0)</f>
        <v>1</v>
      </c>
    </row>
    <row r="1598" spans="1:21">
      <c r="A1598" s="4">
        <v>16079</v>
      </c>
      <c r="B1598" s="5">
        <v>40878.707638888889</v>
      </c>
      <c r="C1598" s="5">
        <v>40878.461805555555</v>
      </c>
      <c r="D1598" s="4" t="s">
        <v>60</v>
      </c>
      <c r="E1598" s="4" t="s">
        <v>93</v>
      </c>
      <c r="F1598" s="6" t="s">
        <v>2071</v>
      </c>
      <c r="G1598" s="4" t="s">
        <v>55</v>
      </c>
      <c r="H1598" s="4" t="s">
        <v>90</v>
      </c>
      <c r="I1598" s="4" t="s">
        <v>143</v>
      </c>
      <c r="J1598" s="4" t="s">
        <v>59</v>
      </c>
      <c r="K1598" s="9">
        <f t="shared" si="144"/>
        <v>0.24583333333430346</v>
      </c>
      <c r="L1598" s="13">
        <f t="shared" si="145"/>
        <v>40878</v>
      </c>
      <c r="M1598" s="14">
        <f t="shared" si="146"/>
        <v>0.46180555555474712</v>
      </c>
      <c r="N1598" s="15">
        <f t="shared" si="147"/>
        <v>3</v>
      </c>
      <c r="O1598" s="16" t="str">
        <f t="shared" si="148"/>
        <v>Thursday</v>
      </c>
      <c r="P1598" s="16" t="str">
        <f t="shared" si="149"/>
        <v>Dec</v>
      </c>
      <c r="Q1598" s="22">
        <f>IF(Analysis!$H$2=1,1,0)</f>
        <v>1</v>
      </c>
      <c r="R1598" s="1">
        <f>IF(Analysis!$H$3=1,1,0)</f>
        <v>1</v>
      </c>
      <c r="S1598" s="23">
        <f>IF(Analysis!$H$4=1,1,0)</f>
        <v>1</v>
      </c>
      <c r="T1598" s="23">
        <f>IF(Analysis!$H$6=1,1,0)</f>
        <v>1</v>
      </c>
      <c r="U1598" s="23">
        <f>IF(Analysis!$H$7=1,1,0)</f>
        <v>1</v>
      </c>
    </row>
    <row r="1599" spans="1:21">
      <c r="A1599" s="4">
        <v>16078</v>
      </c>
      <c r="B1599" s="5">
        <v>40886.698611111111</v>
      </c>
      <c r="C1599" s="5">
        <v>40878.456250000003</v>
      </c>
      <c r="D1599" s="4" t="s">
        <v>53</v>
      </c>
      <c r="E1599" s="4" t="s">
        <v>98</v>
      </c>
      <c r="F1599" s="6" t="s">
        <v>2072</v>
      </c>
      <c r="G1599" s="4" t="s">
        <v>55</v>
      </c>
      <c r="H1599" s="4" t="s">
        <v>107</v>
      </c>
      <c r="I1599" s="4" t="s">
        <v>143</v>
      </c>
      <c r="J1599" s="4" t="s">
        <v>65</v>
      </c>
      <c r="K1599" s="9">
        <f t="shared" si="144"/>
        <v>8.242361111108039</v>
      </c>
      <c r="L1599" s="13">
        <f t="shared" si="145"/>
        <v>40878</v>
      </c>
      <c r="M1599" s="14">
        <f t="shared" si="146"/>
        <v>0.45625000000291038</v>
      </c>
      <c r="N1599" s="15">
        <f t="shared" si="147"/>
        <v>2</v>
      </c>
      <c r="O1599" s="16" t="str">
        <f t="shared" si="148"/>
        <v>Friday</v>
      </c>
      <c r="P1599" s="16" t="str">
        <f t="shared" si="149"/>
        <v>Dec</v>
      </c>
      <c r="Q1599" s="22">
        <f>IF(Analysis!$H$2=1,1,0)</f>
        <v>1</v>
      </c>
      <c r="R1599" s="1">
        <f>IF(Analysis!$H$3=1,1,0)</f>
        <v>1</v>
      </c>
      <c r="S1599" s="23">
        <f>IF(Analysis!$H$4=1,1,0)</f>
        <v>1</v>
      </c>
      <c r="T1599" s="23">
        <f>IF(Analysis!$H$6=1,1,0)</f>
        <v>1</v>
      </c>
      <c r="U1599" s="23">
        <f>IF(Analysis!$H$7=1,1,0)</f>
        <v>1</v>
      </c>
    </row>
    <row r="1600" spans="1:21">
      <c r="A1600" s="4">
        <v>16077</v>
      </c>
      <c r="B1600" s="5">
        <v>40882.386111111111</v>
      </c>
      <c r="C1600" s="5">
        <v>40878.456250000003</v>
      </c>
      <c r="D1600" s="4" t="s">
        <v>60</v>
      </c>
      <c r="E1600" s="4" t="s">
        <v>74</v>
      </c>
      <c r="F1600" s="6" t="s">
        <v>2073</v>
      </c>
      <c r="G1600" s="4" t="s">
        <v>55</v>
      </c>
      <c r="H1600" s="4" t="s">
        <v>106</v>
      </c>
      <c r="I1600" s="4" t="s">
        <v>143</v>
      </c>
      <c r="J1600" s="4" t="s">
        <v>59</v>
      </c>
      <c r="K1600" s="9">
        <f t="shared" si="144"/>
        <v>3.929861111108039</v>
      </c>
      <c r="L1600" s="13">
        <f t="shared" si="145"/>
        <v>40878</v>
      </c>
      <c r="M1600" s="14">
        <f t="shared" si="146"/>
        <v>0.45625000000291038</v>
      </c>
      <c r="N1600" s="15">
        <f t="shared" si="147"/>
        <v>2</v>
      </c>
      <c r="O1600" s="16" t="str">
        <f t="shared" si="148"/>
        <v>Monday</v>
      </c>
      <c r="P1600" s="16" t="str">
        <f t="shared" si="149"/>
        <v>Dec</v>
      </c>
      <c r="Q1600" s="22">
        <f>IF(Analysis!$H$2=1,1,0)</f>
        <v>1</v>
      </c>
      <c r="R1600" s="1">
        <f>IF(Analysis!$H$3=1,1,0)</f>
        <v>1</v>
      </c>
      <c r="S1600" s="23">
        <f>IF(Analysis!$H$4=1,1,0)</f>
        <v>1</v>
      </c>
      <c r="T1600" s="23">
        <f>IF(Analysis!$H$6=1,1,0)</f>
        <v>1</v>
      </c>
      <c r="U1600" s="23">
        <f>IF(Analysis!$H$7=1,1,0)</f>
        <v>1</v>
      </c>
    </row>
    <row r="1601" spans="1:21">
      <c r="A1601" s="4">
        <v>16076</v>
      </c>
      <c r="B1601" s="5">
        <v>40878.518055555556</v>
      </c>
      <c r="C1601" s="5">
        <v>40878.452777777777</v>
      </c>
      <c r="D1601" s="4" t="s">
        <v>53</v>
      </c>
      <c r="E1601" s="4" t="s">
        <v>79</v>
      </c>
      <c r="F1601" s="6" t="s">
        <v>132</v>
      </c>
      <c r="G1601" s="4" t="s">
        <v>55</v>
      </c>
      <c r="H1601" s="4" t="s">
        <v>71</v>
      </c>
      <c r="I1601" s="4" t="s">
        <v>143</v>
      </c>
      <c r="J1601" s="4" t="s">
        <v>59</v>
      </c>
      <c r="K1601" s="9">
        <f t="shared" si="144"/>
        <v>6.5277777779556345E-2</v>
      </c>
      <c r="L1601" s="13">
        <f t="shared" si="145"/>
        <v>40878</v>
      </c>
      <c r="M1601" s="14">
        <f t="shared" si="146"/>
        <v>0.45277777777664596</v>
      </c>
      <c r="N1601" s="15">
        <f t="shared" si="147"/>
        <v>2</v>
      </c>
      <c r="O1601" s="16" t="str">
        <f t="shared" si="148"/>
        <v>Thursday</v>
      </c>
      <c r="P1601" s="16" t="str">
        <f t="shared" si="149"/>
        <v>Dec</v>
      </c>
      <c r="Q1601" s="22">
        <f>IF(Analysis!$H$2=1,1,0)</f>
        <v>1</v>
      </c>
      <c r="R1601" s="1">
        <f>IF(Analysis!$H$3=1,1,0)</f>
        <v>1</v>
      </c>
      <c r="S1601" s="23">
        <f>IF(Analysis!$H$4=1,1,0)</f>
        <v>1</v>
      </c>
      <c r="T1601" s="23">
        <f>IF(Analysis!$H$6=1,1,0)</f>
        <v>1</v>
      </c>
      <c r="U1601" s="23">
        <f>IF(Analysis!$H$7=1,1,0)</f>
        <v>1</v>
      </c>
    </row>
    <row r="1602" spans="1:21">
      <c r="A1602" s="4">
        <v>16075</v>
      </c>
      <c r="B1602" s="5">
        <v>40884.615972222222</v>
      </c>
      <c r="C1602" s="5">
        <v>40878.438888888886</v>
      </c>
      <c r="D1602" s="4" t="s">
        <v>60</v>
      </c>
      <c r="E1602" s="4" t="s">
        <v>144</v>
      </c>
      <c r="F1602" s="6" t="s">
        <v>133</v>
      </c>
      <c r="G1602" s="4" t="s">
        <v>55</v>
      </c>
      <c r="H1602" s="4" t="s">
        <v>56</v>
      </c>
      <c r="I1602" s="4" t="s">
        <v>143</v>
      </c>
      <c r="J1602" s="4" t="s">
        <v>59</v>
      </c>
      <c r="K1602" s="9">
        <f t="shared" si="144"/>
        <v>6.1770833333357587</v>
      </c>
      <c r="L1602" s="13">
        <f t="shared" si="145"/>
        <v>40878</v>
      </c>
      <c r="M1602" s="14">
        <f t="shared" si="146"/>
        <v>0.43888888888614019</v>
      </c>
      <c r="N1602" s="15">
        <f t="shared" si="147"/>
        <v>2</v>
      </c>
      <c r="O1602" s="16" t="str">
        <f t="shared" si="148"/>
        <v>Wednesday</v>
      </c>
      <c r="P1602" s="16" t="str">
        <f t="shared" si="149"/>
        <v>Dec</v>
      </c>
      <c r="Q1602" s="22">
        <f>IF(Analysis!$H$2=1,1,0)</f>
        <v>1</v>
      </c>
      <c r="R1602" s="1">
        <f>IF(Analysis!$H$3=1,1,0)</f>
        <v>1</v>
      </c>
      <c r="S1602" s="23">
        <f>IF(Analysis!$H$4=1,1,0)</f>
        <v>1</v>
      </c>
      <c r="T1602" s="23">
        <f>IF(Analysis!$H$6=1,1,0)</f>
        <v>1</v>
      </c>
      <c r="U1602" s="23">
        <f>IF(Analysis!$H$7=1,1,0)</f>
        <v>1</v>
      </c>
    </row>
    <row r="1603" spans="1:21">
      <c r="A1603" s="4">
        <v>16074</v>
      </c>
      <c r="B1603" s="5">
        <v>40905.678472222222</v>
      </c>
      <c r="C1603" s="5">
        <v>40878.420138888891</v>
      </c>
      <c r="D1603" s="4" t="s">
        <v>62</v>
      </c>
      <c r="E1603" s="4" t="s">
        <v>92</v>
      </c>
      <c r="F1603" s="6" t="s">
        <v>127</v>
      </c>
      <c r="G1603" s="4" t="s">
        <v>55</v>
      </c>
      <c r="H1603" s="4" t="s">
        <v>90</v>
      </c>
      <c r="I1603" s="4" t="s">
        <v>143</v>
      </c>
      <c r="J1603" s="4" t="s">
        <v>65</v>
      </c>
      <c r="K1603" s="9">
        <f t="shared" ref="K1603:K1666" si="150">B1603-C1603</f>
        <v>27.258333333331393</v>
      </c>
      <c r="L1603" s="13">
        <f t="shared" si="145"/>
        <v>40878</v>
      </c>
      <c r="M1603" s="14">
        <f t="shared" si="146"/>
        <v>0.42013888889050577</v>
      </c>
      <c r="N1603" s="15">
        <f t="shared" si="147"/>
        <v>2</v>
      </c>
      <c r="O1603" s="16" t="str">
        <f t="shared" si="148"/>
        <v>Wednesday</v>
      </c>
      <c r="P1603" s="16" t="str">
        <f t="shared" si="149"/>
        <v>Dec</v>
      </c>
      <c r="Q1603" s="22">
        <f>IF(Analysis!$H$2=1,1,0)</f>
        <v>1</v>
      </c>
      <c r="R1603" s="1">
        <f>IF(Analysis!$H$3=1,1,0)</f>
        <v>1</v>
      </c>
      <c r="S1603" s="23">
        <f>IF(Analysis!$H$4=1,1,0)</f>
        <v>1</v>
      </c>
      <c r="T1603" s="23">
        <f>IF(Analysis!$H$6=1,1,0)</f>
        <v>1</v>
      </c>
      <c r="U1603" s="23">
        <f>IF(Analysis!$H$7=1,1,0)</f>
        <v>1</v>
      </c>
    </row>
    <row r="1604" spans="1:21">
      <c r="A1604" s="4">
        <v>16073</v>
      </c>
      <c r="B1604" s="5">
        <v>40878.50277777778</v>
      </c>
      <c r="C1604" s="5">
        <v>40878.379166666666</v>
      </c>
      <c r="D1604" s="4" t="s">
        <v>62</v>
      </c>
      <c r="E1604" s="4" t="s">
        <v>64</v>
      </c>
      <c r="F1604" s="6" t="s">
        <v>128</v>
      </c>
      <c r="G1604" s="4" t="s">
        <v>55</v>
      </c>
      <c r="H1604" s="4" t="s">
        <v>56</v>
      </c>
      <c r="I1604" s="4" t="s">
        <v>143</v>
      </c>
      <c r="J1604" s="4" t="s">
        <v>59</v>
      </c>
      <c r="K1604" s="9">
        <f t="shared" si="150"/>
        <v>0.12361111111385981</v>
      </c>
      <c r="L1604" s="13">
        <f t="shared" ref="L1604:L1667" si="151">INT(C1604)</f>
        <v>40878</v>
      </c>
      <c r="M1604" s="14">
        <f t="shared" ref="M1604:M1667" si="152">MOD(C1604,1)</f>
        <v>0.37916666666569654</v>
      </c>
      <c r="N1604" s="15">
        <f t="shared" ref="N1604:N1667" si="153">IF(AND($V$4&lt;=M1604,M1604&lt;$W$4),1,IF(AND($X$4&lt;=M1604,M1604&lt;$Y$4),2,IF(AND($Z$4&lt;=M1604,M1604&lt;$AA$4),3,IF(AND($AB$4&lt;=M1604,M1604&lt;$AC$4),4,IF(AND($AD$4&lt;=M1604,M1604&lt;$AE$4),5,IF(AND($AF$4&lt;=M1604,M1604&lt;$AG$4),6))))))</f>
        <v>2</v>
      </c>
      <c r="O1604" s="16" t="str">
        <f t="shared" ref="O1604:O1667" si="154">CHOOSE(WEEKDAY(B1604,1),"Sunday","Monday","Tuesday","Wednesday","Thursday","Friday","Saturday")</f>
        <v>Thursday</v>
      </c>
      <c r="P1604" s="16" t="str">
        <f t="shared" ref="P1604:P1667" si="155">CHOOSE(MONTH(L1604),"Jan","Feb","Mar","Apr","May","Jun","Jul","Aug","Sep","Oct","Nov","Dec")</f>
        <v>Dec</v>
      </c>
      <c r="Q1604" s="22">
        <f>IF(Analysis!$H$2=1,1,0)</f>
        <v>1</v>
      </c>
      <c r="R1604" s="1">
        <f>IF(Analysis!$H$3=1,1,0)</f>
        <v>1</v>
      </c>
      <c r="S1604" s="23">
        <f>IF(Analysis!$H$4=1,1,0)</f>
        <v>1</v>
      </c>
      <c r="T1604" s="23">
        <f>IF(Analysis!$H$6=1,1,0)</f>
        <v>1</v>
      </c>
      <c r="U1604" s="23">
        <f>IF(Analysis!$H$7=1,1,0)</f>
        <v>1</v>
      </c>
    </row>
    <row r="1605" spans="1:21">
      <c r="A1605" s="4">
        <v>16072</v>
      </c>
      <c r="B1605" s="5">
        <v>40878.51458333333</v>
      </c>
      <c r="C1605" s="5">
        <v>40878.362500000003</v>
      </c>
      <c r="D1605" s="4" t="s">
        <v>53</v>
      </c>
      <c r="E1605" s="4" t="s">
        <v>96</v>
      </c>
      <c r="F1605" s="6" t="s">
        <v>129</v>
      </c>
      <c r="G1605" s="4" t="s">
        <v>55</v>
      </c>
      <c r="H1605" s="4" t="s">
        <v>806</v>
      </c>
      <c r="I1605" s="4" t="s">
        <v>143</v>
      </c>
      <c r="J1605" s="4" t="s">
        <v>59</v>
      </c>
      <c r="K1605" s="9">
        <f t="shared" si="150"/>
        <v>0.1520833333270275</v>
      </c>
      <c r="L1605" s="13">
        <f t="shared" si="151"/>
        <v>40878</v>
      </c>
      <c r="M1605" s="14">
        <f t="shared" si="152"/>
        <v>0.36250000000291038</v>
      </c>
      <c r="N1605" s="15">
        <f t="shared" si="153"/>
        <v>1</v>
      </c>
      <c r="O1605" s="16" t="str">
        <f t="shared" si="154"/>
        <v>Thursday</v>
      </c>
      <c r="P1605" s="16" t="str">
        <f t="shared" si="155"/>
        <v>Dec</v>
      </c>
      <c r="Q1605" s="22">
        <f>IF(Analysis!$H$2=1,1,0)</f>
        <v>1</v>
      </c>
      <c r="R1605" s="1">
        <f>IF(Analysis!$H$3=1,1,0)</f>
        <v>1</v>
      </c>
      <c r="S1605" s="23">
        <f>IF(Analysis!$H$4=1,1,0)</f>
        <v>1</v>
      </c>
      <c r="T1605" s="23">
        <f>IF(Analysis!$H$6=1,1,0)</f>
        <v>1</v>
      </c>
      <c r="U1605" s="23">
        <f>IF(Analysis!$H$7=1,1,0)</f>
        <v>1</v>
      </c>
    </row>
    <row r="1606" spans="1:21">
      <c r="A1606" s="4">
        <v>16071</v>
      </c>
      <c r="B1606" s="5">
        <v>40882.543055555558</v>
      </c>
      <c r="C1606" s="5">
        <v>40877.713194444441</v>
      </c>
      <c r="D1606" s="4" t="s">
        <v>62</v>
      </c>
      <c r="E1606" s="4" t="s">
        <v>68</v>
      </c>
      <c r="F1606" s="6" t="s">
        <v>145</v>
      </c>
      <c r="G1606" s="4" t="s">
        <v>55</v>
      </c>
      <c r="H1606" s="4" t="s">
        <v>807</v>
      </c>
      <c r="I1606" s="4" t="s">
        <v>143</v>
      </c>
      <c r="J1606" s="4" t="s">
        <v>65</v>
      </c>
      <c r="K1606" s="9">
        <f t="shared" si="150"/>
        <v>4.8298611111167702</v>
      </c>
      <c r="L1606" s="13">
        <f t="shared" si="151"/>
        <v>40877</v>
      </c>
      <c r="M1606" s="14">
        <f t="shared" si="152"/>
        <v>0.71319444444088731</v>
      </c>
      <c r="N1606" s="15">
        <f t="shared" si="153"/>
        <v>6</v>
      </c>
      <c r="O1606" s="16" t="str">
        <f t="shared" si="154"/>
        <v>Monday</v>
      </c>
      <c r="P1606" s="16" t="str">
        <f t="shared" si="155"/>
        <v>Nov</v>
      </c>
      <c r="Q1606" s="22">
        <f>IF(Analysis!$H$2=1,1,0)</f>
        <v>1</v>
      </c>
      <c r="R1606" s="1">
        <f>IF(Analysis!$H$3=1,1,0)</f>
        <v>1</v>
      </c>
      <c r="S1606" s="23">
        <f>IF(Analysis!$H$4=1,1,0)</f>
        <v>1</v>
      </c>
      <c r="T1606" s="23">
        <f>IF(Analysis!$H$6=1,1,0)</f>
        <v>1</v>
      </c>
      <c r="U1606" s="23">
        <f>IF(Analysis!$H$7=1,1,0)</f>
        <v>1</v>
      </c>
    </row>
    <row r="1607" spans="1:21">
      <c r="A1607" s="4">
        <v>16070</v>
      </c>
      <c r="B1607" s="5">
        <v>40904.620833333334</v>
      </c>
      <c r="C1607" s="5">
        <v>40877.675694444442</v>
      </c>
      <c r="D1607" s="4" t="s">
        <v>62</v>
      </c>
      <c r="E1607" s="4" t="s">
        <v>138</v>
      </c>
      <c r="F1607" s="6" t="s">
        <v>2233</v>
      </c>
      <c r="G1607" s="4" t="s">
        <v>55</v>
      </c>
      <c r="H1607" s="4" t="s">
        <v>808</v>
      </c>
      <c r="I1607" s="4" t="s">
        <v>143</v>
      </c>
      <c r="J1607" s="4" t="s">
        <v>59</v>
      </c>
      <c r="K1607" s="9">
        <f t="shared" si="150"/>
        <v>26.945138888891961</v>
      </c>
      <c r="L1607" s="13">
        <f t="shared" si="151"/>
        <v>40877</v>
      </c>
      <c r="M1607" s="14">
        <f t="shared" si="152"/>
        <v>0.6756944444423425</v>
      </c>
      <c r="N1607" s="15">
        <f t="shared" si="153"/>
        <v>5</v>
      </c>
      <c r="O1607" s="16" t="str">
        <f t="shared" si="154"/>
        <v>Tuesday</v>
      </c>
      <c r="P1607" s="16" t="str">
        <f t="shared" si="155"/>
        <v>Nov</v>
      </c>
      <c r="Q1607" s="22">
        <f>IF(Analysis!$H$2=1,1,0)</f>
        <v>1</v>
      </c>
      <c r="R1607" s="1">
        <f>IF(Analysis!$H$3=1,1,0)</f>
        <v>1</v>
      </c>
      <c r="S1607" s="23">
        <f>IF(Analysis!$H$4=1,1,0)</f>
        <v>1</v>
      </c>
      <c r="T1607" s="23">
        <f>IF(Analysis!$H$6=1,1,0)</f>
        <v>1</v>
      </c>
      <c r="U1607" s="23">
        <f>IF(Analysis!$H$7=1,1,0)</f>
        <v>1</v>
      </c>
    </row>
    <row r="1608" spans="1:21">
      <c r="A1608" s="4">
        <v>16069</v>
      </c>
      <c r="B1608" s="5">
        <v>40897.432638888888</v>
      </c>
      <c r="C1608" s="5">
        <v>40877.667361111111</v>
      </c>
      <c r="D1608" s="4" t="s">
        <v>53</v>
      </c>
      <c r="E1608" s="4" t="s">
        <v>111</v>
      </c>
      <c r="F1608" s="6" t="s">
        <v>2071</v>
      </c>
      <c r="G1608" s="4" t="s">
        <v>55</v>
      </c>
      <c r="H1608" s="4" t="s">
        <v>809</v>
      </c>
      <c r="I1608" s="4" t="s">
        <v>143</v>
      </c>
      <c r="J1608" s="4" t="s">
        <v>59</v>
      </c>
      <c r="K1608" s="9">
        <f t="shared" si="150"/>
        <v>19.765277777776646</v>
      </c>
      <c r="L1608" s="13">
        <f t="shared" si="151"/>
        <v>40877</v>
      </c>
      <c r="M1608" s="14">
        <f t="shared" si="152"/>
        <v>0.66736111111094942</v>
      </c>
      <c r="N1608" s="15">
        <f t="shared" si="153"/>
        <v>5</v>
      </c>
      <c r="O1608" s="16" t="str">
        <f t="shared" si="154"/>
        <v>Tuesday</v>
      </c>
      <c r="P1608" s="16" t="str">
        <f t="shared" si="155"/>
        <v>Nov</v>
      </c>
      <c r="Q1608" s="22">
        <f>IF(Analysis!$H$2=1,1,0)</f>
        <v>1</v>
      </c>
      <c r="R1608" s="1">
        <f>IF(Analysis!$H$3=1,1,0)</f>
        <v>1</v>
      </c>
      <c r="S1608" s="23">
        <f>IF(Analysis!$H$4=1,1,0)</f>
        <v>1</v>
      </c>
      <c r="T1608" s="23">
        <f>IF(Analysis!$H$6=1,1,0)</f>
        <v>1</v>
      </c>
      <c r="U1608" s="23">
        <f>IF(Analysis!$H$7=1,1,0)</f>
        <v>1</v>
      </c>
    </row>
    <row r="1609" spans="1:21">
      <c r="A1609" s="4">
        <v>16068</v>
      </c>
      <c r="B1609" s="5">
        <v>40891.697222222225</v>
      </c>
      <c r="C1609" s="5">
        <v>40877.618055555555</v>
      </c>
      <c r="D1609" s="4" t="s">
        <v>62</v>
      </c>
      <c r="E1609" s="4" t="s">
        <v>68</v>
      </c>
      <c r="F1609" s="6" t="s">
        <v>2072</v>
      </c>
      <c r="G1609" s="4" t="s">
        <v>55</v>
      </c>
      <c r="H1609" s="4" t="s">
        <v>810</v>
      </c>
      <c r="I1609" s="4" t="s">
        <v>143</v>
      </c>
      <c r="J1609" s="4" t="s">
        <v>65</v>
      </c>
      <c r="K1609" s="9">
        <f t="shared" si="150"/>
        <v>14.079166666670062</v>
      </c>
      <c r="L1609" s="13">
        <f t="shared" si="151"/>
        <v>40877</v>
      </c>
      <c r="M1609" s="14">
        <f t="shared" si="152"/>
        <v>0.61805555555474712</v>
      </c>
      <c r="N1609" s="15">
        <f t="shared" si="153"/>
        <v>4</v>
      </c>
      <c r="O1609" s="16" t="str">
        <f t="shared" si="154"/>
        <v>Wednesday</v>
      </c>
      <c r="P1609" s="16" t="str">
        <f t="shared" si="155"/>
        <v>Nov</v>
      </c>
      <c r="Q1609" s="22">
        <f>IF(Analysis!$H$2=1,1,0)</f>
        <v>1</v>
      </c>
      <c r="R1609" s="1">
        <f>IF(Analysis!$H$3=1,1,0)</f>
        <v>1</v>
      </c>
      <c r="S1609" s="23">
        <f>IF(Analysis!$H$4=1,1,0)</f>
        <v>1</v>
      </c>
      <c r="T1609" s="23">
        <f>IF(Analysis!$H$6=1,1,0)</f>
        <v>1</v>
      </c>
      <c r="U1609" s="23">
        <f>IF(Analysis!$H$7=1,1,0)</f>
        <v>1</v>
      </c>
    </row>
    <row r="1610" spans="1:21">
      <c r="A1610" s="4">
        <v>16067</v>
      </c>
      <c r="B1610" s="5">
        <v>40877.574305555558</v>
      </c>
      <c r="C1610" s="5">
        <v>40877.572222222225</v>
      </c>
      <c r="D1610" s="4" t="s">
        <v>53</v>
      </c>
      <c r="E1610" s="4" t="s">
        <v>58</v>
      </c>
      <c r="F1610" s="6" t="s">
        <v>2073</v>
      </c>
      <c r="G1610" s="4" t="s">
        <v>55</v>
      </c>
      <c r="H1610" s="4" t="s">
        <v>90</v>
      </c>
      <c r="I1610" s="4" t="s">
        <v>143</v>
      </c>
      <c r="J1610" s="4" t="s">
        <v>59</v>
      </c>
      <c r="K1610" s="9">
        <f t="shared" si="150"/>
        <v>2.0833333328482695E-3</v>
      </c>
      <c r="L1610" s="13">
        <f t="shared" si="151"/>
        <v>40877</v>
      </c>
      <c r="M1610" s="14">
        <f t="shared" si="152"/>
        <v>0.57222222222480923</v>
      </c>
      <c r="N1610" s="15">
        <f t="shared" si="153"/>
        <v>4</v>
      </c>
      <c r="O1610" s="16" t="str">
        <f t="shared" si="154"/>
        <v>Wednesday</v>
      </c>
      <c r="P1610" s="16" t="str">
        <f t="shared" si="155"/>
        <v>Nov</v>
      </c>
      <c r="Q1610" s="22">
        <f>IF(Analysis!$H$2=1,1,0)</f>
        <v>1</v>
      </c>
      <c r="R1610" s="1">
        <f>IF(Analysis!$H$3=1,1,0)</f>
        <v>1</v>
      </c>
      <c r="S1610" s="23">
        <f>IF(Analysis!$H$4=1,1,0)</f>
        <v>1</v>
      </c>
      <c r="T1610" s="23">
        <f>IF(Analysis!$H$6=1,1,0)</f>
        <v>1</v>
      </c>
      <c r="U1610" s="23">
        <f>IF(Analysis!$H$7=1,1,0)</f>
        <v>1</v>
      </c>
    </row>
    <row r="1611" spans="1:21">
      <c r="A1611" s="4">
        <v>16066</v>
      </c>
      <c r="B1611" s="5">
        <v>40920.439583333333</v>
      </c>
      <c r="C1611" s="5">
        <v>40877.566666666666</v>
      </c>
      <c r="D1611" s="4" t="s">
        <v>53</v>
      </c>
      <c r="E1611" s="4" t="s">
        <v>98</v>
      </c>
      <c r="F1611" s="6" t="s">
        <v>132</v>
      </c>
      <c r="G1611" s="4" t="s">
        <v>55</v>
      </c>
      <c r="H1611" s="4" t="s">
        <v>107</v>
      </c>
      <c r="I1611" s="4" t="s">
        <v>143</v>
      </c>
      <c r="J1611" s="4" t="s">
        <v>136</v>
      </c>
      <c r="K1611" s="9">
        <f t="shared" si="150"/>
        <v>42.872916666667152</v>
      </c>
      <c r="L1611" s="13">
        <f t="shared" si="151"/>
        <v>40877</v>
      </c>
      <c r="M1611" s="14">
        <f t="shared" si="152"/>
        <v>0.56666666666569654</v>
      </c>
      <c r="N1611" s="15">
        <f t="shared" si="153"/>
        <v>4</v>
      </c>
      <c r="O1611" s="16" t="str">
        <f t="shared" si="154"/>
        <v>Thursday</v>
      </c>
      <c r="P1611" s="16" t="str">
        <f t="shared" si="155"/>
        <v>Nov</v>
      </c>
      <c r="Q1611" s="22">
        <f>IF(Analysis!$H$2=1,1,0)</f>
        <v>1</v>
      </c>
      <c r="R1611" s="1">
        <f>IF(Analysis!$H$3=1,1,0)</f>
        <v>1</v>
      </c>
      <c r="S1611" s="23">
        <f>IF(Analysis!$H$4=1,1,0)</f>
        <v>1</v>
      </c>
      <c r="T1611" s="23">
        <f>IF(Analysis!$H$6=1,1,0)</f>
        <v>1</v>
      </c>
      <c r="U1611" s="23">
        <f>IF(Analysis!$H$7=1,1,0)</f>
        <v>1</v>
      </c>
    </row>
    <row r="1612" spans="1:21">
      <c r="A1612" s="4">
        <v>16065</v>
      </c>
      <c r="B1612" s="5">
        <v>40886.363888888889</v>
      </c>
      <c r="C1612" s="5">
        <v>40877.542361111111</v>
      </c>
      <c r="D1612" s="4" t="s">
        <v>60</v>
      </c>
      <c r="E1612" s="4" t="s">
        <v>99</v>
      </c>
      <c r="F1612" s="6" t="s">
        <v>133</v>
      </c>
      <c r="G1612" s="4" t="s">
        <v>55</v>
      </c>
      <c r="H1612" s="4" t="s">
        <v>106</v>
      </c>
      <c r="I1612" s="4" t="s">
        <v>143</v>
      </c>
      <c r="J1612" s="4" t="s">
        <v>59</v>
      </c>
      <c r="K1612" s="9">
        <f t="shared" si="150"/>
        <v>8.8215277777781012</v>
      </c>
      <c r="L1612" s="13">
        <f t="shared" si="151"/>
        <v>40877</v>
      </c>
      <c r="M1612" s="14">
        <f t="shared" si="152"/>
        <v>0.54236111111094942</v>
      </c>
      <c r="N1612" s="15">
        <f t="shared" si="153"/>
        <v>4</v>
      </c>
      <c r="O1612" s="16" t="str">
        <f t="shared" si="154"/>
        <v>Friday</v>
      </c>
      <c r="P1612" s="16" t="str">
        <f t="shared" si="155"/>
        <v>Nov</v>
      </c>
      <c r="Q1612" s="22">
        <f>IF(Analysis!$H$2=1,1,0)</f>
        <v>1</v>
      </c>
      <c r="R1612" s="1">
        <f>IF(Analysis!$H$3=1,1,0)</f>
        <v>1</v>
      </c>
      <c r="S1612" s="23">
        <f>IF(Analysis!$H$4=1,1,0)</f>
        <v>1</v>
      </c>
      <c r="T1612" s="23">
        <f>IF(Analysis!$H$6=1,1,0)</f>
        <v>1</v>
      </c>
      <c r="U1612" s="23">
        <f>IF(Analysis!$H$7=1,1,0)</f>
        <v>1</v>
      </c>
    </row>
    <row r="1613" spans="1:21">
      <c r="A1613" s="4">
        <v>16064</v>
      </c>
      <c r="B1613" s="5">
        <v>40884.609027777777</v>
      </c>
      <c r="C1613" s="5">
        <v>40877.51666666667</v>
      </c>
      <c r="D1613" s="4" t="s">
        <v>60</v>
      </c>
      <c r="E1613" s="4" t="s">
        <v>144</v>
      </c>
      <c r="F1613" s="6" t="s">
        <v>127</v>
      </c>
      <c r="G1613" s="4" t="s">
        <v>55</v>
      </c>
      <c r="H1613" s="4" t="s">
        <v>71</v>
      </c>
      <c r="I1613" s="4" t="s">
        <v>143</v>
      </c>
      <c r="J1613" s="4" t="s">
        <v>59</v>
      </c>
      <c r="K1613" s="9">
        <f t="shared" si="150"/>
        <v>7.0923611111065838</v>
      </c>
      <c r="L1613" s="13">
        <f t="shared" si="151"/>
        <v>40877</v>
      </c>
      <c r="M1613" s="14">
        <f t="shared" si="152"/>
        <v>0.51666666667006211</v>
      </c>
      <c r="N1613" s="15">
        <f t="shared" si="153"/>
        <v>3</v>
      </c>
      <c r="O1613" s="16" t="str">
        <f t="shared" si="154"/>
        <v>Wednesday</v>
      </c>
      <c r="P1613" s="16" t="str">
        <f t="shared" si="155"/>
        <v>Nov</v>
      </c>
      <c r="Q1613" s="22">
        <f>IF(Analysis!$H$2=1,1,0)</f>
        <v>1</v>
      </c>
      <c r="R1613" s="1">
        <f>IF(Analysis!$H$3=1,1,0)</f>
        <v>1</v>
      </c>
      <c r="S1613" s="23">
        <f>IF(Analysis!$H$4=1,1,0)</f>
        <v>1</v>
      </c>
      <c r="T1613" s="23">
        <f>IF(Analysis!$H$6=1,1,0)</f>
        <v>1</v>
      </c>
      <c r="U1613" s="23">
        <f>IF(Analysis!$H$7=1,1,0)</f>
        <v>1</v>
      </c>
    </row>
    <row r="1614" spans="1:21">
      <c r="A1614" s="4">
        <v>16063</v>
      </c>
      <c r="B1614" s="5">
        <v>40886.553472222222</v>
      </c>
      <c r="C1614" s="5">
        <v>40877.511805555558</v>
      </c>
      <c r="D1614" s="4" t="s">
        <v>62</v>
      </c>
      <c r="E1614" s="4" t="s">
        <v>64</v>
      </c>
      <c r="F1614" s="6" t="s">
        <v>128</v>
      </c>
      <c r="G1614" s="4" t="s">
        <v>55</v>
      </c>
      <c r="H1614" s="4" t="s">
        <v>56</v>
      </c>
      <c r="I1614" s="4" t="s">
        <v>143</v>
      </c>
      <c r="J1614" s="4" t="s">
        <v>65</v>
      </c>
      <c r="K1614" s="9">
        <f t="shared" si="150"/>
        <v>9.0416666666642413</v>
      </c>
      <c r="L1614" s="13">
        <f t="shared" si="151"/>
        <v>40877</v>
      </c>
      <c r="M1614" s="14">
        <f t="shared" si="152"/>
        <v>0.5118055555576575</v>
      </c>
      <c r="N1614" s="15">
        <f t="shared" si="153"/>
        <v>3</v>
      </c>
      <c r="O1614" s="16" t="str">
        <f t="shared" si="154"/>
        <v>Friday</v>
      </c>
      <c r="P1614" s="16" t="str">
        <f t="shared" si="155"/>
        <v>Nov</v>
      </c>
      <c r="Q1614" s="22">
        <f>IF(Analysis!$H$2=1,1,0)</f>
        <v>1</v>
      </c>
      <c r="R1614" s="1">
        <f>IF(Analysis!$H$3=1,1,0)</f>
        <v>1</v>
      </c>
      <c r="S1614" s="23">
        <f>IF(Analysis!$H$4=1,1,0)</f>
        <v>1</v>
      </c>
      <c r="T1614" s="23">
        <f>IF(Analysis!$H$6=1,1,0)</f>
        <v>1</v>
      </c>
      <c r="U1614" s="23">
        <f>IF(Analysis!$H$7=1,1,0)</f>
        <v>1</v>
      </c>
    </row>
    <row r="1615" spans="1:21">
      <c r="A1615" s="4">
        <v>16062</v>
      </c>
      <c r="B1615" s="5">
        <v>40899.493055555555</v>
      </c>
      <c r="C1615" s="5">
        <v>40877.448611111111</v>
      </c>
      <c r="D1615" s="4" t="s">
        <v>62</v>
      </c>
      <c r="E1615" s="4" t="s">
        <v>95</v>
      </c>
      <c r="F1615" s="6" t="s">
        <v>129</v>
      </c>
      <c r="G1615" s="4" t="s">
        <v>55</v>
      </c>
      <c r="H1615" s="4" t="s">
        <v>90</v>
      </c>
      <c r="I1615" s="4" t="s">
        <v>143</v>
      </c>
      <c r="J1615" s="4" t="s">
        <v>70</v>
      </c>
      <c r="K1615" s="9">
        <f t="shared" si="150"/>
        <v>22.044444444443798</v>
      </c>
      <c r="L1615" s="13">
        <f t="shared" si="151"/>
        <v>40877</v>
      </c>
      <c r="M1615" s="14">
        <f t="shared" si="152"/>
        <v>0.44861111111094942</v>
      </c>
      <c r="N1615" s="15">
        <f t="shared" si="153"/>
        <v>2</v>
      </c>
      <c r="O1615" s="16" t="str">
        <f t="shared" si="154"/>
        <v>Thursday</v>
      </c>
      <c r="P1615" s="16" t="str">
        <f t="shared" si="155"/>
        <v>Nov</v>
      </c>
      <c r="Q1615" s="22">
        <f>IF(Analysis!$H$2=1,1,0)</f>
        <v>1</v>
      </c>
      <c r="R1615" s="1">
        <f>IF(Analysis!$H$3=1,1,0)</f>
        <v>1</v>
      </c>
      <c r="S1615" s="23">
        <f>IF(Analysis!$H$4=1,1,0)</f>
        <v>1</v>
      </c>
      <c r="T1615" s="23">
        <f>IF(Analysis!$H$6=1,1,0)</f>
        <v>1</v>
      </c>
      <c r="U1615" s="23">
        <f>IF(Analysis!$H$7=1,1,0)</f>
        <v>1</v>
      </c>
    </row>
    <row r="1616" spans="1:21">
      <c r="A1616" s="4">
        <v>16061</v>
      </c>
      <c r="B1616" s="5">
        <v>40885.683333333334</v>
      </c>
      <c r="C1616" s="5">
        <v>40877.436805555553</v>
      </c>
      <c r="D1616" s="4" t="s">
        <v>62</v>
      </c>
      <c r="E1616" s="4" t="s">
        <v>72</v>
      </c>
      <c r="F1616" s="6" t="s">
        <v>145</v>
      </c>
      <c r="G1616" s="4" t="s">
        <v>55</v>
      </c>
      <c r="H1616" s="4" t="s">
        <v>56</v>
      </c>
      <c r="I1616" s="4" t="s">
        <v>143</v>
      </c>
      <c r="J1616" s="4" t="s">
        <v>73</v>
      </c>
      <c r="K1616" s="9">
        <f t="shared" si="150"/>
        <v>8.2465277777810115</v>
      </c>
      <c r="L1616" s="13">
        <f t="shared" si="151"/>
        <v>40877</v>
      </c>
      <c r="M1616" s="14">
        <f t="shared" si="152"/>
        <v>0.43680555555329192</v>
      </c>
      <c r="N1616" s="15">
        <f t="shared" si="153"/>
        <v>2</v>
      </c>
      <c r="O1616" s="16" t="str">
        <f t="shared" si="154"/>
        <v>Thursday</v>
      </c>
      <c r="P1616" s="16" t="str">
        <f t="shared" si="155"/>
        <v>Nov</v>
      </c>
      <c r="Q1616" s="22">
        <f>IF(Analysis!$H$2=1,1,0)</f>
        <v>1</v>
      </c>
      <c r="R1616" s="1">
        <f>IF(Analysis!$H$3=1,1,0)</f>
        <v>1</v>
      </c>
      <c r="S1616" s="23">
        <f>IF(Analysis!$H$4=1,1,0)</f>
        <v>1</v>
      </c>
      <c r="T1616" s="23">
        <f>IF(Analysis!$H$6=1,1,0)</f>
        <v>1</v>
      </c>
      <c r="U1616" s="23">
        <f>IF(Analysis!$H$7=1,1,0)</f>
        <v>1</v>
      </c>
    </row>
    <row r="1617" spans="1:21">
      <c r="A1617" s="4">
        <v>16060</v>
      </c>
      <c r="B1617" s="5">
        <v>40877.454861111109</v>
      </c>
      <c r="C1617" s="5">
        <v>40877.432638888888</v>
      </c>
      <c r="D1617" s="4" t="s">
        <v>60</v>
      </c>
      <c r="E1617" s="4" t="s">
        <v>54</v>
      </c>
      <c r="F1617" s="6" t="s">
        <v>2234</v>
      </c>
      <c r="G1617" s="4" t="s">
        <v>55</v>
      </c>
      <c r="H1617" s="4" t="s">
        <v>811</v>
      </c>
      <c r="I1617" s="4" t="s">
        <v>143</v>
      </c>
      <c r="J1617" s="4" t="s">
        <v>59</v>
      </c>
      <c r="K1617" s="9">
        <f t="shared" si="150"/>
        <v>2.2222222221898846E-2</v>
      </c>
      <c r="L1617" s="13">
        <f t="shared" si="151"/>
        <v>40877</v>
      </c>
      <c r="M1617" s="14">
        <f t="shared" si="152"/>
        <v>0.43263888888759539</v>
      </c>
      <c r="N1617" s="15">
        <f t="shared" si="153"/>
        <v>2</v>
      </c>
      <c r="O1617" s="16" t="str">
        <f t="shared" si="154"/>
        <v>Wednesday</v>
      </c>
      <c r="P1617" s="16" t="str">
        <f t="shared" si="155"/>
        <v>Nov</v>
      </c>
      <c r="Q1617" s="22">
        <f>IF(Analysis!$H$2=1,1,0)</f>
        <v>1</v>
      </c>
      <c r="R1617" s="1">
        <f>IF(Analysis!$H$3=1,1,0)</f>
        <v>1</v>
      </c>
      <c r="S1617" s="23">
        <f>IF(Analysis!$H$4=1,1,0)</f>
        <v>1</v>
      </c>
      <c r="T1617" s="23">
        <f>IF(Analysis!$H$6=1,1,0)</f>
        <v>1</v>
      </c>
      <c r="U1617" s="23">
        <f>IF(Analysis!$H$7=1,1,0)</f>
        <v>1</v>
      </c>
    </row>
    <row r="1618" spans="1:21">
      <c r="A1618" s="4">
        <v>16059</v>
      </c>
      <c r="B1618" s="5">
        <v>40878.638888888891</v>
      </c>
      <c r="C1618" s="5">
        <v>40877.429861111108</v>
      </c>
      <c r="D1618" s="4" t="s">
        <v>60</v>
      </c>
      <c r="E1618" s="4" t="s">
        <v>54</v>
      </c>
      <c r="F1618" s="6" t="s">
        <v>2071</v>
      </c>
      <c r="G1618" s="4" t="s">
        <v>55</v>
      </c>
      <c r="H1618" s="4" t="s">
        <v>812</v>
      </c>
      <c r="I1618" s="4" t="s">
        <v>143</v>
      </c>
      <c r="J1618" s="4" t="s">
        <v>59</v>
      </c>
      <c r="K1618" s="9">
        <f t="shared" si="150"/>
        <v>1.2090277777824667</v>
      </c>
      <c r="L1618" s="13">
        <f t="shared" si="151"/>
        <v>40877</v>
      </c>
      <c r="M1618" s="14">
        <f t="shared" si="152"/>
        <v>0.42986111110803904</v>
      </c>
      <c r="N1618" s="15">
        <f t="shared" si="153"/>
        <v>2</v>
      </c>
      <c r="O1618" s="16" t="str">
        <f t="shared" si="154"/>
        <v>Thursday</v>
      </c>
      <c r="P1618" s="16" t="str">
        <f t="shared" si="155"/>
        <v>Nov</v>
      </c>
      <c r="Q1618" s="22">
        <f>IF(Analysis!$H$2=1,1,0)</f>
        <v>1</v>
      </c>
      <c r="R1618" s="1">
        <f>IF(Analysis!$H$3=1,1,0)</f>
        <v>1</v>
      </c>
      <c r="S1618" s="23">
        <f>IF(Analysis!$H$4=1,1,0)</f>
        <v>1</v>
      </c>
      <c r="T1618" s="23">
        <f>IF(Analysis!$H$6=1,1,0)</f>
        <v>1</v>
      </c>
      <c r="U1618" s="23">
        <f>IF(Analysis!$H$7=1,1,0)</f>
        <v>1</v>
      </c>
    </row>
    <row r="1619" spans="1:21">
      <c r="A1619" s="4">
        <v>16058</v>
      </c>
      <c r="B1619" s="5">
        <v>40877.631944444445</v>
      </c>
      <c r="C1619" s="5">
        <v>40877.416666666664</v>
      </c>
      <c r="D1619" s="4" t="s">
        <v>60</v>
      </c>
      <c r="E1619" s="4" t="s">
        <v>54</v>
      </c>
      <c r="F1619" s="6" t="s">
        <v>2072</v>
      </c>
      <c r="G1619" s="4" t="s">
        <v>55</v>
      </c>
      <c r="H1619" s="4" t="s">
        <v>813</v>
      </c>
      <c r="I1619" s="4" t="s">
        <v>143</v>
      </c>
      <c r="J1619" s="4" t="s">
        <v>59</v>
      </c>
      <c r="K1619" s="9">
        <f t="shared" si="150"/>
        <v>0.21527777778101154</v>
      </c>
      <c r="L1619" s="13">
        <f t="shared" si="151"/>
        <v>40877</v>
      </c>
      <c r="M1619" s="14">
        <f t="shared" si="152"/>
        <v>0.41666666666424135</v>
      </c>
      <c r="N1619" s="15">
        <f t="shared" si="153"/>
        <v>2</v>
      </c>
      <c r="O1619" s="16" t="str">
        <f t="shared" si="154"/>
        <v>Wednesday</v>
      </c>
      <c r="P1619" s="16" t="str">
        <f t="shared" si="155"/>
        <v>Nov</v>
      </c>
      <c r="Q1619" s="22">
        <f>IF(Analysis!$H$2=1,1,0)</f>
        <v>1</v>
      </c>
      <c r="R1619" s="1">
        <f>IF(Analysis!$H$3=1,1,0)</f>
        <v>1</v>
      </c>
      <c r="S1619" s="23">
        <f>IF(Analysis!$H$4=1,1,0)</f>
        <v>1</v>
      </c>
      <c r="T1619" s="23">
        <f>IF(Analysis!$H$6=1,1,0)</f>
        <v>1</v>
      </c>
      <c r="U1619" s="23">
        <f>IF(Analysis!$H$7=1,1,0)</f>
        <v>1</v>
      </c>
    </row>
    <row r="1620" spans="1:21">
      <c r="A1620" s="4">
        <v>16057</v>
      </c>
      <c r="B1620" s="5">
        <v>40898.536111111112</v>
      </c>
      <c r="C1620" s="5">
        <v>40877.409722222219</v>
      </c>
      <c r="D1620" s="4" t="s">
        <v>60</v>
      </c>
      <c r="E1620" s="4" t="s">
        <v>137</v>
      </c>
      <c r="F1620" s="6" t="s">
        <v>2073</v>
      </c>
      <c r="G1620" s="4" t="s">
        <v>55</v>
      </c>
      <c r="H1620" s="4" t="s">
        <v>814</v>
      </c>
      <c r="I1620" s="4" t="s">
        <v>143</v>
      </c>
      <c r="J1620" s="4" t="s">
        <v>59</v>
      </c>
      <c r="K1620" s="9">
        <f t="shared" si="150"/>
        <v>21.126388888893416</v>
      </c>
      <c r="L1620" s="13">
        <f t="shared" si="151"/>
        <v>40877</v>
      </c>
      <c r="M1620" s="14">
        <f t="shared" si="152"/>
        <v>0.40972222221898846</v>
      </c>
      <c r="N1620" s="15">
        <f t="shared" si="153"/>
        <v>2</v>
      </c>
      <c r="O1620" s="16" t="str">
        <f t="shared" si="154"/>
        <v>Wednesday</v>
      </c>
      <c r="P1620" s="16" t="str">
        <f t="shared" si="155"/>
        <v>Nov</v>
      </c>
      <c r="Q1620" s="22">
        <f>IF(Analysis!$H$2=1,1,0)</f>
        <v>1</v>
      </c>
      <c r="R1620" s="1">
        <f>IF(Analysis!$H$3=1,1,0)</f>
        <v>1</v>
      </c>
      <c r="S1620" s="23">
        <f>IF(Analysis!$H$4=1,1,0)</f>
        <v>1</v>
      </c>
      <c r="T1620" s="23">
        <f>IF(Analysis!$H$6=1,1,0)</f>
        <v>1</v>
      </c>
      <c r="U1620" s="23">
        <f>IF(Analysis!$H$7=1,1,0)</f>
        <v>1</v>
      </c>
    </row>
    <row r="1621" spans="1:21">
      <c r="A1621" s="4">
        <v>16056</v>
      </c>
      <c r="B1621" s="5">
        <v>40877.420138888891</v>
      </c>
      <c r="C1621" s="5">
        <v>40877.397916666669</v>
      </c>
      <c r="D1621" s="4" t="s">
        <v>60</v>
      </c>
      <c r="E1621" s="4" t="s">
        <v>61</v>
      </c>
      <c r="F1621" s="6" t="s">
        <v>132</v>
      </c>
      <c r="G1621" s="4" t="s">
        <v>55</v>
      </c>
      <c r="H1621" s="4" t="s">
        <v>815</v>
      </c>
      <c r="I1621" s="4" t="s">
        <v>143</v>
      </c>
      <c r="J1621" s="4" t="s">
        <v>59</v>
      </c>
      <c r="K1621" s="9">
        <f t="shared" si="150"/>
        <v>2.2222222221898846E-2</v>
      </c>
      <c r="L1621" s="13">
        <f t="shared" si="151"/>
        <v>40877</v>
      </c>
      <c r="M1621" s="14">
        <f t="shared" si="152"/>
        <v>0.39791666666860692</v>
      </c>
      <c r="N1621" s="15">
        <f t="shared" si="153"/>
        <v>2</v>
      </c>
      <c r="O1621" s="16" t="str">
        <f t="shared" si="154"/>
        <v>Wednesday</v>
      </c>
      <c r="P1621" s="16" t="str">
        <f t="shared" si="155"/>
        <v>Nov</v>
      </c>
      <c r="Q1621" s="22">
        <f>IF(Analysis!$H$2=1,1,0)</f>
        <v>1</v>
      </c>
      <c r="R1621" s="1">
        <f>IF(Analysis!$H$3=1,1,0)</f>
        <v>1</v>
      </c>
      <c r="S1621" s="23">
        <f>IF(Analysis!$H$4=1,1,0)</f>
        <v>1</v>
      </c>
      <c r="T1621" s="23">
        <f>IF(Analysis!$H$6=1,1,0)</f>
        <v>1</v>
      </c>
      <c r="U1621" s="23">
        <f>IF(Analysis!$H$7=1,1,0)</f>
        <v>1</v>
      </c>
    </row>
    <row r="1622" spans="1:21">
      <c r="A1622" s="4">
        <v>16055</v>
      </c>
      <c r="B1622" s="5">
        <v>40877.415277777778</v>
      </c>
      <c r="C1622" s="5">
        <v>40877.386111111111</v>
      </c>
      <c r="D1622" s="4" t="s">
        <v>60</v>
      </c>
      <c r="E1622" s="4" t="s">
        <v>93</v>
      </c>
      <c r="F1622" s="6" t="s">
        <v>133</v>
      </c>
      <c r="G1622" s="4" t="s">
        <v>55</v>
      </c>
      <c r="H1622" s="4" t="s">
        <v>90</v>
      </c>
      <c r="I1622" s="4" t="s">
        <v>143</v>
      </c>
      <c r="J1622" s="4" t="s">
        <v>59</v>
      </c>
      <c r="K1622" s="9">
        <f t="shared" si="150"/>
        <v>2.9166666667151731E-2</v>
      </c>
      <c r="L1622" s="13">
        <f t="shared" si="151"/>
        <v>40877</v>
      </c>
      <c r="M1622" s="14">
        <f t="shared" si="152"/>
        <v>0.38611111111094942</v>
      </c>
      <c r="N1622" s="15">
        <f t="shared" si="153"/>
        <v>2</v>
      </c>
      <c r="O1622" s="16" t="str">
        <f t="shared" si="154"/>
        <v>Wednesday</v>
      </c>
      <c r="P1622" s="16" t="str">
        <f t="shared" si="155"/>
        <v>Nov</v>
      </c>
      <c r="Q1622" s="22">
        <f>IF(Analysis!$H$2=1,1,0)</f>
        <v>1</v>
      </c>
      <c r="R1622" s="1">
        <f>IF(Analysis!$H$3=1,1,0)</f>
        <v>1</v>
      </c>
      <c r="S1622" s="23">
        <f>IF(Analysis!$H$4=1,1,0)</f>
        <v>1</v>
      </c>
      <c r="T1622" s="23">
        <f>IF(Analysis!$H$6=1,1,0)</f>
        <v>1</v>
      </c>
      <c r="U1622" s="23">
        <f>IF(Analysis!$H$7=1,1,0)</f>
        <v>1</v>
      </c>
    </row>
    <row r="1623" spans="1:21">
      <c r="A1623" s="4">
        <v>16054</v>
      </c>
      <c r="B1623" s="5">
        <v>40879.53125</v>
      </c>
      <c r="C1623" s="5">
        <v>40877.380555555559</v>
      </c>
      <c r="D1623" s="4" t="s">
        <v>60</v>
      </c>
      <c r="E1623" s="4" t="s">
        <v>61</v>
      </c>
      <c r="F1623" s="6" t="s">
        <v>127</v>
      </c>
      <c r="G1623" s="4" t="s">
        <v>55</v>
      </c>
      <c r="H1623" s="4" t="s">
        <v>107</v>
      </c>
      <c r="I1623" s="4" t="s">
        <v>143</v>
      </c>
      <c r="J1623" s="4" t="s">
        <v>59</v>
      </c>
      <c r="K1623" s="9">
        <f t="shared" si="150"/>
        <v>2.1506944444408873</v>
      </c>
      <c r="L1623" s="13">
        <f t="shared" si="151"/>
        <v>40877</v>
      </c>
      <c r="M1623" s="14">
        <f t="shared" si="152"/>
        <v>0.38055555555911269</v>
      </c>
      <c r="N1623" s="15">
        <f t="shared" si="153"/>
        <v>2</v>
      </c>
      <c r="O1623" s="16" t="str">
        <f t="shared" si="154"/>
        <v>Friday</v>
      </c>
      <c r="P1623" s="16" t="str">
        <f t="shared" si="155"/>
        <v>Nov</v>
      </c>
      <c r="Q1623" s="22">
        <f>IF(Analysis!$H$2=1,1,0)</f>
        <v>1</v>
      </c>
      <c r="R1623" s="1">
        <f>IF(Analysis!$H$3=1,1,0)</f>
        <v>1</v>
      </c>
      <c r="S1623" s="23">
        <f>IF(Analysis!$H$4=1,1,0)</f>
        <v>1</v>
      </c>
      <c r="T1623" s="23">
        <f>IF(Analysis!$H$6=1,1,0)</f>
        <v>1</v>
      </c>
      <c r="U1623" s="23">
        <f>IF(Analysis!$H$7=1,1,0)</f>
        <v>1</v>
      </c>
    </row>
    <row r="1624" spans="1:21">
      <c r="A1624" s="4">
        <v>16053</v>
      </c>
      <c r="B1624" s="5">
        <v>40879.649305555555</v>
      </c>
      <c r="C1624" s="5">
        <v>40877.37222222222</v>
      </c>
      <c r="D1624" s="4" t="s">
        <v>62</v>
      </c>
      <c r="E1624" s="4" t="s">
        <v>100</v>
      </c>
      <c r="F1624" s="6" t="s">
        <v>128</v>
      </c>
      <c r="G1624" s="4" t="s">
        <v>55</v>
      </c>
      <c r="H1624" s="4" t="s">
        <v>106</v>
      </c>
      <c r="I1624" s="4" t="s">
        <v>143</v>
      </c>
      <c r="J1624" s="4" t="s">
        <v>65</v>
      </c>
      <c r="K1624" s="9">
        <f t="shared" si="150"/>
        <v>2.2770833333343035</v>
      </c>
      <c r="L1624" s="13">
        <f t="shared" si="151"/>
        <v>40877</v>
      </c>
      <c r="M1624" s="14">
        <f t="shared" si="152"/>
        <v>0.37222222222044365</v>
      </c>
      <c r="N1624" s="15">
        <f t="shared" si="153"/>
        <v>1</v>
      </c>
      <c r="O1624" s="16" t="str">
        <f t="shared" si="154"/>
        <v>Friday</v>
      </c>
      <c r="P1624" s="16" t="str">
        <f t="shared" si="155"/>
        <v>Nov</v>
      </c>
      <c r="Q1624" s="22">
        <f>IF(Analysis!$H$2=1,1,0)</f>
        <v>1</v>
      </c>
      <c r="R1624" s="1">
        <f>IF(Analysis!$H$3=1,1,0)</f>
        <v>1</v>
      </c>
      <c r="S1624" s="23">
        <f>IF(Analysis!$H$4=1,1,0)</f>
        <v>1</v>
      </c>
      <c r="T1624" s="23">
        <f>IF(Analysis!$H$6=1,1,0)</f>
        <v>1</v>
      </c>
      <c r="U1624" s="23">
        <f>IF(Analysis!$H$7=1,1,0)</f>
        <v>1</v>
      </c>
    </row>
    <row r="1625" spans="1:21">
      <c r="A1625" s="4">
        <v>16052</v>
      </c>
      <c r="B1625" s="5">
        <v>40878.638888888891</v>
      </c>
      <c r="C1625" s="5">
        <v>40877.355555555558</v>
      </c>
      <c r="D1625" s="4" t="s">
        <v>60</v>
      </c>
      <c r="E1625" s="4" t="s">
        <v>54</v>
      </c>
      <c r="F1625" s="6" t="s">
        <v>129</v>
      </c>
      <c r="G1625" s="4" t="s">
        <v>55</v>
      </c>
      <c r="H1625" s="4" t="s">
        <v>71</v>
      </c>
      <c r="I1625" s="4" t="s">
        <v>143</v>
      </c>
      <c r="J1625" s="4" t="s">
        <v>59</v>
      </c>
      <c r="K1625" s="9">
        <f t="shared" si="150"/>
        <v>1.2833333333328483</v>
      </c>
      <c r="L1625" s="13">
        <f t="shared" si="151"/>
        <v>40877</v>
      </c>
      <c r="M1625" s="14">
        <f t="shared" si="152"/>
        <v>0.3555555555576575</v>
      </c>
      <c r="N1625" s="15">
        <f t="shared" si="153"/>
        <v>1</v>
      </c>
      <c r="O1625" s="16" t="str">
        <f t="shared" si="154"/>
        <v>Thursday</v>
      </c>
      <c r="P1625" s="16" t="str">
        <f t="shared" si="155"/>
        <v>Nov</v>
      </c>
      <c r="Q1625" s="22">
        <f>IF(Analysis!$H$2=1,1,0)</f>
        <v>1</v>
      </c>
      <c r="R1625" s="1">
        <f>IF(Analysis!$H$3=1,1,0)</f>
        <v>1</v>
      </c>
      <c r="S1625" s="23">
        <f>IF(Analysis!$H$4=1,1,0)</f>
        <v>1</v>
      </c>
      <c r="T1625" s="23">
        <f>IF(Analysis!$H$6=1,1,0)</f>
        <v>1</v>
      </c>
      <c r="U1625" s="23">
        <f>IF(Analysis!$H$7=1,1,0)</f>
        <v>1</v>
      </c>
    </row>
    <row r="1626" spans="1:21">
      <c r="A1626" s="4">
        <v>16051</v>
      </c>
      <c r="B1626" s="5">
        <v>40878.652777777781</v>
      </c>
      <c r="C1626" s="5">
        <v>40877.354861111111</v>
      </c>
      <c r="D1626" s="4" t="s">
        <v>60</v>
      </c>
      <c r="E1626" s="4" t="s">
        <v>54</v>
      </c>
      <c r="F1626" s="6" t="s">
        <v>145</v>
      </c>
      <c r="G1626" s="4" t="s">
        <v>55</v>
      </c>
      <c r="H1626" s="4" t="s">
        <v>56</v>
      </c>
      <c r="I1626" s="4" t="s">
        <v>143</v>
      </c>
      <c r="J1626" s="4" t="s">
        <v>59</v>
      </c>
      <c r="K1626" s="9">
        <f t="shared" si="150"/>
        <v>1.2979166666700621</v>
      </c>
      <c r="L1626" s="13">
        <f t="shared" si="151"/>
        <v>40877</v>
      </c>
      <c r="M1626" s="14">
        <f t="shared" si="152"/>
        <v>0.35486111111094942</v>
      </c>
      <c r="N1626" s="15">
        <f t="shared" si="153"/>
        <v>1</v>
      </c>
      <c r="O1626" s="16" t="str">
        <f t="shared" si="154"/>
        <v>Thursday</v>
      </c>
      <c r="P1626" s="16" t="str">
        <f t="shared" si="155"/>
        <v>Nov</v>
      </c>
      <c r="Q1626" s="22">
        <f>IF(Analysis!$H$2=1,1,0)</f>
        <v>1</v>
      </c>
      <c r="R1626" s="1">
        <f>IF(Analysis!$H$3=1,1,0)</f>
        <v>1</v>
      </c>
      <c r="S1626" s="23">
        <f>IF(Analysis!$H$4=1,1,0)</f>
        <v>1</v>
      </c>
      <c r="T1626" s="23">
        <f>IF(Analysis!$H$6=1,1,0)</f>
        <v>1</v>
      </c>
      <c r="U1626" s="23">
        <f>IF(Analysis!$H$7=1,1,0)</f>
        <v>1</v>
      </c>
    </row>
    <row r="1627" spans="1:21">
      <c r="A1627" s="4">
        <v>16050</v>
      </c>
      <c r="B1627" s="5">
        <v>40897.427777777775</v>
      </c>
      <c r="C1627" s="5">
        <v>40876.678472222222</v>
      </c>
      <c r="D1627" s="4" t="s">
        <v>53</v>
      </c>
      <c r="E1627" s="4" t="s">
        <v>98</v>
      </c>
      <c r="F1627" s="6" t="s">
        <v>2235</v>
      </c>
      <c r="G1627" s="4" t="s">
        <v>55</v>
      </c>
      <c r="H1627" s="4" t="s">
        <v>90</v>
      </c>
      <c r="I1627" s="4" t="s">
        <v>143</v>
      </c>
      <c r="J1627" s="4" t="s">
        <v>65</v>
      </c>
      <c r="K1627" s="9">
        <f t="shared" si="150"/>
        <v>20.749305555553292</v>
      </c>
      <c r="L1627" s="13">
        <f t="shared" si="151"/>
        <v>40876</v>
      </c>
      <c r="M1627" s="14">
        <f t="shared" si="152"/>
        <v>0.67847222222189885</v>
      </c>
      <c r="N1627" s="15">
        <f t="shared" si="153"/>
        <v>5</v>
      </c>
      <c r="O1627" s="16" t="str">
        <f t="shared" si="154"/>
        <v>Tuesday</v>
      </c>
      <c r="P1627" s="16" t="str">
        <f t="shared" si="155"/>
        <v>Nov</v>
      </c>
      <c r="Q1627" s="22">
        <f>IF(Analysis!$H$2=1,1,0)</f>
        <v>1</v>
      </c>
      <c r="R1627" s="1">
        <f>IF(Analysis!$H$3=1,1,0)</f>
        <v>1</v>
      </c>
      <c r="S1627" s="23">
        <f>IF(Analysis!$H$4=1,1,0)</f>
        <v>1</v>
      </c>
      <c r="T1627" s="23">
        <f>IF(Analysis!$H$6=1,1,0)</f>
        <v>1</v>
      </c>
      <c r="U1627" s="23">
        <f>IF(Analysis!$H$7=1,1,0)</f>
        <v>1</v>
      </c>
    </row>
    <row r="1628" spans="1:21">
      <c r="A1628" s="4">
        <v>16049</v>
      </c>
      <c r="B1628" s="5">
        <v>40898.554166666669</v>
      </c>
      <c r="C1628" s="5">
        <v>40876.67083333333</v>
      </c>
      <c r="D1628" s="4" t="s">
        <v>60</v>
      </c>
      <c r="E1628" s="4" t="s">
        <v>144</v>
      </c>
      <c r="F1628" s="6" t="s">
        <v>2071</v>
      </c>
      <c r="G1628" s="4" t="s">
        <v>55</v>
      </c>
      <c r="H1628" s="4" t="s">
        <v>56</v>
      </c>
      <c r="I1628" s="4" t="s">
        <v>143</v>
      </c>
      <c r="J1628" s="4" t="s">
        <v>65</v>
      </c>
      <c r="K1628" s="9">
        <f t="shared" si="150"/>
        <v>21.883333333338669</v>
      </c>
      <c r="L1628" s="13">
        <f t="shared" si="151"/>
        <v>40876</v>
      </c>
      <c r="M1628" s="14">
        <f t="shared" si="152"/>
        <v>0.67083333332993789</v>
      </c>
      <c r="N1628" s="15">
        <f t="shared" si="153"/>
        <v>5</v>
      </c>
      <c r="O1628" s="16" t="str">
        <f t="shared" si="154"/>
        <v>Wednesday</v>
      </c>
      <c r="P1628" s="16" t="str">
        <f t="shared" si="155"/>
        <v>Nov</v>
      </c>
      <c r="Q1628" s="22">
        <f>IF(Analysis!$H$2=1,1,0)</f>
        <v>1</v>
      </c>
      <c r="R1628" s="1">
        <f>IF(Analysis!$H$3=1,1,0)</f>
        <v>1</v>
      </c>
      <c r="S1628" s="23">
        <f>IF(Analysis!$H$4=1,1,0)</f>
        <v>1</v>
      </c>
      <c r="T1628" s="23">
        <f>IF(Analysis!$H$6=1,1,0)</f>
        <v>1</v>
      </c>
      <c r="U1628" s="23">
        <f>IF(Analysis!$H$7=1,1,0)</f>
        <v>1</v>
      </c>
    </row>
    <row r="1629" spans="1:21">
      <c r="A1629" s="4">
        <v>16048</v>
      </c>
      <c r="B1629" s="5">
        <v>40876.612500000003</v>
      </c>
      <c r="C1629" s="5">
        <v>40876.60833333333</v>
      </c>
      <c r="D1629" s="4" t="s">
        <v>60</v>
      </c>
      <c r="E1629" s="4" t="s">
        <v>67</v>
      </c>
      <c r="F1629" s="6" t="s">
        <v>2072</v>
      </c>
      <c r="G1629" s="4" t="s">
        <v>55</v>
      </c>
      <c r="H1629" s="4" t="s">
        <v>816</v>
      </c>
      <c r="I1629" s="4" t="s">
        <v>143</v>
      </c>
      <c r="J1629" s="4" t="s">
        <v>59</v>
      </c>
      <c r="K1629" s="9">
        <f t="shared" si="150"/>
        <v>4.1666666729724966E-3</v>
      </c>
      <c r="L1629" s="13">
        <f t="shared" si="151"/>
        <v>40876</v>
      </c>
      <c r="M1629" s="14">
        <f t="shared" si="152"/>
        <v>0.60833333332993789</v>
      </c>
      <c r="N1629" s="15">
        <f t="shared" si="153"/>
        <v>4</v>
      </c>
      <c r="O1629" s="16" t="str">
        <f t="shared" si="154"/>
        <v>Tuesday</v>
      </c>
      <c r="P1629" s="16" t="str">
        <f t="shared" si="155"/>
        <v>Nov</v>
      </c>
      <c r="Q1629" s="22">
        <f>IF(Analysis!$H$2=1,1,0)</f>
        <v>1</v>
      </c>
      <c r="R1629" s="1">
        <f>IF(Analysis!$H$3=1,1,0)</f>
        <v>1</v>
      </c>
      <c r="S1629" s="23">
        <f>IF(Analysis!$H$4=1,1,0)</f>
        <v>1</v>
      </c>
      <c r="T1629" s="23">
        <f>IF(Analysis!$H$6=1,1,0)</f>
        <v>1</v>
      </c>
      <c r="U1629" s="23">
        <f>IF(Analysis!$H$7=1,1,0)</f>
        <v>1</v>
      </c>
    </row>
    <row r="1630" spans="1:21">
      <c r="A1630" s="4">
        <v>16047</v>
      </c>
      <c r="B1630" s="5">
        <v>40877.419444444444</v>
      </c>
      <c r="C1630" s="5">
        <v>40876.52847222222</v>
      </c>
      <c r="D1630" s="4" t="s">
        <v>53</v>
      </c>
      <c r="E1630" s="4" t="s">
        <v>67</v>
      </c>
      <c r="F1630" s="6" t="s">
        <v>2073</v>
      </c>
      <c r="G1630" s="4" t="s">
        <v>55</v>
      </c>
      <c r="H1630" s="4" t="s">
        <v>817</v>
      </c>
      <c r="I1630" s="4" t="s">
        <v>143</v>
      </c>
      <c r="J1630" s="4" t="s">
        <v>59</v>
      </c>
      <c r="K1630" s="9">
        <f t="shared" si="150"/>
        <v>0.89097222222335404</v>
      </c>
      <c r="L1630" s="13">
        <f t="shared" si="151"/>
        <v>40876</v>
      </c>
      <c r="M1630" s="14">
        <f t="shared" si="152"/>
        <v>0.52847222222044365</v>
      </c>
      <c r="N1630" s="15">
        <f t="shared" si="153"/>
        <v>3</v>
      </c>
      <c r="O1630" s="16" t="str">
        <f t="shared" si="154"/>
        <v>Wednesday</v>
      </c>
      <c r="P1630" s="16" t="str">
        <f t="shared" si="155"/>
        <v>Nov</v>
      </c>
      <c r="Q1630" s="22">
        <f>IF(Analysis!$H$2=1,1,0)</f>
        <v>1</v>
      </c>
      <c r="R1630" s="1">
        <f>IF(Analysis!$H$3=1,1,0)</f>
        <v>1</v>
      </c>
      <c r="S1630" s="23">
        <f>IF(Analysis!$H$4=1,1,0)</f>
        <v>1</v>
      </c>
      <c r="T1630" s="23">
        <f>IF(Analysis!$H$6=1,1,0)</f>
        <v>1</v>
      </c>
      <c r="U1630" s="23">
        <f>IF(Analysis!$H$7=1,1,0)</f>
        <v>1</v>
      </c>
    </row>
    <row r="1631" spans="1:21">
      <c r="A1631" s="4">
        <v>16046</v>
      </c>
      <c r="B1631" s="5">
        <v>40876.531944444447</v>
      </c>
      <c r="C1631" s="5">
        <v>40876.518750000003</v>
      </c>
      <c r="D1631" s="4" t="s">
        <v>60</v>
      </c>
      <c r="E1631" s="4" t="s">
        <v>67</v>
      </c>
      <c r="F1631" s="6" t="s">
        <v>132</v>
      </c>
      <c r="G1631" s="4" t="s">
        <v>55</v>
      </c>
      <c r="H1631" s="4" t="s">
        <v>818</v>
      </c>
      <c r="I1631" s="4" t="s">
        <v>143</v>
      </c>
      <c r="J1631" s="4" t="s">
        <v>57</v>
      </c>
      <c r="K1631" s="9">
        <f t="shared" si="150"/>
        <v>1.3194444443797693E-2</v>
      </c>
      <c r="L1631" s="13">
        <f t="shared" si="151"/>
        <v>40876</v>
      </c>
      <c r="M1631" s="14">
        <f t="shared" si="152"/>
        <v>0.51875000000291038</v>
      </c>
      <c r="N1631" s="15">
        <f t="shared" si="153"/>
        <v>3</v>
      </c>
      <c r="O1631" s="16" t="str">
        <f t="shared" si="154"/>
        <v>Tuesday</v>
      </c>
      <c r="P1631" s="16" t="str">
        <f t="shared" si="155"/>
        <v>Nov</v>
      </c>
      <c r="Q1631" s="22">
        <f>IF(Analysis!$H$2=1,1,0)</f>
        <v>1</v>
      </c>
      <c r="R1631" s="1">
        <f>IF(Analysis!$H$3=1,1,0)</f>
        <v>1</v>
      </c>
      <c r="S1631" s="23">
        <f>IF(Analysis!$H$4=1,1,0)</f>
        <v>1</v>
      </c>
      <c r="T1631" s="23">
        <f>IF(Analysis!$H$6=1,1,0)</f>
        <v>1</v>
      </c>
      <c r="U1631" s="23">
        <f>IF(Analysis!$H$7=1,1,0)</f>
        <v>1</v>
      </c>
    </row>
    <row r="1632" spans="1:21">
      <c r="A1632" s="4">
        <v>16045</v>
      </c>
      <c r="B1632" s="5">
        <v>40885.626388888886</v>
      </c>
      <c r="C1632" s="5">
        <v>40876.51458333333</v>
      </c>
      <c r="D1632" s="4" t="s">
        <v>62</v>
      </c>
      <c r="E1632" s="4" t="s">
        <v>72</v>
      </c>
      <c r="F1632" s="6" t="s">
        <v>133</v>
      </c>
      <c r="G1632" s="4" t="s">
        <v>55</v>
      </c>
      <c r="H1632" s="4" t="s">
        <v>819</v>
      </c>
      <c r="I1632" s="4" t="s">
        <v>143</v>
      </c>
      <c r="J1632" s="4" t="s">
        <v>59</v>
      </c>
      <c r="K1632" s="9">
        <f t="shared" si="150"/>
        <v>9.1118055555562023</v>
      </c>
      <c r="L1632" s="13">
        <f t="shared" si="151"/>
        <v>40876</v>
      </c>
      <c r="M1632" s="14">
        <f t="shared" si="152"/>
        <v>0.51458333332993789</v>
      </c>
      <c r="N1632" s="15">
        <f t="shared" si="153"/>
        <v>3</v>
      </c>
      <c r="O1632" s="16" t="str">
        <f t="shared" si="154"/>
        <v>Thursday</v>
      </c>
      <c r="P1632" s="16" t="str">
        <f t="shared" si="155"/>
        <v>Nov</v>
      </c>
      <c r="Q1632" s="22">
        <f>IF(Analysis!$H$2=1,1,0)</f>
        <v>1</v>
      </c>
      <c r="R1632" s="1">
        <f>IF(Analysis!$H$3=1,1,0)</f>
        <v>1</v>
      </c>
      <c r="S1632" s="23">
        <f>IF(Analysis!$H$4=1,1,0)</f>
        <v>1</v>
      </c>
      <c r="T1632" s="23">
        <f>IF(Analysis!$H$6=1,1,0)</f>
        <v>1</v>
      </c>
      <c r="U1632" s="23">
        <f>IF(Analysis!$H$7=1,1,0)</f>
        <v>1</v>
      </c>
    </row>
    <row r="1633" spans="1:21">
      <c r="A1633" s="4">
        <v>16044</v>
      </c>
      <c r="B1633" s="5">
        <v>40885.40625</v>
      </c>
      <c r="C1633" s="5">
        <v>40876.461111111108</v>
      </c>
      <c r="D1633" s="4" t="s">
        <v>62</v>
      </c>
      <c r="E1633" s="4" t="s">
        <v>76</v>
      </c>
      <c r="F1633" s="6" t="s">
        <v>127</v>
      </c>
      <c r="G1633" s="4" t="s">
        <v>55</v>
      </c>
      <c r="H1633" s="4" t="s">
        <v>820</v>
      </c>
      <c r="I1633" s="4" t="s">
        <v>143</v>
      </c>
      <c r="J1633" s="4" t="s">
        <v>101</v>
      </c>
      <c r="K1633" s="9">
        <f t="shared" si="150"/>
        <v>8.945138888891961</v>
      </c>
      <c r="L1633" s="13">
        <f t="shared" si="151"/>
        <v>40876</v>
      </c>
      <c r="M1633" s="14">
        <f t="shared" si="152"/>
        <v>0.46111111110803904</v>
      </c>
      <c r="N1633" s="15">
        <f t="shared" si="153"/>
        <v>3</v>
      </c>
      <c r="O1633" s="16" t="str">
        <f t="shared" si="154"/>
        <v>Thursday</v>
      </c>
      <c r="P1633" s="16" t="str">
        <f t="shared" si="155"/>
        <v>Nov</v>
      </c>
      <c r="Q1633" s="22">
        <f>IF(Analysis!$H$2=1,1,0)</f>
        <v>1</v>
      </c>
      <c r="R1633" s="1">
        <f>IF(Analysis!$H$3=1,1,0)</f>
        <v>1</v>
      </c>
      <c r="S1633" s="23">
        <f>IF(Analysis!$H$4=1,1,0)</f>
        <v>1</v>
      </c>
      <c r="T1633" s="23">
        <f>IF(Analysis!$H$6=1,1,0)</f>
        <v>1</v>
      </c>
      <c r="U1633" s="23">
        <f>IF(Analysis!$H$7=1,1,0)</f>
        <v>1</v>
      </c>
    </row>
    <row r="1634" spans="1:21">
      <c r="A1634" s="4">
        <v>16043</v>
      </c>
      <c r="B1634" s="5">
        <v>40878.432638888888</v>
      </c>
      <c r="C1634" s="5">
        <v>40876.417361111111</v>
      </c>
      <c r="D1634" s="4" t="s">
        <v>62</v>
      </c>
      <c r="E1634" s="4" t="s">
        <v>72</v>
      </c>
      <c r="F1634" s="6" t="s">
        <v>128</v>
      </c>
      <c r="G1634" s="4" t="s">
        <v>55</v>
      </c>
      <c r="H1634" s="4" t="s">
        <v>90</v>
      </c>
      <c r="I1634" s="4" t="s">
        <v>143</v>
      </c>
      <c r="J1634" s="4" t="s">
        <v>73</v>
      </c>
      <c r="K1634" s="9">
        <f t="shared" si="150"/>
        <v>2.015277777776646</v>
      </c>
      <c r="L1634" s="13">
        <f t="shared" si="151"/>
        <v>40876</v>
      </c>
      <c r="M1634" s="14">
        <f t="shared" si="152"/>
        <v>0.41736111111094942</v>
      </c>
      <c r="N1634" s="15">
        <f t="shared" si="153"/>
        <v>2</v>
      </c>
      <c r="O1634" s="16" t="str">
        <f t="shared" si="154"/>
        <v>Thursday</v>
      </c>
      <c r="P1634" s="16" t="str">
        <f t="shared" si="155"/>
        <v>Nov</v>
      </c>
      <c r="Q1634" s="22">
        <f>IF(Analysis!$H$2=1,1,0)</f>
        <v>1</v>
      </c>
      <c r="R1634" s="1">
        <f>IF(Analysis!$H$3=1,1,0)</f>
        <v>1</v>
      </c>
      <c r="S1634" s="23">
        <f>IF(Analysis!$H$4=1,1,0)</f>
        <v>1</v>
      </c>
      <c r="T1634" s="23">
        <f>IF(Analysis!$H$6=1,1,0)</f>
        <v>1</v>
      </c>
      <c r="U1634" s="23">
        <f>IF(Analysis!$H$7=1,1,0)</f>
        <v>1</v>
      </c>
    </row>
    <row r="1635" spans="1:21">
      <c r="A1635" s="4">
        <v>16042</v>
      </c>
      <c r="B1635" s="5">
        <v>40877.412499999999</v>
      </c>
      <c r="C1635" s="5">
        <v>40876.404861111114</v>
      </c>
      <c r="D1635" s="4" t="s">
        <v>53</v>
      </c>
      <c r="E1635" s="4" t="s">
        <v>74</v>
      </c>
      <c r="F1635" s="6" t="s">
        <v>129</v>
      </c>
      <c r="G1635" s="4" t="s">
        <v>55</v>
      </c>
      <c r="H1635" s="4" t="s">
        <v>107</v>
      </c>
      <c r="I1635" s="4" t="s">
        <v>143</v>
      </c>
      <c r="J1635" s="4" t="s">
        <v>57</v>
      </c>
      <c r="K1635" s="9">
        <f t="shared" si="150"/>
        <v>1.007638888884685</v>
      </c>
      <c r="L1635" s="13">
        <f t="shared" si="151"/>
        <v>40876</v>
      </c>
      <c r="M1635" s="14">
        <f t="shared" si="152"/>
        <v>0.40486111111385981</v>
      </c>
      <c r="N1635" s="15">
        <f t="shared" si="153"/>
        <v>2</v>
      </c>
      <c r="O1635" s="16" t="str">
        <f t="shared" si="154"/>
        <v>Wednesday</v>
      </c>
      <c r="P1635" s="16" t="str">
        <f t="shared" si="155"/>
        <v>Nov</v>
      </c>
      <c r="Q1635" s="22">
        <f>IF(Analysis!$H$2=1,1,0)</f>
        <v>1</v>
      </c>
      <c r="R1635" s="1">
        <f>IF(Analysis!$H$3=1,1,0)</f>
        <v>1</v>
      </c>
      <c r="S1635" s="23">
        <f>IF(Analysis!$H$4=1,1,0)</f>
        <v>1</v>
      </c>
      <c r="T1635" s="23">
        <f>IF(Analysis!$H$6=1,1,0)</f>
        <v>1</v>
      </c>
      <c r="U1635" s="23">
        <f>IF(Analysis!$H$7=1,1,0)</f>
        <v>1</v>
      </c>
    </row>
    <row r="1636" spans="1:21">
      <c r="A1636" s="4">
        <v>16041</v>
      </c>
      <c r="B1636" s="5">
        <v>40876.386111111111</v>
      </c>
      <c r="C1636" s="5">
        <v>40876.385416666664</v>
      </c>
      <c r="D1636" s="4" t="s">
        <v>62</v>
      </c>
      <c r="E1636" s="4" t="s">
        <v>63</v>
      </c>
      <c r="F1636" s="6" t="s">
        <v>145</v>
      </c>
      <c r="G1636" s="4" t="s">
        <v>55</v>
      </c>
      <c r="H1636" s="4" t="s">
        <v>106</v>
      </c>
      <c r="I1636" s="4" t="s">
        <v>143</v>
      </c>
      <c r="J1636" s="4" t="s">
        <v>59</v>
      </c>
      <c r="K1636" s="9">
        <f t="shared" si="150"/>
        <v>6.944444467080757E-4</v>
      </c>
      <c r="L1636" s="13">
        <f t="shared" si="151"/>
        <v>40876</v>
      </c>
      <c r="M1636" s="14">
        <f t="shared" si="152"/>
        <v>0.38541666666424135</v>
      </c>
      <c r="N1636" s="15">
        <f t="shared" si="153"/>
        <v>2</v>
      </c>
      <c r="O1636" s="16" t="str">
        <f t="shared" si="154"/>
        <v>Tuesday</v>
      </c>
      <c r="P1636" s="16" t="str">
        <f t="shared" si="155"/>
        <v>Nov</v>
      </c>
      <c r="Q1636" s="22">
        <f>IF(Analysis!$H$2=1,1,0)</f>
        <v>1</v>
      </c>
      <c r="R1636" s="1">
        <f>IF(Analysis!$H$3=1,1,0)</f>
        <v>1</v>
      </c>
      <c r="S1636" s="23">
        <f>IF(Analysis!$H$4=1,1,0)</f>
        <v>1</v>
      </c>
      <c r="T1636" s="23">
        <f>IF(Analysis!$H$6=1,1,0)</f>
        <v>1</v>
      </c>
      <c r="U1636" s="23">
        <f>IF(Analysis!$H$7=1,1,0)</f>
        <v>1</v>
      </c>
    </row>
    <row r="1637" spans="1:21">
      <c r="A1637" s="4">
        <v>16040</v>
      </c>
      <c r="B1637" s="5">
        <v>40889.569444444445</v>
      </c>
      <c r="C1637" s="5">
        <v>40876.372916666667</v>
      </c>
      <c r="D1637" s="4" t="s">
        <v>62</v>
      </c>
      <c r="E1637" s="4" t="s">
        <v>64</v>
      </c>
      <c r="F1637" s="6" t="s">
        <v>2236</v>
      </c>
      <c r="G1637" s="4" t="s">
        <v>55</v>
      </c>
      <c r="H1637" s="4" t="s">
        <v>71</v>
      </c>
      <c r="I1637" s="4" t="s">
        <v>143</v>
      </c>
      <c r="J1637" s="4" t="s">
        <v>65</v>
      </c>
      <c r="K1637" s="9">
        <f t="shared" si="150"/>
        <v>13.196527777778101</v>
      </c>
      <c r="L1637" s="13">
        <f t="shared" si="151"/>
        <v>40876</v>
      </c>
      <c r="M1637" s="14">
        <f t="shared" si="152"/>
        <v>0.37291666666715173</v>
      </c>
      <c r="N1637" s="15">
        <f t="shared" si="153"/>
        <v>1</v>
      </c>
      <c r="O1637" s="16" t="str">
        <f t="shared" si="154"/>
        <v>Monday</v>
      </c>
      <c r="P1637" s="16" t="str">
        <f t="shared" si="155"/>
        <v>Nov</v>
      </c>
      <c r="Q1637" s="22">
        <f>IF(Analysis!$H$2=1,1,0)</f>
        <v>1</v>
      </c>
      <c r="R1637" s="1">
        <f>IF(Analysis!$H$3=1,1,0)</f>
        <v>1</v>
      </c>
      <c r="S1637" s="23">
        <f>IF(Analysis!$H$4=1,1,0)</f>
        <v>1</v>
      </c>
      <c r="T1637" s="23">
        <f>IF(Analysis!$H$6=1,1,0)</f>
        <v>1</v>
      </c>
      <c r="U1637" s="23">
        <f>IF(Analysis!$H$7=1,1,0)</f>
        <v>1</v>
      </c>
    </row>
    <row r="1638" spans="1:21">
      <c r="A1638" s="4">
        <v>16039</v>
      </c>
      <c r="B1638" s="5">
        <v>40876.35</v>
      </c>
      <c r="C1638" s="5">
        <v>40876.318749999999</v>
      </c>
      <c r="D1638" s="4" t="s">
        <v>60</v>
      </c>
      <c r="E1638" s="4" t="s">
        <v>144</v>
      </c>
      <c r="F1638" s="6" t="s">
        <v>2071</v>
      </c>
      <c r="G1638" s="4" t="s">
        <v>55</v>
      </c>
      <c r="H1638" s="4" t="s">
        <v>56</v>
      </c>
      <c r="I1638" s="4" t="s">
        <v>143</v>
      </c>
      <c r="J1638" s="4" t="s">
        <v>59</v>
      </c>
      <c r="K1638" s="9">
        <f t="shared" si="150"/>
        <v>3.125E-2</v>
      </c>
      <c r="L1638" s="13">
        <f t="shared" si="151"/>
        <v>40876</v>
      </c>
      <c r="M1638" s="14">
        <f t="shared" si="152"/>
        <v>0.31874999999854481</v>
      </c>
      <c r="N1638" s="15">
        <f t="shared" si="153"/>
        <v>1</v>
      </c>
      <c r="O1638" s="16" t="str">
        <f t="shared" si="154"/>
        <v>Tuesday</v>
      </c>
      <c r="P1638" s="16" t="str">
        <f t="shared" si="155"/>
        <v>Nov</v>
      </c>
      <c r="Q1638" s="22">
        <f>IF(Analysis!$H$2=1,1,0)</f>
        <v>1</v>
      </c>
      <c r="R1638" s="1">
        <f>IF(Analysis!$H$3=1,1,0)</f>
        <v>1</v>
      </c>
      <c r="S1638" s="23">
        <f>IF(Analysis!$H$4=1,1,0)</f>
        <v>1</v>
      </c>
      <c r="T1638" s="23">
        <f>IF(Analysis!$H$6=1,1,0)</f>
        <v>1</v>
      </c>
      <c r="U1638" s="23">
        <f>IF(Analysis!$H$7=1,1,0)</f>
        <v>1</v>
      </c>
    </row>
    <row r="1639" spans="1:21">
      <c r="A1639" s="4">
        <v>16038</v>
      </c>
      <c r="B1639" s="5">
        <v>40876.411805555559</v>
      </c>
      <c r="C1639" s="5">
        <v>40876.318055555559</v>
      </c>
      <c r="D1639" s="4" t="s">
        <v>60</v>
      </c>
      <c r="E1639" s="4" t="s">
        <v>61</v>
      </c>
      <c r="F1639" s="6" t="s">
        <v>2072</v>
      </c>
      <c r="G1639" s="4" t="s">
        <v>55</v>
      </c>
      <c r="H1639" s="4" t="s">
        <v>90</v>
      </c>
      <c r="I1639" s="4" t="s">
        <v>143</v>
      </c>
      <c r="J1639" s="4" t="s">
        <v>59</v>
      </c>
      <c r="K1639" s="9">
        <f t="shared" si="150"/>
        <v>9.375E-2</v>
      </c>
      <c r="L1639" s="13">
        <f t="shared" si="151"/>
        <v>40876</v>
      </c>
      <c r="M1639" s="14">
        <f t="shared" si="152"/>
        <v>0.31805555555911269</v>
      </c>
      <c r="N1639" s="15">
        <f t="shared" si="153"/>
        <v>1</v>
      </c>
      <c r="O1639" s="16" t="str">
        <f t="shared" si="154"/>
        <v>Tuesday</v>
      </c>
      <c r="P1639" s="16" t="str">
        <f t="shared" si="155"/>
        <v>Nov</v>
      </c>
      <c r="Q1639" s="22">
        <f>IF(Analysis!$H$2=1,1,0)</f>
        <v>1</v>
      </c>
      <c r="R1639" s="1">
        <f>IF(Analysis!$H$3=1,1,0)</f>
        <v>1</v>
      </c>
      <c r="S1639" s="23">
        <f>IF(Analysis!$H$4=1,1,0)</f>
        <v>1</v>
      </c>
      <c r="T1639" s="23">
        <f>IF(Analysis!$H$6=1,1,0)</f>
        <v>1</v>
      </c>
      <c r="U1639" s="23">
        <f>IF(Analysis!$H$7=1,1,0)</f>
        <v>1</v>
      </c>
    </row>
    <row r="1640" spans="1:21">
      <c r="A1640" s="4">
        <v>16037</v>
      </c>
      <c r="B1640" s="5">
        <v>40877.390277777777</v>
      </c>
      <c r="C1640" s="5">
        <v>40875.65625</v>
      </c>
      <c r="D1640" s="4" t="s">
        <v>53</v>
      </c>
      <c r="E1640" s="4" t="s">
        <v>68</v>
      </c>
      <c r="F1640" s="6" t="s">
        <v>2073</v>
      </c>
      <c r="G1640" s="4" t="s">
        <v>55</v>
      </c>
      <c r="H1640" s="4" t="s">
        <v>56</v>
      </c>
      <c r="I1640" s="4" t="s">
        <v>143</v>
      </c>
      <c r="J1640" s="4" t="s">
        <v>59</v>
      </c>
      <c r="K1640" s="9">
        <f t="shared" si="150"/>
        <v>1.734027777776646</v>
      </c>
      <c r="L1640" s="13">
        <f t="shared" si="151"/>
        <v>40875</v>
      </c>
      <c r="M1640" s="14">
        <f t="shared" si="152"/>
        <v>0.65625</v>
      </c>
      <c r="N1640" s="15">
        <f t="shared" si="153"/>
        <v>5</v>
      </c>
      <c r="O1640" s="16" t="str">
        <f t="shared" si="154"/>
        <v>Wednesday</v>
      </c>
      <c r="P1640" s="16" t="str">
        <f t="shared" si="155"/>
        <v>Nov</v>
      </c>
      <c r="Q1640" s="22">
        <f>IF(Analysis!$H$2=1,1,0)</f>
        <v>1</v>
      </c>
      <c r="R1640" s="1">
        <f>IF(Analysis!$H$3=1,1,0)</f>
        <v>1</v>
      </c>
      <c r="S1640" s="23">
        <f>IF(Analysis!$H$4=1,1,0)</f>
        <v>1</v>
      </c>
      <c r="T1640" s="23">
        <f>IF(Analysis!$H$6=1,1,0)</f>
        <v>1</v>
      </c>
      <c r="U1640" s="23">
        <f>IF(Analysis!$H$7=1,1,0)</f>
        <v>1</v>
      </c>
    </row>
    <row r="1641" spans="1:21">
      <c r="A1641" s="4">
        <v>16036</v>
      </c>
      <c r="B1641" s="5">
        <v>40904.445138888892</v>
      </c>
      <c r="C1641" s="5">
        <v>40875.633333333331</v>
      </c>
      <c r="D1641" s="4" t="s">
        <v>62</v>
      </c>
      <c r="E1641" s="4" t="s">
        <v>114</v>
      </c>
      <c r="F1641" s="6" t="s">
        <v>132</v>
      </c>
      <c r="G1641" s="4" t="s">
        <v>55</v>
      </c>
      <c r="H1641" s="4" t="s">
        <v>821</v>
      </c>
      <c r="I1641" s="4" t="s">
        <v>143</v>
      </c>
      <c r="J1641" s="4" t="s">
        <v>65</v>
      </c>
      <c r="K1641" s="9">
        <f t="shared" si="150"/>
        <v>28.811805555560568</v>
      </c>
      <c r="L1641" s="13">
        <f t="shared" si="151"/>
        <v>40875</v>
      </c>
      <c r="M1641" s="14">
        <f t="shared" si="152"/>
        <v>0.63333333333139308</v>
      </c>
      <c r="N1641" s="15">
        <f t="shared" si="153"/>
        <v>5</v>
      </c>
      <c r="O1641" s="16" t="str">
        <f t="shared" si="154"/>
        <v>Tuesday</v>
      </c>
      <c r="P1641" s="16" t="str">
        <f t="shared" si="155"/>
        <v>Nov</v>
      </c>
      <c r="Q1641" s="22">
        <f>IF(Analysis!$H$2=1,1,0)</f>
        <v>1</v>
      </c>
      <c r="R1641" s="1">
        <f>IF(Analysis!$H$3=1,1,0)</f>
        <v>1</v>
      </c>
      <c r="S1641" s="23">
        <f>IF(Analysis!$H$4=1,1,0)</f>
        <v>1</v>
      </c>
      <c r="T1641" s="23">
        <f>IF(Analysis!$H$6=1,1,0)</f>
        <v>1</v>
      </c>
      <c r="U1641" s="23">
        <f>IF(Analysis!$H$7=1,1,0)</f>
        <v>1</v>
      </c>
    </row>
    <row r="1642" spans="1:21">
      <c r="A1642" s="4">
        <v>16035</v>
      </c>
      <c r="B1642" s="5">
        <v>40877.585416666669</v>
      </c>
      <c r="C1642" s="5">
        <v>40875.627083333333</v>
      </c>
      <c r="D1642" s="4" t="s">
        <v>60</v>
      </c>
      <c r="E1642" s="4" t="s">
        <v>54</v>
      </c>
      <c r="F1642" s="6" t="s">
        <v>133</v>
      </c>
      <c r="G1642" s="4" t="s">
        <v>55</v>
      </c>
      <c r="H1642" s="4" t="s">
        <v>822</v>
      </c>
      <c r="I1642" s="4" t="s">
        <v>143</v>
      </c>
      <c r="J1642" s="4" t="s">
        <v>59</v>
      </c>
      <c r="K1642" s="9">
        <f t="shared" si="150"/>
        <v>1.9583333333357587</v>
      </c>
      <c r="L1642" s="13">
        <f t="shared" si="151"/>
        <v>40875</v>
      </c>
      <c r="M1642" s="14">
        <f t="shared" si="152"/>
        <v>0.62708333333284827</v>
      </c>
      <c r="N1642" s="15">
        <f t="shared" si="153"/>
        <v>5</v>
      </c>
      <c r="O1642" s="16" t="str">
        <f t="shared" si="154"/>
        <v>Wednesday</v>
      </c>
      <c r="P1642" s="16" t="str">
        <f t="shared" si="155"/>
        <v>Nov</v>
      </c>
      <c r="Q1642" s="22">
        <f>IF(Analysis!$H$2=1,1,0)</f>
        <v>1</v>
      </c>
      <c r="R1642" s="1">
        <f>IF(Analysis!$H$3=1,1,0)</f>
        <v>1</v>
      </c>
      <c r="S1642" s="23">
        <f>IF(Analysis!$H$4=1,1,0)</f>
        <v>1</v>
      </c>
      <c r="T1642" s="23">
        <f>IF(Analysis!$H$6=1,1,0)</f>
        <v>1</v>
      </c>
      <c r="U1642" s="23">
        <f>IF(Analysis!$H$7=1,1,0)</f>
        <v>1</v>
      </c>
    </row>
    <row r="1643" spans="1:21">
      <c r="A1643" s="4">
        <v>16034</v>
      </c>
      <c r="B1643" s="5">
        <v>40886.725694444445</v>
      </c>
      <c r="C1643" s="5">
        <v>40875.626388888886</v>
      </c>
      <c r="D1643" s="4" t="s">
        <v>62</v>
      </c>
      <c r="E1643" s="4" t="s">
        <v>72</v>
      </c>
      <c r="F1643" s="6" t="s">
        <v>127</v>
      </c>
      <c r="G1643" s="4" t="s">
        <v>55</v>
      </c>
      <c r="H1643" s="4" t="s">
        <v>823</v>
      </c>
      <c r="I1643" s="4" t="s">
        <v>143</v>
      </c>
      <c r="J1643" s="4" t="s">
        <v>73</v>
      </c>
      <c r="K1643" s="9">
        <f t="shared" si="150"/>
        <v>11.099305555559113</v>
      </c>
      <c r="L1643" s="13">
        <f t="shared" si="151"/>
        <v>40875</v>
      </c>
      <c r="M1643" s="14">
        <f t="shared" si="152"/>
        <v>0.62638888888614019</v>
      </c>
      <c r="N1643" s="15">
        <f t="shared" si="153"/>
        <v>5</v>
      </c>
      <c r="O1643" s="16" t="str">
        <f t="shared" si="154"/>
        <v>Friday</v>
      </c>
      <c r="P1643" s="16" t="str">
        <f t="shared" si="155"/>
        <v>Nov</v>
      </c>
      <c r="Q1643" s="22">
        <f>IF(Analysis!$H$2=1,1,0)</f>
        <v>1</v>
      </c>
      <c r="R1643" s="1">
        <f>IF(Analysis!$H$3=1,1,0)</f>
        <v>1</v>
      </c>
      <c r="S1643" s="23">
        <f>IF(Analysis!$H$4=1,1,0)</f>
        <v>1</v>
      </c>
      <c r="T1643" s="23">
        <f>IF(Analysis!$H$6=1,1,0)</f>
        <v>1</v>
      </c>
      <c r="U1643" s="23">
        <f>IF(Analysis!$H$7=1,1,0)</f>
        <v>1</v>
      </c>
    </row>
    <row r="1644" spans="1:21">
      <c r="A1644" s="4">
        <v>16033</v>
      </c>
      <c r="B1644" s="5">
        <v>40885.420138888891</v>
      </c>
      <c r="C1644" s="5">
        <v>40875.625</v>
      </c>
      <c r="D1644" s="4" t="s">
        <v>62</v>
      </c>
      <c r="E1644" s="4" t="s">
        <v>72</v>
      </c>
      <c r="F1644" s="6" t="s">
        <v>128</v>
      </c>
      <c r="G1644" s="4" t="s">
        <v>55</v>
      </c>
      <c r="H1644" s="4" t="s">
        <v>824</v>
      </c>
      <c r="I1644" s="4" t="s">
        <v>143</v>
      </c>
      <c r="J1644" s="4" t="s">
        <v>73</v>
      </c>
      <c r="K1644" s="9">
        <f t="shared" si="150"/>
        <v>9.7951388888905058</v>
      </c>
      <c r="L1644" s="13">
        <f t="shared" si="151"/>
        <v>40875</v>
      </c>
      <c r="M1644" s="14">
        <f t="shared" si="152"/>
        <v>0.625</v>
      </c>
      <c r="N1644" s="15">
        <f t="shared" si="153"/>
        <v>5</v>
      </c>
      <c r="O1644" s="16" t="str">
        <f t="shared" si="154"/>
        <v>Thursday</v>
      </c>
      <c r="P1644" s="16" t="str">
        <f t="shared" si="155"/>
        <v>Nov</v>
      </c>
      <c r="Q1644" s="22">
        <f>IF(Analysis!$H$2=1,1,0)</f>
        <v>1</v>
      </c>
      <c r="R1644" s="1">
        <f>IF(Analysis!$H$3=1,1,0)</f>
        <v>1</v>
      </c>
      <c r="S1644" s="23">
        <f>IF(Analysis!$H$4=1,1,0)</f>
        <v>1</v>
      </c>
      <c r="T1644" s="23">
        <f>IF(Analysis!$H$6=1,1,0)</f>
        <v>1</v>
      </c>
      <c r="U1644" s="23">
        <f>IF(Analysis!$H$7=1,1,0)</f>
        <v>1</v>
      </c>
    </row>
    <row r="1645" spans="1:21">
      <c r="A1645" s="4">
        <v>16032</v>
      </c>
      <c r="B1645" s="5">
        <v>40896.477777777778</v>
      </c>
      <c r="C1645" s="5">
        <v>40875.62222222222</v>
      </c>
      <c r="D1645" s="4" t="s">
        <v>60</v>
      </c>
      <c r="E1645" s="4" t="s">
        <v>68</v>
      </c>
      <c r="F1645" s="6" t="s">
        <v>129</v>
      </c>
      <c r="G1645" s="4" t="s">
        <v>55</v>
      </c>
      <c r="H1645" s="4" t="s">
        <v>825</v>
      </c>
      <c r="I1645" s="4" t="s">
        <v>143</v>
      </c>
      <c r="J1645" s="4" t="s">
        <v>59</v>
      </c>
      <c r="K1645" s="9">
        <f t="shared" si="150"/>
        <v>20.855555555557657</v>
      </c>
      <c r="L1645" s="13">
        <f t="shared" si="151"/>
        <v>40875</v>
      </c>
      <c r="M1645" s="14">
        <f t="shared" si="152"/>
        <v>0.62222222222044365</v>
      </c>
      <c r="N1645" s="15">
        <f t="shared" si="153"/>
        <v>4</v>
      </c>
      <c r="O1645" s="16" t="str">
        <f t="shared" si="154"/>
        <v>Monday</v>
      </c>
      <c r="P1645" s="16" t="str">
        <f t="shared" si="155"/>
        <v>Nov</v>
      </c>
      <c r="Q1645" s="22">
        <f>IF(Analysis!$H$2=1,1,0)</f>
        <v>1</v>
      </c>
      <c r="R1645" s="1">
        <f>IF(Analysis!$H$3=1,1,0)</f>
        <v>1</v>
      </c>
      <c r="S1645" s="23">
        <f>IF(Analysis!$H$4=1,1,0)</f>
        <v>1</v>
      </c>
      <c r="T1645" s="23">
        <f>IF(Analysis!$H$6=1,1,0)</f>
        <v>1</v>
      </c>
      <c r="U1645" s="23">
        <f>IF(Analysis!$H$7=1,1,0)</f>
        <v>1</v>
      </c>
    </row>
    <row r="1646" spans="1:21">
      <c r="A1646" s="4">
        <v>16031</v>
      </c>
      <c r="B1646" s="5">
        <v>40876.412499999999</v>
      </c>
      <c r="C1646" s="5">
        <v>40875.543749999997</v>
      </c>
      <c r="D1646" s="4" t="s">
        <v>60</v>
      </c>
      <c r="E1646" s="4" t="s">
        <v>61</v>
      </c>
      <c r="F1646" s="6" t="s">
        <v>145</v>
      </c>
      <c r="G1646" s="4" t="s">
        <v>55</v>
      </c>
      <c r="H1646" s="4" t="s">
        <v>90</v>
      </c>
      <c r="I1646" s="4" t="s">
        <v>143</v>
      </c>
      <c r="J1646" s="4" t="s">
        <v>59</v>
      </c>
      <c r="K1646" s="9">
        <f t="shared" si="150"/>
        <v>0.86875000000145519</v>
      </c>
      <c r="L1646" s="13">
        <f t="shared" si="151"/>
        <v>40875</v>
      </c>
      <c r="M1646" s="14">
        <f t="shared" si="152"/>
        <v>0.54374999999708962</v>
      </c>
      <c r="N1646" s="15">
        <f t="shared" si="153"/>
        <v>4</v>
      </c>
      <c r="O1646" s="16" t="str">
        <f t="shared" si="154"/>
        <v>Tuesday</v>
      </c>
      <c r="P1646" s="16" t="str">
        <f t="shared" si="155"/>
        <v>Nov</v>
      </c>
      <c r="Q1646" s="22">
        <f>IF(Analysis!$H$2=1,1,0)</f>
        <v>1</v>
      </c>
      <c r="R1646" s="1">
        <f>IF(Analysis!$H$3=1,1,0)</f>
        <v>1</v>
      </c>
      <c r="S1646" s="23">
        <f>IF(Analysis!$H$4=1,1,0)</f>
        <v>1</v>
      </c>
      <c r="T1646" s="23">
        <f>IF(Analysis!$H$6=1,1,0)</f>
        <v>1</v>
      </c>
      <c r="U1646" s="23">
        <f>IF(Analysis!$H$7=1,1,0)</f>
        <v>1</v>
      </c>
    </row>
    <row r="1647" spans="1:21">
      <c r="A1647" s="4">
        <v>16030</v>
      </c>
      <c r="B1647" s="5">
        <v>40886.552777777775</v>
      </c>
      <c r="C1647" s="5">
        <v>40875.536805555559</v>
      </c>
      <c r="D1647" s="4" t="s">
        <v>62</v>
      </c>
      <c r="E1647" s="4" t="s">
        <v>64</v>
      </c>
      <c r="F1647" s="6" t="s">
        <v>2237</v>
      </c>
      <c r="G1647" s="4" t="s">
        <v>55</v>
      </c>
      <c r="H1647" s="4" t="s">
        <v>107</v>
      </c>
      <c r="I1647" s="4" t="s">
        <v>143</v>
      </c>
      <c r="J1647" s="4" t="s">
        <v>65</v>
      </c>
      <c r="K1647" s="9">
        <f t="shared" si="150"/>
        <v>11.015972222216078</v>
      </c>
      <c r="L1647" s="13">
        <f t="shared" si="151"/>
        <v>40875</v>
      </c>
      <c r="M1647" s="14">
        <f t="shared" si="152"/>
        <v>0.53680555555911269</v>
      </c>
      <c r="N1647" s="15">
        <f t="shared" si="153"/>
        <v>3</v>
      </c>
      <c r="O1647" s="16" t="str">
        <f t="shared" si="154"/>
        <v>Friday</v>
      </c>
      <c r="P1647" s="16" t="str">
        <f t="shared" si="155"/>
        <v>Nov</v>
      </c>
      <c r="Q1647" s="22">
        <f>IF(Analysis!$H$2=1,1,0)</f>
        <v>1</v>
      </c>
      <c r="R1647" s="1">
        <f>IF(Analysis!$H$3=1,1,0)</f>
        <v>1</v>
      </c>
      <c r="S1647" s="23">
        <f>IF(Analysis!$H$4=1,1,0)</f>
        <v>1</v>
      </c>
      <c r="T1647" s="23">
        <f>IF(Analysis!$H$6=1,1,0)</f>
        <v>1</v>
      </c>
      <c r="U1647" s="23">
        <f>IF(Analysis!$H$7=1,1,0)</f>
        <v>1</v>
      </c>
    </row>
    <row r="1648" spans="1:21">
      <c r="A1648" s="4">
        <v>16029</v>
      </c>
      <c r="B1648" s="5">
        <v>40877.457638888889</v>
      </c>
      <c r="C1648" s="5">
        <v>40875.531944444447</v>
      </c>
      <c r="D1648" s="4" t="s">
        <v>60</v>
      </c>
      <c r="E1648" s="4" t="s">
        <v>99</v>
      </c>
      <c r="F1648" s="6" t="s">
        <v>2071</v>
      </c>
      <c r="G1648" s="4" t="s">
        <v>55</v>
      </c>
      <c r="H1648" s="4" t="s">
        <v>106</v>
      </c>
      <c r="I1648" s="4" t="s">
        <v>143</v>
      </c>
      <c r="J1648" s="4" t="s">
        <v>59</v>
      </c>
      <c r="K1648" s="9">
        <f t="shared" si="150"/>
        <v>1.9256944444423425</v>
      </c>
      <c r="L1648" s="13">
        <f t="shared" si="151"/>
        <v>40875</v>
      </c>
      <c r="M1648" s="14">
        <f t="shared" si="152"/>
        <v>0.53194444444670808</v>
      </c>
      <c r="N1648" s="15">
        <f t="shared" si="153"/>
        <v>3</v>
      </c>
      <c r="O1648" s="16" t="str">
        <f t="shared" si="154"/>
        <v>Wednesday</v>
      </c>
      <c r="P1648" s="16" t="str">
        <f t="shared" si="155"/>
        <v>Nov</v>
      </c>
      <c r="Q1648" s="22">
        <f>IF(Analysis!$H$2=1,1,0)</f>
        <v>1</v>
      </c>
      <c r="R1648" s="1">
        <f>IF(Analysis!$H$3=1,1,0)</f>
        <v>1</v>
      </c>
      <c r="S1648" s="23">
        <f>IF(Analysis!$H$4=1,1,0)</f>
        <v>1</v>
      </c>
      <c r="T1648" s="23">
        <f>IF(Analysis!$H$6=1,1,0)</f>
        <v>1</v>
      </c>
      <c r="U1648" s="23">
        <f>IF(Analysis!$H$7=1,1,0)</f>
        <v>1</v>
      </c>
    </row>
    <row r="1649" spans="1:21">
      <c r="A1649" s="4">
        <v>16028</v>
      </c>
      <c r="B1649" s="5">
        <v>40877.457638888889</v>
      </c>
      <c r="C1649" s="5">
        <v>40875.527083333334</v>
      </c>
      <c r="D1649" s="4" t="s">
        <v>60</v>
      </c>
      <c r="E1649" s="4" t="s">
        <v>99</v>
      </c>
      <c r="F1649" s="6" t="s">
        <v>2072</v>
      </c>
      <c r="G1649" s="4" t="s">
        <v>55</v>
      </c>
      <c r="H1649" s="4" t="s">
        <v>71</v>
      </c>
      <c r="I1649" s="4" t="s">
        <v>143</v>
      </c>
      <c r="J1649" s="4" t="s">
        <v>59</v>
      </c>
      <c r="K1649" s="9">
        <f t="shared" si="150"/>
        <v>1.9305555555547471</v>
      </c>
      <c r="L1649" s="13">
        <f t="shared" si="151"/>
        <v>40875</v>
      </c>
      <c r="M1649" s="14">
        <f t="shared" si="152"/>
        <v>0.52708333333430346</v>
      </c>
      <c r="N1649" s="15">
        <f t="shared" si="153"/>
        <v>3</v>
      </c>
      <c r="O1649" s="16" t="str">
        <f t="shared" si="154"/>
        <v>Wednesday</v>
      </c>
      <c r="P1649" s="16" t="str">
        <f t="shared" si="155"/>
        <v>Nov</v>
      </c>
      <c r="Q1649" s="22">
        <f>IF(Analysis!$H$2=1,1,0)</f>
        <v>1</v>
      </c>
      <c r="R1649" s="1">
        <f>IF(Analysis!$H$3=1,1,0)</f>
        <v>1</v>
      </c>
      <c r="S1649" s="23">
        <f>IF(Analysis!$H$4=1,1,0)</f>
        <v>1</v>
      </c>
      <c r="T1649" s="23">
        <f>IF(Analysis!$H$6=1,1,0)</f>
        <v>1</v>
      </c>
      <c r="U1649" s="23">
        <f>IF(Analysis!$H$7=1,1,0)</f>
        <v>1</v>
      </c>
    </row>
    <row r="1650" spans="1:21">
      <c r="A1650" s="4">
        <v>16027</v>
      </c>
      <c r="B1650" s="5">
        <v>40883.585416666669</v>
      </c>
      <c r="C1650" s="5">
        <v>40875.504861111112</v>
      </c>
      <c r="D1650" s="4" t="s">
        <v>53</v>
      </c>
      <c r="E1650" s="4" t="s">
        <v>74</v>
      </c>
      <c r="F1650" s="6" t="s">
        <v>2073</v>
      </c>
      <c r="G1650" s="4" t="s">
        <v>55</v>
      </c>
      <c r="H1650" s="4" t="s">
        <v>56</v>
      </c>
      <c r="I1650" s="4" t="s">
        <v>143</v>
      </c>
      <c r="J1650" s="4" t="s">
        <v>59</v>
      </c>
      <c r="K1650" s="9">
        <f t="shared" si="150"/>
        <v>8.0805555555562023</v>
      </c>
      <c r="L1650" s="13">
        <f t="shared" si="151"/>
        <v>40875</v>
      </c>
      <c r="M1650" s="14">
        <f t="shared" si="152"/>
        <v>0.50486111111240461</v>
      </c>
      <c r="N1650" s="15">
        <f t="shared" si="153"/>
        <v>3</v>
      </c>
      <c r="O1650" s="16" t="str">
        <f t="shared" si="154"/>
        <v>Tuesday</v>
      </c>
      <c r="P1650" s="16" t="str">
        <f t="shared" si="155"/>
        <v>Nov</v>
      </c>
      <c r="Q1650" s="22">
        <f>IF(Analysis!$H$2=1,1,0)</f>
        <v>1</v>
      </c>
      <c r="R1650" s="1">
        <f>IF(Analysis!$H$3=1,1,0)</f>
        <v>1</v>
      </c>
      <c r="S1650" s="23">
        <f>IF(Analysis!$H$4=1,1,0)</f>
        <v>1</v>
      </c>
      <c r="T1650" s="23">
        <f>IF(Analysis!$H$6=1,1,0)</f>
        <v>1</v>
      </c>
      <c r="U1650" s="23">
        <f>IF(Analysis!$H$7=1,1,0)</f>
        <v>1</v>
      </c>
    </row>
    <row r="1651" spans="1:21">
      <c r="A1651" s="4">
        <v>16026</v>
      </c>
      <c r="B1651" s="5">
        <v>40876.484027777777</v>
      </c>
      <c r="C1651" s="5">
        <v>40875.463194444441</v>
      </c>
      <c r="D1651" s="4" t="s">
        <v>60</v>
      </c>
      <c r="E1651" s="4" t="s">
        <v>54</v>
      </c>
      <c r="F1651" s="6" t="s">
        <v>132</v>
      </c>
      <c r="G1651" s="4" t="s">
        <v>55</v>
      </c>
      <c r="H1651" s="4" t="s">
        <v>90</v>
      </c>
      <c r="I1651" s="4" t="s">
        <v>143</v>
      </c>
      <c r="J1651" s="4" t="s">
        <v>59</v>
      </c>
      <c r="K1651" s="9">
        <f t="shared" si="150"/>
        <v>1.0208333333357587</v>
      </c>
      <c r="L1651" s="13">
        <f t="shared" si="151"/>
        <v>40875</v>
      </c>
      <c r="M1651" s="14">
        <f t="shared" si="152"/>
        <v>0.46319444444088731</v>
      </c>
      <c r="N1651" s="15">
        <f t="shared" si="153"/>
        <v>3</v>
      </c>
      <c r="O1651" s="16" t="str">
        <f t="shared" si="154"/>
        <v>Tuesday</v>
      </c>
      <c r="P1651" s="16" t="str">
        <f t="shared" si="155"/>
        <v>Nov</v>
      </c>
      <c r="Q1651" s="22">
        <f>IF(Analysis!$H$2=1,1,0)</f>
        <v>1</v>
      </c>
      <c r="R1651" s="1">
        <f>IF(Analysis!$H$3=1,1,0)</f>
        <v>1</v>
      </c>
      <c r="S1651" s="23">
        <f>IF(Analysis!$H$4=1,1,0)</f>
        <v>1</v>
      </c>
      <c r="T1651" s="23">
        <f>IF(Analysis!$H$6=1,1,0)</f>
        <v>1</v>
      </c>
      <c r="U1651" s="23">
        <f>IF(Analysis!$H$7=1,1,0)</f>
        <v>1</v>
      </c>
    </row>
    <row r="1652" spans="1:21">
      <c r="A1652" s="4">
        <v>16025</v>
      </c>
      <c r="B1652" s="5">
        <v>40876.480555555558</v>
      </c>
      <c r="C1652" s="5">
        <v>40875.456944444442</v>
      </c>
      <c r="D1652" s="4" t="s">
        <v>60</v>
      </c>
      <c r="E1652" s="4" t="s">
        <v>144</v>
      </c>
      <c r="F1652" s="6" t="s">
        <v>133</v>
      </c>
      <c r="G1652" s="4" t="s">
        <v>55</v>
      </c>
      <c r="H1652" s="4" t="s">
        <v>56</v>
      </c>
      <c r="I1652" s="4" t="s">
        <v>143</v>
      </c>
      <c r="J1652" s="4" t="s">
        <v>59</v>
      </c>
      <c r="K1652" s="9">
        <f t="shared" si="150"/>
        <v>1.023611111115315</v>
      </c>
      <c r="L1652" s="13">
        <f t="shared" si="151"/>
        <v>40875</v>
      </c>
      <c r="M1652" s="14">
        <f t="shared" si="152"/>
        <v>0.4569444444423425</v>
      </c>
      <c r="N1652" s="15">
        <f t="shared" si="153"/>
        <v>2</v>
      </c>
      <c r="O1652" s="16" t="str">
        <f t="shared" si="154"/>
        <v>Tuesday</v>
      </c>
      <c r="P1652" s="16" t="str">
        <f t="shared" si="155"/>
        <v>Nov</v>
      </c>
      <c r="Q1652" s="22">
        <f>IF(Analysis!$H$2=1,1,0)</f>
        <v>1</v>
      </c>
      <c r="R1652" s="1">
        <f>IF(Analysis!$H$3=1,1,0)</f>
        <v>1</v>
      </c>
      <c r="S1652" s="23">
        <f>IF(Analysis!$H$4=1,1,0)</f>
        <v>1</v>
      </c>
      <c r="T1652" s="23">
        <f>IF(Analysis!$H$6=1,1,0)</f>
        <v>1</v>
      </c>
      <c r="U1652" s="23">
        <f>IF(Analysis!$H$7=1,1,0)</f>
        <v>1</v>
      </c>
    </row>
    <row r="1653" spans="1:21">
      <c r="A1653" s="4">
        <v>16024</v>
      </c>
      <c r="B1653" s="5">
        <v>40875.411805555559</v>
      </c>
      <c r="C1653" s="5">
        <v>40875.40625</v>
      </c>
      <c r="D1653" s="4" t="s">
        <v>53</v>
      </c>
      <c r="E1653" s="4" t="s">
        <v>54</v>
      </c>
      <c r="F1653" s="6" t="s">
        <v>127</v>
      </c>
      <c r="G1653" s="4" t="s">
        <v>55</v>
      </c>
      <c r="H1653" s="4" t="s">
        <v>826</v>
      </c>
      <c r="I1653" s="4" t="s">
        <v>143</v>
      </c>
      <c r="J1653" s="4" t="s">
        <v>59</v>
      </c>
      <c r="K1653" s="9">
        <f t="shared" si="150"/>
        <v>5.5555555591126904E-3</v>
      </c>
      <c r="L1653" s="13">
        <f t="shared" si="151"/>
        <v>40875</v>
      </c>
      <c r="M1653" s="14">
        <f t="shared" si="152"/>
        <v>0.40625</v>
      </c>
      <c r="N1653" s="15">
        <f t="shared" si="153"/>
        <v>2</v>
      </c>
      <c r="O1653" s="16" t="str">
        <f t="shared" si="154"/>
        <v>Monday</v>
      </c>
      <c r="P1653" s="16" t="str">
        <f t="shared" si="155"/>
        <v>Nov</v>
      </c>
      <c r="Q1653" s="22">
        <f>IF(Analysis!$H$2=1,1,0)</f>
        <v>1</v>
      </c>
      <c r="R1653" s="1">
        <f>IF(Analysis!$H$3=1,1,0)</f>
        <v>1</v>
      </c>
      <c r="S1653" s="23">
        <f>IF(Analysis!$H$4=1,1,0)</f>
        <v>1</v>
      </c>
      <c r="T1653" s="23">
        <f>IF(Analysis!$H$6=1,1,0)</f>
        <v>1</v>
      </c>
      <c r="U1653" s="23">
        <f>IF(Analysis!$H$7=1,1,0)</f>
        <v>1</v>
      </c>
    </row>
    <row r="1654" spans="1:21">
      <c r="A1654" s="4">
        <v>16023</v>
      </c>
      <c r="B1654" s="5">
        <v>40876.470833333333</v>
      </c>
      <c r="C1654" s="5">
        <v>40875.385416666664</v>
      </c>
      <c r="D1654" s="4" t="s">
        <v>60</v>
      </c>
      <c r="E1654" s="4" t="s">
        <v>68</v>
      </c>
      <c r="F1654" s="6" t="s">
        <v>128</v>
      </c>
      <c r="G1654" s="4" t="s">
        <v>55</v>
      </c>
      <c r="H1654" s="4" t="s">
        <v>827</v>
      </c>
      <c r="I1654" s="4" t="s">
        <v>143</v>
      </c>
      <c r="J1654" s="4" t="s">
        <v>59</v>
      </c>
      <c r="K1654" s="9">
        <f t="shared" si="150"/>
        <v>1.0854166666686069</v>
      </c>
      <c r="L1654" s="13">
        <f t="shared" si="151"/>
        <v>40875</v>
      </c>
      <c r="M1654" s="14">
        <f t="shared" si="152"/>
        <v>0.38541666666424135</v>
      </c>
      <c r="N1654" s="15">
        <f t="shared" si="153"/>
        <v>2</v>
      </c>
      <c r="O1654" s="16" t="str">
        <f t="shared" si="154"/>
        <v>Tuesday</v>
      </c>
      <c r="P1654" s="16" t="str">
        <f t="shared" si="155"/>
        <v>Nov</v>
      </c>
      <c r="Q1654" s="22">
        <f>IF(Analysis!$H$2=1,1,0)</f>
        <v>1</v>
      </c>
      <c r="R1654" s="1">
        <f>IF(Analysis!$H$3=1,1,0)</f>
        <v>1</v>
      </c>
      <c r="S1654" s="23">
        <f>IF(Analysis!$H$4=1,1,0)</f>
        <v>1</v>
      </c>
      <c r="T1654" s="23">
        <f>IF(Analysis!$H$6=1,1,0)</f>
        <v>1</v>
      </c>
      <c r="U1654" s="23">
        <f>IF(Analysis!$H$7=1,1,0)</f>
        <v>1</v>
      </c>
    </row>
    <row r="1655" spans="1:21">
      <c r="A1655" s="4">
        <v>16022</v>
      </c>
      <c r="B1655" s="5">
        <v>40875.406944444447</v>
      </c>
      <c r="C1655" s="5">
        <v>40875.378472222219</v>
      </c>
      <c r="D1655" s="4" t="s">
        <v>60</v>
      </c>
      <c r="E1655" s="4" t="s">
        <v>61</v>
      </c>
      <c r="F1655" s="6" t="s">
        <v>129</v>
      </c>
      <c r="G1655" s="4" t="s">
        <v>55</v>
      </c>
      <c r="H1655" s="4" t="s">
        <v>828</v>
      </c>
      <c r="I1655" s="4" t="s">
        <v>143</v>
      </c>
      <c r="J1655" s="4" t="s">
        <v>59</v>
      </c>
      <c r="K1655" s="9">
        <f t="shared" si="150"/>
        <v>2.8472222227719612E-2</v>
      </c>
      <c r="L1655" s="13">
        <f t="shared" si="151"/>
        <v>40875</v>
      </c>
      <c r="M1655" s="14">
        <f t="shared" si="152"/>
        <v>0.37847222221898846</v>
      </c>
      <c r="N1655" s="15">
        <f t="shared" si="153"/>
        <v>2</v>
      </c>
      <c r="O1655" s="16" t="str">
        <f t="shared" si="154"/>
        <v>Monday</v>
      </c>
      <c r="P1655" s="16" t="str">
        <f t="shared" si="155"/>
        <v>Nov</v>
      </c>
      <c r="Q1655" s="22">
        <f>IF(Analysis!$H$2=1,1,0)</f>
        <v>1</v>
      </c>
      <c r="R1655" s="1">
        <f>IF(Analysis!$H$3=1,1,0)</f>
        <v>1</v>
      </c>
      <c r="S1655" s="23">
        <f>IF(Analysis!$H$4=1,1,0)</f>
        <v>1</v>
      </c>
      <c r="T1655" s="23">
        <f>IF(Analysis!$H$6=1,1,0)</f>
        <v>1</v>
      </c>
      <c r="U1655" s="23">
        <f>IF(Analysis!$H$7=1,1,0)</f>
        <v>1</v>
      </c>
    </row>
    <row r="1656" spans="1:21">
      <c r="A1656" s="4">
        <v>16020</v>
      </c>
      <c r="B1656" s="5">
        <v>40882.538194444445</v>
      </c>
      <c r="C1656" s="5">
        <v>40875.367361111108</v>
      </c>
      <c r="D1656" s="4" t="s">
        <v>62</v>
      </c>
      <c r="E1656" s="4" t="s">
        <v>64</v>
      </c>
      <c r="F1656" s="6" t="s">
        <v>145</v>
      </c>
      <c r="G1656" s="4" t="s">
        <v>55</v>
      </c>
      <c r="H1656" s="4" t="s">
        <v>829</v>
      </c>
      <c r="I1656" s="4" t="s">
        <v>143</v>
      </c>
      <c r="J1656" s="4" t="s">
        <v>59</v>
      </c>
      <c r="K1656" s="9">
        <f t="shared" si="150"/>
        <v>7.1708333333372138</v>
      </c>
      <c r="L1656" s="13">
        <f t="shared" si="151"/>
        <v>40875</v>
      </c>
      <c r="M1656" s="14">
        <f t="shared" si="152"/>
        <v>0.36736111110803904</v>
      </c>
      <c r="N1656" s="15">
        <f t="shared" si="153"/>
        <v>1</v>
      </c>
      <c r="O1656" s="16" t="str">
        <f t="shared" si="154"/>
        <v>Monday</v>
      </c>
      <c r="P1656" s="16" t="str">
        <f t="shared" si="155"/>
        <v>Nov</v>
      </c>
      <c r="Q1656" s="22">
        <f>IF(Analysis!$H$2=1,1,0)</f>
        <v>1</v>
      </c>
      <c r="R1656" s="1">
        <f>IF(Analysis!$H$3=1,1,0)</f>
        <v>1</v>
      </c>
      <c r="S1656" s="23">
        <f>IF(Analysis!$H$4=1,1,0)</f>
        <v>1</v>
      </c>
      <c r="T1656" s="23">
        <f>IF(Analysis!$H$6=1,1,0)</f>
        <v>1</v>
      </c>
      <c r="U1656" s="23">
        <f>IF(Analysis!$H$7=1,1,0)</f>
        <v>1</v>
      </c>
    </row>
    <row r="1657" spans="1:21">
      <c r="A1657" s="4">
        <v>16019</v>
      </c>
      <c r="B1657" s="5">
        <v>40892.39166666667</v>
      </c>
      <c r="C1657" s="5">
        <v>40875.366666666669</v>
      </c>
      <c r="D1657" s="4" t="s">
        <v>62</v>
      </c>
      <c r="E1657" s="4" t="s">
        <v>103</v>
      </c>
      <c r="F1657" s="6" t="s">
        <v>2238</v>
      </c>
      <c r="G1657" s="4" t="s">
        <v>55</v>
      </c>
      <c r="H1657" s="4" t="s">
        <v>830</v>
      </c>
      <c r="I1657" s="4" t="s">
        <v>143</v>
      </c>
      <c r="J1657" s="4" t="s">
        <v>59</v>
      </c>
      <c r="K1657" s="9">
        <f t="shared" si="150"/>
        <v>17.025000000001455</v>
      </c>
      <c r="L1657" s="13">
        <f t="shared" si="151"/>
        <v>40875</v>
      </c>
      <c r="M1657" s="14">
        <f t="shared" si="152"/>
        <v>0.36666666666860692</v>
      </c>
      <c r="N1657" s="15">
        <f t="shared" si="153"/>
        <v>1</v>
      </c>
      <c r="O1657" s="16" t="str">
        <f t="shared" si="154"/>
        <v>Thursday</v>
      </c>
      <c r="P1657" s="16" t="str">
        <f t="shared" si="155"/>
        <v>Nov</v>
      </c>
      <c r="Q1657" s="22">
        <f>IF(Analysis!$H$2=1,1,0)</f>
        <v>1</v>
      </c>
      <c r="R1657" s="1">
        <f>IF(Analysis!$H$3=1,1,0)</f>
        <v>1</v>
      </c>
      <c r="S1657" s="23">
        <f>IF(Analysis!$H$4=1,1,0)</f>
        <v>1</v>
      </c>
      <c r="T1657" s="23">
        <f>IF(Analysis!$H$6=1,1,0)</f>
        <v>1</v>
      </c>
      <c r="U1657" s="23">
        <f>IF(Analysis!$H$7=1,1,0)</f>
        <v>1</v>
      </c>
    </row>
    <row r="1658" spans="1:21">
      <c r="A1658" s="4">
        <v>16018</v>
      </c>
      <c r="B1658" s="5">
        <v>40938.62777777778</v>
      </c>
      <c r="C1658" s="5">
        <v>40872.470138888886</v>
      </c>
      <c r="D1658" s="4" t="s">
        <v>94</v>
      </c>
      <c r="E1658" s="4" t="s">
        <v>122</v>
      </c>
      <c r="F1658" s="6" t="s">
        <v>2071</v>
      </c>
      <c r="G1658" s="4" t="s">
        <v>55</v>
      </c>
      <c r="H1658" s="4" t="s">
        <v>90</v>
      </c>
      <c r="I1658" s="4" t="s">
        <v>143</v>
      </c>
      <c r="J1658" s="4" t="s">
        <v>59</v>
      </c>
      <c r="K1658" s="9">
        <f t="shared" si="150"/>
        <v>66.157638888893416</v>
      </c>
      <c r="L1658" s="13">
        <f t="shared" si="151"/>
        <v>40872</v>
      </c>
      <c r="M1658" s="14">
        <f t="shared" si="152"/>
        <v>0.47013888888614019</v>
      </c>
      <c r="N1658" s="15">
        <f t="shared" si="153"/>
        <v>3</v>
      </c>
      <c r="O1658" s="16" t="str">
        <f t="shared" si="154"/>
        <v>Monday</v>
      </c>
      <c r="P1658" s="16" t="str">
        <f t="shared" si="155"/>
        <v>Nov</v>
      </c>
      <c r="Q1658" s="22">
        <f>IF(Analysis!$H$2=1,1,0)</f>
        <v>1</v>
      </c>
      <c r="R1658" s="1">
        <f>IF(Analysis!$H$3=1,1,0)</f>
        <v>1</v>
      </c>
      <c r="S1658" s="23">
        <f>IF(Analysis!$H$4=1,1,0)</f>
        <v>1</v>
      </c>
      <c r="T1658" s="23">
        <f>IF(Analysis!$H$6=1,1,0)</f>
        <v>1</v>
      </c>
      <c r="U1658" s="23">
        <f>IF(Analysis!$H$7=1,1,0)</f>
        <v>1</v>
      </c>
    </row>
    <row r="1659" spans="1:21">
      <c r="A1659" s="4">
        <v>16017</v>
      </c>
      <c r="B1659" s="5">
        <v>40872.452777777777</v>
      </c>
      <c r="C1659" s="5">
        <v>40872.452777777777</v>
      </c>
      <c r="D1659" s="4" t="s">
        <v>62</v>
      </c>
      <c r="E1659" s="4" t="s">
        <v>63</v>
      </c>
      <c r="F1659" s="6" t="s">
        <v>2072</v>
      </c>
      <c r="G1659" s="4" t="s">
        <v>55</v>
      </c>
      <c r="H1659" s="4" t="s">
        <v>107</v>
      </c>
      <c r="I1659" s="4" t="s">
        <v>143</v>
      </c>
      <c r="J1659" s="4" t="s">
        <v>59</v>
      </c>
      <c r="K1659" s="9">
        <f t="shared" si="150"/>
        <v>0</v>
      </c>
      <c r="L1659" s="13">
        <f t="shared" si="151"/>
        <v>40872</v>
      </c>
      <c r="M1659" s="14">
        <f t="shared" si="152"/>
        <v>0.45277777777664596</v>
      </c>
      <c r="N1659" s="15">
        <f t="shared" si="153"/>
        <v>2</v>
      </c>
      <c r="O1659" s="16" t="str">
        <f t="shared" si="154"/>
        <v>Friday</v>
      </c>
      <c r="P1659" s="16" t="str">
        <f t="shared" si="155"/>
        <v>Nov</v>
      </c>
      <c r="Q1659" s="22">
        <f>IF(Analysis!$H$2=1,1,0)</f>
        <v>1</v>
      </c>
      <c r="R1659" s="1">
        <f>IF(Analysis!$H$3=1,1,0)</f>
        <v>1</v>
      </c>
      <c r="S1659" s="23">
        <f>IF(Analysis!$H$4=1,1,0)</f>
        <v>1</v>
      </c>
      <c r="T1659" s="23">
        <f>IF(Analysis!$H$6=1,1,0)</f>
        <v>1</v>
      </c>
      <c r="U1659" s="23">
        <f>IF(Analysis!$H$7=1,1,0)</f>
        <v>1</v>
      </c>
    </row>
    <row r="1660" spans="1:21">
      <c r="A1660" s="4">
        <v>16016</v>
      </c>
      <c r="B1660" s="5">
        <v>40872.447916666664</v>
      </c>
      <c r="C1660" s="5">
        <v>40872.447916666664</v>
      </c>
      <c r="D1660" s="4" t="s">
        <v>62</v>
      </c>
      <c r="E1660" s="4" t="s">
        <v>63</v>
      </c>
      <c r="F1660" s="6" t="s">
        <v>2073</v>
      </c>
      <c r="G1660" s="4" t="s">
        <v>55</v>
      </c>
      <c r="H1660" s="4" t="s">
        <v>106</v>
      </c>
      <c r="I1660" s="4" t="s">
        <v>143</v>
      </c>
      <c r="J1660" s="4" t="s">
        <v>59</v>
      </c>
      <c r="K1660" s="9">
        <f t="shared" si="150"/>
        <v>0</v>
      </c>
      <c r="L1660" s="13">
        <f t="shared" si="151"/>
        <v>40872</v>
      </c>
      <c r="M1660" s="14">
        <f t="shared" si="152"/>
        <v>0.44791666666424135</v>
      </c>
      <c r="N1660" s="15">
        <f t="shared" si="153"/>
        <v>2</v>
      </c>
      <c r="O1660" s="16" t="str">
        <f t="shared" si="154"/>
        <v>Friday</v>
      </c>
      <c r="P1660" s="16" t="str">
        <f t="shared" si="155"/>
        <v>Nov</v>
      </c>
      <c r="Q1660" s="22">
        <f>IF(Analysis!$H$2=1,1,0)</f>
        <v>1</v>
      </c>
      <c r="R1660" s="1">
        <f>IF(Analysis!$H$3=1,1,0)</f>
        <v>1</v>
      </c>
      <c r="S1660" s="23">
        <f>IF(Analysis!$H$4=1,1,0)</f>
        <v>1</v>
      </c>
      <c r="T1660" s="23">
        <f>IF(Analysis!$H$6=1,1,0)</f>
        <v>1</v>
      </c>
      <c r="U1660" s="23">
        <f>IF(Analysis!$H$7=1,1,0)</f>
        <v>1</v>
      </c>
    </row>
    <row r="1661" spans="1:21">
      <c r="A1661" s="4">
        <v>16015</v>
      </c>
      <c r="B1661" s="5">
        <v>40872.435416666667</v>
      </c>
      <c r="C1661" s="5">
        <v>40872.435416666667</v>
      </c>
      <c r="D1661" s="4" t="s">
        <v>62</v>
      </c>
      <c r="E1661" s="4" t="s">
        <v>63</v>
      </c>
      <c r="F1661" s="6" t="s">
        <v>132</v>
      </c>
      <c r="G1661" s="4" t="s">
        <v>55</v>
      </c>
      <c r="H1661" s="4" t="s">
        <v>71</v>
      </c>
      <c r="I1661" s="4" t="s">
        <v>143</v>
      </c>
      <c r="J1661" s="4" t="s">
        <v>59</v>
      </c>
      <c r="K1661" s="9">
        <f t="shared" si="150"/>
        <v>0</v>
      </c>
      <c r="L1661" s="13">
        <f t="shared" si="151"/>
        <v>40872</v>
      </c>
      <c r="M1661" s="14">
        <f t="shared" si="152"/>
        <v>0.43541666666715173</v>
      </c>
      <c r="N1661" s="15">
        <f t="shared" si="153"/>
        <v>2</v>
      </c>
      <c r="O1661" s="16" t="str">
        <f t="shared" si="154"/>
        <v>Friday</v>
      </c>
      <c r="P1661" s="16" t="str">
        <f t="shared" si="155"/>
        <v>Nov</v>
      </c>
      <c r="Q1661" s="22">
        <f>IF(Analysis!$H$2=1,1,0)</f>
        <v>1</v>
      </c>
      <c r="R1661" s="1">
        <f>IF(Analysis!$H$3=1,1,0)</f>
        <v>1</v>
      </c>
      <c r="S1661" s="23">
        <f>IF(Analysis!$H$4=1,1,0)</f>
        <v>1</v>
      </c>
      <c r="T1661" s="23">
        <f>IF(Analysis!$H$6=1,1,0)</f>
        <v>1</v>
      </c>
      <c r="U1661" s="23">
        <f>IF(Analysis!$H$7=1,1,0)</f>
        <v>1</v>
      </c>
    </row>
    <row r="1662" spans="1:21">
      <c r="A1662" s="4">
        <v>16014</v>
      </c>
      <c r="B1662" s="5">
        <v>40872.431944444441</v>
      </c>
      <c r="C1662" s="5">
        <v>40872.429861111108</v>
      </c>
      <c r="D1662" s="4" t="s">
        <v>62</v>
      </c>
      <c r="E1662" s="4" t="s">
        <v>63</v>
      </c>
      <c r="F1662" s="6" t="s">
        <v>133</v>
      </c>
      <c r="G1662" s="4" t="s">
        <v>55</v>
      </c>
      <c r="H1662" s="4" t="s">
        <v>56</v>
      </c>
      <c r="I1662" s="4" t="s">
        <v>143</v>
      </c>
      <c r="J1662" s="4" t="s">
        <v>59</v>
      </c>
      <c r="K1662" s="9">
        <f t="shared" si="150"/>
        <v>2.0833333328482695E-3</v>
      </c>
      <c r="L1662" s="13">
        <f t="shared" si="151"/>
        <v>40872</v>
      </c>
      <c r="M1662" s="14">
        <f t="shared" si="152"/>
        <v>0.42986111110803904</v>
      </c>
      <c r="N1662" s="15">
        <f t="shared" si="153"/>
        <v>2</v>
      </c>
      <c r="O1662" s="16" t="str">
        <f t="shared" si="154"/>
        <v>Friday</v>
      </c>
      <c r="P1662" s="16" t="str">
        <f t="shared" si="155"/>
        <v>Nov</v>
      </c>
      <c r="Q1662" s="22">
        <f>IF(Analysis!$H$2=1,1,0)</f>
        <v>1</v>
      </c>
      <c r="R1662" s="1">
        <f>IF(Analysis!$H$3=1,1,0)</f>
        <v>1</v>
      </c>
      <c r="S1662" s="23">
        <f>IF(Analysis!$H$4=1,1,0)</f>
        <v>1</v>
      </c>
      <c r="T1662" s="23">
        <f>IF(Analysis!$H$6=1,1,0)</f>
        <v>1</v>
      </c>
      <c r="U1662" s="23">
        <f>IF(Analysis!$H$7=1,1,0)</f>
        <v>1</v>
      </c>
    </row>
    <row r="1663" spans="1:21">
      <c r="A1663" s="4">
        <v>16013</v>
      </c>
      <c r="B1663" s="5">
        <v>40872.400694444441</v>
      </c>
      <c r="C1663" s="5">
        <v>40872.400694444441</v>
      </c>
      <c r="D1663" s="4" t="s">
        <v>62</v>
      </c>
      <c r="E1663" s="4" t="s">
        <v>63</v>
      </c>
      <c r="F1663" s="6" t="s">
        <v>127</v>
      </c>
      <c r="G1663" s="4" t="s">
        <v>55</v>
      </c>
      <c r="H1663" s="4" t="s">
        <v>90</v>
      </c>
      <c r="I1663" s="4" t="s">
        <v>143</v>
      </c>
      <c r="J1663" s="4" t="s">
        <v>59</v>
      </c>
      <c r="K1663" s="9">
        <f t="shared" si="150"/>
        <v>0</v>
      </c>
      <c r="L1663" s="13">
        <f t="shared" si="151"/>
        <v>40872</v>
      </c>
      <c r="M1663" s="14">
        <f t="shared" si="152"/>
        <v>0.40069444444088731</v>
      </c>
      <c r="N1663" s="15">
        <f t="shared" si="153"/>
        <v>2</v>
      </c>
      <c r="O1663" s="16" t="str">
        <f t="shared" si="154"/>
        <v>Friday</v>
      </c>
      <c r="P1663" s="16" t="str">
        <f t="shared" si="155"/>
        <v>Nov</v>
      </c>
      <c r="Q1663" s="22">
        <f>IF(Analysis!$H$2=1,1,0)</f>
        <v>1</v>
      </c>
      <c r="R1663" s="1">
        <f>IF(Analysis!$H$3=1,1,0)</f>
        <v>1</v>
      </c>
      <c r="S1663" s="23">
        <f>IF(Analysis!$H$4=1,1,0)</f>
        <v>1</v>
      </c>
      <c r="T1663" s="23">
        <f>IF(Analysis!$H$6=1,1,0)</f>
        <v>1</v>
      </c>
      <c r="U1663" s="23">
        <f>IF(Analysis!$H$7=1,1,0)</f>
        <v>1</v>
      </c>
    </row>
    <row r="1664" spans="1:21">
      <c r="A1664" s="4">
        <v>16012</v>
      </c>
      <c r="B1664" s="5">
        <v>40875.388888888891</v>
      </c>
      <c r="C1664" s="5">
        <v>40872.399305555555</v>
      </c>
      <c r="D1664" s="4" t="s">
        <v>60</v>
      </c>
      <c r="E1664" s="4" t="s">
        <v>54</v>
      </c>
      <c r="F1664" s="6" t="s">
        <v>128</v>
      </c>
      <c r="G1664" s="4" t="s">
        <v>55</v>
      </c>
      <c r="H1664" s="4" t="s">
        <v>56</v>
      </c>
      <c r="I1664" s="4" t="s">
        <v>143</v>
      </c>
      <c r="J1664" s="4" t="s">
        <v>59</v>
      </c>
      <c r="K1664" s="9">
        <f t="shared" si="150"/>
        <v>2.9895833333357587</v>
      </c>
      <c r="L1664" s="13">
        <f t="shared" si="151"/>
        <v>40872</v>
      </c>
      <c r="M1664" s="14">
        <f t="shared" si="152"/>
        <v>0.39930555555474712</v>
      </c>
      <c r="N1664" s="15">
        <f t="shared" si="153"/>
        <v>2</v>
      </c>
      <c r="O1664" s="16" t="str">
        <f t="shared" si="154"/>
        <v>Monday</v>
      </c>
      <c r="P1664" s="16" t="str">
        <f t="shared" si="155"/>
        <v>Nov</v>
      </c>
      <c r="Q1664" s="22">
        <f>IF(Analysis!$H$2=1,1,0)</f>
        <v>1</v>
      </c>
      <c r="R1664" s="1">
        <f>IF(Analysis!$H$3=1,1,0)</f>
        <v>1</v>
      </c>
      <c r="S1664" s="23">
        <f>IF(Analysis!$H$4=1,1,0)</f>
        <v>1</v>
      </c>
      <c r="T1664" s="23">
        <f>IF(Analysis!$H$6=1,1,0)</f>
        <v>1</v>
      </c>
      <c r="U1664" s="23">
        <f>IF(Analysis!$H$7=1,1,0)</f>
        <v>1</v>
      </c>
    </row>
    <row r="1665" spans="1:21">
      <c r="A1665" s="4">
        <v>16011</v>
      </c>
      <c r="B1665" s="5">
        <v>40900.595138888886</v>
      </c>
      <c r="C1665" s="5">
        <v>40870.70208333333</v>
      </c>
      <c r="D1665" s="4" t="s">
        <v>60</v>
      </c>
      <c r="E1665" s="4" t="s">
        <v>116</v>
      </c>
      <c r="F1665" s="6" t="s">
        <v>129</v>
      </c>
      <c r="G1665" s="4" t="s">
        <v>55</v>
      </c>
      <c r="H1665" s="4" t="s">
        <v>831</v>
      </c>
      <c r="I1665" s="4" t="s">
        <v>143</v>
      </c>
      <c r="J1665" s="4" t="s">
        <v>59</v>
      </c>
      <c r="K1665" s="9">
        <f t="shared" si="150"/>
        <v>29.893055555556202</v>
      </c>
      <c r="L1665" s="13">
        <f t="shared" si="151"/>
        <v>40870</v>
      </c>
      <c r="M1665" s="14">
        <f t="shared" si="152"/>
        <v>0.70208333332993789</v>
      </c>
      <c r="N1665" s="15">
        <f t="shared" si="153"/>
        <v>5</v>
      </c>
      <c r="O1665" s="16" t="str">
        <f t="shared" si="154"/>
        <v>Friday</v>
      </c>
      <c r="P1665" s="16" t="str">
        <f t="shared" si="155"/>
        <v>Nov</v>
      </c>
      <c r="Q1665" s="22">
        <f>IF(Analysis!$H$2=1,1,0)</f>
        <v>1</v>
      </c>
      <c r="R1665" s="1">
        <f>IF(Analysis!$H$3=1,1,0)</f>
        <v>1</v>
      </c>
      <c r="S1665" s="23">
        <f>IF(Analysis!$H$4=1,1,0)</f>
        <v>1</v>
      </c>
      <c r="T1665" s="23">
        <f>IF(Analysis!$H$6=1,1,0)</f>
        <v>1</v>
      </c>
      <c r="U1665" s="23">
        <f>IF(Analysis!$H$7=1,1,0)</f>
        <v>1</v>
      </c>
    </row>
    <row r="1666" spans="1:21">
      <c r="A1666" s="4">
        <v>16010</v>
      </c>
      <c r="B1666" s="5">
        <v>40876.400000000001</v>
      </c>
      <c r="C1666" s="5">
        <v>40870.621527777781</v>
      </c>
      <c r="D1666" s="4" t="s">
        <v>53</v>
      </c>
      <c r="E1666" s="4" t="s">
        <v>105</v>
      </c>
      <c r="F1666" s="6" t="s">
        <v>145</v>
      </c>
      <c r="G1666" s="4" t="s">
        <v>55</v>
      </c>
      <c r="H1666" s="4" t="s">
        <v>832</v>
      </c>
      <c r="I1666" s="4" t="s">
        <v>143</v>
      </c>
      <c r="J1666" s="4" t="s">
        <v>59</v>
      </c>
      <c r="K1666" s="9">
        <f t="shared" si="150"/>
        <v>5.7784722222204437</v>
      </c>
      <c r="L1666" s="13">
        <f t="shared" si="151"/>
        <v>40870</v>
      </c>
      <c r="M1666" s="14">
        <f t="shared" si="152"/>
        <v>0.62152777778101154</v>
      </c>
      <c r="N1666" s="15">
        <f t="shared" si="153"/>
        <v>4</v>
      </c>
      <c r="O1666" s="16" t="str">
        <f t="shared" si="154"/>
        <v>Tuesday</v>
      </c>
      <c r="P1666" s="16" t="str">
        <f t="shared" si="155"/>
        <v>Nov</v>
      </c>
      <c r="Q1666" s="22">
        <f>IF(Analysis!$H$2=1,1,0)</f>
        <v>1</v>
      </c>
      <c r="R1666" s="1">
        <f>IF(Analysis!$H$3=1,1,0)</f>
        <v>1</v>
      </c>
      <c r="S1666" s="23">
        <f>IF(Analysis!$H$4=1,1,0)</f>
        <v>1</v>
      </c>
      <c r="T1666" s="23">
        <f>IF(Analysis!$H$6=1,1,0)</f>
        <v>1</v>
      </c>
      <c r="U1666" s="23">
        <f>IF(Analysis!$H$7=1,1,0)</f>
        <v>1</v>
      </c>
    </row>
    <row r="1667" spans="1:21">
      <c r="A1667" s="4">
        <v>16009</v>
      </c>
      <c r="B1667" s="5">
        <v>40897.429861111108</v>
      </c>
      <c r="C1667" s="5">
        <v>40870.538194444445</v>
      </c>
      <c r="D1667" s="4" t="s">
        <v>53</v>
      </c>
      <c r="E1667" s="4" t="s">
        <v>96</v>
      </c>
      <c r="F1667" s="6" t="s">
        <v>2239</v>
      </c>
      <c r="G1667" s="4" t="s">
        <v>55</v>
      </c>
      <c r="H1667" s="4" t="s">
        <v>833</v>
      </c>
      <c r="I1667" s="4" t="s">
        <v>143</v>
      </c>
      <c r="J1667" s="4" t="s">
        <v>65</v>
      </c>
      <c r="K1667" s="9">
        <f t="shared" ref="K1667:K1730" si="156">B1667-C1667</f>
        <v>26.891666666662786</v>
      </c>
      <c r="L1667" s="13">
        <f t="shared" si="151"/>
        <v>40870</v>
      </c>
      <c r="M1667" s="14">
        <f t="shared" si="152"/>
        <v>0.53819444444525288</v>
      </c>
      <c r="N1667" s="15">
        <f t="shared" si="153"/>
        <v>3</v>
      </c>
      <c r="O1667" s="16" t="str">
        <f t="shared" si="154"/>
        <v>Tuesday</v>
      </c>
      <c r="P1667" s="16" t="str">
        <f t="shared" si="155"/>
        <v>Nov</v>
      </c>
      <c r="Q1667" s="22">
        <f>IF(Analysis!$H$2=1,1,0)</f>
        <v>1</v>
      </c>
      <c r="R1667" s="1">
        <f>IF(Analysis!$H$3=1,1,0)</f>
        <v>1</v>
      </c>
      <c r="S1667" s="23">
        <f>IF(Analysis!$H$4=1,1,0)</f>
        <v>1</v>
      </c>
      <c r="T1667" s="23">
        <f>IF(Analysis!$H$6=1,1,0)</f>
        <v>1</v>
      </c>
      <c r="U1667" s="23">
        <f>IF(Analysis!$H$7=1,1,0)</f>
        <v>1</v>
      </c>
    </row>
    <row r="1668" spans="1:21">
      <c r="A1668" s="4">
        <v>16008</v>
      </c>
      <c r="B1668" s="5">
        <v>40870.561805555553</v>
      </c>
      <c r="C1668" s="5">
        <v>40870.503472222219</v>
      </c>
      <c r="D1668" s="4" t="s">
        <v>60</v>
      </c>
      <c r="E1668" s="4" t="s">
        <v>99</v>
      </c>
      <c r="F1668" s="6" t="s">
        <v>2071</v>
      </c>
      <c r="G1668" s="4" t="s">
        <v>55</v>
      </c>
      <c r="H1668" s="4" t="s">
        <v>834</v>
      </c>
      <c r="I1668" s="4" t="s">
        <v>143</v>
      </c>
      <c r="J1668" s="4" t="s">
        <v>57</v>
      </c>
      <c r="K1668" s="9">
        <f t="shared" si="156"/>
        <v>5.8333333334303461E-2</v>
      </c>
      <c r="L1668" s="13">
        <f t="shared" ref="L1668:L1731" si="157">INT(C1668)</f>
        <v>40870</v>
      </c>
      <c r="M1668" s="14">
        <f t="shared" ref="M1668:M1731" si="158">MOD(C1668,1)</f>
        <v>0.50347222221898846</v>
      </c>
      <c r="N1668" s="15">
        <f t="shared" ref="N1668:N1731" si="159">IF(AND($V$4&lt;=M1668,M1668&lt;$W$4),1,IF(AND($X$4&lt;=M1668,M1668&lt;$Y$4),2,IF(AND($Z$4&lt;=M1668,M1668&lt;$AA$4),3,IF(AND($AB$4&lt;=M1668,M1668&lt;$AC$4),4,IF(AND($AD$4&lt;=M1668,M1668&lt;$AE$4),5,IF(AND($AF$4&lt;=M1668,M1668&lt;$AG$4),6))))))</f>
        <v>3</v>
      </c>
      <c r="O1668" s="16" t="str">
        <f t="shared" ref="O1668:O1731" si="160">CHOOSE(WEEKDAY(B1668,1),"Sunday","Monday","Tuesday","Wednesday","Thursday","Friday","Saturday")</f>
        <v>Wednesday</v>
      </c>
      <c r="P1668" s="16" t="str">
        <f t="shared" ref="P1668:P1731" si="161">CHOOSE(MONTH(L1668),"Jan","Feb","Mar","Apr","May","Jun","Jul","Aug","Sep","Oct","Nov","Dec")</f>
        <v>Nov</v>
      </c>
      <c r="Q1668" s="22">
        <f>IF(Analysis!$H$2=1,1,0)</f>
        <v>1</v>
      </c>
      <c r="R1668" s="1">
        <f>IF(Analysis!$H$3=1,1,0)</f>
        <v>1</v>
      </c>
      <c r="S1668" s="23">
        <f>IF(Analysis!$H$4=1,1,0)</f>
        <v>1</v>
      </c>
      <c r="T1668" s="23">
        <f>IF(Analysis!$H$6=1,1,0)</f>
        <v>1</v>
      </c>
      <c r="U1668" s="23">
        <f>IF(Analysis!$H$7=1,1,0)</f>
        <v>1</v>
      </c>
    </row>
    <row r="1669" spans="1:21">
      <c r="A1669" s="4">
        <v>16007</v>
      </c>
      <c r="B1669" s="5">
        <v>40872.45208333333</v>
      </c>
      <c r="C1669" s="5">
        <v>40870.500694444447</v>
      </c>
      <c r="D1669" s="4" t="s">
        <v>60</v>
      </c>
      <c r="E1669" s="4" t="s">
        <v>54</v>
      </c>
      <c r="F1669" s="6" t="s">
        <v>2072</v>
      </c>
      <c r="G1669" s="4" t="s">
        <v>55</v>
      </c>
      <c r="H1669" s="4" t="s">
        <v>835</v>
      </c>
      <c r="I1669" s="4" t="s">
        <v>143</v>
      </c>
      <c r="J1669" s="4" t="s">
        <v>59</v>
      </c>
      <c r="K1669" s="9">
        <f t="shared" si="156"/>
        <v>1.9513888888832298</v>
      </c>
      <c r="L1669" s="13">
        <f t="shared" si="157"/>
        <v>40870</v>
      </c>
      <c r="M1669" s="14">
        <f t="shared" si="158"/>
        <v>0.50069444444670808</v>
      </c>
      <c r="N1669" s="15">
        <f t="shared" si="159"/>
        <v>3</v>
      </c>
      <c r="O1669" s="16" t="str">
        <f t="shared" si="160"/>
        <v>Friday</v>
      </c>
      <c r="P1669" s="16" t="str">
        <f t="shared" si="161"/>
        <v>Nov</v>
      </c>
      <c r="Q1669" s="22">
        <f>IF(Analysis!$H$2=1,1,0)</f>
        <v>1</v>
      </c>
      <c r="R1669" s="1">
        <f>IF(Analysis!$H$3=1,1,0)</f>
        <v>1</v>
      </c>
      <c r="S1669" s="23">
        <f>IF(Analysis!$H$4=1,1,0)</f>
        <v>1</v>
      </c>
      <c r="T1669" s="23">
        <f>IF(Analysis!$H$6=1,1,0)</f>
        <v>1</v>
      </c>
      <c r="U1669" s="23">
        <f>IF(Analysis!$H$7=1,1,0)</f>
        <v>1</v>
      </c>
    </row>
    <row r="1670" spans="1:21">
      <c r="A1670" s="4">
        <v>16006</v>
      </c>
      <c r="B1670" s="5">
        <v>40876.38958333333</v>
      </c>
      <c r="C1670" s="5">
        <v>40870.488888888889</v>
      </c>
      <c r="D1670" s="4" t="s">
        <v>60</v>
      </c>
      <c r="E1670" s="4" t="s">
        <v>74</v>
      </c>
      <c r="F1670" s="6" t="s">
        <v>2073</v>
      </c>
      <c r="G1670" s="4" t="s">
        <v>55</v>
      </c>
      <c r="H1670" s="4" t="s">
        <v>90</v>
      </c>
      <c r="I1670" s="4" t="s">
        <v>143</v>
      </c>
      <c r="J1670" s="4" t="s">
        <v>65</v>
      </c>
      <c r="K1670" s="9">
        <f t="shared" si="156"/>
        <v>5.9006944444408873</v>
      </c>
      <c r="L1670" s="13">
        <f t="shared" si="157"/>
        <v>40870</v>
      </c>
      <c r="M1670" s="14">
        <f t="shared" si="158"/>
        <v>0.48888888888905058</v>
      </c>
      <c r="N1670" s="15">
        <f t="shared" si="159"/>
        <v>3</v>
      </c>
      <c r="O1670" s="16" t="str">
        <f t="shared" si="160"/>
        <v>Tuesday</v>
      </c>
      <c r="P1670" s="16" t="str">
        <f t="shared" si="161"/>
        <v>Nov</v>
      </c>
      <c r="Q1670" s="22">
        <f>IF(Analysis!$H$2=1,1,0)</f>
        <v>1</v>
      </c>
      <c r="R1670" s="1">
        <f>IF(Analysis!$H$3=1,1,0)</f>
        <v>1</v>
      </c>
      <c r="S1670" s="23">
        <f>IF(Analysis!$H$4=1,1,0)</f>
        <v>1</v>
      </c>
      <c r="T1670" s="23">
        <f>IF(Analysis!$H$6=1,1,0)</f>
        <v>1</v>
      </c>
      <c r="U1670" s="23">
        <f>IF(Analysis!$H$7=1,1,0)</f>
        <v>1</v>
      </c>
    </row>
    <row r="1671" spans="1:21">
      <c r="A1671" s="4">
        <v>16005</v>
      </c>
      <c r="B1671" s="5">
        <v>40876.46875</v>
      </c>
      <c r="C1671" s="5">
        <v>40870.436805555553</v>
      </c>
      <c r="D1671" s="4" t="s">
        <v>62</v>
      </c>
      <c r="E1671" s="4" t="s">
        <v>64</v>
      </c>
      <c r="F1671" s="6" t="s">
        <v>132</v>
      </c>
      <c r="G1671" s="4" t="s">
        <v>55</v>
      </c>
      <c r="H1671" s="4" t="s">
        <v>107</v>
      </c>
      <c r="I1671" s="4" t="s">
        <v>143</v>
      </c>
      <c r="J1671" s="4" t="s">
        <v>70</v>
      </c>
      <c r="K1671" s="9">
        <f t="shared" si="156"/>
        <v>6.0319444444467081</v>
      </c>
      <c r="L1671" s="13">
        <f t="shared" si="157"/>
        <v>40870</v>
      </c>
      <c r="M1671" s="14">
        <f t="shared" si="158"/>
        <v>0.43680555555329192</v>
      </c>
      <c r="N1671" s="15">
        <f t="shared" si="159"/>
        <v>2</v>
      </c>
      <c r="O1671" s="16" t="str">
        <f t="shared" si="160"/>
        <v>Tuesday</v>
      </c>
      <c r="P1671" s="16" t="str">
        <f t="shared" si="161"/>
        <v>Nov</v>
      </c>
      <c r="Q1671" s="22">
        <f>IF(Analysis!$H$2=1,1,0)</f>
        <v>1</v>
      </c>
      <c r="R1671" s="1">
        <f>IF(Analysis!$H$3=1,1,0)</f>
        <v>1</v>
      </c>
      <c r="S1671" s="23">
        <f>IF(Analysis!$H$4=1,1,0)</f>
        <v>1</v>
      </c>
      <c r="T1671" s="23">
        <f>IF(Analysis!$H$6=1,1,0)</f>
        <v>1</v>
      </c>
      <c r="U1671" s="23">
        <f>IF(Analysis!$H$7=1,1,0)</f>
        <v>1</v>
      </c>
    </row>
    <row r="1672" spans="1:21">
      <c r="A1672" s="4">
        <v>16004</v>
      </c>
      <c r="B1672" s="5">
        <v>40870.620138888888</v>
      </c>
      <c r="C1672" s="5">
        <v>40870.378472222219</v>
      </c>
      <c r="D1672" s="4" t="s">
        <v>62</v>
      </c>
      <c r="E1672" s="4" t="s">
        <v>64</v>
      </c>
      <c r="F1672" s="6" t="s">
        <v>133</v>
      </c>
      <c r="G1672" s="4" t="s">
        <v>55</v>
      </c>
      <c r="H1672" s="4" t="s">
        <v>106</v>
      </c>
      <c r="I1672" s="4" t="s">
        <v>143</v>
      </c>
      <c r="J1672" s="4" t="s">
        <v>65</v>
      </c>
      <c r="K1672" s="9">
        <f t="shared" si="156"/>
        <v>0.24166666666860692</v>
      </c>
      <c r="L1672" s="13">
        <f t="shared" si="157"/>
        <v>40870</v>
      </c>
      <c r="M1672" s="14">
        <f t="shared" si="158"/>
        <v>0.37847222221898846</v>
      </c>
      <c r="N1672" s="15">
        <f t="shared" si="159"/>
        <v>2</v>
      </c>
      <c r="O1672" s="16" t="str">
        <f t="shared" si="160"/>
        <v>Wednesday</v>
      </c>
      <c r="P1672" s="16" t="str">
        <f t="shared" si="161"/>
        <v>Nov</v>
      </c>
      <c r="Q1672" s="22">
        <f>IF(Analysis!$H$2=1,1,0)</f>
        <v>1</v>
      </c>
      <c r="R1672" s="1">
        <f>IF(Analysis!$H$3=1,1,0)</f>
        <v>1</v>
      </c>
      <c r="S1672" s="23">
        <f>IF(Analysis!$H$4=1,1,0)</f>
        <v>1</v>
      </c>
      <c r="T1672" s="23">
        <f>IF(Analysis!$H$6=1,1,0)</f>
        <v>1</v>
      </c>
      <c r="U1672" s="23">
        <f>IF(Analysis!$H$7=1,1,0)</f>
        <v>1</v>
      </c>
    </row>
    <row r="1673" spans="1:21">
      <c r="A1673" s="4">
        <v>16003</v>
      </c>
      <c r="B1673" s="5">
        <v>40890.355555555558</v>
      </c>
      <c r="C1673" s="5">
        <v>40869.70416666667</v>
      </c>
      <c r="D1673" s="4" t="s">
        <v>60</v>
      </c>
      <c r="E1673" s="4" t="s">
        <v>80</v>
      </c>
      <c r="F1673" s="6" t="s">
        <v>127</v>
      </c>
      <c r="G1673" s="4" t="s">
        <v>55</v>
      </c>
      <c r="H1673" s="4" t="s">
        <v>71</v>
      </c>
      <c r="I1673" s="4" t="s">
        <v>143</v>
      </c>
      <c r="J1673" s="4" t="s">
        <v>57</v>
      </c>
      <c r="K1673" s="9">
        <f t="shared" si="156"/>
        <v>20.651388888887595</v>
      </c>
      <c r="L1673" s="13">
        <f t="shared" si="157"/>
        <v>40869</v>
      </c>
      <c r="M1673" s="14">
        <f t="shared" si="158"/>
        <v>0.70416666667006211</v>
      </c>
      <c r="N1673" s="15">
        <f t="shared" si="159"/>
        <v>5</v>
      </c>
      <c r="O1673" s="16" t="str">
        <f t="shared" si="160"/>
        <v>Tuesday</v>
      </c>
      <c r="P1673" s="16" t="str">
        <f t="shared" si="161"/>
        <v>Nov</v>
      </c>
      <c r="Q1673" s="22">
        <f>IF(Analysis!$H$2=1,1,0)</f>
        <v>1</v>
      </c>
      <c r="R1673" s="1">
        <f>IF(Analysis!$H$3=1,1,0)</f>
        <v>1</v>
      </c>
      <c r="S1673" s="23">
        <f>IF(Analysis!$H$4=1,1,0)</f>
        <v>1</v>
      </c>
      <c r="T1673" s="23">
        <f>IF(Analysis!$H$6=1,1,0)</f>
        <v>1</v>
      </c>
      <c r="U1673" s="23">
        <f>IF(Analysis!$H$7=1,1,0)</f>
        <v>1</v>
      </c>
    </row>
    <row r="1674" spans="1:21">
      <c r="A1674" s="4">
        <v>16002</v>
      </c>
      <c r="B1674" s="5">
        <v>40879.465277777781</v>
      </c>
      <c r="C1674" s="5">
        <v>40869.686805555553</v>
      </c>
      <c r="D1674" s="4" t="s">
        <v>62</v>
      </c>
      <c r="E1674" s="4" t="s">
        <v>64</v>
      </c>
      <c r="F1674" s="6" t="s">
        <v>128</v>
      </c>
      <c r="G1674" s="4" t="s">
        <v>55</v>
      </c>
      <c r="H1674" s="4" t="s">
        <v>56</v>
      </c>
      <c r="I1674" s="4" t="s">
        <v>143</v>
      </c>
      <c r="J1674" s="4" t="s">
        <v>65</v>
      </c>
      <c r="K1674" s="9">
        <f t="shared" si="156"/>
        <v>9.7784722222277196</v>
      </c>
      <c r="L1674" s="13">
        <f t="shared" si="157"/>
        <v>40869</v>
      </c>
      <c r="M1674" s="14">
        <f t="shared" si="158"/>
        <v>0.68680555555329192</v>
      </c>
      <c r="N1674" s="15">
        <f t="shared" si="159"/>
        <v>5</v>
      </c>
      <c r="O1674" s="16" t="str">
        <f t="shared" si="160"/>
        <v>Friday</v>
      </c>
      <c r="P1674" s="16" t="str">
        <f t="shared" si="161"/>
        <v>Nov</v>
      </c>
      <c r="Q1674" s="22">
        <f>IF(Analysis!$H$2=1,1,0)</f>
        <v>1</v>
      </c>
      <c r="R1674" s="1">
        <f>IF(Analysis!$H$3=1,1,0)</f>
        <v>1</v>
      </c>
      <c r="S1674" s="23">
        <f>IF(Analysis!$H$4=1,1,0)</f>
        <v>1</v>
      </c>
      <c r="T1674" s="23">
        <f>IF(Analysis!$H$6=1,1,0)</f>
        <v>1</v>
      </c>
      <c r="U1674" s="23">
        <f>IF(Analysis!$H$7=1,1,0)</f>
        <v>1</v>
      </c>
    </row>
    <row r="1675" spans="1:21">
      <c r="A1675" s="4">
        <v>16001</v>
      </c>
      <c r="B1675" s="5">
        <v>40913.636805555558</v>
      </c>
      <c r="C1675" s="5">
        <v>40869.680555555555</v>
      </c>
      <c r="D1675" s="4" t="s">
        <v>62</v>
      </c>
      <c r="E1675" s="4" t="s">
        <v>78</v>
      </c>
      <c r="F1675" s="6" t="s">
        <v>129</v>
      </c>
      <c r="G1675" s="4" t="s">
        <v>55</v>
      </c>
      <c r="H1675" s="4" t="s">
        <v>90</v>
      </c>
      <c r="I1675" s="4" t="s">
        <v>143</v>
      </c>
      <c r="J1675" s="4" t="s">
        <v>59</v>
      </c>
      <c r="K1675" s="9">
        <f t="shared" si="156"/>
        <v>43.95625000000291</v>
      </c>
      <c r="L1675" s="13">
        <f t="shared" si="157"/>
        <v>40869</v>
      </c>
      <c r="M1675" s="14">
        <f t="shared" si="158"/>
        <v>0.68055555555474712</v>
      </c>
      <c r="N1675" s="15">
        <f t="shared" si="159"/>
        <v>5</v>
      </c>
      <c r="O1675" s="16" t="str">
        <f t="shared" si="160"/>
        <v>Thursday</v>
      </c>
      <c r="P1675" s="16" t="str">
        <f t="shared" si="161"/>
        <v>Nov</v>
      </c>
      <c r="Q1675" s="22">
        <f>IF(Analysis!$H$2=1,1,0)</f>
        <v>1</v>
      </c>
      <c r="R1675" s="1">
        <f>IF(Analysis!$H$3=1,1,0)</f>
        <v>1</v>
      </c>
      <c r="S1675" s="23">
        <f>IF(Analysis!$H$4=1,1,0)</f>
        <v>1</v>
      </c>
      <c r="T1675" s="23">
        <f>IF(Analysis!$H$6=1,1,0)</f>
        <v>1</v>
      </c>
      <c r="U1675" s="23">
        <f>IF(Analysis!$H$7=1,1,0)</f>
        <v>1</v>
      </c>
    </row>
    <row r="1676" spans="1:21">
      <c r="A1676" s="4">
        <v>16000</v>
      </c>
      <c r="B1676" s="5">
        <v>40876.53402777778</v>
      </c>
      <c r="C1676" s="5">
        <v>40869.675694444442</v>
      </c>
      <c r="D1676" s="4" t="s">
        <v>60</v>
      </c>
      <c r="E1676" s="4" t="s">
        <v>67</v>
      </c>
      <c r="F1676" s="6" t="s">
        <v>145</v>
      </c>
      <c r="G1676" s="4" t="s">
        <v>55</v>
      </c>
      <c r="H1676" s="4" t="s">
        <v>56</v>
      </c>
      <c r="I1676" s="4" t="s">
        <v>143</v>
      </c>
      <c r="J1676" s="4" t="s">
        <v>59</v>
      </c>
      <c r="K1676" s="9">
        <f t="shared" si="156"/>
        <v>6.8583333333372138</v>
      </c>
      <c r="L1676" s="13">
        <f t="shared" si="157"/>
        <v>40869</v>
      </c>
      <c r="M1676" s="14">
        <f t="shared" si="158"/>
        <v>0.6756944444423425</v>
      </c>
      <c r="N1676" s="15">
        <f t="shared" si="159"/>
        <v>5</v>
      </c>
      <c r="O1676" s="16" t="str">
        <f t="shared" si="160"/>
        <v>Tuesday</v>
      </c>
      <c r="P1676" s="16" t="str">
        <f t="shared" si="161"/>
        <v>Nov</v>
      </c>
      <c r="Q1676" s="22">
        <f>IF(Analysis!$H$2=1,1,0)</f>
        <v>1</v>
      </c>
      <c r="R1676" s="1">
        <f>IF(Analysis!$H$3=1,1,0)</f>
        <v>1</v>
      </c>
      <c r="S1676" s="23">
        <f>IF(Analysis!$H$4=1,1,0)</f>
        <v>1</v>
      </c>
      <c r="T1676" s="23">
        <f>IF(Analysis!$H$6=1,1,0)</f>
        <v>1</v>
      </c>
      <c r="U1676" s="23">
        <f>IF(Analysis!$H$7=1,1,0)</f>
        <v>1</v>
      </c>
    </row>
    <row r="1677" spans="1:21">
      <c r="A1677" s="4">
        <v>15999</v>
      </c>
      <c r="B1677" s="5">
        <v>40925.711111111108</v>
      </c>
      <c r="C1677" s="5">
        <v>40869.67291666667</v>
      </c>
      <c r="D1677" s="4" t="s">
        <v>62</v>
      </c>
      <c r="E1677" s="4" t="s">
        <v>72</v>
      </c>
      <c r="F1677" s="6" t="s">
        <v>2240</v>
      </c>
      <c r="G1677" s="4" t="s">
        <v>55</v>
      </c>
      <c r="H1677" s="4" t="s">
        <v>836</v>
      </c>
      <c r="I1677" s="4" t="s">
        <v>143</v>
      </c>
      <c r="J1677" s="4" t="s">
        <v>65</v>
      </c>
      <c r="K1677" s="9">
        <f t="shared" si="156"/>
        <v>56.038194444437977</v>
      </c>
      <c r="L1677" s="13">
        <f t="shared" si="157"/>
        <v>40869</v>
      </c>
      <c r="M1677" s="14">
        <f t="shared" si="158"/>
        <v>0.67291666667006211</v>
      </c>
      <c r="N1677" s="15">
        <f t="shared" si="159"/>
        <v>5</v>
      </c>
      <c r="O1677" s="16" t="str">
        <f t="shared" si="160"/>
        <v>Tuesday</v>
      </c>
      <c r="P1677" s="16" t="str">
        <f t="shared" si="161"/>
        <v>Nov</v>
      </c>
      <c r="Q1677" s="22">
        <f>IF(Analysis!$H$2=1,1,0)</f>
        <v>1</v>
      </c>
      <c r="R1677" s="1">
        <f>IF(Analysis!$H$3=1,1,0)</f>
        <v>1</v>
      </c>
      <c r="S1677" s="23">
        <f>IF(Analysis!$H$4=1,1,0)</f>
        <v>1</v>
      </c>
      <c r="T1677" s="23">
        <f>IF(Analysis!$H$6=1,1,0)</f>
        <v>1</v>
      </c>
      <c r="U1677" s="23">
        <f>IF(Analysis!$H$7=1,1,0)</f>
        <v>1</v>
      </c>
    </row>
    <row r="1678" spans="1:21">
      <c r="A1678" s="4">
        <v>15998</v>
      </c>
      <c r="B1678" s="5">
        <v>40891.606944444444</v>
      </c>
      <c r="C1678" s="5">
        <v>40869.660416666666</v>
      </c>
      <c r="D1678" s="4" t="s">
        <v>62</v>
      </c>
      <c r="E1678" s="4" t="s">
        <v>72</v>
      </c>
      <c r="F1678" s="6" t="s">
        <v>2071</v>
      </c>
      <c r="G1678" s="4" t="s">
        <v>55</v>
      </c>
      <c r="H1678" s="4" t="s">
        <v>837</v>
      </c>
      <c r="I1678" s="4" t="s">
        <v>143</v>
      </c>
      <c r="J1678" s="4" t="s">
        <v>65</v>
      </c>
      <c r="K1678" s="9">
        <f t="shared" si="156"/>
        <v>21.946527777778101</v>
      </c>
      <c r="L1678" s="13">
        <f t="shared" si="157"/>
        <v>40869</v>
      </c>
      <c r="M1678" s="14">
        <f t="shared" si="158"/>
        <v>0.66041666666569654</v>
      </c>
      <c r="N1678" s="15">
        <f t="shared" si="159"/>
        <v>5</v>
      </c>
      <c r="O1678" s="16" t="str">
        <f t="shared" si="160"/>
        <v>Wednesday</v>
      </c>
      <c r="P1678" s="16" t="str">
        <f t="shared" si="161"/>
        <v>Nov</v>
      </c>
      <c r="Q1678" s="22">
        <f>IF(Analysis!$H$2=1,1,0)</f>
        <v>1</v>
      </c>
      <c r="R1678" s="1">
        <f>IF(Analysis!$H$3=1,1,0)</f>
        <v>1</v>
      </c>
      <c r="S1678" s="23">
        <f>IF(Analysis!$H$4=1,1,0)</f>
        <v>1</v>
      </c>
      <c r="T1678" s="23">
        <f>IF(Analysis!$H$6=1,1,0)</f>
        <v>1</v>
      </c>
      <c r="U1678" s="23">
        <f>IF(Analysis!$H$7=1,1,0)</f>
        <v>1</v>
      </c>
    </row>
    <row r="1679" spans="1:21">
      <c r="A1679" s="4">
        <v>15996</v>
      </c>
      <c r="B1679" s="5">
        <v>40938.62777777778</v>
      </c>
      <c r="C1679" s="5">
        <v>40869.656944444447</v>
      </c>
      <c r="D1679" s="4" t="s">
        <v>94</v>
      </c>
      <c r="E1679" s="4" t="s">
        <v>122</v>
      </c>
      <c r="F1679" s="6" t="s">
        <v>2072</v>
      </c>
      <c r="G1679" s="4" t="s">
        <v>55</v>
      </c>
      <c r="H1679" s="4" t="s">
        <v>838</v>
      </c>
      <c r="I1679" s="4" t="s">
        <v>143</v>
      </c>
      <c r="J1679" s="4" t="s">
        <v>59</v>
      </c>
      <c r="K1679" s="9">
        <f t="shared" si="156"/>
        <v>68.970833333332848</v>
      </c>
      <c r="L1679" s="13">
        <f t="shared" si="157"/>
        <v>40869</v>
      </c>
      <c r="M1679" s="14">
        <f t="shared" si="158"/>
        <v>0.65694444444670808</v>
      </c>
      <c r="N1679" s="15">
        <f t="shared" si="159"/>
        <v>5</v>
      </c>
      <c r="O1679" s="16" t="str">
        <f t="shared" si="160"/>
        <v>Monday</v>
      </c>
      <c r="P1679" s="16" t="str">
        <f t="shared" si="161"/>
        <v>Nov</v>
      </c>
      <c r="Q1679" s="22">
        <f>IF(Analysis!$H$2=1,1,0)</f>
        <v>1</v>
      </c>
      <c r="R1679" s="1">
        <f>IF(Analysis!$H$3=1,1,0)</f>
        <v>1</v>
      </c>
      <c r="S1679" s="23">
        <f>IF(Analysis!$H$4=1,1,0)</f>
        <v>1</v>
      </c>
      <c r="T1679" s="23">
        <f>IF(Analysis!$H$6=1,1,0)</f>
        <v>1</v>
      </c>
      <c r="U1679" s="23">
        <f>IF(Analysis!$H$7=1,1,0)</f>
        <v>1</v>
      </c>
    </row>
    <row r="1680" spans="1:21">
      <c r="A1680" s="4">
        <v>15995</v>
      </c>
      <c r="B1680" s="5">
        <v>40876.481249999997</v>
      </c>
      <c r="C1680" s="5">
        <v>40869.554166666669</v>
      </c>
      <c r="D1680" s="4" t="s">
        <v>60</v>
      </c>
      <c r="E1680" s="4" t="s">
        <v>54</v>
      </c>
      <c r="F1680" s="6" t="s">
        <v>2073</v>
      </c>
      <c r="G1680" s="4" t="s">
        <v>55</v>
      </c>
      <c r="H1680" s="4" t="s">
        <v>839</v>
      </c>
      <c r="I1680" s="4" t="s">
        <v>143</v>
      </c>
      <c r="J1680" s="4" t="s">
        <v>59</v>
      </c>
      <c r="K1680" s="9">
        <f t="shared" si="156"/>
        <v>6.9270833333284827</v>
      </c>
      <c r="L1680" s="13">
        <f t="shared" si="157"/>
        <v>40869</v>
      </c>
      <c r="M1680" s="14">
        <f t="shared" si="158"/>
        <v>0.55416666666860692</v>
      </c>
      <c r="N1680" s="15">
        <f t="shared" si="159"/>
        <v>4</v>
      </c>
      <c r="O1680" s="16" t="str">
        <f t="shared" si="160"/>
        <v>Tuesday</v>
      </c>
      <c r="P1680" s="16" t="str">
        <f t="shared" si="161"/>
        <v>Nov</v>
      </c>
      <c r="Q1680" s="22">
        <f>IF(Analysis!$H$2=1,1,0)</f>
        <v>1</v>
      </c>
      <c r="R1680" s="1">
        <f>IF(Analysis!$H$3=1,1,0)</f>
        <v>1</v>
      </c>
      <c r="S1680" s="23">
        <f>IF(Analysis!$H$4=1,1,0)</f>
        <v>1</v>
      </c>
      <c r="T1680" s="23">
        <f>IF(Analysis!$H$6=1,1,0)</f>
        <v>1</v>
      </c>
      <c r="U1680" s="23">
        <f>IF(Analysis!$H$7=1,1,0)</f>
        <v>1</v>
      </c>
    </row>
    <row r="1681" spans="1:21">
      <c r="A1681" s="4">
        <v>15994</v>
      </c>
      <c r="B1681" s="5">
        <v>40878.434027777781</v>
      </c>
      <c r="C1681" s="5">
        <v>40869.515972222223</v>
      </c>
      <c r="D1681" s="4" t="s">
        <v>62</v>
      </c>
      <c r="E1681" s="4" t="s">
        <v>72</v>
      </c>
      <c r="F1681" s="6" t="s">
        <v>132</v>
      </c>
      <c r="G1681" s="4" t="s">
        <v>55</v>
      </c>
      <c r="H1681" s="4" t="s">
        <v>840</v>
      </c>
      <c r="I1681" s="4" t="s">
        <v>143</v>
      </c>
      <c r="J1681" s="4" t="s">
        <v>59</v>
      </c>
      <c r="K1681" s="9">
        <f t="shared" si="156"/>
        <v>8.9180555555576575</v>
      </c>
      <c r="L1681" s="13">
        <f t="shared" si="157"/>
        <v>40869</v>
      </c>
      <c r="M1681" s="14">
        <f t="shared" si="158"/>
        <v>0.51597222222335404</v>
      </c>
      <c r="N1681" s="15">
        <f t="shared" si="159"/>
        <v>3</v>
      </c>
      <c r="O1681" s="16" t="str">
        <f t="shared" si="160"/>
        <v>Thursday</v>
      </c>
      <c r="P1681" s="16" t="str">
        <f t="shared" si="161"/>
        <v>Nov</v>
      </c>
      <c r="Q1681" s="22">
        <f>IF(Analysis!$H$2=1,1,0)</f>
        <v>1</v>
      </c>
      <c r="R1681" s="1">
        <f>IF(Analysis!$H$3=1,1,0)</f>
        <v>1</v>
      </c>
      <c r="S1681" s="23">
        <f>IF(Analysis!$H$4=1,1,0)</f>
        <v>1</v>
      </c>
      <c r="T1681" s="23">
        <f>IF(Analysis!$H$6=1,1,0)</f>
        <v>1</v>
      </c>
      <c r="U1681" s="23">
        <f>IF(Analysis!$H$7=1,1,0)</f>
        <v>1</v>
      </c>
    </row>
    <row r="1682" spans="1:21">
      <c r="A1682" s="4">
        <v>15993</v>
      </c>
      <c r="B1682" s="5">
        <v>40885.632638888892</v>
      </c>
      <c r="C1682" s="5">
        <v>40869.511111111111</v>
      </c>
      <c r="D1682" s="4" t="s">
        <v>62</v>
      </c>
      <c r="E1682" s="4" t="s">
        <v>68</v>
      </c>
      <c r="F1682" s="6" t="s">
        <v>133</v>
      </c>
      <c r="G1682" s="4" t="s">
        <v>55</v>
      </c>
      <c r="H1682" s="4" t="s">
        <v>90</v>
      </c>
      <c r="I1682" s="4" t="s">
        <v>143</v>
      </c>
      <c r="J1682" s="4" t="s">
        <v>65</v>
      </c>
      <c r="K1682" s="9">
        <f t="shared" si="156"/>
        <v>16.121527777781012</v>
      </c>
      <c r="L1682" s="13">
        <f t="shared" si="157"/>
        <v>40869</v>
      </c>
      <c r="M1682" s="14">
        <f t="shared" si="158"/>
        <v>0.51111111111094942</v>
      </c>
      <c r="N1682" s="15">
        <f t="shared" si="159"/>
        <v>3</v>
      </c>
      <c r="O1682" s="16" t="str">
        <f t="shared" si="160"/>
        <v>Thursday</v>
      </c>
      <c r="P1682" s="16" t="str">
        <f t="shared" si="161"/>
        <v>Nov</v>
      </c>
      <c r="Q1682" s="22">
        <f>IF(Analysis!$H$2=1,1,0)</f>
        <v>1</v>
      </c>
      <c r="R1682" s="1">
        <f>IF(Analysis!$H$3=1,1,0)</f>
        <v>1</v>
      </c>
      <c r="S1682" s="23">
        <f>IF(Analysis!$H$4=1,1,0)</f>
        <v>1</v>
      </c>
      <c r="T1682" s="23">
        <f>IF(Analysis!$H$6=1,1,0)</f>
        <v>1</v>
      </c>
      <c r="U1682" s="23">
        <f>IF(Analysis!$H$7=1,1,0)</f>
        <v>1</v>
      </c>
    </row>
    <row r="1683" spans="1:21">
      <c r="A1683" s="4">
        <v>15992</v>
      </c>
      <c r="B1683" s="5">
        <v>40882.664583333331</v>
      </c>
      <c r="C1683" s="5">
        <v>40869.510416666664</v>
      </c>
      <c r="D1683" s="4" t="s">
        <v>60</v>
      </c>
      <c r="E1683" s="4" t="s">
        <v>99</v>
      </c>
      <c r="F1683" s="6" t="s">
        <v>127</v>
      </c>
      <c r="G1683" s="4" t="s">
        <v>55</v>
      </c>
      <c r="H1683" s="4" t="s">
        <v>107</v>
      </c>
      <c r="I1683" s="4" t="s">
        <v>143</v>
      </c>
      <c r="J1683" s="4" t="s">
        <v>57</v>
      </c>
      <c r="K1683" s="9">
        <f t="shared" si="156"/>
        <v>13.154166666667152</v>
      </c>
      <c r="L1683" s="13">
        <f t="shared" si="157"/>
        <v>40869</v>
      </c>
      <c r="M1683" s="14">
        <f t="shared" si="158"/>
        <v>0.51041666666424135</v>
      </c>
      <c r="N1683" s="15">
        <f t="shared" si="159"/>
        <v>3</v>
      </c>
      <c r="O1683" s="16" t="str">
        <f t="shared" si="160"/>
        <v>Monday</v>
      </c>
      <c r="P1683" s="16" t="str">
        <f t="shared" si="161"/>
        <v>Nov</v>
      </c>
      <c r="Q1683" s="22">
        <f>IF(Analysis!$H$2=1,1,0)</f>
        <v>1</v>
      </c>
      <c r="R1683" s="1">
        <f>IF(Analysis!$H$3=1,1,0)</f>
        <v>1</v>
      </c>
      <c r="S1683" s="23">
        <f>IF(Analysis!$H$4=1,1,0)</f>
        <v>1</v>
      </c>
      <c r="T1683" s="23">
        <f>IF(Analysis!$H$6=1,1,0)</f>
        <v>1</v>
      </c>
      <c r="U1683" s="23">
        <f>IF(Analysis!$H$7=1,1,0)</f>
        <v>1</v>
      </c>
    </row>
    <row r="1684" spans="1:21">
      <c r="A1684" s="4">
        <v>15991</v>
      </c>
      <c r="B1684" s="5">
        <v>40884.613194444442</v>
      </c>
      <c r="C1684" s="5">
        <v>40869.502083333333</v>
      </c>
      <c r="D1684" s="4" t="s">
        <v>60</v>
      </c>
      <c r="E1684" s="4" t="s">
        <v>68</v>
      </c>
      <c r="F1684" s="6" t="s">
        <v>128</v>
      </c>
      <c r="G1684" s="4" t="s">
        <v>55</v>
      </c>
      <c r="H1684" s="4" t="s">
        <v>106</v>
      </c>
      <c r="I1684" s="4" t="s">
        <v>143</v>
      </c>
      <c r="J1684" s="4" t="s">
        <v>59</v>
      </c>
      <c r="K1684" s="9">
        <f t="shared" si="156"/>
        <v>15.111111111109494</v>
      </c>
      <c r="L1684" s="13">
        <f t="shared" si="157"/>
        <v>40869</v>
      </c>
      <c r="M1684" s="14">
        <f t="shared" si="158"/>
        <v>0.50208333333284827</v>
      </c>
      <c r="N1684" s="15">
        <f t="shared" si="159"/>
        <v>3</v>
      </c>
      <c r="O1684" s="16" t="str">
        <f t="shared" si="160"/>
        <v>Wednesday</v>
      </c>
      <c r="P1684" s="16" t="str">
        <f t="shared" si="161"/>
        <v>Nov</v>
      </c>
      <c r="Q1684" s="22">
        <f>IF(Analysis!$H$2=1,1,0)</f>
        <v>1</v>
      </c>
      <c r="R1684" s="1">
        <f>IF(Analysis!$H$3=1,1,0)</f>
        <v>1</v>
      </c>
      <c r="S1684" s="23">
        <f>IF(Analysis!$H$4=1,1,0)</f>
        <v>1</v>
      </c>
      <c r="T1684" s="23">
        <f>IF(Analysis!$H$6=1,1,0)</f>
        <v>1</v>
      </c>
      <c r="U1684" s="23">
        <f>IF(Analysis!$H$7=1,1,0)</f>
        <v>1</v>
      </c>
    </row>
    <row r="1685" spans="1:21">
      <c r="A1685" s="4">
        <v>15990</v>
      </c>
      <c r="B1685" s="5">
        <v>40869.675000000003</v>
      </c>
      <c r="C1685" s="5">
        <v>40869.501388888886</v>
      </c>
      <c r="D1685" s="4" t="s">
        <v>60</v>
      </c>
      <c r="E1685" s="4" t="s">
        <v>54</v>
      </c>
      <c r="F1685" s="6" t="s">
        <v>129</v>
      </c>
      <c r="G1685" s="4" t="s">
        <v>55</v>
      </c>
      <c r="H1685" s="4" t="s">
        <v>71</v>
      </c>
      <c r="I1685" s="4" t="s">
        <v>143</v>
      </c>
      <c r="J1685" s="4" t="s">
        <v>59</v>
      </c>
      <c r="K1685" s="9">
        <f t="shared" si="156"/>
        <v>0.17361111111677019</v>
      </c>
      <c r="L1685" s="13">
        <f t="shared" si="157"/>
        <v>40869</v>
      </c>
      <c r="M1685" s="14">
        <f t="shared" si="158"/>
        <v>0.50138888888614019</v>
      </c>
      <c r="N1685" s="15">
        <f t="shared" si="159"/>
        <v>3</v>
      </c>
      <c r="O1685" s="16" t="str">
        <f t="shared" si="160"/>
        <v>Tuesday</v>
      </c>
      <c r="P1685" s="16" t="str">
        <f t="shared" si="161"/>
        <v>Nov</v>
      </c>
      <c r="Q1685" s="22">
        <f>IF(Analysis!$H$2=1,1,0)</f>
        <v>1</v>
      </c>
      <c r="R1685" s="1">
        <f>IF(Analysis!$H$3=1,1,0)</f>
        <v>1</v>
      </c>
      <c r="S1685" s="23">
        <f>IF(Analysis!$H$4=1,1,0)</f>
        <v>1</v>
      </c>
      <c r="T1685" s="23">
        <f>IF(Analysis!$H$6=1,1,0)</f>
        <v>1</v>
      </c>
      <c r="U1685" s="23">
        <f>IF(Analysis!$H$7=1,1,0)</f>
        <v>1</v>
      </c>
    </row>
    <row r="1686" spans="1:21">
      <c r="A1686" s="4">
        <v>15989</v>
      </c>
      <c r="B1686" s="5">
        <v>40869.676388888889</v>
      </c>
      <c r="C1686" s="5">
        <v>40869.467361111114</v>
      </c>
      <c r="D1686" s="4" t="s">
        <v>60</v>
      </c>
      <c r="E1686" s="4" t="s">
        <v>54</v>
      </c>
      <c r="F1686" s="6" t="s">
        <v>145</v>
      </c>
      <c r="G1686" s="4" t="s">
        <v>55</v>
      </c>
      <c r="H1686" s="4" t="s">
        <v>56</v>
      </c>
      <c r="I1686" s="4" t="s">
        <v>143</v>
      </c>
      <c r="J1686" s="4" t="s">
        <v>59</v>
      </c>
      <c r="K1686" s="9">
        <f t="shared" si="156"/>
        <v>0.20902777777519077</v>
      </c>
      <c r="L1686" s="13">
        <f t="shared" si="157"/>
        <v>40869</v>
      </c>
      <c r="M1686" s="14">
        <f t="shared" si="158"/>
        <v>0.46736111111385981</v>
      </c>
      <c r="N1686" s="15">
        <f t="shared" si="159"/>
        <v>3</v>
      </c>
      <c r="O1686" s="16" t="str">
        <f t="shared" si="160"/>
        <v>Tuesday</v>
      </c>
      <c r="P1686" s="16" t="str">
        <f t="shared" si="161"/>
        <v>Nov</v>
      </c>
      <c r="Q1686" s="22">
        <f>IF(Analysis!$H$2=1,1,0)</f>
        <v>1</v>
      </c>
      <c r="R1686" s="1">
        <f>IF(Analysis!$H$3=1,1,0)</f>
        <v>1</v>
      </c>
      <c r="S1686" s="23">
        <f>IF(Analysis!$H$4=1,1,0)</f>
        <v>1</v>
      </c>
      <c r="T1686" s="23">
        <f>IF(Analysis!$H$6=1,1,0)</f>
        <v>1</v>
      </c>
      <c r="U1686" s="23">
        <f>IF(Analysis!$H$7=1,1,0)</f>
        <v>1</v>
      </c>
    </row>
    <row r="1687" spans="1:21">
      <c r="A1687" s="4">
        <v>15988</v>
      </c>
      <c r="B1687" s="5">
        <v>40875.559027777781</v>
      </c>
      <c r="C1687" s="5">
        <v>40869.466666666667</v>
      </c>
      <c r="D1687" s="4" t="s">
        <v>62</v>
      </c>
      <c r="E1687" s="4" t="s">
        <v>66</v>
      </c>
      <c r="F1687" s="6" t="s">
        <v>2241</v>
      </c>
      <c r="G1687" s="4" t="s">
        <v>55</v>
      </c>
      <c r="H1687" s="4" t="s">
        <v>90</v>
      </c>
      <c r="I1687" s="4" t="s">
        <v>143</v>
      </c>
      <c r="J1687" s="4" t="s">
        <v>65</v>
      </c>
      <c r="K1687" s="9">
        <f t="shared" si="156"/>
        <v>6.0923611111138598</v>
      </c>
      <c r="L1687" s="13">
        <f t="shared" si="157"/>
        <v>40869</v>
      </c>
      <c r="M1687" s="14">
        <f t="shared" si="158"/>
        <v>0.46666666666715173</v>
      </c>
      <c r="N1687" s="15">
        <f t="shared" si="159"/>
        <v>3</v>
      </c>
      <c r="O1687" s="16" t="str">
        <f t="shared" si="160"/>
        <v>Monday</v>
      </c>
      <c r="P1687" s="16" t="str">
        <f t="shared" si="161"/>
        <v>Nov</v>
      </c>
      <c r="Q1687" s="22">
        <f>IF(Analysis!$H$2=1,1,0)</f>
        <v>1</v>
      </c>
      <c r="R1687" s="1">
        <f>IF(Analysis!$H$3=1,1,0)</f>
        <v>1</v>
      </c>
      <c r="S1687" s="23">
        <f>IF(Analysis!$H$4=1,1,0)</f>
        <v>1</v>
      </c>
      <c r="T1687" s="23">
        <f>IF(Analysis!$H$6=1,1,0)</f>
        <v>1</v>
      </c>
      <c r="U1687" s="23">
        <f>IF(Analysis!$H$7=1,1,0)</f>
        <v>1</v>
      </c>
    </row>
    <row r="1688" spans="1:21">
      <c r="A1688" s="4">
        <v>15987</v>
      </c>
      <c r="B1688" s="5">
        <v>40878.35833333333</v>
      </c>
      <c r="C1688" s="5">
        <v>40869.419444444444</v>
      </c>
      <c r="D1688" s="4" t="s">
        <v>62</v>
      </c>
      <c r="E1688" s="4" t="s">
        <v>78</v>
      </c>
      <c r="F1688" s="6" t="s">
        <v>2071</v>
      </c>
      <c r="G1688" s="4" t="s">
        <v>55</v>
      </c>
      <c r="H1688" s="4" t="s">
        <v>56</v>
      </c>
      <c r="I1688" s="4" t="s">
        <v>143</v>
      </c>
      <c r="J1688" s="4" t="s">
        <v>70</v>
      </c>
      <c r="K1688" s="9">
        <f t="shared" si="156"/>
        <v>8.9388888888861402</v>
      </c>
      <c r="L1688" s="13">
        <f t="shared" si="157"/>
        <v>40869</v>
      </c>
      <c r="M1688" s="14">
        <f t="shared" si="158"/>
        <v>0.41944444444379769</v>
      </c>
      <c r="N1688" s="15">
        <f t="shared" si="159"/>
        <v>2</v>
      </c>
      <c r="O1688" s="16" t="str">
        <f t="shared" si="160"/>
        <v>Thursday</v>
      </c>
      <c r="P1688" s="16" t="str">
        <f t="shared" si="161"/>
        <v>Nov</v>
      </c>
      <c r="Q1688" s="22">
        <f>IF(Analysis!$H$2=1,1,0)</f>
        <v>1</v>
      </c>
      <c r="R1688" s="1">
        <f>IF(Analysis!$H$3=1,1,0)</f>
        <v>1</v>
      </c>
      <c r="S1688" s="23">
        <f>IF(Analysis!$H$4=1,1,0)</f>
        <v>1</v>
      </c>
      <c r="T1688" s="23">
        <f>IF(Analysis!$H$6=1,1,0)</f>
        <v>1</v>
      </c>
      <c r="U1688" s="23">
        <f>IF(Analysis!$H$7=1,1,0)</f>
        <v>1</v>
      </c>
    </row>
    <row r="1689" spans="1:21">
      <c r="A1689" s="4">
        <v>15986</v>
      </c>
      <c r="B1689" s="5">
        <v>40897.430555555555</v>
      </c>
      <c r="C1689" s="5">
        <v>40869.397916666669</v>
      </c>
      <c r="D1689" s="4" t="s">
        <v>53</v>
      </c>
      <c r="E1689" s="4" t="s">
        <v>98</v>
      </c>
      <c r="F1689" s="6" t="s">
        <v>2072</v>
      </c>
      <c r="G1689" s="4" t="s">
        <v>55</v>
      </c>
      <c r="H1689" s="4" t="s">
        <v>841</v>
      </c>
      <c r="I1689" s="4" t="s">
        <v>143</v>
      </c>
      <c r="J1689" s="4" t="s">
        <v>136</v>
      </c>
      <c r="K1689" s="9">
        <f t="shared" si="156"/>
        <v>28.03263888888614</v>
      </c>
      <c r="L1689" s="13">
        <f t="shared" si="157"/>
        <v>40869</v>
      </c>
      <c r="M1689" s="14">
        <f t="shared" si="158"/>
        <v>0.39791666666860692</v>
      </c>
      <c r="N1689" s="15">
        <f t="shared" si="159"/>
        <v>2</v>
      </c>
      <c r="O1689" s="16" t="str">
        <f t="shared" si="160"/>
        <v>Tuesday</v>
      </c>
      <c r="P1689" s="16" t="str">
        <f t="shared" si="161"/>
        <v>Nov</v>
      </c>
      <c r="Q1689" s="22">
        <f>IF(Analysis!$H$2=1,1,0)</f>
        <v>1</v>
      </c>
      <c r="R1689" s="1">
        <f>IF(Analysis!$H$3=1,1,0)</f>
        <v>1</v>
      </c>
      <c r="S1689" s="23">
        <f>IF(Analysis!$H$4=1,1,0)</f>
        <v>1</v>
      </c>
      <c r="T1689" s="23">
        <f>IF(Analysis!$H$6=1,1,0)</f>
        <v>1</v>
      </c>
      <c r="U1689" s="23">
        <f>IF(Analysis!$H$7=1,1,0)</f>
        <v>1</v>
      </c>
    </row>
    <row r="1690" spans="1:21">
      <c r="A1690" s="4">
        <v>15985</v>
      </c>
      <c r="B1690" s="5">
        <v>40892.706944444442</v>
      </c>
      <c r="C1690" s="5">
        <v>40869.395138888889</v>
      </c>
      <c r="D1690" s="4" t="s">
        <v>53</v>
      </c>
      <c r="E1690" s="4" t="s">
        <v>97</v>
      </c>
      <c r="F1690" s="6" t="s">
        <v>2073</v>
      </c>
      <c r="G1690" s="4" t="s">
        <v>55</v>
      </c>
      <c r="H1690" s="4" t="s">
        <v>842</v>
      </c>
      <c r="I1690" s="4" t="s">
        <v>143</v>
      </c>
      <c r="J1690" s="4" t="s">
        <v>59</v>
      </c>
      <c r="K1690" s="9">
        <f t="shared" si="156"/>
        <v>23.311805555553292</v>
      </c>
      <c r="L1690" s="13">
        <f t="shared" si="157"/>
        <v>40869</v>
      </c>
      <c r="M1690" s="14">
        <f t="shared" si="158"/>
        <v>0.39513888888905058</v>
      </c>
      <c r="N1690" s="15">
        <f t="shared" si="159"/>
        <v>2</v>
      </c>
      <c r="O1690" s="16" t="str">
        <f t="shared" si="160"/>
        <v>Thursday</v>
      </c>
      <c r="P1690" s="16" t="str">
        <f t="shared" si="161"/>
        <v>Nov</v>
      </c>
      <c r="Q1690" s="22">
        <f>IF(Analysis!$H$2=1,1,0)</f>
        <v>1</v>
      </c>
      <c r="R1690" s="1">
        <f>IF(Analysis!$H$3=1,1,0)</f>
        <v>1</v>
      </c>
      <c r="S1690" s="23">
        <f>IF(Analysis!$H$4=1,1,0)</f>
        <v>1</v>
      </c>
      <c r="T1690" s="23">
        <f>IF(Analysis!$H$6=1,1,0)</f>
        <v>1</v>
      </c>
      <c r="U1690" s="23">
        <f>IF(Analysis!$H$7=1,1,0)</f>
        <v>1</v>
      </c>
    </row>
    <row r="1691" spans="1:21">
      <c r="A1691" s="4">
        <v>15984</v>
      </c>
      <c r="B1691" s="5">
        <v>40938.627083333333</v>
      </c>
      <c r="C1691" s="5">
        <v>40869.381249999999</v>
      </c>
      <c r="D1691" s="4" t="s">
        <v>94</v>
      </c>
      <c r="E1691" s="4" t="s">
        <v>123</v>
      </c>
      <c r="F1691" s="6" t="s">
        <v>132</v>
      </c>
      <c r="G1691" s="4" t="s">
        <v>55</v>
      </c>
      <c r="H1691" s="4" t="s">
        <v>843</v>
      </c>
      <c r="I1691" s="4" t="s">
        <v>143</v>
      </c>
      <c r="J1691" s="4" t="s">
        <v>59</v>
      </c>
      <c r="K1691" s="9">
        <f t="shared" si="156"/>
        <v>69.245833333334303</v>
      </c>
      <c r="L1691" s="13">
        <f t="shared" si="157"/>
        <v>40869</v>
      </c>
      <c r="M1691" s="14">
        <f t="shared" si="158"/>
        <v>0.38124999999854481</v>
      </c>
      <c r="N1691" s="15">
        <f t="shared" si="159"/>
        <v>2</v>
      </c>
      <c r="O1691" s="16" t="str">
        <f t="shared" si="160"/>
        <v>Monday</v>
      </c>
      <c r="P1691" s="16" t="str">
        <f t="shared" si="161"/>
        <v>Nov</v>
      </c>
      <c r="Q1691" s="22">
        <f>IF(Analysis!$H$2=1,1,0)</f>
        <v>1</v>
      </c>
      <c r="R1691" s="1">
        <f>IF(Analysis!$H$3=1,1,0)</f>
        <v>1</v>
      </c>
      <c r="S1691" s="23">
        <f>IF(Analysis!$H$4=1,1,0)</f>
        <v>1</v>
      </c>
      <c r="T1691" s="23">
        <f>IF(Analysis!$H$6=1,1,0)</f>
        <v>1</v>
      </c>
      <c r="U1691" s="23">
        <f>IF(Analysis!$H$7=1,1,0)</f>
        <v>1</v>
      </c>
    </row>
    <row r="1692" spans="1:21">
      <c r="A1692" s="4">
        <v>15983</v>
      </c>
      <c r="B1692" s="5">
        <v>40898.556250000001</v>
      </c>
      <c r="C1692" s="5">
        <v>40869.376388888886</v>
      </c>
      <c r="D1692" s="4" t="s">
        <v>60</v>
      </c>
      <c r="E1692" s="4" t="s">
        <v>137</v>
      </c>
      <c r="F1692" s="6" t="s">
        <v>133</v>
      </c>
      <c r="G1692" s="4" t="s">
        <v>55</v>
      </c>
      <c r="H1692" s="4" t="s">
        <v>844</v>
      </c>
      <c r="I1692" s="4" t="s">
        <v>143</v>
      </c>
      <c r="J1692" s="4" t="s">
        <v>136</v>
      </c>
      <c r="K1692" s="9">
        <f t="shared" si="156"/>
        <v>29.179861111115315</v>
      </c>
      <c r="L1692" s="13">
        <f t="shared" si="157"/>
        <v>40869</v>
      </c>
      <c r="M1692" s="14">
        <f t="shared" si="158"/>
        <v>0.37638888888614019</v>
      </c>
      <c r="N1692" s="15">
        <f t="shared" si="159"/>
        <v>2</v>
      </c>
      <c r="O1692" s="16" t="str">
        <f t="shared" si="160"/>
        <v>Wednesday</v>
      </c>
      <c r="P1692" s="16" t="str">
        <f t="shared" si="161"/>
        <v>Nov</v>
      </c>
      <c r="Q1692" s="22">
        <f>IF(Analysis!$H$2=1,1,0)</f>
        <v>1</v>
      </c>
      <c r="R1692" s="1">
        <f>IF(Analysis!$H$3=1,1,0)</f>
        <v>1</v>
      </c>
      <c r="S1692" s="23">
        <f>IF(Analysis!$H$4=1,1,0)</f>
        <v>1</v>
      </c>
      <c r="T1692" s="23">
        <f>IF(Analysis!$H$6=1,1,0)</f>
        <v>1</v>
      </c>
      <c r="U1692" s="23">
        <f>IF(Analysis!$H$7=1,1,0)</f>
        <v>1</v>
      </c>
    </row>
    <row r="1693" spans="1:21">
      <c r="A1693" s="4">
        <v>15982</v>
      </c>
      <c r="B1693" s="5">
        <v>40869.43472222222</v>
      </c>
      <c r="C1693" s="5">
        <v>40869.374305555553</v>
      </c>
      <c r="D1693" s="4" t="s">
        <v>60</v>
      </c>
      <c r="E1693" s="4" t="s">
        <v>99</v>
      </c>
      <c r="F1693" s="6" t="s">
        <v>127</v>
      </c>
      <c r="G1693" s="4" t="s">
        <v>55</v>
      </c>
      <c r="H1693" s="4" t="s">
        <v>845</v>
      </c>
      <c r="I1693" s="4" t="s">
        <v>143</v>
      </c>
      <c r="J1693" s="4" t="s">
        <v>59</v>
      </c>
      <c r="K1693" s="9">
        <f t="shared" si="156"/>
        <v>6.0416666667151731E-2</v>
      </c>
      <c r="L1693" s="13">
        <f t="shared" si="157"/>
        <v>40869</v>
      </c>
      <c r="M1693" s="14">
        <f t="shared" si="158"/>
        <v>0.37430555555329192</v>
      </c>
      <c r="N1693" s="15">
        <f t="shared" si="159"/>
        <v>1</v>
      </c>
      <c r="O1693" s="16" t="str">
        <f t="shared" si="160"/>
        <v>Tuesday</v>
      </c>
      <c r="P1693" s="16" t="str">
        <f t="shared" si="161"/>
        <v>Nov</v>
      </c>
      <c r="Q1693" s="22">
        <f>IF(Analysis!$H$2=1,1,0)</f>
        <v>1</v>
      </c>
      <c r="R1693" s="1">
        <f>IF(Analysis!$H$3=1,1,0)</f>
        <v>1</v>
      </c>
      <c r="S1693" s="23">
        <f>IF(Analysis!$H$4=1,1,0)</f>
        <v>1</v>
      </c>
      <c r="T1693" s="23">
        <f>IF(Analysis!$H$6=1,1,0)</f>
        <v>1</v>
      </c>
      <c r="U1693" s="23">
        <f>IF(Analysis!$H$7=1,1,0)</f>
        <v>1</v>
      </c>
    </row>
    <row r="1694" spans="1:21">
      <c r="A1694" s="4">
        <v>15981</v>
      </c>
      <c r="B1694" s="5">
        <v>40890.354861111111</v>
      </c>
      <c r="C1694" s="5">
        <v>40869.374305555553</v>
      </c>
      <c r="D1694" s="4" t="s">
        <v>60</v>
      </c>
      <c r="E1694" s="4" t="s">
        <v>99</v>
      </c>
      <c r="F1694" s="6" t="s">
        <v>128</v>
      </c>
      <c r="G1694" s="4" t="s">
        <v>55</v>
      </c>
      <c r="H1694" s="4" t="s">
        <v>90</v>
      </c>
      <c r="I1694" s="4" t="s">
        <v>143</v>
      </c>
      <c r="J1694" s="4" t="s">
        <v>59</v>
      </c>
      <c r="K1694" s="9">
        <f t="shared" si="156"/>
        <v>20.980555555557657</v>
      </c>
      <c r="L1694" s="13">
        <f t="shared" si="157"/>
        <v>40869</v>
      </c>
      <c r="M1694" s="14">
        <f t="shared" si="158"/>
        <v>0.37430555555329192</v>
      </c>
      <c r="N1694" s="15">
        <f t="shared" si="159"/>
        <v>1</v>
      </c>
      <c r="O1694" s="16" t="str">
        <f t="shared" si="160"/>
        <v>Tuesday</v>
      </c>
      <c r="P1694" s="16" t="str">
        <f t="shared" si="161"/>
        <v>Nov</v>
      </c>
      <c r="Q1694" s="22">
        <f>IF(Analysis!$H$2=1,1,0)</f>
        <v>1</v>
      </c>
      <c r="R1694" s="1">
        <f>IF(Analysis!$H$3=1,1,0)</f>
        <v>1</v>
      </c>
      <c r="S1694" s="23">
        <f>IF(Analysis!$H$4=1,1,0)</f>
        <v>1</v>
      </c>
      <c r="T1694" s="23">
        <f>IF(Analysis!$H$6=1,1,0)</f>
        <v>1</v>
      </c>
      <c r="U1694" s="23">
        <f>IF(Analysis!$H$7=1,1,0)</f>
        <v>1</v>
      </c>
    </row>
    <row r="1695" spans="1:21">
      <c r="A1695" s="4">
        <v>15980</v>
      </c>
      <c r="B1695" s="5">
        <v>40869.436805555553</v>
      </c>
      <c r="C1695" s="5">
        <v>40869.361805555556</v>
      </c>
      <c r="D1695" s="4" t="s">
        <v>62</v>
      </c>
      <c r="E1695" s="4" t="s">
        <v>64</v>
      </c>
      <c r="F1695" s="6" t="s">
        <v>129</v>
      </c>
      <c r="G1695" s="4" t="s">
        <v>55</v>
      </c>
      <c r="H1695" s="4" t="s">
        <v>107</v>
      </c>
      <c r="I1695" s="4" t="s">
        <v>143</v>
      </c>
      <c r="J1695" s="4" t="s">
        <v>59</v>
      </c>
      <c r="K1695" s="9">
        <f t="shared" si="156"/>
        <v>7.4999999997089617E-2</v>
      </c>
      <c r="L1695" s="13">
        <f t="shared" si="157"/>
        <v>40869</v>
      </c>
      <c r="M1695" s="14">
        <f t="shared" si="158"/>
        <v>0.36180555555620231</v>
      </c>
      <c r="N1695" s="15">
        <f t="shared" si="159"/>
        <v>1</v>
      </c>
      <c r="O1695" s="16" t="str">
        <f t="shared" si="160"/>
        <v>Tuesday</v>
      </c>
      <c r="P1695" s="16" t="str">
        <f t="shared" si="161"/>
        <v>Nov</v>
      </c>
      <c r="Q1695" s="22">
        <f>IF(Analysis!$H$2=1,1,0)</f>
        <v>1</v>
      </c>
      <c r="R1695" s="1">
        <f>IF(Analysis!$H$3=1,1,0)</f>
        <v>1</v>
      </c>
      <c r="S1695" s="23">
        <f>IF(Analysis!$H$4=1,1,0)</f>
        <v>1</v>
      </c>
      <c r="T1695" s="23">
        <f>IF(Analysis!$H$6=1,1,0)</f>
        <v>1</v>
      </c>
      <c r="U1695" s="23">
        <f>IF(Analysis!$H$7=1,1,0)</f>
        <v>1</v>
      </c>
    </row>
    <row r="1696" spans="1:21">
      <c r="A1696" s="4">
        <v>15979</v>
      </c>
      <c r="B1696" s="5">
        <v>40885.628472222219</v>
      </c>
      <c r="C1696" s="5">
        <v>40868.702777777777</v>
      </c>
      <c r="D1696" s="4" t="s">
        <v>62</v>
      </c>
      <c r="E1696" s="4" t="s">
        <v>72</v>
      </c>
      <c r="F1696" s="6" t="s">
        <v>145</v>
      </c>
      <c r="G1696" s="4" t="s">
        <v>55</v>
      </c>
      <c r="H1696" s="4" t="s">
        <v>106</v>
      </c>
      <c r="I1696" s="4" t="s">
        <v>143</v>
      </c>
      <c r="J1696" s="4" t="s">
        <v>73</v>
      </c>
      <c r="K1696" s="9">
        <f t="shared" si="156"/>
        <v>16.925694444442343</v>
      </c>
      <c r="L1696" s="13">
        <f t="shared" si="157"/>
        <v>40868</v>
      </c>
      <c r="M1696" s="14">
        <f t="shared" si="158"/>
        <v>0.70277777777664596</v>
      </c>
      <c r="N1696" s="15">
        <f t="shared" si="159"/>
        <v>5</v>
      </c>
      <c r="O1696" s="16" t="str">
        <f t="shared" si="160"/>
        <v>Thursday</v>
      </c>
      <c r="P1696" s="16" t="str">
        <f t="shared" si="161"/>
        <v>Nov</v>
      </c>
      <c r="Q1696" s="22">
        <f>IF(Analysis!$H$2=1,1,0)</f>
        <v>1</v>
      </c>
      <c r="R1696" s="1">
        <f>IF(Analysis!$H$3=1,1,0)</f>
        <v>1</v>
      </c>
      <c r="S1696" s="23">
        <f>IF(Analysis!$H$4=1,1,0)</f>
        <v>1</v>
      </c>
      <c r="T1696" s="23">
        <f>IF(Analysis!$H$6=1,1,0)</f>
        <v>1</v>
      </c>
      <c r="U1696" s="23">
        <f>IF(Analysis!$H$7=1,1,0)</f>
        <v>1</v>
      </c>
    </row>
    <row r="1697" spans="1:21">
      <c r="A1697" s="4">
        <v>15978</v>
      </c>
      <c r="B1697" s="5">
        <v>40913.640277777777</v>
      </c>
      <c r="C1697" s="5">
        <v>40868.683333333334</v>
      </c>
      <c r="D1697" s="4" t="s">
        <v>62</v>
      </c>
      <c r="E1697" s="4" t="s">
        <v>72</v>
      </c>
      <c r="F1697" s="6" t="s">
        <v>2242</v>
      </c>
      <c r="G1697" s="4" t="s">
        <v>55</v>
      </c>
      <c r="H1697" s="4" t="s">
        <v>71</v>
      </c>
      <c r="I1697" s="4" t="s">
        <v>143</v>
      </c>
      <c r="J1697" s="4" t="s">
        <v>59</v>
      </c>
      <c r="K1697" s="9">
        <f t="shared" si="156"/>
        <v>44.956944444442343</v>
      </c>
      <c r="L1697" s="13">
        <f t="shared" si="157"/>
        <v>40868</v>
      </c>
      <c r="M1697" s="14">
        <f t="shared" si="158"/>
        <v>0.68333333333430346</v>
      </c>
      <c r="N1697" s="15">
        <f t="shared" si="159"/>
        <v>5</v>
      </c>
      <c r="O1697" s="16" t="str">
        <f t="shared" si="160"/>
        <v>Thursday</v>
      </c>
      <c r="P1697" s="16" t="str">
        <f t="shared" si="161"/>
        <v>Nov</v>
      </c>
      <c r="Q1697" s="22">
        <f>IF(Analysis!$H$2=1,1,0)</f>
        <v>1</v>
      </c>
      <c r="R1697" s="1">
        <f>IF(Analysis!$H$3=1,1,0)</f>
        <v>1</v>
      </c>
      <c r="S1697" s="23">
        <f>IF(Analysis!$H$4=1,1,0)</f>
        <v>1</v>
      </c>
      <c r="T1697" s="23">
        <f>IF(Analysis!$H$6=1,1,0)</f>
        <v>1</v>
      </c>
      <c r="U1697" s="23">
        <f>IF(Analysis!$H$7=1,1,0)</f>
        <v>1</v>
      </c>
    </row>
    <row r="1698" spans="1:21">
      <c r="A1698" s="4">
        <v>15977</v>
      </c>
      <c r="B1698" s="5">
        <v>40870.339583333334</v>
      </c>
      <c r="C1698" s="5">
        <v>40868.677777777775</v>
      </c>
      <c r="D1698" s="4" t="s">
        <v>53</v>
      </c>
      <c r="E1698" s="4" t="s">
        <v>74</v>
      </c>
      <c r="F1698" s="6" t="s">
        <v>2071</v>
      </c>
      <c r="G1698" s="4" t="s">
        <v>55</v>
      </c>
      <c r="H1698" s="4" t="s">
        <v>56</v>
      </c>
      <c r="I1698" s="4" t="s">
        <v>143</v>
      </c>
      <c r="J1698" s="4" t="s">
        <v>57</v>
      </c>
      <c r="K1698" s="9">
        <f t="shared" si="156"/>
        <v>1.6618055555591127</v>
      </c>
      <c r="L1698" s="13">
        <f t="shared" si="157"/>
        <v>40868</v>
      </c>
      <c r="M1698" s="14">
        <f t="shared" si="158"/>
        <v>0.67777777777519077</v>
      </c>
      <c r="N1698" s="15">
        <f t="shared" si="159"/>
        <v>5</v>
      </c>
      <c r="O1698" s="16" t="str">
        <f t="shared" si="160"/>
        <v>Wednesday</v>
      </c>
      <c r="P1698" s="16" t="str">
        <f t="shared" si="161"/>
        <v>Nov</v>
      </c>
      <c r="Q1698" s="22">
        <f>IF(Analysis!$H$2=1,1,0)</f>
        <v>1</v>
      </c>
      <c r="R1698" s="1">
        <f>IF(Analysis!$H$3=1,1,0)</f>
        <v>1</v>
      </c>
      <c r="S1698" s="23">
        <f>IF(Analysis!$H$4=1,1,0)</f>
        <v>1</v>
      </c>
      <c r="T1698" s="23">
        <f>IF(Analysis!$H$6=1,1,0)</f>
        <v>1</v>
      </c>
      <c r="U1698" s="23">
        <f>IF(Analysis!$H$7=1,1,0)</f>
        <v>1</v>
      </c>
    </row>
    <row r="1699" spans="1:21">
      <c r="A1699" s="4">
        <v>15976</v>
      </c>
      <c r="B1699" s="5">
        <v>40868.676388888889</v>
      </c>
      <c r="C1699" s="5">
        <v>40868.676388888889</v>
      </c>
      <c r="D1699" s="4" t="s">
        <v>62</v>
      </c>
      <c r="E1699" s="4" t="s">
        <v>72</v>
      </c>
      <c r="F1699" s="6" t="s">
        <v>2072</v>
      </c>
      <c r="G1699" s="4" t="s">
        <v>55</v>
      </c>
      <c r="H1699" s="4" t="s">
        <v>90</v>
      </c>
      <c r="I1699" s="4" t="s">
        <v>143</v>
      </c>
      <c r="J1699" s="4" t="s">
        <v>73</v>
      </c>
      <c r="K1699" s="9">
        <f t="shared" si="156"/>
        <v>0</v>
      </c>
      <c r="L1699" s="13">
        <f t="shared" si="157"/>
        <v>40868</v>
      </c>
      <c r="M1699" s="14">
        <f t="shared" si="158"/>
        <v>0.67638888888905058</v>
      </c>
      <c r="N1699" s="15">
        <f t="shared" si="159"/>
        <v>5</v>
      </c>
      <c r="O1699" s="16" t="str">
        <f t="shared" si="160"/>
        <v>Monday</v>
      </c>
      <c r="P1699" s="16" t="str">
        <f t="shared" si="161"/>
        <v>Nov</v>
      </c>
      <c r="Q1699" s="22">
        <f>IF(Analysis!$H$2=1,1,0)</f>
        <v>1</v>
      </c>
      <c r="R1699" s="1">
        <f>IF(Analysis!$H$3=1,1,0)</f>
        <v>1</v>
      </c>
      <c r="S1699" s="23">
        <f>IF(Analysis!$H$4=1,1,0)</f>
        <v>1</v>
      </c>
      <c r="T1699" s="23">
        <f>IF(Analysis!$H$6=1,1,0)</f>
        <v>1</v>
      </c>
      <c r="U1699" s="23">
        <f>IF(Analysis!$H$7=1,1,0)</f>
        <v>1</v>
      </c>
    </row>
    <row r="1700" spans="1:21">
      <c r="A1700" s="4">
        <v>15975</v>
      </c>
      <c r="B1700" s="5">
        <v>40869.622916666667</v>
      </c>
      <c r="C1700" s="5">
        <v>40868.67083333333</v>
      </c>
      <c r="D1700" s="4" t="s">
        <v>60</v>
      </c>
      <c r="E1700" s="4" t="s">
        <v>54</v>
      </c>
      <c r="F1700" s="6" t="s">
        <v>2073</v>
      </c>
      <c r="G1700" s="4" t="s">
        <v>55</v>
      </c>
      <c r="H1700" s="4" t="s">
        <v>56</v>
      </c>
      <c r="I1700" s="4" t="s">
        <v>143</v>
      </c>
      <c r="J1700" s="4" t="s">
        <v>59</v>
      </c>
      <c r="K1700" s="9">
        <f t="shared" si="156"/>
        <v>0.95208333333721384</v>
      </c>
      <c r="L1700" s="13">
        <f t="shared" si="157"/>
        <v>40868</v>
      </c>
      <c r="M1700" s="14">
        <f t="shared" si="158"/>
        <v>0.67083333332993789</v>
      </c>
      <c r="N1700" s="15">
        <f t="shared" si="159"/>
        <v>5</v>
      </c>
      <c r="O1700" s="16" t="str">
        <f t="shared" si="160"/>
        <v>Tuesday</v>
      </c>
      <c r="P1700" s="16" t="str">
        <f t="shared" si="161"/>
        <v>Nov</v>
      </c>
      <c r="Q1700" s="22">
        <f>IF(Analysis!$H$2=1,1,0)</f>
        <v>1</v>
      </c>
      <c r="R1700" s="1">
        <f>IF(Analysis!$H$3=1,1,0)</f>
        <v>1</v>
      </c>
      <c r="S1700" s="23">
        <f>IF(Analysis!$H$4=1,1,0)</f>
        <v>1</v>
      </c>
      <c r="T1700" s="23">
        <f>IF(Analysis!$H$6=1,1,0)</f>
        <v>1</v>
      </c>
      <c r="U1700" s="23">
        <f>IF(Analysis!$H$7=1,1,0)</f>
        <v>1</v>
      </c>
    </row>
    <row r="1701" spans="1:21">
      <c r="A1701" s="4">
        <v>15974</v>
      </c>
      <c r="B1701" s="5">
        <v>40869.611805555556</v>
      </c>
      <c r="C1701" s="5">
        <v>40868.654166666667</v>
      </c>
      <c r="D1701" s="4" t="s">
        <v>53</v>
      </c>
      <c r="E1701" s="4" t="s">
        <v>105</v>
      </c>
      <c r="F1701" s="6" t="s">
        <v>132</v>
      </c>
      <c r="G1701" s="4" t="s">
        <v>55</v>
      </c>
      <c r="H1701" s="4" t="s">
        <v>846</v>
      </c>
      <c r="I1701" s="4" t="s">
        <v>143</v>
      </c>
      <c r="J1701" s="4" t="s">
        <v>59</v>
      </c>
      <c r="K1701" s="9">
        <f t="shared" si="156"/>
        <v>0.95763888888905058</v>
      </c>
      <c r="L1701" s="13">
        <f t="shared" si="157"/>
        <v>40868</v>
      </c>
      <c r="M1701" s="14">
        <f t="shared" si="158"/>
        <v>0.65416666666715173</v>
      </c>
      <c r="N1701" s="15">
        <f t="shared" si="159"/>
        <v>5</v>
      </c>
      <c r="O1701" s="16" t="str">
        <f t="shared" si="160"/>
        <v>Tuesday</v>
      </c>
      <c r="P1701" s="16" t="str">
        <f t="shared" si="161"/>
        <v>Nov</v>
      </c>
      <c r="Q1701" s="22">
        <f>IF(Analysis!$H$2=1,1,0)</f>
        <v>1</v>
      </c>
      <c r="R1701" s="1">
        <f>IF(Analysis!$H$3=1,1,0)</f>
        <v>1</v>
      </c>
      <c r="S1701" s="23">
        <f>IF(Analysis!$H$4=1,1,0)</f>
        <v>1</v>
      </c>
      <c r="T1701" s="23">
        <f>IF(Analysis!$H$6=1,1,0)</f>
        <v>1</v>
      </c>
      <c r="U1701" s="23">
        <f>IF(Analysis!$H$7=1,1,0)</f>
        <v>1</v>
      </c>
    </row>
    <row r="1702" spans="1:21">
      <c r="A1702" s="4">
        <v>15973</v>
      </c>
      <c r="B1702" s="5">
        <v>40876.536111111112</v>
      </c>
      <c r="C1702" s="5">
        <v>40868.543055555558</v>
      </c>
      <c r="D1702" s="4" t="s">
        <v>60</v>
      </c>
      <c r="E1702" s="4" t="s">
        <v>99</v>
      </c>
      <c r="F1702" s="6" t="s">
        <v>133</v>
      </c>
      <c r="G1702" s="4" t="s">
        <v>55</v>
      </c>
      <c r="H1702" s="4" t="s">
        <v>847</v>
      </c>
      <c r="I1702" s="4" t="s">
        <v>143</v>
      </c>
      <c r="J1702" s="4" t="s">
        <v>59</v>
      </c>
      <c r="K1702" s="9">
        <f t="shared" si="156"/>
        <v>7.9930555555547471</v>
      </c>
      <c r="L1702" s="13">
        <f t="shared" si="157"/>
        <v>40868</v>
      </c>
      <c r="M1702" s="14">
        <f t="shared" si="158"/>
        <v>0.5430555555576575</v>
      </c>
      <c r="N1702" s="15">
        <f t="shared" si="159"/>
        <v>4</v>
      </c>
      <c r="O1702" s="16" t="str">
        <f t="shared" si="160"/>
        <v>Tuesday</v>
      </c>
      <c r="P1702" s="16" t="str">
        <f t="shared" si="161"/>
        <v>Nov</v>
      </c>
      <c r="Q1702" s="22">
        <f>IF(Analysis!$H$2=1,1,0)</f>
        <v>1</v>
      </c>
      <c r="R1702" s="1">
        <f>IF(Analysis!$H$3=1,1,0)</f>
        <v>1</v>
      </c>
      <c r="S1702" s="23">
        <f>IF(Analysis!$H$4=1,1,0)</f>
        <v>1</v>
      </c>
      <c r="T1702" s="23">
        <f>IF(Analysis!$H$6=1,1,0)</f>
        <v>1</v>
      </c>
      <c r="U1702" s="23">
        <f>IF(Analysis!$H$7=1,1,0)</f>
        <v>1</v>
      </c>
    </row>
    <row r="1703" spans="1:21">
      <c r="A1703" s="4">
        <v>15972</v>
      </c>
      <c r="B1703" s="5">
        <v>40891.678472222222</v>
      </c>
      <c r="C1703" s="5">
        <v>40868.529166666667</v>
      </c>
      <c r="D1703" s="4" t="s">
        <v>53</v>
      </c>
      <c r="E1703" s="4" t="s">
        <v>67</v>
      </c>
      <c r="F1703" s="6" t="s">
        <v>127</v>
      </c>
      <c r="G1703" s="4" t="s">
        <v>55</v>
      </c>
      <c r="H1703" s="4" t="s">
        <v>848</v>
      </c>
      <c r="I1703" s="4" t="s">
        <v>143</v>
      </c>
      <c r="J1703" s="4" t="s">
        <v>59</v>
      </c>
      <c r="K1703" s="9">
        <f t="shared" si="156"/>
        <v>23.149305555554747</v>
      </c>
      <c r="L1703" s="13">
        <f t="shared" si="157"/>
        <v>40868</v>
      </c>
      <c r="M1703" s="14">
        <f t="shared" si="158"/>
        <v>0.52916666666715173</v>
      </c>
      <c r="N1703" s="15">
        <f t="shared" si="159"/>
        <v>3</v>
      </c>
      <c r="O1703" s="16" t="str">
        <f t="shared" si="160"/>
        <v>Wednesday</v>
      </c>
      <c r="P1703" s="16" t="str">
        <f t="shared" si="161"/>
        <v>Nov</v>
      </c>
      <c r="Q1703" s="22">
        <f>IF(Analysis!$H$2=1,1,0)</f>
        <v>1</v>
      </c>
      <c r="R1703" s="1">
        <f>IF(Analysis!$H$3=1,1,0)</f>
        <v>1</v>
      </c>
      <c r="S1703" s="23">
        <f>IF(Analysis!$H$4=1,1,0)</f>
        <v>1</v>
      </c>
      <c r="T1703" s="23">
        <f>IF(Analysis!$H$6=1,1,0)</f>
        <v>1</v>
      </c>
      <c r="U1703" s="23">
        <f>IF(Analysis!$H$7=1,1,0)</f>
        <v>1</v>
      </c>
    </row>
    <row r="1704" spans="1:21">
      <c r="A1704" s="4">
        <v>15971</v>
      </c>
      <c r="B1704" s="5">
        <v>40875.398611111108</v>
      </c>
      <c r="C1704" s="5">
        <v>40868.507638888892</v>
      </c>
      <c r="D1704" s="4" t="s">
        <v>53</v>
      </c>
      <c r="E1704" s="4" t="s">
        <v>79</v>
      </c>
      <c r="F1704" s="6" t="s">
        <v>128</v>
      </c>
      <c r="G1704" s="4" t="s">
        <v>55</v>
      </c>
      <c r="H1704" s="4" t="s">
        <v>849</v>
      </c>
      <c r="I1704" s="4" t="s">
        <v>143</v>
      </c>
      <c r="J1704" s="4" t="s">
        <v>59</v>
      </c>
      <c r="K1704" s="9">
        <f t="shared" si="156"/>
        <v>6.8909722222160781</v>
      </c>
      <c r="L1704" s="13">
        <f t="shared" si="157"/>
        <v>40868</v>
      </c>
      <c r="M1704" s="14">
        <f t="shared" si="158"/>
        <v>0.50763888889196096</v>
      </c>
      <c r="N1704" s="15">
        <f t="shared" si="159"/>
        <v>3</v>
      </c>
      <c r="O1704" s="16" t="str">
        <f t="shared" si="160"/>
        <v>Monday</v>
      </c>
      <c r="P1704" s="16" t="str">
        <f t="shared" si="161"/>
        <v>Nov</v>
      </c>
      <c r="Q1704" s="22">
        <f>IF(Analysis!$H$2=1,1,0)</f>
        <v>1</v>
      </c>
      <c r="R1704" s="1">
        <f>IF(Analysis!$H$3=1,1,0)</f>
        <v>1</v>
      </c>
      <c r="S1704" s="23">
        <f>IF(Analysis!$H$4=1,1,0)</f>
        <v>1</v>
      </c>
      <c r="T1704" s="23">
        <f>IF(Analysis!$H$6=1,1,0)</f>
        <v>1</v>
      </c>
      <c r="U1704" s="23">
        <f>IF(Analysis!$H$7=1,1,0)</f>
        <v>1</v>
      </c>
    </row>
    <row r="1705" spans="1:21">
      <c r="A1705" s="4">
        <v>15970</v>
      </c>
      <c r="B1705" s="5">
        <v>40875.383333333331</v>
      </c>
      <c r="C1705" s="5">
        <v>40868.504861111112</v>
      </c>
      <c r="D1705" s="4" t="s">
        <v>53</v>
      </c>
      <c r="E1705" s="4" t="s">
        <v>79</v>
      </c>
      <c r="F1705" s="6" t="s">
        <v>129</v>
      </c>
      <c r="G1705" s="4" t="s">
        <v>55</v>
      </c>
      <c r="H1705" s="4" t="s">
        <v>850</v>
      </c>
      <c r="I1705" s="4" t="s">
        <v>143</v>
      </c>
      <c r="J1705" s="4" t="s">
        <v>59</v>
      </c>
      <c r="K1705" s="9">
        <f t="shared" si="156"/>
        <v>6.8784722222189885</v>
      </c>
      <c r="L1705" s="13">
        <f t="shared" si="157"/>
        <v>40868</v>
      </c>
      <c r="M1705" s="14">
        <f t="shared" si="158"/>
        <v>0.50486111111240461</v>
      </c>
      <c r="N1705" s="15">
        <f t="shared" si="159"/>
        <v>3</v>
      </c>
      <c r="O1705" s="16" t="str">
        <f t="shared" si="160"/>
        <v>Monday</v>
      </c>
      <c r="P1705" s="16" t="str">
        <f t="shared" si="161"/>
        <v>Nov</v>
      </c>
      <c r="Q1705" s="22">
        <f>IF(Analysis!$H$2=1,1,0)</f>
        <v>1</v>
      </c>
      <c r="R1705" s="1">
        <f>IF(Analysis!$H$3=1,1,0)</f>
        <v>1</v>
      </c>
      <c r="S1705" s="23">
        <f>IF(Analysis!$H$4=1,1,0)</f>
        <v>1</v>
      </c>
      <c r="T1705" s="23">
        <f>IF(Analysis!$H$6=1,1,0)</f>
        <v>1</v>
      </c>
      <c r="U1705" s="23">
        <f>IF(Analysis!$H$7=1,1,0)</f>
        <v>1</v>
      </c>
    </row>
    <row r="1706" spans="1:21">
      <c r="A1706" s="4">
        <v>15969</v>
      </c>
      <c r="B1706" s="5">
        <v>40879.695833333331</v>
      </c>
      <c r="C1706" s="5">
        <v>40868.484722222223</v>
      </c>
      <c r="D1706" s="4" t="s">
        <v>53</v>
      </c>
      <c r="E1706" s="4" t="s">
        <v>74</v>
      </c>
      <c r="F1706" s="6" t="s">
        <v>145</v>
      </c>
      <c r="G1706" s="4" t="s">
        <v>55</v>
      </c>
      <c r="H1706" s="4" t="s">
        <v>90</v>
      </c>
      <c r="I1706" s="4" t="s">
        <v>143</v>
      </c>
      <c r="J1706" s="4" t="s">
        <v>59</v>
      </c>
      <c r="K1706" s="9">
        <f t="shared" si="156"/>
        <v>11.211111111108039</v>
      </c>
      <c r="L1706" s="13">
        <f t="shared" si="157"/>
        <v>40868</v>
      </c>
      <c r="M1706" s="14">
        <f t="shared" si="158"/>
        <v>0.48472222222335404</v>
      </c>
      <c r="N1706" s="15">
        <f t="shared" si="159"/>
        <v>3</v>
      </c>
      <c r="O1706" s="16" t="str">
        <f t="shared" si="160"/>
        <v>Friday</v>
      </c>
      <c r="P1706" s="16" t="str">
        <f t="shared" si="161"/>
        <v>Nov</v>
      </c>
      <c r="Q1706" s="22">
        <f>IF(Analysis!$H$2=1,1,0)</f>
        <v>1</v>
      </c>
      <c r="R1706" s="1">
        <f>IF(Analysis!$H$3=1,1,0)</f>
        <v>1</v>
      </c>
      <c r="S1706" s="23">
        <f>IF(Analysis!$H$4=1,1,0)</f>
        <v>1</v>
      </c>
      <c r="T1706" s="23">
        <f>IF(Analysis!$H$6=1,1,0)</f>
        <v>1</v>
      </c>
      <c r="U1706" s="23">
        <f>IF(Analysis!$H$7=1,1,0)</f>
        <v>1</v>
      </c>
    </row>
    <row r="1707" spans="1:21">
      <c r="A1707" s="4">
        <v>15968</v>
      </c>
      <c r="B1707" s="5">
        <v>40952.375694444447</v>
      </c>
      <c r="C1707" s="5">
        <v>40868.465277777781</v>
      </c>
      <c r="D1707" s="4" t="s">
        <v>53</v>
      </c>
      <c r="E1707" s="4" t="s">
        <v>105</v>
      </c>
      <c r="F1707" s="6" t="s">
        <v>2243</v>
      </c>
      <c r="G1707" s="4" t="s">
        <v>55</v>
      </c>
      <c r="H1707" s="4" t="s">
        <v>107</v>
      </c>
      <c r="I1707" s="4" t="s">
        <v>143</v>
      </c>
      <c r="J1707" s="4" t="s">
        <v>136</v>
      </c>
      <c r="K1707" s="9">
        <f t="shared" si="156"/>
        <v>83.910416666665697</v>
      </c>
      <c r="L1707" s="13">
        <f t="shared" si="157"/>
        <v>40868</v>
      </c>
      <c r="M1707" s="14">
        <f t="shared" si="158"/>
        <v>0.46527777778101154</v>
      </c>
      <c r="N1707" s="15">
        <f t="shared" si="159"/>
        <v>3</v>
      </c>
      <c r="O1707" s="16" t="str">
        <f t="shared" si="160"/>
        <v>Monday</v>
      </c>
      <c r="P1707" s="16" t="str">
        <f t="shared" si="161"/>
        <v>Nov</v>
      </c>
      <c r="Q1707" s="22">
        <f>IF(Analysis!$H$2=1,1,0)</f>
        <v>1</v>
      </c>
      <c r="R1707" s="1">
        <f>IF(Analysis!$H$3=1,1,0)</f>
        <v>1</v>
      </c>
      <c r="S1707" s="23">
        <f>IF(Analysis!$H$4=1,1,0)</f>
        <v>1</v>
      </c>
      <c r="T1707" s="23">
        <f>IF(Analysis!$H$6=1,1,0)</f>
        <v>1</v>
      </c>
      <c r="U1707" s="23">
        <f>IF(Analysis!$H$7=1,1,0)</f>
        <v>1</v>
      </c>
    </row>
    <row r="1708" spans="1:21">
      <c r="A1708" s="4">
        <v>15967</v>
      </c>
      <c r="B1708" s="5">
        <v>40919.37777777778</v>
      </c>
      <c r="C1708" s="5">
        <v>40868.404166666667</v>
      </c>
      <c r="D1708" s="4" t="s">
        <v>60</v>
      </c>
      <c r="E1708" s="4" t="s">
        <v>74</v>
      </c>
      <c r="F1708" s="6" t="s">
        <v>2071</v>
      </c>
      <c r="G1708" s="4" t="s">
        <v>55</v>
      </c>
      <c r="H1708" s="4" t="s">
        <v>106</v>
      </c>
      <c r="I1708" s="4" t="s">
        <v>143</v>
      </c>
      <c r="J1708" s="4" t="s">
        <v>73</v>
      </c>
      <c r="K1708" s="9">
        <f t="shared" si="156"/>
        <v>50.973611111112405</v>
      </c>
      <c r="L1708" s="13">
        <f t="shared" si="157"/>
        <v>40868</v>
      </c>
      <c r="M1708" s="14">
        <f t="shared" si="158"/>
        <v>0.40416666666715173</v>
      </c>
      <c r="N1708" s="15">
        <f t="shared" si="159"/>
        <v>2</v>
      </c>
      <c r="O1708" s="16" t="str">
        <f t="shared" si="160"/>
        <v>Wednesday</v>
      </c>
      <c r="P1708" s="16" t="str">
        <f t="shared" si="161"/>
        <v>Nov</v>
      </c>
      <c r="Q1708" s="22">
        <f>IF(Analysis!$H$2=1,1,0)</f>
        <v>1</v>
      </c>
      <c r="R1708" s="1">
        <f>IF(Analysis!$H$3=1,1,0)</f>
        <v>1</v>
      </c>
      <c r="S1708" s="23">
        <f>IF(Analysis!$H$4=1,1,0)</f>
        <v>1</v>
      </c>
      <c r="T1708" s="23">
        <f>IF(Analysis!$H$6=1,1,0)</f>
        <v>1</v>
      </c>
      <c r="U1708" s="23">
        <f>IF(Analysis!$H$7=1,1,0)</f>
        <v>1</v>
      </c>
    </row>
    <row r="1709" spans="1:21">
      <c r="A1709" s="4">
        <v>15966</v>
      </c>
      <c r="B1709" s="5">
        <v>40868.636111111111</v>
      </c>
      <c r="C1709" s="5">
        <v>40868.396527777775</v>
      </c>
      <c r="D1709" s="4" t="s">
        <v>60</v>
      </c>
      <c r="E1709" s="4" t="s">
        <v>74</v>
      </c>
      <c r="F1709" s="6" t="s">
        <v>2072</v>
      </c>
      <c r="G1709" s="4" t="s">
        <v>55</v>
      </c>
      <c r="H1709" s="4" t="s">
        <v>71</v>
      </c>
      <c r="I1709" s="4" t="s">
        <v>143</v>
      </c>
      <c r="J1709" s="4" t="s">
        <v>59</v>
      </c>
      <c r="K1709" s="9">
        <f t="shared" si="156"/>
        <v>0.23958333333575865</v>
      </c>
      <c r="L1709" s="13">
        <f t="shared" si="157"/>
        <v>40868</v>
      </c>
      <c r="M1709" s="14">
        <f t="shared" si="158"/>
        <v>0.39652777777519077</v>
      </c>
      <c r="N1709" s="15">
        <f t="shared" si="159"/>
        <v>2</v>
      </c>
      <c r="O1709" s="16" t="str">
        <f t="shared" si="160"/>
        <v>Monday</v>
      </c>
      <c r="P1709" s="16" t="str">
        <f t="shared" si="161"/>
        <v>Nov</v>
      </c>
      <c r="Q1709" s="22">
        <f>IF(Analysis!$H$2=1,1,0)</f>
        <v>1</v>
      </c>
      <c r="R1709" s="1">
        <f>IF(Analysis!$H$3=1,1,0)</f>
        <v>1</v>
      </c>
      <c r="S1709" s="23">
        <f>IF(Analysis!$H$4=1,1,0)</f>
        <v>1</v>
      </c>
      <c r="T1709" s="23">
        <f>IF(Analysis!$H$6=1,1,0)</f>
        <v>1</v>
      </c>
      <c r="U1709" s="23">
        <f>IF(Analysis!$H$7=1,1,0)</f>
        <v>1</v>
      </c>
    </row>
    <row r="1710" spans="1:21">
      <c r="A1710" s="4">
        <v>15965</v>
      </c>
      <c r="B1710" s="5">
        <v>40868.634722222225</v>
      </c>
      <c r="C1710" s="5">
        <v>40868.381249999999</v>
      </c>
      <c r="D1710" s="4" t="s">
        <v>62</v>
      </c>
      <c r="E1710" s="4" t="s">
        <v>64</v>
      </c>
      <c r="F1710" s="6" t="s">
        <v>2073</v>
      </c>
      <c r="G1710" s="4" t="s">
        <v>55</v>
      </c>
      <c r="H1710" s="4" t="s">
        <v>56</v>
      </c>
      <c r="I1710" s="4" t="s">
        <v>143</v>
      </c>
      <c r="J1710" s="4" t="s">
        <v>65</v>
      </c>
      <c r="K1710" s="9">
        <f t="shared" si="156"/>
        <v>0.25347222222626442</v>
      </c>
      <c r="L1710" s="13">
        <f t="shared" si="157"/>
        <v>40868</v>
      </c>
      <c r="M1710" s="14">
        <f t="shared" si="158"/>
        <v>0.38124999999854481</v>
      </c>
      <c r="N1710" s="15">
        <f t="shared" si="159"/>
        <v>2</v>
      </c>
      <c r="O1710" s="16" t="str">
        <f t="shared" si="160"/>
        <v>Monday</v>
      </c>
      <c r="P1710" s="16" t="str">
        <f t="shared" si="161"/>
        <v>Nov</v>
      </c>
      <c r="Q1710" s="22">
        <f>IF(Analysis!$H$2=1,1,0)</f>
        <v>1</v>
      </c>
      <c r="R1710" s="1">
        <f>IF(Analysis!$H$3=1,1,0)</f>
        <v>1</v>
      </c>
      <c r="S1710" s="23">
        <f>IF(Analysis!$H$4=1,1,0)</f>
        <v>1</v>
      </c>
      <c r="T1710" s="23">
        <f>IF(Analysis!$H$6=1,1,0)</f>
        <v>1</v>
      </c>
      <c r="U1710" s="23">
        <f>IF(Analysis!$H$7=1,1,0)</f>
        <v>1</v>
      </c>
    </row>
    <row r="1711" spans="1:21">
      <c r="A1711" s="4">
        <v>15964</v>
      </c>
      <c r="B1711" s="5">
        <v>40870.345833333333</v>
      </c>
      <c r="C1711" s="5">
        <v>40868.361805555556</v>
      </c>
      <c r="D1711" s="4" t="s">
        <v>60</v>
      </c>
      <c r="E1711" s="4" t="s">
        <v>68</v>
      </c>
      <c r="F1711" s="6" t="s">
        <v>132</v>
      </c>
      <c r="G1711" s="4" t="s">
        <v>55</v>
      </c>
      <c r="H1711" s="4" t="s">
        <v>90</v>
      </c>
      <c r="I1711" s="4" t="s">
        <v>143</v>
      </c>
      <c r="J1711" s="4" t="s">
        <v>59</v>
      </c>
      <c r="K1711" s="9">
        <f t="shared" si="156"/>
        <v>1.984027777776646</v>
      </c>
      <c r="L1711" s="13">
        <f t="shared" si="157"/>
        <v>40868</v>
      </c>
      <c r="M1711" s="14">
        <f t="shared" si="158"/>
        <v>0.36180555555620231</v>
      </c>
      <c r="N1711" s="15">
        <f t="shared" si="159"/>
        <v>1</v>
      </c>
      <c r="O1711" s="16" t="str">
        <f t="shared" si="160"/>
        <v>Wednesday</v>
      </c>
      <c r="P1711" s="16" t="str">
        <f t="shared" si="161"/>
        <v>Nov</v>
      </c>
      <c r="Q1711" s="22">
        <f>IF(Analysis!$H$2=1,1,0)</f>
        <v>1</v>
      </c>
      <c r="R1711" s="1">
        <f>IF(Analysis!$H$3=1,1,0)</f>
        <v>1</v>
      </c>
      <c r="S1711" s="23">
        <f>IF(Analysis!$H$4=1,1,0)</f>
        <v>1</v>
      </c>
      <c r="T1711" s="23">
        <f>IF(Analysis!$H$6=1,1,0)</f>
        <v>1</v>
      </c>
      <c r="U1711" s="23">
        <f>IF(Analysis!$H$7=1,1,0)</f>
        <v>1</v>
      </c>
    </row>
    <row r="1712" spans="1:21">
      <c r="A1712" s="4">
        <v>15963</v>
      </c>
      <c r="B1712" s="5">
        <v>40868.497916666667</v>
      </c>
      <c r="C1712" s="5">
        <v>40868.349305555559</v>
      </c>
      <c r="D1712" s="4" t="s">
        <v>53</v>
      </c>
      <c r="E1712" s="4" t="s">
        <v>74</v>
      </c>
      <c r="F1712" s="6" t="s">
        <v>133</v>
      </c>
      <c r="G1712" s="4" t="s">
        <v>55</v>
      </c>
      <c r="H1712" s="4" t="s">
        <v>56</v>
      </c>
      <c r="I1712" s="4" t="s">
        <v>143</v>
      </c>
      <c r="J1712" s="4" t="s">
        <v>57</v>
      </c>
      <c r="K1712" s="9">
        <f t="shared" si="156"/>
        <v>0.14861111110803904</v>
      </c>
      <c r="L1712" s="13">
        <f t="shared" si="157"/>
        <v>40868</v>
      </c>
      <c r="M1712" s="14">
        <f t="shared" si="158"/>
        <v>0.34930555555911269</v>
      </c>
      <c r="N1712" s="15">
        <f t="shared" si="159"/>
        <v>1</v>
      </c>
      <c r="O1712" s="16" t="str">
        <f t="shared" si="160"/>
        <v>Monday</v>
      </c>
      <c r="P1712" s="16" t="str">
        <f t="shared" si="161"/>
        <v>Nov</v>
      </c>
      <c r="Q1712" s="22">
        <f>IF(Analysis!$H$2=1,1,0)</f>
        <v>1</v>
      </c>
      <c r="R1712" s="1">
        <f>IF(Analysis!$H$3=1,1,0)</f>
        <v>1</v>
      </c>
      <c r="S1712" s="23">
        <f>IF(Analysis!$H$4=1,1,0)</f>
        <v>1</v>
      </c>
      <c r="T1712" s="23">
        <f>IF(Analysis!$H$6=1,1,0)</f>
        <v>1</v>
      </c>
      <c r="U1712" s="23">
        <f>IF(Analysis!$H$7=1,1,0)</f>
        <v>1</v>
      </c>
    </row>
    <row r="1713" spans="1:21">
      <c r="A1713" s="4">
        <v>15962</v>
      </c>
      <c r="B1713" s="5">
        <v>40870.472916666666</v>
      </c>
      <c r="C1713" s="5">
        <v>40868.343055555553</v>
      </c>
      <c r="D1713" s="4" t="s">
        <v>53</v>
      </c>
      <c r="E1713" s="4" t="s">
        <v>97</v>
      </c>
      <c r="F1713" s="6" t="s">
        <v>127</v>
      </c>
      <c r="G1713" s="4" t="s">
        <v>55</v>
      </c>
      <c r="H1713" s="4" t="s">
        <v>851</v>
      </c>
      <c r="I1713" s="4" t="s">
        <v>143</v>
      </c>
      <c r="J1713" s="4" t="s">
        <v>57</v>
      </c>
      <c r="K1713" s="9">
        <f t="shared" si="156"/>
        <v>2.1298611111124046</v>
      </c>
      <c r="L1713" s="13">
        <f t="shared" si="157"/>
        <v>40868</v>
      </c>
      <c r="M1713" s="14">
        <f t="shared" si="158"/>
        <v>0.34305555555329192</v>
      </c>
      <c r="N1713" s="15">
        <f t="shared" si="159"/>
        <v>1</v>
      </c>
      <c r="O1713" s="16" t="str">
        <f t="shared" si="160"/>
        <v>Wednesday</v>
      </c>
      <c r="P1713" s="16" t="str">
        <f t="shared" si="161"/>
        <v>Nov</v>
      </c>
      <c r="Q1713" s="22">
        <f>IF(Analysis!$H$2=1,1,0)</f>
        <v>1</v>
      </c>
      <c r="R1713" s="1">
        <f>IF(Analysis!$H$3=1,1,0)</f>
        <v>1</v>
      </c>
      <c r="S1713" s="23">
        <f>IF(Analysis!$H$4=1,1,0)</f>
        <v>1</v>
      </c>
      <c r="T1713" s="23">
        <f>IF(Analysis!$H$6=1,1,0)</f>
        <v>1</v>
      </c>
      <c r="U1713" s="23">
        <f>IF(Analysis!$H$7=1,1,0)</f>
        <v>1</v>
      </c>
    </row>
    <row r="1714" spans="1:21">
      <c r="A1714" s="4">
        <v>15961</v>
      </c>
      <c r="B1714" s="5">
        <v>40938.627083333333</v>
      </c>
      <c r="C1714" s="5">
        <v>40868.320138888892</v>
      </c>
      <c r="D1714" s="4" t="s">
        <v>94</v>
      </c>
      <c r="E1714" s="4" t="s">
        <v>124</v>
      </c>
      <c r="F1714" s="6" t="s">
        <v>128</v>
      </c>
      <c r="G1714" s="4" t="s">
        <v>55</v>
      </c>
      <c r="H1714" s="4" t="s">
        <v>852</v>
      </c>
      <c r="I1714" s="4" t="s">
        <v>143</v>
      </c>
      <c r="J1714" s="4" t="s">
        <v>59</v>
      </c>
      <c r="K1714" s="9">
        <f t="shared" si="156"/>
        <v>70.306944444440887</v>
      </c>
      <c r="L1714" s="13">
        <f t="shared" si="157"/>
        <v>40868</v>
      </c>
      <c r="M1714" s="14">
        <f t="shared" si="158"/>
        <v>0.32013888889196096</v>
      </c>
      <c r="N1714" s="15">
        <f t="shared" si="159"/>
        <v>1</v>
      </c>
      <c r="O1714" s="16" t="str">
        <f t="shared" si="160"/>
        <v>Monday</v>
      </c>
      <c r="P1714" s="16" t="str">
        <f t="shared" si="161"/>
        <v>Nov</v>
      </c>
      <c r="Q1714" s="22">
        <f>IF(Analysis!$H$2=1,1,0)</f>
        <v>1</v>
      </c>
      <c r="R1714" s="1">
        <f>IF(Analysis!$H$3=1,1,0)</f>
        <v>1</v>
      </c>
      <c r="S1714" s="23">
        <f>IF(Analysis!$H$4=1,1,0)</f>
        <v>1</v>
      </c>
      <c r="T1714" s="23">
        <f>IF(Analysis!$H$6=1,1,0)</f>
        <v>1</v>
      </c>
      <c r="U1714" s="23">
        <f>IF(Analysis!$H$7=1,1,0)</f>
        <v>1</v>
      </c>
    </row>
    <row r="1715" spans="1:21">
      <c r="A1715" s="4">
        <v>15960</v>
      </c>
      <c r="B1715" s="5">
        <v>40879.665972222225</v>
      </c>
      <c r="C1715" s="5">
        <v>40865.725694444445</v>
      </c>
      <c r="D1715" s="4" t="s">
        <v>62</v>
      </c>
      <c r="E1715" s="4" t="s">
        <v>64</v>
      </c>
      <c r="F1715" s="6" t="s">
        <v>129</v>
      </c>
      <c r="G1715" s="4" t="s">
        <v>55</v>
      </c>
      <c r="H1715" s="4" t="s">
        <v>853</v>
      </c>
      <c r="I1715" s="4" t="s">
        <v>143</v>
      </c>
      <c r="J1715" s="4" t="s">
        <v>70</v>
      </c>
      <c r="K1715" s="9">
        <f t="shared" si="156"/>
        <v>13.940277777779556</v>
      </c>
      <c r="L1715" s="13">
        <f t="shared" si="157"/>
        <v>40865</v>
      </c>
      <c r="M1715" s="14">
        <f t="shared" si="158"/>
        <v>0.72569444444525288</v>
      </c>
      <c r="N1715" s="15">
        <f t="shared" si="159"/>
        <v>6</v>
      </c>
      <c r="O1715" s="16" t="str">
        <f t="shared" si="160"/>
        <v>Friday</v>
      </c>
      <c r="P1715" s="16" t="str">
        <f t="shared" si="161"/>
        <v>Nov</v>
      </c>
      <c r="Q1715" s="22">
        <f>IF(Analysis!$H$2=1,1,0)</f>
        <v>1</v>
      </c>
      <c r="R1715" s="1">
        <f>IF(Analysis!$H$3=1,1,0)</f>
        <v>1</v>
      </c>
      <c r="S1715" s="23">
        <f>IF(Analysis!$H$4=1,1,0)</f>
        <v>1</v>
      </c>
      <c r="T1715" s="23">
        <f>IF(Analysis!$H$6=1,1,0)</f>
        <v>1</v>
      </c>
      <c r="U1715" s="23">
        <f>IF(Analysis!$H$7=1,1,0)</f>
        <v>1</v>
      </c>
    </row>
    <row r="1716" spans="1:21">
      <c r="A1716" s="4">
        <v>15959</v>
      </c>
      <c r="B1716" s="5">
        <v>40876.361111111109</v>
      </c>
      <c r="C1716" s="5">
        <v>40865.723611111112</v>
      </c>
      <c r="D1716" s="4" t="s">
        <v>62</v>
      </c>
      <c r="E1716" s="4" t="s">
        <v>95</v>
      </c>
      <c r="F1716" s="6" t="s">
        <v>145</v>
      </c>
      <c r="G1716" s="4" t="s">
        <v>55</v>
      </c>
      <c r="H1716" s="4" t="s">
        <v>854</v>
      </c>
      <c r="I1716" s="4" t="s">
        <v>143</v>
      </c>
      <c r="J1716" s="4" t="s">
        <v>70</v>
      </c>
      <c r="K1716" s="9">
        <f t="shared" si="156"/>
        <v>10.63749999999709</v>
      </c>
      <c r="L1716" s="13">
        <f t="shared" si="157"/>
        <v>40865</v>
      </c>
      <c r="M1716" s="14">
        <f t="shared" si="158"/>
        <v>0.72361111111240461</v>
      </c>
      <c r="N1716" s="15">
        <f t="shared" si="159"/>
        <v>6</v>
      </c>
      <c r="O1716" s="16" t="str">
        <f t="shared" si="160"/>
        <v>Tuesday</v>
      </c>
      <c r="P1716" s="16" t="str">
        <f t="shared" si="161"/>
        <v>Nov</v>
      </c>
      <c r="Q1716" s="22">
        <f>IF(Analysis!$H$2=1,1,0)</f>
        <v>1</v>
      </c>
      <c r="R1716" s="1">
        <f>IF(Analysis!$H$3=1,1,0)</f>
        <v>1</v>
      </c>
      <c r="S1716" s="23">
        <f>IF(Analysis!$H$4=1,1,0)</f>
        <v>1</v>
      </c>
      <c r="T1716" s="23">
        <f>IF(Analysis!$H$6=1,1,0)</f>
        <v>1</v>
      </c>
      <c r="U1716" s="23">
        <f>IF(Analysis!$H$7=1,1,0)</f>
        <v>1</v>
      </c>
    </row>
    <row r="1717" spans="1:21">
      <c r="A1717" s="4">
        <v>15958</v>
      </c>
      <c r="B1717" s="5">
        <v>40869.689583333333</v>
      </c>
      <c r="C1717" s="5">
        <v>40865.715277777781</v>
      </c>
      <c r="D1717" s="4" t="s">
        <v>60</v>
      </c>
      <c r="E1717" s="4" t="s">
        <v>144</v>
      </c>
      <c r="F1717" s="6" t="s">
        <v>2244</v>
      </c>
      <c r="G1717" s="4" t="s">
        <v>55</v>
      </c>
      <c r="H1717" s="4" t="s">
        <v>855</v>
      </c>
      <c r="I1717" s="4" t="s">
        <v>143</v>
      </c>
      <c r="J1717" s="4" t="s">
        <v>59</v>
      </c>
      <c r="K1717" s="9">
        <f t="shared" si="156"/>
        <v>3.9743055555518367</v>
      </c>
      <c r="L1717" s="13">
        <f t="shared" si="157"/>
        <v>40865</v>
      </c>
      <c r="M1717" s="14">
        <f t="shared" si="158"/>
        <v>0.71527777778101154</v>
      </c>
      <c r="N1717" s="15">
        <f t="shared" si="159"/>
        <v>6</v>
      </c>
      <c r="O1717" s="16" t="str">
        <f t="shared" si="160"/>
        <v>Tuesday</v>
      </c>
      <c r="P1717" s="16" t="str">
        <f t="shared" si="161"/>
        <v>Nov</v>
      </c>
      <c r="Q1717" s="22">
        <f>IF(Analysis!$H$2=1,1,0)</f>
        <v>1</v>
      </c>
      <c r="R1717" s="1">
        <f>IF(Analysis!$H$3=1,1,0)</f>
        <v>1</v>
      </c>
      <c r="S1717" s="23">
        <f>IF(Analysis!$H$4=1,1,0)</f>
        <v>1</v>
      </c>
      <c r="T1717" s="23">
        <f>IF(Analysis!$H$6=1,1,0)</f>
        <v>1</v>
      </c>
      <c r="U1717" s="23">
        <f>IF(Analysis!$H$7=1,1,0)</f>
        <v>1</v>
      </c>
    </row>
    <row r="1718" spans="1:21">
      <c r="A1718" s="4">
        <v>15957</v>
      </c>
      <c r="B1718" s="5">
        <v>40868.545138888891</v>
      </c>
      <c r="C1718" s="5">
        <v>40865.711111111108</v>
      </c>
      <c r="D1718" s="4" t="s">
        <v>53</v>
      </c>
      <c r="E1718" s="4" t="s">
        <v>68</v>
      </c>
      <c r="F1718" s="6" t="s">
        <v>2071</v>
      </c>
      <c r="G1718" s="4" t="s">
        <v>55</v>
      </c>
      <c r="H1718" s="4" t="s">
        <v>90</v>
      </c>
      <c r="I1718" s="4" t="s">
        <v>143</v>
      </c>
      <c r="J1718" s="4" t="s">
        <v>59</v>
      </c>
      <c r="K1718" s="9">
        <f t="shared" si="156"/>
        <v>2.8340277777824667</v>
      </c>
      <c r="L1718" s="13">
        <f t="shared" si="157"/>
        <v>40865</v>
      </c>
      <c r="M1718" s="14">
        <f t="shared" si="158"/>
        <v>0.71111111110803904</v>
      </c>
      <c r="N1718" s="15">
        <f t="shared" si="159"/>
        <v>6</v>
      </c>
      <c r="O1718" s="16" t="str">
        <f t="shared" si="160"/>
        <v>Monday</v>
      </c>
      <c r="P1718" s="16" t="str">
        <f t="shared" si="161"/>
        <v>Nov</v>
      </c>
      <c r="Q1718" s="22">
        <f>IF(Analysis!$H$2=1,1,0)</f>
        <v>1</v>
      </c>
      <c r="R1718" s="1">
        <f>IF(Analysis!$H$3=1,1,0)</f>
        <v>1</v>
      </c>
      <c r="S1718" s="23">
        <f>IF(Analysis!$H$4=1,1,0)</f>
        <v>1</v>
      </c>
      <c r="T1718" s="23">
        <f>IF(Analysis!$H$6=1,1,0)</f>
        <v>1</v>
      </c>
      <c r="U1718" s="23">
        <f>IF(Analysis!$H$7=1,1,0)</f>
        <v>1</v>
      </c>
    </row>
    <row r="1719" spans="1:21">
      <c r="A1719" s="4">
        <v>15956</v>
      </c>
      <c r="B1719" s="5">
        <v>40883.37777777778</v>
      </c>
      <c r="C1719" s="5">
        <v>40865.707638888889</v>
      </c>
      <c r="D1719" s="4" t="s">
        <v>53</v>
      </c>
      <c r="E1719" s="4" t="s">
        <v>58</v>
      </c>
      <c r="F1719" s="6" t="s">
        <v>2072</v>
      </c>
      <c r="G1719" s="4" t="s">
        <v>55</v>
      </c>
      <c r="H1719" s="4" t="s">
        <v>107</v>
      </c>
      <c r="I1719" s="4" t="s">
        <v>143</v>
      </c>
      <c r="J1719" s="4" t="s">
        <v>59</v>
      </c>
      <c r="K1719" s="9">
        <f t="shared" si="156"/>
        <v>17.670138888890506</v>
      </c>
      <c r="L1719" s="13">
        <f t="shared" si="157"/>
        <v>40865</v>
      </c>
      <c r="M1719" s="14">
        <f t="shared" si="158"/>
        <v>0.70763888888905058</v>
      </c>
      <c r="N1719" s="15">
        <f t="shared" si="159"/>
        <v>5</v>
      </c>
      <c r="O1719" s="16" t="str">
        <f t="shared" si="160"/>
        <v>Tuesday</v>
      </c>
      <c r="P1719" s="16" t="str">
        <f t="shared" si="161"/>
        <v>Nov</v>
      </c>
      <c r="Q1719" s="22">
        <f>IF(Analysis!$H$2=1,1,0)</f>
        <v>1</v>
      </c>
      <c r="R1719" s="1">
        <f>IF(Analysis!$H$3=1,1,0)</f>
        <v>1</v>
      </c>
      <c r="S1719" s="23">
        <f>IF(Analysis!$H$4=1,1,0)</f>
        <v>1</v>
      </c>
      <c r="T1719" s="23">
        <f>IF(Analysis!$H$6=1,1,0)</f>
        <v>1</v>
      </c>
      <c r="U1719" s="23">
        <f>IF(Analysis!$H$7=1,1,0)</f>
        <v>1</v>
      </c>
    </row>
    <row r="1720" spans="1:21">
      <c r="A1720" s="4">
        <v>15955</v>
      </c>
      <c r="B1720" s="5">
        <v>40872.404166666667</v>
      </c>
      <c r="C1720" s="5">
        <v>40865.550000000003</v>
      </c>
      <c r="D1720" s="4" t="s">
        <v>53</v>
      </c>
      <c r="E1720" s="4" t="s">
        <v>74</v>
      </c>
      <c r="F1720" s="6" t="s">
        <v>2073</v>
      </c>
      <c r="G1720" s="4" t="s">
        <v>55</v>
      </c>
      <c r="H1720" s="4" t="s">
        <v>106</v>
      </c>
      <c r="I1720" s="4" t="s">
        <v>143</v>
      </c>
      <c r="J1720" s="4" t="s">
        <v>57</v>
      </c>
      <c r="K1720" s="9">
        <f t="shared" si="156"/>
        <v>6.8541666666642413</v>
      </c>
      <c r="L1720" s="13">
        <f t="shared" si="157"/>
        <v>40865</v>
      </c>
      <c r="M1720" s="14">
        <f t="shared" si="158"/>
        <v>0.55000000000291038</v>
      </c>
      <c r="N1720" s="15">
        <f t="shared" si="159"/>
        <v>4</v>
      </c>
      <c r="O1720" s="16" t="str">
        <f t="shared" si="160"/>
        <v>Friday</v>
      </c>
      <c r="P1720" s="16" t="str">
        <f t="shared" si="161"/>
        <v>Nov</v>
      </c>
      <c r="Q1720" s="22">
        <f>IF(Analysis!$H$2=1,1,0)</f>
        <v>1</v>
      </c>
      <c r="R1720" s="1">
        <f>IF(Analysis!$H$3=1,1,0)</f>
        <v>1</v>
      </c>
      <c r="S1720" s="23">
        <f>IF(Analysis!$H$4=1,1,0)</f>
        <v>1</v>
      </c>
      <c r="T1720" s="23">
        <f>IF(Analysis!$H$6=1,1,0)</f>
        <v>1</v>
      </c>
      <c r="U1720" s="23">
        <f>IF(Analysis!$H$7=1,1,0)</f>
        <v>1</v>
      </c>
    </row>
    <row r="1721" spans="1:21">
      <c r="A1721" s="4">
        <v>15954</v>
      </c>
      <c r="B1721" s="5">
        <v>40878.629861111112</v>
      </c>
      <c r="C1721" s="5">
        <v>40865.441666666666</v>
      </c>
      <c r="D1721" s="4" t="s">
        <v>53</v>
      </c>
      <c r="E1721" s="4" t="s">
        <v>79</v>
      </c>
      <c r="F1721" s="6" t="s">
        <v>132</v>
      </c>
      <c r="G1721" s="4" t="s">
        <v>55</v>
      </c>
      <c r="H1721" s="4" t="s">
        <v>71</v>
      </c>
      <c r="I1721" s="4" t="s">
        <v>143</v>
      </c>
      <c r="J1721" s="4" t="s">
        <v>59</v>
      </c>
      <c r="K1721" s="9">
        <f t="shared" si="156"/>
        <v>13.188194444446708</v>
      </c>
      <c r="L1721" s="13">
        <f t="shared" si="157"/>
        <v>40865</v>
      </c>
      <c r="M1721" s="14">
        <f t="shared" si="158"/>
        <v>0.44166666666569654</v>
      </c>
      <c r="N1721" s="15">
        <f t="shared" si="159"/>
        <v>2</v>
      </c>
      <c r="O1721" s="16" t="str">
        <f t="shared" si="160"/>
        <v>Thursday</v>
      </c>
      <c r="P1721" s="16" t="str">
        <f t="shared" si="161"/>
        <v>Nov</v>
      </c>
      <c r="Q1721" s="22">
        <f>IF(Analysis!$H$2=1,1,0)</f>
        <v>1</v>
      </c>
      <c r="R1721" s="1">
        <f>IF(Analysis!$H$3=1,1,0)</f>
        <v>1</v>
      </c>
      <c r="S1721" s="23">
        <f>IF(Analysis!$H$4=1,1,0)</f>
        <v>1</v>
      </c>
      <c r="T1721" s="23">
        <f>IF(Analysis!$H$6=1,1,0)</f>
        <v>1</v>
      </c>
      <c r="U1721" s="23">
        <f>IF(Analysis!$H$7=1,1,0)</f>
        <v>1</v>
      </c>
    </row>
    <row r="1722" spans="1:21">
      <c r="A1722" s="4">
        <v>15953</v>
      </c>
      <c r="B1722" s="5">
        <v>40865.574305555558</v>
      </c>
      <c r="C1722" s="5">
        <v>40865.441666666666</v>
      </c>
      <c r="D1722" s="4" t="s">
        <v>60</v>
      </c>
      <c r="E1722" s="4" t="s">
        <v>54</v>
      </c>
      <c r="F1722" s="6" t="s">
        <v>133</v>
      </c>
      <c r="G1722" s="4" t="s">
        <v>55</v>
      </c>
      <c r="H1722" s="4" t="s">
        <v>56</v>
      </c>
      <c r="I1722" s="4" t="s">
        <v>143</v>
      </c>
      <c r="J1722" s="4" t="s">
        <v>59</v>
      </c>
      <c r="K1722" s="9">
        <f t="shared" si="156"/>
        <v>0.13263888889196096</v>
      </c>
      <c r="L1722" s="13">
        <f t="shared" si="157"/>
        <v>40865</v>
      </c>
      <c r="M1722" s="14">
        <f t="shared" si="158"/>
        <v>0.44166666666569654</v>
      </c>
      <c r="N1722" s="15">
        <f t="shared" si="159"/>
        <v>2</v>
      </c>
      <c r="O1722" s="16" t="str">
        <f t="shared" si="160"/>
        <v>Friday</v>
      </c>
      <c r="P1722" s="16" t="str">
        <f t="shared" si="161"/>
        <v>Nov</v>
      </c>
      <c r="Q1722" s="22">
        <f>IF(Analysis!$H$2=1,1,0)</f>
        <v>1</v>
      </c>
      <c r="R1722" s="1">
        <f>IF(Analysis!$H$3=1,1,0)</f>
        <v>1</v>
      </c>
      <c r="S1722" s="23">
        <f>IF(Analysis!$H$4=1,1,0)</f>
        <v>1</v>
      </c>
      <c r="T1722" s="23">
        <f>IF(Analysis!$H$6=1,1,0)</f>
        <v>1</v>
      </c>
      <c r="U1722" s="23">
        <f>IF(Analysis!$H$7=1,1,0)</f>
        <v>1</v>
      </c>
    </row>
    <row r="1723" spans="1:21">
      <c r="A1723" s="4">
        <v>15952</v>
      </c>
      <c r="B1723" s="5">
        <v>40868.492361111108</v>
      </c>
      <c r="C1723" s="5">
        <v>40865.417361111111</v>
      </c>
      <c r="D1723" s="4" t="s">
        <v>53</v>
      </c>
      <c r="E1723" s="4" t="s">
        <v>79</v>
      </c>
      <c r="F1723" s="6" t="s">
        <v>127</v>
      </c>
      <c r="G1723" s="4" t="s">
        <v>55</v>
      </c>
      <c r="H1723" s="4" t="s">
        <v>90</v>
      </c>
      <c r="I1723" s="4" t="s">
        <v>143</v>
      </c>
      <c r="J1723" s="4" t="s">
        <v>59</v>
      </c>
      <c r="K1723" s="9">
        <f t="shared" si="156"/>
        <v>3.0749999999970896</v>
      </c>
      <c r="L1723" s="13">
        <f t="shared" si="157"/>
        <v>40865</v>
      </c>
      <c r="M1723" s="14">
        <f t="shared" si="158"/>
        <v>0.41736111111094942</v>
      </c>
      <c r="N1723" s="15">
        <f t="shared" si="159"/>
        <v>2</v>
      </c>
      <c r="O1723" s="16" t="str">
        <f t="shared" si="160"/>
        <v>Monday</v>
      </c>
      <c r="P1723" s="16" t="str">
        <f t="shared" si="161"/>
        <v>Nov</v>
      </c>
      <c r="Q1723" s="22">
        <f>IF(Analysis!$H$2=1,1,0)</f>
        <v>1</v>
      </c>
      <c r="R1723" s="1">
        <f>IF(Analysis!$H$3=1,1,0)</f>
        <v>1</v>
      </c>
      <c r="S1723" s="23">
        <f>IF(Analysis!$H$4=1,1,0)</f>
        <v>1</v>
      </c>
      <c r="T1723" s="23">
        <f>IF(Analysis!$H$6=1,1,0)</f>
        <v>1</v>
      </c>
      <c r="U1723" s="23">
        <f>IF(Analysis!$H$7=1,1,0)</f>
        <v>1</v>
      </c>
    </row>
    <row r="1724" spans="1:21">
      <c r="A1724" s="4">
        <v>15951</v>
      </c>
      <c r="B1724" s="5">
        <v>40869.693055555559</v>
      </c>
      <c r="C1724" s="5">
        <v>40865.417361111111</v>
      </c>
      <c r="D1724" s="4" t="s">
        <v>60</v>
      </c>
      <c r="E1724" s="4" t="s">
        <v>54</v>
      </c>
      <c r="F1724" s="6" t="s">
        <v>128</v>
      </c>
      <c r="G1724" s="4" t="s">
        <v>55</v>
      </c>
      <c r="H1724" s="4" t="s">
        <v>56</v>
      </c>
      <c r="I1724" s="4" t="s">
        <v>143</v>
      </c>
      <c r="J1724" s="4" t="s">
        <v>59</v>
      </c>
      <c r="K1724" s="9">
        <f t="shared" si="156"/>
        <v>4.2756944444481633</v>
      </c>
      <c r="L1724" s="13">
        <f t="shared" si="157"/>
        <v>40865</v>
      </c>
      <c r="M1724" s="14">
        <f t="shared" si="158"/>
        <v>0.41736111111094942</v>
      </c>
      <c r="N1724" s="15">
        <f t="shared" si="159"/>
        <v>2</v>
      </c>
      <c r="O1724" s="16" t="str">
        <f t="shared" si="160"/>
        <v>Tuesday</v>
      </c>
      <c r="P1724" s="16" t="str">
        <f t="shared" si="161"/>
        <v>Nov</v>
      </c>
      <c r="Q1724" s="22">
        <f>IF(Analysis!$H$2=1,1,0)</f>
        <v>1</v>
      </c>
      <c r="R1724" s="1">
        <f>IF(Analysis!$H$3=1,1,0)</f>
        <v>1</v>
      </c>
      <c r="S1724" s="23">
        <f>IF(Analysis!$H$4=1,1,0)</f>
        <v>1</v>
      </c>
      <c r="T1724" s="23">
        <f>IF(Analysis!$H$6=1,1,0)</f>
        <v>1</v>
      </c>
      <c r="U1724" s="23">
        <f>IF(Analysis!$H$7=1,1,0)</f>
        <v>1</v>
      </c>
    </row>
    <row r="1725" spans="1:21">
      <c r="A1725" s="4">
        <v>15950</v>
      </c>
      <c r="B1725" s="5">
        <v>40869.709722222222</v>
      </c>
      <c r="C1725" s="5">
        <v>40865.410416666666</v>
      </c>
      <c r="D1725" s="4" t="s">
        <v>60</v>
      </c>
      <c r="E1725" s="4" t="s">
        <v>74</v>
      </c>
      <c r="F1725" s="6" t="s">
        <v>129</v>
      </c>
      <c r="G1725" s="4" t="s">
        <v>55</v>
      </c>
      <c r="H1725" s="4" t="s">
        <v>856</v>
      </c>
      <c r="I1725" s="4" t="s">
        <v>143</v>
      </c>
      <c r="J1725" s="4" t="s">
        <v>59</v>
      </c>
      <c r="K1725" s="9">
        <f t="shared" si="156"/>
        <v>4.2993055555562023</v>
      </c>
      <c r="L1725" s="13">
        <f t="shared" si="157"/>
        <v>40865</v>
      </c>
      <c r="M1725" s="14">
        <f t="shared" si="158"/>
        <v>0.41041666666569654</v>
      </c>
      <c r="N1725" s="15">
        <f t="shared" si="159"/>
        <v>2</v>
      </c>
      <c r="O1725" s="16" t="str">
        <f t="shared" si="160"/>
        <v>Tuesday</v>
      </c>
      <c r="P1725" s="16" t="str">
        <f t="shared" si="161"/>
        <v>Nov</v>
      </c>
      <c r="Q1725" s="22">
        <f>IF(Analysis!$H$2=1,1,0)</f>
        <v>1</v>
      </c>
      <c r="R1725" s="1">
        <f>IF(Analysis!$H$3=1,1,0)</f>
        <v>1</v>
      </c>
      <c r="S1725" s="23">
        <f>IF(Analysis!$H$4=1,1,0)</f>
        <v>1</v>
      </c>
      <c r="T1725" s="23">
        <f>IF(Analysis!$H$6=1,1,0)</f>
        <v>1</v>
      </c>
      <c r="U1725" s="23">
        <f>IF(Analysis!$H$7=1,1,0)</f>
        <v>1</v>
      </c>
    </row>
    <row r="1726" spans="1:21">
      <c r="A1726" s="4">
        <v>15949</v>
      </c>
      <c r="B1726" s="5">
        <v>40869.713194444441</v>
      </c>
      <c r="C1726" s="5">
        <v>40865.40902777778</v>
      </c>
      <c r="D1726" s="4" t="s">
        <v>60</v>
      </c>
      <c r="E1726" s="4" t="s">
        <v>74</v>
      </c>
      <c r="F1726" s="6" t="s">
        <v>145</v>
      </c>
      <c r="G1726" s="4" t="s">
        <v>55</v>
      </c>
      <c r="H1726" s="4" t="s">
        <v>857</v>
      </c>
      <c r="I1726" s="4" t="s">
        <v>143</v>
      </c>
      <c r="J1726" s="4" t="s">
        <v>59</v>
      </c>
      <c r="K1726" s="9">
        <f t="shared" si="156"/>
        <v>4.304166666661331</v>
      </c>
      <c r="L1726" s="13">
        <f t="shared" si="157"/>
        <v>40865</v>
      </c>
      <c r="M1726" s="14">
        <f t="shared" si="158"/>
        <v>0.40902777777955635</v>
      </c>
      <c r="N1726" s="15">
        <f t="shared" si="159"/>
        <v>2</v>
      </c>
      <c r="O1726" s="16" t="str">
        <f t="shared" si="160"/>
        <v>Tuesday</v>
      </c>
      <c r="P1726" s="16" t="str">
        <f t="shared" si="161"/>
        <v>Nov</v>
      </c>
      <c r="Q1726" s="22">
        <f>IF(Analysis!$H$2=1,1,0)</f>
        <v>1</v>
      </c>
      <c r="R1726" s="1">
        <f>IF(Analysis!$H$3=1,1,0)</f>
        <v>1</v>
      </c>
      <c r="S1726" s="23">
        <f>IF(Analysis!$H$4=1,1,0)</f>
        <v>1</v>
      </c>
      <c r="T1726" s="23">
        <f>IF(Analysis!$H$6=1,1,0)</f>
        <v>1</v>
      </c>
      <c r="U1726" s="23">
        <f>IF(Analysis!$H$7=1,1,0)</f>
        <v>1</v>
      </c>
    </row>
    <row r="1727" spans="1:21">
      <c r="A1727" s="4">
        <v>15948</v>
      </c>
      <c r="B1727" s="5">
        <v>40865.577777777777</v>
      </c>
      <c r="C1727" s="5">
        <v>40865.40625</v>
      </c>
      <c r="D1727" s="4" t="s">
        <v>60</v>
      </c>
      <c r="E1727" s="4" t="s">
        <v>74</v>
      </c>
      <c r="F1727" s="6" t="s">
        <v>2245</v>
      </c>
      <c r="G1727" s="4" t="s">
        <v>55</v>
      </c>
      <c r="H1727" s="4" t="s">
        <v>858</v>
      </c>
      <c r="I1727" s="4" t="s">
        <v>143</v>
      </c>
      <c r="J1727" s="4" t="s">
        <v>59</v>
      </c>
      <c r="K1727" s="9">
        <f t="shared" si="156"/>
        <v>0.17152777777664596</v>
      </c>
      <c r="L1727" s="13">
        <f t="shared" si="157"/>
        <v>40865</v>
      </c>
      <c r="M1727" s="14">
        <f t="shared" si="158"/>
        <v>0.40625</v>
      </c>
      <c r="N1727" s="15">
        <f t="shared" si="159"/>
        <v>2</v>
      </c>
      <c r="O1727" s="16" t="str">
        <f t="shared" si="160"/>
        <v>Friday</v>
      </c>
      <c r="P1727" s="16" t="str">
        <f t="shared" si="161"/>
        <v>Nov</v>
      </c>
      <c r="Q1727" s="22">
        <f>IF(Analysis!$H$2=1,1,0)</f>
        <v>1</v>
      </c>
      <c r="R1727" s="1">
        <f>IF(Analysis!$H$3=1,1,0)</f>
        <v>1</v>
      </c>
      <c r="S1727" s="23">
        <f>IF(Analysis!$H$4=1,1,0)</f>
        <v>1</v>
      </c>
      <c r="T1727" s="23">
        <f>IF(Analysis!$H$6=1,1,0)</f>
        <v>1</v>
      </c>
      <c r="U1727" s="23">
        <f>IF(Analysis!$H$7=1,1,0)</f>
        <v>1</v>
      </c>
    </row>
    <row r="1728" spans="1:21">
      <c r="A1728" s="4">
        <v>15947</v>
      </c>
      <c r="B1728" s="5">
        <v>40877.410416666666</v>
      </c>
      <c r="C1728" s="5">
        <v>40865.404166666667</v>
      </c>
      <c r="D1728" s="4" t="s">
        <v>53</v>
      </c>
      <c r="E1728" s="4" t="s">
        <v>74</v>
      </c>
      <c r="F1728" s="6" t="s">
        <v>2071</v>
      </c>
      <c r="G1728" s="4" t="s">
        <v>55</v>
      </c>
      <c r="H1728" s="4" t="s">
        <v>859</v>
      </c>
      <c r="I1728" s="4" t="s">
        <v>143</v>
      </c>
      <c r="J1728" s="4" t="s">
        <v>59</v>
      </c>
      <c r="K1728" s="9">
        <f t="shared" si="156"/>
        <v>12.006249999998545</v>
      </c>
      <c r="L1728" s="13">
        <f t="shared" si="157"/>
        <v>40865</v>
      </c>
      <c r="M1728" s="14">
        <f t="shared" si="158"/>
        <v>0.40416666666715173</v>
      </c>
      <c r="N1728" s="15">
        <f t="shared" si="159"/>
        <v>2</v>
      </c>
      <c r="O1728" s="16" t="str">
        <f t="shared" si="160"/>
        <v>Wednesday</v>
      </c>
      <c r="P1728" s="16" t="str">
        <f t="shared" si="161"/>
        <v>Nov</v>
      </c>
      <c r="Q1728" s="22">
        <f>IF(Analysis!$H$2=1,1,0)</f>
        <v>1</v>
      </c>
      <c r="R1728" s="1">
        <f>IF(Analysis!$H$3=1,1,0)</f>
        <v>1</v>
      </c>
      <c r="S1728" s="23">
        <f>IF(Analysis!$H$4=1,1,0)</f>
        <v>1</v>
      </c>
      <c r="T1728" s="23">
        <f>IF(Analysis!$H$6=1,1,0)</f>
        <v>1</v>
      </c>
      <c r="U1728" s="23">
        <f>IF(Analysis!$H$7=1,1,0)</f>
        <v>1</v>
      </c>
    </row>
    <row r="1729" spans="1:21">
      <c r="A1729" s="4">
        <v>15946</v>
      </c>
      <c r="B1729" s="5">
        <v>40865.720833333333</v>
      </c>
      <c r="C1729" s="5">
        <v>40865.369444444441</v>
      </c>
      <c r="D1729" s="4" t="s">
        <v>53</v>
      </c>
      <c r="E1729" s="4" t="s">
        <v>91</v>
      </c>
      <c r="F1729" s="6" t="s">
        <v>2072</v>
      </c>
      <c r="G1729" s="4" t="s">
        <v>55</v>
      </c>
      <c r="H1729" s="4" t="s">
        <v>860</v>
      </c>
      <c r="I1729" s="4" t="s">
        <v>143</v>
      </c>
      <c r="J1729" s="4" t="s">
        <v>59</v>
      </c>
      <c r="K1729" s="9">
        <f t="shared" si="156"/>
        <v>0.35138888889196096</v>
      </c>
      <c r="L1729" s="13">
        <f t="shared" si="157"/>
        <v>40865</v>
      </c>
      <c r="M1729" s="14">
        <f t="shared" si="158"/>
        <v>0.36944444444088731</v>
      </c>
      <c r="N1729" s="15">
        <f t="shared" si="159"/>
        <v>1</v>
      </c>
      <c r="O1729" s="16" t="str">
        <f t="shared" si="160"/>
        <v>Friday</v>
      </c>
      <c r="P1729" s="16" t="str">
        <f t="shared" si="161"/>
        <v>Nov</v>
      </c>
      <c r="Q1729" s="22">
        <f>IF(Analysis!$H$2=1,1,0)</f>
        <v>1</v>
      </c>
      <c r="R1729" s="1">
        <f>IF(Analysis!$H$3=1,1,0)</f>
        <v>1</v>
      </c>
      <c r="S1729" s="23">
        <f>IF(Analysis!$H$4=1,1,0)</f>
        <v>1</v>
      </c>
      <c r="T1729" s="23">
        <f>IF(Analysis!$H$6=1,1,0)</f>
        <v>1</v>
      </c>
      <c r="U1729" s="23">
        <f>IF(Analysis!$H$7=1,1,0)</f>
        <v>1</v>
      </c>
    </row>
    <row r="1730" spans="1:21">
      <c r="A1730" s="4">
        <v>15945</v>
      </c>
      <c r="B1730" s="5">
        <v>40865.366666666669</v>
      </c>
      <c r="C1730" s="5">
        <v>40865.355555555558</v>
      </c>
      <c r="D1730" s="4" t="s">
        <v>60</v>
      </c>
      <c r="E1730" s="4" t="s">
        <v>67</v>
      </c>
      <c r="F1730" s="6" t="s">
        <v>2073</v>
      </c>
      <c r="G1730" s="4" t="s">
        <v>55</v>
      </c>
      <c r="H1730" s="4" t="s">
        <v>90</v>
      </c>
      <c r="I1730" s="4" t="s">
        <v>143</v>
      </c>
      <c r="J1730" s="4" t="s">
        <v>59</v>
      </c>
      <c r="K1730" s="9">
        <f t="shared" si="156"/>
        <v>1.1111111110949423E-2</v>
      </c>
      <c r="L1730" s="13">
        <f t="shared" si="157"/>
        <v>40865</v>
      </c>
      <c r="M1730" s="14">
        <f t="shared" si="158"/>
        <v>0.3555555555576575</v>
      </c>
      <c r="N1730" s="15">
        <f t="shared" si="159"/>
        <v>1</v>
      </c>
      <c r="O1730" s="16" t="str">
        <f t="shared" si="160"/>
        <v>Friday</v>
      </c>
      <c r="P1730" s="16" t="str">
        <f t="shared" si="161"/>
        <v>Nov</v>
      </c>
      <c r="Q1730" s="22">
        <f>IF(Analysis!$H$2=1,1,0)</f>
        <v>1</v>
      </c>
      <c r="R1730" s="1">
        <f>IF(Analysis!$H$3=1,1,0)</f>
        <v>1</v>
      </c>
      <c r="S1730" s="23">
        <f>IF(Analysis!$H$4=1,1,0)</f>
        <v>1</v>
      </c>
      <c r="T1730" s="23">
        <f>IF(Analysis!$H$6=1,1,0)</f>
        <v>1</v>
      </c>
      <c r="U1730" s="23">
        <f>IF(Analysis!$H$7=1,1,0)</f>
        <v>1</v>
      </c>
    </row>
    <row r="1731" spans="1:21">
      <c r="A1731" s="4">
        <v>15944</v>
      </c>
      <c r="B1731" s="5">
        <v>40865.368055555555</v>
      </c>
      <c r="C1731" s="5">
        <v>40865.352777777778</v>
      </c>
      <c r="D1731" s="4" t="s">
        <v>60</v>
      </c>
      <c r="E1731" s="4" t="s">
        <v>144</v>
      </c>
      <c r="F1731" s="6" t="s">
        <v>132</v>
      </c>
      <c r="G1731" s="4" t="s">
        <v>55</v>
      </c>
      <c r="H1731" s="4" t="s">
        <v>107</v>
      </c>
      <c r="I1731" s="4" t="s">
        <v>143</v>
      </c>
      <c r="J1731" s="4" t="s">
        <v>59</v>
      </c>
      <c r="K1731" s="9">
        <f t="shared" ref="K1731:K1794" si="162">B1731-C1731</f>
        <v>1.5277777776645962E-2</v>
      </c>
      <c r="L1731" s="13">
        <f t="shared" si="157"/>
        <v>40865</v>
      </c>
      <c r="M1731" s="14">
        <f t="shared" si="158"/>
        <v>0.35277777777810115</v>
      </c>
      <c r="N1731" s="15">
        <f t="shared" si="159"/>
        <v>1</v>
      </c>
      <c r="O1731" s="16" t="str">
        <f t="shared" si="160"/>
        <v>Friday</v>
      </c>
      <c r="P1731" s="16" t="str">
        <f t="shared" si="161"/>
        <v>Nov</v>
      </c>
      <c r="Q1731" s="22">
        <f>IF(Analysis!$H$2=1,1,0)</f>
        <v>1</v>
      </c>
      <c r="R1731" s="1">
        <f>IF(Analysis!$H$3=1,1,0)</f>
        <v>1</v>
      </c>
      <c r="S1731" s="23">
        <f>IF(Analysis!$H$4=1,1,0)</f>
        <v>1</v>
      </c>
      <c r="T1731" s="23">
        <f>IF(Analysis!$H$6=1,1,0)</f>
        <v>1</v>
      </c>
      <c r="U1731" s="23">
        <f>IF(Analysis!$H$7=1,1,0)</f>
        <v>1</v>
      </c>
    </row>
    <row r="1732" spans="1:21">
      <c r="A1732" s="4">
        <v>15943</v>
      </c>
      <c r="B1732" s="5">
        <v>40865.342361111114</v>
      </c>
      <c r="C1732" s="5">
        <v>40864.68472222222</v>
      </c>
      <c r="D1732" s="4" t="s">
        <v>60</v>
      </c>
      <c r="E1732" s="4" t="s">
        <v>144</v>
      </c>
      <c r="F1732" s="6" t="s">
        <v>133</v>
      </c>
      <c r="G1732" s="4" t="s">
        <v>55</v>
      </c>
      <c r="H1732" s="4" t="s">
        <v>106</v>
      </c>
      <c r="I1732" s="4" t="s">
        <v>143</v>
      </c>
      <c r="J1732" s="4" t="s">
        <v>59</v>
      </c>
      <c r="K1732" s="9">
        <f t="shared" si="162"/>
        <v>0.65763888889341615</v>
      </c>
      <c r="L1732" s="13">
        <f t="shared" ref="L1732:L1795" si="163">INT(C1732)</f>
        <v>40864</v>
      </c>
      <c r="M1732" s="14">
        <f t="shared" ref="M1732:M1795" si="164">MOD(C1732,1)</f>
        <v>0.68472222222044365</v>
      </c>
      <c r="N1732" s="15">
        <f t="shared" ref="N1732:N1795" si="165">IF(AND($V$4&lt;=M1732,M1732&lt;$W$4),1,IF(AND($X$4&lt;=M1732,M1732&lt;$Y$4),2,IF(AND($Z$4&lt;=M1732,M1732&lt;$AA$4),3,IF(AND($AB$4&lt;=M1732,M1732&lt;$AC$4),4,IF(AND($AD$4&lt;=M1732,M1732&lt;$AE$4),5,IF(AND($AF$4&lt;=M1732,M1732&lt;$AG$4),6))))))</f>
        <v>5</v>
      </c>
      <c r="O1732" s="16" t="str">
        <f t="shared" ref="O1732:O1795" si="166">CHOOSE(WEEKDAY(B1732,1),"Sunday","Monday","Tuesday","Wednesday","Thursday","Friday","Saturday")</f>
        <v>Friday</v>
      </c>
      <c r="P1732" s="16" t="str">
        <f t="shared" ref="P1732:P1795" si="167">CHOOSE(MONTH(L1732),"Jan","Feb","Mar","Apr","May","Jun","Jul","Aug","Sep","Oct","Nov","Dec")</f>
        <v>Nov</v>
      </c>
      <c r="Q1732" s="22">
        <f>IF(Analysis!$H$2=1,1,0)</f>
        <v>1</v>
      </c>
      <c r="R1732" s="1">
        <f>IF(Analysis!$H$3=1,1,0)</f>
        <v>1</v>
      </c>
      <c r="S1732" s="23">
        <f>IF(Analysis!$H$4=1,1,0)</f>
        <v>1</v>
      </c>
      <c r="T1732" s="23">
        <f>IF(Analysis!$H$6=1,1,0)</f>
        <v>1</v>
      </c>
      <c r="U1732" s="23">
        <f>IF(Analysis!$H$7=1,1,0)</f>
        <v>1</v>
      </c>
    </row>
    <row r="1733" spans="1:21">
      <c r="A1733" s="4">
        <v>15942</v>
      </c>
      <c r="B1733" s="5">
        <v>40865.352777777778</v>
      </c>
      <c r="C1733" s="5">
        <v>40864.634722222225</v>
      </c>
      <c r="D1733" s="4" t="s">
        <v>60</v>
      </c>
      <c r="E1733" s="4" t="s">
        <v>74</v>
      </c>
      <c r="F1733" s="6" t="s">
        <v>127</v>
      </c>
      <c r="G1733" s="4" t="s">
        <v>55</v>
      </c>
      <c r="H1733" s="4" t="s">
        <v>71</v>
      </c>
      <c r="I1733" s="4" t="s">
        <v>143</v>
      </c>
      <c r="J1733" s="4" t="s">
        <v>59</v>
      </c>
      <c r="K1733" s="9">
        <f t="shared" si="162"/>
        <v>0.71805555555329192</v>
      </c>
      <c r="L1733" s="13">
        <f t="shared" si="163"/>
        <v>40864</v>
      </c>
      <c r="M1733" s="14">
        <f t="shared" si="164"/>
        <v>0.63472222222480923</v>
      </c>
      <c r="N1733" s="15">
        <f t="shared" si="165"/>
        <v>5</v>
      </c>
      <c r="O1733" s="16" t="str">
        <f t="shared" si="166"/>
        <v>Friday</v>
      </c>
      <c r="P1733" s="16" t="str">
        <f t="shared" si="167"/>
        <v>Nov</v>
      </c>
      <c r="Q1733" s="22">
        <f>IF(Analysis!$H$2=1,1,0)</f>
        <v>1</v>
      </c>
      <c r="R1733" s="1">
        <f>IF(Analysis!$H$3=1,1,0)</f>
        <v>1</v>
      </c>
      <c r="S1733" s="23">
        <f>IF(Analysis!$H$4=1,1,0)</f>
        <v>1</v>
      </c>
      <c r="T1733" s="23">
        <f>IF(Analysis!$H$6=1,1,0)</f>
        <v>1</v>
      </c>
      <c r="U1733" s="23">
        <f>IF(Analysis!$H$7=1,1,0)</f>
        <v>1</v>
      </c>
    </row>
    <row r="1734" spans="1:21">
      <c r="A1734" s="4">
        <v>15941</v>
      </c>
      <c r="B1734" s="5">
        <v>40906.382638888892</v>
      </c>
      <c r="C1734" s="5">
        <v>40864.612500000003</v>
      </c>
      <c r="D1734" s="4" t="s">
        <v>62</v>
      </c>
      <c r="E1734" s="4" t="s">
        <v>92</v>
      </c>
      <c r="F1734" s="6" t="s">
        <v>128</v>
      </c>
      <c r="G1734" s="4" t="s">
        <v>55</v>
      </c>
      <c r="H1734" s="4" t="s">
        <v>56</v>
      </c>
      <c r="I1734" s="4" t="s">
        <v>143</v>
      </c>
      <c r="J1734" s="4" t="s">
        <v>73</v>
      </c>
      <c r="K1734" s="9">
        <f t="shared" si="162"/>
        <v>41.770138888889051</v>
      </c>
      <c r="L1734" s="13">
        <f t="shared" si="163"/>
        <v>40864</v>
      </c>
      <c r="M1734" s="14">
        <f t="shared" si="164"/>
        <v>0.61250000000291038</v>
      </c>
      <c r="N1734" s="15">
        <f t="shared" si="165"/>
        <v>4</v>
      </c>
      <c r="O1734" s="16" t="str">
        <f t="shared" si="166"/>
        <v>Thursday</v>
      </c>
      <c r="P1734" s="16" t="str">
        <f t="shared" si="167"/>
        <v>Nov</v>
      </c>
      <c r="Q1734" s="22">
        <f>IF(Analysis!$H$2=1,1,0)</f>
        <v>1</v>
      </c>
      <c r="R1734" s="1">
        <f>IF(Analysis!$H$3=1,1,0)</f>
        <v>1</v>
      </c>
      <c r="S1734" s="23">
        <f>IF(Analysis!$H$4=1,1,0)</f>
        <v>1</v>
      </c>
      <c r="T1734" s="23">
        <f>IF(Analysis!$H$6=1,1,0)</f>
        <v>1</v>
      </c>
      <c r="U1734" s="23">
        <f>IF(Analysis!$H$7=1,1,0)</f>
        <v>1</v>
      </c>
    </row>
    <row r="1735" spans="1:21">
      <c r="A1735" s="4">
        <v>15940</v>
      </c>
      <c r="B1735" s="5">
        <v>40906.691666666666</v>
      </c>
      <c r="C1735" s="5">
        <v>40864.611111111109</v>
      </c>
      <c r="D1735" s="4" t="s">
        <v>62</v>
      </c>
      <c r="E1735" s="4" t="s">
        <v>92</v>
      </c>
      <c r="F1735" s="6" t="s">
        <v>129</v>
      </c>
      <c r="G1735" s="4" t="s">
        <v>55</v>
      </c>
      <c r="H1735" s="4" t="s">
        <v>90</v>
      </c>
      <c r="I1735" s="4" t="s">
        <v>143</v>
      </c>
      <c r="J1735" s="4" t="s">
        <v>73</v>
      </c>
      <c r="K1735" s="9">
        <f t="shared" si="162"/>
        <v>42.080555555556202</v>
      </c>
      <c r="L1735" s="13">
        <f t="shared" si="163"/>
        <v>40864</v>
      </c>
      <c r="M1735" s="14">
        <f t="shared" si="164"/>
        <v>0.61111111110949423</v>
      </c>
      <c r="N1735" s="15">
        <f t="shared" si="165"/>
        <v>4</v>
      </c>
      <c r="O1735" s="16" t="str">
        <f t="shared" si="166"/>
        <v>Thursday</v>
      </c>
      <c r="P1735" s="16" t="str">
        <f t="shared" si="167"/>
        <v>Nov</v>
      </c>
      <c r="Q1735" s="22">
        <f>IF(Analysis!$H$2=1,1,0)</f>
        <v>1</v>
      </c>
      <c r="R1735" s="1">
        <f>IF(Analysis!$H$3=1,1,0)</f>
        <v>1</v>
      </c>
      <c r="S1735" s="23">
        <f>IF(Analysis!$H$4=1,1,0)</f>
        <v>1</v>
      </c>
      <c r="T1735" s="23">
        <f>IF(Analysis!$H$6=1,1,0)</f>
        <v>1</v>
      </c>
      <c r="U1735" s="23">
        <f>IF(Analysis!$H$7=1,1,0)</f>
        <v>1</v>
      </c>
    </row>
    <row r="1736" spans="1:21">
      <c r="A1736" s="4">
        <v>15939</v>
      </c>
      <c r="B1736" s="5">
        <v>40875.472916666666</v>
      </c>
      <c r="C1736" s="5">
        <v>40864.585416666669</v>
      </c>
      <c r="D1736" s="4" t="s">
        <v>53</v>
      </c>
      <c r="E1736" s="4" t="s">
        <v>58</v>
      </c>
      <c r="F1736" s="6" t="s">
        <v>145</v>
      </c>
      <c r="G1736" s="4" t="s">
        <v>55</v>
      </c>
      <c r="H1736" s="4" t="s">
        <v>56</v>
      </c>
      <c r="I1736" s="4" t="s">
        <v>143</v>
      </c>
      <c r="J1736" s="4" t="s">
        <v>59</v>
      </c>
      <c r="K1736" s="9">
        <f t="shared" si="162"/>
        <v>10.88749999999709</v>
      </c>
      <c r="L1736" s="13">
        <f t="shared" si="163"/>
        <v>40864</v>
      </c>
      <c r="M1736" s="14">
        <f t="shared" si="164"/>
        <v>0.58541666666860692</v>
      </c>
      <c r="N1736" s="15">
        <f t="shared" si="165"/>
        <v>4</v>
      </c>
      <c r="O1736" s="16" t="str">
        <f t="shared" si="166"/>
        <v>Monday</v>
      </c>
      <c r="P1736" s="16" t="str">
        <f t="shared" si="167"/>
        <v>Nov</v>
      </c>
      <c r="Q1736" s="22">
        <f>IF(Analysis!$H$2=1,1,0)</f>
        <v>1</v>
      </c>
      <c r="R1736" s="1">
        <f>IF(Analysis!$H$3=1,1,0)</f>
        <v>1</v>
      </c>
      <c r="S1736" s="23">
        <f>IF(Analysis!$H$4=1,1,0)</f>
        <v>1</v>
      </c>
      <c r="T1736" s="23">
        <f>IF(Analysis!$H$6=1,1,0)</f>
        <v>1</v>
      </c>
      <c r="U1736" s="23">
        <f>IF(Analysis!$H$7=1,1,0)</f>
        <v>1</v>
      </c>
    </row>
    <row r="1737" spans="1:21">
      <c r="A1737" s="4">
        <v>15938</v>
      </c>
      <c r="B1737" s="5">
        <v>40869.36041666667</v>
      </c>
      <c r="C1737" s="5">
        <v>40864.57708333333</v>
      </c>
      <c r="D1737" s="4" t="s">
        <v>62</v>
      </c>
      <c r="E1737" s="4" t="s">
        <v>72</v>
      </c>
      <c r="F1737" s="6" t="s">
        <v>2246</v>
      </c>
      <c r="G1737" s="4" t="s">
        <v>55</v>
      </c>
      <c r="H1737" s="4" t="s">
        <v>861</v>
      </c>
      <c r="I1737" s="4" t="s">
        <v>143</v>
      </c>
      <c r="J1737" s="4" t="s">
        <v>59</v>
      </c>
      <c r="K1737" s="9">
        <f t="shared" si="162"/>
        <v>4.7833333333401242</v>
      </c>
      <c r="L1737" s="13">
        <f t="shared" si="163"/>
        <v>40864</v>
      </c>
      <c r="M1737" s="14">
        <f t="shared" si="164"/>
        <v>0.57708333332993789</v>
      </c>
      <c r="N1737" s="15">
        <f t="shared" si="165"/>
        <v>4</v>
      </c>
      <c r="O1737" s="16" t="str">
        <f t="shared" si="166"/>
        <v>Tuesday</v>
      </c>
      <c r="P1737" s="16" t="str">
        <f t="shared" si="167"/>
        <v>Nov</v>
      </c>
      <c r="Q1737" s="22">
        <f>IF(Analysis!$H$2=1,1,0)</f>
        <v>1</v>
      </c>
      <c r="R1737" s="1">
        <f>IF(Analysis!$H$3=1,1,0)</f>
        <v>1</v>
      </c>
      <c r="S1737" s="23">
        <f>IF(Analysis!$H$4=1,1,0)</f>
        <v>1</v>
      </c>
      <c r="T1737" s="23">
        <f>IF(Analysis!$H$6=1,1,0)</f>
        <v>1</v>
      </c>
      <c r="U1737" s="23">
        <f>IF(Analysis!$H$7=1,1,0)</f>
        <v>1</v>
      </c>
    </row>
    <row r="1738" spans="1:21">
      <c r="A1738" s="4">
        <v>15937</v>
      </c>
      <c r="B1738" s="5">
        <v>40869.359722222223</v>
      </c>
      <c r="C1738" s="5">
        <v>40864.573611111111</v>
      </c>
      <c r="D1738" s="4" t="s">
        <v>62</v>
      </c>
      <c r="E1738" s="4" t="s">
        <v>72</v>
      </c>
      <c r="F1738" s="6" t="s">
        <v>2071</v>
      </c>
      <c r="G1738" s="4" t="s">
        <v>55</v>
      </c>
      <c r="H1738" s="4" t="s">
        <v>862</v>
      </c>
      <c r="I1738" s="4" t="s">
        <v>143</v>
      </c>
      <c r="J1738" s="4" t="s">
        <v>59</v>
      </c>
      <c r="K1738" s="9">
        <f t="shared" si="162"/>
        <v>4.7861111111124046</v>
      </c>
      <c r="L1738" s="13">
        <f t="shared" si="163"/>
        <v>40864</v>
      </c>
      <c r="M1738" s="14">
        <f t="shared" si="164"/>
        <v>0.57361111111094942</v>
      </c>
      <c r="N1738" s="15">
        <f t="shared" si="165"/>
        <v>4</v>
      </c>
      <c r="O1738" s="16" t="str">
        <f t="shared" si="166"/>
        <v>Tuesday</v>
      </c>
      <c r="P1738" s="16" t="str">
        <f t="shared" si="167"/>
        <v>Nov</v>
      </c>
      <c r="Q1738" s="22">
        <f>IF(Analysis!$H$2=1,1,0)</f>
        <v>1</v>
      </c>
      <c r="R1738" s="1">
        <f>IF(Analysis!$H$3=1,1,0)</f>
        <v>1</v>
      </c>
      <c r="S1738" s="23">
        <f>IF(Analysis!$H$4=1,1,0)</f>
        <v>1</v>
      </c>
      <c r="T1738" s="23">
        <f>IF(Analysis!$H$6=1,1,0)</f>
        <v>1</v>
      </c>
      <c r="U1738" s="23">
        <f>IF(Analysis!$H$7=1,1,0)</f>
        <v>1</v>
      </c>
    </row>
    <row r="1739" spans="1:21">
      <c r="A1739" s="4">
        <v>15936</v>
      </c>
      <c r="B1739" s="5">
        <v>40868.709027777775</v>
      </c>
      <c r="C1739" s="5">
        <v>40864.515972222223</v>
      </c>
      <c r="D1739" s="4" t="s">
        <v>62</v>
      </c>
      <c r="E1739" s="4" t="s">
        <v>92</v>
      </c>
      <c r="F1739" s="6" t="s">
        <v>2072</v>
      </c>
      <c r="G1739" s="4" t="s">
        <v>55</v>
      </c>
      <c r="H1739" s="4" t="s">
        <v>863</v>
      </c>
      <c r="I1739" s="4" t="s">
        <v>143</v>
      </c>
      <c r="J1739" s="4" t="s">
        <v>70</v>
      </c>
      <c r="K1739" s="9">
        <f t="shared" si="162"/>
        <v>4.1930555555518367</v>
      </c>
      <c r="L1739" s="13">
        <f t="shared" si="163"/>
        <v>40864</v>
      </c>
      <c r="M1739" s="14">
        <f t="shared" si="164"/>
        <v>0.51597222222335404</v>
      </c>
      <c r="N1739" s="15">
        <f t="shared" si="165"/>
        <v>3</v>
      </c>
      <c r="O1739" s="16" t="str">
        <f t="shared" si="166"/>
        <v>Monday</v>
      </c>
      <c r="P1739" s="16" t="str">
        <f t="shared" si="167"/>
        <v>Nov</v>
      </c>
      <c r="Q1739" s="22">
        <f>IF(Analysis!$H$2=1,1,0)</f>
        <v>1</v>
      </c>
      <c r="R1739" s="1">
        <f>IF(Analysis!$H$3=1,1,0)</f>
        <v>1</v>
      </c>
      <c r="S1739" s="23">
        <f>IF(Analysis!$H$4=1,1,0)</f>
        <v>1</v>
      </c>
      <c r="T1739" s="23">
        <f>IF(Analysis!$H$6=1,1,0)</f>
        <v>1</v>
      </c>
      <c r="U1739" s="23">
        <f>IF(Analysis!$H$7=1,1,0)</f>
        <v>1</v>
      </c>
    </row>
    <row r="1740" spans="1:21">
      <c r="A1740" s="4">
        <v>15935</v>
      </c>
      <c r="B1740" s="5">
        <v>40875.459722222222</v>
      </c>
      <c r="C1740" s="5">
        <v>40864.495833333334</v>
      </c>
      <c r="D1740" s="4" t="s">
        <v>60</v>
      </c>
      <c r="E1740" s="4" t="s">
        <v>54</v>
      </c>
      <c r="F1740" s="6" t="s">
        <v>2073</v>
      </c>
      <c r="G1740" s="4" t="s">
        <v>55</v>
      </c>
      <c r="H1740" s="4" t="s">
        <v>864</v>
      </c>
      <c r="I1740" s="4" t="s">
        <v>143</v>
      </c>
      <c r="J1740" s="4" t="s">
        <v>59</v>
      </c>
      <c r="K1740" s="9">
        <f t="shared" si="162"/>
        <v>10.963888888887595</v>
      </c>
      <c r="L1740" s="13">
        <f t="shared" si="163"/>
        <v>40864</v>
      </c>
      <c r="M1740" s="14">
        <f t="shared" si="164"/>
        <v>0.49583333333430346</v>
      </c>
      <c r="N1740" s="15">
        <f t="shared" si="165"/>
        <v>3</v>
      </c>
      <c r="O1740" s="16" t="str">
        <f t="shared" si="166"/>
        <v>Monday</v>
      </c>
      <c r="P1740" s="16" t="str">
        <f t="shared" si="167"/>
        <v>Nov</v>
      </c>
      <c r="Q1740" s="22">
        <f>IF(Analysis!$H$2=1,1,0)</f>
        <v>1</v>
      </c>
      <c r="R1740" s="1">
        <f>IF(Analysis!$H$3=1,1,0)</f>
        <v>1</v>
      </c>
      <c r="S1740" s="23">
        <f>IF(Analysis!$H$4=1,1,0)</f>
        <v>1</v>
      </c>
      <c r="T1740" s="23">
        <f>IF(Analysis!$H$6=1,1,0)</f>
        <v>1</v>
      </c>
      <c r="U1740" s="23">
        <f>IF(Analysis!$H$7=1,1,0)</f>
        <v>1</v>
      </c>
    </row>
    <row r="1741" spans="1:21">
      <c r="A1741" s="4">
        <v>15934</v>
      </c>
      <c r="B1741" s="5">
        <v>40876.565972222219</v>
      </c>
      <c r="C1741" s="5">
        <v>40864.465277777781</v>
      </c>
      <c r="D1741" s="4" t="s">
        <v>60</v>
      </c>
      <c r="E1741" s="4" t="s">
        <v>98</v>
      </c>
      <c r="F1741" s="6" t="s">
        <v>132</v>
      </c>
      <c r="G1741" s="4" t="s">
        <v>55</v>
      </c>
      <c r="H1741" s="4" t="s">
        <v>865</v>
      </c>
      <c r="I1741" s="4" t="s">
        <v>143</v>
      </c>
      <c r="J1741" s="4" t="s">
        <v>59</v>
      </c>
      <c r="K1741" s="9">
        <f t="shared" si="162"/>
        <v>12.100694444437977</v>
      </c>
      <c r="L1741" s="13">
        <f t="shared" si="163"/>
        <v>40864</v>
      </c>
      <c r="M1741" s="14">
        <f t="shared" si="164"/>
        <v>0.46527777778101154</v>
      </c>
      <c r="N1741" s="15">
        <f t="shared" si="165"/>
        <v>3</v>
      </c>
      <c r="O1741" s="16" t="str">
        <f t="shared" si="166"/>
        <v>Tuesday</v>
      </c>
      <c r="P1741" s="16" t="str">
        <f t="shared" si="167"/>
        <v>Nov</v>
      </c>
      <c r="Q1741" s="22">
        <f>IF(Analysis!$H$2=1,1,0)</f>
        <v>1</v>
      </c>
      <c r="R1741" s="1">
        <f>IF(Analysis!$H$3=1,1,0)</f>
        <v>1</v>
      </c>
      <c r="S1741" s="23">
        <f>IF(Analysis!$H$4=1,1,0)</f>
        <v>1</v>
      </c>
      <c r="T1741" s="23">
        <f>IF(Analysis!$H$6=1,1,0)</f>
        <v>1</v>
      </c>
      <c r="U1741" s="23">
        <f>IF(Analysis!$H$7=1,1,0)</f>
        <v>1</v>
      </c>
    </row>
    <row r="1742" spans="1:21">
      <c r="A1742" s="4">
        <v>15933</v>
      </c>
      <c r="B1742" s="5">
        <v>40897.387499999997</v>
      </c>
      <c r="C1742" s="5">
        <v>40864.457638888889</v>
      </c>
      <c r="D1742" s="4" t="s">
        <v>62</v>
      </c>
      <c r="E1742" s="4" t="s">
        <v>64</v>
      </c>
      <c r="F1742" s="6" t="s">
        <v>133</v>
      </c>
      <c r="G1742" s="4" t="s">
        <v>55</v>
      </c>
      <c r="H1742" s="4" t="s">
        <v>90</v>
      </c>
      <c r="I1742" s="4" t="s">
        <v>143</v>
      </c>
      <c r="J1742" s="4" t="s">
        <v>70</v>
      </c>
      <c r="K1742" s="9">
        <f t="shared" si="162"/>
        <v>32.929861111108039</v>
      </c>
      <c r="L1742" s="13">
        <f t="shared" si="163"/>
        <v>40864</v>
      </c>
      <c r="M1742" s="14">
        <f t="shared" si="164"/>
        <v>0.45763888888905058</v>
      </c>
      <c r="N1742" s="15">
        <f t="shared" si="165"/>
        <v>2</v>
      </c>
      <c r="O1742" s="16" t="str">
        <f t="shared" si="166"/>
        <v>Tuesday</v>
      </c>
      <c r="P1742" s="16" t="str">
        <f t="shared" si="167"/>
        <v>Nov</v>
      </c>
      <c r="Q1742" s="22">
        <f>IF(Analysis!$H$2=1,1,0)</f>
        <v>1</v>
      </c>
      <c r="R1742" s="1">
        <f>IF(Analysis!$H$3=1,1,0)</f>
        <v>1</v>
      </c>
      <c r="S1742" s="23">
        <f>IF(Analysis!$H$4=1,1,0)</f>
        <v>1</v>
      </c>
      <c r="T1742" s="23">
        <f>IF(Analysis!$H$6=1,1,0)</f>
        <v>1</v>
      </c>
      <c r="U1742" s="23">
        <f>IF(Analysis!$H$7=1,1,0)</f>
        <v>1</v>
      </c>
    </row>
    <row r="1743" spans="1:21">
      <c r="A1743" s="4">
        <v>15932</v>
      </c>
      <c r="B1743" s="5">
        <v>40864.538194444445</v>
      </c>
      <c r="C1743" s="5">
        <v>40864.432638888888</v>
      </c>
      <c r="D1743" s="4" t="s">
        <v>53</v>
      </c>
      <c r="E1743" s="4" t="s">
        <v>58</v>
      </c>
      <c r="F1743" s="6" t="s">
        <v>127</v>
      </c>
      <c r="G1743" s="4" t="s">
        <v>55</v>
      </c>
      <c r="H1743" s="4" t="s">
        <v>107</v>
      </c>
      <c r="I1743" s="4" t="s">
        <v>143</v>
      </c>
      <c r="J1743" s="4" t="s">
        <v>57</v>
      </c>
      <c r="K1743" s="9">
        <f t="shared" si="162"/>
        <v>0.1055555555576575</v>
      </c>
      <c r="L1743" s="13">
        <f t="shared" si="163"/>
        <v>40864</v>
      </c>
      <c r="M1743" s="14">
        <f t="shared" si="164"/>
        <v>0.43263888888759539</v>
      </c>
      <c r="N1743" s="15">
        <f t="shared" si="165"/>
        <v>2</v>
      </c>
      <c r="O1743" s="16" t="str">
        <f t="shared" si="166"/>
        <v>Thursday</v>
      </c>
      <c r="P1743" s="16" t="str">
        <f t="shared" si="167"/>
        <v>Nov</v>
      </c>
      <c r="Q1743" s="22">
        <f>IF(Analysis!$H$2=1,1,0)</f>
        <v>1</v>
      </c>
      <c r="R1743" s="1">
        <f>IF(Analysis!$H$3=1,1,0)</f>
        <v>1</v>
      </c>
      <c r="S1743" s="23">
        <f>IF(Analysis!$H$4=1,1,0)</f>
        <v>1</v>
      </c>
      <c r="T1743" s="23">
        <f>IF(Analysis!$H$6=1,1,0)</f>
        <v>1</v>
      </c>
      <c r="U1743" s="23">
        <f>IF(Analysis!$H$7=1,1,0)</f>
        <v>1</v>
      </c>
    </row>
    <row r="1744" spans="1:21">
      <c r="A1744" s="4">
        <v>15931</v>
      </c>
      <c r="B1744" s="5">
        <v>40870.678472222222</v>
      </c>
      <c r="C1744" s="5">
        <v>40864.431250000001</v>
      </c>
      <c r="D1744" s="4" t="s">
        <v>62</v>
      </c>
      <c r="E1744" s="4" t="s">
        <v>72</v>
      </c>
      <c r="F1744" s="6" t="s">
        <v>128</v>
      </c>
      <c r="G1744" s="4" t="s">
        <v>55</v>
      </c>
      <c r="H1744" s="4" t="s">
        <v>106</v>
      </c>
      <c r="I1744" s="4" t="s">
        <v>143</v>
      </c>
      <c r="J1744" s="4" t="s">
        <v>59</v>
      </c>
      <c r="K1744" s="9">
        <f t="shared" si="162"/>
        <v>6.2472222222204437</v>
      </c>
      <c r="L1744" s="13">
        <f t="shared" si="163"/>
        <v>40864</v>
      </c>
      <c r="M1744" s="14">
        <f t="shared" si="164"/>
        <v>0.43125000000145519</v>
      </c>
      <c r="N1744" s="15">
        <f t="shared" si="165"/>
        <v>2</v>
      </c>
      <c r="O1744" s="16" t="str">
        <f t="shared" si="166"/>
        <v>Wednesday</v>
      </c>
      <c r="P1744" s="16" t="str">
        <f t="shared" si="167"/>
        <v>Nov</v>
      </c>
      <c r="Q1744" s="22">
        <f>IF(Analysis!$H$2=1,1,0)</f>
        <v>1</v>
      </c>
      <c r="R1744" s="1">
        <f>IF(Analysis!$H$3=1,1,0)</f>
        <v>1</v>
      </c>
      <c r="S1744" s="23">
        <f>IF(Analysis!$H$4=1,1,0)</f>
        <v>1</v>
      </c>
      <c r="T1744" s="23">
        <f>IF(Analysis!$H$6=1,1,0)</f>
        <v>1</v>
      </c>
      <c r="U1744" s="23">
        <f>IF(Analysis!$H$7=1,1,0)</f>
        <v>1</v>
      </c>
    </row>
    <row r="1745" spans="1:21">
      <c r="A1745" s="4">
        <v>15930</v>
      </c>
      <c r="B1745" s="5">
        <v>40865.336805555555</v>
      </c>
      <c r="C1745" s="5">
        <v>40864.406944444447</v>
      </c>
      <c r="D1745" s="4" t="s">
        <v>60</v>
      </c>
      <c r="E1745" s="4" t="s">
        <v>144</v>
      </c>
      <c r="F1745" s="6" t="s">
        <v>129</v>
      </c>
      <c r="G1745" s="4" t="s">
        <v>55</v>
      </c>
      <c r="H1745" s="4" t="s">
        <v>71</v>
      </c>
      <c r="I1745" s="4" t="s">
        <v>143</v>
      </c>
      <c r="J1745" s="4" t="s">
        <v>59</v>
      </c>
      <c r="K1745" s="9">
        <f t="shared" si="162"/>
        <v>0.92986111110803904</v>
      </c>
      <c r="L1745" s="13">
        <f t="shared" si="163"/>
        <v>40864</v>
      </c>
      <c r="M1745" s="14">
        <f t="shared" si="164"/>
        <v>0.40694444444670808</v>
      </c>
      <c r="N1745" s="15">
        <f t="shared" si="165"/>
        <v>2</v>
      </c>
      <c r="O1745" s="16" t="str">
        <f t="shared" si="166"/>
        <v>Friday</v>
      </c>
      <c r="P1745" s="16" t="str">
        <f t="shared" si="167"/>
        <v>Nov</v>
      </c>
      <c r="Q1745" s="22">
        <f>IF(Analysis!$H$2=1,1,0)</f>
        <v>1</v>
      </c>
      <c r="R1745" s="1">
        <f>IF(Analysis!$H$3=1,1,0)</f>
        <v>1</v>
      </c>
      <c r="S1745" s="23">
        <f>IF(Analysis!$H$4=1,1,0)</f>
        <v>1</v>
      </c>
      <c r="T1745" s="23">
        <f>IF(Analysis!$H$6=1,1,0)</f>
        <v>1</v>
      </c>
      <c r="U1745" s="23">
        <f>IF(Analysis!$H$7=1,1,0)</f>
        <v>1</v>
      </c>
    </row>
    <row r="1746" spans="1:21">
      <c r="A1746" s="4">
        <v>15929</v>
      </c>
      <c r="B1746" s="5">
        <v>40864.363194444442</v>
      </c>
      <c r="C1746" s="5">
        <v>40864.359722222223</v>
      </c>
      <c r="D1746" s="4" t="s">
        <v>53</v>
      </c>
      <c r="E1746" s="4" t="s">
        <v>68</v>
      </c>
      <c r="F1746" s="6" t="s">
        <v>145</v>
      </c>
      <c r="G1746" s="4" t="s">
        <v>55</v>
      </c>
      <c r="H1746" s="4" t="s">
        <v>56</v>
      </c>
      <c r="I1746" s="4" t="s">
        <v>143</v>
      </c>
      <c r="J1746" s="4" t="s">
        <v>59</v>
      </c>
      <c r="K1746" s="9">
        <f t="shared" si="162"/>
        <v>3.4722222189884633E-3</v>
      </c>
      <c r="L1746" s="13">
        <f t="shared" si="163"/>
        <v>40864</v>
      </c>
      <c r="M1746" s="14">
        <f t="shared" si="164"/>
        <v>0.35972222222335404</v>
      </c>
      <c r="N1746" s="15">
        <f t="shared" si="165"/>
        <v>1</v>
      </c>
      <c r="O1746" s="16" t="str">
        <f t="shared" si="166"/>
        <v>Thursday</v>
      </c>
      <c r="P1746" s="16" t="str">
        <f t="shared" si="167"/>
        <v>Nov</v>
      </c>
      <c r="Q1746" s="22">
        <f>IF(Analysis!$H$2=1,1,0)</f>
        <v>1</v>
      </c>
      <c r="R1746" s="1">
        <f>IF(Analysis!$H$3=1,1,0)</f>
        <v>1</v>
      </c>
      <c r="S1746" s="23">
        <f>IF(Analysis!$H$4=1,1,0)</f>
        <v>1</v>
      </c>
      <c r="T1746" s="23">
        <f>IF(Analysis!$H$6=1,1,0)</f>
        <v>1</v>
      </c>
      <c r="U1746" s="23">
        <f>IF(Analysis!$H$7=1,1,0)</f>
        <v>1</v>
      </c>
    </row>
    <row r="1747" spans="1:21">
      <c r="A1747" s="4">
        <v>15928</v>
      </c>
      <c r="B1747" s="5">
        <v>40864.456944444442</v>
      </c>
      <c r="C1747" s="5">
        <v>40863.711111111108</v>
      </c>
      <c r="D1747" s="4" t="s">
        <v>60</v>
      </c>
      <c r="E1747" s="4" t="s">
        <v>61</v>
      </c>
      <c r="F1747" s="6" t="s">
        <v>2247</v>
      </c>
      <c r="G1747" s="4" t="s">
        <v>55</v>
      </c>
      <c r="H1747" s="4" t="s">
        <v>90</v>
      </c>
      <c r="I1747" s="4" t="s">
        <v>143</v>
      </c>
      <c r="J1747" s="4" t="s">
        <v>59</v>
      </c>
      <c r="K1747" s="9">
        <f t="shared" si="162"/>
        <v>0.74583333333430346</v>
      </c>
      <c r="L1747" s="13">
        <f t="shared" si="163"/>
        <v>40863</v>
      </c>
      <c r="M1747" s="14">
        <f t="shared" si="164"/>
        <v>0.71111111110803904</v>
      </c>
      <c r="N1747" s="15">
        <f t="shared" si="165"/>
        <v>6</v>
      </c>
      <c r="O1747" s="16" t="str">
        <f t="shared" si="166"/>
        <v>Thursday</v>
      </c>
      <c r="P1747" s="16" t="str">
        <f t="shared" si="167"/>
        <v>Nov</v>
      </c>
      <c r="Q1747" s="22">
        <f>IF(Analysis!$H$2=1,1,0)</f>
        <v>1</v>
      </c>
      <c r="R1747" s="1">
        <f>IF(Analysis!$H$3=1,1,0)</f>
        <v>1</v>
      </c>
      <c r="S1747" s="23">
        <f>IF(Analysis!$H$4=1,1,0)</f>
        <v>1</v>
      </c>
      <c r="T1747" s="23">
        <f>IF(Analysis!$H$6=1,1,0)</f>
        <v>1</v>
      </c>
      <c r="U1747" s="23">
        <f>IF(Analysis!$H$7=1,1,0)</f>
        <v>1</v>
      </c>
    </row>
    <row r="1748" spans="1:21">
      <c r="A1748" s="4">
        <v>15927</v>
      </c>
      <c r="B1748" s="5">
        <v>40884.62777777778</v>
      </c>
      <c r="C1748" s="5">
        <v>40863.702777777777</v>
      </c>
      <c r="D1748" s="4" t="s">
        <v>62</v>
      </c>
      <c r="E1748" s="4" t="s">
        <v>100</v>
      </c>
      <c r="F1748" s="6" t="s">
        <v>2071</v>
      </c>
      <c r="G1748" s="4" t="s">
        <v>55</v>
      </c>
      <c r="H1748" s="4" t="s">
        <v>56</v>
      </c>
      <c r="I1748" s="4" t="s">
        <v>143</v>
      </c>
      <c r="J1748" s="4" t="s">
        <v>65</v>
      </c>
      <c r="K1748" s="9">
        <f t="shared" si="162"/>
        <v>20.92500000000291</v>
      </c>
      <c r="L1748" s="13">
        <f t="shared" si="163"/>
        <v>40863</v>
      </c>
      <c r="M1748" s="14">
        <f t="shared" si="164"/>
        <v>0.70277777777664596</v>
      </c>
      <c r="N1748" s="15">
        <f t="shared" si="165"/>
        <v>5</v>
      </c>
      <c r="O1748" s="16" t="str">
        <f t="shared" si="166"/>
        <v>Wednesday</v>
      </c>
      <c r="P1748" s="16" t="str">
        <f t="shared" si="167"/>
        <v>Nov</v>
      </c>
      <c r="Q1748" s="22">
        <f>IF(Analysis!$H$2=1,1,0)</f>
        <v>1</v>
      </c>
      <c r="R1748" s="1">
        <f>IF(Analysis!$H$3=1,1,0)</f>
        <v>1</v>
      </c>
      <c r="S1748" s="23">
        <f>IF(Analysis!$H$4=1,1,0)</f>
        <v>1</v>
      </c>
      <c r="T1748" s="23">
        <f>IF(Analysis!$H$6=1,1,0)</f>
        <v>1</v>
      </c>
      <c r="U1748" s="23">
        <f>IF(Analysis!$H$7=1,1,0)</f>
        <v>1</v>
      </c>
    </row>
    <row r="1749" spans="1:21">
      <c r="A1749" s="4">
        <v>15926</v>
      </c>
      <c r="B1749" s="5">
        <v>40879.397222222222</v>
      </c>
      <c r="C1749" s="5">
        <v>40863.659722222219</v>
      </c>
      <c r="D1749" s="4" t="s">
        <v>62</v>
      </c>
      <c r="E1749" s="4" t="s">
        <v>64</v>
      </c>
      <c r="F1749" s="6" t="s">
        <v>2072</v>
      </c>
      <c r="G1749" s="4" t="s">
        <v>55</v>
      </c>
      <c r="H1749" s="4" t="s">
        <v>866</v>
      </c>
      <c r="I1749" s="4" t="s">
        <v>143</v>
      </c>
      <c r="J1749" s="4" t="s">
        <v>70</v>
      </c>
      <c r="K1749" s="9">
        <f t="shared" si="162"/>
        <v>15.73750000000291</v>
      </c>
      <c r="L1749" s="13">
        <f t="shared" si="163"/>
        <v>40863</v>
      </c>
      <c r="M1749" s="14">
        <f t="shared" si="164"/>
        <v>0.65972222221898846</v>
      </c>
      <c r="N1749" s="15">
        <f t="shared" si="165"/>
        <v>5</v>
      </c>
      <c r="O1749" s="16" t="str">
        <f t="shared" si="166"/>
        <v>Friday</v>
      </c>
      <c r="P1749" s="16" t="str">
        <f t="shared" si="167"/>
        <v>Nov</v>
      </c>
      <c r="Q1749" s="22">
        <f>IF(Analysis!$H$2=1,1,0)</f>
        <v>1</v>
      </c>
      <c r="R1749" s="1">
        <f>IF(Analysis!$H$3=1,1,0)</f>
        <v>1</v>
      </c>
      <c r="S1749" s="23">
        <f>IF(Analysis!$H$4=1,1,0)</f>
        <v>1</v>
      </c>
      <c r="T1749" s="23">
        <f>IF(Analysis!$H$6=1,1,0)</f>
        <v>1</v>
      </c>
      <c r="U1749" s="23">
        <f>IF(Analysis!$H$7=1,1,0)</f>
        <v>1</v>
      </c>
    </row>
    <row r="1750" spans="1:21">
      <c r="A1750" s="4">
        <v>15925</v>
      </c>
      <c r="B1750" s="5">
        <v>40865.506944444445</v>
      </c>
      <c r="C1750" s="5">
        <v>40863.656944444447</v>
      </c>
      <c r="D1750" s="4" t="s">
        <v>62</v>
      </c>
      <c r="E1750" s="4" t="s">
        <v>72</v>
      </c>
      <c r="F1750" s="6" t="s">
        <v>2073</v>
      </c>
      <c r="G1750" s="4" t="s">
        <v>55</v>
      </c>
      <c r="H1750" s="4" t="s">
        <v>867</v>
      </c>
      <c r="I1750" s="4" t="s">
        <v>143</v>
      </c>
      <c r="J1750" s="4" t="s">
        <v>59</v>
      </c>
      <c r="K1750" s="9">
        <f t="shared" si="162"/>
        <v>1.8499999999985448</v>
      </c>
      <c r="L1750" s="13">
        <f t="shared" si="163"/>
        <v>40863</v>
      </c>
      <c r="M1750" s="14">
        <f t="shared" si="164"/>
        <v>0.65694444444670808</v>
      </c>
      <c r="N1750" s="15">
        <f t="shared" si="165"/>
        <v>5</v>
      </c>
      <c r="O1750" s="16" t="str">
        <f t="shared" si="166"/>
        <v>Friday</v>
      </c>
      <c r="P1750" s="16" t="str">
        <f t="shared" si="167"/>
        <v>Nov</v>
      </c>
      <c r="Q1750" s="22">
        <f>IF(Analysis!$H$2=1,1,0)</f>
        <v>1</v>
      </c>
      <c r="R1750" s="1">
        <f>IF(Analysis!$H$3=1,1,0)</f>
        <v>1</v>
      </c>
      <c r="S1750" s="23">
        <f>IF(Analysis!$H$4=1,1,0)</f>
        <v>1</v>
      </c>
      <c r="T1750" s="23">
        <f>IF(Analysis!$H$6=1,1,0)</f>
        <v>1</v>
      </c>
      <c r="U1750" s="23">
        <f>IF(Analysis!$H$7=1,1,0)</f>
        <v>1</v>
      </c>
    </row>
    <row r="1751" spans="1:21">
      <c r="A1751" s="4">
        <v>15924</v>
      </c>
      <c r="B1751" s="5">
        <v>40954.612500000003</v>
      </c>
      <c r="C1751" s="5">
        <v>40863.614583333336</v>
      </c>
      <c r="D1751" s="4" t="s">
        <v>62</v>
      </c>
      <c r="E1751" s="4" t="s">
        <v>138</v>
      </c>
      <c r="F1751" s="6" t="s">
        <v>132</v>
      </c>
      <c r="G1751" s="4" t="s">
        <v>55</v>
      </c>
      <c r="H1751" s="4" t="s">
        <v>868</v>
      </c>
      <c r="I1751" s="4" t="s">
        <v>143</v>
      </c>
      <c r="J1751" s="4" t="s">
        <v>136</v>
      </c>
      <c r="K1751" s="9">
        <f t="shared" si="162"/>
        <v>90.997916666667152</v>
      </c>
      <c r="L1751" s="13">
        <f t="shared" si="163"/>
        <v>40863</v>
      </c>
      <c r="M1751" s="14">
        <f t="shared" si="164"/>
        <v>0.61458333333575865</v>
      </c>
      <c r="N1751" s="15">
        <f t="shared" si="165"/>
        <v>4</v>
      </c>
      <c r="O1751" s="16" t="str">
        <f t="shared" si="166"/>
        <v>Wednesday</v>
      </c>
      <c r="P1751" s="16" t="str">
        <f t="shared" si="167"/>
        <v>Nov</v>
      </c>
      <c r="Q1751" s="22">
        <f>IF(Analysis!$H$2=1,1,0)</f>
        <v>1</v>
      </c>
      <c r="R1751" s="1">
        <f>IF(Analysis!$H$3=1,1,0)</f>
        <v>1</v>
      </c>
      <c r="S1751" s="23">
        <f>IF(Analysis!$H$4=1,1,0)</f>
        <v>1</v>
      </c>
      <c r="T1751" s="23">
        <f>IF(Analysis!$H$6=1,1,0)</f>
        <v>1</v>
      </c>
      <c r="U1751" s="23">
        <f>IF(Analysis!$H$7=1,1,0)</f>
        <v>1</v>
      </c>
    </row>
    <row r="1752" spans="1:21">
      <c r="A1752" s="4">
        <v>15923</v>
      </c>
      <c r="B1752" s="5">
        <v>40865.420138888891</v>
      </c>
      <c r="C1752" s="5">
        <v>40863.550694444442</v>
      </c>
      <c r="D1752" s="4" t="s">
        <v>60</v>
      </c>
      <c r="E1752" s="4" t="s">
        <v>54</v>
      </c>
      <c r="F1752" s="6" t="s">
        <v>133</v>
      </c>
      <c r="G1752" s="4" t="s">
        <v>55</v>
      </c>
      <c r="H1752" s="4" t="s">
        <v>869</v>
      </c>
      <c r="I1752" s="4" t="s">
        <v>143</v>
      </c>
      <c r="J1752" s="4" t="s">
        <v>65</v>
      </c>
      <c r="K1752" s="9">
        <f t="shared" si="162"/>
        <v>1.8694444444481633</v>
      </c>
      <c r="L1752" s="13">
        <f t="shared" si="163"/>
        <v>40863</v>
      </c>
      <c r="M1752" s="14">
        <f t="shared" si="164"/>
        <v>0.5506944444423425</v>
      </c>
      <c r="N1752" s="15">
        <f t="shared" si="165"/>
        <v>4</v>
      </c>
      <c r="O1752" s="16" t="str">
        <f t="shared" si="166"/>
        <v>Friday</v>
      </c>
      <c r="P1752" s="16" t="str">
        <f t="shared" si="167"/>
        <v>Nov</v>
      </c>
      <c r="Q1752" s="22">
        <f>IF(Analysis!$H$2=1,1,0)</f>
        <v>1</v>
      </c>
      <c r="R1752" s="1">
        <f>IF(Analysis!$H$3=1,1,0)</f>
        <v>1</v>
      </c>
      <c r="S1752" s="23">
        <f>IF(Analysis!$H$4=1,1,0)</f>
        <v>1</v>
      </c>
      <c r="T1752" s="23">
        <f>IF(Analysis!$H$6=1,1,0)</f>
        <v>1</v>
      </c>
      <c r="U1752" s="23">
        <f>IF(Analysis!$H$7=1,1,0)</f>
        <v>1</v>
      </c>
    </row>
    <row r="1753" spans="1:21">
      <c r="A1753" s="4">
        <v>15922</v>
      </c>
      <c r="B1753" s="5">
        <v>40864.46597222222</v>
      </c>
      <c r="C1753" s="5">
        <v>40863.543055555558</v>
      </c>
      <c r="D1753" s="4" t="s">
        <v>60</v>
      </c>
      <c r="E1753" s="4" t="s">
        <v>2536</v>
      </c>
      <c r="F1753" s="6" t="s">
        <v>127</v>
      </c>
      <c r="G1753" s="4" t="s">
        <v>55</v>
      </c>
      <c r="H1753" s="4" t="s">
        <v>870</v>
      </c>
      <c r="I1753" s="4" t="s">
        <v>143</v>
      </c>
      <c r="J1753" s="4" t="s">
        <v>59</v>
      </c>
      <c r="K1753" s="9">
        <f t="shared" si="162"/>
        <v>0.92291666666278616</v>
      </c>
      <c r="L1753" s="13">
        <f t="shared" si="163"/>
        <v>40863</v>
      </c>
      <c r="M1753" s="14">
        <f t="shared" si="164"/>
        <v>0.5430555555576575</v>
      </c>
      <c r="N1753" s="15">
        <f t="shared" si="165"/>
        <v>4</v>
      </c>
      <c r="O1753" s="16" t="str">
        <f t="shared" si="166"/>
        <v>Thursday</v>
      </c>
      <c r="P1753" s="16" t="str">
        <f t="shared" si="167"/>
        <v>Nov</v>
      </c>
      <c r="Q1753" s="22">
        <f>IF(Analysis!$H$2=1,1,0)</f>
        <v>1</v>
      </c>
      <c r="R1753" s="1">
        <f>IF(Analysis!$H$3=1,1,0)</f>
        <v>1</v>
      </c>
      <c r="S1753" s="23">
        <f>IF(Analysis!$H$4=1,1,0)</f>
        <v>1</v>
      </c>
      <c r="T1753" s="23">
        <f>IF(Analysis!$H$6=1,1,0)</f>
        <v>1</v>
      </c>
      <c r="U1753" s="23">
        <f>IF(Analysis!$H$7=1,1,0)</f>
        <v>1</v>
      </c>
    </row>
    <row r="1754" spans="1:21">
      <c r="A1754" s="4">
        <v>15921</v>
      </c>
      <c r="B1754" s="5">
        <v>40905.59097222222</v>
      </c>
      <c r="C1754" s="5">
        <v>40863.522222222222</v>
      </c>
      <c r="D1754" s="4" t="s">
        <v>62</v>
      </c>
      <c r="E1754" s="4" t="s">
        <v>100</v>
      </c>
      <c r="F1754" s="6" t="s">
        <v>128</v>
      </c>
      <c r="G1754" s="4" t="s">
        <v>55</v>
      </c>
      <c r="H1754" s="4" t="s">
        <v>90</v>
      </c>
      <c r="I1754" s="4" t="s">
        <v>143</v>
      </c>
      <c r="J1754" s="4" t="s">
        <v>59</v>
      </c>
      <c r="K1754" s="9">
        <f t="shared" si="162"/>
        <v>42.068749999998545</v>
      </c>
      <c r="L1754" s="13">
        <f t="shared" si="163"/>
        <v>40863</v>
      </c>
      <c r="M1754" s="14">
        <f t="shared" si="164"/>
        <v>0.52222222222189885</v>
      </c>
      <c r="N1754" s="15">
        <f t="shared" si="165"/>
        <v>3</v>
      </c>
      <c r="O1754" s="16" t="str">
        <f t="shared" si="166"/>
        <v>Wednesday</v>
      </c>
      <c r="P1754" s="16" t="str">
        <f t="shared" si="167"/>
        <v>Nov</v>
      </c>
      <c r="Q1754" s="22">
        <f>IF(Analysis!$H$2=1,1,0)</f>
        <v>1</v>
      </c>
      <c r="R1754" s="1">
        <f>IF(Analysis!$H$3=1,1,0)</f>
        <v>1</v>
      </c>
      <c r="S1754" s="23">
        <f>IF(Analysis!$H$4=1,1,0)</f>
        <v>1</v>
      </c>
      <c r="T1754" s="23">
        <f>IF(Analysis!$H$6=1,1,0)</f>
        <v>1</v>
      </c>
      <c r="U1754" s="23">
        <f>IF(Analysis!$H$7=1,1,0)</f>
        <v>1</v>
      </c>
    </row>
    <row r="1755" spans="1:21">
      <c r="A1755" s="4">
        <v>15920</v>
      </c>
      <c r="B1755" s="5">
        <v>40864.552777777775</v>
      </c>
      <c r="C1755" s="5">
        <v>40863.502083333333</v>
      </c>
      <c r="D1755" s="4" t="s">
        <v>53</v>
      </c>
      <c r="E1755" s="4" t="s">
        <v>68</v>
      </c>
      <c r="F1755" s="6" t="s">
        <v>129</v>
      </c>
      <c r="G1755" s="4" t="s">
        <v>55</v>
      </c>
      <c r="H1755" s="4" t="s">
        <v>107</v>
      </c>
      <c r="I1755" s="4" t="s">
        <v>143</v>
      </c>
      <c r="J1755" s="4" t="s">
        <v>65</v>
      </c>
      <c r="K1755" s="9">
        <f t="shared" si="162"/>
        <v>1.0506944444423425</v>
      </c>
      <c r="L1755" s="13">
        <f t="shared" si="163"/>
        <v>40863</v>
      </c>
      <c r="M1755" s="14">
        <f t="shared" si="164"/>
        <v>0.50208333333284827</v>
      </c>
      <c r="N1755" s="15">
        <f t="shared" si="165"/>
        <v>3</v>
      </c>
      <c r="O1755" s="16" t="str">
        <f t="shared" si="166"/>
        <v>Thursday</v>
      </c>
      <c r="P1755" s="16" t="str">
        <f t="shared" si="167"/>
        <v>Nov</v>
      </c>
      <c r="Q1755" s="22">
        <f>IF(Analysis!$H$2=1,1,0)</f>
        <v>1</v>
      </c>
      <c r="R1755" s="1">
        <f>IF(Analysis!$H$3=1,1,0)</f>
        <v>1</v>
      </c>
      <c r="S1755" s="23">
        <f>IF(Analysis!$H$4=1,1,0)</f>
        <v>1</v>
      </c>
      <c r="T1755" s="23">
        <f>IF(Analysis!$H$6=1,1,0)</f>
        <v>1</v>
      </c>
      <c r="U1755" s="23">
        <f>IF(Analysis!$H$7=1,1,0)</f>
        <v>1</v>
      </c>
    </row>
    <row r="1756" spans="1:21">
      <c r="A1756" s="4">
        <v>15919</v>
      </c>
      <c r="B1756" s="5">
        <v>40875.488888888889</v>
      </c>
      <c r="C1756" s="5">
        <v>40863.48541666667</v>
      </c>
      <c r="D1756" s="4" t="s">
        <v>62</v>
      </c>
      <c r="E1756" s="4" t="s">
        <v>76</v>
      </c>
      <c r="F1756" s="6" t="s">
        <v>145</v>
      </c>
      <c r="G1756" s="4" t="s">
        <v>55</v>
      </c>
      <c r="H1756" s="4" t="s">
        <v>106</v>
      </c>
      <c r="I1756" s="4" t="s">
        <v>143</v>
      </c>
      <c r="J1756" s="4" t="s">
        <v>136</v>
      </c>
      <c r="K1756" s="9">
        <f t="shared" si="162"/>
        <v>12.003472222218988</v>
      </c>
      <c r="L1756" s="13">
        <f t="shared" si="163"/>
        <v>40863</v>
      </c>
      <c r="M1756" s="14">
        <f t="shared" si="164"/>
        <v>0.48541666667006211</v>
      </c>
      <c r="N1756" s="15">
        <f t="shared" si="165"/>
        <v>3</v>
      </c>
      <c r="O1756" s="16" t="str">
        <f t="shared" si="166"/>
        <v>Monday</v>
      </c>
      <c r="P1756" s="16" t="str">
        <f t="shared" si="167"/>
        <v>Nov</v>
      </c>
      <c r="Q1756" s="22">
        <f>IF(Analysis!$H$2=1,1,0)</f>
        <v>1</v>
      </c>
      <c r="R1756" s="1">
        <f>IF(Analysis!$H$3=1,1,0)</f>
        <v>1</v>
      </c>
      <c r="S1756" s="23">
        <f>IF(Analysis!$H$4=1,1,0)</f>
        <v>1</v>
      </c>
      <c r="T1756" s="23">
        <f>IF(Analysis!$H$6=1,1,0)</f>
        <v>1</v>
      </c>
      <c r="U1756" s="23">
        <f>IF(Analysis!$H$7=1,1,0)</f>
        <v>1</v>
      </c>
    </row>
    <row r="1757" spans="1:21">
      <c r="A1757" s="4">
        <v>15918</v>
      </c>
      <c r="B1757" s="5">
        <v>40900.574999999997</v>
      </c>
      <c r="C1757" s="5">
        <v>40863.464583333334</v>
      </c>
      <c r="D1757" s="4" t="s">
        <v>60</v>
      </c>
      <c r="E1757" s="4" t="s">
        <v>137</v>
      </c>
      <c r="F1757" s="6" t="s">
        <v>2248</v>
      </c>
      <c r="G1757" s="4" t="s">
        <v>55</v>
      </c>
      <c r="H1757" s="4" t="s">
        <v>71</v>
      </c>
      <c r="I1757" s="4" t="s">
        <v>143</v>
      </c>
      <c r="J1757" s="4" t="s">
        <v>73</v>
      </c>
      <c r="K1757" s="9">
        <f t="shared" si="162"/>
        <v>37.110416666662786</v>
      </c>
      <c r="L1757" s="13">
        <f t="shared" si="163"/>
        <v>40863</v>
      </c>
      <c r="M1757" s="14">
        <f t="shared" si="164"/>
        <v>0.46458333333430346</v>
      </c>
      <c r="N1757" s="15">
        <f t="shared" si="165"/>
        <v>3</v>
      </c>
      <c r="O1757" s="16" t="str">
        <f t="shared" si="166"/>
        <v>Friday</v>
      </c>
      <c r="P1757" s="16" t="str">
        <f t="shared" si="167"/>
        <v>Nov</v>
      </c>
      <c r="Q1757" s="22">
        <f>IF(Analysis!$H$2=1,1,0)</f>
        <v>1</v>
      </c>
      <c r="R1757" s="1">
        <f>IF(Analysis!$H$3=1,1,0)</f>
        <v>1</v>
      </c>
      <c r="S1757" s="23">
        <f>IF(Analysis!$H$4=1,1,0)</f>
        <v>1</v>
      </c>
      <c r="T1757" s="23">
        <f>IF(Analysis!$H$6=1,1,0)</f>
        <v>1</v>
      </c>
      <c r="U1757" s="23">
        <f>IF(Analysis!$H$7=1,1,0)</f>
        <v>1</v>
      </c>
    </row>
    <row r="1758" spans="1:21">
      <c r="A1758" s="4">
        <v>15916</v>
      </c>
      <c r="B1758" s="5">
        <v>40889.584027777775</v>
      </c>
      <c r="C1758" s="5">
        <v>40863.376388888886</v>
      </c>
      <c r="D1758" s="4" t="s">
        <v>62</v>
      </c>
      <c r="E1758" s="4" t="s">
        <v>64</v>
      </c>
      <c r="F1758" s="6" t="s">
        <v>2071</v>
      </c>
      <c r="G1758" s="4" t="s">
        <v>55</v>
      </c>
      <c r="H1758" s="4" t="s">
        <v>56</v>
      </c>
      <c r="I1758" s="4" t="s">
        <v>143</v>
      </c>
      <c r="J1758" s="4" t="s">
        <v>70</v>
      </c>
      <c r="K1758" s="9">
        <f t="shared" si="162"/>
        <v>26.207638888889051</v>
      </c>
      <c r="L1758" s="13">
        <f t="shared" si="163"/>
        <v>40863</v>
      </c>
      <c r="M1758" s="14">
        <f t="shared" si="164"/>
        <v>0.37638888888614019</v>
      </c>
      <c r="N1758" s="15">
        <f t="shared" si="165"/>
        <v>2</v>
      </c>
      <c r="O1758" s="16" t="str">
        <f t="shared" si="166"/>
        <v>Monday</v>
      </c>
      <c r="P1758" s="16" t="str">
        <f t="shared" si="167"/>
        <v>Nov</v>
      </c>
      <c r="Q1758" s="22">
        <f>IF(Analysis!$H$2=1,1,0)</f>
        <v>1</v>
      </c>
      <c r="R1758" s="1">
        <f>IF(Analysis!$H$3=1,1,0)</f>
        <v>1</v>
      </c>
      <c r="S1758" s="23">
        <f>IF(Analysis!$H$4=1,1,0)</f>
        <v>1</v>
      </c>
      <c r="T1758" s="23">
        <f>IF(Analysis!$H$6=1,1,0)</f>
        <v>1</v>
      </c>
      <c r="U1758" s="23">
        <f>IF(Analysis!$H$7=1,1,0)</f>
        <v>1</v>
      </c>
    </row>
    <row r="1759" spans="1:21">
      <c r="A1759" s="4">
        <v>15915</v>
      </c>
      <c r="B1759" s="5">
        <v>40875.484722222223</v>
      </c>
      <c r="C1759" s="5">
        <v>40863.368750000001</v>
      </c>
      <c r="D1759" s="4" t="s">
        <v>62</v>
      </c>
      <c r="E1759" s="4" t="s">
        <v>78</v>
      </c>
      <c r="F1759" s="6" t="s">
        <v>2072</v>
      </c>
      <c r="G1759" s="4" t="s">
        <v>55</v>
      </c>
      <c r="H1759" s="4" t="s">
        <v>90</v>
      </c>
      <c r="I1759" s="4" t="s">
        <v>143</v>
      </c>
      <c r="J1759" s="4" t="s">
        <v>70</v>
      </c>
      <c r="K1759" s="9">
        <f t="shared" si="162"/>
        <v>12.115972222221899</v>
      </c>
      <c r="L1759" s="13">
        <f t="shared" si="163"/>
        <v>40863</v>
      </c>
      <c r="M1759" s="14">
        <f t="shared" si="164"/>
        <v>0.36875000000145519</v>
      </c>
      <c r="N1759" s="15">
        <f t="shared" si="165"/>
        <v>1</v>
      </c>
      <c r="O1759" s="16" t="str">
        <f t="shared" si="166"/>
        <v>Monday</v>
      </c>
      <c r="P1759" s="16" t="str">
        <f t="shared" si="167"/>
        <v>Nov</v>
      </c>
      <c r="Q1759" s="22">
        <f>IF(Analysis!$H$2=1,1,0)</f>
        <v>1</v>
      </c>
      <c r="R1759" s="1">
        <f>IF(Analysis!$H$3=1,1,0)</f>
        <v>1</v>
      </c>
      <c r="S1759" s="23">
        <f>IF(Analysis!$H$4=1,1,0)</f>
        <v>1</v>
      </c>
      <c r="T1759" s="23">
        <f>IF(Analysis!$H$6=1,1,0)</f>
        <v>1</v>
      </c>
      <c r="U1759" s="23">
        <f>IF(Analysis!$H$7=1,1,0)</f>
        <v>1</v>
      </c>
    </row>
    <row r="1760" spans="1:21">
      <c r="A1760" s="4">
        <v>15914</v>
      </c>
      <c r="B1760" s="5">
        <v>40877.698611111111</v>
      </c>
      <c r="C1760" s="5">
        <v>40862.723611111112</v>
      </c>
      <c r="D1760" s="4" t="s">
        <v>62</v>
      </c>
      <c r="E1760" s="4" t="s">
        <v>77</v>
      </c>
      <c r="F1760" s="6" t="s">
        <v>2073</v>
      </c>
      <c r="G1760" s="4" t="s">
        <v>55</v>
      </c>
      <c r="H1760" s="4" t="s">
        <v>56</v>
      </c>
      <c r="I1760" s="4" t="s">
        <v>143</v>
      </c>
      <c r="J1760" s="4" t="s">
        <v>65</v>
      </c>
      <c r="K1760" s="9">
        <f t="shared" si="162"/>
        <v>14.974999999998545</v>
      </c>
      <c r="L1760" s="13">
        <f t="shared" si="163"/>
        <v>40862</v>
      </c>
      <c r="M1760" s="14">
        <f t="shared" si="164"/>
        <v>0.72361111111240461</v>
      </c>
      <c r="N1760" s="15">
        <f t="shared" si="165"/>
        <v>6</v>
      </c>
      <c r="O1760" s="16" t="str">
        <f t="shared" si="166"/>
        <v>Wednesday</v>
      </c>
      <c r="P1760" s="16" t="str">
        <f t="shared" si="167"/>
        <v>Nov</v>
      </c>
      <c r="Q1760" s="22">
        <f>IF(Analysis!$H$2=1,1,0)</f>
        <v>1</v>
      </c>
      <c r="R1760" s="1">
        <f>IF(Analysis!$H$3=1,1,0)</f>
        <v>1</v>
      </c>
      <c r="S1760" s="23">
        <f>IF(Analysis!$H$4=1,1,0)</f>
        <v>1</v>
      </c>
      <c r="T1760" s="23">
        <f>IF(Analysis!$H$6=1,1,0)</f>
        <v>1</v>
      </c>
      <c r="U1760" s="23">
        <f>IF(Analysis!$H$7=1,1,0)</f>
        <v>1</v>
      </c>
    </row>
    <row r="1761" spans="1:21">
      <c r="A1761" s="4">
        <v>15913</v>
      </c>
      <c r="B1761" s="5">
        <v>40913.711805555555</v>
      </c>
      <c r="C1761" s="5">
        <v>40862.629861111112</v>
      </c>
      <c r="D1761" s="4" t="s">
        <v>62</v>
      </c>
      <c r="E1761" s="4" t="s">
        <v>76</v>
      </c>
      <c r="F1761" s="6" t="s">
        <v>132</v>
      </c>
      <c r="G1761" s="4" t="s">
        <v>55</v>
      </c>
      <c r="H1761" s="4" t="s">
        <v>871</v>
      </c>
      <c r="I1761" s="4" t="s">
        <v>143</v>
      </c>
      <c r="J1761" s="4" t="s">
        <v>65</v>
      </c>
      <c r="K1761" s="9">
        <f t="shared" si="162"/>
        <v>51.081944444442343</v>
      </c>
      <c r="L1761" s="13">
        <f t="shared" si="163"/>
        <v>40862</v>
      </c>
      <c r="M1761" s="14">
        <f t="shared" si="164"/>
        <v>0.62986111111240461</v>
      </c>
      <c r="N1761" s="15">
        <f t="shared" si="165"/>
        <v>5</v>
      </c>
      <c r="O1761" s="16" t="str">
        <f t="shared" si="166"/>
        <v>Thursday</v>
      </c>
      <c r="P1761" s="16" t="str">
        <f t="shared" si="167"/>
        <v>Nov</v>
      </c>
      <c r="Q1761" s="22">
        <f>IF(Analysis!$H$2=1,1,0)</f>
        <v>1</v>
      </c>
      <c r="R1761" s="1">
        <f>IF(Analysis!$H$3=1,1,0)</f>
        <v>1</v>
      </c>
      <c r="S1761" s="23">
        <f>IF(Analysis!$H$4=1,1,0)</f>
        <v>1</v>
      </c>
      <c r="T1761" s="23">
        <f>IF(Analysis!$H$6=1,1,0)</f>
        <v>1</v>
      </c>
      <c r="U1761" s="23">
        <f>IF(Analysis!$H$7=1,1,0)</f>
        <v>1</v>
      </c>
    </row>
    <row r="1762" spans="1:21">
      <c r="A1762" s="4">
        <v>15911</v>
      </c>
      <c r="B1762" s="5">
        <v>40920.529166666667</v>
      </c>
      <c r="C1762" s="5">
        <v>40862.577777777777</v>
      </c>
      <c r="D1762" s="4" t="s">
        <v>60</v>
      </c>
      <c r="E1762" s="4" t="s">
        <v>137</v>
      </c>
      <c r="F1762" s="6" t="s">
        <v>133</v>
      </c>
      <c r="G1762" s="4" t="s">
        <v>55</v>
      </c>
      <c r="H1762" s="4" t="s">
        <v>872</v>
      </c>
      <c r="I1762" s="4" t="s">
        <v>143</v>
      </c>
      <c r="J1762" s="4" t="s">
        <v>59</v>
      </c>
      <c r="K1762" s="9">
        <f t="shared" si="162"/>
        <v>57.951388888890506</v>
      </c>
      <c r="L1762" s="13">
        <f t="shared" si="163"/>
        <v>40862</v>
      </c>
      <c r="M1762" s="14">
        <f t="shared" si="164"/>
        <v>0.57777777777664596</v>
      </c>
      <c r="N1762" s="15">
        <f t="shared" si="165"/>
        <v>4</v>
      </c>
      <c r="O1762" s="16" t="str">
        <f t="shared" si="166"/>
        <v>Thursday</v>
      </c>
      <c r="P1762" s="16" t="str">
        <f t="shared" si="167"/>
        <v>Nov</v>
      </c>
      <c r="Q1762" s="22">
        <f>IF(Analysis!$H$2=1,1,0)</f>
        <v>1</v>
      </c>
      <c r="R1762" s="1">
        <f>IF(Analysis!$H$3=1,1,0)</f>
        <v>1</v>
      </c>
      <c r="S1762" s="23">
        <f>IF(Analysis!$H$4=1,1,0)</f>
        <v>1</v>
      </c>
      <c r="T1762" s="23">
        <f>IF(Analysis!$H$6=1,1,0)</f>
        <v>1</v>
      </c>
      <c r="U1762" s="23">
        <f>IF(Analysis!$H$7=1,1,0)</f>
        <v>1</v>
      </c>
    </row>
    <row r="1763" spans="1:21">
      <c r="A1763" s="4">
        <v>15910</v>
      </c>
      <c r="B1763" s="5">
        <v>40870.6875</v>
      </c>
      <c r="C1763" s="5">
        <v>40862.572222222225</v>
      </c>
      <c r="D1763" s="4" t="s">
        <v>62</v>
      </c>
      <c r="E1763" s="4" t="s">
        <v>72</v>
      </c>
      <c r="F1763" s="6" t="s">
        <v>127</v>
      </c>
      <c r="G1763" s="4" t="s">
        <v>55</v>
      </c>
      <c r="H1763" s="4" t="s">
        <v>873</v>
      </c>
      <c r="I1763" s="4" t="s">
        <v>143</v>
      </c>
      <c r="J1763" s="4" t="s">
        <v>59</v>
      </c>
      <c r="K1763" s="9">
        <f t="shared" si="162"/>
        <v>8.1152777777751908</v>
      </c>
      <c r="L1763" s="13">
        <f t="shared" si="163"/>
        <v>40862</v>
      </c>
      <c r="M1763" s="14">
        <f t="shared" si="164"/>
        <v>0.57222222222480923</v>
      </c>
      <c r="N1763" s="15">
        <f t="shared" si="165"/>
        <v>4</v>
      </c>
      <c r="O1763" s="16" t="str">
        <f t="shared" si="166"/>
        <v>Wednesday</v>
      </c>
      <c r="P1763" s="16" t="str">
        <f t="shared" si="167"/>
        <v>Nov</v>
      </c>
      <c r="Q1763" s="22">
        <f>IF(Analysis!$H$2=1,1,0)</f>
        <v>1</v>
      </c>
      <c r="R1763" s="1">
        <f>IF(Analysis!$H$3=1,1,0)</f>
        <v>1</v>
      </c>
      <c r="S1763" s="23">
        <f>IF(Analysis!$H$4=1,1,0)</f>
        <v>1</v>
      </c>
      <c r="T1763" s="23">
        <f>IF(Analysis!$H$6=1,1,0)</f>
        <v>1</v>
      </c>
      <c r="U1763" s="23">
        <f>IF(Analysis!$H$7=1,1,0)</f>
        <v>1</v>
      </c>
    </row>
    <row r="1764" spans="1:21">
      <c r="A1764" s="4">
        <v>15909</v>
      </c>
      <c r="B1764" s="5">
        <v>40879.668055555558</v>
      </c>
      <c r="C1764" s="5">
        <v>40862.53125</v>
      </c>
      <c r="D1764" s="4" t="s">
        <v>62</v>
      </c>
      <c r="E1764" s="4" t="s">
        <v>64</v>
      </c>
      <c r="F1764" s="6" t="s">
        <v>128</v>
      </c>
      <c r="G1764" s="4" t="s">
        <v>55</v>
      </c>
      <c r="H1764" s="4" t="s">
        <v>874</v>
      </c>
      <c r="I1764" s="4" t="s">
        <v>143</v>
      </c>
      <c r="J1764" s="4" t="s">
        <v>70</v>
      </c>
      <c r="K1764" s="9">
        <f t="shared" si="162"/>
        <v>17.136805555557657</v>
      </c>
      <c r="L1764" s="13">
        <f t="shared" si="163"/>
        <v>40862</v>
      </c>
      <c r="M1764" s="14">
        <f t="shared" si="164"/>
        <v>0.53125</v>
      </c>
      <c r="N1764" s="15">
        <f t="shared" si="165"/>
        <v>3</v>
      </c>
      <c r="O1764" s="16" t="str">
        <f t="shared" si="166"/>
        <v>Friday</v>
      </c>
      <c r="P1764" s="16" t="str">
        <f t="shared" si="167"/>
        <v>Nov</v>
      </c>
      <c r="Q1764" s="22">
        <f>IF(Analysis!$H$2=1,1,0)</f>
        <v>1</v>
      </c>
      <c r="R1764" s="1">
        <f>IF(Analysis!$H$3=1,1,0)</f>
        <v>1</v>
      </c>
      <c r="S1764" s="23">
        <f>IF(Analysis!$H$4=1,1,0)</f>
        <v>1</v>
      </c>
      <c r="T1764" s="23">
        <f>IF(Analysis!$H$6=1,1,0)</f>
        <v>1</v>
      </c>
      <c r="U1764" s="23">
        <f>IF(Analysis!$H$7=1,1,0)</f>
        <v>1</v>
      </c>
    </row>
    <row r="1765" spans="1:21">
      <c r="A1765" s="4">
        <v>15908</v>
      </c>
      <c r="B1765" s="5">
        <v>40862.496527777781</v>
      </c>
      <c r="C1765" s="5">
        <v>40862.496527777781</v>
      </c>
      <c r="D1765" s="4" t="s">
        <v>62</v>
      </c>
      <c r="E1765" s="4" t="s">
        <v>78</v>
      </c>
      <c r="F1765" s="6" t="s">
        <v>129</v>
      </c>
      <c r="G1765" s="4" t="s">
        <v>55</v>
      </c>
      <c r="H1765" s="4" t="s">
        <v>875</v>
      </c>
      <c r="I1765" s="4" t="s">
        <v>143</v>
      </c>
      <c r="J1765" s="4" t="s">
        <v>59</v>
      </c>
      <c r="K1765" s="9">
        <f t="shared" si="162"/>
        <v>0</v>
      </c>
      <c r="L1765" s="13">
        <f t="shared" si="163"/>
        <v>40862</v>
      </c>
      <c r="M1765" s="14">
        <f t="shared" si="164"/>
        <v>0.49652777778101154</v>
      </c>
      <c r="N1765" s="15">
        <f t="shared" si="165"/>
        <v>3</v>
      </c>
      <c r="O1765" s="16" t="str">
        <f t="shared" si="166"/>
        <v>Tuesday</v>
      </c>
      <c r="P1765" s="16" t="str">
        <f t="shared" si="167"/>
        <v>Nov</v>
      </c>
      <c r="Q1765" s="22">
        <f>IF(Analysis!$H$2=1,1,0)</f>
        <v>1</v>
      </c>
      <c r="R1765" s="1">
        <f>IF(Analysis!$H$3=1,1,0)</f>
        <v>1</v>
      </c>
      <c r="S1765" s="23">
        <f>IF(Analysis!$H$4=1,1,0)</f>
        <v>1</v>
      </c>
      <c r="T1765" s="23">
        <f>IF(Analysis!$H$6=1,1,0)</f>
        <v>1</v>
      </c>
      <c r="U1765" s="23">
        <f>IF(Analysis!$H$7=1,1,0)</f>
        <v>1</v>
      </c>
    </row>
    <row r="1766" spans="1:21">
      <c r="A1766" s="4">
        <v>15907</v>
      </c>
      <c r="B1766" s="5">
        <v>40882.654166666667</v>
      </c>
      <c r="C1766" s="5">
        <v>40862.444444444445</v>
      </c>
      <c r="D1766" s="4" t="s">
        <v>60</v>
      </c>
      <c r="E1766" s="4" t="s">
        <v>137</v>
      </c>
      <c r="F1766" s="6" t="s">
        <v>145</v>
      </c>
      <c r="G1766" s="4" t="s">
        <v>55</v>
      </c>
      <c r="H1766" s="4" t="s">
        <v>90</v>
      </c>
      <c r="I1766" s="4" t="s">
        <v>143</v>
      </c>
      <c r="J1766" s="4" t="s">
        <v>59</v>
      </c>
      <c r="K1766" s="9">
        <f t="shared" si="162"/>
        <v>20.209722222221899</v>
      </c>
      <c r="L1766" s="13">
        <f t="shared" si="163"/>
        <v>40862</v>
      </c>
      <c r="M1766" s="14">
        <f t="shared" si="164"/>
        <v>0.44444444444525288</v>
      </c>
      <c r="N1766" s="15">
        <f t="shared" si="165"/>
        <v>2</v>
      </c>
      <c r="O1766" s="16" t="str">
        <f t="shared" si="166"/>
        <v>Monday</v>
      </c>
      <c r="P1766" s="16" t="str">
        <f t="shared" si="167"/>
        <v>Nov</v>
      </c>
      <c r="Q1766" s="22">
        <f>IF(Analysis!$H$2=1,1,0)</f>
        <v>1</v>
      </c>
      <c r="R1766" s="1">
        <f>IF(Analysis!$H$3=1,1,0)</f>
        <v>1</v>
      </c>
      <c r="S1766" s="23">
        <f>IF(Analysis!$H$4=1,1,0)</f>
        <v>1</v>
      </c>
      <c r="T1766" s="23">
        <f>IF(Analysis!$H$6=1,1,0)</f>
        <v>1</v>
      </c>
      <c r="U1766" s="23">
        <f>IF(Analysis!$H$7=1,1,0)</f>
        <v>1</v>
      </c>
    </row>
    <row r="1767" spans="1:21">
      <c r="A1767" s="4">
        <v>15906</v>
      </c>
      <c r="B1767" s="5">
        <v>40885.632638888892</v>
      </c>
      <c r="C1767" s="5">
        <v>40862.443055555559</v>
      </c>
      <c r="D1767" s="4" t="s">
        <v>62</v>
      </c>
      <c r="E1767" s="4" t="s">
        <v>64</v>
      </c>
      <c r="F1767" s="6" t="s">
        <v>2249</v>
      </c>
      <c r="G1767" s="4" t="s">
        <v>55</v>
      </c>
      <c r="H1767" s="4" t="s">
        <v>107</v>
      </c>
      <c r="I1767" s="4" t="s">
        <v>143</v>
      </c>
      <c r="J1767" s="4" t="s">
        <v>65</v>
      </c>
      <c r="K1767" s="9">
        <f t="shared" si="162"/>
        <v>23.189583333332848</v>
      </c>
      <c r="L1767" s="13">
        <f t="shared" si="163"/>
        <v>40862</v>
      </c>
      <c r="M1767" s="14">
        <f t="shared" si="164"/>
        <v>0.44305555555911269</v>
      </c>
      <c r="N1767" s="15">
        <f t="shared" si="165"/>
        <v>2</v>
      </c>
      <c r="O1767" s="16" t="str">
        <f t="shared" si="166"/>
        <v>Thursday</v>
      </c>
      <c r="P1767" s="16" t="str">
        <f t="shared" si="167"/>
        <v>Nov</v>
      </c>
      <c r="Q1767" s="22">
        <f>IF(Analysis!$H$2=1,1,0)</f>
        <v>1</v>
      </c>
      <c r="R1767" s="1">
        <f>IF(Analysis!$H$3=1,1,0)</f>
        <v>1</v>
      </c>
      <c r="S1767" s="23">
        <f>IF(Analysis!$H$4=1,1,0)</f>
        <v>1</v>
      </c>
      <c r="T1767" s="23">
        <f>IF(Analysis!$H$6=1,1,0)</f>
        <v>1</v>
      </c>
      <c r="U1767" s="23">
        <f>IF(Analysis!$H$7=1,1,0)</f>
        <v>1</v>
      </c>
    </row>
    <row r="1768" spans="1:21">
      <c r="A1768" s="4">
        <v>15905</v>
      </c>
      <c r="B1768" s="5">
        <v>40864.447222222225</v>
      </c>
      <c r="C1768" s="5">
        <v>40862.413194444445</v>
      </c>
      <c r="D1768" s="4" t="s">
        <v>53</v>
      </c>
      <c r="E1768" s="4" t="s">
        <v>68</v>
      </c>
      <c r="F1768" s="6" t="s">
        <v>2071</v>
      </c>
      <c r="G1768" s="4" t="s">
        <v>55</v>
      </c>
      <c r="H1768" s="4" t="s">
        <v>106</v>
      </c>
      <c r="I1768" s="4" t="s">
        <v>143</v>
      </c>
      <c r="J1768" s="4" t="s">
        <v>59</v>
      </c>
      <c r="K1768" s="9">
        <f t="shared" si="162"/>
        <v>2.0340277777795563</v>
      </c>
      <c r="L1768" s="13">
        <f t="shared" si="163"/>
        <v>40862</v>
      </c>
      <c r="M1768" s="14">
        <f t="shared" si="164"/>
        <v>0.41319444444525288</v>
      </c>
      <c r="N1768" s="15">
        <f t="shared" si="165"/>
        <v>2</v>
      </c>
      <c r="O1768" s="16" t="str">
        <f t="shared" si="166"/>
        <v>Thursday</v>
      </c>
      <c r="P1768" s="16" t="str">
        <f t="shared" si="167"/>
        <v>Nov</v>
      </c>
      <c r="Q1768" s="22">
        <f>IF(Analysis!$H$2=1,1,0)</f>
        <v>1</v>
      </c>
      <c r="R1768" s="1">
        <f>IF(Analysis!$H$3=1,1,0)</f>
        <v>1</v>
      </c>
      <c r="S1768" s="23">
        <f>IF(Analysis!$H$4=1,1,0)</f>
        <v>1</v>
      </c>
      <c r="T1768" s="23">
        <f>IF(Analysis!$H$6=1,1,0)</f>
        <v>1</v>
      </c>
      <c r="U1768" s="23">
        <f>IF(Analysis!$H$7=1,1,0)</f>
        <v>1</v>
      </c>
    </row>
    <row r="1769" spans="1:21">
      <c r="A1769" s="4">
        <v>15904</v>
      </c>
      <c r="B1769" s="5">
        <v>40869.361111111109</v>
      </c>
      <c r="C1769" s="5">
        <v>40862.404861111114</v>
      </c>
      <c r="D1769" s="4" t="s">
        <v>62</v>
      </c>
      <c r="E1769" s="4" t="s">
        <v>72</v>
      </c>
      <c r="F1769" s="6" t="s">
        <v>2072</v>
      </c>
      <c r="G1769" s="4" t="s">
        <v>55</v>
      </c>
      <c r="H1769" s="4" t="s">
        <v>71</v>
      </c>
      <c r="I1769" s="4" t="s">
        <v>143</v>
      </c>
      <c r="J1769" s="4" t="s">
        <v>59</v>
      </c>
      <c r="K1769" s="9">
        <f t="shared" si="162"/>
        <v>6.9562499999956344</v>
      </c>
      <c r="L1769" s="13">
        <f t="shared" si="163"/>
        <v>40862</v>
      </c>
      <c r="M1769" s="14">
        <f t="shared" si="164"/>
        <v>0.40486111111385981</v>
      </c>
      <c r="N1769" s="15">
        <f t="shared" si="165"/>
        <v>2</v>
      </c>
      <c r="O1769" s="16" t="str">
        <f t="shared" si="166"/>
        <v>Tuesday</v>
      </c>
      <c r="P1769" s="16" t="str">
        <f t="shared" si="167"/>
        <v>Nov</v>
      </c>
      <c r="Q1769" s="22">
        <f>IF(Analysis!$H$2=1,1,0)</f>
        <v>1</v>
      </c>
      <c r="R1769" s="1">
        <f>IF(Analysis!$H$3=1,1,0)</f>
        <v>1</v>
      </c>
      <c r="S1769" s="23">
        <f>IF(Analysis!$H$4=1,1,0)</f>
        <v>1</v>
      </c>
      <c r="T1769" s="23">
        <f>IF(Analysis!$H$6=1,1,0)</f>
        <v>1</v>
      </c>
      <c r="U1769" s="23">
        <f>IF(Analysis!$H$7=1,1,0)</f>
        <v>1</v>
      </c>
    </row>
    <row r="1770" spans="1:21">
      <c r="A1770" s="4">
        <v>15903</v>
      </c>
      <c r="B1770" s="5">
        <v>40862.411805555559</v>
      </c>
      <c r="C1770" s="5">
        <v>40862.367361111108</v>
      </c>
      <c r="D1770" s="4" t="s">
        <v>60</v>
      </c>
      <c r="E1770" s="4" t="s">
        <v>144</v>
      </c>
      <c r="F1770" s="6" t="s">
        <v>2073</v>
      </c>
      <c r="G1770" s="4" t="s">
        <v>55</v>
      </c>
      <c r="H1770" s="4" t="s">
        <v>56</v>
      </c>
      <c r="I1770" s="4" t="s">
        <v>143</v>
      </c>
      <c r="J1770" s="4" t="s">
        <v>59</v>
      </c>
      <c r="K1770" s="9">
        <f t="shared" si="162"/>
        <v>4.444444445107365E-2</v>
      </c>
      <c r="L1770" s="13">
        <f t="shared" si="163"/>
        <v>40862</v>
      </c>
      <c r="M1770" s="14">
        <f t="shared" si="164"/>
        <v>0.36736111110803904</v>
      </c>
      <c r="N1770" s="15">
        <f t="shared" si="165"/>
        <v>1</v>
      </c>
      <c r="O1770" s="16" t="str">
        <f t="shared" si="166"/>
        <v>Tuesday</v>
      </c>
      <c r="P1770" s="16" t="str">
        <f t="shared" si="167"/>
        <v>Nov</v>
      </c>
      <c r="Q1770" s="22">
        <f>IF(Analysis!$H$2=1,1,0)</f>
        <v>1</v>
      </c>
      <c r="R1770" s="1">
        <f>IF(Analysis!$H$3=1,1,0)</f>
        <v>1</v>
      </c>
      <c r="S1770" s="23">
        <f>IF(Analysis!$H$4=1,1,0)</f>
        <v>1</v>
      </c>
      <c r="T1770" s="23">
        <f>IF(Analysis!$H$6=1,1,0)</f>
        <v>1</v>
      </c>
      <c r="U1770" s="23">
        <f>IF(Analysis!$H$7=1,1,0)</f>
        <v>1</v>
      </c>
    </row>
    <row r="1771" spans="1:21">
      <c r="A1771" s="4">
        <v>15902</v>
      </c>
      <c r="B1771" s="5">
        <v>40897.429166666669</v>
      </c>
      <c r="C1771" s="5">
        <v>40861.709722222222</v>
      </c>
      <c r="D1771" s="4" t="s">
        <v>53</v>
      </c>
      <c r="E1771" s="4" t="s">
        <v>79</v>
      </c>
      <c r="F1771" s="6" t="s">
        <v>132</v>
      </c>
      <c r="G1771" s="4" t="s">
        <v>55</v>
      </c>
      <c r="H1771" s="4" t="s">
        <v>90</v>
      </c>
      <c r="I1771" s="4" t="s">
        <v>143</v>
      </c>
      <c r="J1771" s="4" t="s">
        <v>65</v>
      </c>
      <c r="K1771" s="9">
        <f t="shared" si="162"/>
        <v>35.719444444446708</v>
      </c>
      <c r="L1771" s="13">
        <f t="shared" si="163"/>
        <v>40861</v>
      </c>
      <c r="M1771" s="14">
        <f t="shared" si="164"/>
        <v>0.70972222222189885</v>
      </c>
      <c r="N1771" s="15">
        <f t="shared" si="165"/>
        <v>6</v>
      </c>
      <c r="O1771" s="16" t="str">
        <f t="shared" si="166"/>
        <v>Tuesday</v>
      </c>
      <c r="P1771" s="16" t="str">
        <f t="shared" si="167"/>
        <v>Nov</v>
      </c>
      <c r="Q1771" s="22">
        <f>IF(Analysis!$H$2=1,1,0)</f>
        <v>1</v>
      </c>
      <c r="R1771" s="1">
        <f>IF(Analysis!$H$3=1,1,0)</f>
        <v>1</v>
      </c>
      <c r="S1771" s="23">
        <f>IF(Analysis!$H$4=1,1,0)</f>
        <v>1</v>
      </c>
      <c r="T1771" s="23">
        <f>IF(Analysis!$H$6=1,1,0)</f>
        <v>1</v>
      </c>
      <c r="U1771" s="23">
        <f>IF(Analysis!$H$7=1,1,0)</f>
        <v>1</v>
      </c>
    </row>
    <row r="1772" spans="1:21">
      <c r="A1772" s="4">
        <v>15901</v>
      </c>
      <c r="B1772" s="5">
        <v>40885.533333333333</v>
      </c>
      <c r="C1772" s="5">
        <v>40861.640277777777</v>
      </c>
      <c r="D1772" s="4" t="s">
        <v>62</v>
      </c>
      <c r="E1772" s="4" t="s">
        <v>64</v>
      </c>
      <c r="F1772" s="6" t="s">
        <v>133</v>
      </c>
      <c r="G1772" s="4" t="s">
        <v>55</v>
      </c>
      <c r="H1772" s="4" t="s">
        <v>56</v>
      </c>
      <c r="I1772" s="4" t="s">
        <v>143</v>
      </c>
      <c r="J1772" s="4" t="s">
        <v>65</v>
      </c>
      <c r="K1772" s="9">
        <f t="shared" si="162"/>
        <v>23.893055555556202</v>
      </c>
      <c r="L1772" s="13">
        <f t="shared" si="163"/>
        <v>40861</v>
      </c>
      <c r="M1772" s="14">
        <f t="shared" si="164"/>
        <v>0.64027777777664596</v>
      </c>
      <c r="N1772" s="15">
        <f t="shared" si="165"/>
        <v>5</v>
      </c>
      <c r="O1772" s="16" t="str">
        <f t="shared" si="166"/>
        <v>Thursday</v>
      </c>
      <c r="P1772" s="16" t="str">
        <f t="shared" si="167"/>
        <v>Nov</v>
      </c>
      <c r="Q1772" s="22">
        <f>IF(Analysis!$H$2=1,1,0)</f>
        <v>1</v>
      </c>
      <c r="R1772" s="1">
        <f>IF(Analysis!$H$3=1,1,0)</f>
        <v>1</v>
      </c>
      <c r="S1772" s="23">
        <f>IF(Analysis!$H$4=1,1,0)</f>
        <v>1</v>
      </c>
      <c r="T1772" s="23">
        <f>IF(Analysis!$H$6=1,1,0)</f>
        <v>1</v>
      </c>
      <c r="U1772" s="23">
        <f>IF(Analysis!$H$7=1,1,0)</f>
        <v>1</v>
      </c>
    </row>
    <row r="1773" spans="1:21">
      <c r="A1773" s="4">
        <v>15900</v>
      </c>
      <c r="B1773" s="5">
        <v>40879.396527777775</v>
      </c>
      <c r="C1773" s="5">
        <v>40861.625694444447</v>
      </c>
      <c r="D1773" s="4" t="s">
        <v>62</v>
      </c>
      <c r="E1773" s="4" t="s">
        <v>68</v>
      </c>
      <c r="F1773" s="6" t="s">
        <v>127</v>
      </c>
      <c r="G1773" s="4" t="s">
        <v>55</v>
      </c>
      <c r="H1773" s="4" t="s">
        <v>876</v>
      </c>
      <c r="I1773" s="4" t="s">
        <v>143</v>
      </c>
      <c r="J1773" s="4" t="s">
        <v>73</v>
      </c>
      <c r="K1773" s="9">
        <f t="shared" si="162"/>
        <v>17.770833333328483</v>
      </c>
      <c r="L1773" s="13">
        <f t="shared" si="163"/>
        <v>40861</v>
      </c>
      <c r="M1773" s="14">
        <f t="shared" si="164"/>
        <v>0.62569444444670808</v>
      </c>
      <c r="N1773" s="15">
        <f t="shared" si="165"/>
        <v>5</v>
      </c>
      <c r="O1773" s="16" t="str">
        <f t="shared" si="166"/>
        <v>Friday</v>
      </c>
      <c r="P1773" s="16" t="str">
        <f t="shared" si="167"/>
        <v>Nov</v>
      </c>
      <c r="Q1773" s="22">
        <f>IF(Analysis!$H$2=1,1,0)</f>
        <v>1</v>
      </c>
      <c r="R1773" s="1">
        <f>IF(Analysis!$H$3=1,1,0)</f>
        <v>1</v>
      </c>
      <c r="S1773" s="23">
        <f>IF(Analysis!$H$4=1,1,0)</f>
        <v>1</v>
      </c>
      <c r="T1773" s="23">
        <f>IF(Analysis!$H$6=1,1,0)</f>
        <v>1</v>
      </c>
      <c r="U1773" s="23">
        <f>IF(Analysis!$H$7=1,1,0)</f>
        <v>1</v>
      </c>
    </row>
    <row r="1774" spans="1:21">
      <c r="A1774" s="4">
        <v>15899</v>
      </c>
      <c r="B1774" s="5">
        <v>40865.506249999999</v>
      </c>
      <c r="C1774" s="5">
        <v>40861.624305555553</v>
      </c>
      <c r="D1774" s="4" t="s">
        <v>62</v>
      </c>
      <c r="E1774" s="4" t="s">
        <v>72</v>
      </c>
      <c r="F1774" s="6" t="s">
        <v>128</v>
      </c>
      <c r="G1774" s="4" t="s">
        <v>55</v>
      </c>
      <c r="H1774" s="4" t="s">
        <v>877</v>
      </c>
      <c r="I1774" s="4" t="s">
        <v>143</v>
      </c>
      <c r="J1774" s="4" t="s">
        <v>73</v>
      </c>
      <c r="K1774" s="9">
        <f t="shared" si="162"/>
        <v>3.8819444444452529</v>
      </c>
      <c r="L1774" s="13">
        <f t="shared" si="163"/>
        <v>40861</v>
      </c>
      <c r="M1774" s="14">
        <f t="shared" si="164"/>
        <v>0.62430555555329192</v>
      </c>
      <c r="N1774" s="15">
        <f t="shared" si="165"/>
        <v>4</v>
      </c>
      <c r="O1774" s="16" t="str">
        <f t="shared" si="166"/>
        <v>Friday</v>
      </c>
      <c r="P1774" s="16" t="str">
        <f t="shared" si="167"/>
        <v>Nov</v>
      </c>
      <c r="Q1774" s="22">
        <f>IF(Analysis!$H$2=1,1,0)</f>
        <v>1</v>
      </c>
      <c r="R1774" s="1">
        <f>IF(Analysis!$H$3=1,1,0)</f>
        <v>1</v>
      </c>
      <c r="S1774" s="23">
        <f>IF(Analysis!$H$4=1,1,0)</f>
        <v>1</v>
      </c>
      <c r="T1774" s="23">
        <f>IF(Analysis!$H$6=1,1,0)</f>
        <v>1</v>
      </c>
      <c r="U1774" s="23">
        <f>IF(Analysis!$H$7=1,1,0)</f>
        <v>1</v>
      </c>
    </row>
    <row r="1775" spans="1:21">
      <c r="A1775" s="4">
        <v>15898</v>
      </c>
      <c r="B1775" s="5">
        <v>40884.469444444447</v>
      </c>
      <c r="C1775" s="5">
        <v>40861.622916666667</v>
      </c>
      <c r="D1775" s="4" t="s">
        <v>53</v>
      </c>
      <c r="E1775" s="4" t="s">
        <v>74</v>
      </c>
      <c r="F1775" s="6" t="s">
        <v>129</v>
      </c>
      <c r="G1775" s="4" t="s">
        <v>55</v>
      </c>
      <c r="H1775" s="4" t="s">
        <v>878</v>
      </c>
      <c r="I1775" s="4" t="s">
        <v>143</v>
      </c>
      <c r="J1775" s="4" t="s">
        <v>59</v>
      </c>
      <c r="K1775" s="9">
        <f t="shared" si="162"/>
        <v>22.846527777779556</v>
      </c>
      <c r="L1775" s="13">
        <f t="shared" si="163"/>
        <v>40861</v>
      </c>
      <c r="M1775" s="14">
        <f t="shared" si="164"/>
        <v>0.62291666666715173</v>
      </c>
      <c r="N1775" s="15">
        <f t="shared" si="165"/>
        <v>4</v>
      </c>
      <c r="O1775" s="16" t="str">
        <f t="shared" si="166"/>
        <v>Wednesday</v>
      </c>
      <c r="P1775" s="16" t="str">
        <f t="shared" si="167"/>
        <v>Nov</v>
      </c>
      <c r="Q1775" s="22">
        <f>IF(Analysis!$H$2=1,1,0)</f>
        <v>1</v>
      </c>
      <c r="R1775" s="1">
        <f>IF(Analysis!$H$3=1,1,0)</f>
        <v>1</v>
      </c>
      <c r="S1775" s="23">
        <f>IF(Analysis!$H$4=1,1,0)</f>
        <v>1</v>
      </c>
      <c r="T1775" s="23">
        <f>IF(Analysis!$H$6=1,1,0)</f>
        <v>1</v>
      </c>
      <c r="U1775" s="23">
        <f>IF(Analysis!$H$7=1,1,0)</f>
        <v>1</v>
      </c>
    </row>
    <row r="1776" spans="1:21">
      <c r="A1776" s="4">
        <v>15897</v>
      </c>
      <c r="B1776" s="5">
        <v>40893.450694444444</v>
      </c>
      <c r="C1776" s="5">
        <v>40861.567361111112</v>
      </c>
      <c r="D1776" s="4" t="s">
        <v>62</v>
      </c>
      <c r="E1776" s="4" t="s">
        <v>78</v>
      </c>
      <c r="F1776" s="6" t="s">
        <v>145</v>
      </c>
      <c r="G1776" s="4" t="s">
        <v>55</v>
      </c>
      <c r="H1776" s="4" t="s">
        <v>879</v>
      </c>
      <c r="I1776" s="4" t="s">
        <v>143</v>
      </c>
      <c r="J1776" s="4" t="s">
        <v>136</v>
      </c>
      <c r="K1776" s="9">
        <f t="shared" si="162"/>
        <v>31.883333333331393</v>
      </c>
      <c r="L1776" s="13">
        <f t="shared" si="163"/>
        <v>40861</v>
      </c>
      <c r="M1776" s="14">
        <f t="shared" si="164"/>
        <v>0.56736111111240461</v>
      </c>
      <c r="N1776" s="15">
        <f t="shared" si="165"/>
        <v>4</v>
      </c>
      <c r="O1776" s="16" t="str">
        <f t="shared" si="166"/>
        <v>Friday</v>
      </c>
      <c r="P1776" s="16" t="str">
        <f t="shared" si="167"/>
        <v>Nov</v>
      </c>
      <c r="Q1776" s="22">
        <f>IF(Analysis!$H$2=1,1,0)</f>
        <v>1</v>
      </c>
      <c r="R1776" s="1">
        <f>IF(Analysis!$H$3=1,1,0)</f>
        <v>1</v>
      </c>
      <c r="S1776" s="23">
        <f>IF(Analysis!$H$4=1,1,0)</f>
        <v>1</v>
      </c>
      <c r="T1776" s="23">
        <f>IF(Analysis!$H$6=1,1,0)</f>
        <v>1</v>
      </c>
      <c r="U1776" s="23">
        <f>IF(Analysis!$H$7=1,1,0)</f>
        <v>1</v>
      </c>
    </row>
    <row r="1777" spans="1:21">
      <c r="A1777" s="4">
        <v>15896</v>
      </c>
      <c r="B1777" s="5">
        <v>40882.347222222219</v>
      </c>
      <c r="C1777" s="5">
        <v>40861.563194444447</v>
      </c>
      <c r="D1777" s="4" t="s">
        <v>62</v>
      </c>
      <c r="E1777" s="4" t="s">
        <v>66</v>
      </c>
      <c r="F1777" s="6" t="s">
        <v>2250</v>
      </c>
      <c r="G1777" s="4" t="s">
        <v>55</v>
      </c>
      <c r="H1777" s="4" t="s">
        <v>880</v>
      </c>
      <c r="I1777" s="4" t="s">
        <v>143</v>
      </c>
      <c r="J1777" s="4" t="s">
        <v>65</v>
      </c>
      <c r="K1777" s="9">
        <f t="shared" si="162"/>
        <v>20.78402777777228</v>
      </c>
      <c r="L1777" s="13">
        <f t="shared" si="163"/>
        <v>40861</v>
      </c>
      <c r="M1777" s="14">
        <f t="shared" si="164"/>
        <v>0.56319444444670808</v>
      </c>
      <c r="N1777" s="15">
        <f t="shared" si="165"/>
        <v>4</v>
      </c>
      <c r="O1777" s="16" t="str">
        <f t="shared" si="166"/>
        <v>Monday</v>
      </c>
      <c r="P1777" s="16" t="str">
        <f t="shared" si="167"/>
        <v>Nov</v>
      </c>
      <c r="Q1777" s="22">
        <f>IF(Analysis!$H$2=1,1,0)</f>
        <v>1</v>
      </c>
      <c r="R1777" s="1">
        <f>IF(Analysis!$H$3=1,1,0)</f>
        <v>1</v>
      </c>
      <c r="S1777" s="23">
        <f>IF(Analysis!$H$4=1,1,0)</f>
        <v>1</v>
      </c>
      <c r="T1777" s="23">
        <f>IF(Analysis!$H$6=1,1,0)</f>
        <v>1</v>
      </c>
      <c r="U1777" s="23">
        <f>IF(Analysis!$H$7=1,1,0)</f>
        <v>1</v>
      </c>
    </row>
    <row r="1778" spans="1:21">
      <c r="A1778" s="4">
        <v>15895</v>
      </c>
      <c r="B1778" s="5">
        <v>40870.359722222223</v>
      </c>
      <c r="C1778" s="5">
        <v>40861.561805555553</v>
      </c>
      <c r="D1778" s="4" t="s">
        <v>60</v>
      </c>
      <c r="E1778" s="4" t="s">
        <v>144</v>
      </c>
      <c r="F1778" s="6" t="s">
        <v>2071</v>
      </c>
      <c r="G1778" s="4" t="s">
        <v>55</v>
      </c>
      <c r="H1778" s="4" t="s">
        <v>90</v>
      </c>
      <c r="I1778" s="4" t="s">
        <v>143</v>
      </c>
      <c r="J1778" s="4" t="s">
        <v>59</v>
      </c>
      <c r="K1778" s="9">
        <f t="shared" si="162"/>
        <v>8.7979166666700621</v>
      </c>
      <c r="L1778" s="13">
        <f t="shared" si="163"/>
        <v>40861</v>
      </c>
      <c r="M1778" s="14">
        <f t="shared" si="164"/>
        <v>0.56180555555329192</v>
      </c>
      <c r="N1778" s="15">
        <f t="shared" si="165"/>
        <v>4</v>
      </c>
      <c r="O1778" s="16" t="str">
        <f t="shared" si="166"/>
        <v>Wednesday</v>
      </c>
      <c r="P1778" s="16" t="str">
        <f t="shared" si="167"/>
        <v>Nov</v>
      </c>
      <c r="Q1778" s="22">
        <f>IF(Analysis!$H$2=1,1,0)</f>
        <v>1</v>
      </c>
      <c r="R1778" s="1">
        <f>IF(Analysis!$H$3=1,1,0)</f>
        <v>1</v>
      </c>
      <c r="S1778" s="23">
        <f>IF(Analysis!$H$4=1,1,0)</f>
        <v>1</v>
      </c>
      <c r="T1778" s="23">
        <f>IF(Analysis!$H$6=1,1,0)</f>
        <v>1</v>
      </c>
      <c r="U1778" s="23">
        <f>IF(Analysis!$H$7=1,1,0)</f>
        <v>1</v>
      </c>
    </row>
    <row r="1779" spans="1:21">
      <c r="A1779" s="4">
        <v>15894</v>
      </c>
      <c r="B1779" s="5">
        <v>40878.427777777775</v>
      </c>
      <c r="C1779" s="5">
        <v>40861.536805555559</v>
      </c>
      <c r="D1779" s="4" t="s">
        <v>62</v>
      </c>
      <c r="E1779" s="4" t="s">
        <v>138</v>
      </c>
      <c r="F1779" s="6" t="s">
        <v>2072</v>
      </c>
      <c r="G1779" s="4" t="s">
        <v>55</v>
      </c>
      <c r="H1779" s="4" t="s">
        <v>107</v>
      </c>
      <c r="I1779" s="4" t="s">
        <v>143</v>
      </c>
      <c r="J1779" s="4" t="s">
        <v>59</v>
      </c>
      <c r="K1779" s="9">
        <f t="shared" si="162"/>
        <v>16.890972222216078</v>
      </c>
      <c r="L1779" s="13">
        <f t="shared" si="163"/>
        <v>40861</v>
      </c>
      <c r="M1779" s="14">
        <f t="shared" si="164"/>
        <v>0.53680555555911269</v>
      </c>
      <c r="N1779" s="15">
        <f t="shared" si="165"/>
        <v>3</v>
      </c>
      <c r="O1779" s="16" t="str">
        <f t="shared" si="166"/>
        <v>Thursday</v>
      </c>
      <c r="P1779" s="16" t="str">
        <f t="shared" si="167"/>
        <v>Nov</v>
      </c>
      <c r="Q1779" s="22">
        <f>IF(Analysis!$H$2=1,1,0)</f>
        <v>1</v>
      </c>
      <c r="R1779" s="1">
        <f>IF(Analysis!$H$3=1,1,0)</f>
        <v>1</v>
      </c>
      <c r="S1779" s="23">
        <f>IF(Analysis!$H$4=1,1,0)</f>
        <v>1</v>
      </c>
      <c r="T1779" s="23">
        <f>IF(Analysis!$H$6=1,1,0)</f>
        <v>1</v>
      </c>
      <c r="U1779" s="23">
        <f>IF(Analysis!$H$7=1,1,0)</f>
        <v>1</v>
      </c>
    </row>
    <row r="1780" spans="1:21">
      <c r="A1780" s="4">
        <v>15893</v>
      </c>
      <c r="B1780" s="5">
        <v>40872.587500000001</v>
      </c>
      <c r="C1780" s="5">
        <v>40861.533333333333</v>
      </c>
      <c r="D1780" s="4" t="s">
        <v>62</v>
      </c>
      <c r="E1780" s="4" t="s">
        <v>92</v>
      </c>
      <c r="F1780" s="6" t="s">
        <v>2073</v>
      </c>
      <c r="G1780" s="4" t="s">
        <v>55</v>
      </c>
      <c r="H1780" s="4" t="s">
        <v>106</v>
      </c>
      <c r="I1780" s="4" t="s">
        <v>143</v>
      </c>
      <c r="J1780" s="4" t="s">
        <v>139</v>
      </c>
      <c r="K1780" s="9">
        <f t="shared" si="162"/>
        <v>11.054166666668607</v>
      </c>
      <c r="L1780" s="13">
        <f t="shared" si="163"/>
        <v>40861</v>
      </c>
      <c r="M1780" s="14">
        <f t="shared" si="164"/>
        <v>0.53333333333284827</v>
      </c>
      <c r="N1780" s="15">
        <f t="shared" si="165"/>
        <v>3</v>
      </c>
      <c r="O1780" s="16" t="str">
        <f t="shared" si="166"/>
        <v>Friday</v>
      </c>
      <c r="P1780" s="16" t="str">
        <f t="shared" si="167"/>
        <v>Nov</v>
      </c>
      <c r="Q1780" s="22">
        <f>IF(Analysis!$H$2=1,1,0)</f>
        <v>1</v>
      </c>
      <c r="R1780" s="1">
        <f>IF(Analysis!$H$3=1,1,0)</f>
        <v>1</v>
      </c>
      <c r="S1780" s="23">
        <f>IF(Analysis!$H$4=1,1,0)</f>
        <v>1</v>
      </c>
      <c r="T1780" s="23">
        <f>IF(Analysis!$H$6=1,1,0)</f>
        <v>1</v>
      </c>
      <c r="U1780" s="23">
        <f>IF(Analysis!$H$7=1,1,0)</f>
        <v>1</v>
      </c>
    </row>
    <row r="1781" spans="1:21">
      <c r="A1781" s="4">
        <v>15892</v>
      </c>
      <c r="B1781" s="5">
        <v>40882.651388888888</v>
      </c>
      <c r="C1781" s="5">
        <v>40861.529166666667</v>
      </c>
      <c r="D1781" s="4" t="s">
        <v>60</v>
      </c>
      <c r="E1781" s="4" t="s">
        <v>54</v>
      </c>
      <c r="F1781" s="6" t="s">
        <v>132</v>
      </c>
      <c r="G1781" s="4" t="s">
        <v>55</v>
      </c>
      <c r="H1781" s="4" t="s">
        <v>71</v>
      </c>
      <c r="I1781" s="4" t="s">
        <v>143</v>
      </c>
      <c r="J1781" s="4" t="s">
        <v>59</v>
      </c>
      <c r="K1781" s="9">
        <f t="shared" si="162"/>
        <v>21.122222222220444</v>
      </c>
      <c r="L1781" s="13">
        <f t="shared" si="163"/>
        <v>40861</v>
      </c>
      <c r="M1781" s="14">
        <f t="shared" si="164"/>
        <v>0.52916666666715173</v>
      </c>
      <c r="N1781" s="15">
        <f t="shared" si="165"/>
        <v>3</v>
      </c>
      <c r="O1781" s="16" t="str">
        <f t="shared" si="166"/>
        <v>Monday</v>
      </c>
      <c r="P1781" s="16" t="str">
        <f t="shared" si="167"/>
        <v>Nov</v>
      </c>
      <c r="Q1781" s="22">
        <f>IF(Analysis!$H$2=1,1,0)</f>
        <v>1</v>
      </c>
      <c r="R1781" s="1">
        <f>IF(Analysis!$H$3=1,1,0)</f>
        <v>1</v>
      </c>
      <c r="S1781" s="23">
        <f>IF(Analysis!$H$4=1,1,0)</f>
        <v>1</v>
      </c>
      <c r="T1781" s="23">
        <f>IF(Analysis!$H$6=1,1,0)</f>
        <v>1</v>
      </c>
      <c r="U1781" s="23">
        <f>IF(Analysis!$H$7=1,1,0)</f>
        <v>1</v>
      </c>
    </row>
    <row r="1782" spans="1:21">
      <c r="A1782" s="4">
        <v>15891</v>
      </c>
      <c r="B1782" s="5">
        <v>40861.567361111112</v>
      </c>
      <c r="C1782" s="5">
        <v>40861.527777777781</v>
      </c>
      <c r="D1782" s="4" t="s">
        <v>60</v>
      </c>
      <c r="E1782" s="4" t="s">
        <v>74</v>
      </c>
      <c r="F1782" s="6" t="s">
        <v>133</v>
      </c>
      <c r="G1782" s="4" t="s">
        <v>55</v>
      </c>
      <c r="H1782" s="4" t="s">
        <v>56</v>
      </c>
      <c r="I1782" s="4" t="s">
        <v>143</v>
      </c>
      <c r="J1782" s="4" t="s">
        <v>59</v>
      </c>
      <c r="K1782" s="9">
        <f t="shared" si="162"/>
        <v>3.9583333331393078E-2</v>
      </c>
      <c r="L1782" s="13">
        <f t="shared" si="163"/>
        <v>40861</v>
      </c>
      <c r="M1782" s="14">
        <f t="shared" si="164"/>
        <v>0.52777777778101154</v>
      </c>
      <c r="N1782" s="15">
        <f t="shared" si="165"/>
        <v>3</v>
      </c>
      <c r="O1782" s="16" t="str">
        <f t="shared" si="166"/>
        <v>Monday</v>
      </c>
      <c r="P1782" s="16" t="str">
        <f t="shared" si="167"/>
        <v>Nov</v>
      </c>
      <c r="Q1782" s="22">
        <f>IF(Analysis!$H$2=1,1,0)</f>
        <v>1</v>
      </c>
      <c r="R1782" s="1">
        <f>IF(Analysis!$H$3=1,1,0)</f>
        <v>1</v>
      </c>
      <c r="S1782" s="23">
        <f>IF(Analysis!$H$4=1,1,0)</f>
        <v>1</v>
      </c>
      <c r="T1782" s="23">
        <f>IF(Analysis!$H$6=1,1,0)</f>
        <v>1</v>
      </c>
      <c r="U1782" s="23">
        <f>IF(Analysis!$H$7=1,1,0)</f>
        <v>1</v>
      </c>
    </row>
    <row r="1783" spans="1:21">
      <c r="A1783" s="4">
        <v>15890</v>
      </c>
      <c r="B1783" s="5">
        <v>40863.622916666667</v>
      </c>
      <c r="C1783" s="5">
        <v>40861.525000000001</v>
      </c>
      <c r="D1783" s="4" t="s">
        <v>53</v>
      </c>
      <c r="E1783" s="4" t="s">
        <v>105</v>
      </c>
      <c r="F1783" s="6" t="s">
        <v>127</v>
      </c>
      <c r="G1783" s="4" t="s">
        <v>55</v>
      </c>
      <c r="H1783" s="4" t="s">
        <v>90</v>
      </c>
      <c r="I1783" s="4" t="s">
        <v>143</v>
      </c>
      <c r="J1783" s="4" t="s">
        <v>59</v>
      </c>
      <c r="K1783" s="9">
        <f t="shared" si="162"/>
        <v>2.0979166666656965</v>
      </c>
      <c r="L1783" s="13">
        <f t="shared" si="163"/>
        <v>40861</v>
      </c>
      <c r="M1783" s="14">
        <f t="shared" si="164"/>
        <v>0.52500000000145519</v>
      </c>
      <c r="N1783" s="15">
        <f t="shared" si="165"/>
        <v>3</v>
      </c>
      <c r="O1783" s="16" t="str">
        <f t="shared" si="166"/>
        <v>Wednesday</v>
      </c>
      <c r="P1783" s="16" t="str">
        <f t="shared" si="167"/>
        <v>Nov</v>
      </c>
      <c r="Q1783" s="22">
        <f>IF(Analysis!$H$2=1,1,0)</f>
        <v>1</v>
      </c>
      <c r="R1783" s="1">
        <f>IF(Analysis!$H$3=1,1,0)</f>
        <v>1</v>
      </c>
      <c r="S1783" s="23">
        <f>IF(Analysis!$H$4=1,1,0)</f>
        <v>1</v>
      </c>
      <c r="T1783" s="23">
        <f>IF(Analysis!$H$6=1,1,0)</f>
        <v>1</v>
      </c>
      <c r="U1783" s="23">
        <f>IF(Analysis!$H$7=1,1,0)</f>
        <v>1</v>
      </c>
    </row>
    <row r="1784" spans="1:21">
      <c r="A1784" s="4">
        <v>15889</v>
      </c>
      <c r="B1784" s="5">
        <v>40900.570833333331</v>
      </c>
      <c r="C1784" s="5">
        <v>40861.513194444444</v>
      </c>
      <c r="D1784" s="4" t="s">
        <v>60</v>
      </c>
      <c r="E1784" s="4" t="s">
        <v>54</v>
      </c>
      <c r="F1784" s="6" t="s">
        <v>128</v>
      </c>
      <c r="G1784" s="4" t="s">
        <v>55</v>
      </c>
      <c r="H1784" s="4" t="s">
        <v>56</v>
      </c>
      <c r="I1784" s="4" t="s">
        <v>143</v>
      </c>
      <c r="J1784" s="4" t="s">
        <v>73</v>
      </c>
      <c r="K1784" s="9">
        <f t="shared" si="162"/>
        <v>39.057638888887595</v>
      </c>
      <c r="L1784" s="13">
        <f t="shared" si="163"/>
        <v>40861</v>
      </c>
      <c r="M1784" s="14">
        <f t="shared" si="164"/>
        <v>0.51319444444379769</v>
      </c>
      <c r="N1784" s="15">
        <f t="shared" si="165"/>
        <v>3</v>
      </c>
      <c r="O1784" s="16" t="str">
        <f t="shared" si="166"/>
        <v>Friday</v>
      </c>
      <c r="P1784" s="16" t="str">
        <f t="shared" si="167"/>
        <v>Nov</v>
      </c>
      <c r="Q1784" s="22">
        <f>IF(Analysis!$H$2=1,1,0)</f>
        <v>1</v>
      </c>
      <c r="R1784" s="1">
        <f>IF(Analysis!$H$3=1,1,0)</f>
        <v>1</v>
      </c>
      <c r="S1784" s="23">
        <f>IF(Analysis!$H$4=1,1,0)</f>
        <v>1</v>
      </c>
      <c r="T1784" s="23">
        <f>IF(Analysis!$H$6=1,1,0)</f>
        <v>1</v>
      </c>
      <c r="U1784" s="23">
        <f>IF(Analysis!$H$7=1,1,0)</f>
        <v>1</v>
      </c>
    </row>
    <row r="1785" spans="1:21">
      <c r="A1785" s="4">
        <v>15888</v>
      </c>
      <c r="B1785" s="5">
        <v>40863.426388888889</v>
      </c>
      <c r="C1785" s="5">
        <v>40861.487500000003</v>
      </c>
      <c r="D1785" s="4" t="s">
        <v>60</v>
      </c>
      <c r="E1785" s="4" t="s">
        <v>74</v>
      </c>
      <c r="F1785" s="6" t="s">
        <v>129</v>
      </c>
      <c r="G1785" s="4" t="s">
        <v>55</v>
      </c>
      <c r="H1785" s="4" t="s">
        <v>881</v>
      </c>
      <c r="I1785" s="4" t="s">
        <v>143</v>
      </c>
      <c r="J1785" s="4" t="s">
        <v>59</v>
      </c>
      <c r="K1785" s="9">
        <f t="shared" si="162"/>
        <v>1.9388888888861402</v>
      </c>
      <c r="L1785" s="13">
        <f t="shared" si="163"/>
        <v>40861</v>
      </c>
      <c r="M1785" s="14">
        <f t="shared" si="164"/>
        <v>0.48750000000291038</v>
      </c>
      <c r="N1785" s="15">
        <f t="shared" si="165"/>
        <v>3</v>
      </c>
      <c r="O1785" s="16" t="str">
        <f t="shared" si="166"/>
        <v>Wednesday</v>
      </c>
      <c r="P1785" s="16" t="str">
        <f t="shared" si="167"/>
        <v>Nov</v>
      </c>
      <c r="Q1785" s="22">
        <f>IF(Analysis!$H$2=1,1,0)</f>
        <v>1</v>
      </c>
      <c r="R1785" s="1">
        <f>IF(Analysis!$H$3=1,1,0)</f>
        <v>1</v>
      </c>
      <c r="S1785" s="23">
        <f>IF(Analysis!$H$4=1,1,0)</f>
        <v>1</v>
      </c>
      <c r="T1785" s="23">
        <f>IF(Analysis!$H$6=1,1,0)</f>
        <v>1</v>
      </c>
      <c r="U1785" s="23">
        <f>IF(Analysis!$H$7=1,1,0)</f>
        <v>1</v>
      </c>
    </row>
    <row r="1786" spans="1:21">
      <c r="A1786" s="4">
        <v>15887</v>
      </c>
      <c r="B1786" s="5">
        <v>40870.689583333333</v>
      </c>
      <c r="C1786" s="5">
        <v>40861.438888888886</v>
      </c>
      <c r="D1786" s="4" t="s">
        <v>62</v>
      </c>
      <c r="E1786" s="4" t="s">
        <v>72</v>
      </c>
      <c r="F1786" s="6" t="s">
        <v>145</v>
      </c>
      <c r="G1786" s="4" t="s">
        <v>55</v>
      </c>
      <c r="H1786" s="4" t="s">
        <v>882</v>
      </c>
      <c r="I1786" s="4" t="s">
        <v>143</v>
      </c>
      <c r="J1786" s="4" t="s">
        <v>73</v>
      </c>
      <c r="K1786" s="9">
        <f t="shared" si="162"/>
        <v>9.2506944444467081</v>
      </c>
      <c r="L1786" s="13">
        <f t="shared" si="163"/>
        <v>40861</v>
      </c>
      <c r="M1786" s="14">
        <f t="shared" si="164"/>
        <v>0.43888888888614019</v>
      </c>
      <c r="N1786" s="15">
        <f t="shared" si="165"/>
        <v>2</v>
      </c>
      <c r="O1786" s="16" t="str">
        <f t="shared" si="166"/>
        <v>Wednesday</v>
      </c>
      <c r="P1786" s="16" t="str">
        <f t="shared" si="167"/>
        <v>Nov</v>
      </c>
      <c r="Q1786" s="22">
        <f>IF(Analysis!$H$2=1,1,0)</f>
        <v>1</v>
      </c>
      <c r="R1786" s="1">
        <f>IF(Analysis!$H$3=1,1,0)</f>
        <v>1</v>
      </c>
      <c r="S1786" s="23">
        <f>IF(Analysis!$H$4=1,1,0)</f>
        <v>1</v>
      </c>
      <c r="T1786" s="23">
        <f>IF(Analysis!$H$6=1,1,0)</f>
        <v>1</v>
      </c>
      <c r="U1786" s="23">
        <f>IF(Analysis!$H$7=1,1,0)</f>
        <v>1</v>
      </c>
    </row>
    <row r="1787" spans="1:21">
      <c r="A1787" s="4">
        <v>15886</v>
      </c>
      <c r="B1787" s="5">
        <v>40865.654861111114</v>
      </c>
      <c r="C1787" s="5">
        <v>40861.413888888892</v>
      </c>
      <c r="D1787" s="4" t="s">
        <v>60</v>
      </c>
      <c r="E1787" s="4" t="s">
        <v>54</v>
      </c>
      <c r="F1787" s="6" t="s">
        <v>2251</v>
      </c>
      <c r="G1787" s="4" t="s">
        <v>55</v>
      </c>
      <c r="H1787" s="4" t="s">
        <v>883</v>
      </c>
      <c r="I1787" s="4" t="s">
        <v>143</v>
      </c>
      <c r="J1787" s="4" t="s">
        <v>59</v>
      </c>
      <c r="K1787" s="9">
        <f t="shared" si="162"/>
        <v>4.2409722222218988</v>
      </c>
      <c r="L1787" s="13">
        <f t="shared" si="163"/>
        <v>40861</v>
      </c>
      <c r="M1787" s="14">
        <f t="shared" si="164"/>
        <v>0.41388888889196096</v>
      </c>
      <c r="N1787" s="15">
        <f t="shared" si="165"/>
        <v>2</v>
      </c>
      <c r="O1787" s="16" t="str">
        <f t="shared" si="166"/>
        <v>Friday</v>
      </c>
      <c r="P1787" s="16" t="str">
        <f t="shared" si="167"/>
        <v>Nov</v>
      </c>
      <c r="Q1787" s="22">
        <f>IF(Analysis!$H$2=1,1,0)</f>
        <v>1</v>
      </c>
      <c r="R1787" s="1">
        <f>IF(Analysis!$H$3=1,1,0)</f>
        <v>1</v>
      </c>
      <c r="S1787" s="23">
        <f>IF(Analysis!$H$4=1,1,0)</f>
        <v>1</v>
      </c>
      <c r="T1787" s="23">
        <f>IF(Analysis!$H$6=1,1,0)</f>
        <v>1</v>
      </c>
      <c r="U1787" s="23">
        <f>IF(Analysis!$H$7=1,1,0)</f>
        <v>1</v>
      </c>
    </row>
    <row r="1788" spans="1:21">
      <c r="A1788" s="4">
        <v>15885</v>
      </c>
      <c r="B1788" s="5">
        <v>40868.447222222225</v>
      </c>
      <c r="C1788" s="5">
        <v>40861.402083333334</v>
      </c>
      <c r="D1788" s="4" t="s">
        <v>53</v>
      </c>
      <c r="E1788" s="4" t="s">
        <v>105</v>
      </c>
      <c r="F1788" s="6" t="s">
        <v>2071</v>
      </c>
      <c r="G1788" s="4" t="s">
        <v>55</v>
      </c>
      <c r="H1788" s="4" t="s">
        <v>884</v>
      </c>
      <c r="I1788" s="4" t="s">
        <v>143</v>
      </c>
      <c r="J1788" s="4" t="s">
        <v>65</v>
      </c>
      <c r="K1788" s="9">
        <f t="shared" si="162"/>
        <v>7.0451388888905058</v>
      </c>
      <c r="L1788" s="13">
        <f t="shared" si="163"/>
        <v>40861</v>
      </c>
      <c r="M1788" s="14">
        <f t="shared" si="164"/>
        <v>0.40208333333430346</v>
      </c>
      <c r="N1788" s="15">
        <f t="shared" si="165"/>
        <v>2</v>
      </c>
      <c r="O1788" s="16" t="str">
        <f t="shared" si="166"/>
        <v>Monday</v>
      </c>
      <c r="P1788" s="16" t="str">
        <f t="shared" si="167"/>
        <v>Nov</v>
      </c>
      <c r="Q1788" s="22">
        <f>IF(Analysis!$H$2=1,1,0)</f>
        <v>1</v>
      </c>
      <c r="R1788" s="1">
        <f>IF(Analysis!$H$3=1,1,0)</f>
        <v>1</v>
      </c>
      <c r="S1788" s="23">
        <f>IF(Analysis!$H$4=1,1,0)</f>
        <v>1</v>
      </c>
      <c r="T1788" s="23">
        <f>IF(Analysis!$H$6=1,1,0)</f>
        <v>1</v>
      </c>
      <c r="U1788" s="23">
        <f>IF(Analysis!$H$7=1,1,0)</f>
        <v>1</v>
      </c>
    </row>
    <row r="1789" spans="1:21">
      <c r="A1789" s="4">
        <v>15884</v>
      </c>
      <c r="B1789" s="5">
        <v>40872.617361111108</v>
      </c>
      <c r="C1789" s="5">
        <v>40861.39166666667</v>
      </c>
      <c r="D1789" s="4" t="s">
        <v>62</v>
      </c>
      <c r="E1789" s="4" t="s">
        <v>92</v>
      </c>
      <c r="F1789" s="6" t="s">
        <v>2072</v>
      </c>
      <c r="G1789" s="4" t="s">
        <v>55</v>
      </c>
      <c r="H1789" s="4" t="s">
        <v>885</v>
      </c>
      <c r="I1789" s="4" t="s">
        <v>143</v>
      </c>
      <c r="J1789" s="4" t="s">
        <v>65</v>
      </c>
      <c r="K1789" s="9">
        <f t="shared" si="162"/>
        <v>11.225694444437977</v>
      </c>
      <c r="L1789" s="13">
        <f t="shared" si="163"/>
        <v>40861</v>
      </c>
      <c r="M1789" s="14">
        <f t="shared" si="164"/>
        <v>0.39166666667006211</v>
      </c>
      <c r="N1789" s="15">
        <f t="shared" si="165"/>
        <v>2</v>
      </c>
      <c r="O1789" s="16" t="str">
        <f t="shared" si="166"/>
        <v>Friday</v>
      </c>
      <c r="P1789" s="16" t="str">
        <f t="shared" si="167"/>
        <v>Nov</v>
      </c>
      <c r="Q1789" s="22">
        <f>IF(Analysis!$H$2=1,1,0)</f>
        <v>1</v>
      </c>
      <c r="R1789" s="1">
        <f>IF(Analysis!$H$3=1,1,0)</f>
        <v>1</v>
      </c>
      <c r="S1789" s="23">
        <f>IF(Analysis!$H$4=1,1,0)</f>
        <v>1</v>
      </c>
      <c r="T1789" s="23">
        <f>IF(Analysis!$H$6=1,1,0)</f>
        <v>1</v>
      </c>
      <c r="U1789" s="23">
        <f>IF(Analysis!$H$7=1,1,0)</f>
        <v>1</v>
      </c>
    </row>
    <row r="1790" spans="1:21">
      <c r="A1790" s="4">
        <v>15883</v>
      </c>
      <c r="B1790" s="5">
        <v>40889.583333333336</v>
      </c>
      <c r="C1790" s="5">
        <v>40861.390277777777</v>
      </c>
      <c r="D1790" s="4" t="s">
        <v>62</v>
      </c>
      <c r="E1790" s="4" t="s">
        <v>64</v>
      </c>
      <c r="F1790" s="6" t="s">
        <v>2073</v>
      </c>
      <c r="G1790" s="4" t="s">
        <v>55</v>
      </c>
      <c r="H1790" s="4" t="s">
        <v>90</v>
      </c>
      <c r="I1790" s="4" t="s">
        <v>143</v>
      </c>
      <c r="J1790" s="4" t="s">
        <v>65</v>
      </c>
      <c r="K1790" s="9">
        <f t="shared" si="162"/>
        <v>28.193055555559113</v>
      </c>
      <c r="L1790" s="13">
        <f t="shared" si="163"/>
        <v>40861</v>
      </c>
      <c r="M1790" s="14">
        <f t="shared" si="164"/>
        <v>0.39027777777664596</v>
      </c>
      <c r="N1790" s="15">
        <f t="shared" si="165"/>
        <v>2</v>
      </c>
      <c r="O1790" s="16" t="str">
        <f t="shared" si="166"/>
        <v>Monday</v>
      </c>
      <c r="P1790" s="16" t="str">
        <f t="shared" si="167"/>
        <v>Nov</v>
      </c>
      <c r="Q1790" s="22">
        <f>IF(Analysis!$H$2=1,1,0)</f>
        <v>1</v>
      </c>
      <c r="R1790" s="1">
        <f>IF(Analysis!$H$3=1,1,0)</f>
        <v>1</v>
      </c>
      <c r="S1790" s="23">
        <f>IF(Analysis!$H$4=1,1,0)</f>
        <v>1</v>
      </c>
      <c r="T1790" s="23">
        <f>IF(Analysis!$H$6=1,1,0)</f>
        <v>1</v>
      </c>
      <c r="U1790" s="23">
        <f>IF(Analysis!$H$7=1,1,0)</f>
        <v>1</v>
      </c>
    </row>
    <row r="1791" spans="1:21">
      <c r="A1791" s="4">
        <v>15882</v>
      </c>
      <c r="B1791" s="5">
        <v>40889.321527777778</v>
      </c>
      <c r="C1791" s="5">
        <v>40861.386111111111</v>
      </c>
      <c r="D1791" s="4" t="s">
        <v>60</v>
      </c>
      <c r="E1791" s="4" t="s">
        <v>74</v>
      </c>
      <c r="F1791" s="6" t="s">
        <v>132</v>
      </c>
      <c r="G1791" s="4" t="s">
        <v>55</v>
      </c>
      <c r="H1791" s="4" t="s">
        <v>107</v>
      </c>
      <c r="I1791" s="4" t="s">
        <v>143</v>
      </c>
      <c r="J1791" s="4" t="s">
        <v>59</v>
      </c>
      <c r="K1791" s="9">
        <f t="shared" si="162"/>
        <v>27.935416666667152</v>
      </c>
      <c r="L1791" s="13">
        <f t="shared" si="163"/>
        <v>40861</v>
      </c>
      <c r="M1791" s="14">
        <f t="shared" si="164"/>
        <v>0.38611111111094942</v>
      </c>
      <c r="N1791" s="15">
        <f t="shared" si="165"/>
        <v>2</v>
      </c>
      <c r="O1791" s="16" t="str">
        <f t="shared" si="166"/>
        <v>Monday</v>
      </c>
      <c r="P1791" s="16" t="str">
        <f t="shared" si="167"/>
        <v>Nov</v>
      </c>
      <c r="Q1791" s="22">
        <f>IF(Analysis!$H$2=1,1,0)</f>
        <v>1</v>
      </c>
      <c r="R1791" s="1">
        <f>IF(Analysis!$H$3=1,1,0)</f>
        <v>1</v>
      </c>
      <c r="S1791" s="23">
        <f>IF(Analysis!$H$4=1,1,0)</f>
        <v>1</v>
      </c>
      <c r="T1791" s="23">
        <f>IF(Analysis!$H$6=1,1,0)</f>
        <v>1</v>
      </c>
      <c r="U1791" s="23">
        <f>IF(Analysis!$H$7=1,1,0)</f>
        <v>1</v>
      </c>
    </row>
    <row r="1792" spans="1:21">
      <c r="A1792" s="4">
        <v>15881</v>
      </c>
      <c r="B1792" s="5">
        <v>40904.536111111112</v>
      </c>
      <c r="C1792" s="5">
        <v>40861.363888888889</v>
      </c>
      <c r="D1792" s="4" t="s">
        <v>53</v>
      </c>
      <c r="E1792" s="4" t="s">
        <v>68</v>
      </c>
      <c r="F1792" s="6" t="s">
        <v>133</v>
      </c>
      <c r="G1792" s="4" t="s">
        <v>55</v>
      </c>
      <c r="H1792" s="4" t="s">
        <v>106</v>
      </c>
      <c r="I1792" s="4" t="s">
        <v>143</v>
      </c>
      <c r="J1792" s="4" t="s">
        <v>65</v>
      </c>
      <c r="K1792" s="9">
        <f t="shared" si="162"/>
        <v>43.172222222223354</v>
      </c>
      <c r="L1792" s="13">
        <f t="shared" si="163"/>
        <v>40861</v>
      </c>
      <c r="M1792" s="14">
        <f t="shared" si="164"/>
        <v>0.36388888888905058</v>
      </c>
      <c r="N1792" s="15">
        <f t="shared" si="165"/>
        <v>1</v>
      </c>
      <c r="O1792" s="16" t="str">
        <f t="shared" si="166"/>
        <v>Tuesday</v>
      </c>
      <c r="P1792" s="16" t="str">
        <f t="shared" si="167"/>
        <v>Nov</v>
      </c>
      <c r="Q1792" s="22">
        <f>IF(Analysis!$H$2=1,1,0)</f>
        <v>1</v>
      </c>
      <c r="R1792" s="1">
        <f>IF(Analysis!$H$3=1,1,0)</f>
        <v>1</v>
      </c>
      <c r="S1792" s="23">
        <f>IF(Analysis!$H$4=1,1,0)</f>
        <v>1</v>
      </c>
      <c r="T1792" s="23">
        <f>IF(Analysis!$H$6=1,1,0)</f>
        <v>1</v>
      </c>
      <c r="U1792" s="23">
        <f>IF(Analysis!$H$7=1,1,0)</f>
        <v>1</v>
      </c>
    </row>
    <row r="1793" spans="1:21">
      <c r="A1793" s="4">
        <v>15880</v>
      </c>
      <c r="B1793" s="5">
        <v>40863.412499999999</v>
      </c>
      <c r="C1793" s="5">
        <v>40861.359027777777</v>
      </c>
      <c r="D1793" s="4" t="s">
        <v>94</v>
      </c>
      <c r="E1793" s="4" t="s">
        <v>68</v>
      </c>
      <c r="F1793" s="6" t="s">
        <v>127</v>
      </c>
      <c r="G1793" s="4" t="s">
        <v>55</v>
      </c>
      <c r="H1793" s="4" t="s">
        <v>71</v>
      </c>
      <c r="I1793" s="4" t="s">
        <v>143</v>
      </c>
      <c r="J1793" s="4" t="s">
        <v>65</v>
      </c>
      <c r="K1793" s="9">
        <f t="shared" si="162"/>
        <v>2.0534722222218988</v>
      </c>
      <c r="L1793" s="13">
        <f t="shared" si="163"/>
        <v>40861</v>
      </c>
      <c r="M1793" s="14">
        <f t="shared" si="164"/>
        <v>0.35902777777664596</v>
      </c>
      <c r="N1793" s="15">
        <f t="shared" si="165"/>
        <v>1</v>
      </c>
      <c r="O1793" s="16" t="str">
        <f t="shared" si="166"/>
        <v>Wednesday</v>
      </c>
      <c r="P1793" s="16" t="str">
        <f t="shared" si="167"/>
        <v>Nov</v>
      </c>
      <c r="Q1793" s="22">
        <f>IF(Analysis!$H$2=1,1,0)</f>
        <v>1</v>
      </c>
      <c r="R1793" s="1">
        <f>IF(Analysis!$H$3=1,1,0)</f>
        <v>1</v>
      </c>
      <c r="S1793" s="23">
        <f>IF(Analysis!$H$4=1,1,0)</f>
        <v>1</v>
      </c>
      <c r="T1793" s="23">
        <f>IF(Analysis!$H$6=1,1,0)</f>
        <v>1</v>
      </c>
      <c r="U1793" s="23">
        <f>IF(Analysis!$H$7=1,1,0)</f>
        <v>1</v>
      </c>
    </row>
    <row r="1794" spans="1:21">
      <c r="A1794" s="4">
        <v>15879</v>
      </c>
      <c r="B1794" s="5">
        <v>40875.472222222219</v>
      </c>
      <c r="C1794" s="5">
        <v>40858.689583333333</v>
      </c>
      <c r="D1794" s="4" t="s">
        <v>53</v>
      </c>
      <c r="E1794" s="4" t="s">
        <v>54</v>
      </c>
      <c r="F1794" s="6" t="s">
        <v>128</v>
      </c>
      <c r="G1794" s="4" t="s">
        <v>55</v>
      </c>
      <c r="H1794" s="4" t="s">
        <v>56</v>
      </c>
      <c r="I1794" s="4" t="s">
        <v>143</v>
      </c>
      <c r="J1794" s="4" t="s">
        <v>59</v>
      </c>
      <c r="K1794" s="9">
        <f t="shared" si="162"/>
        <v>16.78263888888614</v>
      </c>
      <c r="L1794" s="13">
        <f t="shared" si="163"/>
        <v>40858</v>
      </c>
      <c r="M1794" s="14">
        <f t="shared" si="164"/>
        <v>0.68958333333284827</v>
      </c>
      <c r="N1794" s="15">
        <f t="shared" si="165"/>
        <v>5</v>
      </c>
      <c r="O1794" s="16" t="str">
        <f t="shared" si="166"/>
        <v>Monday</v>
      </c>
      <c r="P1794" s="16" t="str">
        <f t="shared" si="167"/>
        <v>Nov</v>
      </c>
      <c r="Q1794" s="22">
        <f>IF(Analysis!$H$2=1,1,0)</f>
        <v>1</v>
      </c>
      <c r="R1794" s="1">
        <f>IF(Analysis!$H$3=1,1,0)</f>
        <v>1</v>
      </c>
      <c r="S1794" s="23">
        <f>IF(Analysis!$H$4=1,1,0)</f>
        <v>1</v>
      </c>
      <c r="T1794" s="23">
        <f>IF(Analysis!$H$6=1,1,0)</f>
        <v>1</v>
      </c>
      <c r="U1794" s="23">
        <f>IF(Analysis!$H$7=1,1,0)</f>
        <v>1</v>
      </c>
    </row>
    <row r="1795" spans="1:21">
      <c r="A1795" s="4">
        <v>15878</v>
      </c>
      <c r="B1795" s="5">
        <v>40875.679166666669</v>
      </c>
      <c r="C1795" s="5">
        <v>40858.679861111108</v>
      </c>
      <c r="D1795" s="4" t="s">
        <v>62</v>
      </c>
      <c r="E1795" s="4" t="s">
        <v>95</v>
      </c>
      <c r="F1795" s="6" t="s">
        <v>129</v>
      </c>
      <c r="G1795" s="4" t="s">
        <v>55</v>
      </c>
      <c r="H1795" s="4" t="s">
        <v>90</v>
      </c>
      <c r="I1795" s="4" t="s">
        <v>143</v>
      </c>
      <c r="J1795" s="4" t="s">
        <v>70</v>
      </c>
      <c r="K1795" s="9">
        <f t="shared" ref="K1795:K1858" si="168">B1795-C1795</f>
        <v>16.999305555560568</v>
      </c>
      <c r="L1795" s="13">
        <f t="shared" si="163"/>
        <v>40858</v>
      </c>
      <c r="M1795" s="14">
        <f t="shared" si="164"/>
        <v>0.67986111110803904</v>
      </c>
      <c r="N1795" s="15">
        <f t="shared" si="165"/>
        <v>5</v>
      </c>
      <c r="O1795" s="16" t="str">
        <f t="shared" si="166"/>
        <v>Monday</v>
      </c>
      <c r="P1795" s="16" t="str">
        <f t="shared" si="167"/>
        <v>Nov</v>
      </c>
      <c r="Q1795" s="22">
        <f>IF(Analysis!$H$2=1,1,0)</f>
        <v>1</v>
      </c>
      <c r="R1795" s="1">
        <f>IF(Analysis!$H$3=1,1,0)</f>
        <v>1</v>
      </c>
      <c r="S1795" s="23">
        <f>IF(Analysis!$H$4=1,1,0)</f>
        <v>1</v>
      </c>
      <c r="T1795" s="23">
        <f>IF(Analysis!$H$6=1,1,0)</f>
        <v>1</v>
      </c>
      <c r="U1795" s="23">
        <f>IF(Analysis!$H$7=1,1,0)</f>
        <v>1</v>
      </c>
    </row>
    <row r="1796" spans="1:21">
      <c r="A1796" s="4">
        <v>15877</v>
      </c>
      <c r="B1796" s="5">
        <v>40862.372916666667</v>
      </c>
      <c r="C1796" s="5">
        <v>40858.659722222219</v>
      </c>
      <c r="D1796" s="4" t="s">
        <v>60</v>
      </c>
      <c r="E1796" s="4" t="s">
        <v>74</v>
      </c>
      <c r="F1796" s="6" t="s">
        <v>145</v>
      </c>
      <c r="G1796" s="4" t="s">
        <v>55</v>
      </c>
      <c r="H1796" s="4" t="s">
        <v>56</v>
      </c>
      <c r="I1796" s="4" t="s">
        <v>143</v>
      </c>
      <c r="J1796" s="4" t="s">
        <v>59</v>
      </c>
      <c r="K1796" s="9">
        <f t="shared" si="168"/>
        <v>3.7131944444481633</v>
      </c>
      <c r="L1796" s="13">
        <f t="shared" ref="L1796:L1859" si="169">INT(C1796)</f>
        <v>40858</v>
      </c>
      <c r="M1796" s="14">
        <f t="shared" ref="M1796:M1859" si="170">MOD(C1796,1)</f>
        <v>0.65972222221898846</v>
      </c>
      <c r="N1796" s="15">
        <f t="shared" ref="N1796:N1859" si="171">IF(AND($V$4&lt;=M1796,M1796&lt;$W$4),1,IF(AND($X$4&lt;=M1796,M1796&lt;$Y$4),2,IF(AND($Z$4&lt;=M1796,M1796&lt;$AA$4),3,IF(AND($AB$4&lt;=M1796,M1796&lt;$AC$4),4,IF(AND($AD$4&lt;=M1796,M1796&lt;$AE$4),5,IF(AND($AF$4&lt;=M1796,M1796&lt;$AG$4),6))))))</f>
        <v>5</v>
      </c>
      <c r="O1796" s="16" t="str">
        <f t="shared" ref="O1796:O1859" si="172">CHOOSE(WEEKDAY(B1796,1),"Sunday","Monday","Tuesday","Wednesday","Thursday","Friday","Saturday")</f>
        <v>Tuesday</v>
      </c>
      <c r="P1796" s="16" t="str">
        <f t="shared" ref="P1796:P1859" si="173">CHOOSE(MONTH(L1796),"Jan","Feb","Mar","Apr","May","Jun","Jul","Aug","Sep","Oct","Nov","Dec")</f>
        <v>Nov</v>
      </c>
      <c r="Q1796" s="22">
        <f>IF(Analysis!$H$2=1,1,0)</f>
        <v>1</v>
      </c>
      <c r="R1796" s="1">
        <f>IF(Analysis!$H$3=1,1,0)</f>
        <v>1</v>
      </c>
      <c r="S1796" s="23">
        <f>IF(Analysis!$H$4=1,1,0)</f>
        <v>1</v>
      </c>
      <c r="T1796" s="23">
        <f>IF(Analysis!$H$6=1,1,0)</f>
        <v>1</v>
      </c>
      <c r="U1796" s="23">
        <f>IF(Analysis!$H$7=1,1,0)</f>
        <v>1</v>
      </c>
    </row>
    <row r="1797" spans="1:21">
      <c r="A1797" s="4">
        <v>15876</v>
      </c>
      <c r="B1797" s="5">
        <v>40865.506249999999</v>
      </c>
      <c r="C1797" s="5">
        <v>40858.613194444442</v>
      </c>
      <c r="D1797" s="4" t="s">
        <v>62</v>
      </c>
      <c r="E1797" s="4" t="s">
        <v>72</v>
      </c>
      <c r="F1797" s="6" t="s">
        <v>2252</v>
      </c>
      <c r="G1797" s="4" t="s">
        <v>55</v>
      </c>
      <c r="H1797" s="4" t="s">
        <v>886</v>
      </c>
      <c r="I1797" s="4" t="s">
        <v>143</v>
      </c>
      <c r="J1797" s="4" t="s">
        <v>73</v>
      </c>
      <c r="K1797" s="9">
        <f t="shared" si="168"/>
        <v>6.8930555555562023</v>
      </c>
      <c r="L1797" s="13">
        <f t="shared" si="169"/>
        <v>40858</v>
      </c>
      <c r="M1797" s="14">
        <f t="shared" si="170"/>
        <v>0.6131944444423425</v>
      </c>
      <c r="N1797" s="15">
        <f t="shared" si="171"/>
        <v>4</v>
      </c>
      <c r="O1797" s="16" t="str">
        <f t="shared" si="172"/>
        <v>Friday</v>
      </c>
      <c r="P1797" s="16" t="str">
        <f t="shared" si="173"/>
        <v>Nov</v>
      </c>
      <c r="Q1797" s="22">
        <f>IF(Analysis!$H$2=1,1,0)</f>
        <v>1</v>
      </c>
      <c r="R1797" s="1">
        <f>IF(Analysis!$H$3=1,1,0)</f>
        <v>1</v>
      </c>
      <c r="S1797" s="23">
        <f>IF(Analysis!$H$4=1,1,0)</f>
        <v>1</v>
      </c>
      <c r="T1797" s="23">
        <f>IF(Analysis!$H$6=1,1,0)</f>
        <v>1</v>
      </c>
      <c r="U1797" s="23">
        <f>IF(Analysis!$H$7=1,1,0)</f>
        <v>1</v>
      </c>
    </row>
    <row r="1798" spans="1:21">
      <c r="A1798" s="4">
        <v>15875</v>
      </c>
      <c r="B1798" s="5">
        <v>40872.419444444444</v>
      </c>
      <c r="C1798" s="5">
        <v>40858.61041666667</v>
      </c>
      <c r="D1798" s="4" t="s">
        <v>53</v>
      </c>
      <c r="E1798" s="4" t="s">
        <v>54</v>
      </c>
      <c r="F1798" s="6" t="s">
        <v>2071</v>
      </c>
      <c r="G1798" s="4" t="s">
        <v>55</v>
      </c>
      <c r="H1798" s="4" t="s">
        <v>887</v>
      </c>
      <c r="I1798" s="4" t="s">
        <v>143</v>
      </c>
      <c r="J1798" s="4" t="s">
        <v>59</v>
      </c>
      <c r="K1798" s="9">
        <f t="shared" si="168"/>
        <v>13.809027777773736</v>
      </c>
      <c r="L1798" s="13">
        <f t="shared" si="169"/>
        <v>40858</v>
      </c>
      <c r="M1798" s="14">
        <f t="shared" si="170"/>
        <v>0.61041666667006211</v>
      </c>
      <c r="N1798" s="15">
        <f t="shared" si="171"/>
        <v>4</v>
      </c>
      <c r="O1798" s="16" t="str">
        <f t="shared" si="172"/>
        <v>Friday</v>
      </c>
      <c r="P1798" s="16" t="str">
        <f t="shared" si="173"/>
        <v>Nov</v>
      </c>
      <c r="Q1798" s="22">
        <f>IF(Analysis!$H$2=1,1,0)</f>
        <v>1</v>
      </c>
      <c r="R1798" s="1">
        <f>IF(Analysis!$H$3=1,1,0)</f>
        <v>1</v>
      </c>
      <c r="S1798" s="23">
        <f>IF(Analysis!$H$4=1,1,0)</f>
        <v>1</v>
      </c>
      <c r="T1798" s="23">
        <f>IF(Analysis!$H$6=1,1,0)</f>
        <v>1</v>
      </c>
      <c r="U1798" s="23">
        <f>IF(Analysis!$H$7=1,1,0)</f>
        <v>1</v>
      </c>
    </row>
    <row r="1799" spans="1:21">
      <c r="A1799" s="4">
        <v>15874</v>
      </c>
      <c r="B1799" s="5">
        <v>40865.505555555559</v>
      </c>
      <c r="C1799" s="5">
        <v>40858.604861111111</v>
      </c>
      <c r="D1799" s="4" t="s">
        <v>60</v>
      </c>
      <c r="E1799" s="4" t="s">
        <v>137</v>
      </c>
      <c r="F1799" s="6" t="s">
        <v>2072</v>
      </c>
      <c r="G1799" s="4" t="s">
        <v>55</v>
      </c>
      <c r="H1799" s="4" t="s">
        <v>888</v>
      </c>
      <c r="I1799" s="4" t="s">
        <v>143</v>
      </c>
      <c r="J1799" s="4" t="s">
        <v>59</v>
      </c>
      <c r="K1799" s="9">
        <f t="shared" si="168"/>
        <v>6.9006944444481633</v>
      </c>
      <c r="L1799" s="13">
        <f t="shared" si="169"/>
        <v>40858</v>
      </c>
      <c r="M1799" s="14">
        <f t="shared" si="170"/>
        <v>0.60486111111094942</v>
      </c>
      <c r="N1799" s="15">
        <f t="shared" si="171"/>
        <v>4</v>
      </c>
      <c r="O1799" s="16" t="str">
        <f t="shared" si="172"/>
        <v>Friday</v>
      </c>
      <c r="P1799" s="16" t="str">
        <f t="shared" si="173"/>
        <v>Nov</v>
      </c>
      <c r="Q1799" s="22">
        <f>IF(Analysis!$H$2=1,1,0)</f>
        <v>1</v>
      </c>
      <c r="R1799" s="1">
        <f>IF(Analysis!$H$3=1,1,0)</f>
        <v>1</v>
      </c>
      <c r="S1799" s="23">
        <f>IF(Analysis!$H$4=1,1,0)</f>
        <v>1</v>
      </c>
      <c r="T1799" s="23">
        <f>IF(Analysis!$H$6=1,1,0)</f>
        <v>1</v>
      </c>
      <c r="U1799" s="23">
        <f>IF(Analysis!$H$7=1,1,0)</f>
        <v>1</v>
      </c>
    </row>
    <row r="1800" spans="1:21">
      <c r="A1800" s="4">
        <v>15873</v>
      </c>
      <c r="B1800" s="5">
        <v>40858.665277777778</v>
      </c>
      <c r="C1800" s="5">
        <v>40858.556944444441</v>
      </c>
      <c r="D1800" s="4" t="s">
        <v>60</v>
      </c>
      <c r="E1800" s="4" t="s">
        <v>54</v>
      </c>
      <c r="F1800" s="6" t="s">
        <v>2073</v>
      </c>
      <c r="G1800" s="4" t="s">
        <v>55</v>
      </c>
      <c r="H1800" s="4" t="s">
        <v>889</v>
      </c>
      <c r="I1800" s="4" t="s">
        <v>143</v>
      </c>
      <c r="J1800" s="4" t="s">
        <v>59</v>
      </c>
      <c r="K1800" s="9">
        <f t="shared" si="168"/>
        <v>0.10833333333721384</v>
      </c>
      <c r="L1800" s="13">
        <f t="shared" si="169"/>
        <v>40858</v>
      </c>
      <c r="M1800" s="14">
        <f t="shared" si="170"/>
        <v>0.55694444444088731</v>
      </c>
      <c r="N1800" s="15">
        <f t="shared" si="171"/>
        <v>4</v>
      </c>
      <c r="O1800" s="16" t="str">
        <f t="shared" si="172"/>
        <v>Friday</v>
      </c>
      <c r="P1800" s="16" t="str">
        <f t="shared" si="173"/>
        <v>Nov</v>
      </c>
      <c r="Q1800" s="22">
        <f>IF(Analysis!$H$2=1,1,0)</f>
        <v>1</v>
      </c>
      <c r="R1800" s="1">
        <f>IF(Analysis!$H$3=1,1,0)</f>
        <v>1</v>
      </c>
      <c r="S1800" s="23">
        <f>IF(Analysis!$H$4=1,1,0)</f>
        <v>1</v>
      </c>
      <c r="T1800" s="23">
        <f>IF(Analysis!$H$6=1,1,0)</f>
        <v>1</v>
      </c>
      <c r="U1800" s="23">
        <f>IF(Analysis!$H$7=1,1,0)</f>
        <v>1</v>
      </c>
    </row>
    <row r="1801" spans="1:21">
      <c r="A1801" s="4">
        <v>15872</v>
      </c>
      <c r="B1801" s="5">
        <v>40896.526388888888</v>
      </c>
      <c r="C1801" s="5">
        <v>40858.527777777781</v>
      </c>
      <c r="D1801" s="4" t="s">
        <v>60</v>
      </c>
      <c r="E1801" s="4" t="s">
        <v>54</v>
      </c>
      <c r="F1801" s="6" t="s">
        <v>132</v>
      </c>
      <c r="G1801" s="4" t="s">
        <v>55</v>
      </c>
      <c r="H1801" s="4" t="s">
        <v>890</v>
      </c>
      <c r="I1801" s="4" t="s">
        <v>143</v>
      </c>
      <c r="J1801" s="4" t="s">
        <v>59</v>
      </c>
      <c r="K1801" s="9">
        <f t="shared" si="168"/>
        <v>37.998611111106584</v>
      </c>
      <c r="L1801" s="13">
        <f t="shared" si="169"/>
        <v>40858</v>
      </c>
      <c r="M1801" s="14">
        <f t="shared" si="170"/>
        <v>0.52777777778101154</v>
      </c>
      <c r="N1801" s="15">
        <f t="shared" si="171"/>
        <v>3</v>
      </c>
      <c r="O1801" s="16" t="str">
        <f t="shared" si="172"/>
        <v>Monday</v>
      </c>
      <c r="P1801" s="16" t="str">
        <f t="shared" si="173"/>
        <v>Nov</v>
      </c>
      <c r="Q1801" s="22">
        <f>IF(Analysis!$H$2=1,1,0)</f>
        <v>1</v>
      </c>
      <c r="R1801" s="1">
        <f>IF(Analysis!$H$3=1,1,0)</f>
        <v>1</v>
      </c>
      <c r="S1801" s="23">
        <f>IF(Analysis!$H$4=1,1,0)</f>
        <v>1</v>
      </c>
      <c r="T1801" s="23">
        <f>IF(Analysis!$H$6=1,1,0)</f>
        <v>1</v>
      </c>
      <c r="U1801" s="23">
        <f>IF(Analysis!$H$7=1,1,0)</f>
        <v>1</v>
      </c>
    </row>
    <row r="1802" spans="1:21">
      <c r="A1802" s="4">
        <v>15871</v>
      </c>
      <c r="B1802" s="5">
        <v>40896.474999999999</v>
      </c>
      <c r="C1802" s="5">
        <v>40858.444444444445</v>
      </c>
      <c r="D1802" s="4" t="s">
        <v>60</v>
      </c>
      <c r="E1802" s="4" t="s">
        <v>80</v>
      </c>
      <c r="F1802" s="6" t="s">
        <v>133</v>
      </c>
      <c r="G1802" s="4" t="s">
        <v>55</v>
      </c>
      <c r="H1802" s="4" t="s">
        <v>90</v>
      </c>
      <c r="I1802" s="4" t="s">
        <v>143</v>
      </c>
      <c r="J1802" s="4" t="s">
        <v>59</v>
      </c>
      <c r="K1802" s="9">
        <f t="shared" si="168"/>
        <v>38.030555555553292</v>
      </c>
      <c r="L1802" s="13">
        <f t="shared" si="169"/>
        <v>40858</v>
      </c>
      <c r="M1802" s="14">
        <f t="shared" si="170"/>
        <v>0.44444444444525288</v>
      </c>
      <c r="N1802" s="15">
        <f t="shared" si="171"/>
        <v>2</v>
      </c>
      <c r="O1802" s="16" t="str">
        <f t="shared" si="172"/>
        <v>Monday</v>
      </c>
      <c r="P1802" s="16" t="str">
        <f t="shared" si="173"/>
        <v>Nov</v>
      </c>
      <c r="Q1802" s="22">
        <f>IF(Analysis!$H$2=1,1,0)</f>
        <v>1</v>
      </c>
      <c r="R1802" s="1">
        <f>IF(Analysis!$H$3=1,1,0)</f>
        <v>1</v>
      </c>
      <c r="S1802" s="23">
        <f>IF(Analysis!$H$4=1,1,0)</f>
        <v>1</v>
      </c>
      <c r="T1802" s="23">
        <f>IF(Analysis!$H$6=1,1,0)</f>
        <v>1</v>
      </c>
      <c r="U1802" s="23">
        <f>IF(Analysis!$H$7=1,1,0)</f>
        <v>1</v>
      </c>
    </row>
    <row r="1803" spans="1:21">
      <c r="A1803" s="4">
        <v>15870</v>
      </c>
      <c r="B1803" s="5">
        <v>40861.413888888892</v>
      </c>
      <c r="C1803" s="5">
        <v>40858.354861111111</v>
      </c>
      <c r="D1803" s="4" t="s">
        <v>53</v>
      </c>
      <c r="E1803" s="4" t="s">
        <v>96</v>
      </c>
      <c r="F1803" s="6" t="s">
        <v>127</v>
      </c>
      <c r="G1803" s="4" t="s">
        <v>55</v>
      </c>
      <c r="H1803" s="4" t="s">
        <v>107</v>
      </c>
      <c r="I1803" s="4" t="s">
        <v>143</v>
      </c>
      <c r="J1803" s="4" t="s">
        <v>59</v>
      </c>
      <c r="K1803" s="9">
        <f t="shared" si="168"/>
        <v>3.0590277777810115</v>
      </c>
      <c r="L1803" s="13">
        <f t="shared" si="169"/>
        <v>40858</v>
      </c>
      <c r="M1803" s="14">
        <f t="shared" si="170"/>
        <v>0.35486111111094942</v>
      </c>
      <c r="N1803" s="15">
        <f t="shared" si="171"/>
        <v>1</v>
      </c>
      <c r="O1803" s="16" t="str">
        <f t="shared" si="172"/>
        <v>Monday</v>
      </c>
      <c r="P1803" s="16" t="str">
        <f t="shared" si="173"/>
        <v>Nov</v>
      </c>
      <c r="Q1803" s="22">
        <f>IF(Analysis!$H$2=1,1,0)</f>
        <v>1</v>
      </c>
      <c r="R1803" s="1">
        <f>IF(Analysis!$H$3=1,1,0)</f>
        <v>1</v>
      </c>
      <c r="S1803" s="23">
        <f>IF(Analysis!$H$4=1,1,0)</f>
        <v>1</v>
      </c>
      <c r="T1803" s="23">
        <f>IF(Analysis!$H$6=1,1,0)</f>
        <v>1</v>
      </c>
      <c r="U1803" s="23">
        <f>IF(Analysis!$H$7=1,1,0)</f>
        <v>1</v>
      </c>
    </row>
    <row r="1804" spans="1:21">
      <c r="A1804" s="4">
        <v>15869</v>
      </c>
      <c r="B1804" s="5">
        <v>40858.462500000001</v>
      </c>
      <c r="C1804" s="5">
        <v>40858.354166666664</v>
      </c>
      <c r="D1804" s="4" t="s">
        <v>53</v>
      </c>
      <c r="E1804" s="4" t="s">
        <v>91</v>
      </c>
      <c r="F1804" s="6" t="s">
        <v>128</v>
      </c>
      <c r="G1804" s="4" t="s">
        <v>55</v>
      </c>
      <c r="H1804" s="4" t="s">
        <v>106</v>
      </c>
      <c r="I1804" s="4" t="s">
        <v>143</v>
      </c>
      <c r="J1804" s="4" t="s">
        <v>59</v>
      </c>
      <c r="K1804" s="9">
        <f t="shared" si="168"/>
        <v>0.10833333333721384</v>
      </c>
      <c r="L1804" s="13">
        <f t="shared" si="169"/>
        <v>40858</v>
      </c>
      <c r="M1804" s="14">
        <f t="shared" si="170"/>
        <v>0.35416666666424135</v>
      </c>
      <c r="N1804" s="15">
        <f t="shared" si="171"/>
        <v>1</v>
      </c>
      <c r="O1804" s="16" t="str">
        <f t="shared" si="172"/>
        <v>Friday</v>
      </c>
      <c r="P1804" s="16" t="str">
        <f t="shared" si="173"/>
        <v>Nov</v>
      </c>
      <c r="Q1804" s="22">
        <f>IF(Analysis!$H$2=1,1,0)</f>
        <v>1</v>
      </c>
      <c r="R1804" s="1">
        <f>IF(Analysis!$H$3=1,1,0)</f>
        <v>1</v>
      </c>
      <c r="S1804" s="23">
        <f>IF(Analysis!$H$4=1,1,0)</f>
        <v>1</v>
      </c>
      <c r="T1804" s="23">
        <f>IF(Analysis!$H$6=1,1,0)</f>
        <v>1</v>
      </c>
      <c r="U1804" s="23">
        <f>IF(Analysis!$H$7=1,1,0)</f>
        <v>1</v>
      </c>
    </row>
    <row r="1805" spans="1:21">
      <c r="A1805" s="4">
        <v>15868</v>
      </c>
      <c r="B1805" s="5">
        <v>40892.604166666664</v>
      </c>
      <c r="C1805" s="5">
        <v>40857.684027777781</v>
      </c>
      <c r="D1805" s="4" t="s">
        <v>60</v>
      </c>
      <c r="E1805" s="4" t="s">
        <v>108</v>
      </c>
      <c r="F1805" s="6" t="s">
        <v>129</v>
      </c>
      <c r="G1805" s="4" t="s">
        <v>55</v>
      </c>
      <c r="H1805" s="4" t="s">
        <v>71</v>
      </c>
      <c r="I1805" s="4" t="s">
        <v>143</v>
      </c>
      <c r="J1805" s="4" t="s">
        <v>59</v>
      </c>
      <c r="K1805" s="9">
        <f t="shared" si="168"/>
        <v>34.92013888888323</v>
      </c>
      <c r="L1805" s="13">
        <f t="shared" si="169"/>
        <v>40857</v>
      </c>
      <c r="M1805" s="14">
        <f t="shared" si="170"/>
        <v>0.68402777778101154</v>
      </c>
      <c r="N1805" s="15">
        <f t="shared" si="171"/>
        <v>5</v>
      </c>
      <c r="O1805" s="16" t="str">
        <f t="shared" si="172"/>
        <v>Thursday</v>
      </c>
      <c r="P1805" s="16" t="str">
        <f t="shared" si="173"/>
        <v>Nov</v>
      </c>
      <c r="Q1805" s="22">
        <f>IF(Analysis!$H$2=1,1,0)</f>
        <v>1</v>
      </c>
      <c r="R1805" s="1">
        <f>IF(Analysis!$H$3=1,1,0)</f>
        <v>1</v>
      </c>
      <c r="S1805" s="23">
        <f>IF(Analysis!$H$4=1,1,0)</f>
        <v>1</v>
      </c>
      <c r="T1805" s="23">
        <f>IF(Analysis!$H$6=1,1,0)</f>
        <v>1</v>
      </c>
      <c r="U1805" s="23">
        <f>IF(Analysis!$H$7=1,1,0)</f>
        <v>1</v>
      </c>
    </row>
    <row r="1806" spans="1:21">
      <c r="A1806" s="4">
        <v>15867</v>
      </c>
      <c r="B1806" s="5">
        <v>40857.688888888886</v>
      </c>
      <c r="C1806" s="5">
        <v>40857.680555555555</v>
      </c>
      <c r="D1806" s="4" t="s">
        <v>60</v>
      </c>
      <c r="E1806" s="4" t="s">
        <v>54</v>
      </c>
      <c r="F1806" s="6" t="s">
        <v>145</v>
      </c>
      <c r="G1806" s="4" t="s">
        <v>55</v>
      </c>
      <c r="H1806" s="4" t="s">
        <v>56</v>
      </c>
      <c r="I1806" s="4" t="s">
        <v>143</v>
      </c>
      <c r="J1806" s="4" t="s">
        <v>59</v>
      </c>
      <c r="K1806" s="9">
        <f t="shared" si="168"/>
        <v>8.333333331393078E-3</v>
      </c>
      <c r="L1806" s="13">
        <f t="shared" si="169"/>
        <v>40857</v>
      </c>
      <c r="M1806" s="14">
        <f t="shared" si="170"/>
        <v>0.68055555555474712</v>
      </c>
      <c r="N1806" s="15">
        <f t="shared" si="171"/>
        <v>5</v>
      </c>
      <c r="O1806" s="16" t="str">
        <f t="shared" si="172"/>
        <v>Thursday</v>
      </c>
      <c r="P1806" s="16" t="str">
        <f t="shared" si="173"/>
        <v>Nov</v>
      </c>
      <c r="Q1806" s="22">
        <f>IF(Analysis!$H$2=1,1,0)</f>
        <v>1</v>
      </c>
      <c r="R1806" s="1">
        <f>IF(Analysis!$H$3=1,1,0)</f>
        <v>1</v>
      </c>
      <c r="S1806" s="23">
        <f>IF(Analysis!$H$4=1,1,0)</f>
        <v>1</v>
      </c>
      <c r="T1806" s="23">
        <f>IF(Analysis!$H$6=1,1,0)</f>
        <v>1</v>
      </c>
      <c r="U1806" s="23">
        <f>IF(Analysis!$H$7=1,1,0)</f>
        <v>1</v>
      </c>
    </row>
    <row r="1807" spans="1:21">
      <c r="A1807" s="4">
        <v>15866</v>
      </c>
      <c r="B1807" s="5">
        <v>40861.532638888886</v>
      </c>
      <c r="C1807" s="5">
        <v>40857.648611111108</v>
      </c>
      <c r="D1807" s="4" t="s">
        <v>62</v>
      </c>
      <c r="E1807" s="4" t="s">
        <v>72</v>
      </c>
      <c r="F1807" s="6" t="s">
        <v>2253</v>
      </c>
      <c r="G1807" s="4" t="s">
        <v>55</v>
      </c>
      <c r="H1807" s="4" t="s">
        <v>90</v>
      </c>
      <c r="I1807" s="4" t="s">
        <v>143</v>
      </c>
      <c r="J1807" s="4" t="s">
        <v>59</v>
      </c>
      <c r="K1807" s="9">
        <f t="shared" si="168"/>
        <v>3.8840277777781012</v>
      </c>
      <c r="L1807" s="13">
        <f t="shared" si="169"/>
        <v>40857</v>
      </c>
      <c r="M1807" s="14">
        <f t="shared" si="170"/>
        <v>0.64861111110803904</v>
      </c>
      <c r="N1807" s="15">
        <f t="shared" si="171"/>
        <v>5</v>
      </c>
      <c r="O1807" s="16" t="str">
        <f t="shared" si="172"/>
        <v>Monday</v>
      </c>
      <c r="P1807" s="16" t="str">
        <f t="shared" si="173"/>
        <v>Nov</v>
      </c>
      <c r="Q1807" s="22">
        <f>IF(Analysis!$H$2=1,1,0)</f>
        <v>1</v>
      </c>
      <c r="R1807" s="1">
        <f>IF(Analysis!$H$3=1,1,0)</f>
        <v>1</v>
      </c>
      <c r="S1807" s="23">
        <f>IF(Analysis!$H$4=1,1,0)</f>
        <v>1</v>
      </c>
      <c r="T1807" s="23">
        <f>IF(Analysis!$H$6=1,1,0)</f>
        <v>1</v>
      </c>
      <c r="U1807" s="23">
        <f>IF(Analysis!$H$7=1,1,0)</f>
        <v>1</v>
      </c>
    </row>
    <row r="1808" spans="1:21">
      <c r="A1808" s="4">
        <v>15864</v>
      </c>
      <c r="B1808" s="5">
        <v>40865.618055555555</v>
      </c>
      <c r="C1808" s="5">
        <v>40857.578472222223</v>
      </c>
      <c r="D1808" s="4" t="s">
        <v>62</v>
      </c>
      <c r="E1808" s="4" t="s">
        <v>64</v>
      </c>
      <c r="F1808" s="6" t="s">
        <v>2071</v>
      </c>
      <c r="G1808" s="4" t="s">
        <v>55</v>
      </c>
      <c r="H1808" s="4" t="s">
        <v>56</v>
      </c>
      <c r="I1808" s="4" t="s">
        <v>143</v>
      </c>
      <c r="J1808" s="4" t="s">
        <v>70</v>
      </c>
      <c r="K1808" s="9">
        <f t="shared" si="168"/>
        <v>8.0395833333313931</v>
      </c>
      <c r="L1808" s="13">
        <f t="shared" si="169"/>
        <v>40857</v>
      </c>
      <c r="M1808" s="14">
        <f t="shared" si="170"/>
        <v>0.57847222222335404</v>
      </c>
      <c r="N1808" s="15">
        <f t="shared" si="171"/>
        <v>4</v>
      </c>
      <c r="O1808" s="16" t="str">
        <f t="shared" si="172"/>
        <v>Friday</v>
      </c>
      <c r="P1808" s="16" t="str">
        <f t="shared" si="173"/>
        <v>Nov</v>
      </c>
      <c r="Q1808" s="22">
        <f>IF(Analysis!$H$2=1,1,0)</f>
        <v>1</v>
      </c>
      <c r="R1808" s="1">
        <f>IF(Analysis!$H$3=1,1,0)</f>
        <v>1</v>
      </c>
      <c r="S1808" s="23">
        <f>IF(Analysis!$H$4=1,1,0)</f>
        <v>1</v>
      </c>
      <c r="T1808" s="23">
        <f>IF(Analysis!$H$6=1,1,0)</f>
        <v>1</v>
      </c>
      <c r="U1808" s="23">
        <f>IF(Analysis!$H$7=1,1,0)</f>
        <v>1</v>
      </c>
    </row>
    <row r="1809" spans="1:21">
      <c r="A1809" s="4">
        <v>15863</v>
      </c>
      <c r="B1809" s="5">
        <v>40886.36041666667</v>
      </c>
      <c r="C1809" s="5">
        <v>40857.571527777778</v>
      </c>
      <c r="D1809" s="4" t="s">
        <v>53</v>
      </c>
      <c r="E1809" s="4" t="s">
        <v>54</v>
      </c>
      <c r="F1809" s="6" t="s">
        <v>2072</v>
      </c>
      <c r="G1809" s="4" t="s">
        <v>55</v>
      </c>
      <c r="H1809" s="4" t="s">
        <v>891</v>
      </c>
      <c r="I1809" s="4" t="s">
        <v>143</v>
      </c>
      <c r="J1809" s="4" t="s">
        <v>59</v>
      </c>
      <c r="K1809" s="9">
        <f t="shared" si="168"/>
        <v>28.788888888891961</v>
      </c>
      <c r="L1809" s="13">
        <f t="shared" si="169"/>
        <v>40857</v>
      </c>
      <c r="M1809" s="14">
        <f t="shared" si="170"/>
        <v>0.57152777777810115</v>
      </c>
      <c r="N1809" s="15">
        <f t="shared" si="171"/>
        <v>4</v>
      </c>
      <c r="O1809" s="16" t="str">
        <f t="shared" si="172"/>
        <v>Friday</v>
      </c>
      <c r="P1809" s="16" t="str">
        <f t="shared" si="173"/>
        <v>Nov</v>
      </c>
      <c r="Q1809" s="22">
        <f>IF(Analysis!$H$2=1,1,0)</f>
        <v>1</v>
      </c>
      <c r="R1809" s="1">
        <f>IF(Analysis!$H$3=1,1,0)</f>
        <v>1</v>
      </c>
      <c r="S1809" s="23">
        <f>IF(Analysis!$H$4=1,1,0)</f>
        <v>1</v>
      </c>
      <c r="T1809" s="23">
        <f>IF(Analysis!$H$6=1,1,0)</f>
        <v>1</v>
      </c>
      <c r="U1809" s="23">
        <f>IF(Analysis!$H$7=1,1,0)</f>
        <v>1</v>
      </c>
    </row>
    <row r="1810" spans="1:21">
      <c r="A1810" s="4">
        <v>15862</v>
      </c>
      <c r="B1810" s="5">
        <v>40938.62777777778</v>
      </c>
      <c r="C1810" s="5">
        <v>40857.560416666667</v>
      </c>
      <c r="D1810" s="4" t="s">
        <v>94</v>
      </c>
      <c r="E1810" s="4" t="s">
        <v>122</v>
      </c>
      <c r="F1810" s="6" t="s">
        <v>2073</v>
      </c>
      <c r="G1810" s="4" t="s">
        <v>55</v>
      </c>
      <c r="H1810" s="4" t="s">
        <v>892</v>
      </c>
      <c r="I1810" s="4" t="s">
        <v>143</v>
      </c>
      <c r="J1810" s="4" t="s">
        <v>59</v>
      </c>
      <c r="K1810" s="9">
        <f t="shared" si="168"/>
        <v>81.067361111112405</v>
      </c>
      <c r="L1810" s="13">
        <f t="shared" si="169"/>
        <v>40857</v>
      </c>
      <c r="M1810" s="14">
        <f t="shared" si="170"/>
        <v>0.56041666666715173</v>
      </c>
      <c r="N1810" s="15">
        <f t="shared" si="171"/>
        <v>4</v>
      </c>
      <c r="O1810" s="16" t="str">
        <f t="shared" si="172"/>
        <v>Monday</v>
      </c>
      <c r="P1810" s="16" t="str">
        <f t="shared" si="173"/>
        <v>Nov</v>
      </c>
      <c r="Q1810" s="22">
        <f>IF(Analysis!$H$2=1,1,0)</f>
        <v>1</v>
      </c>
      <c r="R1810" s="1">
        <f>IF(Analysis!$H$3=1,1,0)</f>
        <v>1</v>
      </c>
      <c r="S1810" s="23">
        <f>IF(Analysis!$H$4=1,1,0)</f>
        <v>1</v>
      </c>
      <c r="T1810" s="23">
        <f>IF(Analysis!$H$6=1,1,0)</f>
        <v>1</v>
      </c>
      <c r="U1810" s="23">
        <f>IF(Analysis!$H$7=1,1,0)</f>
        <v>1</v>
      </c>
    </row>
    <row r="1811" spans="1:21">
      <c r="A1811" s="4">
        <v>15861</v>
      </c>
      <c r="B1811" s="5">
        <v>40861.568749999999</v>
      </c>
      <c r="C1811" s="5">
        <v>40857.497916666667</v>
      </c>
      <c r="D1811" s="4" t="s">
        <v>60</v>
      </c>
      <c r="E1811" s="4" t="s">
        <v>137</v>
      </c>
      <c r="F1811" s="6" t="s">
        <v>132</v>
      </c>
      <c r="G1811" s="4" t="s">
        <v>55</v>
      </c>
      <c r="H1811" s="4" t="s">
        <v>893</v>
      </c>
      <c r="I1811" s="4" t="s">
        <v>143</v>
      </c>
      <c r="J1811" s="4" t="s">
        <v>59</v>
      </c>
      <c r="K1811" s="9">
        <f t="shared" si="168"/>
        <v>4.0708333333313931</v>
      </c>
      <c r="L1811" s="13">
        <f t="shared" si="169"/>
        <v>40857</v>
      </c>
      <c r="M1811" s="14">
        <f t="shared" si="170"/>
        <v>0.49791666666715173</v>
      </c>
      <c r="N1811" s="15">
        <f t="shared" si="171"/>
        <v>3</v>
      </c>
      <c r="O1811" s="16" t="str">
        <f t="shared" si="172"/>
        <v>Monday</v>
      </c>
      <c r="P1811" s="16" t="str">
        <f t="shared" si="173"/>
        <v>Nov</v>
      </c>
      <c r="Q1811" s="22">
        <f>IF(Analysis!$H$2=1,1,0)</f>
        <v>1</v>
      </c>
      <c r="R1811" s="1">
        <f>IF(Analysis!$H$3=1,1,0)</f>
        <v>1</v>
      </c>
      <c r="S1811" s="23">
        <f>IF(Analysis!$H$4=1,1,0)</f>
        <v>1</v>
      </c>
      <c r="T1811" s="23">
        <f>IF(Analysis!$H$6=1,1,0)</f>
        <v>1</v>
      </c>
      <c r="U1811" s="23">
        <f>IF(Analysis!$H$7=1,1,0)</f>
        <v>1</v>
      </c>
    </row>
    <row r="1812" spans="1:21">
      <c r="A1812" s="4">
        <v>15860</v>
      </c>
      <c r="B1812" s="5">
        <v>40865.71597222222</v>
      </c>
      <c r="C1812" s="5">
        <v>40857.493055555555</v>
      </c>
      <c r="D1812" s="4" t="s">
        <v>62</v>
      </c>
      <c r="E1812" s="4" t="s">
        <v>92</v>
      </c>
      <c r="F1812" s="6" t="s">
        <v>133</v>
      </c>
      <c r="G1812" s="4" t="s">
        <v>55</v>
      </c>
      <c r="H1812" s="4" t="s">
        <v>894</v>
      </c>
      <c r="I1812" s="4" t="s">
        <v>143</v>
      </c>
      <c r="J1812" s="4" t="s">
        <v>139</v>
      </c>
      <c r="K1812" s="9">
        <f t="shared" si="168"/>
        <v>8.2229166666656965</v>
      </c>
      <c r="L1812" s="13">
        <f t="shared" si="169"/>
        <v>40857</v>
      </c>
      <c r="M1812" s="14">
        <f t="shared" si="170"/>
        <v>0.49305555555474712</v>
      </c>
      <c r="N1812" s="15">
        <f t="shared" si="171"/>
        <v>3</v>
      </c>
      <c r="O1812" s="16" t="str">
        <f t="shared" si="172"/>
        <v>Friday</v>
      </c>
      <c r="P1812" s="16" t="str">
        <f t="shared" si="173"/>
        <v>Nov</v>
      </c>
      <c r="Q1812" s="22">
        <f>IF(Analysis!$H$2=1,1,0)</f>
        <v>1</v>
      </c>
      <c r="R1812" s="1">
        <f>IF(Analysis!$H$3=1,1,0)</f>
        <v>1</v>
      </c>
      <c r="S1812" s="23">
        <f>IF(Analysis!$H$4=1,1,0)</f>
        <v>1</v>
      </c>
      <c r="T1812" s="23">
        <f>IF(Analysis!$H$6=1,1,0)</f>
        <v>1</v>
      </c>
      <c r="U1812" s="23">
        <f>IF(Analysis!$H$7=1,1,0)</f>
        <v>1</v>
      </c>
    </row>
    <row r="1813" spans="1:21">
      <c r="A1813" s="4">
        <v>15859</v>
      </c>
      <c r="B1813" s="5">
        <v>40858.725694444445</v>
      </c>
      <c r="C1813" s="5">
        <v>40857.490972222222</v>
      </c>
      <c r="D1813" s="4" t="s">
        <v>60</v>
      </c>
      <c r="E1813" s="4" t="s">
        <v>54</v>
      </c>
      <c r="F1813" s="6" t="s">
        <v>127</v>
      </c>
      <c r="G1813" s="4" t="s">
        <v>55</v>
      </c>
      <c r="H1813" s="4" t="s">
        <v>895</v>
      </c>
      <c r="I1813" s="4" t="s">
        <v>143</v>
      </c>
      <c r="J1813" s="4" t="s">
        <v>59</v>
      </c>
      <c r="K1813" s="9">
        <f t="shared" si="168"/>
        <v>1.234722222223354</v>
      </c>
      <c r="L1813" s="13">
        <f t="shared" si="169"/>
        <v>40857</v>
      </c>
      <c r="M1813" s="14">
        <f t="shared" si="170"/>
        <v>0.49097222222189885</v>
      </c>
      <c r="N1813" s="15">
        <f t="shared" si="171"/>
        <v>3</v>
      </c>
      <c r="O1813" s="16" t="str">
        <f t="shared" si="172"/>
        <v>Friday</v>
      </c>
      <c r="P1813" s="16" t="str">
        <f t="shared" si="173"/>
        <v>Nov</v>
      </c>
      <c r="Q1813" s="22">
        <f>IF(Analysis!$H$2=1,1,0)</f>
        <v>1</v>
      </c>
      <c r="R1813" s="1">
        <f>IF(Analysis!$H$3=1,1,0)</f>
        <v>1</v>
      </c>
      <c r="S1813" s="23">
        <f>IF(Analysis!$H$4=1,1,0)</f>
        <v>1</v>
      </c>
      <c r="T1813" s="23">
        <f>IF(Analysis!$H$6=1,1,0)</f>
        <v>1</v>
      </c>
      <c r="U1813" s="23">
        <f>IF(Analysis!$H$7=1,1,0)</f>
        <v>1</v>
      </c>
    </row>
    <row r="1814" spans="1:21">
      <c r="A1814" s="4">
        <v>15858</v>
      </c>
      <c r="B1814" s="5">
        <v>40857.493055555555</v>
      </c>
      <c r="C1814" s="5">
        <v>40857.46875</v>
      </c>
      <c r="D1814" s="4" t="s">
        <v>60</v>
      </c>
      <c r="E1814" s="4" t="s">
        <v>99</v>
      </c>
      <c r="F1814" s="6" t="s">
        <v>128</v>
      </c>
      <c r="G1814" s="4" t="s">
        <v>55</v>
      </c>
      <c r="H1814" s="4" t="s">
        <v>90</v>
      </c>
      <c r="I1814" s="4" t="s">
        <v>143</v>
      </c>
      <c r="J1814" s="4" t="s">
        <v>59</v>
      </c>
      <c r="K1814" s="9">
        <f t="shared" si="168"/>
        <v>2.4305555554747116E-2</v>
      </c>
      <c r="L1814" s="13">
        <f t="shared" si="169"/>
        <v>40857</v>
      </c>
      <c r="M1814" s="14">
        <f t="shared" si="170"/>
        <v>0.46875</v>
      </c>
      <c r="N1814" s="15">
        <f t="shared" si="171"/>
        <v>3</v>
      </c>
      <c r="O1814" s="16" t="str">
        <f t="shared" si="172"/>
        <v>Thursday</v>
      </c>
      <c r="P1814" s="16" t="str">
        <f t="shared" si="173"/>
        <v>Nov</v>
      </c>
      <c r="Q1814" s="22">
        <f>IF(Analysis!$H$2=1,1,0)</f>
        <v>1</v>
      </c>
      <c r="R1814" s="1">
        <f>IF(Analysis!$H$3=1,1,0)</f>
        <v>1</v>
      </c>
      <c r="S1814" s="23">
        <f>IF(Analysis!$H$4=1,1,0)</f>
        <v>1</v>
      </c>
      <c r="T1814" s="23">
        <f>IF(Analysis!$H$6=1,1,0)</f>
        <v>1</v>
      </c>
      <c r="U1814" s="23">
        <f>IF(Analysis!$H$7=1,1,0)</f>
        <v>1</v>
      </c>
    </row>
    <row r="1815" spans="1:21">
      <c r="A1815" s="4">
        <v>15857</v>
      </c>
      <c r="B1815" s="5">
        <v>40858.70416666667</v>
      </c>
      <c r="C1815" s="5">
        <v>40857.445138888892</v>
      </c>
      <c r="D1815" s="4" t="s">
        <v>53</v>
      </c>
      <c r="E1815" s="4" t="s">
        <v>58</v>
      </c>
      <c r="F1815" s="6" t="s">
        <v>129</v>
      </c>
      <c r="G1815" s="4" t="s">
        <v>55</v>
      </c>
      <c r="H1815" s="4" t="s">
        <v>107</v>
      </c>
      <c r="I1815" s="4" t="s">
        <v>143</v>
      </c>
      <c r="J1815" s="4" t="s">
        <v>59</v>
      </c>
      <c r="K1815" s="9">
        <f t="shared" si="168"/>
        <v>1.2590277777781012</v>
      </c>
      <c r="L1815" s="13">
        <f t="shared" si="169"/>
        <v>40857</v>
      </c>
      <c r="M1815" s="14">
        <f t="shared" si="170"/>
        <v>0.44513888889196096</v>
      </c>
      <c r="N1815" s="15">
        <f t="shared" si="171"/>
        <v>2</v>
      </c>
      <c r="O1815" s="16" t="str">
        <f t="shared" si="172"/>
        <v>Friday</v>
      </c>
      <c r="P1815" s="16" t="str">
        <f t="shared" si="173"/>
        <v>Nov</v>
      </c>
      <c r="Q1815" s="22">
        <f>IF(Analysis!$H$2=1,1,0)</f>
        <v>1</v>
      </c>
      <c r="R1815" s="1">
        <f>IF(Analysis!$H$3=1,1,0)</f>
        <v>1</v>
      </c>
      <c r="S1815" s="23">
        <f>IF(Analysis!$H$4=1,1,0)</f>
        <v>1</v>
      </c>
      <c r="T1815" s="23">
        <f>IF(Analysis!$H$6=1,1,0)</f>
        <v>1</v>
      </c>
      <c r="U1815" s="23">
        <f>IF(Analysis!$H$7=1,1,0)</f>
        <v>1</v>
      </c>
    </row>
    <row r="1816" spans="1:21">
      <c r="A1816" s="4">
        <v>15856</v>
      </c>
      <c r="B1816" s="5">
        <v>40857.5625</v>
      </c>
      <c r="C1816" s="5">
        <v>40857.44027777778</v>
      </c>
      <c r="D1816" s="4" t="s">
        <v>53</v>
      </c>
      <c r="E1816" s="4" t="s">
        <v>58</v>
      </c>
      <c r="F1816" s="6" t="s">
        <v>145</v>
      </c>
      <c r="G1816" s="4" t="s">
        <v>55</v>
      </c>
      <c r="H1816" s="4" t="s">
        <v>106</v>
      </c>
      <c r="I1816" s="4" t="s">
        <v>143</v>
      </c>
      <c r="J1816" s="4" t="s">
        <v>59</v>
      </c>
      <c r="K1816" s="9">
        <f t="shared" si="168"/>
        <v>0.12222222222044365</v>
      </c>
      <c r="L1816" s="13">
        <f t="shared" si="169"/>
        <v>40857</v>
      </c>
      <c r="M1816" s="14">
        <f t="shared" si="170"/>
        <v>0.44027777777955635</v>
      </c>
      <c r="N1816" s="15">
        <f t="shared" si="171"/>
        <v>2</v>
      </c>
      <c r="O1816" s="16" t="str">
        <f t="shared" si="172"/>
        <v>Thursday</v>
      </c>
      <c r="P1816" s="16" t="str">
        <f t="shared" si="173"/>
        <v>Nov</v>
      </c>
      <c r="Q1816" s="22">
        <f>IF(Analysis!$H$2=1,1,0)</f>
        <v>1</v>
      </c>
      <c r="R1816" s="1">
        <f>IF(Analysis!$H$3=1,1,0)</f>
        <v>1</v>
      </c>
      <c r="S1816" s="23">
        <f>IF(Analysis!$H$4=1,1,0)</f>
        <v>1</v>
      </c>
      <c r="T1816" s="23">
        <f>IF(Analysis!$H$6=1,1,0)</f>
        <v>1</v>
      </c>
      <c r="U1816" s="23">
        <f>IF(Analysis!$H$7=1,1,0)</f>
        <v>1</v>
      </c>
    </row>
    <row r="1817" spans="1:21">
      <c r="A1817" s="4">
        <v>15855</v>
      </c>
      <c r="B1817" s="5">
        <v>40870.375694444447</v>
      </c>
      <c r="C1817" s="5">
        <v>40857.429166666669</v>
      </c>
      <c r="D1817" s="4" t="s">
        <v>60</v>
      </c>
      <c r="E1817" s="4" t="s">
        <v>144</v>
      </c>
      <c r="F1817" s="6" t="s">
        <v>2254</v>
      </c>
      <c r="G1817" s="4" t="s">
        <v>55</v>
      </c>
      <c r="H1817" s="4" t="s">
        <v>71</v>
      </c>
      <c r="I1817" s="4" t="s">
        <v>143</v>
      </c>
      <c r="J1817" s="4" t="s">
        <v>59</v>
      </c>
      <c r="K1817" s="9">
        <f t="shared" si="168"/>
        <v>12.946527777778101</v>
      </c>
      <c r="L1817" s="13">
        <f t="shared" si="169"/>
        <v>40857</v>
      </c>
      <c r="M1817" s="14">
        <f t="shared" si="170"/>
        <v>0.42916666666860692</v>
      </c>
      <c r="N1817" s="15">
        <f t="shared" si="171"/>
        <v>2</v>
      </c>
      <c r="O1817" s="16" t="str">
        <f t="shared" si="172"/>
        <v>Wednesday</v>
      </c>
      <c r="P1817" s="16" t="str">
        <f t="shared" si="173"/>
        <v>Nov</v>
      </c>
      <c r="Q1817" s="22">
        <f>IF(Analysis!$H$2=1,1,0)</f>
        <v>1</v>
      </c>
      <c r="R1817" s="1">
        <f>IF(Analysis!$H$3=1,1,0)</f>
        <v>1</v>
      </c>
      <c r="S1817" s="23">
        <f>IF(Analysis!$H$4=1,1,0)</f>
        <v>1</v>
      </c>
      <c r="T1817" s="23">
        <f>IF(Analysis!$H$6=1,1,0)</f>
        <v>1</v>
      </c>
      <c r="U1817" s="23">
        <f>IF(Analysis!$H$7=1,1,0)</f>
        <v>1</v>
      </c>
    </row>
    <row r="1818" spans="1:21">
      <c r="A1818" s="4">
        <v>15852</v>
      </c>
      <c r="B1818" s="5">
        <v>40861.532638888886</v>
      </c>
      <c r="C1818" s="5">
        <v>40857.421527777777</v>
      </c>
      <c r="D1818" s="4" t="s">
        <v>62</v>
      </c>
      <c r="E1818" s="4" t="s">
        <v>72</v>
      </c>
      <c r="F1818" s="6" t="s">
        <v>2071</v>
      </c>
      <c r="G1818" s="4" t="s">
        <v>55</v>
      </c>
      <c r="H1818" s="4" t="s">
        <v>56</v>
      </c>
      <c r="I1818" s="4" t="s">
        <v>143</v>
      </c>
      <c r="J1818" s="4" t="s">
        <v>59</v>
      </c>
      <c r="K1818" s="9">
        <f t="shared" si="168"/>
        <v>4.1111111111094942</v>
      </c>
      <c r="L1818" s="13">
        <f t="shared" si="169"/>
        <v>40857</v>
      </c>
      <c r="M1818" s="14">
        <f t="shared" si="170"/>
        <v>0.42152777777664596</v>
      </c>
      <c r="N1818" s="15">
        <f t="shared" si="171"/>
        <v>2</v>
      </c>
      <c r="O1818" s="16" t="str">
        <f t="shared" si="172"/>
        <v>Monday</v>
      </c>
      <c r="P1818" s="16" t="str">
        <f t="shared" si="173"/>
        <v>Nov</v>
      </c>
      <c r="Q1818" s="22">
        <f>IF(Analysis!$H$2=1,1,0)</f>
        <v>1</v>
      </c>
      <c r="R1818" s="1">
        <f>IF(Analysis!$H$3=1,1,0)</f>
        <v>1</v>
      </c>
      <c r="S1818" s="23">
        <f>IF(Analysis!$H$4=1,1,0)</f>
        <v>1</v>
      </c>
      <c r="T1818" s="23">
        <f>IF(Analysis!$H$6=1,1,0)</f>
        <v>1</v>
      </c>
      <c r="U1818" s="23">
        <f>IF(Analysis!$H$7=1,1,0)</f>
        <v>1</v>
      </c>
    </row>
    <row r="1819" spans="1:21">
      <c r="A1819" s="4">
        <v>15851</v>
      </c>
      <c r="B1819" s="5">
        <v>40857.388194444444</v>
      </c>
      <c r="C1819" s="5">
        <v>40857.384027777778</v>
      </c>
      <c r="D1819" s="4" t="s">
        <v>62</v>
      </c>
      <c r="E1819" s="4" t="s">
        <v>138</v>
      </c>
      <c r="F1819" s="6" t="s">
        <v>2072</v>
      </c>
      <c r="G1819" s="4" t="s">
        <v>55</v>
      </c>
      <c r="H1819" s="4" t="s">
        <v>90</v>
      </c>
      <c r="I1819" s="4" t="s">
        <v>143</v>
      </c>
      <c r="J1819" s="4" t="s">
        <v>59</v>
      </c>
      <c r="K1819" s="9">
        <f t="shared" si="168"/>
        <v>4.166666665696539E-3</v>
      </c>
      <c r="L1819" s="13">
        <f t="shared" si="169"/>
        <v>40857</v>
      </c>
      <c r="M1819" s="14">
        <f t="shared" si="170"/>
        <v>0.38402777777810115</v>
      </c>
      <c r="N1819" s="15">
        <f t="shared" si="171"/>
        <v>2</v>
      </c>
      <c r="O1819" s="16" t="str">
        <f t="shared" si="172"/>
        <v>Thursday</v>
      </c>
      <c r="P1819" s="16" t="str">
        <f t="shared" si="173"/>
        <v>Nov</v>
      </c>
      <c r="Q1819" s="22">
        <f>IF(Analysis!$H$2=1,1,0)</f>
        <v>1</v>
      </c>
      <c r="R1819" s="1">
        <f>IF(Analysis!$H$3=1,1,0)</f>
        <v>1</v>
      </c>
      <c r="S1819" s="23">
        <f>IF(Analysis!$H$4=1,1,0)</f>
        <v>1</v>
      </c>
      <c r="T1819" s="23">
        <f>IF(Analysis!$H$6=1,1,0)</f>
        <v>1</v>
      </c>
      <c r="U1819" s="23">
        <f>IF(Analysis!$H$7=1,1,0)</f>
        <v>1</v>
      </c>
    </row>
    <row r="1820" spans="1:21">
      <c r="A1820" s="4">
        <v>15850</v>
      </c>
      <c r="B1820" s="5">
        <v>40857.678472222222</v>
      </c>
      <c r="C1820" s="5">
        <v>40857.375</v>
      </c>
      <c r="D1820" s="4" t="s">
        <v>53</v>
      </c>
      <c r="E1820" s="4" t="s">
        <v>79</v>
      </c>
      <c r="F1820" s="6" t="s">
        <v>2073</v>
      </c>
      <c r="G1820" s="4" t="s">
        <v>55</v>
      </c>
      <c r="H1820" s="4" t="s">
        <v>56</v>
      </c>
      <c r="I1820" s="4" t="s">
        <v>143</v>
      </c>
      <c r="J1820" s="4" t="s">
        <v>59</v>
      </c>
      <c r="K1820" s="9">
        <f t="shared" si="168"/>
        <v>0.30347222222189885</v>
      </c>
      <c r="L1820" s="13">
        <f t="shared" si="169"/>
        <v>40857</v>
      </c>
      <c r="M1820" s="14">
        <f t="shared" si="170"/>
        <v>0.375</v>
      </c>
      <c r="N1820" s="15">
        <f t="shared" si="171"/>
        <v>2</v>
      </c>
      <c r="O1820" s="16" t="str">
        <f t="shared" si="172"/>
        <v>Thursday</v>
      </c>
      <c r="P1820" s="16" t="str">
        <f t="shared" si="173"/>
        <v>Nov</v>
      </c>
      <c r="Q1820" s="22">
        <f>IF(Analysis!$H$2=1,1,0)</f>
        <v>1</v>
      </c>
      <c r="R1820" s="1">
        <f>IF(Analysis!$H$3=1,1,0)</f>
        <v>1</v>
      </c>
      <c r="S1820" s="23">
        <f>IF(Analysis!$H$4=1,1,0)</f>
        <v>1</v>
      </c>
      <c r="T1820" s="23">
        <f>IF(Analysis!$H$6=1,1,0)</f>
        <v>1</v>
      </c>
      <c r="U1820" s="23">
        <f>IF(Analysis!$H$7=1,1,0)</f>
        <v>1</v>
      </c>
    </row>
    <row r="1821" spans="1:21">
      <c r="A1821" s="4">
        <v>15849</v>
      </c>
      <c r="B1821" s="5">
        <v>40872.486805555556</v>
      </c>
      <c r="C1821" s="5">
        <v>40856.69027777778</v>
      </c>
      <c r="D1821" s="4" t="s">
        <v>62</v>
      </c>
      <c r="E1821" s="4" t="s">
        <v>64</v>
      </c>
      <c r="F1821" s="6" t="s">
        <v>132</v>
      </c>
      <c r="G1821" s="4" t="s">
        <v>55</v>
      </c>
      <c r="H1821" s="4" t="s">
        <v>896</v>
      </c>
      <c r="I1821" s="4" t="s">
        <v>143</v>
      </c>
      <c r="J1821" s="4" t="s">
        <v>73</v>
      </c>
      <c r="K1821" s="9">
        <f t="shared" si="168"/>
        <v>15.796527777776646</v>
      </c>
      <c r="L1821" s="13">
        <f t="shared" si="169"/>
        <v>40856</v>
      </c>
      <c r="M1821" s="14">
        <f t="shared" si="170"/>
        <v>0.69027777777955635</v>
      </c>
      <c r="N1821" s="15">
        <f t="shared" si="171"/>
        <v>5</v>
      </c>
      <c r="O1821" s="16" t="str">
        <f t="shared" si="172"/>
        <v>Friday</v>
      </c>
      <c r="P1821" s="16" t="str">
        <f t="shared" si="173"/>
        <v>Nov</v>
      </c>
      <c r="Q1821" s="22">
        <f>IF(Analysis!$H$2=1,1,0)</f>
        <v>1</v>
      </c>
      <c r="R1821" s="1">
        <f>IF(Analysis!$H$3=1,1,0)</f>
        <v>1</v>
      </c>
      <c r="S1821" s="23">
        <f>IF(Analysis!$H$4=1,1,0)</f>
        <v>1</v>
      </c>
      <c r="T1821" s="23">
        <f>IF(Analysis!$H$6=1,1,0)</f>
        <v>1</v>
      </c>
      <c r="U1821" s="23">
        <f>IF(Analysis!$H$7=1,1,0)</f>
        <v>1</v>
      </c>
    </row>
    <row r="1822" spans="1:21">
      <c r="A1822" s="4">
        <v>15848</v>
      </c>
      <c r="B1822" s="5">
        <v>40865.504861111112</v>
      </c>
      <c r="C1822" s="5">
        <v>40856.688888888886</v>
      </c>
      <c r="D1822" s="4" t="s">
        <v>62</v>
      </c>
      <c r="E1822" s="4" t="s">
        <v>72</v>
      </c>
      <c r="F1822" s="6" t="s">
        <v>133</v>
      </c>
      <c r="G1822" s="4" t="s">
        <v>55</v>
      </c>
      <c r="H1822" s="4" t="s">
        <v>897</v>
      </c>
      <c r="I1822" s="4" t="s">
        <v>143</v>
      </c>
      <c r="J1822" s="4" t="s">
        <v>73</v>
      </c>
      <c r="K1822" s="9">
        <f t="shared" si="168"/>
        <v>8.8159722222262644</v>
      </c>
      <c r="L1822" s="13">
        <f t="shared" si="169"/>
        <v>40856</v>
      </c>
      <c r="M1822" s="14">
        <f t="shared" si="170"/>
        <v>0.68888888888614019</v>
      </c>
      <c r="N1822" s="15">
        <f t="shared" si="171"/>
        <v>5</v>
      </c>
      <c r="O1822" s="16" t="str">
        <f t="shared" si="172"/>
        <v>Friday</v>
      </c>
      <c r="P1822" s="16" t="str">
        <f t="shared" si="173"/>
        <v>Nov</v>
      </c>
      <c r="Q1822" s="22">
        <f>IF(Analysis!$H$2=1,1,0)</f>
        <v>1</v>
      </c>
      <c r="R1822" s="1">
        <f>IF(Analysis!$H$3=1,1,0)</f>
        <v>1</v>
      </c>
      <c r="S1822" s="23">
        <f>IF(Analysis!$H$4=1,1,0)</f>
        <v>1</v>
      </c>
      <c r="T1822" s="23">
        <f>IF(Analysis!$H$6=1,1,0)</f>
        <v>1</v>
      </c>
      <c r="U1822" s="23">
        <f>IF(Analysis!$H$7=1,1,0)</f>
        <v>1</v>
      </c>
    </row>
    <row r="1823" spans="1:21">
      <c r="A1823" s="4">
        <v>15847</v>
      </c>
      <c r="B1823" s="5">
        <v>40883.40347222222</v>
      </c>
      <c r="C1823" s="5">
        <v>40856.665277777778</v>
      </c>
      <c r="D1823" s="4" t="s">
        <v>53</v>
      </c>
      <c r="E1823" s="4" t="s">
        <v>54</v>
      </c>
      <c r="F1823" s="6" t="s">
        <v>127</v>
      </c>
      <c r="G1823" s="4" t="s">
        <v>55</v>
      </c>
      <c r="H1823" s="4" t="s">
        <v>898</v>
      </c>
      <c r="I1823" s="4" t="s">
        <v>143</v>
      </c>
      <c r="J1823" s="4" t="s">
        <v>65</v>
      </c>
      <c r="K1823" s="9">
        <f t="shared" si="168"/>
        <v>26.738194444442343</v>
      </c>
      <c r="L1823" s="13">
        <f t="shared" si="169"/>
        <v>40856</v>
      </c>
      <c r="M1823" s="14">
        <f t="shared" si="170"/>
        <v>0.66527777777810115</v>
      </c>
      <c r="N1823" s="15">
        <f t="shared" si="171"/>
        <v>5</v>
      </c>
      <c r="O1823" s="16" t="str">
        <f t="shared" si="172"/>
        <v>Tuesday</v>
      </c>
      <c r="P1823" s="16" t="str">
        <f t="shared" si="173"/>
        <v>Nov</v>
      </c>
      <c r="Q1823" s="22">
        <f>IF(Analysis!$H$2=1,1,0)</f>
        <v>1</v>
      </c>
      <c r="R1823" s="1">
        <f>IF(Analysis!$H$3=1,1,0)</f>
        <v>1</v>
      </c>
      <c r="S1823" s="23">
        <f>IF(Analysis!$H$4=1,1,0)</f>
        <v>1</v>
      </c>
      <c r="T1823" s="23">
        <f>IF(Analysis!$H$6=1,1,0)</f>
        <v>1</v>
      </c>
      <c r="U1823" s="23">
        <f>IF(Analysis!$H$7=1,1,0)</f>
        <v>1</v>
      </c>
    </row>
    <row r="1824" spans="1:21">
      <c r="A1824" s="4">
        <v>15846</v>
      </c>
      <c r="B1824" s="5">
        <v>40864.361111111109</v>
      </c>
      <c r="C1824" s="5">
        <v>40856.629166666666</v>
      </c>
      <c r="D1824" s="4" t="s">
        <v>62</v>
      </c>
      <c r="E1824" s="4" t="s">
        <v>138</v>
      </c>
      <c r="F1824" s="6" t="s">
        <v>128</v>
      </c>
      <c r="G1824" s="4" t="s">
        <v>55</v>
      </c>
      <c r="H1824" s="4" t="s">
        <v>899</v>
      </c>
      <c r="I1824" s="4" t="s">
        <v>143</v>
      </c>
      <c r="J1824" s="4" t="s">
        <v>59</v>
      </c>
      <c r="K1824" s="9">
        <f t="shared" si="168"/>
        <v>7.7319444444437977</v>
      </c>
      <c r="L1824" s="13">
        <f t="shared" si="169"/>
        <v>40856</v>
      </c>
      <c r="M1824" s="14">
        <f t="shared" si="170"/>
        <v>0.62916666666569654</v>
      </c>
      <c r="N1824" s="15">
        <f t="shared" si="171"/>
        <v>5</v>
      </c>
      <c r="O1824" s="16" t="str">
        <f t="shared" si="172"/>
        <v>Thursday</v>
      </c>
      <c r="P1824" s="16" t="str">
        <f t="shared" si="173"/>
        <v>Nov</v>
      </c>
      <c r="Q1824" s="22">
        <f>IF(Analysis!$H$2=1,1,0)</f>
        <v>1</v>
      </c>
      <c r="R1824" s="1">
        <f>IF(Analysis!$H$3=1,1,0)</f>
        <v>1</v>
      </c>
      <c r="S1824" s="23">
        <f>IF(Analysis!$H$4=1,1,0)</f>
        <v>1</v>
      </c>
      <c r="T1824" s="23">
        <f>IF(Analysis!$H$6=1,1,0)</f>
        <v>1</v>
      </c>
      <c r="U1824" s="23">
        <f>IF(Analysis!$H$7=1,1,0)</f>
        <v>1</v>
      </c>
    </row>
    <row r="1825" spans="1:21">
      <c r="A1825" s="4">
        <v>15845</v>
      </c>
      <c r="B1825" s="5">
        <v>40857.719444444447</v>
      </c>
      <c r="C1825" s="5">
        <v>40856.603472222225</v>
      </c>
      <c r="D1825" s="4" t="s">
        <v>53</v>
      </c>
      <c r="E1825" s="4" t="s">
        <v>79</v>
      </c>
      <c r="F1825" s="6" t="s">
        <v>129</v>
      </c>
      <c r="G1825" s="4" t="s">
        <v>55</v>
      </c>
      <c r="H1825" s="4" t="s">
        <v>900</v>
      </c>
      <c r="I1825" s="4" t="s">
        <v>143</v>
      </c>
      <c r="J1825" s="4" t="s">
        <v>57</v>
      </c>
      <c r="K1825" s="9">
        <f t="shared" si="168"/>
        <v>1.1159722222218988</v>
      </c>
      <c r="L1825" s="13">
        <f t="shared" si="169"/>
        <v>40856</v>
      </c>
      <c r="M1825" s="14">
        <f t="shared" si="170"/>
        <v>0.60347222222480923</v>
      </c>
      <c r="N1825" s="15">
        <f t="shared" si="171"/>
        <v>4</v>
      </c>
      <c r="O1825" s="16" t="str">
        <f t="shared" si="172"/>
        <v>Thursday</v>
      </c>
      <c r="P1825" s="16" t="str">
        <f t="shared" si="173"/>
        <v>Nov</v>
      </c>
      <c r="Q1825" s="22">
        <f>IF(Analysis!$H$2=1,1,0)</f>
        <v>1</v>
      </c>
      <c r="R1825" s="1">
        <f>IF(Analysis!$H$3=1,1,0)</f>
        <v>1</v>
      </c>
      <c r="S1825" s="23">
        <f>IF(Analysis!$H$4=1,1,0)</f>
        <v>1</v>
      </c>
      <c r="T1825" s="23">
        <f>IF(Analysis!$H$6=1,1,0)</f>
        <v>1</v>
      </c>
      <c r="U1825" s="23">
        <f>IF(Analysis!$H$7=1,1,0)</f>
        <v>1</v>
      </c>
    </row>
    <row r="1826" spans="1:21">
      <c r="A1826" s="4">
        <v>15844</v>
      </c>
      <c r="B1826" s="5">
        <v>40858.72152777778</v>
      </c>
      <c r="C1826" s="5">
        <v>40856.546527777777</v>
      </c>
      <c r="D1826" s="4" t="s">
        <v>60</v>
      </c>
      <c r="E1826" s="4" t="s">
        <v>54</v>
      </c>
      <c r="F1826" s="6" t="s">
        <v>145</v>
      </c>
      <c r="G1826" s="4" t="s">
        <v>55</v>
      </c>
      <c r="H1826" s="4" t="s">
        <v>90</v>
      </c>
      <c r="I1826" s="4" t="s">
        <v>143</v>
      </c>
      <c r="J1826" s="4" t="s">
        <v>59</v>
      </c>
      <c r="K1826" s="9">
        <f t="shared" si="168"/>
        <v>2.1750000000029104</v>
      </c>
      <c r="L1826" s="13">
        <f t="shared" si="169"/>
        <v>40856</v>
      </c>
      <c r="M1826" s="14">
        <f t="shared" si="170"/>
        <v>0.54652777777664596</v>
      </c>
      <c r="N1826" s="15">
        <f t="shared" si="171"/>
        <v>4</v>
      </c>
      <c r="O1826" s="16" t="str">
        <f t="shared" si="172"/>
        <v>Friday</v>
      </c>
      <c r="P1826" s="16" t="str">
        <f t="shared" si="173"/>
        <v>Nov</v>
      </c>
      <c r="Q1826" s="22">
        <f>IF(Analysis!$H$2=1,1,0)</f>
        <v>1</v>
      </c>
      <c r="R1826" s="1">
        <f>IF(Analysis!$H$3=1,1,0)</f>
        <v>1</v>
      </c>
      <c r="S1826" s="23">
        <f>IF(Analysis!$H$4=1,1,0)</f>
        <v>1</v>
      </c>
      <c r="T1826" s="23">
        <f>IF(Analysis!$H$6=1,1,0)</f>
        <v>1</v>
      </c>
      <c r="U1826" s="23">
        <f>IF(Analysis!$H$7=1,1,0)</f>
        <v>1</v>
      </c>
    </row>
    <row r="1827" spans="1:21">
      <c r="A1827" s="4">
        <v>15843</v>
      </c>
      <c r="B1827" s="5">
        <v>40856.708333333336</v>
      </c>
      <c r="C1827" s="5">
        <v>40856.522916666669</v>
      </c>
      <c r="D1827" s="4" t="s">
        <v>60</v>
      </c>
      <c r="E1827" s="4" t="s">
        <v>93</v>
      </c>
      <c r="F1827" s="6" t="s">
        <v>2255</v>
      </c>
      <c r="G1827" s="4" t="s">
        <v>55</v>
      </c>
      <c r="H1827" s="4" t="s">
        <v>107</v>
      </c>
      <c r="I1827" s="4" t="s">
        <v>143</v>
      </c>
      <c r="J1827" s="4" t="s">
        <v>59</v>
      </c>
      <c r="K1827" s="9">
        <f t="shared" si="168"/>
        <v>0.18541666666715173</v>
      </c>
      <c r="L1827" s="13">
        <f t="shared" si="169"/>
        <v>40856</v>
      </c>
      <c r="M1827" s="14">
        <f t="shared" si="170"/>
        <v>0.52291666666860692</v>
      </c>
      <c r="N1827" s="15">
        <f t="shared" si="171"/>
        <v>3</v>
      </c>
      <c r="O1827" s="16" t="str">
        <f t="shared" si="172"/>
        <v>Wednesday</v>
      </c>
      <c r="P1827" s="16" t="str">
        <f t="shared" si="173"/>
        <v>Nov</v>
      </c>
      <c r="Q1827" s="22">
        <f>IF(Analysis!$H$2=1,1,0)</f>
        <v>1</v>
      </c>
      <c r="R1827" s="1">
        <f>IF(Analysis!$H$3=1,1,0)</f>
        <v>1</v>
      </c>
      <c r="S1827" s="23">
        <f>IF(Analysis!$H$4=1,1,0)</f>
        <v>1</v>
      </c>
      <c r="T1827" s="23">
        <f>IF(Analysis!$H$6=1,1,0)</f>
        <v>1</v>
      </c>
      <c r="U1827" s="23">
        <f>IF(Analysis!$H$7=1,1,0)</f>
        <v>1</v>
      </c>
    </row>
    <row r="1828" spans="1:21">
      <c r="A1828" s="4">
        <v>15842</v>
      </c>
      <c r="B1828" s="5">
        <v>40856.71597222222</v>
      </c>
      <c r="C1828" s="5">
        <v>40856.481944444444</v>
      </c>
      <c r="D1828" s="4" t="s">
        <v>53</v>
      </c>
      <c r="E1828" s="4" t="s">
        <v>54</v>
      </c>
      <c r="F1828" s="6" t="s">
        <v>2071</v>
      </c>
      <c r="G1828" s="4" t="s">
        <v>55</v>
      </c>
      <c r="H1828" s="4" t="s">
        <v>106</v>
      </c>
      <c r="I1828" s="4" t="s">
        <v>143</v>
      </c>
      <c r="J1828" s="4" t="s">
        <v>59</v>
      </c>
      <c r="K1828" s="9">
        <f t="shared" si="168"/>
        <v>0.23402777777664596</v>
      </c>
      <c r="L1828" s="13">
        <f t="shared" si="169"/>
        <v>40856</v>
      </c>
      <c r="M1828" s="14">
        <f t="shared" si="170"/>
        <v>0.48194444444379769</v>
      </c>
      <c r="N1828" s="15">
        <f t="shared" si="171"/>
        <v>3</v>
      </c>
      <c r="O1828" s="16" t="str">
        <f t="shared" si="172"/>
        <v>Wednesday</v>
      </c>
      <c r="P1828" s="16" t="str">
        <f t="shared" si="173"/>
        <v>Nov</v>
      </c>
      <c r="Q1828" s="22">
        <f>IF(Analysis!$H$2=1,1,0)</f>
        <v>1</v>
      </c>
      <c r="R1828" s="1">
        <f>IF(Analysis!$H$3=1,1,0)</f>
        <v>1</v>
      </c>
      <c r="S1828" s="23">
        <f>IF(Analysis!$H$4=1,1,0)</f>
        <v>1</v>
      </c>
      <c r="T1828" s="23">
        <f>IF(Analysis!$H$6=1,1,0)</f>
        <v>1</v>
      </c>
      <c r="U1828" s="23">
        <f>IF(Analysis!$H$7=1,1,0)</f>
        <v>1</v>
      </c>
    </row>
    <row r="1829" spans="1:21">
      <c r="A1829" s="4">
        <v>15841</v>
      </c>
      <c r="B1829" s="5">
        <v>40856.509722222225</v>
      </c>
      <c r="C1829" s="5">
        <v>40856.414583333331</v>
      </c>
      <c r="D1829" s="4" t="s">
        <v>62</v>
      </c>
      <c r="E1829" s="4" t="s">
        <v>92</v>
      </c>
      <c r="F1829" s="6" t="s">
        <v>2072</v>
      </c>
      <c r="G1829" s="4" t="s">
        <v>55</v>
      </c>
      <c r="H1829" s="4" t="s">
        <v>71</v>
      </c>
      <c r="I1829" s="4" t="s">
        <v>143</v>
      </c>
      <c r="J1829" s="4" t="s">
        <v>59</v>
      </c>
      <c r="K1829" s="9">
        <f t="shared" si="168"/>
        <v>9.5138888893416151E-2</v>
      </c>
      <c r="L1829" s="13">
        <f t="shared" si="169"/>
        <v>40856</v>
      </c>
      <c r="M1829" s="14">
        <f t="shared" si="170"/>
        <v>0.41458333333139308</v>
      </c>
      <c r="N1829" s="15">
        <f t="shared" si="171"/>
        <v>2</v>
      </c>
      <c r="O1829" s="16" t="str">
        <f t="shared" si="172"/>
        <v>Wednesday</v>
      </c>
      <c r="P1829" s="16" t="str">
        <f t="shared" si="173"/>
        <v>Nov</v>
      </c>
      <c r="Q1829" s="22">
        <f>IF(Analysis!$H$2=1,1,0)</f>
        <v>1</v>
      </c>
      <c r="R1829" s="1">
        <f>IF(Analysis!$H$3=1,1,0)</f>
        <v>1</v>
      </c>
      <c r="S1829" s="23">
        <f>IF(Analysis!$H$4=1,1,0)</f>
        <v>1</v>
      </c>
      <c r="T1829" s="23">
        <f>IF(Analysis!$H$6=1,1,0)</f>
        <v>1</v>
      </c>
      <c r="U1829" s="23">
        <f>IF(Analysis!$H$7=1,1,0)</f>
        <v>1</v>
      </c>
    </row>
    <row r="1830" spans="1:21">
      <c r="A1830" s="4">
        <v>15840</v>
      </c>
      <c r="B1830" s="5">
        <v>40914.565972222219</v>
      </c>
      <c r="C1830" s="5">
        <v>40856.404166666667</v>
      </c>
      <c r="D1830" s="4" t="s">
        <v>62</v>
      </c>
      <c r="E1830" s="4" t="s">
        <v>92</v>
      </c>
      <c r="F1830" s="6" t="s">
        <v>2073</v>
      </c>
      <c r="G1830" s="4" t="s">
        <v>55</v>
      </c>
      <c r="H1830" s="4" t="s">
        <v>56</v>
      </c>
      <c r="I1830" s="4" t="s">
        <v>143</v>
      </c>
      <c r="J1830" s="4" t="s">
        <v>65</v>
      </c>
      <c r="K1830" s="9">
        <f t="shared" si="168"/>
        <v>58.161805555551837</v>
      </c>
      <c r="L1830" s="13">
        <f t="shared" si="169"/>
        <v>40856</v>
      </c>
      <c r="M1830" s="14">
        <f t="shared" si="170"/>
        <v>0.40416666666715173</v>
      </c>
      <c r="N1830" s="15">
        <f t="shared" si="171"/>
        <v>2</v>
      </c>
      <c r="O1830" s="16" t="str">
        <f t="shared" si="172"/>
        <v>Friday</v>
      </c>
      <c r="P1830" s="16" t="str">
        <f t="shared" si="173"/>
        <v>Nov</v>
      </c>
      <c r="Q1830" s="22">
        <f>IF(Analysis!$H$2=1,1,0)</f>
        <v>1</v>
      </c>
      <c r="R1830" s="1">
        <f>IF(Analysis!$H$3=1,1,0)</f>
        <v>1</v>
      </c>
      <c r="S1830" s="23">
        <f>IF(Analysis!$H$4=1,1,0)</f>
        <v>1</v>
      </c>
      <c r="T1830" s="23">
        <f>IF(Analysis!$H$6=1,1,0)</f>
        <v>1</v>
      </c>
      <c r="U1830" s="23">
        <f>IF(Analysis!$H$7=1,1,0)</f>
        <v>1</v>
      </c>
    </row>
    <row r="1831" spans="1:21">
      <c r="A1831" s="4">
        <v>15839</v>
      </c>
      <c r="B1831" s="5">
        <v>40862.456250000003</v>
      </c>
      <c r="C1831" s="5">
        <v>40856.398611111108</v>
      </c>
      <c r="D1831" s="4" t="s">
        <v>60</v>
      </c>
      <c r="E1831" s="4" t="s">
        <v>54</v>
      </c>
      <c r="F1831" s="6" t="s">
        <v>132</v>
      </c>
      <c r="G1831" s="4" t="s">
        <v>55</v>
      </c>
      <c r="H1831" s="4" t="s">
        <v>90</v>
      </c>
      <c r="I1831" s="4" t="s">
        <v>143</v>
      </c>
      <c r="J1831" s="4" t="s">
        <v>59</v>
      </c>
      <c r="K1831" s="9">
        <f t="shared" si="168"/>
        <v>6.0576388888948713</v>
      </c>
      <c r="L1831" s="13">
        <f t="shared" si="169"/>
        <v>40856</v>
      </c>
      <c r="M1831" s="14">
        <f t="shared" si="170"/>
        <v>0.39861111110803904</v>
      </c>
      <c r="N1831" s="15">
        <f t="shared" si="171"/>
        <v>2</v>
      </c>
      <c r="O1831" s="16" t="str">
        <f t="shared" si="172"/>
        <v>Tuesday</v>
      </c>
      <c r="P1831" s="16" t="str">
        <f t="shared" si="173"/>
        <v>Nov</v>
      </c>
      <c r="Q1831" s="22">
        <f>IF(Analysis!$H$2=1,1,0)</f>
        <v>1</v>
      </c>
      <c r="R1831" s="1">
        <f>IF(Analysis!$H$3=1,1,0)</f>
        <v>1</v>
      </c>
      <c r="S1831" s="23">
        <f>IF(Analysis!$H$4=1,1,0)</f>
        <v>1</v>
      </c>
      <c r="T1831" s="23">
        <f>IF(Analysis!$H$6=1,1,0)</f>
        <v>1</v>
      </c>
      <c r="U1831" s="23">
        <f>IF(Analysis!$H$7=1,1,0)</f>
        <v>1</v>
      </c>
    </row>
    <row r="1832" spans="1:21">
      <c r="A1832" s="4">
        <v>15838</v>
      </c>
      <c r="B1832" s="5">
        <v>40856.697222222225</v>
      </c>
      <c r="C1832" s="5">
        <v>40856.359027777777</v>
      </c>
      <c r="D1832" s="4" t="s">
        <v>53</v>
      </c>
      <c r="E1832" s="4" t="s">
        <v>68</v>
      </c>
      <c r="F1832" s="6" t="s">
        <v>133</v>
      </c>
      <c r="G1832" s="4" t="s">
        <v>55</v>
      </c>
      <c r="H1832" s="4" t="s">
        <v>56</v>
      </c>
      <c r="I1832" s="4" t="s">
        <v>143</v>
      </c>
      <c r="J1832" s="4" t="s">
        <v>57</v>
      </c>
      <c r="K1832" s="9">
        <f t="shared" si="168"/>
        <v>0.33819444444816327</v>
      </c>
      <c r="L1832" s="13">
        <f t="shared" si="169"/>
        <v>40856</v>
      </c>
      <c r="M1832" s="14">
        <f t="shared" si="170"/>
        <v>0.35902777777664596</v>
      </c>
      <c r="N1832" s="15">
        <f t="shared" si="171"/>
        <v>1</v>
      </c>
      <c r="O1832" s="16" t="str">
        <f t="shared" si="172"/>
        <v>Wednesday</v>
      </c>
      <c r="P1832" s="16" t="str">
        <f t="shared" si="173"/>
        <v>Nov</v>
      </c>
      <c r="Q1832" s="22">
        <f>IF(Analysis!$H$2=1,1,0)</f>
        <v>1</v>
      </c>
      <c r="R1832" s="1">
        <f>IF(Analysis!$H$3=1,1,0)</f>
        <v>1</v>
      </c>
      <c r="S1832" s="23">
        <f>IF(Analysis!$H$4=1,1,0)</f>
        <v>1</v>
      </c>
      <c r="T1832" s="23">
        <f>IF(Analysis!$H$6=1,1,0)</f>
        <v>1</v>
      </c>
      <c r="U1832" s="23">
        <f>IF(Analysis!$H$7=1,1,0)</f>
        <v>1</v>
      </c>
    </row>
    <row r="1833" spans="1:21">
      <c r="A1833" s="4">
        <v>15837</v>
      </c>
      <c r="B1833" s="5">
        <v>40856.70416666667</v>
      </c>
      <c r="C1833" s="5">
        <v>40856.324999999997</v>
      </c>
      <c r="D1833" s="4" t="s">
        <v>60</v>
      </c>
      <c r="E1833" s="4" t="s">
        <v>54</v>
      </c>
      <c r="F1833" s="6" t="s">
        <v>127</v>
      </c>
      <c r="G1833" s="4" t="s">
        <v>55</v>
      </c>
      <c r="H1833" s="4" t="s">
        <v>901</v>
      </c>
      <c r="I1833" s="4" t="s">
        <v>143</v>
      </c>
      <c r="J1833" s="4" t="s">
        <v>57</v>
      </c>
      <c r="K1833" s="9">
        <f t="shared" si="168"/>
        <v>0.3791666666729725</v>
      </c>
      <c r="L1833" s="13">
        <f t="shared" si="169"/>
        <v>40856</v>
      </c>
      <c r="M1833" s="14">
        <f t="shared" si="170"/>
        <v>0.32499999999708962</v>
      </c>
      <c r="N1833" s="15">
        <f t="shared" si="171"/>
        <v>1</v>
      </c>
      <c r="O1833" s="16" t="str">
        <f t="shared" si="172"/>
        <v>Wednesday</v>
      </c>
      <c r="P1833" s="16" t="str">
        <f t="shared" si="173"/>
        <v>Nov</v>
      </c>
      <c r="Q1833" s="22">
        <f>IF(Analysis!$H$2=1,1,0)</f>
        <v>1</v>
      </c>
      <c r="R1833" s="1">
        <f>IF(Analysis!$H$3=1,1,0)</f>
        <v>1</v>
      </c>
      <c r="S1833" s="23">
        <f>IF(Analysis!$H$4=1,1,0)</f>
        <v>1</v>
      </c>
      <c r="T1833" s="23">
        <f>IF(Analysis!$H$6=1,1,0)</f>
        <v>1</v>
      </c>
      <c r="U1833" s="23">
        <f>IF(Analysis!$H$7=1,1,0)</f>
        <v>1</v>
      </c>
    </row>
    <row r="1834" spans="1:21">
      <c r="A1834" s="4">
        <v>15835</v>
      </c>
      <c r="B1834" s="5">
        <v>40886.369444444441</v>
      </c>
      <c r="C1834" s="5">
        <v>40855.70208333333</v>
      </c>
      <c r="D1834" s="4" t="s">
        <v>60</v>
      </c>
      <c r="E1834" s="4" t="s">
        <v>74</v>
      </c>
      <c r="F1834" s="6" t="s">
        <v>128</v>
      </c>
      <c r="G1834" s="4" t="s">
        <v>55</v>
      </c>
      <c r="H1834" s="4" t="s">
        <v>902</v>
      </c>
      <c r="I1834" s="4" t="s">
        <v>143</v>
      </c>
      <c r="J1834" s="4" t="s">
        <v>65</v>
      </c>
      <c r="K1834" s="9">
        <f t="shared" si="168"/>
        <v>30.667361111110949</v>
      </c>
      <c r="L1834" s="13">
        <f t="shared" si="169"/>
        <v>40855</v>
      </c>
      <c r="M1834" s="14">
        <f t="shared" si="170"/>
        <v>0.70208333332993789</v>
      </c>
      <c r="N1834" s="15">
        <f t="shared" si="171"/>
        <v>5</v>
      </c>
      <c r="O1834" s="16" t="str">
        <f t="shared" si="172"/>
        <v>Friday</v>
      </c>
      <c r="P1834" s="16" t="str">
        <f t="shared" si="173"/>
        <v>Nov</v>
      </c>
      <c r="Q1834" s="22">
        <f>IF(Analysis!$H$2=1,1,0)</f>
        <v>1</v>
      </c>
      <c r="R1834" s="1">
        <f>IF(Analysis!$H$3=1,1,0)</f>
        <v>1</v>
      </c>
      <c r="S1834" s="23">
        <f>IF(Analysis!$H$4=1,1,0)</f>
        <v>1</v>
      </c>
      <c r="T1834" s="23">
        <f>IF(Analysis!$H$6=1,1,0)</f>
        <v>1</v>
      </c>
      <c r="U1834" s="23">
        <f>IF(Analysis!$H$7=1,1,0)</f>
        <v>1</v>
      </c>
    </row>
    <row r="1835" spans="1:21">
      <c r="A1835" s="4">
        <v>15834</v>
      </c>
      <c r="B1835" s="5">
        <v>40862.621527777781</v>
      </c>
      <c r="C1835" s="5">
        <v>40855.681250000001</v>
      </c>
      <c r="D1835" s="4" t="s">
        <v>62</v>
      </c>
      <c r="E1835" s="4" t="s">
        <v>72</v>
      </c>
      <c r="F1835" s="6" t="s">
        <v>129</v>
      </c>
      <c r="G1835" s="4" t="s">
        <v>55</v>
      </c>
      <c r="H1835" s="4" t="s">
        <v>903</v>
      </c>
      <c r="I1835" s="4" t="s">
        <v>143</v>
      </c>
      <c r="J1835" s="4" t="s">
        <v>59</v>
      </c>
      <c r="K1835" s="9">
        <f t="shared" si="168"/>
        <v>6.9402777777795563</v>
      </c>
      <c r="L1835" s="13">
        <f t="shared" si="169"/>
        <v>40855</v>
      </c>
      <c r="M1835" s="14">
        <f t="shared" si="170"/>
        <v>0.68125000000145519</v>
      </c>
      <c r="N1835" s="15">
        <f t="shared" si="171"/>
        <v>5</v>
      </c>
      <c r="O1835" s="16" t="str">
        <f t="shared" si="172"/>
        <v>Tuesday</v>
      </c>
      <c r="P1835" s="16" t="str">
        <f t="shared" si="173"/>
        <v>Nov</v>
      </c>
      <c r="Q1835" s="22">
        <f>IF(Analysis!$H$2=1,1,0)</f>
        <v>1</v>
      </c>
      <c r="R1835" s="1">
        <f>IF(Analysis!$H$3=1,1,0)</f>
        <v>1</v>
      </c>
      <c r="S1835" s="23">
        <f>IF(Analysis!$H$4=1,1,0)</f>
        <v>1</v>
      </c>
      <c r="T1835" s="23">
        <f>IF(Analysis!$H$6=1,1,0)</f>
        <v>1</v>
      </c>
      <c r="U1835" s="23">
        <f>IF(Analysis!$H$7=1,1,0)</f>
        <v>1</v>
      </c>
    </row>
    <row r="1836" spans="1:21">
      <c r="A1836" s="4">
        <v>15833</v>
      </c>
      <c r="B1836" s="5">
        <v>40868.402083333334</v>
      </c>
      <c r="C1836" s="5">
        <v>40855.657638888886</v>
      </c>
      <c r="D1836" s="4" t="s">
        <v>53</v>
      </c>
      <c r="E1836" s="4" t="s">
        <v>54</v>
      </c>
      <c r="F1836" s="6" t="s">
        <v>145</v>
      </c>
      <c r="G1836" s="4" t="s">
        <v>55</v>
      </c>
      <c r="H1836" s="4" t="s">
        <v>904</v>
      </c>
      <c r="I1836" s="4" t="s">
        <v>143</v>
      </c>
      <c r="J1836" s="4" t="s">
        <v>65</v>
      </c>
      <c r="K1836" s="9">
        <f t="shared" si="168"/>
        <v>12.744444444448163</v>
      </c>
      <c r="L1836" s="13">
        <f t="shared" si="169"/>
        <v>40855</v>
      </c>
      <c r="M1836" s="14">
        <f t="shared" si="170"/>
        <v>0.65763888888614019</v>
      </c>
      <c r="N1836" s="15">
        <f t="shared" si="171"/>
        <v>5</v>
      </c>
      <c r="O1836" s="16" t="str">
        <f t="shared" si="172"/>
        <v>Monday</v>
      </c>
      <c r="P1836" s="16" t="str">
        <f t="shared" si="173"/>
        <v>Nov</v>
      </c>
      <c r="Q1836" s="22">
        <f>IF(Analysis!$H$2=1,1,0)</f>
        <v>1</v>
      </c>
      <c r="R1836" s="1">
        <f>IF(Analysis!$H$3=1,1,0)</f>
        <v>1</v>
      </c>
      <c r="S1836" s="23">
        <f>IF(Analysis!$H$4=1,1,0)</f>
        <v>1</v>
      </c>
      <c r="T1836" s="23">
        <f>IF(Analysis!$H$6=1,1,0)</f>
        <v>1</v>
      </c>
      <c r="U1836" s="23">
        <f>IF(Analysis!$H$7=1,1,0)</f>
        <v>1</v>
      </c>
    </row>
    <row r="1837" spans="1:21">
      <c r="A1837" s="4">
        <v>15832</v>
      </c>
      <c r="B1837" s="5">
        <v>40855.686111111114</v>
      </c>
      <c r="C1837" s="5">
        <v>40855.604861111111</v>
      </c>
      <c r="D1837" s="4" t="s">
        <v>60</v>
      </c>
      <c r="E1837" s="4" t="s">
        <v>74</v>
      </c>
      <c r="F1837" s="6" t="s">
        <v>2256</v>
      </c>
      <c r="G1837" s="4" t="s">
        <v>55</v>
      </c>
      <c r="H1837" s="4" t="s">
        <v>905</v>
      </c>
      <c r="I1837" s="4" t="s">
        <v>143</v>
      </c>
      <c r="J1837" s="4" t="s">
        <v>59</v>
      </c>
      <c r="K1837" s="9">
        <f t="shared" si="168"/>
        <v>8.1250000002910383E-2</v>
      </c>
      <c r="L1837" s="13">
        <f t="shared" si="169"/>
        <v>40855</v>
      </c>
      <c r="M1837" s="14">
        <f t="shared" si="170"/>
        <v>0.60486111111094942</v>
      </c>
      <c r="N1837" s="15">
        <f t="shared" si="171"/>
        <v>4</v>
      </c>
      <c r="O1837" s="16" t="str">
        <f t="shared" si="172"/>
        <v>Tuesday</v>
      </c>
      <c r="P1837" s="16" t="str">
        <f t="shared" si="173"/>
        <v>Nov</v>
      </c>
      <c r="Q1837" s="22">
        <f>IF(Analysis!$H$2=1,1,0)</f>
        <v>1</v>
      </c>
      <c r="R1837" s="1">
        <f>IF(Analysis!$H$3=1,1,0)</f>
        <v>1</v>
      </c>
      <c r="S1837" s="23">
        <f>IF(Analysis!$H$4=1,1,0)</f>
        <v>1</v>
      </c>
      <c r="T1837" s="23">
        <f>IF(Analysis!$H$6=1,1,0)</f>
        <v>1</v>
      </c>
      <c r="U1837" s="23">
        <f>IF(Analysis!$H$7=1,1,0)</f>
        <v>1</v>
      </c>
    </row>
    <row r="1838" spans="1:21">
      <c r="A1838" s="4">
        <v>15831</v>
      </c>
      <c r="B1838" s="5">
        <v>40862.388194444444</v>
      </c>
      <c r="C1838" s="5">
        <v>40855.602083333331</v>
      </c>
      <c r="D1838" s="4" t="s">
        <v>60</v>
      </c>
      <c r="E1838" s="4" t="s">
        <v>54</v>
      </c>
      <c r="F1838" s="6" t="s">
        <v>2071</v>
      </c>
      <c r="G1838" s="4" t="s">
        <v>55</v>
      </c>
      <c r="H1838" s="4" t="s">
        <v>90</v>
      </c>
      <c r="I1838" s="4" t="s">
        <v>143</v>
      </c>
      <c r="J1838" s="4" t="s">
        <v>59</v>
      </c>
      <c r="K1838" s="9">
        <f t="shared" si="168"/>
        <v>6.7861111111124046</v>
      </c>
      <c r="L1838" s="13">
        <f t="shared" si="169"/>
        <v>40855</v>
      </c>
      <c r="M1838" s="14">
        <f t="shared" si="170"/>
        <v>0.60208333333139308</v>
      </c>
      <c r="N1838" s="15">
        <f t="shared" si="171"/>
        <v>4</v>
      </c>
      <c r="O1838" s="16" t="str">
        <f t="shared" si="172"/>
        <v>Tuesday</v>
      </c>
      <c r="P1838" s="16" t="str">
        <f t="shared" si="173"/>
        <v>Nov</v>
      </c>
      <c r="Q1838" s="22">
        <f>IF(Analysis!$H$2=1,1,0)</f>
        <v>1</v>
      </c>
      <c r="R1838" s="1">
        <f>IF(Analysis!$H$3=1,1,0)</f>
        <v>1</v>
      </c>
      <c r="S1838" s="23">
        <f>IF(Analysis!$H$4=1,1,0)</f>
        <v>1</v>
      </c>
      <c r="T1838" s="23">
        <f>IF(Analysis!$H$6=1,1,0)</f>
        <v>1</v>
      </c>
      <c r="U1838" s="23">
        <f>IF(Analysis!$H$7=1,1,0)</f>
        <v>1</v>
      </c>
    </row>
    <row r="1839" spans="1:21">
      <c r="A1839" s="4">
        <v>15830</v>
      </c>
      <c r="B1839" s="5">
        <v>40861.535416666666</v>
      </c>
      <c r="C1839" s="5">
        <v>40855.586111111108</v>
      </c>
      <c r="D1839" s="4" t="s">
        <v>62</v>
      </c>
      <c r="E1839" s="4" t="s">
        <v>72</v>
      </c>
      <c r="F1839" s="6" t="s">
        <v>2072</v>
      </c>
      <c r="G1839" s="4" t="s">
        <v>55</v>
      </c>
      <c r="H1839" s="4" t="s">
        <v>107</v>
      </c>
      <c r="I1839" s="4" t="s">
        <v>143</v>
      </c>
      <c r="J1839" s="4" t="s">
        <v>59</v>
      </c>
      <c r="K1839" s="9">
        <f t="shared" si="168"/>
        <v>5.9493055555576575</v>
      </c>
      <c r="L1839" s="13">
        <f t="shared" si="169"/>
        <v>40855</v>
      </c>
      <c r="M1839" s="14">
        <f t="shared" si="170"/>
        <v>0.58611111110803904</v>
      </c>
      <c r="N1839" s="15">
        <f t="shared" si="171"/>
        <v>4</v>
      </c>
      <c r="O1839" s="16" t="str">
        <f t="shared" si="172"/>
        <v>Monday</v>
      </c>
      <c r="P1839" s="16" t="str">
        <f t="shared" si="173"/>
        <v>Nov</v>
      </c>
      <c r="Q1839" s="22">
        <f>IF(Analysis!$H$2=1,1,0)</f>
        <v>1</v>
      </c>
      <c r="R1839" s="1">
        <f>IF(Analysis!$H$3=1,1,0)</f>
        <v>1</v>
      </c>
      <c r="S1839" s="23">
        <f>IF(Analysis!$H$4=1,1,0)</f>
        <v>1</v>
      </c>
      <c r="T1839" s="23">
        <f>IF(Analysis!$H$6=1,1,0)</f>
        <v>1</v>
      </c>
      <c r="U1839" s="23">
        <f>IF(Analysis!$H$7=1,1,0)</f>
        <v>1</v>
      </c>
    </row>
    <row r="1840" spans="1:21">
      <c r="A1840" s="4">
        <v>15829</v>
      </c>
      <c r="B1840" s="5">
        <v>40861.534722222219</v>
      </c>
      <c r="C1840" s="5">
        <v>40855.584027777775</v>
      </c>
      <c r="D1840" s="4" t="s">
        <v>62</v>
      </c>
      <c r="E1840" s="4" t="s">
        <v>72</v>
      </c>
      <c r="F1840" s="6" t="s">
        <v>2073</v>
      </c>
      <c r="G1840" s="4" t="s">
        <v>55</v>
      </c>
      <c r="H1840" s="4" t="s">
        <v>106</v>
      </c>
      <c r="I1840" s="4" t="s">
        <v>143</v>
      </c>
      <c r="J1840" s="4" t="s">
        <v>59</v>
      </c>
      <c r="K1840" s="9">
        <f t="shared" si="168"/>
        <v>5.9506944444437977</v>
      </c>
      <c r="L1840" s="13">
        <f t="shared" si="169"/>
        <v>40855</v>
      </c>
      <c r="M1840" s="14">
        <f t="shared" si="170"/>
        <v>0.58402777777519077</v>
      </c>
      <c r="N1840" s="15">
        <f t="shared" si="171"/>
        <v>4</v>
      </c>
      <c r="O1840" s="16" t="str">
        <f t="shared" si="172"/>
        <v>Monday</v>
      </c>
      <c r="P1840" s="16" t="str">
        <f t="shared" si="173"/>
        <v>Nov</v>
      </c>
      <c r="Q1840" s="22">
        <f>IF(Analysis!$H$2=1,1,0)</f>
        <v>1</v>
      </c>
      <c r="R1840" s="1">
        <f>IF(Analysis!$H$3=1,1,0)</f>
        <v>1</v>
      </c>
      <c r="S1840" s="23">
        <f>IF(Analysis!$H$4=1,1,0)</f>
        <v>1</v>
      </c>
      <c r="T1840" s="23">
        <f>IF(Analysis!$H$6=1,1,0)</f>
        <v>1</v>
      </c>
      <c r="U1840" s="23">
        <f>IF(Analysis!$H$7=1,1,0)</f>
        <v>1</v>
      </c>
    </row>
    <row r="1841" spans="1:21">
      <c r="A1841" s="4">
        <v>15828</v>
      </c>
      <c r="B1841" s="5">
        <v>40869.600694444445</v>
      </c>
      <c r="C1841" s="5">
        <v>40855.555555555555</v>
      </c>
      <c r="D1841" s="4" t="s">
        <v>62</v>
      </c>
      <c r="E1841" s="4" t="s">
        <v>66</v>
      </c>
      <c r="F1841" s="6" t="s">
        <v>132</v>
      </c>
      <c r="G1841" s="4" t="s">
        <v>55</v>
      </c>
      <c r="H1841" s="4" t="s">
        <v>71</v>
      </c>
      <c r="I1841" s="4" t="s">
        <v>143</v>
      </c>
      <c r="J1841" s="4" t="s">
        <v>65</v>
      </c>
      <c r="K1841" s="9">
        <f t="shared" si="168"/>
        <v>14.045138888890506</v>
      </c>
      <c r="L1841" s="13">
        <f t="shared" si="169"/>
        <v>40855</v>
      </c>
      <c r="M1841" s="14">
        <f t="shared" si="170"/>
        <v>0.55555555555474712</v>
      </c>
      <c r="N1841" s="15">
        <f t="shared" si="171"/>
        <v>4</v>
      </c>
      <c r="O1841" s="16" t="str">
        <f t="shared" si="172"/>
        <v>Tuesday</v>
      </c>
      <c r="P1841" s="16" t="str">
        <f t="shared" si="173"/>
        <v>Nov</v>
      </c>
      <c r="Q1841" s="22">
        <f>IF(Analysis!$H$2=1,1,0)</f>
        <v>1</v>
      </c>
      <c r="R1841" s="1">
        <f>IF(Analysis!$H$3=1,1,0)</f>
        <v>1</v>
      </c>
      <c r="S1841" s="23">
        <f>IF(Analysis!$H$4=1,1,0)</f>
        <v>1</v>
      </c>
      <c r="T1841" s="23">
        <f>IF(Analysis!$H$6=1,1,0)</f>
        <v>1</v>
      </c>
      <c r="U1841" s="23">
        <f>IF(Analysis!$H$7=1,1,0)</f>
        <v>1</v>
      </c>
    </row>
    <row r="1842" spans="1:21">
      <c r="A1842" s="4">
        <v>15827</v>
      </c>
      <c r="B1842" s="5">
        <v>40869.599305555559</v>
      </c>
      <c r="C1842" s="5">
        <v>40855.554166666669</v>
      </c>
      <c r="D1842" s="4" t="s">
        <v>62</v>
      </c>
      <c r="E1842" s="4" t="s">
        <v>63</v>
      </c>
      <c r="F1842" s="6" t="s">
        <v>133</v>
      </c>
      <c r="G1842" s="4" t="s">
        <v>55</v>
      </c>
      <c r="H1842" s="4" t="s">
        <v>56</v>
      </c>
      <c r="I1842" s="4" t="s">
        <v>143</v>
      </c>
      <c r="J1842" s="4" t="s">
        <v>65</v>
      </c>
      <c r="K1842" s="9">
        <f t="shared" si="168"/>
        <v>14.045138888890506</v>
      </c>
      <c r="L1842" s="13">
        <f t="shared" si="169"/>
        <v>40855</v>
      </c>
      <c r="M1842" s="14">
        <f t="shared" si="170"/>
        <v>0.55416666666860692</v>
      </c>
      <c r="N1842" s="15">
        <f t="shared" si="171"/>
        <v>4</v>
      </c>
      <c r="O1842" s="16" t="str">
        <f t="shared" si="172"/>
        <v>Tuesday</v>
      </c>
      <c r="P1842" s="16" t="str">
        <f t="shared" si="173"/>
        <v>Nov</v>
      </c>
      <c r="Q1842" s="22">
        <f>IF(Analysis!$H$2=1,1,0)</f>
        <v>1</v>
      </c>
      <c r="R1842" s="1">
        <f>IF(Analysis!$H$3=1,1,0)</f>
        <v>1</v>
      </c>
      <c r="S1842" s="23">
        <f>IF(Analysis!$H$4=1,1,0)</f>
        <v>1</v>
      </c>
      <c r="T1842" s="23">
        <f>IF(Analysis!$H$6=1,1,0)</f>
        <v>1</v>
      </c>
      <c r="U1842" s="23">
        <f>IF(Analysis!$H$7=1,1,0)</f>
        <v>1</v>
      </c>
    </row>
    <row r="1843" spans="1:21">
      <c r="A1843" s="4">
        <v>15826</v>
      </c>
      <c r="B1843" s="5">
        <v>40876.429166666669</v>
      </c>
      <c r="C1843" s="5">
        <v>40855.553472222222</v>
      </c>
      <c r="D1843" s="4" t="s">
        <v>62</v>
      </c>
      <c r="E1843" s="4" t="s">
        <v>76</v>
      </c>
      <c r="F1843" s="6" t="s">
        <v>127</v>
      </c>
      <c r="G1843" s="4" t="s">
        <v>55</v>
      </c>
      <c r="H1843" s="4" t="s">
        <v>90</v>
      </c>
      <c r="I1843" s="4" t="s">
        <v>143</v>
      </c>
      <c r="J1843" s="4" t="s">
        <v>65</v>
      </c>
      <c r="K1843" s="9">
        <f t="shared" si="168"/>
        <v>20.875694444446708</v>
      </c>
      <c r="L1843" s="13">
        <f t="shared" si="169"/>
        <v>40855</v>
      </c>
      <c r="M1843" s="14">
        <f t="shared" si="170"/>
        <v>0.55347222222189885</v>
      </c>
      <c r="N1843" s="15">
        <f t="shared" si="171"/>
        <v>4</v>
      </c>
      <c r="O1843" s="16" t="str">
        <f t="shared" si="172"/>
        <v>Tuesday</v>
      </c>
      <c r="P1843" s="16" t="str">
        <f t="shared" si="173"/>
        <v>Nov</v>
      </c>
      <c r="Q1843" s="22">
        <f>IF(Analysis!$H$2=1,1,0)</f>
        <v>1</v>
      </c>
      <c r="R1843" s="1">
        <f>IF(Analysis!$H$3=1,1,0)</f>
        <v>1</v>
      </c>
      <c r="S1843" s="23">
        <f>IF(Analysis!$H$4=1,1,0)</f>
        <v>1</v>
      </c>
      <c r="T1843" s="23">
        <f>IF(Analysis!$H$6=1,1,0)</f>
        <v>1</v>
      </c>
      <c r="U1843" s="23">
        <f>IF(Analysis!$H$7=1,1,0)</f>
        <v>1</v>
      </c>
    </row>
    <row r="1844" spans="1:21">
      <c r="A1844" s="4">
        <v>15825</v>
      </c>
      <c r="B1844" s="5">
        <v>40861.535416666666</v>
      </c>
      <c r="C1844" s="5">
        <v>40855.536111111112</v>
      </c>
      <c r="D1844" s="4" t="s">
        <v>62</v>
      </c>
      <c r="E1844" s="4" t="s">
        <v>72</v>
      </c>
      <c r="F1844" s="6" t="s">
        <v>128</v>
      </c>
      <c r="G1844" s="4" t="s">
        <v>55</v>
      </c>
      <c r="H1844" s="4" t="s">
        <v>56</v>
      </c>
      <c r="I1844" s="4" t="s">
        <v>143</v>
      </c>
      <c r="J1844" s="4" t="s">
        <v>59</v>
      </c>
      <c r="K1844" s="9">
        <f t="shared" si="168"/>
        <v>5.9993055555532919</v>
      </c>
      <c r="L1844" s="13">
        <f t="shared" si="169"/>
        <v>40855</v>
      </c>
      <c r="M1844" s="14">
        <f t="shared" si="170"/>
        <v>0.53611111111240461</v>
      </c>
      <c r="N1844" s="15">
        <f t="shared" si="171"/>
        <v>3</v>
      </c>
      <c r="O1844" s="16" t="str">
        <f t="shared" si="172"/>
        <v>Monday</v>
      </c>
      <c r="P1844" s="16" t="str">
        <f t="shared" si="173"/>
        <v>Nov</v>
      </c>
      <c r="Q1844" s="22">
        <f>IF(Analysis!$H$2=1,1,0)</f>
        <v>1</v>
      </c>
      <c r="R1844" s="1">
        <f>IF(Analysis!$H$3=1,1,0)</f>
        <v>1</v>
      </c>
      <c r="S1844" s="23">
        <f>IF(Analysis!$H$4=1,1,0)</f>
        <v>1</v>
      </c>
      <c r="T1844" s="23">
        <f>IF(Analysis!$H$6=1,1,0)</f>
        <v>1</v>
      </c>
      <c r="U1844" s="23">
        <f>IF(Analysis!$H$7=1,1,0)</f>
        <v>1</v>
      </c>
    </row>
    <row r="1845" spans="1:21">
      <c r="A1845" s="4">
        <v>15824</v>
      </c>
      <c r="B1845" s="5">
        <v>40861.53402777778</v>
      </c>
      <c r="C1845" s="5">
        <v>40855.53125</v>
      </c>
      <c r="D1845" s="4" t="s">
        <v>62</v>
      </c>
      <c r="E1845" s="4" t="s">
        <v>72</v>
      </c>
      <c r="F1845" s="6" t="s">
        <v>129</v>
      </c>
      <c r="G1845" s="4" t="s">
        <v>55</v>
      </c>
      <c r="H1845" s="4" t="s">
        <v>906</v>
      </c>
      <c r="I1845" s="4" t="s">
        <v>143</v>
      </c>
      <c r="J1845" s="4" t="s">
        <v>59</v>
      </c>
      <c r="K1845" s="9">
        <f t="shared" si="168"/>
        <v>6.0027777777795563</v>
      </c>
      <c r="L1845" s="13">
        <f t="shared" si="169"/>
        <v>40855</v>
      </c>
      <c r="M1845" s="14">
        <f t="shared" si="170"/>
        <v>0.53125</v>
      </c>
      <c r="N1845" s="15">
        <f t="shared" si="171"/>
        <v>3</v>
      </c>
      <c r="O1845" s="16" t="str">
        <f t="shared" si="172"/>
        <v>Monday</v>
      </c>
      <c r="P1845" s="16" t="str">
        <f t="shared" si="173"/>
        <v>Nov</v>
      </c>
      <c r="Q1845" s="22">
        <f>IF(Analysis!$H$2=1,1,0)</f>
        <v>1</v>
      </c>
      <c r="R1845" s="1">
        <f>IF(Analysis!$H$3=1,1,0)</f>
        <v>1</v>
      </c>
      <c r="S1845" s="23">
        <f>IF(Analysis!$H$4=1,1,0)</f>
        <v>1</v>
      </c>
      <c r="T1845" s="23">
        <f>IF(Analysis!$H$6=1,1,0)</f>
        <v>1</v>
      </c>
      <c r="U1845" s="23">
        <f>IF(Analysis!$H$7=1,1,0)</f>
        <v>1</v>
      </c>
    </row>
    <row r="1846" spans="1:21">
      <c r="A1846" s="4">
        <v>15823</v>
      </c>
      <c r="B1846" s="5">
        <v>40870.703472222223</v>
      </c>
      <c r="C1846" s="5">
        <v>40855.522222222222</v>
      </c>
      <c r="D1846" s="4" t="s">
        <v>62</v>
      </c>
      <c r="E1846" s="4" t="s">
        <v>72</v>
      </c>
      <c r="F1846" s="6" t="s">
        <v>145</v>
      </c>
      <c r="G1846" s="4" t="s">
        <v>55</v>
      </c>
      <c r="H1846" s="4" t="s">
        <v>907</v>
      </c>
      <c r="I1846" s="4" t="s">
        <v>143</v>
      </c>
      <c r="J1846" s="4" t="s">
        <v>59</v>
      </c>
      <c r="K1846" s="9">
        <f t="shared" si="168"/>
        <v>15.181250000001455</v>
      </c>
      <c r="L1846" s="13">
        <f t="shared" si="169"/>
        <v>40855</v>
      </c>
      <c r="M1846" s="14">
        <f t="shared" si="170"/>
        <v>0.52222222222189885</v>
      </c>
      <c r="N1846" s="15">
        <f t="shared" si="171"/>
        <v>3</v>
      </c>
      <c r="O1846" s="16" t="str">
        <f t="shared" si="172"/>
        <v>Wednesday</v>
      </c>
      <c r="P1846" s="16" t="str">
        <f t="shared" si="173"/>
        <v>Nov</v>
      </c>
      <c r="Q1846" s="22">
        <f>IF(Analysis!$H$2=1,1,0)</f>
        <v>1</v>
      </c>
      <c r="R1846" s="1">
        <f>IF(Analysis!$H$3=1,1,0)</f>
        <v>1</v>
      </c>
      <c r="S1846" s="23">
        <f>IF(Analysis!$H$4=1,1,0)</f>
        <v>1</v>
      </c>
      <c r="T1846" s="23">
        <f>IF(Analysis!$H$6=1,1,0)</f>
        <v>1</v>
      </c>
      <c r="U1846" s="23">
        <f>IF(Analysis!$H$7=1,1,0)</f>
        <v>1</v>
      </c>
    </row>
    <row r="1847" spans="1:21">
      <c r="A1847" s="4">
        <v>15821</v>
      </c>
      <c r="B1847" s="5">
        <v>40865.589583333334</v>
      </c>
      <c r="C1847" s="5">
        <v>40855.495138888888</v>
      </c>
      <c r="D1847" s="4" t="s">
        <v>60</v>
      </c>
      <c r="E1847" s="4" t="s">
        <v>54</v>
      </c>
      <c r="F1847" s="6" t="s">
        <v>2257</v>
      </c>
      <c r="G1847" s="4" t="s">
        <v>55</v>
      </c>
      <c r="H1847" s="4" t="s">
        <v>908</v>
      </c>
      <c r="I1847" s="4" t="s">
        <v>143</v>
      </c>
      <c r="J1847" s="4" t="s">
        <v>59</v>
      </c>
      <c r="K1847" s="9">
        <f t="shared" si="168"/>
        <v>10.094444444446708</v>
      </c>
      <c r="L1847" s="13">
        <f t="shared" si="169"/>
        <v>40855</v>
      </c>
      <c r="M1847" s="14">
        <f t="shared" si="170"/>
        <v>0.49513888888759539</v>
      </c>
      <c r="N1847" s="15">
        <f t="shared" si="171"/>
        <v>3</v>
      </c>
      <c r="O1847" s="16" t="str">
        <f t="shared" si="172"/>
        <v>Friday</v>
      </c>
      <c r="P1847" s="16" t="str">
        <f t="shared" si="173"/>
        <v>Nov</v>
      </c>
      <c r="Q1847" s="22">
        <f>IF(Analysis!$H$2=1,1,0)</f>
        <v>1</v>
      </c>
      <c r="R1847" s="1">
        <f>IF(Analysis!$H$3=1,1,0)</f>
        <v>1</v>
      </c>
      <c r="S1847" s="23">
        <f>IF(Analysis!$H$4=1,1,0)</f>
        <v>1</v>
      </c>
      <c r="T1847" s="23">
        <f>IF(Analysis!$H$6=1,1,0)</f>
        <v>1</v>
      </c>
      <c r="U1847" s="23">
        <f>IF(Analysis!$H$7=1,1,0)</f>
        <v>1</v>
      </c>
    </row>
    <row r="1848" spans="1:21">
      <c r="A1848" s="4">
        <v>15820</v>
      </c>
      <c r="B1848" s="5">
        <v>40855.711111111108</v>
      </c>
      <c r="C1848" s="5">
        <v>40855.48333333333</v>
      </c>
      <c r="D1848" s="4" t="s">
        <v>60</v>
      </c>
      <c r="E1848" s="4" t="s">
        <v>2536</v>
      </c>
      <c r="F1848" s="6" t="s">
        <v>2071</v>
      </c>
      <c r="G1848" s="4" t="s">
        <v>55</v>
      </c>
      <c r="H1848" s="4" t="s">
        <v>909</v>
      </c>
      <c r="I1848" s="4" t="s">
        <v>143</v>
      </c>
      <c r="J1848" s="4" t="s">
        <v>57</v>
      </c>
      <c r="K1848" s="9">
        <f t="shared" si="168"/>
        <v>0.22777777777810115</v>
      </c>
      <c r="L1848" s="13">
        <f t="shared" si="169"/>
        <v>40855</v>
      </c>
      <c r="M1848" s="14">
        <f t="shared" si="170"/>
        <v>0.48333333332993789</v>
      </c>
      <c r="N1848" s="15">
        <f t="shared" si="171"/>
        <v>3</v>
      </c>
      <c r="O1848" s="16" t="str">
        <f t="shared" si="172"/>
        <v>Tuesday</v>
      </c>
      <c r="P1848" s="16" t="str">
        <f t="shared" si="173"/>
        <v>Nov</v>
      </c>
      <c r="Q1848" s="22">
        <f>IF(Analysis!$H$2=1,1,0)</f>
        <v>1</v>
      </c>
      <c r="R1848" s="1">
        <f>IF(Analysis!$H$3=1,1,0)</f>
        <v>1</v>
      </c>
      <c r="S1848" s="23">
        <f>IF(Analysis!$H$4=1,1,0)</f>
        <v>1</v>
      </c>
      <c r="T1848" s="23">
        <f>IF(Analysis!$H$6=1,1,0)</f>
        <v>1</v>
      </c>
      <c r="U1848" s="23">
        <f>IF(Analysis!$H$7=1,1,0)</f>
        <v>1</v>
      </c>
    </row>
    <row r="1849" spans="1:21">
      <c r="A1849" s="4">
        <v>15819</v>
      </c>
      <c r="B1849" s="5">
        <v>40878.589583333334</v>
      </c>
      <c r="C1849" s="5">
        <v>40855.470833333333</v>
      </c>
      <c r="D1849" s="4" t="s">
        <v>60</v>
      </c>
      <c r="E1849" s="4" t="s">
        <v>137</v>
      </c>
      <c r="F1849" s="6" t="s">
        <v>2072</v>
      </c>
      <c r="G1849" s="4" t="s">
        <v>55</v>
      </c>
      <c r="H1849" s="4" t="s">
        <v>910</v>
      </c>
      <c r="I1849" s="4" t="s">
        <v>143</v>
      </c>
      <c r="J1849" s="4" t="s">
        <v>59</v>
      </c>
      <c r="K1849" s="9">
        <f t="shared" si="168"/>
        <v>23.118750000001455</v>
      </c>
      <c r="L1849" s="13">
        <f t="shared" si="169"/>
        <v>40855</v>
      </c>
      <c r="M1849" s="14">
        <f t="shared" si="170"/>
        <v>0.47083333333284827</v>
      </c>
      <c r="N1849" s="15">
        <f t="shared" si="171"/>
        <v>3</v>
      </c>
      <c r="O1849" s="16" t="str">
        <f t="shared" si="172"/>
        <v>Thursday</v>
      </c>
      <c r="P1849" s="16" t="str">
        <f t="shared" si="173"/>
        <v>Nov</v>
      </c>
      <c r="Q1849" s="22">
        <f>IF(Analysis!$H$2=1,1,0)</f>
        <v>1</v>
      </c>
      <c r="R1849" s="1">
        <f>IF(Analysis!$H$3=1,1,0)</f>
        <v>1</v>
      </c>
      <c r="S1849" s="23">
        <f>IF(Analysis!$H$4=1,1,0)</f>
        <v>1</v>
      </c>
      <c r="T1849" s="23">
        <f>IF(Analysis!$H$6=1,1,0)</f>
        <v>1</v>
      </c>
      <c r="U1849" s="23">
        <f>IF(Analysis!$H$7=1,1,0)</f>
        <v>1</v>
      </c>
    </row>
    <row r="1850" spans="1:21">
      <c r="A1850" s="4">
        <v>15818</v>
      </c>
      <c r="B1850" s="5">
        <v>40861.533333333333</v>
      </c>
      <c r="C1850" s="5">
        <v>40855.424305555556</v>
      </c>
      <c r="D1850" s="4" t="s">
        <v>62</v>
      </c>
      <c r="E1850" s="4" t="s">
        <v>72</v>
      </c>
      <c r="F1850" s="6" t="s">
        <v>2073</v>
      </c>
      <c r="G1850" s="4" t="s">
        <v>55</v>
      </c>
      <c r="H1850" s="4" t="s">
        <v>90</v>
      </c>
      <c r="I1850" s="4" t="s">
        <v>143</v>
      </c>
      <c r="J1850" s="4" t="s">
        <v>59</v>
      </c>
      <c r="K1850" s="9">
        <f t="shared" si="168"/>
        <v>6.109027777776646</v>
      </c>
      <c r="L1850" s="13">
        <f t="shared" si="169"/>
        <v>40855</v>
      </c>
      <c r="M1850" s="14">
        <f t="shared" si="170"/>
        <v>0.42430555555620231</v>
      </c>
      <c r="N1850" s="15">
        <f t="shared" si="171"/>
        <v>2</v>
      </c>
      <c r="O1850" s="16" t="str">
        <f t="shared" si="172"/>
        <v>Monday</v>
      </c>
      <c r="P1850" s="16" t="str">
        <f t="shared" si="173"/>
        <v>Nov</v>
      </c>
      <c r="Q1850" s="22">
        <f>IF(Analysis!$H$2=1,1,0)</f>
        <v>1</v>
      </c>
      <c r="R1850" s="1">
        <f>IF(Analysis!$H$3=1,1,0)</f>
        <v>1</v>
      </c>
      <c r="S1850" s="23">
        <f>IF(Analysis!$H$4=1,1,0)</f>
        <v>1</v>
      </c>
      <c r="T1850" s="23">
        <f>IF(Analysis!$H$6=1,1,0)</f>
        <v>1</v>
      </c>
      <c r="U1850" s="23">
        <f>IF(Analysis!$H$7=1,1,0)</f>
        <v>1</v>
      </c>
    </row>
    <row r="1851" spans="1:21">
      <c r="A1851" s="4">
        <v>15817</v>
      </c>
      <c r="B1851" s="5">
        <v>40855.576388888891</v>
      </c>
      <c r="C1851" s="5">
        <v>40855.42083333333</v>
      </c>
      <c r="D1851" s="4" t="s">
        <v>62</v>
      </c>
      <c r="E1851" s="4" t="s">
        <v>92</v>
      </c>
      <c r="F1851" s="6" t="s">
        <v>132</v>
      </c>
      <c r="G1851" s="4" t="s">
        <v>55</v>
      </c>
      <c r="H1851" s="4" t="s">
        <v>107</v>
      </c>
      <c r="I1851" s="4" t="s">
        <v>143</v>
      </c>
      <c r="J1851" s="4" t="s">
        <v>59</v>
      </c>
      <c r="K1851" s="9">
        <f t="shared" si="168"/>
        <v>0.15555555556056788</v>
      </c>
      <c r="L1851" s="13">
        <f t="shared" si="169"/>
        <v>40855</v>
      </c>
      <c r="M1851" s="14">
        <f t="shared" si="170"/>
        <v>0.42083333332993789</v>
      </c>
      <c r="N1851" s="15">
        <f t="shared" si="171"/>
        <v>2</v>
      </c>
      <c r="O1851" s="16" t="str">
        <f t="shared" si="172"/>
        <v>Tuesday</v>
      </c>
      <c r="P1851" s="16" t="str">
        <f t="shared" si="173"/>
        <v>Nov</v>
      </c>
      <c r="Q1851" s="22">
        <f>IF(Analysis!$H$2=1,1,0)</f>
        <v>1</v>
      </c>
      <c r="R1851" s="1">
        <f>IF(Analysis!$H$3=1,1,0)</f>
        <v>1</v>
      </c>
      <c r="S1851" s="23">
        <f>IF(Analysis!$H$4=1,1,0)</f>
        <v>1</v>
      </c>
      <c r="T1851" s="23">
        <f>IF(Analysis!$H$6=1,1,0)</f>
        <v>1</v>
      </c>
      <c r="U1851" s="23">
        <f>IF(Analysis!$H$7=1,1,0)</f>
        <v>1</v>
      </c>
    </row>
    <row r="1852" spans="1:21">
      <c r="A1852" s="4">
        <v>15816</v>
      </c>
      <c r="B1852" s="5">
        <v>40858.569444444445</v>
      </c>
      <c r="C1852" s="5">
        <v>40855.413888888892</v>
      </c>
      <c r="D1852" s="4" t="s">
        <v>53</v>
      </c>
      <c r="E1852" s="4" t="s">
        <v>91</v>
      </c>
      <c r="F1852" s="6" t="s">
        <v>133</v>
      </c>
      <c r="G1852" s="4" t="s">
        <v>55</v>
      </c>
      <c r="H1852" s="4" t="s">
        <v>106</v>
      </c>
      <c r="I1852" s="4" t="s">
        <v>143</v>
      </c>
      <c r="J1852" s="4" t="s">
        <v>59</v>
      </c>
      <c r="K1852" s="9">
        <f t="shared" si="168"/>
        <v>3.1555555555532919</v>
      </c>
      <c r="L1852" s="13">
        <f t="shared" si="169"/>
        <v>40855</v>
      </c>
      <c r="M1852" s="14">
        <f t="shared" si="170"/>
        <v>0.41388888889196096</v>
      </c>
      <c r="N1852" s="15">
        <f t="shared" si="171"/>
        <v>2</v>
      </c>
      <c r="O1852" s="16" t="str">
        <f t="shared" si="172"/>
        <v>Friday</v>
      </c>
      <c r="P1852" s="16" t="str">
        <f t="shared" si="173"/>
        <v>Nov</v>
      </c>
      <c r="Q1852" s="22">
        <f>IF(Analysis!$H$2=1,1,0)</f>
        <v>1</v>
      </c>
      <c r="R1852" s="1">
        <f>IF(Analysis!$H$3=1,1,0)</f>
        <v>1</v>
      </c>
      <c r="S1852" s="23">
        <f>IF(Analysis!$H$4=1,1,0)</f>
        <v>1</v>
      </c>
      <c r="T1852" s="23">
        <f>IF(Analysis!$H$6=1,1,0)</f>
        <v>1</v>
      </c>
      <c r="U1852" s="23">
        <f>IF(Analysis!$H$7=1,1,0)</f>
        <v>1</v>
      </c>
    </row>
    <row r="1853" spans="1:21">
      <c r="A1853" s="4">
        <v>15815</v>
      </c>
      <c r="B1853" s="5">
        <v>40861.629861111112</v>
      </c>
      <c r="C1853" s="5">
        <v>40855.411111111112</v>
      </c>
      <c r="D1853" s="4" t="s">
        <v>62</v>
      </c>
      <c r="E1853" s="4" t="s">
        <v>64</v>
      </c>
      <c r="F1853" s="6" t="s">
        <v>127</v>
      </c>
      <c r="G1853" s="4" t="s">
        <v>55</v>
      </c>
      <c r="H1853" s="4" t="s">
        <v>71</v>
      </c>
      <c r="I1853" s="4" t="s">
        <v>143</v>
      </c>
      <c r="J1853" s="4" t="s">
        <v>59</v>
      </c>
      <c r="K1853" s="9">
        <f t="shared" si="168"/>
        <v>6.21875</v>
      </c>
      <c r="L1853" s="13">
        <f t="shared" si="169"/>
        <v>40855</v>
      </c>
      <c r="M1853" s="14">
        <f t="shared" si="170"/>
        <v>0.41111111111240461</v>
      </c>
      <c r="N1853" s="15">
        <f t="shared" si="171"/>
        <v>2</v>
      </c>
      <c r="O1853" s="16" t="str">
        <f t="shared" si="172"/>
        <v>Monday</v>
      </c>
      <c r="P1853" s="16" t="str">
        <f t="shared" si="173"/>
        <v>Nov</v>
      </c>
      <c r="Q1853" s="22">
        <f>IF(Analysis!$H$2=1,1,0)</f>
        <v>1</v>
      </c>
      <c r="R1853" s="1">
        <f>IF(Analysis!$H$3=1,1,0)</f>
        <v>1</v>
      </c>
      <c r="S1853" s="23">
        <f>IF(Analysis!$H$4=1,1,0)</f>
        <v>1</v>
      </c>
      <c r="T1853" s="23">
        <f>IF(Analysis!$H$6=1,1,0)</f>
        <v>1</v>
      </c>
      <c r="U1853" s="23">
        <f>IF(Analysis!$H$7=1,1,0)</f>
        <v>1</v>
      </c>
    </row>
    <row r="1854" spans="1:21">
      <c r="A1854" s="4">
        <v>15814</v>
      </c>
      <c r="B1854" s="5">
        <v>40856.465277777781</v>
      </c>
      <c r="C1854" s="5">
        <v>40855.395138888889</v>
      </c>
      <c r="D1854" s="4" t="s">
        <v>60</v>
      </c>
      <c r="E1854" s="4" t="s">
        <v>54</v>
      </c>
      <c r="F1854" s="6" t="s">
        <v>128</v>
      </c>
      <c r="G1854" s="4" t="s">
        <v>55</v>
      </c>
      <c r="H1854" s="4" t="s">
        <v>56</v>
      </c>
      <c r="I1854" s="4" t="s">
        <v>143</v>
      </c>
      <c r="J1854" s="4" t="s">
        <v>59</v>
      </c>
      <c r="K1854" s="9">
        <f t="shared" si="168"/>
        <v>1.070138888891961</v>
      </c>
      <c r="L1854" s="13">
        <f t="shared" si="169"/>
        <v>40855</v>
      </c>
      <c r="M1854" s="14">
        <f t="shared" si="170"/>
        <v>0.39513888888905058</v>
      </c>
      <c r="N1854" s="15">
        <f t="shared" si="171"/>
        <v>2</v>
      </c>
      <c r="O1854" s="16" t="str">
        <f t="shared" si="172"/>
        <v>Wednesday</v>
      </c>
      <c r="P1854" s="16" t="str">
        <f t="shared" si="173"/>
        <v>Nov</v>
      </c>
      <c r="Q1854" s="22">
        <f>IF(Analysis!$H$2=1,1,0)</f>
        <v>1</v>
      </c>
      <c r="R1854" s="1">
        <f>IF(Analysis!$H$3=1,1,0)</f>
        <v>1</v>
      </c>
      <c r="S1854" s="23">
        <f>IF(Analysis!$H$4=1,1,0)</f>
        <v>1</v>
      </c>
      <c r="T1854" s="23">
        <f>IF(Analysis!$H$6=1,1,0)</f>
        <v>1</v>
      </c>
      <c r="U1854" s="23">
        <f>IF(Analysis!$H$7=1,1,0)</f>
        <v>1</v>
      </c>
    </row>
    <row r="1855" spans="1:21">
      <c r="A1855" s="4">
        <v>15813</v>
      </c>
      <c r="B1855" s="5">
        <v>40878.584722222222</v>
      </c>
      <c r="C1855" s="5">
        <v>40855.388194444444</v>
      </c>
      <c r="D1855" s="4" t="s">
        <v>60</v>
      </c>
      <c r="E1855" s="4" t="s">
        <v>74</v>
      </c>
      <c r="F1855" s="6" t="s">
        <v>129</v>
      </c>
      <c r="G1855" s="4" t="s">
        <v>55</v>
      </c>
      <c r="H1855" s="4" t="s">
        <v>90</v>
      </c>
      <c r="I1855" s="4" t="s">
        <v>143</v>
      </c>
      <c r="J1855" s="4" t="s">
        <v>59</v>
      </c>
      <c r="K1855" s="9">
        <f t="shared" si="168"/>
        <v>23.196527777778101</v>
      </c>
      <c r="L1855" s="13">
        <f t="shared" si="169"/>
        <v>40855</v>
      </c>
      <c r="M1855" s="14">
        <f t="shared" si="170"/>
        <v>0.38819444444379769</v>
      </c>
      <c r="N1855" s="15">
        <f t="shared" si="171"/>
        <v>2</v>
      </c>
      <c r="O1855" s="16" t="str">
        <f t="shared" si="172"/>
        <v>Thursday</v>
      </c>
      <c r="P1855" s="16" t="str">
        <f t="shared" si="173"/>
        <v>Nov</v>
      </c>
      <c r="Q1855" s="22">
        <f>IF(Analysis!$H$2=1,1,0)</f>
        <v>1</v>
      </c>
      <c r="R1855" s="1">
        <f>IF(Analysis!$H$3=1,1,0)</f>
        <v>1</v>
      </c>
      <c r="S1855" s="23">
        <f>IF(Analysis!$H$4=1,1,0)</f>
        <v>1</v>
      </c>
      <c r="T1855" s="23">
        <f>IF(Analysis!$H$6=1,1,0)</f>
        <v>1</v>
      </c>
      <c r="U1855" s="23">
        <f>IF(Analysis!$H$7=1,1,0)</f>
        <v>1</v>
      </c>
    </row>
    <row r="1856" spans="1:21">
      <c r="A1856" s="4">
        <v>15812</v>
      </c>
      <c r="B1856" s="5">
        <v>40863.381249999999</v>
      </c>
      <c r="C1856" s="5">
        <v>40855.386805555558</v>
      </c>
      <c r="D1856" s="4" t="s">
        <v>60</v>
      </c>
      <c r="E1856" s="4" t="s">
        <v>74</v>
      </c>
      <c r="F1856" s="6" t="s">
        <v>145</v>
      </c>
      <c r="G1856" s="4" t="s">
        <v>55</v>
      </c>
      <c r="H1856" s="4" t="s">
        <v>56</v>
      </c>
      <c r="I1856" s="4" t="s">
        <v>143</v>
      </c>
      <c r="J1856" s="4" t="s">
        <v>136</v>
      </c>
      <c r="K1856" s="9">
        <f t="shared" si="168"/>
        <v>7.9944444444408873</v>
      </c>
      <c r="L1856" s="13">
        <f t="shared" si="169"/>
        <v>40855</v>
      </c>
      <c r="M1856" s="14">
        <f t="shared" si="170"/>
        <v>0.3868055555576575</v>
      </c>
      <c r="N1856" s="15">
        <f t="shared" si="171"/>
        <v>2</v>
      </c>
      <c r="O1856" s="16" t="str">
        <f t="shared" si="172"/>
        <v>Wednesday</v>
      </c>
      <c r="P1856" s="16" t="str">
        <f t="shared" si="173"/>
        <v>Nov</v>
      </c>
      <c r="Q1856" s="22">
        <f>IF(Analysis!$H$2=1,1,0)</f>
        <v>1</v>
      </c>
      <c r="R1856" s="1">
        <f>IF(Analysis!$H$3=1,1,0)</f>
        <v>1</v>
      </c>
      <c r="S1856" s="23">
        <f>IF(Analysis!$H$4=1,1,0)</f>
        <v>1</v>
      </c>
      <c r="T1856" s="23">
        <f>IF(Analysis!$H$6=1,1,0)</f>
        <v>1</v>
      </c>
      <c r="U1856" s="23">
        <f>IF(Analysis!$H$7=1,1,0)</f>
        <v>1</v>
      </c>
    </row>
    <row r="1857" spans="1:21">
      <c r="A1857" s="4">
        <v>15811</v>
      </c>
      <c r="B1857" s="5">
        <v>40856.611111111109</v>
      </c>
      <c r="C1857" s="5">
        <v>40855.382638888892</v>
      </c>
      <c r="D1857" s="4" t="s">
        <v>62</v>
      </c>
      <c r="E1857" s="4" t="s">
        <v>92</v>
      </c>
      <c r="F1857" s="6" t="s">
        <v>2258</v>
      </c>
      <c r="G1857" s="4" t="s">
        <v>55</v>
      </c>
      <c r="H1857" s="4" t="s">
        <v>911</v>
      </c>
      <c r="I1857" s="4" t="s">
        <v>143</v>
      </c>
      <c r="J1857" s="4" t="s">
        <v>70</v>
      </c>
      <c r="K1857" s="9">
        <f t="shared" si="168"/>
        <v>1.2284722222175333</v>
      </c>
      <c r="L1857" s="13">
        <f t="shared" si="169"/>
        <v>40855</v>
      </c>
      <c r="M1857" s="14">
        <f t="shared" si="170"/>
        <v>0.38263888889196096</v>
      </c>
      <c r="N1857" s="15">
        <f t="shared" si="171"/>
        <v>2</v>
      </c>
      <c r="O1857" s="16" t="str">
        <f t="shared" si="172"/>
        <v>Wednesday</v>
      </c>
      <c r="P1857" s="16" t="str">
        <f t="shared" si="173"/>
        <v>Nov</v>
      </c>
      <c r="Q1857" s="22">
        <f>IF(Analysis!$H$2=1,1,0)</f>
        <v>1</v>
      </c>
      <c r="R1857" s="1">
        <f>IF(Analysis!$H$3=1,1,0)</f>
        <v>1</v>
      </c>
      <c r="S1857" s="23">
        <f>IF(Analysis!$H$4=1,1,0)</f>
        <v>1</v>
      </c>
      <c r="T1857" s="23">
        <f>IF(Analysis!$H$6=1,1,0)</f>
        <v>1</v>
      </c>
      <c r="U1857" s="23">
        <f>IF(Analysis!$H$7=1,1,0)</f>
        <v>1</v>
      </c>
    </row>
    <row r="1858" spans="1:21">
      <c r="A1858" s="4">
        <v>15810</v>
      </c>
      <c r="B1858" s="5">
        <v>40941.325694444444</v>
      </c>
      <c r="C1858" s="5">
        <v>40855.378472222219</v>
      </c>
      <c r="D1858" s="4" t="s">
        <v>60</v>
      </c>
      <c r="E1858" s="4" t="s">
        <v>54</v>
      </c>
      <c r="F1858" s="6" t="s">
        <v>2071</v>
      </c>
      <c r="G1858" s="4" t="s">
        <v>55</v>
      </c>
      <c r="H1858" s="4" t="s">
        <v>912</v>
      </c>
      <c r="I1858" s="4" t="s">
        <v>143</v>
      </c>
      <c r="J1858" s="4" t="s">
        <v>59</v>
      </c>
      <c r="K1858" s="9">
        <f t="shared" si="168"/>
        <v>85.947222222224809</v>
      </c>
      <c r="L1858" s="13">
        <f t="shared" si="169"/>
        <v>40855</v>
      </c>
      <c r="M1858" s="14">
        <f t="shared" si="170"/>
        <v>0.37847222221898846</v>
      </c>
      <c r="N1858" s="15">
        <f t="shared" si="171"/>
        <v>2</v>
      </c>
      <c r="O1858" s="16" t="str">
        <f t="shared" si="172"/>
        <v>Thursday</v>
      </c>
      <c r="P1858" s="16" t="str">
        <f t="shared" si="173"/>
        <v>Nov</v>
      </c>
      <c r="Q1858" s="22">
        <f>IF(Analysis!$H$2=1,1,0)</f>
        <v>1</v>
      </c>
      <c r="R1858" s="1">
        <f>IF(Analysis!$H$3=1,1,0)</f>
        <v>1</v>
      </c>
      <c r="S1858" s="23">
        <f>IF(Analysis!$H$4=1,1,0)</f>
        <v>1</v>
      </c>
      <c r="T1858" s="23">
        <f>IF(Analysis!$H$6=1,1,0)</f>
        <v>1</v>
      </c>
      <c r="U1858" s="23">
        <f>IF(Analysis!$H$7=1,1,0)</f>
        <v>1</v>
      </c>
    </row>
    <row r="1859" spans="1:21">
      <c r="A1859" s="4">
        <v>15809</v>
      </c>
      <c r="B1859" s="5">
        <v>40865.575694444444</v>
      </c>
      <c r="C1859" s="5">
        <v>40855.371527777781</v>
      </c>
      <c r="D1859" s="4" t="s">
        <v>53</v>
      </c>
      <c r="E1859" s="4" t="s">
        <v>54</v>
      </c>
      <c r="F1859" s="6" t="s">
        <v>2072</v>
      </c>
      <c r="G1859" s="4" t="s">
        <v>55</v>
      </c>
      <c r="H1859" s="4" t="s">
        <v>913</v>
      </c>
      <c r="I1859" s="4" t="s">
        <v>143</v>
      </c>
      <c r="J1859" s="4" t="s">
        <v>59</v>
      </c>
      <c r="K1859" s="9">
        <f t="shared" ref="K1859:K1922" si="174">B1859-C1859</f>
        <v>10.204166666662786</v>
      </c>
      <c r="L1859" s="13">
        <f t="shared" si="169"/>
        <v>40855</v>
      </c>
      <c r="M1859" s="14">
        <f t="shared" si="170"/>
        <v>0.37152777778101154</v>
      </c>
      <c r="N1859" s="15">
        <f t="shared" si="171"/>
        <v>1</v>
      </c>
      <c r="O1859" s="16" t="str">
        <f t="shared" si="172"/>
        <v>Friday</v>
      </c>
      <c r="P1859" s="16" t="str">
        <f t="shared" si="173"/>
        <v>Nov</v>
      </c>
      <c r="Q1859" s="22">
        <f>IF(Analysis!$H$2=1,1,0)</f>
        <v>1</v>
      </c>
      <c r="R1859" s="1">
        <f>IF(Analysis!$H$3=1,1,0)</f>
        <v>1</v>
      </c>
      <c r="S1859" s="23">
        <f>IF(Analysis!$H$4=1,1,0)</f>
        <v>1</v>
      </c>
      <c r="T1859" s="23">
        <f>IF(Analysis!$H$6=1,1,0)</f>
        <v>1</v>
      </c>
      <c r="U1859" s="23">
        <f>IF(Analysis!$H$7=1,1,0)</f>
        <v>1</v>
      </c>
    </row>
    <row r="1860" spans="1:21">
      <c r="A1860" s="4">
        <v>15808</v>
      </c>
      <c r="B1860" s="5">
        <v>40858.451388888891</v>
      </c>
      <c r="C1860" s="5">
        <v>40854.521527777775</v>
      </c>
      <c r="D1860" s="4" t="s">
        <v>62</v>
      </c>
      <c r="E1860" s="4" t="s">
        <v>76</v>
      </c>
      <c r="F1860" s="6" t="s">
        <v>2073</v>
      </c>
      <c r="G1860" s="4" t="s">
        <v>55</v>
      </c>
      <c r="H1860" s="4" t="s">
        <v>914</v>
      </c>
      <c r="I1860" s="4" t="s">
        <v>143</v>
      </c>
      <c r="J1860" s="4" t="s">
        <v>65</v>
      </c>
      <c r="K1860" s="9">
        <f t="shared" si="174"/>
        <v>3.929861111115315</v>
      </c>
      <c r="L1860" s="13">
        <f t="shared" ref="L1860:L1923" si="175">INT(C1860)</f>
        <v>40854</v>
      </c>
      <c r="M1860" s="14">
        <f t="shared" ref="M1860:M1923" si="176">MOD(C1860,1)</f>
        <v>0.52152777777519077</v>
      </c>
      <c r="N1860" s="15">
        <f t="shared" ref="N1860:N1923" si="177">IF(AND($V$4&lt;=M1860,M1860&lt;$W$4),1,IF(AND($X$4&lt;=M1860,M1860&lt;$Y$4),2,IF(AND($Z$4&lt;=M1860,M1860&lt;$AA$4),3,IF(AND($AB$4&lt;=M1860,M1860&lt;$AC$4),4,IF(AND($AD$4&lt;=M1860,M1860&lt;$AE$4),5,IF(AND($AF$4&lt;=M1860,M1860&lt;$AG$4),6))))))</f>
        <v>3</v>
      </c>
      <c r="O1860" s="16" t="str">
        <f t="shared" ref="O1860:O1923" si="178">CHOOSE(WEEKDAY(B1860,1),"Sunday","Monday","Tuesday","Wednesday","Thursday","Friday","Saturday")</f>
        <v>Friday</v>
      </c>
      <c r="P1860" s="16" t="str">
        <f t="shared" ref="P1860:P1923" si="179">CHOOSE(MONTH(L1860),"Jan","Feb","Mar","Apr","May","Jun","Jul","Aug","Sep","Oct","Nov","Dec")</f>
        <v>Nov</v>
      </c>
      <c r="Q1860" s="22">
        <f>IF(Analysis!$H$2=1,1,0)</f>
        <v>1</v>
      </c>
      <c r="R1860" s="1">
        <f>IF(Analysis!$H$3=1,1,0)</f>
        <v>1</v>
      </c>
      <c r="S1860" s="23">
        <f>IF(Analysis!$H$4=1,1,0)</f>
        <v>1</v>
      </c>
      <c r="T1860" s="23">
        <f>IF(Analysis!$H$6=1,1,0)</f>
        <v>1</v>
      </c>
      <c r="U1860" s="23">
        <f>IF(Analysis!$H$7=1,1,0)</f>
        <v>1</v>
      </c>
    </row>
    <row r="1861" spans="1:21">
      <c r="A1861" s="4">
        <v>15807</v>
      </c>
      <c r="B1861" s="5">
        <v>40889.681250000001</v>
      </c>
      <c r="C1861" s="5">
        <v>40854.520833333336</v>
      </c>
      <c r="D1861" s="4" t="s">
        <v>62</v>
      </c>
      <c r="E1861" s="4" t="s">
        <v>72</v>
      </c>
      <c r="F1861" s="6" t="s">
        <v>132</v>
      </c>
      <c r="G1861" s="4" t="s">
        <v>55</v>
      </c>
      <c r="H1861" s="4" t="s">
        <v>915</v>
      </c>
      <c r="I1861" s="4" t="s">
        <v>143</v>
      </c>
      <c r="J1861" s="4" t="s">
        <v>59</v>
      </c>
      <c r="K1861" s="9">
        <f t="shared" si="174"/>
        <v>35.160416666665697</v>
      </c>
      <c r="L1861" s="13">
        <f t="shared" si="175"/>
        <v>40854</v>
      </c>
      <c r="M1861" s="14">
        <f t="shared" si="176"/>
        <v>0.52083333333575865</v>
      </c>
      <c r="N1861" s="15">
        <f t="shared" si="177"/>
        <v>3</v>
      </c>
      <c r="O1861" s="16" t="str">
        <f t="shared" si="178"/>
        <v>Monday</v>
      </c>
      <c r="P1861" s="16" t="str">
        <f t="shared" si="179"/>
        <v>Nov</v>
      </c>
      <c r="Q1861" s="22">
        <f>IF(Analysis!$H$2=1,1,0)</f>
        <v>1</v>
      </c>
      <c r="R1861" s="1">
        <f>IF(Analysis!$H$3=1,1,0)</f>
        <v>1</v>
      </c>
      <c r="S1861" s="23">
        <f>IF(Analysis!$H$4=1,1,0)</f>
        <v>1</v>
      </c>
      <c r="T1861" s="23">
        <f>IF(Analysis!$H$6=1,1,0)</f>
        <v>1</v>
      </c>
      <c r="U1861" s="23">
        <f>IF(Analysis!$H$7=1,1,0)</f>
        <v>1</v>
      </c>
    </row>
    <row r="1862" spans="1:21">
      <c r="A1862" s="4">
        <v>15806</v>
      </c>
      <c r="B1862" s="5">
        <v>40858.711111111108</v>
      </c>
      <c r="C1862" s="5">
        <v>40854.506249999999</v>
      </c>
      <c r="D1862" s="4" t="s">
        <v>60</v>
      </c>
      <c r="E1862" s="4" t="s">
        <v>74</v>
      </c>
      <c r="F1862" s="6" t="s">
        <v>133</v>
      </c>
      <c r="G1862" s="4" t="s">
        <v>55</v>
      </c>
      <c r="H1862" s="4" t="s">
        <v>90</v>
      </c>
      <c r="I1862" s="4" t="s">
        <v>143</v>
      </c>
      <c r="J1862" s="4" t="s">
        <v>59</v>
      </c>
      <c r="K1862" s="9">
        <f t="shared" si="174"/>
        <v>4.2048611111094942</v>
      </c>
      <c r="L1862" s="13">
        <f t="shared" si="175"/>
        <v>40854</v>
      </c>
      <c r="M1862" s="14">
        <f t="shared" si="176"/>
        <v>0.50624999999854481</v>
      </c>
      <c r="N1862" s="15">
        <f t="shared" si="177"/>
        <v>3</v>
      </c>
      <c r="O1862" s="16" t="str">
        <f t="shared" si="178"/>
        <v>Friday</v>
      </c>
      <c r="P1862" s="16" t="str">
        <f t="shared" si="179"/>
        <v>Nov</v>
      </c>
      <c r="Q1862" s="22">
        <f>IF(Analysis!$H$2=1,1,0)</f>
        <v>1</v>
      </c>
      <c r="R1862" s="1">
        <f>IF(Analysis!$H$3=1,1,0)</f>
        <v>1</v>
      </c>
      <c r="S1862" s="23">
        <f>IF(Analysis!$H$4=1,1,0)</f>
        <v>1</v>
      </c>
      <c r="T1862" s="23">
        <f>IF(Analysis!$H$6=1,1,0)</f>
        <v>1</v>
      </c>
      <c r="U1862" s="23">
        <f>IF(Analysis!$H$7=1,1,0)</f>
        <v>1</v>
      </c>
    </row>
    <row r="1863" spans="1:21">
      <c r="A1863" s="4">
        <v>15805</v>
      </c>
      <c r="B1863" s="5">
        <v>40854.48333333333</v>
      </c>
      <c r="C1863" s="5">
        <v>40854.463888888888</v>
      </c>
      <c r="D1863" s="4" t="s">
        <v>53</v>
      </c>
      <c r="E1863" s="4" t="s">
        <v>79</v>
      </c>
      <c r="F1863" s="6" t="s">
        <v>127</v>
      </c>
      <c r="G1863" s="4" t="s">
        <v>55</v>
      </c>
      <c r="H1863" s="4" t="s">
        <v>107</v>
      </c>
      <c r="I1863" s="4" t="s">
        <v>143</v>
      </c>
      <c r="J1863" s="4" t="s">
        <v>59</v>
      </c>
      <c r="K1863" s="9">
        <f t="shared" si="174"/>
        <v>1.9444444442342501E-2</v>
      </c>
      <c r="L1863" s="13">
        <f t="shared" si="175"/>
        <v>40854</v>
      </c>
      <c r="M1863" s="14">
        <f t="shared" si="176"/>
        <v>0.46388888888759539</v>
      </c>
      <c r="N1863" s="15">
        <f t="shared" si="177"/>
        <v>3</v>
      </c>
      <c r="O1863" s="16" t="str">
        <f t="shared" si="178"/>
        <v>Monday</v>
      </c>
      <c r="P1863" s="16" t="str">
        <f t="shared" si="179"/>
        <v>Nov</v>
      </c>
      <c r="Q1863" s="22">
        <f>IF(Analysis!$H$2=1,1,0)</f>
        <v>1</v>
      </c>
      <c r="R1863" s="1">
        <f>IF(Analysis!$H$3=1,1,0)</f>
        <v>1</v>
      </c>
      <c r="S1863" s="23">
        <f>IF(Analysis!$H$4=1,1,0)</f>
        <v>1</v>
      </c>
      <c r="T1863" s="23">
        <f>IF(Analysis!$H$6=1,1,0)</f>
        <v>1</v>
      </c>
      <c r="U1863" s="23">
        <f>IF(Analysis!$H$7=1,1,0)</f>
        <v>1</v>
      </c>
    </row>
    <row r="1864" spans="1:21">
      <c r="A1864" s="4">
        <v>15804</v>
      </c>
      <c r="B1864" s="5">
        <v>40870.688194444447</v>
      </c>
      <c r="C1864" s="5">
        <v>40854.442361111112</v>
      </c>
      <c r="D1864" s="4" t="s">
        <v>62</v>
      </c>
      <c r="E1864" s="4" t="s">
        <v>76</v>
      </c>
      <c r="F1864" s="6" t="s">
        <v>128</v>
      </c>
      <c r="G1864" s="4" t="s">
        <v>55</v>
      </c>
      <c r="H1864" s="4" t="s">
        <v>106</v>
      </c>
      <c r="I1864" s="4" t="s">
        <v>143</v>
      </c>
      <c r="J1864" s="4" t="s">
        <v>59</v>
      </c>
      <c r="K1864" s="9">
        <f t="shared" si="174"/>
        <v>16.245833333334303</v>
      </c>
      <c r="L1864" s="13">
        <f t="shared" si="175"/>
        <v>40854</v>
      </c>
      <c r="M1864" s="14">
        <f t="shared" si="176"/>
        <v>0.44236111111240461</v>
      </c>
      <c r="N1864" s="15">
        <f t="shared" si="177"/>
        <v>2</v>
      </c>
      <c r="O1864" s="16" t="str">
        <f t="shared" si="178"/>
        <v>Wednesday</v>
      </c>
      <c r="P1864" s="16" t="str">
        <f t="shared" si="179"/>
        <v>Nov</v>
      </c>
      <c r="Q1864" s="22">
        <f>IF(Analysis!$H$2=1,1,0)</f>
        <v>1</v>
      </c>
      <c r="R1864" s="1">
        <f>IF(Analysis!$H$3=1,1,0)</f>
        <v>1</v>
      </c>
      <c r="S1864" s="23">
        <f>IF(Analysis!$H$4=1,1,0)</f>
        <v>1</v>
      </c>
      <c r="T1864" s="23">
        <f>IF(Analysis!$H$6=1,1,0)</f>
        <v>1</v>
      </c>
      <c r="U1864" s="23">
        <f>IF(Analysis!$H$7=1,1,0)</f>
        <v>1</v>
      </c>
    </row>
    <row r="1865" spans="1:21">
      <c r="A1865" s="4">
        <v>15803</v>
      </c>
      <c r="B1865" s="5">
        <v>40926.652083333334</v>
      </c>
      <c r="C1865" s="5">
        <v>40854.43472222222</v>
      </c>
      <c r="D1865" s="4" t="s">
        <v>62</v>
      </c>
      <c r="E1865" s="4" t="s">
        <v>100</v>
      </c>
      <c r="F1865" s="6" t="s">
        <v>129</v>
      </c>
      <c r="G1865" s="4" t="s">
        <v>55</v>
      </c>
      <c r="H1865" s="4" t="s">
        <v>71</v>
      </c>
      <c r="I1865" s="4" t="s">
        <v>143</v>
      </c>
      <c r="J1865" s="4" t="s">
        <v>65</v>
      </c>
      <c r="K1865" s="9">
        <f t="shared" si="174"/>
        <v>72.21736111111386</v>
      </c>
      <c r="L1865" s="13">
        <f t="shared" si="175"/>
        <v>40854</v>
      </c>
      <c r="M1865" s="14">
        <f t="shared" si="176"/>
        <v>0.43472222222044365</v>
      </c>
      <c r="N1865" s="15">
        <f t="shared" si="177"/>
        <v>2</v>
      </c>
      <c r="O1865" s="16" t="str">
        <f t="shared" si="178"/>
        <v>Wednesday</v>
      </c>
      <c r="P1865" s="16" t="str">
        <f t="shared" si="179"/>
        <v>Nov</v>
      </c>
      <c r="Q1865" s="22">
        <f>IF(Analysis!$H$2=1,1,0)</f>
        <v>1</v>
      </c>
      <c r="R1865" s="1">
        <f>IF(Analysis!$H$3=1,1,0)</f>
        <v>1</v>
      </c>
      <c r="S1865" s="23">
        <f>IF(Analysis!$H$4=1,1,0)</f>
        <v>1</v>
      </c>
      <c r="T1865" s="23">
        <f>IF(Analysis!$H$6=1,1,0)</f>
        <v>1</v>
      </c>
      <c r="U1865" s="23">
        <f>IF(Analysis!$H$7=1,1,0)</f>
        <v>1</v>
      </c>
    </row>
    <row r="1866" spans="1:21">
      <c r="A1866" s="4">
        <v>15802</v>
      </c>
      <c r="B1866" s="5">
        <v>40905.612500000003</v>
      </c>
      <c r="C1866" s="5">
        <v>40854.434027777781</v>
      </c>
      <c r="D1866" s="4" t="s">
        <v>62</v>
      </c>
      <c r="E1866" s="4" t="s">
        <v>100</v>
      </c>
      <c r="F1866" s="6" t="s">
        <v>145</v>
      </c>
      <c r="G1866" s="4" t="s">
        <v>55</v>
      </c>
      <c r="H1866" s="4" t="s">
        <v>56</v>
      </c>
      <c r="I1866" s="4" t="s">
        <v>143</v>
      </c>
      <c r="J1866" s="4" t="s">
        <v>101</v>
      </c>
      <c r="K1866" s="9">
        <f t="shared" si="174"/>
        <v>51.178472222221899</v>
      </c>
      <c r="L1866" s="13">
        <f t="shared" si="175"/>
        <v>40854</v>
      </c>
      <c r="M1866" s="14">
        <f t="shared" si="176"/>
        <v>0.43402777778101154</v>
      </c>
      <c r="N1866" s="15">
        <f t="shared" si="177"/>
        <v>2</v>
      </c>
      <c r="O1866" s="16" t="str">
        <f t="shared" si="178"/>
        <v>Wednesday</v>
      </c>
      <c r="P1866" s="16" t="str">
        <f t="shared" si="179"/>
        <v>Nov</v>
      </c>
      <c r="Q1866" s="22">
        <f>IF(Analysis!$H$2=1,1,0)</f>
        <v>1</v>
      </c>
      <c r="R1866" s="1">
        <f>IF(Analysis!$H$3=1,1,0)</f>
        <v>1</v>
      </c>
      <c r="S1866" s="23">
        <f>IF(Analysis!$H$4=1,1,0)</f>
        <v>1</v>
      </c>
      <c r="T1866" s="23">
        <f>IF(Analysis!$H$6=1,1,0)</f>
        <v>1</v>
      </c>
      <c r="U1866" s="23">
        <f>IF(Analysis!$H$7=1,1,0)</f>
        <v>1</v>
      </c>
    </row>
    <row r="1867" spans="1:21">
      <c r="A1867" s="4">
        <v>15801</v>
      </c>
      <c r="B1867" s="5">
        <v>40858.714583333334</v>
      </c>
      <c r="C1867" s="5">
        <v>40854.415277777778</v>
      </c>
      <c r="D1867" s="4" t="s">
        <v>60</v>
      </c>
      <c r="E1867" s="4" t="s">
        <v>144</v>
      </c>
      <c r="F1867" s="6" t="s">
        <v>2259</v>
      </c>
      <c r="G1867" s="4" t="s">
        <v>55</v>
      </c>
      <c r="H1867" s="4" t="s">
        <v>90</v>
      </c>
      <c r="I1867" s="4" t="s">
        <v>143</v>
      </c>
      <c r="J1867" s="4" t="s">
        <v>59</v>
      </c>
      <c r="K1867" s="9">
        <f t="shared" si="174"/>
        <v>4.2993055555562023</v>
      </c>
      <c r="L1867" s="13">
        <f t="shared" si="175"/>
        <v>40854</v>
      </c>
      <c r="M1867" s="14">
        <f t="shared" si="176"/>
        <v>0.41527777777810115</v>
      </c>
      <c r="N1867" s="15">
        <f t="shared" si="177"/>
        <v>2</v>
      </c>
      <c r="O1867" s="16" t="str">
        <f t="shared" si="178"/>
        <v>Friday</v>
      </c>
      <c r="P1867" s="16" t="str">
        <f t="shared" si="179"/>
        <v>Nov</v>
      </c>
      <c r="Q1867" s="22">
        <f>IF(Analysis!$H$2=1,1,0)</f>
        <v>1</v>
      </c>
      <c r="R1867" s="1">
        <f>IF(Analysis!$H$3=1,1,0)</f>
        <v>1</v>
      </c>
      <c r="S1867" s="23">
        <f>IF(Analysis!$H$4=1,1,0)</f>
        <v>1</v>
      </c>
      <c r="T1867" s="23">
        <f>IF(Analysis!$H$6=1,1,0)</f>
        <v>1</v>
      </c>
      <c r="U1867" s="23">
        <f>IF(Analysis!$H$7=1,1,0)</f>
        <v>1</v>
      </c>
    </row>
    <row r="1868" spans="1:21">
      <c r="A1868" s="4">
        <v>15800</v>
      </c>
      <c r="B1868" s="5">
        <v>40855.561111111114</v>
      </c>
      <c r="C1868" s="5">
        <v>40854.411111111112</v>
      </c>
      <c r="D1868" s="4" t="s">
        <v>60</v>
      </c>
      <c r="E1868" s="4" t="s">
        <v>68</v>
      </c>
      <c r="F1868" s="6" t="s">
        <v>2071</v>
      </c>
      <c r="G1868" s="4" t="s">
        <v>55</v>
      </c>
      <c r="H1868" s="4" t="s">
        <v>56</v>
      </c>
      <c r="I1868" s="4" t="s">
        <v>143</v>
      </c>
      <c r="J1868" s="4" t="s">
        <v>59</v>
      </c>
      <c r="K1868" s="9">
        <f t="shared" si="174"/>
        <v>1.1500000000014552</v>
      </c>
      <c r="L1868" s="13">
        <f t="shared" si="175"/>
        <v>40854</v>
      </c>
      <c r="M1868" s="14">
        <f t="shared" si="176"/>
        <v>0.41111111111240461</v>
      </c>
      <c r="N1868" s="15">
        <f t="shared" si="177"/>
        <v>2</v>
      </c>
      <c r="O1868" s="16" t="str">
        <f t="shared" si="178"/>
        <v>Tuesday</v>
      </c>
      <c r="P1868" s="16" t="str">
        <f t="shared" si="179"/>
        <v>Nov</v>
      </c>
      <c r="Q1868" s="22">
        <f>IF(Analysis!$H$2=1,1,0)</f>
        <v>1</v>
      </c>
      <c r="R1868" s="1">
        <f>IF(Analysis!$H$3=1,1,0)</f>
        <v>1</v>
      </c>
      <c r="S1868" s="23">
        <f>IF(Analysis!$H$4=1,1,0)</f>
        <v>1</v>
      </c>
      <c r="T1868" s="23">
        <f>IF(Analysis!$H$6=1,1,0)</f>
        <v>1</v>
      </c>
      <c r="U1868" s="23">
        <f>IF(Analysis!$H$7=1,1,0)</f>
        <v>1</v>
      </c>
    </row>
    <row r="1869" spans="1:21">
      <c r="A1869" s="4">
        <v>15799</v>
      </c>
      <c r="B1869" s="5">
        <v>40893.711111111108</v>
      </c>
      <c r="C1869" s="5">
        <v>40854.402777777781</v>
      </c>
      <c r="D1869" s="4" t="s">
        <v>62</v>
      </c>
      <c r="E1869" s="4" t="s">
        <v>92</v>
      </c>
      <c r="F1869" s="6" t="s">
        <v>2072</v>
      </c>
      <c r="G1869" s="4" t="s">
        <v>55</v>
      </c>
      <c r="H1869" s="4" t="s">
        <v>916</v>
      </c>
      <c r="I1869" s="4" t="s">
        <v>143</v>
      </c>
      <c r="J1869" s="4" t="s">
        <v>136</v>
      </c>
      <c r="K1869" s="9">
        <f t="shared" si="174"/>
        <v>39.308333333327028</v>
      </c>
      <c r="L1869" s="13">
        <f t="shared" si="175"/>
        <v>40854</v>
      </c>
      <c r="M1869" s="14">
        <f t="shared" si="176"/>
        <v>0.40277777778101154</v>
      </c>
      <c r="N1869" s="15">
        <f t="shared" si="177"/>
        <v>2</v>
      </c>
      <c r="O1869" s="16" t="str">
        <f t="shared" si="178"/>
        <v>Friday</v>
      </c>
      <c r="P1869" s="16" t="str">
        <f t="shared" si="179"/>
        <v>Nov</v>
      </c>
      <c r="Q1869" s="22">
        <f>IF(Analysis!$H$2=1,1,0)</f>
        <v>1</v>
      </c>
      <c r="R1869" s="1">
        <f>IF(Analysis!$H$3=1,1,0)</f>
        <v>1</v>
      </c>
      <c r="S1869" s="23">
        <f>IF(Analysis!$H$4=1,1,0)</f>
        <v>1</v>
      </c>
      <c r="T1869" s="23">
        <f>IF(Analysis!$H$6=1,1,0)</f>
        <v>1</v>
      </c>
      <c r="U1869" s="23">
        <f>IF(Analysis!$H$7=1,1,0)</f>
        <v>1</v>
      </c>
    </row>
    <row r="1870" spans="1:21">
      <c r="A1870" s="4">
        <v>15798</v>
      </c>
      <c r="B1870" s="5">
        <v>40862.509722222225</v>
      </c>
      <c r="C1870" s="5">
        <v>40854.396527777775</v>
      </c>
      <c r="D1870" s="4" t="s">
        <v>53</v>
      </c>
      <c r="E1870" s="4" t="s">
        <v>79</v>
      </c>
      <c r="F1870" s="6" t="s">
        <v>2073</v>
      </c>
      <c r="G1870" s="4" t="s">
        <v>55</v>
      </c>
      <c r="H1870" s="4" t="s">
        <v>917</v>
      </c>
      <c r="I1870" s="4" t="s">
        <v>143</v>
      </c>
      <c r="J1870" s="4" t="s">
        <v>65</v>
      </c>
      <c r="K1870" s="9">
        <f t="shared" si="174"/>
        <v>8.1131944444496185</v>
      </c>
      <c r="L1870" s="13">
        <f t="shared" si="175"/>
        <v>40854</v>
      </c>
      <c r="M1870" s="14">
        <f t="shared" si="176"/>
        <v>0.39652777777519077</v>
      </c>
      <c r="N1870" s="15">
        <f t="shared" si="177"/>
        <v>2</v>
      </c>
      <c r="O1870" s="16" t="str">
        <f t="shared" si="178"/>
        <v>Tuesday</v>
      </c>
      <c r="P1870" s="16" t="str">
        <f t="shared" si="179"/>
        <v>Nov</v>
      </c>
      <c r="Q1870" s="22">
        <f>IF(Analysis!$H$2=1,1,0)</f>
        <v>1</v>
      </c>
      <c r="R1870" s="1">
        <f>IF(Analysis!$H$3=1,1,0)</f>
        <v>1</v>
      </c>
      <c r="S1870" s="23">
        <f>IF(Analysis!$H$4=1,1,0)</f>
        <v>1</v>
      </c>
      <c r="T1870" s="23">
        <f>IF(Analysis!$H$6=1,1,0)</f>
        <v>1</v>
      </c>
      <c r="U1870" s="23">
        <f>IF(Analysis!$H$7=1,1,0)</f>
        <v>1</v>
      </c>
    </row>
    <row r="1871" spans="1:21">
      <c r="A1871" s="4">
        <v>15797</v>
      </c>
      <c r="B1871" s="5">
        <v>40862.448611111111</v>
      </c>
      <c r="C1871" s="5">
        <v>40854.380555555559</v>
      </c>
      <c r="D1871" s="4" t="s">
        <v>60</v>
      </c>
      <c r="E1871" s="4" t="s">
        <v>144</v>
      </c>
      <c r="F1871" s="6" t="s">
        <v>132</v>
      </c>
      <c r="G1871" s="4" t="s">
        <v>55</v>
      </c>
      <c r="H1871" s="4" t="s">
        <v>918</v>
      </c>
      <c r="I1871" s="4" t="s">
        <v>143</v>
      </c>
      <c r="J1871" s="4" t="s">
        <v>59</v>
      </c>
      <c r="K1871" s="9">
        <f t="shared" si="174"/>
        <v>8.0680555555518367</v>
      </c>
      <c r="L1871" s="13">
        <f t="shared" si="175"/>
        <v>40854</v>
      </c>
      <c r="M1871" s="14">
        <f t="shared" si="176"/>
        <v>0.38055555555911269</v>
      </c>
      <c r="N1871" s="15">
        <f t="shared" si="177"/>
        <v>2</v>
      </c>
      <c r="O1871" s="16" t="str">
        <f t="shared" si="178"/>
        <v>Tuesday</v>
      </c>
      <c r="P1871" s="16" t="str">
        <f t="shared" si="179"/>
        <v>Nov</v>
      </c>
      <c r="Q1871" s="22">
        <f>IF(Analysis!$H$2=1,1,0)</f>
        <v>1</v>
      </c>
      <c r="R1871" s="1">
        <f>IF(Analysis!$H$3=1,1,0)</f>
        <v>1</v>
      </c>
      <c r="S1871" s="23">
        <f>IF(Analysis!$H$4=1,1,0)</f>
        <v>1</v>
      </c>
      <c r="T1871" s="23">
        <f>IF(Analysis!$H$6=1,1,0)</f>
        <v>1</v>
      </c>
      <c r="U1871" s="23">
        <f>IF(Analysis!$H$7=1,1,0)</f>
        <v>1</v>
      </c>
    </row>
    <row r="1872" spans="1:21">
      <c r="A1872" s="4">
        <v>15796</v>
      </c>
      <c r="B1872" s="5">
        <v>40862.388888888891</v>
      </c>
      <c r="C1872" s="5">
        <v>40854.379166666666</v>
      </c>
      <c r="D1872" s="4" t="s">
        <v>60</v>
      </c>
      <c r="E1872" s="4" t="s">
        <v>144</v>
      </c>
      <c r="F1872" s="6" t="s">
        <v>133</v>
      </c>
      <c r="G1872" s="4" t="s">
        <v>55</v>
      </c>
      <c r="H1872" s="4" t="s">
        <v>919</v>
      </c>
      <c r="I1872" s="4" t="s">
        <v>143</v>
      </c>
      <c r="J1872" s="4" t="s">
        <v>59</v>
      </c>
      <c r="K1872" s="9">
        <f t="shared" si="174"/>
        <v>8.0097222222248092</v>
      </c>
      <c r="L1872" s="13">
        <f t="shared" si="175"/>
        <v>40854</v>
      </c>
      <c r="M1872" s="14">
        <f t="shared" si="176"/>
        <v>0.37916666666569654</v>
      </c>
      <c r="N1872" s="15">
        <f t="shared" si="177"/>
        <v>2</v>
      </c>
      <c r="O1872" s="16" t="str">
        <f t="shared" si="178"/>
        <v>Tuesday</v>
      </c>
      <c r="P1872" s="16" t="str">
        <f t="shared" si="179"/>
        <v>Nov</v>
      </c>
      <c r="Q1872" s="22">
        <f>IF(Analysis!$H$2=1,1,0)</f>
        <v>1</v>
      </c>
      <c r="R1872" s="1">
        <f>IF(Analysis!$H$3=1,1,0)</f>
        <v>1</v>
      </c>
      <c r="S1872" s="23">
        <f>IF(Analysis!$H$4=1,1,0)</f>
        <v>1</v>
      </c>
      <c r="T1872" s="23">
        <f>IF(Analysis!$H$6=1,1,0)</f>
        <v>1</v>
      </c>
      <c r="U1872" s="23">
        <f>IF(Analysis!$H$7=1,1,0)</f>
        <v>1</v>
      </c>
    </row>
    <row r="1873" spans="1:21">
      <c r="A1873" s="4">
        <v>15795</v>
      </c>
      <c r="B1873" s="5">
        <v>40856.73333333333</v>
      </c>
      <c r="C1873" s="5">
        <v>40854.377083333333</v>
      </c>
      <c r="D1873" s="4" t="s">
        <v>60</v>
      </c>
      <c r="E1873" s="4" t="s">
        <v>54</v>
      </c>
      <c r="F1873" s="6" t="s">
        <v>127</v>
      </c>
      <c r="G1873" s="4" t="s">
        <v>55</v>
      </c>
      <c r="H1873" s="4" t="s">
        <v>920</v>
      </c>
      <c r="I1873" s="4" t="s">
        <v>143</v>
      </c>
      <c r="J1873" s="4" t="s">
        <v>59</v>
      </c>
      <c r="K1873" s="9">
        <f t="shared" si="174"/>
        <v>2.3562499999970896</v>
      </c>
      <c r="L1873" s="13">
        <f t="shared" si="175"/>
        <v>40854</v>
      </c>
      <c r="M1873" s="14">
        <f t="shared" si="176"/>
        <v>0.37708333333284827</v>
      </c>
      <c r="N1873" s="15">
        <f t="shared" si="177"/>
        <v>2</v>
      </c>
      <c r="O1873" s="16" t="str">
        <f t="shared" si="178"/>
        <v>Wednesday</v>
      </c>
      <c r="P1873" s="16" t="str">
        <f t="shared" si="179"/>
        <v>Nov</v>
      </c>
      <c r="Q1873" s="22">
        <f>IF(Analysis!$H$2=1,1,0)</f>
        <v>1</v>
      </c>
      <c r="R1873" s="1">
        <f>IF(Analysis!$H$3=1,1,0)</f>
        <v>1</v>
      </c>
      <c r="S1873" s="23">
        <f>IF(Analysis!$H$4=1,1,0)</f>
        <v>1</v>
      </c>
      <c r="T1873" s="23">
        <f>IF(Analysis!$H$6=1,1,0)</f>
        <v>1</v>
      </c>
      <c r="U1873" s="23">
        <f>IF(Analysis!$H$7=1,1,0)</f>
        <v>1</v>
      </c>
    </row>
    <row r="1874" spans="1:21">
      <c r="A1874" s="4">
        <v>15794</v>
      </c>
      <c r="B1874" s="5">
        <v>40855.375694444447</v>
      </c>
      <c r="C1874" s="5">
        <v>40854.373611111114</v>
      </c>
      <c r="D1874" s="4" t="s">
        <v>53</v>
      </c>
      <c r="E1874" s="4" t="s">
        <v>96</v>
      </c>
      <c r="F1874" s="6" t="s">
        <v>128</v>
      </c>
      <c r="G1874" s="4" t="s">
        <v>55</v>
      </c>
      <c r="H1874" s="4" t="s">
        <v>90</v>
      </c>
      <c r="I1874" s="4" t="s">
        <v>143</v>
      </c>
      <c r="J1874" s="4" t="s">
        <v>59</v>
      </c>
      <c r="K1874" s="9">
        <f t="shared" si="174"/>
        <v>1.0020833333328483</v>
      </c>
      <c r="L1874" s="13">
        <f t="shared" si="175"/>
        <v>40854</v>
      </c>
      <c r="M1874" s="14">
        <f t="shared" si="176"/>
        <v>0.37361111111385981</v>
      </c>
      <c r="N1874" s="15">
        <f t="shared" si="177"/>
        <v>1</v>
      </c>
      <c r="O1874" s="16" t="str">
        <f t="shared" si="178"/>
        <v>Tuesday</v>
      </c>
      <c r="P1874" s="16" t="str">
        <f t="shared" si="179"/>
        <v>Nov</v>
      </c>
      <c r="Q1874" s="22">
        <f>IF(Analysis!$H$2=1,1,0)</f>
        <v>1</v>
      </c>
      <c r="R1874" s="1">
        <f>IF(Analysis!$H$3=1,1,0)</f>
        <v>1</v>
      </c>
      <c r="S1874" s="23">
        <f>IF(Analysis!$H$4=1,1,0)</f>
        <v>1</v>
      </c>
      <c r="T1874" s="23">
        <f>IF(Analysis!$H$6=1,1,0)</f>
        <v>1</v>
      </c>
      <c r="U1874" s="23">
        <f>IF(Analysis!$H$7=1,1,0)</f>
        <v>1</v>
      </c>
    </row>
    <row r="1875" spans="1:21">
      <c r="A1875" s="4">
        <v>15793</v>
      </c>
      <c r="B1875" s="5">
        <v>40855.592361111114</v>
      </c>
      <c r="C1875" s="5">
        <v>40854.371527777781</v>
      </c>
      <c r="D1875" s="4" t="s">
        <v>62</v>
      </c>
      <c r="E1875" s="4" t="s">
        <v>72</v>
      </c>
      <c r="F1875" s="6" t="s">
        <v>129</v>
      </c>
      <c r="G1875" s="4" t="s">
        <v>55</v>
      </c>
      <c r="H1875" s="4" t="s">
        <v>107</v>
      </c>
      <c r="I1875" s="4" t="s">
        <v>143</v>
      </c>
      <c r="J1875" s="4" t="s">
        <v>59</v>
      </c>
      <c r="K1875" s="9">
        <f t="shared" si="174"/>
        <v>1.2208333333328483</v>
      </c>
      <c r="L1875" s="13">
        <f t="shared" si="175"/>
        <v>40854</v>
      </c>
      <c r="M1875" s="14">
        <f t="shared" si="176"/>
        <v>0.37152777778101154</v>
      </c>
      <c r="N1875" s="15">
        <f t="shared" si="177"/>
        <v>1</v>
      </c>
      <c r="O1875" s="16" t="str">
        <f t="shared" si="178"/>
        <v>Tuesday</v>
      </c>
      <c r="P1875" s="16" t="str">
        <f t="shared" si="179"/>
        <v>Nov</v>
      </c>
      <c r="Q1875" s="22">
        <f>IF(Analysis!$H$2=1,1,0)</f>
        <v>1</v>
      </c>
      <c r="R1875" s="1">
        <f>IF(Analysis!$H$3=1,1,0)</f>
        <v>1</v>
      </c>
      <c r="S1875" s="23">
        <f>IF(Analysis!$H$4=1,1,0)</f>
        <v>1</v>
      </c>
      <c r="T1875" s="23">
        <f>IF(Analysis!$H$6=1,1,0)</f>
        <v>1</v>
      </c>
      <c r="U1875" s="23">
        <f>IF(Analysis!$H$7=1,1,0)</f>
        <v>1</v>
      </c>
    </row>
    <row r="1876" spans="1:21">
      <c r="A1876" s="4">
        <v>15792</v>
      </c>
      <c r="B1876" s="5">
        <v>40854.393750000003</v>
      </c>
      <c r="C1876" s="5">
        <v>40854.370138888888</v>
      </c>
      <c r="D1876" s="4" t="s">
        <v>62</v>
      </c>
      <c r="E1876" s="4" t="s">
        <v>72</v>
      </c>
      <c r="F1876" s="6" t="s">
        <v>145</v>
      </c>
      <c r="G1876" s="4" t="s">
        <v>55</v>
      </c>
      <c r="H1876" s="4" t="s">
        <v>106</v>
      </c>
      <c r="I1876" s="4" t="s">
        <v>143</v>
      </c>
      <c r="J1876" s="4" t="s">
        <v>59</v>
      </c>
      <c r="K1876" s="9">
        <f t="shared" si="174"/>
        <v>2.3611111115314998E-2</v>
      </c>
      <c r="L1876" s="13">
        <f t="shared" si="175"/>
        <v>40854</v>
      </c>
      <c r="M1876" s="14">
        <f t="shared" si="176"/>
        <v>0.37013888888759539</v>
      </c>
      <c r="N1876" s="15">
        <f t="shared" si="177"/>
        <v>1</v>
      </c>
      <c r="O1876" s="16" t="str">
        <f t="shared" si="178"/>
        <v>Monday</v>
      </c>
      <c r="P1876" s="16" t="str">
        <f t="shared" si="179"/>
        <v>Nov</v>
      </c>
      <c r="Q1876" s="22">
        <f>IF(Analysis!$H$2=1,1,0)</f>
        <v>1</v>
      </c>
      <c r="R1876" s="1">
        <f>IF(Analysis!$H$3=1,1,0)</f>
        <v>1</v>
      </c>
      <c r="S1876" s="23">
        <f>IF(Analysis!$H$4=1,1,0)</f>
        <v>1</v>
      </c>
      <c r="T1876" s="23">
        <f>IF(Analysis!$H$6=1,1,0)</f>
        <v>1</v>
      </c>
      <c r="U1876" s="23">
        <f>IF(Analysis!$H$7=1,1,0)</f>
        <v>1</v>
      </c>
    </row>
    <row r="1877" spans="1:21">
      <c r="A1877" s="4">
        <v>15791</v>
      </c>
      <c r="B1877" s="5">
        <v>40889.681944444441</v>
      </c>
      <c r="C1877" s="5">
        <v>40854.370138888888</v>
      </c>
      <c r="D1877" s="4" t="s">
        <v>62</v>
      </c>
      <c r="E1877" s="4" t="s">
        <v>72</v>
      </c>
      <c r="F1877" s="6" t="s">
        <v>2260</v>
      </c>
      <c r="G1877" s="4" t="s">
        <v>55</v>
      </c>
      <c r="H1877" s="4" t="s">
        <v>71</v>
      </c>
      <c r="I1877" s="4" t="s">
        <v>143</v>
      </c>
      <c r="J1877" s="4" t="s">
        <v>59</v>
      </c>
      <c r="K1877" s="9">
        <f t="shared" si="174"/>
        <v>35.311805555553292</v>
      </c>
      <c r="L1877" s="13">
        <f t="shared" si="175"/>
        <v>40854</v>
      </c>
      <c r="M1877" s="14">
        <f t="shared" si="176"/>
        <v>0.37013888888759539</v>
      </c>
      <c r="N1877" s="15">
        <f t="shared" si="177"/>
        <v>1</v>
      </c>
      <c r="O1877" s="16" t="str">
        <f t="shared" si="178"/>
        <v>Monday</v>
      </c>
      <c r="P1877" s="16" t="str">
        <f t="shared" si="179"/>
        <v>Nov</v>
      </c>
      <c r="Q1877" s="22">
        <f>IF(Analysis!$H$2=1,1,0)</f>
        <v>1</v>
      </c>
      <c r="R1877" s="1">
        <f>IF(Analysis!$H$3=1,1,0)</f>
        <v>1</v>
      </c>
      <c r="S1877" s="23">
        <f>IF(Analysis!$H$4=1,1,0)</f>
        <v>1</v>
      </c>
      <c r="T1877" s="23">
        <f>IF(Analysis!$H$6=1,1,0)</f>
        <v>1</v>
      </c>
      <c r="U1877" s="23">
        <f>IF(Analysis!$H$7=1,1,0)</f>
        <v>1</v>
      </c>
    </row>
    <row r="1878" spans="1:21">
      <c r="A1878" s="4">
        <v>15790</v>
      </c>
      <c r="B1878" s="5">
        <v>40857.709027777775</v>
      </c>
      <c r="C1878" s="5">
        <v>40854.361111111109</v>
      </c>
      <c r="D1878" s="4" t="s">
        <v>62</v>
      </c>
      <c r="E1878" s="4" t="s">
        <v>72</v>
      </c>
      <c r="F1878" s="6" t="s">
        <v>2071</v>
      </c>
      <c r="G1878" s="4" t="s">
        <v>55</v>
      </c>
      <c r="H1878" s="4" t="s">
        <v>56</v>
      </c>
      <c r="I1878" s="4" t="s">
        <v>143</v>
      </c>
      <c r="J1878" s="4" t="s">
        <v>73</v>
      </c>
      <c r="K1878" s="9">
        <f t="shared" si="174"/>
        <v>3.3479166666656965</v>
      </c>
      <c r="L1878" s="13">
        <f t="shared" si="175"/>
        <v>40854</v>
      </c>
      <c r="M1878" s="14">
        <f t="shared" si="176"/>
        <v>0.36111111110949423</v>
      </c>
      <c r="N1878" s="15">
        <f t="shared" si="177"/>
        <v>1</v>
      </c>
      <c r="O1878" s="16" t="str">
        <f t="shared" si="178"/>
        <v>Thursday</v>
      </c>
      <c r="P1878" s="16" t="str">
        <f t="shared" si="179"/>
        <v>Nov</v>
      </c>
      <c r="Q1878" s="22">
        <f>IF(Analysis!$H$2=1,1,0)</f>
        <v>1</v>
      </c>
      <c r="R1878" s="1">
        <f>IF(Analysis!$H$3=1,1,0)</f>
        <v>1</v>
      </c>
      <c r="S1878" s="23">
        <f>IF(Analysis!$H$4=1,1,0)</f>
        <v>1</v>
      </c>
      <c r="T1878" s="23">
        <f>IF(Analysis!$H$6=1,1,0)</f>
        <v>1</v>
      </c>
      <c r="U1878" s="23">
        <f>IF(Analysis!$H$7=1,1,0)</f>
        <v>1</v>
      </c>
    </row>
    <row r="1879" spans="1:21">
      <c r="A1879" s="4">
        <v>15789</v>
      </c>
      <c r="B1879" s="5">
        <v>40863.710416666669</v>
      </c>
      <c r="C1879" s="5">
        <v>40854.36041666667</v>
      </c>
      <c r="D1879" s="4" t="s">
        <v>62</v>
      </c>
      <c r="E1879" s="4" t="s">
        <v>72</v>
      </c>
      <c r="F1879" s="6" t="s">
        <v>2072</v>
      </c>
      <c r="G1879" s="4" t="s">
        <v>55</v>
      </c>
      <c r="H1879" s="4" t="s">
        <v>90</v>
      </c>
      <c r="I1879" s="4" t="s">
        <v>143</v>
      </c>
      <c r="J1879" s="4" t="s">
        <v>73</v>
      </c>
      <c r="K1879" s="9">
        <f t="shared" si="174"/>
        <v>9.3499999999985448</v>
      </c>
      <c r="L1879" s="13">
        <f t="shared" si="175"/>
        <v>40854</v>
      </c>
      <c r="M1879" s="14">
        <f t="shared" si="176"/>
        <v>0.36041666667006211</v>
      </c>
      <c r="N1879" s="15">
        <f t="shared" si="177"/>
        <v>1</v>
      </c>
      <c r="O1879" s="16" t="str">
        <f t="shared" si="178"/>
        <v>Wednesday</v>
      </c>
      <c r="P1879" s="16" t="str">
        <f t="shared" si="179"/>
        <v>Nov</v>
      </c>
      <c r="Q1879" s="22">
        <f>IF(Analysis!$H$2=1,1,0)</f>
        <v>1</v>
      </c>
      <c r="R1879" s="1">
        <f>IF(Analysis!$H$3=1,1,0)</f>
        <v>1</v>
      </c>
      <c r="S1879" s="23">
        <f>IF(Analysis!$H$4=1,1,0)</f>
        <v>1</v>
      </c>
      <c r="T1879" s="23">
        <f>IF(Analysis!$H$6=1,1,0)</f>
        <v>1</v>
      </c>
      <c r="U1879" s="23">
        <f>IF(Analysis!$H$7=1,1,0)</f>
        <v>1</v>
      </c>
    </row>
    <row r="1880" spans="1:21">
      <c r="A1880" s="4">
        <v>15787</v>
      </c>
      <c r="B1880" s="5">
        <v>40876.462500000001</v>
      </c>
      <c r="C1880" s="5">
        <v>40854.357638888891</v>
      </c>
      <c r="D1880" s="4" t="s">
        <v>62</v>
      </c>
      <c r="E1880" s="4" t="s">
        <v>76</v>
      </c>
      <c r="F1880" s="6" t="s">
        <v>2073</v>
      </c>
      <c r="G1880" s="4" t="s">
        <v>55</v>
      </c>
      <c r="H1880" s="4" t="s">
        <v>56</v>
      </c>
      <c r="I1880" s="4" t="s">
        <v>143</v>
      </c>
      <c r="J1880" s="4" t="s">
        <v>65</v>
      </c>
      <c r="K1880" s="9">
        <f t="shared" si="174"/>
        <v>22.104861111110949</v>
      </c>
      <c r="L1880" s="13">
        <f t="shared" si="175"/>
        <v>40854</v>
      </c>
      <c r="M1880" s="14">
        <f t="shared" si="176"/>
        <v>0.35763888889050577</v>
      </c>
      <c r="N1880" s="15">
        <f t="shared" si="177"/>
        <v>1</v>
      </c>
      <c r="O1880" s="16" t="str">
        <f t="shared" si="178"/>
        <v>Tuesday</v>
      </c>
      <c r="P1880" s="16" t="str">
        <f t="shared" si="179"/>
        <v>Nov</v>
      </c>
      <c r="Q1880" s="22">
        <f>IF(Analysis!$H$2=1,1,0)</f>
        <v>1</v>
      </c>
      <c r="R1880" s="1">
        <f>IF(Analysis!$H$3=1,1,0)</f>
        <v>1</v>
      </c>
      <c r="S1880" s="23">
        <f>IF(Analysis!$H$4=1,1,0)</f>
        <v>1</v>
      </c>
      <c r="T1880" s="23">
        <f>IF(Analysis!$H$6=1,1,0)</f>
        <v>1</v>
      </c>
      <c r="U1880" s="23">
        <f>IF(Analysis!$H$7=1,1,0)</f>
        <v>1</v>
      </c>
    </row>
    <row r="1881" spans="1:21">
      <c r="A1881" s="4">
        <v>15786</v>
      </c>
      <c r="B1881" s="5">
        <v>40854.375</v>
      </c>
      <c r="C1881" s="5">
        <v>40854.347916666666</v>
      </c>
      <c r="D1881" s="4" t="s">
        <v>53</v>
      </c>
      <c r="E1881" s="4" t="s">
        <v>96</v>
      </c>
      <c r="F1881" s="6" t="s">
        <v>132</v>
      </c>
      <c r="G1881" s="4" t="s">
        <v>55</v>
      </c>
      <c r="H1881" s="4" t="s">
        <v>921</v>
      </c>
      <c r="I1881" s="4" t="s">
        <v>143</v>
      </c>
      <c r="J1881" s="4" t="s">
        <v>57</v>
      </c>
      <c r="K1881" s="9">
        <f t="shared" si="174"/>
        <v>2.7083333334303461E-2</v>
      </c>
      <c r="L1881" s="13">
        <f t="shared" si="175"/>
        <v>40854</v>
      </c>
      <c r="M1881" s="14">
        <f t="shared" si="176"/>
        <v>0.34791666666569654</v>
      </c>
      <c r="N1881" s="15">
        <f t="shared" si="177"/>
        <v>1</v>
      </c>
      <c r="O1881" s="16" t="str">
        <f t="shared" si="178"/>
        <v>Monday</v>
      </c>
      <c r="P1881" s="16" t="str">
        <f t="shared" si="179"/>
        <v>Nov</v>
      </c>
      <c r="Q1881" s="22">
        <f>IF(Analysis!$H$2=1,1,0)</f>
        <v>1</v>
      </c>
      <c r="R1881" s="1">
        <f>IF(Analysis!$H$3=1,1,0)</f>
        <v>1</v>
      </c>
      <c r="S1881" s="23">
        <f>IF(Analysis!$H$4=1,1,0)</f>
        <v>1</v>
      </c>
      <c r="T1881" s="23">
        <f>IF(Analysis!$H$6=1,1,0)</f>
        <v>1</v>
      </c>
      <c r="U1881" s="23">
        <f>IF(Analysis!$H$7=1,1,0)</f>
        <v>1</v>
      </c>
    </row>
    <row r="1882" spans="1:21">
      <c r="A1882" s="4">
        <v>15785</v>
      </c>
      <c r="B1882" s="5">
        <v>40870.378472222219</v>
      </c>
      <c r="C1882" s="5">
        <v>40851.718055555553</v>
      </c>
      <c r="D1882" s="4" t="s">
        <v>53</v>
      </c>
      <c r="E1882" s="4" t="s">
        <v>54</v>
      </c>
      <c r="F1882" s="6" t="s">
        <v>133</v>
      </c>
      <c r="G1882" s="4" t="s">
        <v>55</v>
      </c>
      <c r="H1882" s="4" t="s">
        <v>922</v>
      </c>
      <c r="I1882" s="4" t="s">
        <v>143</v>
      </c>
      <c r="J1882" s="4" t="s">
        <v>59</v>
      </c>
      <c r="K1882" s="9">
        <f t="shared" si="174"/>
        <v>18.660416666665697</v>
      </c>
      <c r="L1882" s="13">
        <f t="shared" si="175"/>
        <v>40851</v>
      </c>
      <c r="M1882" s="14">
        <f t="shared" si="176"/>
        <v>0.71805555555329192</v>
      </c>
      <c r="N1882" s="15">
        <f t="shared" si="177"/>
        <v>6</v>
      </c>
      <c r="O1882" s="16" t="str">
        <f t="shared" si="178"/>
        <v>Wednesday</v>
      </c>
      <c r="P1882" s="16" t="str">
        <f t="shared" si="179"/>
        <v>Nov</v>
      </c>
      <c r="Q1882" s="22">
        <f>IF(Analysis!$H$2=1,1,0)</f>
        <v>1</v>
      </c>
      <c r="R1882" s="1">
        <f>IF(Analysis!$H$3=1,1,0)</f>
        <v>1</v>
      </c>
      <c r="S1882" s="23">
        <f>IF(Analysis!$H$4=1,1,0)</f>
        <v>1</v>
      </c>
      <c r="T1882" s="23">
        <f>IF(Analysis!$H$6=1,1,0)</f>
        <v>1</v>
      </c>
      <c r="U1882" s="23">
        <f>IF(Analysis!$H$7=1,1,0)</f>
        <v>1</v>
      </c>
    </row>
    <row r="1883" spans="1:21">
      <c r="A1883" s="4">
        <v>15784</v>
      </c>
      <c r="B1883" s="5">
        <v>40856.698611111111</v>
      </c>
      <c r="C1883" s="5">
        <v>40851.692361111112</v>
      </c>
      <c r="D1883" s="4" t="s">
        <v>53</v>
      </c>
      <c r="E1883" s="4" t="s">
        <v>96</v>
      </c>
      <c r="F1883" s="6" t="s">
        <v>127</v>
      </c>
      <c r="G1883" s="4" t="s">
        <v>55</v>
      </c>
      <c r="H1883" s="4" t="s">
        <v>923</v>
      </c>
      <c r="I1883" s="4" t="s">
        <v>143</v>
      </c>
      <c r="J1883" s="4" t="s">
        <v>57</v>
      </c>
      <c r="K1883" s="9">
        <f t="shared" si="174"/>
        <v>5.0062499999985448</v>
      </c>
      <c r="L1883" s="13">
        <f t="shared" si="175"/>
        <v>40851</v>
      </c>
      <c r="M1883" s="14">
        <f t="shared" si="176"/>
        <v>0.69236111111240461</v>
      </c>
      <c r="N1883" s="15">
        <f t="shared" si="177"/>
        <v>5</v>
      </c>
      <c r="O1883" s="16" t="str">
        <f t="shared" si="178"/>
        <v>Wednesday</v>
      </c>
      <c r="P1883" s="16" t="str">
        <f t="shared" si="179"/>
        <v>Nov</v>
      </c>
      <c r="Q1883" s="22">
        <f>IF(Analysis!$H$2=1,1,0)</f>
        <v>1</v>
      </c>
      <c r="R1883" s="1">
        <f>IF(Analysis!$H$3=1,1,0)</f>
        <v>1</v>
      </c>
      <c r="S1883" s="23">
        <f>IF(Analysis!$H$4=1,1,0)</f>
        <v>1</v>
      </c>
      <c r="T1883" s="23">
        <f>IF(Analysis!$H$6=1,1,0)</f>
        <v>1</v>
      </c>
      <c r="U1883" s="23">
        <f>IF(Analysis!$H$7=1,1,0)</f>
        <v>1</v>
      </c>
    </row>
    <row r="1884" spans="1:21">
      <c r="A1884" s="4">
        <v>15783</v>
      </c>
      <c r="B1884" s="5">
        <v>40862.511111111111</v>
      </c>
      <c r="C1884" s="5">
        <v>40851.666666666664</v>
      </c>
      <c r="D1884" s="4" t="s">
        <v>53</v>
      </c>
      <c r="E1884" s="4" t="s">
        <v>91</v>
      </c>
      <c r="F1884" s="6" t="s">
        <v>128</v>
      </c>
      <c r="G1884" s="4" t="s">
        <v>55</v>
      </c>
      <c r="H1884" s="4" t="s">
        <v>924</v>
      </c>
      <c r="I1884" s="4" t="s">
        <v>143</v>
      </c>
      <c r="J1884" s="4" t="s">
        <v>57</v>
      </c>
      <c r="K1884" s="9">
        <f t="shared" si="174"/>
        <v>10.844444444446708</v>
      </c>
      <c r="L1884" s="13">
        <f t="shared" si="175"/>
        <v>40851</v>
      </c>
      <c r="M1884" s="14">
        <f t="shared" si="176"/>
        <v>0.66666666666424135</v>
      </c>
      <c r="N1884" s="15">
        <f t="shared" si="177"/>
        <v>5</v>
      </c>
      <c r="O1884" s="16" t="str">
        <f t="shared" si="178"/>
        <v>Tuesday</v>
      </c>
      <c r="P1884" s="16" t="str">
        <f t="shared" si="179"/>
        <v>Nov</v>
      </c>
      <c r="Q1884" s="22">
        <f>IF(Analysis!$H$2=1,1,0)</f>
        <v>1</v>
      </c>
      <c r="R1884" s="1">
        <f>IF(Analysis!$H$3=1,1,0)</f>
        <v>1</v>
      </c>
      <c r="S1884" s="23">
        <f>IF(Analysis!$H$4=1,1,0)</f>
        <v>1</v>
      </c>
      <c r="T1884" s="23">
        <f>IF(Analysis!$H$6=1,1,0)</f>
        <v>1</v>
      </c>
      <c r="U1884" s="23">
        <f>IF(Analysis!$H$7=1,1,0)</f>
        <v>1</v>
      </c>
    </row>
    <row r="1885" spans="1:21">
      <c r="A1885" s="4">
        <v>15782</v>
      </c>
      <c r="B1885" s="5">
        <v>40884.652083333334</v>
      </c>
      <c r="C1885" s="5">
        <v>40851.663194444445</v>
      </c>
      <c r="D1885" s="4" t="s">
        <v>53</v>
      </c>
      <c r="E1885" s="4" t="s">
        <v>98</v>
      </c>
      <c r="F1885" s="6" t="s">
        <v>129</v>
      </c>
      <c r="G1885" s="4" t="s">
        <v>55</v>
      </c>
      <c r="H1885" s="4" t="s">
        <v>925</v>
      </c>
      <c r="I1885" s="4" t="s">
        <v>143</v>
      </c>
      <c r="J1885" s="4" t="s">
        <v>59</v>
      </c>
      <c r="K1885" s="9">
        <f t="shared" si="174"/>
        <v>32.988888888889051</v>
      </c>
      <c r="L1885" s="13">
        <f t="shared" si="175"/>
        <v>40851</v>
      </c>
      <c r="M1885" s="14">
        <f t="shared" si="176"/>
        <v>0.66319444444525288</v>
      </c>
      <c r="N1885" s="15">
        <f t="shared" si="177"/>
        <v>5</v>
      </c>
      <c r="O1885" s="16" t="str">
        <f t="shared" si="178"/>
        <v>Wednesday</v>
      </c>
      <c r="P1885" s="16" t="str">
        <f t="shared" si="179"/>
        <v>Nov</v>
      </c>
      <c r="Q1885" s="22">
        <f>IF(Analysis!$H$2=1,1,0)</f>
        <v>1</v>
      </c>
      <c r="R1885" s="1">
        <f>IF(Analysis!$H$3=1,1,0)</f>
        <v>1</v>
      </c>
      <c r="S1885" s="23">
        <f>IF(Analysis!$H$4=1,1,0)</f>
        <v>1</v>
      </c>
      <c r="T1885" s="23">
        <f>IF(Analysis!$H$6=1,1,0)</f>
        <v>1</v>
      </c>
      <c r="U1885" s="23">
        <f>IF(Analysis!$H$7=1,1,0)</f>
        <v>1</v>
      </c>
    </row>
    <row r="1886" spans="1:21">
      <c r="A1886" s="4">
        <v>15781</v>
      </c>
      <c r="B1886" s="5">
        <v>40855.570138888892</v>
      </c>
      <c r="C1886" s="5">
        <v>40851.662499999999</v>
      </c>
      <c r="D1886" s="4" t="s">
        <v>62</v>
      </c>
      <c r="E1886" s="4" t="s">
        <v>92</v>
      </c>
      <c r="F1886" s="6" t="s">
        <v>145</v>
      </c>
      <c r="G1886" s="4" t="s">
        <v>55</v>
      </c>
      <c r="H1886" s="4" t="s">
        <v>90</v>
      </c>
      <c r="I1886" s="4" t="s">
        <v>143</v>
      </c>
      <c r="J1886" s="4" t="s">
        <v>70</v>
      </c>
      <c r="K1886" s="9">
        <f t="shared" si="174"/>
        <v>3.9076388888934162</v>
      </c>
      <c r="L1886" s="13">
        <f t="shared" si="175"/>
        <v>40851</v>
      </c>
      <c r="M1886" s="14">
        <f t="shared" si="176"/>
        <v>0.66249999999854481</v>
      </c>
      <c r="N1886" s="15">
        <f t="shared" si="177"/>
        <v>5</v>
      </c>
      <c r="O1886" s="16" t="str">
        <f t="shared" si="178"/>
        <v>Tuesday</v>
      </c>
      <c r="P1886" s="16" t="str">
        <f t="shared" si="179"/>
        <v>Nov</v>
      </c>
      <c r="Q1886" s="22">
        <f>IF(Analysis!$H$2=1,1,0)</f>
        <v>1</v>
      </c>
      <c r="R1886" s="1">
        <f>IF(Analysis!$H$3=1,1,0)</f>
        <v>1</v>
      </c>
      <c r="S1886" s="23">
        <f>IF(Analysis!$H$4=1,1,0)</f>
        <v>1</v>
      </c>
      <c r="T1886" s="23">
        <f>IF(Analysis!$H$6=1,1,0)</f>
        <v>1</v>
      </c>
      <c r="U1886" s="23">
        <f>IF(Analysis!$H$7=1,1,0)</f>
        <v>1</v>
      </c>
    </row>
    <row r="1887" spans="1:21">
      <c r="A1887" s="4">
        <v>15780</v>
      </c>
      <c r="B1887" s="5">
        <v>40857.35833333333</v>
      </c>
      <c r="C1887" s="5">
        <v>40851.612500000003</v>
      </c>
      <c r="D1887" s="4" t="s">
        <v>62</v>
      </c>
      <c r="E1887" s="4" t="s">
        <v>95</v>
      </c>
      <c r="F1887" s="6" t="s">
        <v>2261</v>
      </c>
      <c r="G1887" s="4" t="s">
        <v>55</v>
      </c>
      <c r="H1887" s="4" t="s">
        <v>107</v>
      </c>
      <c r="I1887" s="4" t="s">
        <v>143</v>
      </c>
      <c r="J1887" s="4" t="s">
        <v>70</v>
      </c>
      <c r="K1887" s="9">
        <f t="shared" si="174"/>
        <v>5.7458333333270275</v>
      </c>
      <c r="L1887" s="13">
        <f t="shared" si="175"/>
        <v>40851</v>
      </c>
      <c r="M1887" s="14">
        <f t="shared" si="176"/>
        <v>0.61250000000291038</v>
      </c>
      <c r="N1887" s="15">
        <f t="shared" si="177"/>
        <v>4</v>
      </c>
      <c r="O1887" s="16" t="str">
        <f t="shared" si="178"/>
        <v>Thursday</v>
      </c>
      <c r="P1887" s="16" t="str">
        <f t="shared" si="179"/>
        <v>Nov</v>
      </c>
      <c r="Q1887" s="22">
        <f>IF(Analysis!$H$2=1,1,0)</f>
        <v>1</v>
      </c>
      <c r="R1887" s="1">
        <f>IF(Analysis!$H$3=1,1,0)</f>
        <v>1</v>
      </c>
      <c r="S1887" s="23">
        <f>IF(Analysis!$H$4=1,1,0)</f>
        <v>1</v>
      </c>
      <c r="T1887" s="23">
        <f>IF(Analysis!$H$6=1,1,0)</f>
        <v>1</v>
      </c>
      <c r="U1887" s="23">
        <f>IF(Analysis!$H$7=1,1,0)</f>
        <v>1</v>
      </c>
    </row>
    <row r="1888" spans="1:21">
      <c r="A1888" s="4">
        <v>15779</v>
      </c>
      <c r="B1888" s="5">
        <v>40938.627083333333</v>
      </c>
      <c r="C1888" s="5">
        <v>40851.61041666667</v>
      </c>
      <c r="D1888" s="4" t="s">
        <v>94</v>
      </c>
      <c r="E1888" s="4" t="s">
        <v>122</v>
      </c>
      <c r="F1888" s="6" t="s">
        <v>2071</v>
      </c>
      <c r="G1888" s="4" t="s">
        <v>55</v>
      </c>
      <c r="H1888" s="4" t="s">
        <v>106</v>
      </c>
      <c r="I1888" s="4" t="s">
        <v>143</v>
      </c>
      <c r="J1888" s="4" t="s">
        <v>59</v>
      </c>
      <c r="K1888" s="9">
        <f t="shared" si="174"/>
        <v>87.016666666662786</v>
      </c>
      <c r="L1888" s="13">
        <f t="shared" si="175"/>
        <v>40851</v>
      </c>
      <c r="M1888" s="14">
        <f t="shared" si="176"/>
        <v>0.61041666667006211</v>
      </c>
      <c r="N1888" s="15">
        <f t="shared" si="177"/>
        <v>4</v>
      </c>
      <c r="O1888" s="16" t="str">
        <f t="shared" si="178"/>
        <v>Monday</v>
      </c>
      <c r="P1888" s="16" t="str">
        <f t="shared" si="179"/>
        <v>Nov</v>
      </c>
      <c r="Q1888" s="22">
        <f>IF(Analysis!$H$2=1,1,0)</f>
        <v>1</v>
      </c>
      <c r="R1888" s="1">
        <f>IF(Analysis!$H$3=1,1,0)</f>
        <v>1</v>
      </c>
      <c r="S1888" s="23">
        <f>IF(Analysis!$H$4=1,1,0)</f>
        <v>1</v>
      </c>
      <c r="T1888" s="23">
        <f>IF(Analysis!$H$6=1,1,0)</f>
        <v>1</v>
      </c>
      <c r="U1888" s="23">
        <f>IF(Analysis!$H$7=1,1,0)</f>
        <v>1</v>
      </c>
    </row>
    <row r="1889" spans="1:21">
      <c r="A1889" s="4">
        <v>15778</v>
      </c>
      <c r="B1889" s="5">
        <v>40858.468055555553</v>
      </c>
      <c r="C1889" s="5">
        <v>40851.589583333334</v>
      </c>
      <c r="D1889" s="4" t="s">
        <v>60</v>
      </c>
      <c r="E1889" s="4" t="s">
        <v>61</v>
      </c>
      <c r="F1889" s="6" t="s">
        <v>2072</v>
      </c>
      <c r="G1889" s="4" t="s">
        <v>55</v>
      </c>
      <c r="H1889" s="4" t="s">
        <v>71</v>
      </c>
      <c r="I1889" s="4" t="s">
        <v>143</v>
      </c>
      <c r="J1889" s="4" t="s">
        <v>59</v>
      </c>
      <c r="K1889" s="9">
        <f t="shared" si="174"/>
        <v>6.8784722222189885</v>
      </c>
      <c r="L1889" s="13">
        <f t="shared" si="175"/>
        <v>40851</v>
      </c>
      <c r="M1889" s="14">
        <f t="shared" si="176"/>
        <v>0.58958333333430346</v>
      </c>
      <c r="N1889" s="15">
        <f t="shared" si="177"/>
        <v>4</v>
      </c>
      <c r="O1889" s="16" t="str">
        <f t="shared" si="178"/>
        <v>Friday</v>
      </c>
      <c r="P1889" s="16" t="str">
        <f t="shared" si="179"/>
        <v>Nov</v>
      </c>
      <c r="Q1889" s="22">
        <f>IF(Analysis!$H$2=1,1,0)</f>
        <v>1</v>
      </c>
      <c r="R1889" s="1">
        <f>IF(Analysis!$H$3=1,1,0)</f>
        <v>1</v>
      </c>
      <c r="S1889" s="23">
        <f>IF(Analysis!$H$4=1,1,0)</f>
        <v>1</v>
      </c>
      <c r="T1889" s="23">
        <f>IF(Analysis!$H$6=1,1,0)</f>
        <v>1</v>
      </c>
      <c r="U1889" s="23">
        <f>IF(Analysis!$H$7=1,1,0)</f>
        <v>1</v>
      </c>
    </row>
    <row r="1890" spans="1:21">
      <c r="A1890" s="4">
        <v>15777</v>
      </c>
      <c r="B1890" s="5">
        <v>40861.456944444442</v>
      </c>
      <c r="C1890" s="5">
        <v>40851.582638888889</v>
      </c>
      <c r="D1890" s="4" t="s">
        <v>53</v>
      </c>
      <c r="E1890" s="4" t="s">
        <v>79</v>
      </c>
      <c r="F1890" s="6" t="s">
        <v>2073</v>
      </c>
      <c r="G1890" s="4" t="s">
        <v>55</v>
      </c>
      <c r="H1890" s="4" t="s">
        <v>56</v>
      </c>
      <c r="I1890" s="4" t="s">
        <v>143</v>
      </c>
      <c r="J1890" s="4" t="s">
        <v>65</v>
      </c>
      <c r="K1890" s="9">
        <f t="shared" si="174"/>
        <v>9.8743055555532919</v>
      </c>
      <c r="L1890" s="13">
        <f t="shared" si="175"/>
        <v>40851</v>
      </c>
      <c r="M1890" s="14">
        <f t="shared" si="176"/>
        <v>0.58263888888905058</v>
      </c>
      <c r="N1890" s="15">
        <f t="shared" si="177"/>
        <v>4</v>
      </c>
      <c r="O1890" s="16" t="str">
        <f t="shared" si="178"/>
        <v>Monday</v>
      </c>
      <c r="P1890" s="16" t="str">
        <f t="shared" si="179"/>
        <v>Nov</v>
      </c>
      <c r="Q1890" s="22">
        <f>IF(Analysis!$H$2=1,1,0)</f>
        <v>1</v>
      </c>
      <c r="R1890" s="1">
        <f>IF(Analysis!$H$3=1,1,0)</f>
        <v>1</v>
      </c>
      <c r="S1890" s="23">
        <f>IF(Analysis!$H$4=1,1,0)</f>
        <v>1</v>
      </c>
      <c r="T1890" s="23">
        <f>IF(Analysis!$H$6=1,1,0)</f>
        <v>1</v>
      </c>
      <c r="U1890" s="23">
        <f>IF(Analysis!$H$7=1,1,0)</f>
        <v>1</v>
      </c>
    </row>
    <row r="1891" spans="1:21">
      <c r="A1891" s="4">
        <v>15776</v>
      </c>
      <c r="B1891" s="5">
        <v>40886.34652777778</v>
      </c>
      <c r="C1891" s="5">
        <v>40851.557638888888</v>
      </c>
      <c r="D1891" s="4" t="s">
        <v>60</v>
      </c>
      <c r="E1891" s="4" t="s">
        <v>74</v>
      </c>
      <c r="F1891" s="6" t="s">
        <v>132</v>
      </c>
      <c r="G1891" s="4" t="s">
        <v>55</v>
      </c>
      <c r="H1891" s="4" t="s">
        <v>90</v>
      </c>
      <c r="I1891" s="4" t="s">
        <v>143</v>
      </c>
      <c r="J1891" s="4" t="s">
        <v>73</v>
      </c>
      <c r="K1891" s="9">
        <f t="shared" si="174"/>
        <v>34.788888888891961</v>
      </c>
      <c r="L1891" s="13">
        <f t="shared" si="175"/>
        <v>40851</v>
      </c>
      <c r="M1891" s="14">
        <f t="shared" si="176"/>
        <v>0.55763888888759539</v>
      </c>
      <c r="N1891" s="15">
        <f t="shared" si="177"/>
        <v>4</v>
      </c>
      <c r="O1891" s="16" t="str">
        <f t="shared" si="178"/>
        <v>Friday</v>
      </c>
      <c r="P1891" s="16" t="str">
        <f t="shared" si="179"/>
        <v>Nov</v>
      </c>
      <c r="Q1891" s="22">
        <f>IF(Analysis!$H$2=1,1,0)</f>
        <v>1</v>
      </c>
      <c r="R1891" s="1">
        <f>IF(Analysis!$H$3=1,1,0)</f>
        <v>1</v>
      </c>
      <c r="S1891" s="23">
        <f>IF(Analysis!$H$4=1,1,0)</f>
        <v>1</v>
      </c>
      <c r="T1891" s="23">
        <f>IF(Analysis!$H$6=1,1,0)</f>
        <v>1</v>
      </c>
      <c r="U1891" s="23">
        <f>IF(Analysis!$H$7=1,1,0)</f>
        <v>1</v>
      </c>
    </row>
    <row r="1892" spans="1:21">
      <c r="A1892" s="4">
        <v>15775</v>
      </c>
      <c r="B1892" s="5">
        <v>40851.713194444441</v>
      </c>
      <c r="C1892" s="5">
        <v>40851.481944444444</v>
      </c>
      <c r="D1892" s="4" t="s">
        <v>60</v>
      </c>
      <c r="E1892" s="4" t="s">
        <v>54</v>
      </c>
      <c r="F1892" s="6" t="s">
        <v>133</v>
      </c>
      <c r="G1892" s="4" t="s">
        <v>55</v>
      </c>
      <c r="H1892" s="4" t="s">
        <v>56</v>
      </c>
      <c r="I1892" s="4" t="s">
        <v>143</v>
      </c>
      <c r="J1892" s="4" t="s">
        <v>59</v>
      </c>
      <c r="K1892" s="9">
        <f t="shared" si="174"/>
        <v>0.23124999999708962</v>
      </c>
      <c r="L1892" s="13">
        <f t="shared" si="175"/>
        <v>40851</v>
      </c>
      <c r="M1892" s="14">
        <f t="shared" si="176"/>
        <v>0.48194444444379769</v>
      </c>
      <c r="N1892" s="15">
        <f t="shared" si="177"/>
        <v>3</v>
      </c>
      <c r="O1892" s="16" t="str">
        <f t="shared" si="178"/>
        <v>Friday</v>
      </c>
      <c r="P1892" s="16" t="str">
        <f t="shared" si="179"/>
        <v>Nov</v>
      </c>
      <c r="Q1892" s="22">
        <f>IF(Analysis!$H$2=1,1,0)</f>
        <v>1</v>
      </c>
      <c r="R1892" s="1">
        <f>IF(Analysis!$H$3=1,1,0)</f>
        <v>1</v>
      </c>
      <c r="S1892" s="23">
        <f>IF(Analysis!$H$4=1,1,0)</f>
        <v>1</v>
      </c>
      <c r="T1892" s="23">
        <f>IF(Analysis!$H$6=1,1,0)</f>
        <v>1</v>
      </c>
      <c r="U1892" s="23">
        <f>IF(Analysis!$H$7=1,1,0)</f>
        <v>1</v>
      </c>
    </row>
    <row r="1893" spans="1:21">
      <c r="A1893" s="4">
        <v>15774</v>
      </c>
      <c r="B1893" s="5">
        <v>40851.668055555558</v>
      </c>
      <c r="C1893" s="5">
        <v>40851.478472222225</v>
      </c>
      <c r="D1893" s="4" t="s">
        <v>60</v>
      </c>
      <c r="E1893" s="4" t="s">
        <v>54</v>
      </c>
      <c r="F1893" s="6" t="s">
        <v>127</v>
      </c>
      <c r="G1893" s="4" t="s">
        <v>55</v>
      </c>
      <c r="H1893" s="4" t="s">
        <v>926</v>
      </c>
      <c r="I1893" s="4" t="s">
        <v>143</v>
      </c>
      <c r="J1893" s="4" t="s">
        <v>65</v>
      </c>
      <c r="K1893" s="9">
        <f t="shared" si="174"/>
        <v>0.18958333333284827</v>
      </c>
      <c r="L1893" s="13">
        <f t="shared" si="175"/>
        <v>40851</v>
      </c>
      <c r="M1893" s="14">
        <f t="shared" si="176"/>
        <v>0.47847222222480923</v>
      </c>
      <c r="N1893" s="15">
        <f t="shared" si="177"/>
        <v>3</v>
      </c>
      <c r="O1893" s="16" t="str">
        <f t="shared" si="178"/>
        <v>Friday</v>
      </c>
      <c r="P1893" s="16" t="str">
        <f t="shared" si="179"/>
        <v>Nov</v>
      </c>
      <c r="Q1893" s="22">
        <f>IF(Analysis!$H$2=1,1,0)</f>
        <v>1</v>
      </c>
      <c r="R1893" s="1">
        <f>IF(Analysis!$H$3=1,1,0)</f>
        <v>1</v>
      </c>
      <c r="S1893" s="23">
        <f>IF(Analysis!$H$4=1,1,0)</f>
        <v>1</v>
      </c>
      <c r="T1893" s="23">
        <f>IF(Analysis!$H$6=1,1,0)</f>
        <v>1</v>
      </c>
      <c r="U1893" s="23">
        <f>IF(Analysis!$H$7=1,1,0)</f>
        <v>1</v>
      </c>
    </row>
    <row r="1894" spans="1:21">
      <c r="A1894" s="4">
        <v>15773</v>
      </c>
      <c r="B1894" s="5">
        <v>40851.65625</v>
      </c>
      <c r="C1894" s="5">
        <v>40851.40625</v>
      </c>
      <c r="D1894" s="4" t="s">
        <v>60</v>
      </c>
      <c r="E1894" s="4" t="s">
        <v>68</v>
      </c>
      <c r="F1894" s="6" t="s">
        <v>128</v>
      </c>
      <c r="G1894" s="4" t="s">
        <v>55</v>
      </c>
      <c r="H1894" s="4" t="s">
        <v>927</v>
      </c>
      <c r="I1894" s="4" t="s">
        <v>143</v>
      </c>
      <c r="J1894" s="4" t="s">
        <v>59</v>
      </c>
      <c r="K1894" s="9">
        <f t="shared" si="174"/>
        <v>0.25</v>
      </c>
      <c r="L1894" s="13">
        <f t="shared" si="175"/>
        <v>40851</v>
      </c>
      <c r="M1894" s="14">
        <f t="shared" si="176"/>
        <v>0.40625</v>
      </c>
      <c r="N1894" s="15">
        <f t="shared" si="177"/>
        <v>2</v>
      </c>
      <c r="O1894" s="16" t="str">
        <f t="shared" si="178"/>
        <v>Friday</v>
      </c>
      <c r="P1894" s="16" t="str">
        <f t="shared" si="179"/>
        <v>Nov</v>
      </c>
      <c r="Q1894" s="22">
        <f>IF(Analysis!$H$2=1,1,0)</f>
        <v>1</v>
      </c>
      <c r="R1894" s="1">
        <f>IF(Analysis!$H$3=1,1,0)</f>
        <v>1</v>
      </c>
      <c r="S1894" s="23">
        <f>IF(Analysis!$H$4=1,1,0)</f>
        <v>1</v>
      </c>
      <c r="T1894" s="23">
        <f>IF(Analysis!$H$6=1,1,0)</f>
        <v>1</v>
      </c>
      <c r="U1894" s="23">
        <f>IF(Analysis!$H$7=1,1,0)</f>
        <v>1</v>
      </c>
    </row>
    <row r="1895" spans="1:21">
      <c r="A1895" s="4">
        <v>15772</v>
      </c>
      <c r="B1895" s="5">
        <v>40884.699999999997</v>
      </c>
      <c r="C1895" s="5">
        <v>40851.392361111109</v>
      </c>
      <c r="D1895" s="4" t="s">
        <v>53</v>
      </c>
      <c r="E1895" s="4" t="s">
        <v>68</v>
      </c>
      <c r="F1895" s="6" t="s">
        <v>129</v>
      </c>
      <c r="G1895" s="4" t="s">
        <v>55</v>
      </c>
      <c r="H1895" s="4" t="s">
        <v>928</v>
      </c>
      <c r="I1895" s="4" t="s">
        <v>143</v>
      </c>
      <c r="J1895" s="4" t="s">
        <v>59</v>
      </c>
      <c r="K1895" s="9">
        <f t="shared" si="174"/>
        <v>33.307638888887595</v>
      </c>
      <c r="L1895" s="13">
        <f t="shared" si="175"/>
        <v>40851</v>
      </c>
      <c r="M1895" s="14">
        <f t="shared" si="176"/>
        <v>0.39236111110949423</v>
      </c>
      <c r="N1895" s="15">
        <f t="shared" si="177"/>
        <v>2</v>
      </c>
      <c r="O1895" s="16" t="str">
        <f t="shared" si="178"/>
        <v>Wednesday</v>
      </c>
      <c r="P1895" s="16" t="str">
        <f t="shared" si="179"/>
        <v>Nov</v>
      </c>
      <c r="Q1895" s="22">
        <f>IF(Analysis!$H$2=1,1,0)</f>
        <v>1</v>
      </c>
      <c r="R1895" s="1">
        <f>IF(Analysis!$H$3=1,1,0)</f>
        <v>1</v>
      </c>
      <c r="S1895" s="23">
        <f>IF(Analysis!$H$4=1,1,0)</f>
        <v>1</v>
      </c>
      <c r="T1895" s="23">
        <f>IF(Analysis!$H$6=1,1,0)</f>
        <v>1</v>
      </c>
      <c r="U1895" s="23">
        <f>IF(Analysis!$H$7=1,1,0)</f>
        <v>1</v>
      </c>
    </row>
    <row r="1896" spans="1:21">
      <c r="A1896" s="4">
        <v>15771</v>
      </c>
      <c r="B1896" s="5">
        <v>40906.375</v>
      </c>
      <c r="C1896" s="5">
        <v>40850.709722222222</v>
      </c>
      <c r="D1896" s="4" t="s">
        <v>62</v>
      </c>
      <c r="E1896" s="4" t="s">
        <v>100</v>
      </c>
      <c r="F1896" s="6" t="s">
        <v>145</v>
      </c>
      <c r="G1896" s="4" t="s">
        <v>55</v>
      </c>
      <c r="H1896" s="4" t="s">
        <v>929</v>
      </c>
      <c r="I1896" s="4" t="s">
        <v>143</v>
      </c>
      <c r="J1896" s="4" t="s">
        <v>65</v>
      </c>
      <c r="K1896" s="9">
        <f t="shared" si="174"/>
        <v>55.665277777778101</v>
      </c>
      <c r="L1896" s="13">
        <f t="shared" si="175"/>
        <v>40850</v>
      </c>
      <c r="M1896" s="14">
        <f t="shared" si="176"/>
        <v>0.70972222222189885</v>
      </c>
      <c r="N1896" s="15">
        <f t="shared" si="177"/>
        <v>6</v>
      </c>
      <c r="O1896" s="16" t="str">
        <f t="shared" si="178"/>
        <v>Thursday</v>
      </c>
      <c r="P1896" s="16" t="str">
        <f t="shared" si="179"/>
        <v>Nov</v>
      </c>
      <c r="Q1896" s="22">
        <f>IF(Analysis!$H$2=1,1,0)</f>
        <v>1</v>
      </c>
      <c r="R1896" s="1">
        <f>IF(Analysis!$H$3=1,1,0)</f>
        <v>1</v>
      </c>
      <c r="S1896" s="23">
        <f>IF(Analysis!$H$4=1,1,0)</f>
        <v>1</v>
      </c>
      <c r="T1896" s="23">
        <f>IF(Analysis!$H$6=1,1,0)</f>
        <v>1</v>
      </c>
      <c r="U1896" s="23">
        <f>IF(Analysis!$H$7=1,1,0)</f>
        <v>1</v>
      </c>
    </row>
    <row r="1897" spans="1:21">
      <c r="A1897" s="4">
        <v>15770</v>
      </c>
      <c r="B1897" s="5">
        <v>40855.569444444445</v>
      </c>
      <c r="C1897" s="5">
        <v>40850.634722222225</v>
      </c>
      <c r="D1897" s="4" t="s">
        <v>62</v>
      </c>
      <c r="E1897" s="4" t="s">
        <v>68</v>
      </c>
      <c r="F1897" s="6" t="s">
        <v>2262</v>
      </c>
      <c r="G1897" s="4" t="s">
        <v>55</v>
      </c>
      <c r="H1897" s="4" t="s">
        <v>930</v>
      </c>
      <c r="I1897" s="4" t="s">
        <v>143</v>
      </c>
      <c r="J1897" s="4" t="s">
        <v>70</v>
      </c>
      <c r="K1897" s="9">
        <f t="shared" si="174"/>
        <v>4.9347222222204437</v>
      </c>
      <c r="L1897" s="13">
        <f t="shared" si="175"/>
        <v>40850</v>
      </c>
      <c r="M1897" s="14">
        <f t="shared" si="176"/>
        <v>0.63472222222480923</v>
      </c>
      <c r="N1897" s="15">
        <f t="shared" si="177"/>
        <v>5</v>
      </c>
      <c r="O1897" s="16" t="str">
        <f t="shared" si="178"/>
        <v>Tuesday</v>
      </c>
      <c r="P1897" s="16" t="str">
        <f t="shared" si="179"/>
        <v>Nov</v>
      </c>
      <c r="Q1897" s="22">
        <f>IF(Analysis!$H$2=1,1,0)</f>
        <v>1</v>
      </c>
      <c r="R1897" s="1">
        <f>IF(Analysis!$H$3=1,1,0)</f>
        <v>1</v>
      </c>
      <c r="S1897" s="23">
        <f>IF(Analysis!$H$4=1,1,0)</f>
        <v>1</v>
      </c>
      <c r="T1897" s="23">
        <f>IF(Analysis!$H$6=1,1,0)</f>
        <v>1</v>
      </c>
      <c r="U1897" s="23">
        <f>IF(Analysis!$H$7=1,1,0)</f>
        <v>1</v>
      </c>
    </row>
    <row r="1898" spans="1:21">
      <c r="A1898" s="4">
        <v>15769</v>
      </c>
      <c r="B1898" s="5">
        <v>40851.4375</v>
      </c>
      <c r="C1898" s="5">
        <v>40850.614583333336</v>
      </c>
      <c r="D1898" s="4" t="s">
        <v>53</v>
      </c>
      <c r="E1898" s="4" t="s">
        <v>68</v>
      </c>
      <c r="F1898" s="6" t="s">
        <v>2071</v>
      </c>
      <c r="G1898" s="4" t="s">
        <v>55</v>
      </c>
      <c r="H1898" s="4" t="s">
        <v>90</v>
      </c>
      <c r="I1898" s="4" t="s">
        <v>143</v>
      </c>
      <c r="J1898" s="4" t="s">
        <v>59</v>
      </c>
      <c r="K1898" s="9">
        <f t="shared" si="174"/>
        <v>0.82291666666424135</v>
      </c>
      <c r="L1898" s="13">
        <f t="shared" si="175"/>
        <v>40850</v>
      </c>
      <c r="M1898" s="14">
        <f t="shared" si="176"/>
        <v>0.61458333333575865</v>
      </c>
      <c r="N1898" s="15">
        <f t="shared" si="177"/>
        <v>4</v>
      </c>
      <c r="O1898" s="16" t="str">
        <f t="shared" si="178"/>
        <v>Friday</v>
      </c>
      <c r="P1898" s="16" t="str">
        <f t="shared" si="179"/>
        <v>Nov</v>
      </c>
      <c r="Q1898" s="22">
        <f>IF(Analysis!$H$2=1,1,0)</f>
        <v>1</v>
      </c>
      <c r="R1898" s="1">
        <f>IF(Analysis!$H$3=1,1,0)</f>
        <v>1</v>
      </c>
      <c r="S1898" s="23">
        <f>IF(Analysis!$H$4=1,1,0)</f>
        <v>1</v>
      </c>
      <c r="T1898" s="23">
        <f>IF(Analysis!$H$6=1,1,0)</f>
        <v>1</v>
      </c>
      <c r="U1898" s="23">
        <f>IF(Analysis!$H$7=1,1,0)</f>
        <v>1</v>
      </c>
    </row>
    <row r="1899" spans="1:21">
      <c r="A1899" s="4">
        <v>15768</v>
      </c>
      <c r="B1899" s="5">
        <v>40863.709027777775</v>
      </c>
      <c r="C1899" s="5">
        <v>40850.612500000003</v>
      </c>
      <c r="D1899" s="4" t="s">
        <v>62</v>
      </c>
      <c r="E1899" s="4" t="s">
        <v>72</v>
      </c>
      <c r="F1899" s="6" t="s">
        <v>2072</v>
      </c>
      <c r="G1899" s="4" t="s">
        <v>55</v>
      </c>
      <c r="H1899" s="4" t="s">
        <v>107</v>
      </c>
      <c r="I1899" s="4" t="s">
        <v>143</v>
      </c>
      <c r="J1899" s="4" t="s">
        <v>59</v>
      </c>
      <c r="K1899" s="9">
        <f t="shared" si="174"/>
        <v>13.09652777777228</v>
      </c>
      <c r="L1899" s="13">
        <f t="shared" si="175"/>
        <v>40850</v>
      </c>
      <c r="M1899" s="14">
        <f t="shared" si="176"/>
        <v>0.61250000000291038</v>
      </c>
      <c r="N1899" s="15">
        <f t="shared" si="177"/>
        <v>4</v>
      </c>
      <c r="O1899" s="16" t="str">
        <f t="shared" si="178"/>
        <v>Wednesday</v>
      </c>
      <c r="P1899" s="16" t="str">
        <f t="shared" si="179"/>
        <v>Nov</v>
      </c>
      <c r="Q1899" s="22">
        <f>IF(Analysis!$H$2=1,1,0)</f>
        <v>1</v>
      </c>
      <c r="R1899" s="1">
        <f>IF(Analysis!$H$3=1,1,0)</f>
        <v>1</v>
      </c>
      <c r="S1899" s="23">
        <f>IF(Analysis!$H$4=1,1,0)</f>
        <v>1</v>
      </c>
      <c r="T1899" s="23">
        <f>IF(Analysis!$H$6=1,1,0)</f>
        <v>1</v>
      </c>
      <c r="U1899" s="23">
        <f>IF(Analysis!$H$7=1,1,0)</f>
        <v>1</v>
      </c>
    </row>
    <row r="1900" spans="1:21">
      <c r="A1900" s="4">
        <v>15767</v>
      </c>
      <c r="B1900" s="5">
        <v>40851.631944444445</v>
      </c>
      <c r="C1900" s="5">
        <v>40850.609027777777</v>
      </c>
      <c r="D1900" s="4" t="s">
        <v>62</v>
      </c>
      <c r="E1900" s="4" t="s">
        <v>72</v>
      </c>
      <c r="F1900" s="6" t="s">
        <v>2073</v>
      </c>
      <c r="G1900" s="4" t="s">
        <v>55</v>
      </c>
      <c r="H1900" s="4" t="s">
        <v>106</v>
      </c>
      <c r="I1900" s="4" t="s">
        <v>143</v>
      </c>
      <c r="J1900" s="4" t="s">
        <v>73</v>
      </c>
      <c r="K1900" s="9">
        <f t="shared" si="174"/>
        <v>1.0229166666686069</v>
      </c>
      <c r="L1900" s="13">
        <f t="shared" si="175"/>
        <v>40850</v>
      </c>
      <c r="M1900" s="14">
        <f t="shared" si="176"/>
        <v>0.60902777777664596</v>
      </c>
      <c r="N1900" s="15">
        <f t="shared" si="177"/>
        <v>4</v>
      </c>
      <c r="O1900" s="16" t="str">
        <f t="shared" si="178"/>
        <v>Friday</v>
      </c>
      <c r="P1900" s="16" t="str">
        <f t="shared" si="179"/>
        <v>Nov</v>
      </c>
      <c r="Q1900" s="22">
        <f>IF(Analysis!$H$2=1,1,0)</f>
        <v>1</v>
      </c>
      <c r="R1900" s="1">
        <f>IF(Analysis!$H$3=1,1,0)</f>
        <v>1</v>
      </c>
      <c r="S1900" s="23">
        <f>IF(Analysis!$H$4=1,1,0)</f>
        <v>1</v>
      </c>
      <c r="T1900" s="23">
        <f>IF(Analysis!$H$6=1,1,0)</f>
        <v>1</v>
      </c>
      <c r="U1900" s="23">
        <f>IF(Analysis!$H$7=1,1,0)</f>
        <v>1</v>
      </c>
    </row>
    <row r="1901" spans="1:21">
      <c r="A1901" s="4">
        <v>15766</v>
      </c>
      <c r="B1901" s="5">
        <v>40865.714583333334</v>
      </c>
      <c r="C1901" s="5">
        <v>40850.550000000003</v>
      </c>
      <c r="D1901" s="4" t="s">
        <v>53</v>
      </c>
      <c r="E1901" s="4" t="s">
        <v>96</v>
      </c>
      <c r="F1901" s="6" t="s">
        <v>132</v>
      </c>
      <c r="G1901" s="4" t="s">
        <v>55</v>
      </c>
      <c r="H1901" s="4" t="s">
        <v>71</v>
      </c>
      <c r="I1901" s="4" t="s">
        <v>143</v>
      </c>
      <c r="J1901" s="4" t="s">
        <v>59</v>
      </c>
      <c r="K1901" s="9">
        <f t="shared" si="174"/>
        <v>15.164583333331393</v>
      </c>
      <c r="L1901" s="13">
        <f t="shared" si="175"/>
        <v>40850</v>
      </c>
      <c r="M1901" s="14">
        <f t="shared" si="176"/>
        <v>0.55000000000291038</v>
      </c>
      <c r="N1901" s="15">
        <f t="shared" si="177"/>
        <v>4</v>
      </c>
      <c r="O1901" s="16" t="str">
        <f t="shared" si="178"/>
        <v>Friday</v>
      </c>
      <c r="P1901" s="16" t="str">
        <f t="shared" si="179"/>
        <v>Nov</v>
      </c>
      <c r="Q1901" s="22">
        <f>IF(Analysis!$H$2=1,1,0)</f>
        <v>1</v>
      </c>
      <c r="R1901" s="1">
        <f>IF(Analysis!$H$3=1,1,0)</f>
        <v>1</v>
      </c>
      <c r="S1901" s="23">
        <f>IF(Analysis!$H$4=1,1,0)</f>
        <v>1</v>
      </c>
      <c r="T1901" s="23">
        <f>IF(Analysis!$H$6=1,1,0)</f>
        <v>1</v>
      </c>
      <c r="U1901" s="23">
        <f>IF(Analysis!$H$7=1,1,0)</f>
        <v>1</v>
      </c>
    </row>
    <row r="1902" spans="1:21">
      <c r="A1902" s="4">
        <v>15765</v>
      </c>
      <c r="B1902" s="5">
        <v>40864.631944444445</v>
      </c>
      <c r="C1902" s="5">
        <v>40850.538888888892</v>
      </c>
      <c r="D1902" s="4" t="s">
        <v>53</v>
      </c>
      <c r="E1902" s="4" t="s">
        <v>58</v>
      </c>
      <c r="F1902" s="6" t="s">
        <v>133</v>
      </c>
      <c r="G1902" s="4" t="s">
        <v>55</v>
      </c>
      <c r="H1902" s="4" t="s">
        <v>56</v>
      </c>
      <c r="I1902" s="4" t="s">
        <v>143</v>
      </c>
      <c r="J1902" s="4" t="s">
        <v>59</v>
      </c>
      <c r="K1902" s="9">
        <f t="shared" si="174"/>
        <v>14.093055555553292</v>
      </c>
      <c r="L1902" s="13">
        <f t="shared" si="175"/>
        <v>40850</v>
      </c>
      <c r="M1902" s="14">
        <f t="shared" si="176"/>
        <v>0.53888888889196096</v>
      </c>
      <c r="N1902" s="15">
        <f t="shared" si="177"/>
        <v>3</v>
      </c>
      <c r="O1902" s="16" t="str">
        <f t="shared" si="178"/>
        <v>Thursday</v>
      </c>
      <c r="P1902" s="16" t="str">
        <f t="shared" si="179"/>
        <v>Nov</v>
      </c>
      <c r="Q1902" s="22">
        <f>IF(Analysis!$H$2=1,1,0)</f>
        <v>1</v>
      </c>
      <c r="R1902" s="1">
        <f>IF(Analysis!$H$3=1,1,0)</f>
        <v>1</v>
      </c>
      <c r="S1902" s="23">
        <f>IF(Analysis!$H$4=1,1,0)</f>
        <v>1</v>
      </c>
      <c r="T1902" s="23">
        <f>IF(Analysis!$H$6=1,1,0)</f>
        <v>1</v>
      </c>
      <c r="U1902" s="23">
        <f>IF(Analysis!$H$7=1,1,0)</f>
        <v>1</v>
      </c>
    </row>
    <row r="1903" spans="1:21">
      <c r="A1903" s="4">
        <v>15764</v>
      </c>
      <c r="B1903" s="5">
        <v>40883.405555555553</v>
      </c>
      <c r="C1903" s="5">
        <v>40850.488888888889</v>
      </c>
      <c r="D1903" s="4" t="s">
        <v>60</v>
      </c>
      <c r="E1903" s="4" t="s">
        <v>74</v>
      </c>
      <c r="F1903" s="6" t="s">
        <v>127</v>
      </c>
      <c r="G1903" s="4" t="s">
        <v>55</v>
      </c>
      <c r="H1903" s="4" t="s">
        <v>90</v>
      </c>
      <c r="I1903" s="4" t="s">
        <v>143</v>
      </c>
      <c r="J1903" s="4" t="s">
        <v>59</v>
      </c>
      <c r="K1903" s="9">
        <f t="shared" si="174"/>
        <v>32.916666666664241</v>
      </c>
      <c r="L1903" s="13">
        <f t="shared" si="175"/>
        <v>40850</v>
      </c>
      <c r="M1903" s="14">
        <f t="shared" si="176"/>
        <v>0.48888888888905058</v>
      </c>
      <c r="N1903" s="15">
        <f t="shared" si="177"/>
        <v>3</v>
      </c>
      <c r="O1903" s="16" t="str">
        <f t="shared" si="178"/>
        <v>Tuesday</v>
      </c>
      <c r="P1903" s="16" t="str">
        <f t="shared" si="179"/>
        <v>Nov</v>
      </c>
      <c r="Q1903" s="22">
        <f>IF(Analysis!$H$2=1,1,0)</f>
        <v>1</v>
      </c>
      <c r="R1903" s="1">
        <f>IF(Analysis!$H$3=1,1,0)</f>
        <v>1</v>
      </c>
      <c r="S1903" s="23">
        <f>IF(Analysis!$H$4=1,1,0)</f>
        <v>1</v>
      </c>
      <c r="T1903" s="23">
        <f>IF(Analysis!$H$6=1,1,0)</f>
        <v>1</v>
      </c>
      <c r="U1903" s="23">
        <f>IF(Analysis!$H$7=1,1,0)</f>
        <v>1</v>
      </c>
    </row>
    <row r="1904" spans="1:21">
      <c r="A1904" s="4">
        <v>15763</v>
      </c>
      <c r="B1904" s="5">
        <v>40850.725694444445</v>
      </c>
      <c r="C1904" s="5">
        <v>40850.470138888886</v>
      </c>
      <c r="D1904" s="4" t="s">
        <v>60</v>
      </c>
      <c r="E1904" s="4" t="s">
        <v>54</v>
      </c>
      <c r="F1904" s="6" t="s">
        <v>128</v>
      </c>
      <c r="G1904" s="4" t="s">
        <v>55</v>
      </c>
      <c r="H1904" s="4" t="s">
        <v>56</v>
      </c>
      <c r="I1904" s="4" t="s">
        <v>143</v>
      </c>
      <c r="J1904" s="4" t="s">
        <v>59</v>
      </c>
      <c r="K1904" s="9">
        <f t="shared" si="174"/>
        <v>0.25555555555911269</v>
      </c>
      <c r="L1904" s="13">
        <f t="shared" si="175"/>
        <v>40850</v>
      </c>
      <c r="M1904" s="14">
        <f t="shared" si="176"/>
        <v>0.47013888888614019</v>
      </c>
      <c r="N1904" s="15">
        <f t="shared" si="177"/>
        <v>3</v>
      </c>
      <c r="O1904" s="16" t="str">
        <f t="shared" si="178"/>
        <v>Thursday</v>
      </c>
      <c r="P1904" s="16" t="str">
        <f t="shared" si="179"/>
        <v>Nov</v>
      </c>
      <c r="Q1904" s="22">
        <f>IF(Analysis!$H$2=1,1,0)</f>
        <v>1</v>
      </c>
      <c r="R1904" s="1">
        <f>IF(Analysis!$H$3=1,1,0)</f>
        <v>1</v>
      </c>
      <c r="S1904" s="23">
        <f>IF(Analysis!$H$4=1,1,0)</f>
        <v>1</v>
      </c>
      <c r="T1904" s="23">
        <f>IF(Analysis!$H$6=1,1,0)</f>
        <v>1</v>
      </c>
      <c r="U1904" s="23">
        <f>IF(Analysis!$H$7=1,1,0)</f>
        <v>1</v>
      </c>
    </row>
    <row r="1905" spans="1:21">
      <c r="A1905" s="4">
        <v>15762</v>
      </c>
      <c r="B1905" s="5">
        <v>40855.67083333333</v>
      </c>
      <c r="C1905" s="5">
        <v>40850.451388888891</v>
      </c>
      <c r="D1905" s="4" t="s">
        <v>62</v>
      </c>
      <c r="E1905" s="4" t="s">
        <v>72</v>
      </c>
      <c r="F1905" s="6" t="s">
        <v>129</v>
      </c>
      <c r="G1905" s="4" t="s">
        <v>55</v>
      </c>
      <c r="H1905" s="4" t="s">
        <v>931</v>
      </c>
      <c r="I1905" s="4" t="s">
        <v>143</v>
      </c>
      <c r="J1905" s="4" t="s">
        <v>59</v>
      </c>
      <c r="K1905" s="9">
        <f t="shared" si="174"/>
        <v>5.2194444444394321</v>
      </c>
      <c r="L1905" s="13">
        <f t="shared" si="175"/>
        <v>40850</v>
      </c>
      <c r="M1905" s="14">
        <f t="shared" si="176"/>
        <v>0.45138888889050577</v>
      </c>
      <c r="N1905" s="15">
        <f t="shared" si="177"/>
        <v>2</v>
      </c>
      <c r="O1905" s="16" t="str">
        <f t="shared" si="178"/>
        <v>Tuesday</v>
      </c>
      <c r="P1905" s="16" t="str">
        <f t="shared" si="179"/>
        <v>Nov</v>
      </c>
      <c r="Q1905" s="22">
        <f>IF(Analysis!$H$2=1,1,0)</f>
        <v>1</v>
      </c>
      <c r="R1905" s="1">
        <f>IF(Analysis!$H$3=1,1,0)</f>
        <v>1</v>
      </c>
      <c r="S1905" s="23">
        <f>IF(Analysis!$H$4=1,1,0)</f>
        <v>1</v>
      </c>
      <c r="T1905" s="23">
        <f>IF(Analysis!$H$6=1,1,0)</f>
        <v>1</v>
      </c>
      <c r="U1905" s="23">
        <f>IF(Analysis!$H$7=1,1,0)</f>
        <v>1</v>
      </c>
    </row>
    <row r="1906" spans="1:21">
      <c r="A1906" s="4">
        <v>15761</v>
      </c>
      <c r="B1906" s="5">
        <v>40851.631249999999</v>
      </c>
      <c r="C1906" s="5">
        <v>40850.442361111112</v>
      </c>
      <c r="D1906" s="4" t="s">
        <v>62</v>
      </c>
      <c r="E1906" s="4" t="s">
        <v>72</v>
      </c>
      <c r="F1906" s="6" t="s">
        <v>145</v>
      </c>
      <c r="G1906" s="4" t="s">
        <v>55</v>
      </c>
      <c r="H1906" s="4" t="s">
        <v>932</v>
      </c>
      <c r="I1906" s="4" t="s">
        <v>143</v>
      </c>
      <c r="J1906" s="4" t="s">
        <v>59</v>
      </c>
      <c r="K1906" s="9">
        <f t="shared" si="174"/>
        <v>1.1888888888861402</v>
      </c>
      <c r="L1906" s="13">
        <f t="shared" si="175"/>
        <v>40850</v>
      </c>
      <c r="M1906" s="14">
        <f t="shared" si="176"/>
        <v>0.44236111111240461</v>
      </c>
      <c r="N1906" s="15">
        <f t="shared" si="177"/>
        <v>2</v>
      </c>
      <c r="O1906" s="16" t="str">
        <f t="shared" si="178"/>
        <v>Friday</v>
      </c>
      <c r="P1906" s="16" t="str">
        <f t="shared" si="179"/>
        <v>Nov</v>
      </c>
      <c r="Q1906" s="22">
        <f>IF(Analysis!$H$2=1,1,0)</f>
        <v>1</v>
      </c>
      <c r="R1906" s="1">
        <f>IF(Analysis!$H$3=1,1,0)</f>
        <v>1</v>
      </c>
      <c r="S1906" s="23">
        <f>IF(Analysis!$H$4=1,1,0)</f>
        <v>1</v>
      </c>
      <c r="T1906" s="23">
        <f>IF(Analysis!$H$6=1,1,0)</f>
        <v>1</v>
      </c>
      <c r="U1906" s="23">
        <f>IF(Analysis!$H$7=1,1,0)</f>
        <v>1</v>
      </c>
    </row>
    <row r="1907" spans="1:21">
      <c r="A1907" s="4">
        <v>15760</v>
      </c>
      <c r="B1907" s="5">
        <v>40850.529861111114</v>
      </c>
      <c r="C1907" s="5">
        <v>40850.4375</v>
      </c>
      <c r="D1907" s="4" t="s">
        <v>60</v>
      </c>
      <c r="E1907" s="4" t="s">
        <v>2536</v>
      </c>
      <c r="F1907" s="6" t="s">
        <v>2263</v>
      </c>
      <c r="G1907" s="4" t="s">
        <v>55</v>
      </c>
      <c r="H1907" s="4" t="s">
        <v>933</v>
      </c>
      <c r="I1907" s="4" t="s">
        <v>143</v>
      </c>
      <c r="J1907" s="4" t="s">
        <v>59</v>
      </c>
      <c r="K1907" s="9">
        <f t="shared" si="174"/>
        <v>9.2361111113859806E-2</v>
      </c>
      <c r="L1907" s="13">
        <f t="shared" si="175"/>
        <v>40850</v>
      </c>
      <c r="M1907" s="14">
        <f t="shared" si="176"/>
        <v>0.4375</v>
      </c>
      <c r="N1907" s="15">
        <f t="shared" si="177"/>
        <v>2</v>
      </c>
      <c r="O1907" s="16" t="str">
        <f t="shared" si="178"/>
        <v>Thursday</v>
      </c>
      <c r="P1907" s="16" t="str">
        <f t="shared" si="179"/>
        <v>Nov</v>
      </c>
      <c r="Q1907" s="22">
        <f>IF(Analysis!$H$2=1,1,0)</f>
        <v>1</v>
      </c>
      <c r="R1907" s="1">
        <f>IF(Analysis!$H$3=1,1,0)</f>
        <v>1</v>
      </c>
      <c r="S1907" s="23">
        <f>IF(Analysis!$H$4=1,1,0)</f>
        <v>1</v>
      </c>
      <c r="T1907" s="23">
        <f>IF(Analysis!$H$6=1,1,0)</f>
        <v>1</v>
      </c>
      <c r="U1907" s="23">
        <f>IF(Analysis!$H$7=1,1,0)</f>
        <v>1</v>
      </c>
    </row>
    <row r="1908" spans="1:21">
      <c r="A1908" s="4">
        <v>15759</v>
      </c>
      <c r="B1908" s="5">
        <v>40861.4</v>
      </c>
      <c r="C1908" s="5">
        <v>40850.436805555553</v>
      </c>
      <c r="D1908" s="4" t="s">
        <v>60</v>
      </c>
      <c r="E1908" s="4" t="s">
        <v>54</v>
      </c>
      <c r="F1908" s="6" t="s">
        <v>2071</v>
      </c>
      <c r="G1908" s="4" t="s">
        <v>55</v>
      </c>
      <c r="H1908" s="4" t="s">
        <v>934</v>
      </c>
      <c r="I1908" s="4" t="s">
        <v>143</v>
      </c>
      <c r="J1908" s="4" t="s">
        <v>59</v>
      </c>
      <c r="K1908" s="9">
        <f t="shared" si="174"/>
        <v>10.963194444448163</v>
      </c>
      <c r="L1908" s="13">
        <f t="shared" si="175"/>
        <v>40850</v>
      </c>
      <c r="M1908" s="14">
        <f t="shared" si="176"/>
        <v>0.43680555555329192</v>
      </c>
      <c r="N1908" s="15">
        <f t="shared" si="177"/>
        <v>2</v>
      </c>
      <c r="O1908" s="16" t="str">
        <f t="shared" si="178"/>
        <v>Monday</v>
      </c>
      <c r="P1908" s="16" t="str">
        <f t="shared" si="179"/>
        <v>Nov</v>
      </c>
      <c r="Q1908" s="22">
        <f>IF(Analysis!$H$2=1,1,0)</f>
        <v>1</v>
      </c>
      <c r="R1908" s="1">
        <f>IF(Analysis!$H$3=1,1,0)</f>
        <v>1</v>
      </c>
      <c r="S1908" s="23">
        <f>IF(Analysis!$H$4=1,1,0)</f>
        <v>1</v>
      </c>
      <c r="T1908" s="23">
        <f>IF(Analysis!$H$6=1,1,0)</f>
        <v>1</v>
      </c>
      <c r="U1908" s="23">
        <f>IF(Analysis!$H$7=1,1,0)</f>
        <v>1</v>
      </c>
    </row>
    <row r="1909" spans="1:21">
      <c r="A1909" s="4">
        <v>15758</v>
      </c>
      <c r="B1909" s="5">
        <v>40862.45208333333</v>
      </c>
      <c r="C1909" s="5">
        <v>40850.436805555553</v>
      </c>
      <c r="D1909" s="4" t="s">
        <v>60</v>
      </c>
      <c r="E1909" s="4" t="s">
        <v>2536</v>
      </c>
      <c r="F1909" s="6" t="s">
        <v>2072</v>
      </c>
      <c r="G1909" s="4" t="s">
        <v>55</v>
      </c>
      <c r="H1909" s="4" t="s">
        <v>935</v>
      </c>
      <c r="I1909" s="4" t="s">
        <v>143</v>
      </c>
      <c r="J1909" s="4" t="s">
        <v>59</v>
      </c>
      <c r="K1909" s="9">
        <f t="shared" si="174"/>
        <v>12.015277777776646</v>
      </c>
      <c r="L1909" s="13">
        <f t="shared" si="175"/>
        <v>40850</v>
      </c>
      <c r="M1909" s="14">
        <f t="shared" si="176"/>
        <v>0.43680555555329192</v>
      </c>
      <c r="N1909" s="15">
        <f t="shared" si="177"/>
        <v>2</v>
      </c>
      <c r="O1909" s="16" t="str">
        <f t="shared" si="178"/>
        <v>Tuesday</v>
      </c>
      <c r="P1909" s="16" t="str">
        <f t="shared" si="179"/>
        <v>Nov</v>
      </c>
      <c r="Q1909" s="22">
        <f>IF(Analysis!$H$2=1,1,0)</f>
        <v>1</v>
      </c>
      <c r="R1909" s="1">
        <f>IF(Analysis!$H$3=1,1,0)</f>
        <v>1</v>
      </c>
      <c r="S1909" s="23">
        <f>IF(Analysis!$H$4=1,1,0)</f>
        <v>1</v>
      </c>
      <c r="T1909" s="23">
        <f>IF(Analysis!$H$6=1,1,0)</f>
        <v>1</v>
      </c>
      <c r="U1909" s="23">
        <f>IF(Analysis!$H$7=1,1,0)</f>
        <v>1</v>
      </c>
    </row>
    <row r="1910" spans="1:21">
      <c r="A1910" s="4">
        <v>15757</v>
      </c>
      <c r="B1910" s="5">
        <v>40872.618750000001</v>
      </c>
      <c r="C1910" s="5">
        <v>40850.429861111108</v>
      </c>
      <c r="D1910" s="4" t="s">
        <v>62</v>
      </c>
      <c r="E1910" s="4" t="s">
        <v>72</v>
      </c>
      <c r="F1910" s="6" t="s">
        <v>2073</v>
      </c>
      <c r="G1910" s="4" t="s">
        <v>55</v>
      </c>
      <c r="H1910" s="4" t="s">
        <v>90</v>
      </c>
      <c r="I1910" s="4" t="s">
        <v>143</v>
      </c>
      <c r="J1910" s="4" t="s">
        <v>65</v>
      </c>
      <c r="K1910" s="9">
        <f t="shared" si="174"/>
        <v>22.188888888893416</v>
      </c>
      <c r="L1910" s="13">
        <f t="shared" si="175"/>
        <v>40850</v>
      </c>
      <c r="M1910" s="14">
        <f t="shared" si="176"/>
        <v>0.42986111110803904</v>
      </c>
      <c r="N1910" s="15">
        <f t="shared" si="177"/>
        <v>2</v>
      </c>
      <c r="O1910" s="16" t="str">
        <f t="shared" si="178"/>
        <v>Friday</v>
      </c>
      <c r="P1910" s="16" t="str">
        <f t="shared" si="179"/>
        <v>Nov</v>
      </c>
      <c r="Q1910" s="22">
        <f>IF(Analysis!$H$2=1,1,0)</f>
        <v>1</v>
      </c>
      <c r="R1910" s="1">
        <f>IF(Analysis!$H$3=1,1,0)</f>
        <v>1</v>
      </c>
      <c r="S1910" s="23">
        <f>IF(Analysis!$H$4=1,1,0)</f>
        <v>1</v>
      </c>
      <c r="T1910" s="23">
        <f>IF(Analysis!$H$6=1,1,0)</f>
        <v>1</v>
      </c>
      <c r="U1910" s="23">
        <f>IF(Analysis!$H$7=1,1,0)</f>
        <v>1</v>
      </c>
    </row>
    <row r="1911" spans="1:21">
      <c r="A1911" s="4">
        <v>15756</v>
      </c>
      <c r="B1911" s="5">
        <v>40892.463194444441</v>
      </c>
      <c r="C1911" s="5">
        <v>40850.429166666669</v>
      </c>
      <c r="D1911" s="4" t="s">
        <v>62</v>
      </c>
      <c r="E1911" s="4" t="s">
        <v>92</v>
      </c>
      <c r="F1911" s="6" t="s">
        <v>132</v>
      </c>
      <c r="G1911" s="4" t="s">
        <v>55</v>
      </c>
      <c r="H1911" s="4" t="s">
        <v>107</v>
      </c>
      <c r="I1911" s="4" t="s">
        <v>143</v>
      </c>
      <c r="J1911" s="4" t="s">
        <v>70</v>
      </c>
      <c r="K1911" s="9">
        <f t="shared" si="174"/>
        <v>42.03402777777228</v>
      </c>
      <c r="L1911" s="13">
        <f t="shared" si="175"/>
        <v>40850</v>
      </c>
      <c r="M1911" s="14">
        <f t="shared" si="176"/>
        <v>0.42916666666860692</v>
      </c>
      <c r="N1911" s="15">
        <f t="shared" si="177"/>
        <v>2</v>
      </c>
      <c r="O1911" s="16" t="str">
        <f t="shared" si="178"/>
        <v>Thursday</v>
      </c>
      <c r="P1911" s="16" t="str">
        <f t="shared" si="179"/>
        <v>Nov</v>
      </c>
      <c r="Q1911" s="22">
        <f>IF(Analysis!$H$2=1,1,0)</f>
        <v>1</v>
      </c>
      <c r="R1911" s="1">
        <f>IF(Analysis!$H$3=1,1,0)</f>
        <v>1</v>
      </c>
      <c r="S1911" s="23">
        <f>IF(Analysis!$H$4=1,1,0)</f>
        <v>1</v>
      </c>
      <c r="T1911" s="23">
        <f>IF(Analysis!$H$6=1,1,0)</f>
        <v>1</v>
      </c>
      <c r="U1911" s="23">
        <f>IF(Analysis!$H$7=1,1,0)</f>
        <v>1</v>
      </c>
    </row>
    <row r="1912" spans="1:21">
      <c r="A1912" s="4">
        <v>15755</v>
      </c>
      <c r="B1912" s="5">
        <v>40851.529861111114</v>
      </c>
      <c r="C1912" s="5">
        <v>40850.425000000003</v>
      </c>
      <c r="D1912" s="4" t="s">
        <v>60</v>
      </c>
      <c r="E1912" s="4" t="s">
        <v>108</v>
      </c>
      <c r="F1912" s="6" t="s">
        <v>133</v>
      </c>
      <c r="G1912" s="4" t="s">
        <v>55</v>
      </c>
      <c r="H1912" s="4" t="s">
        <v>106</v>
      </c>
      <c r="I1912" s="4" t="s">
        <v>143</v>
      </c>
      <c r="J1912" s="4" t="s">
        <v>59</v>
      </c>
      <c r="K1912" s="9">
        <f t="shared" si="174"/>
        <v>1.1048611111109494</v>
      </c>
      <c r="L1912" s="13">
        <f t="shared" si="175"/>
        <v>40850</v>
      </c>
      <c r="M1912" s="14">
        <f t="shared" si="176"/>
        <v>0.42500000000291038</v>
      </c>
      <c r="N1912" s="15">
        <f t="shared" si="177"/>
        <v>2</v>
      </c>
      <c r="O1912" s="16" t="str">
        <f t="shared" si="178"/>
        <v>Friday</v>
      </c>
      <c r="P1912" s="16" t="str">
        <f t="shared" si="179"/>
        <v>Nov</v>
      </c>
      <c r="Q1912" s="22">
        <f>IF(Analysis!$H$2=1,1,0)</f>
        <v>1</v>
      </c>
      <c r="R1912" s="1">
        <f>IF(Analysis!$H$3=1,1,0)</f>
        <v>1</v>
      </c>
      <c r="S1912" s="23">
        <f>IF(Analysis!$H$4=1,1,0)</f>
        <v>1</v>
      </c>
      <c r="T1912" s="23">
        <f>IF(Analysis!$H$6=1,1,0)</f>
        <v>1</v>
      </c>
      <c r="U1912" s="23">
        <f>IF(Analysis!$H$7=1,1,0)</f>
        <v>1</v>
      </c>
    </row>
    <row r="1913" spans="1:21">
      <c r="A1913" s="4">
        <v>15754</v>
      </c>
      <c r="B1913" s="5">
        <v>40858.702777777777</v>
      </c>
      <c r="C1913" s="5">
        <v>40850.424305555556</v>
      </c>
      <c r="D1913" s="4" t="s">
        <v>60</v>
      </c>
      <c r="E1913" s="4" t="s">
        <v>74</v>
      </c>
      <c r="F1913" s="6" t="s">
        <v>127</v>
      </c>
      <c r="G1913" s="4" t="s">
        <v>55</v>
      </c>
      <c r="H1913" s="4" t="s">
        <v>71</v>
      </c>
      <c r="I1913" s="4" t="s">
        <v>143</v>
      </c>
      <c r="J1913" s="4" t="s">
        <v>73</v>
      </c>
      <c r="K1913" s="9">
        <f t="shared" si="174"/>
        <v>8.2784722222204437</v>
      </c>
      <c r="L1913" s="13">
        <f t="shared" si="175"/>
        <v>40850</v>
      </c>
      <c r="M1913" s="14">
        <f t="shared" si="176"/>
        <v>0.42430555555620231</v>
      </c>
      <c r="N1913" s="15">
        <f t="shared" si="177"/>
        <v>2</v>
      </c>
      <c r="O1913" s="16" t="str">
        <f t="shared" si="178"/>
        <v>Friday</v>
      </c>
      <c r="P1913" s="16" t="str">
        <f t="shared" si="179"/>
        <v>Nov</v>
      </c>
      <c r="Q1913" s="22">
        <f>IF(Analysis!$H$2=1,1,0)</f>
        <v>1</v>
      </c>
      <c r="R1913" s="1">
        <f>IF(Analysis!$H$3=1,1,0)</f>
        <v>1</v>
      </c>
      <c r="S1913" s="23">
        <f>IF(Analysis!$H$4=1,1,0)</f>
        <v>1</v>
      </c>
      <c r="T1913" s="23">
        <f>IF(Analysis!$H$6=1,1,0)</f>
        <v>1</v>
      </c>
      <c r="U1913" s="23">
        <f>IF(Analysis!$H$7=1,1,0)</f>
        <v>1</v>
      </c>
    </row>
    <row r="1914" spans="1:21">
      <c r="A1914" s="4">
        <v>15753</v>
      </c>
      <c r="B1914" s="5">
        <v>40877.684027777781</v>
      </c>
      <c r="C1914" s="5">
        <v>40850.400694444441</v>
      </c>
      <c r="D1914" s="4" t="s">
        <v>62</v>
      </c>
      <c r="E1914" s="4" t="s">
        <v>100</v>
      </c>
      <c r="F1914" s="6" t="s">
        <v>128</v>
      </c>
      <c r="G1914" s="4" t="s">
        <v>55</v>
      </c>
      <c r="H1914" s="4" t="s">
        <v>56</v>
      </c>
      <c r="I1914" s="4" t="s">
        <v>143</v>
      </c>
      <c r="J1914" s="4" t="s">
        <v>65</v>
      </c>
      <c r="K1914" s="9">
        <f t="shared" si="174"/>
        <v>27.283333333340124</v>
      </c>
      <c r="L1914" s="13">
        <f t="shared" si="175"/>
        <v>40850</v>
      </c>
      <c r="M1914" s="14">
        <f t="shared" si="176"/>
        <v>0.40069444444088731</v>
      </c>
      <c r="N1914" s="15">
        <f t="shared" si="177"/>
        <v>2</v>
      </c>
      <c r="O1914" s="16" t="str">
        <f t="shared" si="178"/>
        <v>Wednesday</v>
      </c>
      <c r="P1914" s="16" t="str">
        <f t="shared" si="179"/>
        <v>Nov</v>
      </c>
      <c r="Q1914" s="22">
        <f>IF(Analysis!$H$2=1,1,0)</f>
        <v>1</v>
      </c>
      <c r="R1914" s="1">
        <f>IF(Analysis!$H$3=1,1,0)</f>
        <v>1</v>
      </c>
      <c r="S1914" s="23">
        <f>IF(Analysis!$H$4=1,1,0)</f>
        <v>1</v>
      </c>
      <c r="T1914" s="23">
        <f>IF(Analysis!$H$6=1,1,0)</f>
        <v>1</v>
      </c>
      <c r="U1914" s="23">
        <f>IF(Analysis!$H$7=1,1,0)</f>
        <v>1</v>
      </c>
    </row>
    <row r="1915" spans="1:21">
      <c r="A1915" s="4">
        <v>15752</v>
      </c>
      <c r="B1915" s="5">
        <v>40883.402777777781</v>
      </c>
      <c r="C1915" s="5">
        <v>40850.367361111108</v>
      </c>
      <c r="D1915" s="4" t="s">
        <v>53</v>
      </c>
      <c r="E1915" s="4" t="s">
        <v>105</v>
      </c>
      <c r="F1915" s="6" t="s">
        <v>129</v>
      </c>
      <c r="G1915" s="4" t="s">
        <v>55</v>
      </c>
      <c r="H1915" s="4" t="s">
        <v>90</v>
      </c>
      <c r="I1915" s="4" t="s">
        <v>143</v>
      </c>
      <c r="J1915" s="4" t="s">
        <v>65</v>
      </c>
      <c r="K1915" s="9">
        <f t="shared" si="174"/>
        <v>33.035416666672972</v>
      </c>
      <c r="L1915" s="13">
        <f t="shared" si="175"/>
        <v>40850</v>
      </c>
      <c r="M1915" s="14">
        <f t="shared" si="176"/>
        <v>0.36736111110803904</v>
      </c>
      <c r="N1915" s="15">
        <f t="shared" si="177"/>
        <v>1</v>
      </c>
      <c r="O1915" s="16" t="str">
        <f t="shared" si="178"/>
        <v>Tuesday</v>
      </c>
      <c r="P1915" s="16" t="str">
        <f t="shared" si="179"/>
        <v>Nov</v>
      </c>
      <c r="Q1915" s="22">
        <f>IF(Analysis!$H$2=1,1,0)</f>
        <v>1</v>
      </c>
      <c r="R1915" s="1">
        <f>IF(Analysis!$H$3=1,1,0)</f>
        <v>1</v>
      </c>
      <c r="S1915" s="23">
        <f>IF(Analysis!$H$4=1,1,0)</f>
        <v>1</v>
      </c>
      <c r="T1915" s="23">
        <f>IF(Analysis!$H$6=1,1,0)</f>
        <v>1</v>
      </c>
      <c r="U1915" s="23">
        <f>IF(Analysis!$H$7=1,1,0)</f>
        <v>1</v>
      </c>
    </row>
    <row r="1916" spans="1:21">
      <c r="A1916" s="4">
        <v>15751</v>
      </c>
      <c r="B1916" s="5">
        <v>40850.713194444441</v>
      </c>
      <c r="C1916" s="5">
        <v>40850.350694444445</v>
      </c>
      <c r="D1916" s="4" t="s">
        <v>60</v>
      </c>
      <c r="E1916" s="4" t="s">
        <v>68</v>
      </c>
      <c r="F1916" s="6" t="s">
        <v>145</v>
      </c>
      <c r="G1916" s="4" t="s">
        <v>55</v>
      </c>
      <c r="H1916" s="4" t="s">
        <v>56</v>
      </c>
      <c r="I1916" s="4" t="s">
        <v>143</v>
      </c>
      <c r="J1916" s="4" t="s">
        <v>59</v>
      </c>
      <c r="K1916" s="9">
        <f t="shared" si="174"/>
        <v>0.36249999999563443</v>
      </c>
      <c r="L1916" s="13">
        <f t="shared" si="175"/>
        <v>40850</v>
      </c>
      <c r="M1916" s="14">
        <f t="shared" si="176"/>
        <v>0.35069444444525288</v>
      </c>
      <c r="N1916" s="15">
        <f t="shared" si="177"/>
        <v>1</v>
      </c>
      <c r="O1916" s="16" t="str">
        <f t="shared" si="178"/>
        <v>Thursday</v>
      </c>
      <c r="P1916" s="16" t="str">
        <f t="shared" si="179"/>
        <v>Nov</v>
      </c>
      <c r="Q1916" s="22">
        <f>IF(Analysis!$H$2=1,1,0)</f>
        <v>1</v>
      </c>
      <c r="R1916" s="1">
        <f>IF(Analysis!$H$3=1,1,0)</f>
        <v>1</v>
      </c>
      <c r="S1916" s="23">
        <f>IF(Analysis!$H$4=1,1,0)</f>
        <v>1</v>
      </c>
      <c r="T1916" s="23">
        <f>IF(Analysis!$H$6=1,1,0)</f>
        <v>1</v>
      </c>
      <c r="U1916" s="23">
        <f>IF(Analysis!$H$7=1,1,0)</f>
        <v>1</v>
      </c>
    </row>
    <row r="1917" spans="1:21">
      <c r="A1917" s="4">
        <v>15750</v>
      </c>
      <c r="B1917" s="5">
        <v>40850.470138888886</v>
      </c>
      <c r="C1917" s="5">
        <v>40850.328472222223</v>
      </c>
      <c r="D1917" s="4" t="s">
        <v>53</v>
      </c>
      <c r="E1917" s="4" t="s">
        <v>54</v>
      </c>
      <c r="F1917" s="6" t="s">
        <v>2264</v>
      </c>
      <c r="G1917" s="4" t="s">
        <v>55</v>
      </c>
      <c r="H1917" s="4" t="s">
        <v>936</v>
      </c>
      <c r="I1917" s="4" t="s">
        <v>143</v>
      </c>
      <c r="J1917" s="4" t="s">
        <v>57</v>
      </c>
      <c r="K1917" s="9">
        <f t="shared" si="174"/>
        <v>0.14166666666278616</v>
      </c>
      <c r="L1917" s="13">
        <f t="shared" si="175"/>
        <v>40850</v>
      </c>
      <c r="M1917" s="14">
        <f t="shared" si="176"/>
        <v>0.32847222222335404</v>
      </c>
      <c r="N1917" s="15">
        <f t="shared" si="177"/>
        <v>1</v>
      </c>
      <c r="O1917" s="16" t="str">
        <f t="shared" si="178"/>
        <v>Thursday</v>
      </c>
      <c r="P1917" s="16" t="str">
        <f t="shared" si="179"/>
        <v>Nov</v>
      </c>
      <c r="Q1917" s="22">
        <f>IF(Analysis!$H$2=1,1,0)</f>
        <v>1</v>
      </c>
      <c r="R1917" s="1">
        <f>IF(Analysis!$H$3=1,1,0)</f>
        <v>1</v>
      </c>
      <c r="S1917" s="23">
        <f>IF(Analysis!$H$4=1,1,0)</f>
        <v>1</v>
      </c>
      <c r="T1917" s="23">
        <f>IF(Analysis!$H$6=1,1,0)</f>
        <v>1</v>
      </c>
      <c r="U1917" s="23">
        <f>IF(Analysis!$H$7=1,1,0)</f>
        <v>1</v>
      </c>
    </row>
    <row r="1918" spans="1:21">
      <c r="A1918" s="4">
        <v>15749</v>
      </c>
      <c r="B1918" s="5">
        <v>40851.495138888888</v>
      </c>
      <c r="C1918" s="5">
        <v>40849.631249999999</v>
      </c>
      <c r="D1918" s="4" t="s">
        <v>60</v>
      </c>
      <c r="E1918" s="4" t="s">
        <v>54</v>
      </c>
      <c r="F1918" s="6" t="s">
        <v>2071</v>
      </c>
      <c r="G1918" s="4" t="s">
        <v>55</v>
      </c>
      <c r="H1918" s="4" t="s">
        <v>937</v>
      </c>
      <c r="I1918" s="4" t="s">
        <v>143</v>
      </c>
      <c r="J1918" s="4" t="s">
        <v>136</v>
      </c>
      <c r="K1918" s="9">
        <f t="shared" si="174"/>
        <v>1.8638888888890506</v>
      </c>
      <c r="L1918" s="13">
        <f t="shared" si="175"/>
        <v>40849</v>
      </c>
      <c r="M1918" s="14">
        <f t="shared" si="176"/>
        <v>0.63124999999854481</v>
      </c>
      <c r="N1918" s="15">
        <f t="shared" si="177"/>
        <v>5</v>
      </c>
      <c r="O1918" s="16" t="str">
        <f t="shared" si="178"/>
        <v>Friday</v>
      </c>
      <c r="P1918" s="16" t="str">
        <f t="shared" si="179"/>
        <v>Nov</v>
      </c>
      <c r="Q1918" s="22">
        <f>IF(Analysis!$H$2=1,1,0)</f>
        <v>1</v>
      </c>
      <c r="R1918" s="1">
        <f>IF(Analysis!$H$3=1,1,0)</f>
        <v>1</v>
      </c>
      <c r="S1918" s="23">
        <f>IF(Analysis!$H$4=1,1,0)</f>
        <v>1</v>
      </c>
      <c r="T1918" s="23">
        <f>IF(Analysis!$H$6=1,1,0)</f>
        <v>1</v>
      </c>
      <c r="U1918" s="23">
        <f>IF(Analysis!$H$7=1,1,0)</f>
        <v>1</v>
      </c>
    </row>
    <row r="1919" spans="1:21">
      <c r="A1919" s="4">
        <v>15748</v>
      </c>
      <c r="B1919" s="5">
        <v>40893.662499999999</v>
      </c>
      <c r="C1919" s="5">
        <v>40849.5625</v>
      </c>
      <c r="D1919" s="4" t="s">
        <v>53</v>
      </c>
      <c r="E1919" s="4" t="s">
        <v>54</v>
      </c>
      <c r="F1919" s="6" t="s">
        <v>2072</v>
      </c>
      <c r="G1919" s="4" t="s">
        <v>55</v>
      </c>
      <c r="H1919" s="4" t="s">
        <v>938</v>
      </c>
      <c r="I1919" s="4" t="s">
        <v>143</v>
      </c>
      <c r="J1919" s="4" t="s">
        <v>59</v>
      </c>
      <c r="K1919" s="9">
        <f t="shared" si="174"/>
        <v>44.099999999998545</v>
      </c>
      <c r="L1919" s="13">
        <f t="shared" si="175"/>
        <v>40849</v>
      </c>
      <c r="M1919" s="14">
        <f t="shared" si="176"/>
        <v>0.5625</v>
      </c>
      <c r="N1919" s="15">
        <f t="shared" si="177"/>
        <v>4</v>
      </c>
      <c r="O1919" s="16" t="str">
        <f t="shared" si="178"/>
        <v>Friday</v>
      </c>
      <c r="P1919" s="16" t="str">
        <f t="shared" si="179"/>
        <v>Nov</v>
      </c>
      <c r="Q1919" s="22">
        <f>IF(Analysis!$H$2=1,1,0)</f>
        <v>1</v>
      </c>
      <c r="R1919" s="1">
        <f>IF(Analysis!$H$3=1,1,0)</f>
        <v>1</v>
      </c>
      <c r="S1919" s="23">
        <f>IF(Analysis!$H$4=1,1,0)</f>
        <v>1</v>
      </c>
      <c r="T1919" s="23">
        <f>IF(Analysis!$H$6=1,1,0)</f>
        <v>1</v>
      </c>
      <c r="U1919" s="23">
        <f>IF(Analysis!$H$7=1,1,0)</f>
        <v>1</v>
      </c>
    </row>
    <row r="1920" spans="1:21">
      <c r="A1920" s="4">
        <v>15747</v>
      </c>
      <c r="B1920" s="5">
        <v>40850.337500000001</v>
      </c>
      <c r="C1920" s="5">
        <v>40849.507638888892</v>
      </c>
      <c r="D1920" s="4" t="s">
        <v>60</v>
      </c>
      <c r="E1920" s="4" t="s">
        <v>54</v>
      </c>
      <c r="F1920" s="6" t="s">
        <v>2073</v>
      </c>
      <c r="G1920" s="4" t="s">
        <v>55</v>
      </c>
      <c r="H1920" s="4" t="s">
        <v>939</v>
      </c>
      <c r="I1920" s="4" t="s">
        <v>143</v>
      </c>
      <c r="J1920" s="4" t="s">
        <v>59</v>
      </c>
      <c r="K1920" s="9">
        <f t="shared" si="174"/>
        <v>0.82986111110949423</v>
      </c>
      <c r="L1920" s="13">
        <f t="shared" si="175"/>
        <v>40849</v>
      </c>
      <c r="M1920" s="14">
        <f t="shared" si="176"/>
        <v>0.50763888889196096</v>
      </c>
      <c r="N1920" s="15">
        <f t="shared" si="177"/>
        <v>3</v>
      </c>
      <c r="O1920" s="16" t="str">
        <f t="shared" si="178"/>
        <v>Thursday</v>
      </c>
      <c r="P1920" s="16" t="str">
        <f t="shared" si="179"/>
        <v>Nov</v>
      </c>
      <c r="Q1920" s="22">
        <f>IF(Analysis!$H$2=1,1,0)</f>
        <v>1</v>
      </c>
      <c r="R1920" s="1">
        <f>IF(Analysis!$H$3=1,1,0)</f>
        <v>1</v>
      </c>
      <c r="S1920" s="23">
        <f>IF(Analysis!$H$4=1,1,0)</f>
        <v>1</v>
      </c>
      <c r="T1920" s="23">
        <f>IF(Analysis!$H$6=1,1,0)</f>
        <v>1</v>
      </c>
      <c r="U1920" s="23">
        <f>IF(Analysis!$H$7=1,1,0)</f>
        <v>1</v>
      </c>
    </row>
    <row r="1921" spans="1:21">
      <c r="A1921" s="4">
        <v>15746</v>
      </c>
      <c r="B1921" s="5">
        <v>40849.578472222223</v>
      </c>
      <c r="C1921" s="5">
        <v>40849.506944444445</v>
      </c>
      <c r="D1921" s="4" t="s">
        <v>60</v>
      </c>
      <c r="E1921" s="4" t="s">
        <v>54</v>
      </c>
      <c r="F1921" s="6" t="s">
        <v>132</v>
      </c>
      <c r="G1921" s="4" t="s">
        <v>55</v>
      </c>
      <c r="H1921" s="4" t="s">
        <v>940</v>
      </c>
      <c r="I1921" s="4" t="s">
        <v>143</v>
      </c>
      <c r="J1921" s="4" t="s">
        <v>59</v>
      </c>
      <c r="K1921" s="9">
        <f t="shared" si="174"/>
        <v>7.1527777778101154E-2</v>
      </c>
      <c r="L1921" s="13">
        <f t="shared" si="175"/>
        <v>40849</v>
      </c>
      <c r="M1921" s="14">
        <f t="shared" si="176"/>
        <v>0.50694444444525288</v>
      </c>
      <c r="N1921" s="15">
        <f t="shared" si="177"/>
        <v>3</v>
      </c>
      <c r="O1921" s="16" t="str">
        <f t="shared" si="178"/>
        <v>Wednesday</v>
      </c>
      <c r="P1921" s="16" t="str">
        <f t="shared" si="179"/>
        <v>Nov</v>
      </c>
      <c r="Q1921" s="22">
        <f>IF(Analysis!$H$2=1,1,0)</f>
        <v>1</v>
      </c>
      <c r="R1921" s="1">
        <f>IF(Analysis!$H$3=1,1,0)</f>
        <v>1</v>
      </c>
      <c r="S1921" s="23">
        <f>IF(Analysis!$H$4=1,1,0)</f>
        <v>1</v>
      </c>
      <c r="T1921" s="23">
        <f>IF(Analysis!$H$6=1,1,0)</f>
        <v>1</v>
      </c>
      <c r="U1921" s="23">
        <f>IF(Analysis!$H$7=1,1,0)</f>
        <v>1</v>
      </c>
    </row>
    <row r="1922" spans="1:21">
      <c r="A1922" s="4">
        <v>15745</v>
      </c>
      <c r="B1922" s="5">
        <v>40927.533333333333</v>
      </c>
      <c r="C1922" s="5">
        <v>40849.493055555555</v>
      </c>
      <c r="D1922" s="4" t="s">
        <v>53</v>
      </c>
      <c r="E1922" s="4" t="s">
        <v>41</v>
      </c>
      <c r="F1922" s="6" t="s">
        <v>133</v>
      </c>
      <c r="G1922" s="4" t="s">
        <v>55</v>
      </c>
      <c r="H1922" s="4" t="s">
        <v>90</v>
      </c>
      <c r="I1922" s="4" t="s">
        <v>143</v>
      </c>
      <c r="J1922" s="4" t="s">
        <v>59</v>
      </c>
      <c r="K1922" s="9">
        <f t="shared" si="174"/>
        <v>78.040277777778101</v>
      </c>
      <c r="L1922" s="13">
        <f t="shared" si="175"/>
        <v>40849</v>
      </c>
      <c r="M1922" s="14">
        <f t="shared" si="176"/>
        <v>0.49305555555474712</v>
      </c>
      <c r="N1922" s="15">
        <f t="shared" si="177"/>
        <v>3</v>
      </c>
      <c r="O1922" s="16" t="str">
        <f t="shared" si="178"/>
        <v>Thursday</v>
      </c>
      <c r="P1922" s="16" t="str">
        <f t="shared" si="179"/>
        <v>Nov</v>
      </c>
      <c r="Q1922" s="22">
        <f>IF(Analysis!$H$2=1,1,0)</f>
        <v>1</v>
      </c>
      <c r="R1922" s="1">
        <f>IF(Analysis!$H$3=1,1,0)</f>
        <v>1</v>
      </c>
      <c r="S1922" s="23">
        <f>IF(Analysis!$H$4=1,1,0)</f>
        <v>1</v>
      </c>
      <c r="T1922" s="23">
        <f>IF(Analysis!$H$6=1,1,0)</f>
        <v>1</v>
      </c>
      <c r="U1922" s="23">
        <f>IF(Analysis!$H$7=1,1,0)</f>
        <v>1</v>
      </c>
    </row>
    <row r="1923" spans="1:21">
      <c r="A1923" s="4">
        <v>15744</v>
      </c>
      <c r="B1923" s="5">
        <v>40850.710416666669</v>
      </c>
      <c r="C1923" s="5">
        <v>40849.447222222225</v>
      </c>
      <c r="D1923" s="4" t="s">
        <v>60</v>
      </c>
      <c r="E1923" s="4" t="s">
        <v>54</v>
      </c>
      <c r="F1923" s="6" t="s">
        <v>127</v>
      </c>
      <c r="G1923" s="4" t="s">
        <v>55</v>
      </c>
      <c r="H1923" s="4" t="s">
        <v>107</v>
      </c>
      <c r="I1923" s="4" t="s">
        <v>143</v>
      </c>
      <c r="J1923" s="4" t="s">
        <v>59</v>
      </c>
      <c r="K1923" s="9">
        <f t="shared" ref="K1923:K1986" si="180">B1923-C1923</f>
        <v>1.2631944444437977</v>
      </c>
      <c r="L1923" s="13">
        <f t="shared" si="175"/>
        <v>40849</v>
      </c>
      <c r="M1923" s="14">
        <f t="shared" si="176"/>
        <v>0.44722222222480923</v>
      </c>
      <c r="N1923" s="15">
        <f t="shared" si="177"/>
        <v>2</v>
      </c>
      <c r="O1923" s="16" t="str">
        <f t="shared" si="178"/>
        <v>Thursday</v>
      </c>
      <c r="P1923" s="16" t="str">
        <f t="shared" si="179"/>
        <v>Nov</v>
      </c>
      <c r="Q1923" s="22">
        <f>IF(Analysis!$H$2=1,1,0)</f>
        <v>1</v>
      </c>
      <c r="R1923" s="1">
        <f>IF(Analysis!$H$3=1,1,0)</f>
        <v>1</v>
      </c>
      <c r="S1923" s="23">
        <f>IF(Analysis!$H$4=1,1,0)</f>
        <v>1</v>
      </c>
      <c r="T1923" s="23">
        <f>IF(Analysis!$H$6=1,1,0)</f>
        <v>1</v>
      </c>
      <c r="U1923" s="23">
        <f>IF(Analysis!$H$7=1,1,0)</f>
        <v>1</v>
      </c>
    </row>
    <row r="1924" spans="1:21">
      <c r="A1924" s="4">
        <v>15743</v>
      </c>
      <c r="B1924" s="5">
        <v>40849.6875</v>
      </c>
      <c r="C1924" s="5">
        <v>40849.44027777778</v>
      </c>
      <c r="D1924" s="4" t="s">
        <v>62</v>
      </c>
      <c r="E1924" s="4" t="s">
        <v>68</v>
      </c>
      <c r="F1924" s="6" t="s">
        <v>128</v>
      </c>
      <c r="G1924" s="4" t="s">
        <v>55</v>
      </c>
      <c r="H1924" s="4" t="s">
        <v>106</v>
      </c>
      <c r="I1924" s="4" t="s">
        <v>143</v>
      </c>
      <c r="J1924" s="4" t="s">
        <v>59</v>
      </c>
      <c r="K1924" s="9">
        <f t="shared" si="180"/>
        <v>0.24722222222044365</v>
      </c>
      <c r="L1924" s="13">
        <f t="shared" ref="L1924:L1987" si="181">INT(C1924)</f>
        <v>40849</v>
      </c>
      <c r="M1924" s="14">
        <f t="shared" ref="M1924:M1987" si="182">MOD(C1924,1)</f>
        <v>0.44027777777955635</v>
      </c>
      <c r="N1924" s="15">
        <f t="shared" ref="N1924:N1987" si="183">IF(AND($V$4&lt;=M1924,M1924&lt;$W$4),1,IF(AND($X$4&lt;=M1924,M1924&lt;$Y$4),2,IF(AND($Z$4&lt;=M1924,M1924&lt;$AA$4),3,IF(AND($AB$4&lt;=M1924,M1924&lt;$AC$4),4,IF(AND($AD$4&lt;=M1924,M1924&lt;$AE$4),5,IF(AND($AF$4&lt;=M1924,M1924&lt;$AG$4),6))))))</f>
        <v>2</v>
      </c>
      <c r="O1924" s="16" t="str">
        <f t="shared" ref="O1924:O1987" si="184">CHOOSE(WEEKDAY(B1924,1),"Sunday","Monday","Tuesday","Wednesday","Thursday","Friday","Saturday")</f>
        <v>Wednesday</v>
      </c>
      <c r="P1924" s="16" t="str">
        <f t="shared" ref="P1924:P1987" si="185">CHOOSE(MONTH(L1924),"Jan","Feb","Mar","Apr","May","Jun","Jul","Aug","Sep","Oct","Nov","Dec")</f>
        <v>Nov</v>
      </c>
      <c r="Q1924" s="22">
        <f>IF(Analysis!$H$2=1,1,0)</f>
        <v>1</v>
      </c>
      <c r="R1924" s="1">
        <f>IF(Analysis!$H$3=1,1,0)</f>
        <v>1</v>
      </c>
      <c r="S1924" s="23">
        <f>IF(Analysis!$H$4=1,1,0)</f>
        <v>1</v>
      </c>
      <c r="T1924" s="23">
        <f>IF(Analysis!$H$6=1,1,0)</f>
        <v>1</v>
      </c>
      <c r="U1924" s="23">
        <f>IF(Analysis!$H$7=1,1,0)</f>
        <v>1</v>
      </c>
    </row>
    <row r="1925" spans="1:21">
      <c r="A1925" s="4">
        <v>15742</v>
      </c>
      <c r="B1925" s="5">
        <v>40875.678472222222</v>
      </c>
      <c r="C1925" s="5">
        <v>40849.44027777778</v>
      </c>
      <c r="D1925" s="4" t="s">
        <v>62</v>
      </c>
      <c r="E1925" s="4" t="s">
        <v>92</v>
      </c>
      <c r="F1925" s="6" t="s">
        <v>129</v>
      </c>
      <c r="G1925" s="4" t="s">
        <v>55</v>
      </c>
      <c r="H1925" s="4" t="s">
        <v>71</v>
      </c>
      <c r="I1925" s="4" t="s">
        <v>143</v>
      </c>
      <c r="J1925" s="4" t="s">
        <v>70</v>
      </c>
      <c r="K1925" s="9">
        <f t="shared" si="180"/>
        <v>26.238194444442343</v>
      </c>
      <c r="L1925" s="13">
        <f t="shared" si="181"/>
        <v>40849</v>
      </c>
      <c r="M1925" s="14">
        <f t="shared" si="182"/>
        <v>0.44027777777955635</v>
      </c>
      <c r="N1925" s="15">
        <f t="shared" si="183"/>
        <v>2</v>
      </c>
      <c r="O1925" s="16" t="str">
        <f t="shared" si="184"/>
        <v>Monday</v>
      </c>
      <c r="P1925" s="16" t="str">
        <f t="shared" si="185"/>
        <v>Nov</v>
      </c>
      <c r="Q1925" s="22">
        <f>IF(Analysis!$H$2=1,1,0)</f>
        <v>1</v>
      </c>
      <c r="R1925" s="1">
        <f>IF(Analysis!$H$3=1,1,0)</f>
        <v>1</v>
      </c>
      <c r="S1925" s="23">
        <f>IF(Analysis!$H$4=1,1,0)</f>
        <v>1</v>
      </c>
      <c r="T1925" s="23">
        <f>IF(Analysis!$H$6=1,1,0)</f>
        <v>1</v>
      </c>
      <c r="U1925" s="23">
        <f>IF(Analysis!$H$7=1,1,0)</f>
        <v>1</v>
      </c>
    </row>
    <row r="1926" spans="1:21">
      <c r="A1926" s="4">
        <v>15741</v>
      </c>
      <c r="B1926" s="5">
        <v>40879.399305555555</v>
      </c>
      <c r="C1926" s="5">
        <v>40849.438888888886</v>
      </c>
      <c r="D1926" s="4" t="s">
        <v>60</v>
      </c>
      <c r="E1926" s="4" t="s">
        <v>109</v>
      </c>
      <c r="F1926" s="6" t="s">
        <v>145</v>
      </c>
      <c r="G1926" s="4" t="s">
        <v>55</v>
      </c>
      <c r="H1926" s="4" t="s">
        <v>56</v>
      </c>
      <c r="I1926" s="4" t="s">
        <v>143</v>
      </c>
      <c r="J1926" s="4" t="s">
        <v>59</v>
      </c>
      <c r="K1926" s="9">
        <f t="shared" si="180"/>
        <v>29.960416666668607</v>
      </c>
      <c r="L1926" s="13">
        <f t="shared" si="181"/>
        <v>40849</v>
      </c>
      <c r="M1926" s="14">
        <f t="shared" si="182"/>
        <v>0.43888888888614019</v>
      </c>
      <c r="N1926" s="15">
        <f t="shared" si="183"/>
        <v>2</v>
      </c>
      <c r="O1926" s="16" t="str">
        <f t="shared" si="184"/>
        <v>Friday</v>
      </c>
      <c r="P1926" s="16" t="str">
        <f t="shared" si="185"/>
        <v>Nov</v>
      </c>
      <c r="Q1926" s="22">
        <f>IF(Analysis!$H$2=1,1,0)</f>
        <v>1</v>
      </c>
      <c r="R1926" s="1">
        <f>IF(Analysis!$H$3=1,1,0)</f>
        <v>1</v>
      </c>
      <c r="S1926" s="23">
        <f>IF(Analysis!$H$4=1,1,0)</f>
        <v>1</v>
      </c>
      <c r="T1926" s="23">
        <f>IF(Analysis!$H$6=1,1,0)</f>
        <v>1</v>
      </c>
      <c r="U1926" s="23">
        <f>IF(Analysis!$H$7=1,1,0)</f>
        <v>1</v>
      </c>
    </row>
    <row r="1927" spans="1:21">
      <c r="A1927" s="4">
        <v>15740</v>
      </c>
      <c r="B1927" s="5">
        <v>40878.588194444441</v>
      </c>
      <c r="C1927" s="5">
        <v>40849.431250000001</v>
      </c>
      <c r="D1927" s="4" t="s">
        <v>53</v>
      </c>
      <c r="E1927" s="4" t="s">
        <v>96</v>
      </c>
      <c r="F1927" s="6" t="s">
        <v>2265</v>
      </c>
      <c r="G1927" s="4" t="s">
        <v>55</v>
      </c>
      <c r="H1927" s="4" t="s">
        <v>90</v>
      </c>
      <c r="I1927" s="4" t="s">
        <v>143</v>
      </c>
      <c r="J1927" s="4" t="s">
        <v>59</v>
      </c>
      <c r="K1927" s="9">
        <f t="shared" si="180"/>
        <v>29.156944444439432</v>
      </c>
      <c r="L1927" s="13">
        <f t="shared" si="181"/>
        <v>40849</v>
      </c>
      <c r="M1927" s="14">
        <f t="shared" si="182"/>
        <v>0.43125000000145519</v>
      </c>
      <c r="N1927" s="15">
        <f t="shared" si="183"/>
        <v>2</v>
      </c>
      <c r="O1927" s="16" t="str">
        <f t="shared" si="184"/>
        <v>Thursday</v>
      </c>
      <c r="P1927" s="16" t="str">
        <f t="shared" si="185"/>
        <v>Nov</v>
      </c>
      <c r="Q1927" s="22">
        <f>IF(Analysis!$H$2=1,1,0)</f>
        <v>1</v>
      </c>
      <c r="R1927" s="1">
        <f>IF(Analysis!$H$3=1,1,0)</f>
        <v>1</v>
      </c>
      <c r="S1927" s="23">
        <f>IF(Analysis!$H$4=1,1,0)</f>
        <v>1</v>
      </c>
      <c r="T1927" s="23">
        <f>IF(Analysis!$H$6=1,1,0)</f>
        <v>1</v>
      </c>
      <c r="U1927" s="23">
        <f>IF(Analysis!$H$7=1,1,0)</f>
        <v>1</v>
      </c>
    </row>
    <row r="1928" spans="1:21">
      <c r="A1928" s="4">
        <v>15739</v>
      </c>
      <c r="B1928" s="5">
        <v>40875.545138888891</v>
      </c>
      <c r="C1928" s="5">
        <v>40849.424305555556</v>
      </c>
      <c r="D1928" s="4" t="s">
        <v>60</v>
      </c>
      <c r="E1928" s="4" t="s">
        <v>68</v>
      </c>
      <c r="F1928" s="6" t="s">
        <v>2071</v>
      </c>
      <c r="G1928" s="4" t="s">
        <v>55</v>
      </c>
      <c r="H1928" s="4" t="s">
        <v>56</v>
      </c>
      <c r="I1928" s="4" t="s">
        <v>143</v>
      </c>
      <c r="J1928" s="4" t="s">
        <v>59</v>
      </c>
      <c r="K1928" s="9">
        <f t="shared" si="180"/>
        <v>26.120833333334303</v>
      </c>
      <c r="L1928" s="13">
        <f t="shared" si="181"/>
        <v>40849</v>
      </c>
      <c r="M1928" s="14">
        <f t="shared" si="182"/>
        <v>0.42430555555620231</v>
      </c>
      <c r="N1928" s="15">
        <f t="shared" si="183"/>
        <v>2</v>
      </c>
      <c r="O1928" s="16" t="str">
        <f t="shared" si="184"/>
        <v>Monday</v>
      </c>
      <c r="P1928" s="16" t="str">
        <f t="shared" si="185"/>
        <v>Nov</v>
      </c>
      <c r="Q1928" s="22">
        <f>IF(Analysis!$H$2=1,1,0)</f>
        <v>1</v>
      </c>
      <c r="R1928" s="1">
        <f>IF(Analysis!$H$3=1,1,0)</f>
        <v>1</v>
      </c>
      <c r="S1928" s="23">
        <f>IF(Analysis!$H$4=1,1,0)</f>
        <v>1</v>
      </c>
      <c r="T1928" s="23">
        <f>IF(Analysis!$H$6=1,1,0)</f>
        <v>1</v>
      </c>
      <c r="U1928" s="23">
        <f>IF(Analysis!$H$7=1,1,0)</f>
        <v>1</v>
      </c>
    </row>
    <row r="1929" spans="1:21">
      <c r="A1929" s="4">
        <v>15738</v>
      </c>
      <c r="B1929" s="5">
        <v>40849.433333333334</v>
      </c>
      <c r="C1929" s="5">
        <v>40849.388888888891</v>
      </c>
      <c r="D1929" s="4" t="s">
        <v>62</v>
      </c>
      <c r="E1929" s="4" t="s">
        <v>100</v>
      </c>
      <c r="F1929" s="6" t="s">
        <v>2072</v>
      </c>
      <c r="G1929" s="4" t="s">
        <v>55</v>
      </c>
      <c r="H1929" s="4" t="s">
        <v>941</v>
      </c>
      <c r="I1929" s="4" t="s">
        <v>143</v>
      </c>
      <c r="J1929" s="4" t="s">
        <v>59</v>
      </c>
      <c r="K1929" s="9">
        <f t="shared" si="180"/>
        <v>4.4444444443797693E-2</v>
      </c>
      <c r="L1929" s="13">
        <f t="shared" si="181"/>
        <v>40849</v>
      </c>
      <c r="M1929" s="14">
        <f t="shared" si="182"/>
        <v>0.38888888889050577</v>
      </c>
      <c r="N1929" s="15">
        <f t="shared" si="183"/>
        <v>2</v>
      </c>
      <c r="O1929" s="16" t="str">
        <f t="shared" si="184"/>
        <v>Wednesday</v>
      </c>
      <c r="P1929" s="16" t="str">
        <f t="shared" si="185"/>
        <v>Nov</v>
      </c>
      <c r="Q1929" s="22">
        <f>IF(Analysis!$H$2=1,1,0)</f>
        <v>1</v>
      </c>
      <c r="R1929" s="1">
        <f>IF(Analysis!$H$3=1,1,0)</f>
        <v>1</v>
      </c>
      <c r="S1929" s="23">
        <f>IF(Analysis!$H$4=1,1,0)</f>
        <v>1</v>
      </c>
      <c r="T1929" s="23">
        <f>IF(Analysis!$H$6=1,1,0)</f>
        <v>1</v>
      </c>
      <c r="U1929" s="23">
        <f>IF(Analysis!$H$7=1,1,0)</f>
        <v>1</v>
      </c>
    </row>
    <row r="1930" spans="1:21">
      <c r="A1930" s="4">
        <v>15737</v>
      </c>
      <c r="B1930" s="5">
        <v>40870.704861111109</v>
      </c>
      <c r="C1930" s="5">
        <v>40849.388888888891</v>
      </c>
      <c r="D1930" s="4" t="s">
        <v>62</v>
      </c>
      <c r="E1930" s="4" t="s">
        <v>100</v>
      </c>
      <c r="F1930" s="6" t="s">
        <v>2073</v>
      </c>
      <c r="G1930" s="4" t="s">
        <v>55</v>
      </c>
      <c r="H1930" s="4" t="s">
        <v>942</v>
      </c>
      <c r="I1930" s="4" t="s">
        <v>143</v>
      </c>
      <c r="J1930" s="4" t="s">
        <v>136</v>
      </c>
      <c r="K1930" s="9">
        <f t="shared" si="180"/>
        <v>21.315972222218988</v>
      </c>
      <c r="L1930" s="13">
        <f t="shared" si="181"/>
        <v>40849</v>
      </c>
      <c r="M1930" s="14">
        <f t="shared" si="182"/>
        <v>0.38888888889050577</v>
      </c>
      <c r="N1930" s="15">
        <f t="shared" si="183"/>
        <v>2</v>
      </c>
      <c r="O1930" s="16" t="str">
        <f t="shared" si="184"/>
        <v>Wednesday</v>
      </c>
      <c r="P1930" s="16" t="str">
        <f t="shared" si="185"/>
        <v>Nov</v>
      </c>
      <c r="Q1930" s="22">
        <f>IF(Analysis!$H$2=1,1,0)</f>
        <v>1</v>
      </c>
      <c r="R1930" s="1">
        <f>IF(Analysis!$H$3=1,1,0)</f>
        <v>1</v>
      </c>
      <c r="S1930" s="23">
        <f>IF(Analysis!$H$4=1,1,0)</f>
        <v>1</v>
      </c>
      <c r="T1930" s="23">
        <f>IF(Analysis!$H$6=1,1,0)</f>
        <v>1</v>
      </c>
      <c r="U1930" s="23">
        <f>IF(Analysis!$H$7=1,1,0)</f>
        <v>1</v>
      </c>
    </row>
    <row r="1931" spans="1:21">
      <c r="A1931" s="4">
        <v>15736</v>
      </c>
      <c r="B1931" s="5">
        <v>40878.584722222222</v>
      </c>
      <c r="C1931" s="5">
        <v>40848.718055555553</v>
      </c>
      <c r="D1931" s="4" t="s">
        <v>60</v>
      </c>
      <c r="E1931" s="4" t="s">
        <v>108</v>
      </c>
      <c r="F1931" s="6" t="s">
        <v>132</v>
      </c>
      <c r="G1931" s="4" t="s">
        <v>55</v>
      </c>
      <c r="H1931" s="4" t="s">
        <v>943</v>
      </c>
      <c r="I1931" s="4" t="s">
        <v>143</v>
      </c>
      <c r="J1931" s="4" t="s">
        <v>59</v>
      </c>
      <c r="K1931" s="9">
        <f t="shared" si="180"/>
        <v>29.866666666668607</v>
      </c>
      <c r="L1931" s="13">
        <f t="shared" si="181"/>
        <v>40848</v>
      </c>
      <c r="M1931" s="14">
        <f t="shared" si="182"/>
        <v>0.71805555555329192</v>
      </c>
      <c r="N1931" s="15">
        <f t="shared" si="183"/>
        <v>6</v>
      </c>
      <c r="O1931" s="16" t="str">
        <f t="shared" si="184"/>
        <v>Thursday</v>
      </c>
      <c r="P1931" s="16" t="str">
        <f t="shared" si="185"/>
        <v>Nov</v>
      </c>
      <c r="Q1931" s="22">
        <f>IF(Analysis!$H$2=1,1,0)</f>
        <v>1</v>
      </c>
      <c r="R1931" s="1">
        <f>IF(Analysis!$H$3=1,1,0)</f>
        <v>1</v>
      </c>
      <c r="S1931" s="23">
        <f>IF(Analysis!$H$4=1,1,0)</f>
        <v>1</v>
      </c>
      <c r="T1931" s="23">
        <f>IF(Analysis!$H$6=1,1,0)</f>
        <v>1</v>
      </c>
      <c r="U1931" s="23">
        <f>IF(Analysis!$H$7=1,1,0)</f>
        <v>1</v>
      </c>
    </row>
    <row r="1932" spans="1:21">
      <c r="A1932" s="4">
        <v>15735</v>
      </c>
      <c r="B1932" s="5">
        <v>40862.443749999999</v>
      </c>
      <c r="C1932" s="5">
        <v>40848.713194444441</v>
      </c>
      <c r="D1932" s="4" t="s">
        <v>60</v>
      </c>
      <c r="E1932" s="4" t="s">
        <v>80</v>
      </c>
      <c r="F1932" s="6" t="s">
        <v>133</v>
      </c>
      <c r="G1932" s="4" t="s">
        <v>55</v>
      </c>
      <c r="H1932" s="4" t="s">
        <v>944</v>
      </c>
      <c r="I1932" s="4" t="s">
        <v>143</v>
      </c>
      <c r="J1932" s="4" t="s">
        <v>59</v>
      </c>
      <c r="K1932" s="9">
        <f t="shared" si="180"/>
        <v>13.730555555557657</v>
      </c>
      <c r="L1932" s="13">
        <f t="shared" si="181"/>
        <v>40848</v>
      </c>
      <c r="M1932" s="14">
        <f t="shared" si="182"/>
        <v>0.71319444444088731</v>
      </c>
      <c r="N1932" s="15">
        <f t="shared" si="183"/>
        <v>6</v>
      </c>
      <c r="O1932" s="16" t="str">
        <f t="shared" si="184"/>
        <v>Tuesday</v>
      </c>
      <c r="P1932" s="16" t="str">
        <f t="shared" si="185"/>
        <v>Nov</v>
      </c>
      <c r="Q1932" s="22">
        <f>IF(Analysis!$H$2=1,1,0)</f>
        <v>1</v>
      </c>
      <c r="R1932" s="1">
        <f>IF(Analysis!$H$3=1,1,0)</f>
        <v>1</v>
      </c>
      <c r="S1932" s="23">
        <f>IF(Analysis!$H$4=1,1,0)</f>
        <v>1</v>
      </c>
      <c r="T1932" s="23">
        <f>IF(Analysis!$H$6=1,1,0)</f>
        <v>1</v>
      </c>
      <c r="U1932" s="23">
        <f>IF(Analysis!$H$7=1,1,0)</f>
        <v>1</v>
      </c>
    </row>
    <row r="1933" spans="1:21">
      <c r="A1933" s="4">
        <v>15734</v>
      </c>
      <c r="B1933" s="5">
        <v>40863.577777777777</v>
      </c>
      <c r="C1933" s="5">
        <v>40848.709027777775</v>
      </c>
      <c r="D1933" s="4" t="s">
        <v>62</v>
      </c>
      <c r="E1933" s="4" t="s">
        <v>64</v>
      </c>
      <c r="F1933" s="6" t="s">
        <v>127</v>
      </c>
      <c r="G1933" s="4" t="s">
        <v>55</v>
      </c>
      <c r="H1933" s="4" t="s">
        <v>945</v>
      </c>
      <c r="I1933" s="4" t="s">
        <v>143</v>
      </c>
      <c r="J1933" s="4" t="s">
        <v>65</v>
      </c>
      <c r="K1933" s="9">
        <f t="shared" si="180"/>
        <v>14.868750000001455</v>
      </c>
      <c r="L1933" s="13">
        <f t="shared" si="181"/>
        <v>40848</v>
      </c>
      <c r="M1933" s="14">
        <f t="shared" si="182"/>
        <v>0.70902777777519077</v>
      </c>
      <c r="N1933" s="15">
        <f t="shared" si="183"/>
        <v>6</v>
      </c>
      <c r="O1933" s="16" t="str">
        <f t="shared" si="184"/>
        <v>Wednesday</v>
      </c>
      <c r="P1933" s="16" t="str">
        <f t="shared" si="185"/>
        <v>Nov</v>
      </c>
      <c r="Q1933" s="22">
        <f>IF(Analysis!$H$2=1,1,0)</f>
        <v>1</v>
      </c>
      <c r="R1933" s="1">
        <f>IF(Analysis!$H$3=1,1,0)</f>
        <v>1</v>
      </c>
      <c r="S1933" s="23">
        <f>IF(Analysis!$H$4=1,1,0)</f>
        <v>1</v>
      </c>
      <c r="T1933" s="23">
        <f>IF(Analysis!$H$6=1,1,0)</f>
        <v>1</v>
      </c>
      <c r="U1933" s="23">
        <f>IF(Analysis!$H$7=1,1,0)</f>
        <v>1</v>
      </c>
    </row>
    <row r="1934" spans="1:21">
      <c r="A1934" s="4">
        <v>15733</v>
      </c>
      <c r="B1934" s="5">
        <v>40938.627083333333</v>
      </c>
      <c r="C1934" s="5">
        <v>40848.699305555558</v>
      </c>
      <c r="D1934" s="4" t="s">
        <v>94</v>
      </c>
      <c r="E1934" s="4" t="s">
        <v>122</v>
      </c>
      <c r="F1934" s="6" t="s">
        <v>128</v>
      </c>
      <c r="G1934" s="4" t="s">
        <v>55</v>
      </c>
      <c r="H1934" s="4" t="s">
        <v>90</v>
      </c>
      <c r="I1934" s="4" t="s">
        <v>143</v>
      </c>
      <c r="J1934" s="4" t="s">
        <v>65</v>
      </c>
      <c r="K1934" s="9">
        <f t="shared" si="180"/>
        <v>89.927777777775191</v>
      </c>
      <c r="L1934" s="13">
        <f t="shared" si="181"/>
        <v>40848</v>
      </c>
      <c r="M1934" s="14">
        <f t="shared" si="182"/>
        <v>0.6993055555576575</v>
      </c>
      <c r="N1934" s="15">
        <f t="shared" si="183"/>
        <v>5</v>
      </c>
      <c r="O1934" s="16" t="str">
        <f t="shared" si="184"/>
        <v>Monday</v>
      </c>
      <c r="P1934" s="16" t="str">
        <f t="shared" si="185"/>
        <v>Nov</v>
      </c>
      <c r="Q1934" s="22">
        <f>IF(Analysis!$H$2=1,1,0)</f>
        <v>1</v>
      </c>
      <c r="R1934" s="1">
        <f>IF(Analysis!$H$3=1,1,0)</f>
        <v>1</v>
      </c>
      <c r="S1934" s="23">
        <f>IF(Analysis!$H$4=1,1,0)</f>
        <v>1</v>
      </c>
      <c r="T1934" s="23">
        <f>IF(Analysis!$H$6=1,1,0)</f>
        <v>1</v>
      </c>
      <c r="U1934" s="23">
        <f>IF(Analysis!$H$7=1,1,0)</f>
        <v>1</v>
      </c>
    </row>
    <row r="1935" spans="1:21">
      <c r="A1935" s="4">
        <v>15732</v>
      </c>
      <c r="B1935" s="5">
        <v>40850.550000000003</v>
      </c>
      <c r="C1935" s="5">
        <v>40848.684027777781</v>
      </c>
      <c r="D1935" s="4" t="s">
        <v>60</v>
      </c>
      <c r="E1935" s="4" t="s">
        <v>2536</v>
      </c>
      <c r="F1935" s="6" t="s">
        <v>129</v>
      </c>
      <c r="G1935" s="4" t="s">
        <v>55</v>
      </c>
      <c r="H1935" s="4" t="s">
        <v>107</v>
      </c>
      <c r="I1935" s="4" t="s">
        <v>143</v>
      </c>
      <c r="J1935" s="4" t="s">
        <v>59</v>
      </c>
      <c r="K1935" s="9">
        <f t="shared" si="180"/>
        <v>1.8659722222218988</v>
      </c>
      <c r="L1935" s="13">
        <f t="shared" si="181"/>
        <v>40848</v>
      </c>
      <c r="M1935" s="14">
        <f t="shared" si="182"/>
        <v>0.68402777778101154</v>
      </c>
      <c r="N1935" s="15">
        <f t="shared" si="183"/>
        <v>5</v>
      </c>
      <c r="O1935" s="16" t="str">
        <f t="shared" si="184"/>
        <v>Thursday</v>
      </c>
      <c r="P1935" s="16" t="str">
        <f t="shared" si="185"/>
        <v>Nov</v>
      </c>
      <c r="Q1935" s="22">
        <f>IF(Analysis!$H$2=1,1,0)</f>
        <v>1</v>
      </c>
      <c r="R1935" s="1">
        <f>IF(Analysis!$H$3=1,1,0)</f>
        <v>1</v>
      </c>
      <c r="S1935" s="23">
        <f>IF(Analysis!$H$4=1,1,0)</f>
        <v>1</v>
      </c>
      <c r="T1935" s="23">
        <f>IF(Analysis!$H$6=1,1,0)</f>
        <v>1</v>
      </c>
      <c r="U1935" s="23">
        <f>IF(Analysis!$H$7=1,1,0)</f>
        <v>1</v>
      </c>
    </row>
    <row r="1936" spans="1:21">
      <c r="A1936" s="4">
        <v>15731</v>
      </c>
      <c r="B1936" s="5">
        <v>40955.482638888891</v>
      </c>
      <c r="C1936" s="5">
        <v>40848.67083333333</v>
      </c>
      <c r="D1936" s="4" t="s">
        <v>62</v>
      </c>
      <c r="E1936" s="4" t="s">
        <v>138</v>
      </c>
      <c r="F1936" s="6" t="s">
        <v>145</v>
      </c>
      <c r="G1936" s="4" t="s">
        <v>55</v>
      </c>
      <c r="H1936" s="4" t="s">
        <v>106</v>
      </c>
      <c r="I1936" s="4" t="s">
        <v>143</v>
      </c>
      <c r="J1936" s="4" t="s">
        <v>136</v>
      </c>
      <c r="K1936" s="9">
        <f t="shared" si="180"/>
        <v>106.81180555556057</v>
      </c>
      <c r="L1936" s="13">
        <f t="shared" si="181"/>
        <v>40848</v>
      </c>
      <c r="M1936" s="14">
        <f t="shared" si="182"/>
        <v>0.67083333332993789</v>
      </c>
      <c r="N1936" s="15">
        <f t="shared" si="183"/>
        <v>5</v>
      </c>
      <c r="O1936" s="16" t="str">
        <f t="shared" si="184"/>
        <v>Thursday</v>
      </c>
      <c r="P1936" s="16" t="str">
        <f t="shared" si="185"/>
        <v>Nov</v>
      </c>
      <c r="Q1936" s="22">
        <f>IF(Analysis!$H$2=1,1,0)</f>
        <v>1</v>
      </c>
      <c r="R1936" s="1">
        <f>IF(Analysis!$H$3=1,1,0)</f>
        <v>1</v>
      </c>
      <c r="S1936" s="23">
        <f>IF(Analysis!$H$4=1,1,0)</f>
        <v>1</v>
      </c>
      <c r="T1936" s="23">
        <f>IF(Analysis!$H$6=1,1,0)</f>
        <v>1</v>
      </c>
      <c r="U1936" s="23">
        <f>IF(Analysis!$H$7=1,1,0)</f>
        <v>1</v>
      </c>
    </row>
    <row r="1937" spans="1:21">
      <c r="A1937" s="4">
        <v>15730</v>
      </c>
      <c r="B1937" s="5">
        <v>40850.640972222223</v>
      </c>
      <c r="C1937" s="5">
        <v>40848.662499999999</v>
      </c>
      <c r="D1937" s="4" t="s">
        <v>62</v>
      </c>
      <c r="E1937" s="4" t="s">
        <v>77</v>
      </c>
      <c r="F1937" s="6" t="s">
        <v>2266</v>
      </c>
      <c r="G1937" s="4" t="s">
        <v>55</v>
      </c>
      <c r="H1937" s="4" t="s">
        <v>71</v>
      </c>
      <c r="I1937" s="4" t="s">
        <v>143</v>
      </c>
      <c r="J1937" s="4" t="s">
        <v>65</v>
      </c>
      <c r="K1937" s="9">
        <f t="shared" si="180"/>
        <v>1.9784722222248092</v>
      </c>
      <c r="L1937" s="13">
        <f t="shared" si="181"/>
        <v>40848</v>
      </c>
      <c r="M1937" s="14">
        <f t="shared" si="182"/>
        <v>0.66249999999854481</v>
      </c>
      <c r="N1937" s="15">
        <f t="shared" si="183"/>
        <v>5</v>
      </c>
      <c r="O1937" s="16" t="str">
        <f t="shared" si="184"/>
        <v>Thursday</v>
      </c>
      <c r="P1937" s="16" t="str">
        <f t="shared" si="185"/>
        <v>Nov</v>
      </c>
      <c r="Q1937" s="22">
        <f>IF(Analysis!$H$2=1,1,0)</f>
        <v>1</v>
      </c>
      <c r="R1937" s="1">
        <f>IF(Analysis!$H$3=1,1,0)</f>
        <v>1</v>
      </c>
      <c r="S1937" s="23">
        <f>IF(Analysis!$H$4=1,1,0)</f>
        <v>1</v>
      </c>
      <c r="T1937" s="23">
        <f>IF(Analysis!$H$6=1,1,0)</f>
        <v>1</v>
      </c>
      <c r="U1937" s="23">
        <f>IF(Analysis!$H$7=1,1,0)</f>
        <v>1</v>
      </c>
    </row>
    <row r="1938" spans="1:21">
      <c r="A1938" s="4">
        <v>15729</v>
      </c>
      <c r="B1938" s="5">
        <v>40848.666666666664</v>
      </c>
      <c r="C1938" s="5">
        <v>40848.623611111114</v>
      </c>
      <c r="D1938" s="4" t="s">
        <v>60</v>
      </c>
      <c r="E1938" s="4" t="s">
        <v>54</v>
      </c>
      <c r="F1938" s="6" t="s">
        <v>2071</v>
      </c>
      <c r="G1938" s="4" t="s">
        <v>55</v>
      </c>
      <c r="H1938" s="4" t="s">
        <v>56</v>
      </c>
      <c r="I1938" s="4" t="s">
        <v>143</v>
      </c>
      <c r="J1938" s="4" t="s">
        <v>59</v>
      </c>
      <c r="K1938" s="9">
        <f t="shared" si="180"/>
        <v>4.3055555550381541E-2</v>
      </c>
      <c r="L1938" s="13">
        <f t="shared" si="181"/>
        <v>40848</v>
      </c>
      <c r="M1938" s="14">
        <f t="shared" si="182"/>
        <v>0.62361111111385981</v>
      </c>
      <c r="N1938" s="15">
        <f t="shared" si="183"/>
        <v>4</v>
      </c>
      <c r="O1938" s="16" t="str">
        <f t="shared" si="184"/>
        <v>Tuesday</v>
      </c>
      <c r="P1938" s="16" t="str">
        <f t="shared" si="185"/>
        <v>Nov</v>
      </c>
      <c r="Q1938" s="22">
        <f>IF(Analysis!$H$2=1,1,0)</f>
        <v>1</v>
      </c>
      <c r="R1938" s="1">
        <f>IF(Analysis!$H$3=1,1,0)</f>
        <v>1</v>
      </c>
      <c r="S1938" s="23">
        <f>IF(Analysis!$H$4=1,1,0)</f>
        <v>1</v>
      </c>
      <c r="T1938" s="23">
        <f>IF(Analysis!$H$6=1,1,0)</f>
        <v>1</v>
      </c>
      <c r="U1938" s="23">
        <f>IF(Analysis!$H$7=1,1,0)</f>
        <v>1</v>
      </c>
    </row>
    <row r="1939" spans="1:21">
      <c r="A1939" s="4">
        <v>15728</v>
      </c>
      <c r="B1939" s="5">
        <v>40899.603472222225</v>
      </c>
      <c r="C1939" s="5">
        <v>40848.611805555556</v>
      </c>
      <c r="D1939" s="4" t="s">
        <v>60</v>
      </c>
      <c r="E1939" s="4" t="s">
        <v>99</v>
      </c>
      <c r="F1939" s="6" t="s">
        <v>2072</v>
      </c>
      <c r="G1939" s="4" t="s">
        <v>55</v>
      </c>
      <c r="H1939" s="4" t="s">
        <v>90</v>
      </c>
      <c r="I1939" s="4" t="s">
        <v>143</v>
      </c>
      <c r="J1939" s="4" t="s">
        <v>73</v>
      </c>
      <c r="K1939" s="9">
        <f t="shared" si="180"/>
        <v>50.991666666668607</v>
      </c>
      <c r="L1939" s="13">
        <f t="shared" si="181"/>
        <v>40848</v>
      </c>
      <c r="M1939" s="14">
        <f t="shared" si="182"/>
        <v>0.61180555555620231</v>
      </c>
      <c r="N1939" s="15">
        <f t="shared" si="183"/>
        <v>4</v>
      </c>
      <c r="O1939" s="16" t="str">
        <f t="shared" si="184"/>
        <v>Thursday</v>
      </c>
      <c r="P1939" s="16" t="str">
        <f t="shared" si="185"/>
        <v>Nov</v>
      </c>
      <c r="Q1939" s="22">
        <f>IF(Analysis!$H$2=1,1,0)</f>
        <v>1</v>
      </c>
      <c r="R1939" s="1">
        <f>IF(Analysis!$H$3=1,1,0)</f>
        <v>1</v>
      </c>
      <c r="S1939" s="23">
        <f>IF(Analysis!$H$4=1,1,0)</f>
        <v>1</v>
      </c>
      <c r="T1939" s="23">
        <f>IF(Analysis!$H$6=1,1,0)</f>
        <v>1</v>
      </c>
      <c r="U1939" s="23">
        <f>IF(Analysis!$H$7=1,1,0)</f>
        <v>1</v>
      </c>
    </row>
    <row r="1940" spans="1:21">
      <c r="A1940" s="4">
        <v>15727</v>
      </c>
      <c r="B1940" s="5">
        <v>40849.445138888892</v>
      </c>
      <c r="C1940" s="5">
        <v>40848.550000000003</v>
      </c>
      <c r="D1940" s="4" t="s">
        <v>60</v>
      </c>
      <c r="E1940" s="4" t="s">
        <v>54</v>
      </c>
      <c r="F1940" s="6" t="s">
        <v>2073</v>
      </c>
      <c r="G1940" s="4" t="s">
        <v>55</v>
      </c>
      <c r="H1940" s="4" t="s">
        <v>56</v>
      </c>
      <c r="I1940" s="4" t="s">
        <v>143</v>
      </c>
      <c r="J1940" s="4" t="s">
        <v>59</v>
      </c>
      <c r="K1940" s="9">
        <f t="shared" si="180"/>
        <v>0.89513888888905058</v>
      </c>
      <c r="L1940" s="13">
        <f t="shared" si="181"/>
        <v>40848</v>
      </c>
      <c r="M1940" s="14">
        <f t="shared" si="182"/>
        <v>0.55000000000291038</v>
      </c>
      <c r="N1940" s="15">
        <f t="shared" si="183"/>
        <v>4</v>
      </c>
      <c r="O1940" s="16" t="str">
        <f t="shared" si="184"/>
        <v>Wednesday</v>
      </c>
      <c r="P1940" s="16" t="str">
        <f t="shared" si="185"/>
        <v>Nov</v>
      </c>
      <c r="Q1940" s="22">
        <f>IF(Analysis!$H$2=1,1,0)</f>
        <v>1</v>
      </c>
      <c r="R1940" s="1">
        <f>IF(Analysis!$H$3=1,1,0)</f>
        <v>1</v>
      </c>
      <c r="S1940" s="23">
        <f>IF(Analysis!$H$4=1,1,0)</f>
        <v>1</v>
      </c>
      <c r="T1940" s="23">
        <f>IF(Analysis!$H$6=1,1,0)</f>
        <v>1</v>
      </c>
      <c r="U1940" s="23">
        <f>IF(Analysis!$H$7=1,1,0)</f>
        <v>1</v>
      </c>
    </row>
    <row r="1941" spans="1:21">
      <c r="A1941" s="4">
        <v>15726</v>
      </c>
      <c r="B1941" s="5">
        <v>40877.663194444445</v>
      </c>
      <c r="C1941" s="5">
        <v>40848.53125</v>
      </c>
      <c r="D1941" s="4" t="s">
        <v>53</v>
      </c>
      <c r="E1941" s="4" t="s">
        <v>67</v>
      </c>
      <c r="F1941" s="6" t="s">
        <v>132</v>
      </c>
      <c r="G1941" s="4" t="s">
        <v>55</v>
      </c>
      <c r="H1941" s="4" t="s">
        <v>946</v>
      </c>
      <c r="I1941" s="4" t="s">
        <v>143</v>
      </c>
      <c r="J1941" s="4" t="s">
        <v>59</v>
      </c>
      <c r="K1941" s="9">
        <f t="shared" si="180"/>
        <v>29.131944444445253</v>
      </c>
      <c r="L1941" s="13">
        <f t="shared" si="181"/>
        <v>40848</v>
      </c>
      <c r="M1941" s="14">
        <f t="shared" si="182"/>
        <v>0.53125</v>
      </c>
      <c r="N1941" s="15">
        <f t="shared" si="183"/>
        <v>3</v>
      </c>
      <c r="O1941" s="16" t="str">
        <f t="shared" si="184"/>
        <v>Wednesday</v>
      </c>
      <c r="P1941" s="16" t="str">
        <f t="shared" si="185"/>
        <v>Nov</v>
      </c>
      <c r="Q1941" s="22">
        <f>IF(Analysis!$H$2=1,1,0)</f>
        <v>1</v>
      </c>
      <c r="R1941" s="1">
        <f>IF(Analysis!$H$3=1,1,0)</f>
        <v>1</v>
      </c>
      <c r="S1941" s="23">
        <f>IF(Analysis!$H$4=1,1,0)</f>
        <v>1</v>
      </c>
      <c r="T1941" s="23">
        <f>IF(Analysis!$H$6=1,1,0)</f>
        <v>1</v>
      </c>
      <c r="U1941" s="23">
        <f>IF(Analysis!$H$7=1,1,0)</f>
        <v>1</v>
      </c>
    </row>
    <row r="1942" spans="1:21">
      <c r="A1942" s="4">
        <v>15725</v>
      </c>
      <c r="B1942" s="5">
        <v>40848.544444444444</v>
      </c>
      <c r="C1942" s="5">
        <v>40848.484027777777</v>
      </c>
      <c r="D1942" s="4" t="s">
        <v>60</v>
      </c>
      <c r="E1942" s="4" t="s">
        <v>93</v>
      </c>
      <c r="F1942" s="6" t="s">
        <v>133</v>
      </c>
      <c r="G1942" s="4" t="s">
        <v>55</v>
      </c>
      <c r="H1942" s="4" t="s">
        <v>947</v>
      </c>
      <c r="I1942" s="4" t="s">
        <v>143</v>
      </c>
      <c r="J1942" s="4" t="s">
        <v>59</v>
      </c>
      <c r="K1942" s="9">
        <f t="shared" si="180"/>
        <v>6.0416666667151731E-2</v>
      </c>
      <c r="L1942" s="13">
        <f t="shared" si="181"/>
        <v>40848</v>
      </c>
      <c r="M1942" s="14">
        <f t="shared" si="182"/>
        <v>0.48402777777664596</v>
      </c>
      <c r="N1942" s="15">
        <f t="shared" si="183"/>
        <v>3</v>
      </c>
      <c r="O1942" s="16" t="str">
        <f t="shared" si="184"/>
        <v>Tuesday</v>
      </c>
      <c r="P1942" s="16" t="str">
        <f t="shared" si="185"/>
        <v>Nov</v>
      </c>
      <c r="Q1942" s="22">
        <f>IF(Analysis!$H$2=1,1,0)</f>
        <v>1</v>
      </c>
      <c r="R1942" s="1">
        <f>IF(Analysis!$H$3=1,1,0)</f>
        <v>1</v>
      </c>
      <c r="S1942" s="23">
        <f>IF(Analysis!$H$4=1,1,0)</f>
        <v>1</v>
      </c>
      <c r="T1942" s="23">
        <f>IF(Analysis!$H$6=1,1,0)</f>
        <v>1</v>
      </c>
      <c r="U1942" s="23">
        <f>IF(Analysis!$H$7=1,1,0)</f>
        <v>1</v>
      </c>
    </row>
    <row r="1943" spans="1:21">
      <c r="A1943" s="4">
        <v>15724</v>
      </c>
      <c r="B1943" s="5">
        <v>40851.630555555559</v>
      </c>
      <c r="C1943" s="5">
        <v>40848.47152777778</v>
      </c>
      <c r="D1943" s="4" t="s">
        <v>62</v>
      </c>
      <c r="E1943" s="4" t="s">
        <v>72</v>
      </c>
      <c r="F1943" s="6" t="s">
        <v>127</v>
      </c>
      <c r="G1943" s="4" t="s">
        <v>55</v>
      </c>
      <c r="H1943" s="4" t="s">
        <v>948</v>
      </c>
      <c r="I1943" s="4" t="s">
        <v>143</v>
      </c>
      <c r="J1943" s="4" t="s">
        <v>73</v>
      </c>
      <c r="K1943" s="9">
        <f t="shared" si="180"/>
        <v>3.1590277777795563</v>
      </c>
      <c r="L1943" s="13">
        <f t="shared" si="181"/>
        <v>40848</v>
      </c>
      <c r="M1943" s="14">
        <f t="shared" si="182"/>
        <v>0.47152777777955635</v>
      </c>
      <c r="N1943" s="15">
        <f t="shared" si="183"/>
        <v>3</v>
      </c>
      <c r="O1943" s="16" t="str">
        <f t="shared" si="184"/>
        <v>Friday</v>
      </c>
      <c r="P1943" s="16" t="str">
        <f t="shared" si="185"/>
        <v>Nov</v>
      </c>
      <c r="Q1943" s="22">
        <f>IF(Analysis!$H$2=1,1,0)</f>
        <v>1</v>
      </c>
      <c r="R1943" s="1">
        <f>IF(Analysis!$H$3=1,1,0)</f>
        <v>1</v>
      </c>
      <c r="S1943" s="23">
        <f>IF(Analysis!$H$4=1,1,0)</f>
        <v>1</v>
      </c>
      <c r="T1943" s="23">
        <f>IF(Analysis!$H$6=1,1,0)</f>
        <v>1</v>
      </c>
      <c r="U1943" s="23">
        <f>IF(Analysis!$H$7=1,1,0)</f>
        <v>1</v>
      </c>
    </row>
    <row r="1944" spans="1:21">
      <c r="A1944" s="4">
        <v>15723</v>
      </c>
      <c r="B1944" s="5">
        <v>40864.410416666666</v>
      </c>
      <c r="C1944" s="5">
        <v>40848.47152777778</v>
      </c>
      <c r="D1944" s="4" t="s">
        <v>62</v>
      </c>
      <c r="E1944" s="4" t="s">
        <v>64</v>
      </c>
      <c r="F1944" s="6" t="s">
        <v>128</v>
      </c>
      <c r="G1944" s="4" t="s">
        <v>55</v>
      </c>
      <c r="H1944" s="4" t="s">
        <v>949</v>
      </c>
      <c r="I1944" s="4" t="s">
        <v>143</v>
      </c>
      <c r="J1944" s="4" t="s">
        <v>65</v>
      </c>
      <c r="K1944" s="9">
        <f t="shared" si="180"/>
        <v>15.93888888888614</v>
      </c>
      <c r="L1944" s="13">
        <f t="shared" si="181"/>
        <v>40848</v>
      </c>
      <c r="M1944" s="14">
        <f t="shared" si="182"/>
        <v>0.47152777777955635</v>
      </c>
      <c r="N1944" s="15">
        <f t="shared" si="183"/>
        <v>3</v>
      </c>
      <c r="O1944" s="16" t="str">
        <f t="shared" si="184"/>
        <v>Thursday</v>
      </c>
      <c r="P1944" s="16" t="str">
        <f t="shared" si="185"/>
        <v>Nov</v>
      </c>
      <c r="Q1944" s="22">
        <f>IF(Analysis!$H$2=1,1,0)</f>
        <v>1</v>
      </c>
      <c r="R1944" s="1">
        <f>IF(Analysis!$H$3=1,1,0)</f>
        <v>1</v>
      </c>
      <c r="S1944" s="23">
        <f>IF(Analysis!$H$4=1,1,0)</f>
        <v>1</v>
      </c>
      <c r="T1944" s="23">
        <f>IF(Analysis!$H$6=1,1,0)</f>
        <v>1</v>
      </c>
      <c r="U1944" s="23">
        <f>IF(Analysis!$H$7=1,1,0)</f>
        <v>1</v>
      </c>
    </row>
    <row r="1945" spans="1:21">
      <c r="A1945" s="4">
        <v>15722</v>
      </c>
      <c r="B1945" s="5">
        <v>40851.630555555559</v>
      </c>
      <c r="C1945" s="5">
        <v>40848.470138888886</v>
      </c>
      <c r="D1945" s="4" t="s">
        <v>62</v>
      </c>
      <c r="E1945" s="4" t="s">
        <v>72</v>
      </c>
      <c r="F1945" s="6" t="s">
        <v>129</v>
      </c>
      <c r="G1945" s="4" t="s">
        <v>55</v>
      </c>
      <c r="H1945" s="4" t="s">
        <v>950</v>
      </c>
      <c r="I1945" s="4" t="s">
        <v>143</v>
      </c>
      <c r="J1945" s="4" t="s">
        <v>59</v>
      </c>
      <c r="K1945" s="9">
        <f t="shared" si="180"/>
        <v>3.1604166666729725</v>
      </c>
      <c r="L1945" s="13">
        <f t="shared" si="181"/>
        <v>40848</v>
      </c>
      <c r="M1945" s="14">
        <f t="shared" si="182"/>
        <v>0.47013888888614019</v>
      </c>
      <c r="N1945" s="15">
        <f t="shared" si="183"/>
        <v>3</v>
      </c>
      <c r="O1945" s="16" t="str">
        <f t="shared" si="184"/>
        <v>Friday</v>
      </c>
      <c r="P1945" s="16" t="str">
        <f t="shared" si="185"/>
        <v>Nov</v>
      </c>
      <c r="Q1945" s="22">
        <f>IF(Analysis!$H$2=1,1,0)</f>
        <v>1</v>
      </c>
      <c r="R1945" s="1">
        <f>IF(Analysis!$H$3=1,1,0)</f>
        <v>1</v>
      </c>
      <c r="S1945" s="23">
        <f>IF(Analysis!$H$4=1,1,0)</f>
        <v>1</v>
      </c>
      <c r="T1945" s="23">
        <f>IF(Analysis!$H$6=1,1,0)</f>
        <v>1</v>
      </c>
      <c r="U1945" s="23">
        <f>IF(Analysis!$H$7=1,1,0)</f>
        <v>1</v>
      </c>
    </row>
    <row r="1946" spans="1:21">
      <c r="A1946" s="4">
        <v>15721</v>
      </c>
      <c r="B1946" s="5">
        <v>40858.695138888892</v>
      </c>
      <c r="C1946" s="5">
        <v>40848.449999999997</v>
      </c>
      <c r="D1946" s="4" t="s">
        <v>53</v>
      </c>
      <c r="E1946" s="4" t="s">
        <v>98</v>
      </c>
      <c r="F1946" s="6" t="s">
        <v>145</v>
      </c>
      <c r="G1946" s="4" t="s">
        <v>55</v>
      </c>
      <c r="H1946" s="4" t="s">
        <v>90</v>
      </c>
      <c r="I1946" s="4" t="s">
        <v>143</v>
      </c>
      <c r="J1946" s="4" t="s">
        <v>59</v>
      </c>
      <c r="K1946" s="9">
        <f t="shared" si="180"/>
        <v>10.245138888894871</v>
      </c>
      <c r="L1946" s="13">
        <f t="shared" si="181"/>
        <v>40848</v>
      </c>
      <c r="M1946" s="14">
        <f t="shared" si="182"/>
        <v>0.44999999999708962</v>
      </c>
      <c r="N1946" s="15">
        <f t="shared" si="183"/>
        <v>2</v>
      </c>
      <c r="O1946" s="16" t="str">
        <f t="shared" si="184"/>
        <v>Friday</v>
      </c>
      <c r="P1946" s="16" t="str">
        <f t="shared" si="185"/>
        <v>Nov</v>
      </c>
      <c r="Q1946" s="22">
        <f>IF(Analysis!$H$2=1,1,0)</f>
        <v>1</v>
      </c>
      <c r="R1946" s="1">
        <f>IF(Analysis!$H$3=1,1,0)</f>
        <v>1</v>
      </c>
      <c r="S1946" s="23">
        <f>IF(Analysis!$H$4=1,1,0)</f>
        <v>1</v>
      </c>
      <c r="T1946" s="23">
        <f>IF(Analysis!$H$6=1,1,0)</f>
        <v>1</v>
      </c>
      <c r="U1946" s="23">
        <f>IF(Analysis!$H$7=1,1,0)</f>
        <v>1</v>
      </c>
    </row>
    <row r="1947" spans="1:21">
      <c r="A1947" s="4">
        <v>15720</v>
      </c>
      <c r="B1947" s="5">
        <v>40855.670138888891</v>
      </c>
      <c r="C1947" s="5">
        <v>40848.443749999999</v>
      </c>
      <c r="D1947" s="4" t="s">
        <v>62</v>
      </c>
      <c r="E1947" s="4" t="s">
        <v>72</v>
      </c>
      <c r="F1947" s="6" t="s">
        <v>2267</v>
      </c>
      <c r="G1947" s="4" t="s">
        <v>55</v>
      </c>
      <c r="H1947" s="4" t="s">
        <v>107</v>
      </c>
      <c r="I1947" s="4" t="s">
        <v>143</v>
      </c>
      <c r="J1947" s="4" t="s">
        <v>73</v>
      </c>
      <c r="K1947" s="9">
        <f t="shared" si="180"/>
        <v>7.226388888891961</v>
      </c>
      <c r="L1947" s="13">
        <f t="shared" si="181"/>
        <v>40848</v>
      </c>
      <c r="M1947" s="14">
        <f t="shared" si="182"/>
        <v>0.44374999999854481</v>
      </c>
      <c r="N1947" s="15">
        <f t="shared" si="183"/>
        <v>2</v>
      </c>
      <c r="O1947" s="16" t="str">
        <f t="shared" si="184"/>
        <v>Tuesday</v>
      </c>
      <c r="P1947" s="16" t="str">
        <f t="shared" si="185"/>
        <v>Nov</v>
      </c>
      <c r="Q1947" s="22">
        <f>IF(Analysis!$H$2=1,1,0)</f>
        <v>1</v>
      </c>
      <c r="R1947" s="1">
        <f>IF(Analysis!$H$3=1,1,0)</f>
        <v>1</v>
      </c>
      <c r="S1947" s="23">
        <f>IF(Analysis!$H$4=1,1,0)</f>
        <v>1</v>
      </c>
      <c r="T1947" s="23">
        <f>IF(Analysis!$H$6=1,1,0)</f>
        <v>1</v>
      </c>
      <c r="U1947" s="23">
        <f>IF(Analysis!$H$7=1,1,0)</f>
        <v>1</v>
      </c>
    </row>
    <row r="1948" spans="1:21">
      <c r="A1948" s="4">
        <v>15719</v>
      </c>
      <c r="B1948" s="5">
        <v>40851.604166666664</v>
      </c>
      <c r="C1948" s="5">
        <v>40848.406944444447</v>
      </c>
      <c r="D1948" s="4" t="s">
        <v>53</v>
      </c>
      <c r="E1948" s="4" t="s">
        <v>105</v>
      </c>
      <c r="F1948" s="6" t="s">
        <v>2071</v>
      </c>
      <c r="G1948" s="4" t="s">
        <v>55</v>
      </c>
      <c r="H1948" s="4" t="s">
        <v>106</v>
      </c>
      <c r="I1948" s="4" t="s">
        <v>143</v>
      </c>
      <c r="J1948" s="4" t="s">
        <v>59</v>
      </c>
      <c r="K1948" s="9">
        <f t="shared" si="180"/>
        <v>3.1972222222175333</v>
      </c>
      <c r="L1948" s="13">
        <f t="shared" si="181"/>
        <v>40848</v>
      </c>
      <c r="M1948" s="14">
        <f t="shared" si="182"/>
        <v>0.40694444444670808</v>
      </c>
      <c r="N1948" s="15">
        <f t="shared" si="183"/>
        <v>2</v>
      </c>
      <c r="O1948" s="16" t="str">
        <f t="shared" si="184"/>
        <v>Friday</v>
      </c>
      <c r="P1948" s="16" t="str">
        <f t="shared" si="185"/>
        <v>Nov</v>
      </c>
      <c r="Q1948" s="22">
        <f>IF(Analysis!$H$2=1,1,0)</f>
        <v>1</v>
      </c>
      <c r="R1948" s="1">
        <f>IF(Analysis!$H$3=1,1,0)</f>
        <v>1</v>
      </c>
      <c r="S1948" s="23">
        <f>IF(Analysis!$H$4=1,1,0)</f>
        <v>1</v>
      </c>
      <c r="T1948" s="23">
        <f>IF(Analysis!$H$6=1,1,0)</f>
        <v>1</v>
      </c>
      <c r="U1948" s="23">
        <f>IF(Analysis!$H$7=1,1,0)</f>
        <v>1</v>
      </c>
    </row>
    <row r="1949" spans="1:21">
      <c r="A1949" s="4">
        <v>15718</v>
      </c>
      <c r="B1949" s="5">
        <v>40868.40347222222</v>
      </c>
      <c r="C1949" s="5">
        <v>40848.404166666667</v>
      </c>
      <c r="D1949" s="4" t="s">
        <v>53</v>
      </c>
      <c r="E1949" s="4" t="s">
        <v>54</v>
      </c>
      <c r="F1949" s="6" t="s">
        <v>2072</v>
      </c>
      <c r="G1949" s="4" t="s">
        <v>55</v>
      </c>
      <c r="H1949" s="4" t="s">
        <v>71</v>
      </c>
      <c r="I1949" s="4" t="s">
        <v>143</v>
      </c>
      <c r="J1949" s="4" t="s">
        <v>65</v>
      </c>
      <c r="K1949" s="9">
        <f t="shared" si="180"/>
        <v>19.999305555553292</v>
      </c>
      <c r="L1949" s="13">
        <f t="shared" si="181"/>
        <v>40848</v>
      </c>
      <c r="M1949" s="14">
        <f t="shared" si="182"/>
        <v>0.40416666666715173</v>
      </c>
      <c r="N1949" s="15">
        <f t="shared" si="183"/>
        <v>2</v>
      </c>
      <c r="O1949" s="16" t="str">
        <f t="shared" si="184"/>
        <v>Monday</v>
      </c>
      <c r="P1949" s="16" t="str">
        <f t="shared" si="185"/>
        <v>Nov</v>
      </c>
      <c r="Q1949" s="22">
        <f>IF(Analysis!$H$2=1,1,0)</f>
        <v>1</v>
      </c>
      <c r="R1949" s="1">
        <f>IF(Analysis!$H$3=1,1,0)</f>
        <v>1</v>
      </c>
      <c r="S1949" s="23">
        <f>IF(Analysis!$H$4=1,1,0)</f>
        <v>1</v>
      </c>
      <c r="T1949" s="23">
        <f>IF(Analysis!$H$6=1,1,0)</f>
        <v>1</v>
      </c>
      <c r="U1949" s="23">
        <f>IF(Analysis!$H$7=1,1,0)</f>
        <v>1</v>
      </c>
    </row>
    <row r="1950" spans="1:21">
      <c r="A1950" s="4">
        <v>15717</v>
      </c>
      <c r="B1950" s="5">
        <v>40848.651388888888</v>
      </c>
      <c r="C1950" s="5">
        <v>40848.397916666669</v>
      </c>
      <c r="D1950" s="4" t="s">
        <v>53</v>
      </c>
      <c r="E1950" s="4" t="s">
        <v>67</v>
      </c>
      <c r="F1950" s="6" t="s">
        <v>2073</v>
      </c>
      <c r="G1950" s="4" t="s">
        <v>55</v>
      </c>
      <c r="H1950" s="4" t="s">
        <v>56</v>
      </c>
      <c r="I1950" s="4" t="s">
        <v>143</v>
      </c>
      <c r="J1950" s="4" t="s">
        <v>59</v>
      </c>
      <c r="K1950" s="9">
        <f t="shared" si="180"/>
        <v>0.25347222221898846</v>
      </c>
      <c r="L1950" s="13">
        <f t="shared" si="181"/>
        <v>40848</v>
      </c>
      <c r="M1950" s="14">
        <f t="shared" si="182"/>
        <v>0.39791666666860692</v>
      </c>
      <c r="N1950" s="15">
        <f t="shared" si="183"/>
        <v>2</v>
      </c>
      <c r="O1950" s="16" t="str">
        <f t="shared" si="184"/>
        <v>Tuesday</v>
      </c>
      <c r="P1950" s="16" t="str">
        <f t="shared" si="185"/>
        <v>Nov</v>
      </c>
      <c r="Q1950" s="22">
        <f>IF(Analysis!$H$2=1,1,0)</f>
        <v>1</v>
      </c>
      <c r="R1950" s="1">
        <f>IF(Analysis!$H$3=1,1,0)</f>
        <v>1</v>
      </c>
      <c r="S1950" s="23">
        <f>IF(Analysis!$H$4=1,1,0)</f>
        <v>1</v>
      </c>
      <c r="T1950" s="23">
        <f>IF(Analysis!$H$6=1,1,0)</f>
        <v>1</v>
      </c>
      <c r="U1950" s="23">
        <f>IF(Analysis!$H$7=1,1,0)</f>
        <v>1</v>
      </c>
    </row>
    <row r="1951" spans="1:21">
      <c r="A1951" s="4">
        <v>15716</v>
      </c>
      <c r="B1951" s="5">
        <v>40862.685416666667</v>
      </c>
      <c r="C1951" s="5">
        <v>40848.388194444444</v>
      </c>
      <c r="D1951" s="4" t="s">
        <v>60</v>
      </c>
      <c r="E1951" s="4" t="s">
        <v>54</v>
      </c>
      <c r="F1951" s="6" t="s">
        <v>132</v>
      </c>
      <c r="G1951" s="4" t="s">
        <v>55</v>
      </c>
      <c r="H1951" s="4" t="s">
        <v>90</v>
      </c>
      <c r="I1951" s="4" t="s">
        <v>143</v>
      </c>
      <c r="J1951" s="4" t="s">
        <v>59</v>
      </c>
      <c r="K1951" s="9">
        <f t="shared" si="180"/>
        <v>14.297222222223354</v>
      </c>
      <c r="L1951" s="13">
        <f t="shared" si="181"/>
        <v>40848</v>
      </c>
      <c r="M1951" s="14">
        <f t="shared" si="182"/>
        <v>0.38819444444379769</v>
      </c>
      <c r="N1951" s="15">
        <f t="shared" si="183"/>
        <v>2</v>
      </c>
      <c r="O1951" s="16" t="str">
        <f t="shared" si="184"/>
        <v>Tuesday</v>
      </c>
      <c r="P1951" s="16" t="str">
        <f t="shared" si="185"/>
        <v>Nov</v>
      </c>
      <c r="Q1951" s="22">
        <f>IF(Analysis!$H$2=1,1,0)</f>
        <v>1</v>
      </c>
      <c r="R1951" s="1">
        <f>IF(Analysis!$H$3=1,1,0)</f>
        <v>1</v>
      </c>
      <c r="S1951" s="23">
        <f>IF(Analysis!$H$4=1,1,0)</f>
        <v>1</v>
      </c>
      <c r="T1951" s="23">
        <f>IF(Analysis!$H$6=1,1,0)</f>
        <v>1</v>
      </c>
      <c r="U1951" s="23">
        <f>IF(Analysis!$H$7=1,1,0)</f>
        <v>1</v>
      </c>
    </row>
    <row r="1952" spans="1:21">
      <c r="A1952" s="4">
        <v>15714</v>
      </c>
      <c r="B1952" s="5">
        <v>40864.411805555559</v>
      </c>
      <c r="C1952" s="5">
        <v>40848.384722222225</v>
      </c>
      <c r="D1952" s="4" t="s">
        <v>62</v>
      </c>
      <c r="E1952" s="4" t="s">
        <v>64</v>
      </c>
      <c r="F1952" s="6" t="s">
        <v>133</v>
      </c>
      <c r="G1952" s="4" t="s">
        <v>55</v>
      </c>
      <c r="H1952" s="4" t="s">
        <v>56</v>
      </c>
      <c r="I1952" s="4" t="s">
        <v>143</v>
      </c>
      <c r="J1952" s="4" t="s">
        <v>65</v>
      </c>
      <c r="K1952" s="9">
        <f t="shared" si="180"/>
        <v>16.027083333334303</v>
      </c>
      <c r="L1952" s="13">
        <f t="shared" si="181"/>
        <v>40848</v>
      </c>
      <c r="M1952" s="14">
        <f t="shared" si="182"/>
        <v>0.38472222222480923</v>
      </c>
      <c r="N1952" s="15">
        <f t="shared" si="183"/>
        <v>2</v>
      </c>
      <c r="O1952" s="16" t="str">
        <f t="shared" si="184"/>
        <v>Thursday</v>
      </c>
      <c r="P1952" s="16" t="str">
        <f t="shared" si="185"/>
        <v>Nov</v>
      </c>
      <c r="Q1952" s="22">
        <f>IF(Analysis!$H$2=1,1,0)</f>
        <v>1</v>
      </c>
      <c r="R1952" s="1">
        <f>IF(Analysis!$H$3=1,1,0)</f>
        <v>1</v>
      </c>
      <c r="S1952" s="23">
        <f>IF(Analysis!$H$4=1,1,0)</f>
        <v>1</v>
      </c>
      <c r="T1952" s="23">
        <f>IF(Analysis!$H$6=1,1,0)</f>
        <v>1</v>
      </c>
      <c r="U1952" s="23">
        <f>IF(Analysis!$H$7=1,1,0)</f>
        <v>1</v>
      </c>
    </row>
    <row r="1953" spans="1:21">
      <c r="A1953" s="4">
        <v>15713</v>
      </c>
      <c r="B1953" s="5">
        <v>40897.427083333336</v>
      </c>
      <c r="C1953" s="5">
        <v>40848.381249999999</v>
      </c>
      <c r="D1953" s="4" t="s">
        <v>53</v>
      </c>
      <c r="E1953" s="4" t="s">
        <v>58</v>
      </c>
      <c r="F1953" s="6" t="s">
        <v>127</v>
      </c>
      <c r="G1953" s="4" t="s">
        <v>55</v>
      </c>
      <c r="H1953" s="4" t="s">
        <v>951</v>
      </c>
      <c r="I1953" s="4" t="s">
        <v>143</v>
      </c>
      <c r="J1953" s="4" t="s">
        <v>136</v>
      </c>
      <c r="K1953" s="9">
        <f t="shared" si="180"/>
        <v>49.045833333337214</v>
      </c>
      <c r="L1953" s="13">
        <f t="shared" si="181"/>
        <v>40848</v>
      </c>
      <c r="M1953" s="14">
        <f t="shared" si="182"/>
        <v>0.38124999999854481</v>
      </c>
      <c r="N1953" s="15">
        <f t="shared" si="183"/>
        <v>2</v>
      </c>
      <c r="O1953" s="16" t="str">
        <f t="shared" si="184"/>
        <v>Tuesday</v>
      </c>
      <c r="P1953" s="16" t="str">
        <f t="shared" si="185"/>
        <v>Nov</v>
      </c>
      <c r="Q1953" s="22">
        <f>IF(Analysis!$H$2=1,1,0)</f>
        <v>1</v>
      </c>
      <c r="R1953" s="1">
        <f>IF(Analysis!$H$3=1,1,0)</f>
        <v>1</v>
      </c>
      <c r="S1953" s="23">
        <f>IF(Analysis!$H$4=1,1,0)</f>
        <v>1</v>
      </c>
      <c r="T1953" s="23">
        <f>IF(Analysis!$H$6=1,1,0)</f>
        <v>1</v>
      </c>
      <c r="U1953" s="23">
        <f>IF(Analysis!$H$7=1,1,0)</f>
        <v>1</v>
      </c>
    </row>
    <row r="1954" spans="1:21">
      <c r="A1954" s="4">
        <v>15712</v>
      </c>
      <c r="B1954" s="5">
        <v>40938.59097222222</v>
      </c>
      <c r="C1954" s="5">
        <v>40848.368750000001</v>
      </c>
      <c r="D1954" s="4" t="s">
        <v>53</v>
      </c>
      <c r="E1954" s="4" t="s">
        <v>74</v>
      </c>
      <c r="F1954" s="6" t="s">
        <v>128</v>
      </c>
      <c r="G1954" s="4" t="s">
        <v>55</v>
      </c>
      <c r="H1954" s="4" t="s">
        <v>952</v>
      </c>
      <c r="I1954" s="4" t="s">
        <v>143</v>
      </c>
      <c r="J1954" s="4" t="s">
        <v>57</v>
      </c>
      <c r="K1954" s="9">
        <f t="shared" si="180"/>
        <v>90.222222222218988</v>
      </c>
      <c r="L1954" s="13">
        <f t="shared" si="181"/>
        <v>40848</v>
      </c>
      <c r="M1954" s="14">
        <f t="shared" si="182"/>
        <v>0.36875000000145519</v>
      </c>
      <c r="N1954" s="15">
        <f t="shared" si="183"/>
        <v>1</v>
      </c>
      <c r="O1954" s="16" t="str">
        <f t="shared" si="184"/>
        <v>Monday</v>
      </c>
      <c r="P1954" s="16" t="str">
        <f t="shared" si="185"/>
        <v>Nov</v>
      </c>
      <c r="Q1954" s="22">
        <f>IF(Analysis!$H$2=1,1,0)</f>
        <v>1</v>
      </c>
      <c r="R1954" s="1">
        <f>IF(Analysis!$H$3=1,1,0)</f>
        <v>1</v>
      </c>
      <c r="S1954" s="23">
        <f>IF(Analysis!$H$4=1,1,0)</f>
        <v>1</v>
      </c>
      <c r="T1954" s="23">
        <f>IF(Analysis!$H$6=1,1,0)</f>
        <v>1</v>
      </c>
      <c r="U1954" s="23">
        <f>IF(Analysis!$H$7=1,1,0)</f>
        <v>1</v>
      </c>
    </row>
    <row r="1955" spans="1:21">
      <c r="A1955" s="4">
        <v>15711</v>
      </c>
      <c r="B1955" s="5">
        <v>40849.413888888892</v>
      </c>
      <c r="C1955" s="5">
        <v>40847.662499999999</v>
      </c>
      <c r="D1955" s="4" t="s">
        <v>60</v>
      </c>
      <c r="E1955" s="4" t="s">
        <v>54</v>
      </c>
      <c r="F1955" s="6" t="s">
        <v>129</v>
      </c>
      <c r="G1955" s="4" t="s">
        <v>55</v>
      </c>
      <c r="H1955" s="4" t="s">
        <v>953</v>
      </c>
      <c r="I1955" s="4" t="s">
        <v>143</v>
      </c>
      <c r="J1955" s="4" t="s">
        <v>59</v>
      </c>
      <c r="K1955" s="9">
        <f t="shared" si="180"/>
        <v>1.7513888888934162</v>
      </c>
      <c r="L1955" s="13">
        <f t="shared" si="181"/>
        <v>40847</v>
      </c>
      <c r="M1955" s="14">
        <f t="shared" si="182"/>
        <v>0.66249999999854481</v>
      </c>
      <c r="N1955" s="15">
        <f t="shared" si="183"/>
        <v>5</v>
      </c>
      <c r="O1955" s="16" t="str">
        <f t="shared" si="184"/>
        <v>Wednesday</v>
      </c>
      <c r="P1955" s="16" t="str">
        <f t="shared" si="185"/>
        <v>Oct</v>
      </c>
      <c r="Q1955" s="22">
        <f>IF(Analysis!$H$2=1,1,0)</f>
        <v>1</v>
      </c>
      <c r="R1955" s="1">
        <f>IF(Analysis!$H$3=1,1,0)</f>
        <v>1</v>
      </c>
      <c r="S1955" s="23">
        <f>IF(Analysis!$H$4=1,1,0)</f>
        <v>1</v>
      </c>
      <c r="T1955" s="23">
        <f>IF(Analysis!$H$6=1,1,0)</f>
        <v>1</v>
      </c>
      <c r="U1955" s="23">
        <f>IF(Analysis!$H$7=1,1,0)</f>
        <v>1</v>
      </c>
    </row>
    <row r="1956" spans="1:21">
      <c r="A1956" s="4">
        <v>15710</v>
      </c>
      <c r="B1956" s="5">
        <v>40863.644444444442</v>
      </c>
      <c r="C1956" s="5">
        <v>40847.661111111112</v>
      </c>
      <c r="D1956" s="4" t="s">
        <v>60</v>
      </c>
      <c r="E1956" s="4" t="s">
        <v>54</v>
      </c>
      <c r="F1956" s="6" t="s">
        <v>145</v>
      </c>
      <c r="G1956" s="4" t="s">
        <v>55</v>
      </c>
      <c r="H1956" s="4" t="s">
        <v>954</v>
      </c>
      <c r="I1956" s="4" t="s">
        <v>143</v>
      </c>
      <c r="J1956" s="4" t="s">
        <v>59</v>
      </c>
      <c r="K1956" s="9">
        <f t="shared" si="180"/>
        <v>15.983333333329938</v>
      </c>
      <c r="L1956" s="13">
        <f t="shared" si="181"/>
        <v>40847</v>
      </c>
      <c r="M1956" s="14">
        <f t="shared" si="182"/>
        <v>0.66111111111240461</v>
      </c>
      <c r="N1956" s="15">
        <f t="shared" si="183"/>
        <v>5</v>
      </c>
      <c r="O1956" s="16" t="str">
        <f t="shared" si="184"/>
        <v>Wednesday</v>
      </c>
      <c r="P1956" s="16" t="str">
        <f t="shared" si="185"/>
        <v>Oct</v>
      </c>
      <c r="Q1956" s="22">
        <f>IF(Analysis!$H$2=1,1,0)</f>
        <v>1</v>
      </c>
      <c r="R1956" s="1">
        <f>IF(Analysis!$H$3=1,1,0)</f>
        <v>1</v>
      </c>
      <c r="S1956" s="23">
        <f>IF(Analysis!$H$4=1,1,0)</f>
        <v>1</v>
      </c>
      <c r="T1956" s="23">
        <f>IF(Analysis!$H$6=1,1,0)</f>
        <v>1</v>
      </c>
      <c r="U1956" s="23">
        <f>IF(Analysis!$H$7=1,1,0)</f>
        <v>1</v>
      </c>
    </row>
    <row r="1957" spans="1:21">
      <c r="A1957" s="4">
        <v>15709</v>
      </c>
      <c r="B1957" s="5">
        <v>40872.411805555559</v>
      </c>
      <c r="C1957" s="5">
        <v>40847.652777777781</v>
      </c>
      <c r="D1957" s="4" t="s">
        <v>53</v>
      </c>
      <c r="E1957" s="4" t="s">
        <v>98</v>
      </c>
      <c r="F1957" s="6" t="s">
        <v>2268</v>
      </c>
      <c r="G1957" s="4" t="s">
        <v>55</v>
      </c>
      <c r="H1957" s="4" t="s">
        <v>955</v>
      </c>
      <c r="I1957" s="4" t="s">
        <v>143</v>
      </c>
      <c r="J1957" s="4" t="s">
        <v>59</v>
      </c>
      <c r="K1957" s="9">
        <f t="shared" si="180"/>
        <v>24.759027777778101</v>
      </c>
      <c r="L1957" s="13">
        <f t="shared" si="181"/>
        <v>40847</v>
      </c>
      <c r="M1957" s="14">
        <f t="shared" si="182"/>
        <v>0.65277777778101154</v>
      </c>
      <c r="N1957" s="15">
        <f t="shared" si="183"/>
        <v>5</v>
      </c>
      <c r="O1957" s="16" t="str">
        <f t="shared" si="184"/>
        <v>Friday</v>
      </c>
      <c r="P1957" s="16" t="str">
        <f t="shared" si="185"/>
        <v>Oct</v>
      </c>
      <c r="Q1957" s="22">
        <f>IF(Analysis!$H$2=1,1,0)</f>
        <v>1</v>
      </c>
      <c r="R1957" s="1">
        <f>IF(Analysis!$H$3=1,1,0)</f>
        <v>1</v>
      </c>
      <c r="S1957" s="23">
        <f>IF(Analysis!$H$4=1,1,0)</f>
        <v>1</v>
      </c>
      <c r="T1957" s="23">
        <f>IF(Analysis!$H$6=1,1,0)</f>
        <v>1</v>
      </c>
      <c r="U1957" s="23">
        <f>IF(Analysis!$H$7=1,1,0)</f>
        <v>1</v>
      </c>
    </row>
    <row r="1958" spans="1:21">
      <c r="A1958" s="4">
        <v>15708</v>
      </c>
      <c r="B1958" s="5">
        <v>40858.671527777777</v>
      </c>
      <c r="C1958" s="5">
        <v>40847.634027777778</v>
      </c>
      <c r="D1958" s="4" t="s">
        <v>60</v>
      </c>
      <c r="E1958" s="4" t="s">
        <v>68</v>
      </c>
      <c r="F1958" s="6" t="s">
        <v>2071</v>
      </c>
      <c r="G1958" s="4" t="s">
        <v>55</v>
      </c>
      <c r="H1958" s="4" t="s">
        <v>90</v>
      </c>
      <c r="I1958" s="4" t="s">
        <v>143</v>
      </c>
      <c r="J1958" s="4" t="s">
        <v>59</v>
      </c>
      <c r="K1958" s="9">
        <f t="shared" si="180"/>
        <v>11.037499999998545</v>
      </c>
      <c r="L1958" s="13">
        <f t="shared" si="181"/>
        <v>40847</v>
      </c>
      <c r="M1958" s="14">
        <f t="shared" si="182"/>
        <v>0.63402777777810115</v>
      </c>
      <c r="N1958" s="15">
        <f t="shared" si="183"/>
        <v>5</v>
      </c>
      <c r="O1958" s="16" t="str">
        <f t="shared" si="184"/>
        <v>Friday</v>
      </c>
      <c r="P1958" s="16" t="str">
        <f t="shared" si="185"/>
        <v>Oct</v>
      </c>
      <c r="Q1958" s="22">
        <f>IF(Analysis!$H$2=1,1,0)</f>
        <v>1</v>
      </c>
      <c r="R1958" s="1">
        <f>IF(Analysis!$H$3=1,1,0)</f>
        <v>1</v>
      </c>
      <c r="S1958" s="23">
        <f>IF(Analysis!$H$4=1,1,0)</f>
        <v>1</v>
      </c>
      <c r="T1958" s="23">
        <f>IF(Analysis!$H$6=1,1,0)</f>
        <v>1</v>
      </c>
      <c r="U1958" s="23">
        <f>IF(Analysis!$H$7=1,1,0)</f>
        <v>1</v>
      </c>
    </row>
    <row r="1959" spans="1:21">
      <c r="A1959" s="4">
        <v>15707</v>
      </c>
      <c r="B1959" s="5">
        <v>40848.470833333333</v>
      </c>
      <c r="C1959" s="5">
        <v>40847.629861111112</v>
      </c>
      <c r="D1959" s="4" t="s">
        <v>60</v>
      </c>
      <c r="E1959" s="4" t="s">
        <v>54</v>
      </c>
      <c r="F1959" s="6" t="s">
        <v>2072</v>
      </c>
      <c r="G1959" s="4" t="s">
        <v>55</v>
      </c>
      <c r="H1959" s="4" t="s">
        <v>107</v>
      </c>
      <c r="I1959" s="4" t="s">
        <v>143</v>
      </c>
      <c r="J1959" s="4" t="s">
        <v>59</v>
      </c>
      <c r="K1959" s="9">
        <f t="shared" si="180"/>
        <v>0.84097222222044365</v>
      </c>
      <c r="L1959" s="13">
        <f t="shared" si="181"/>
        <v>40847</v>
      </c>
      <c r="M1959" s="14">
        <f t="shared" si="182"/>
        <v>0.62986111111240461</v>
      </c>
      <c r="N1959" s="15">
        <f t="shared" si="183"/>
        <v>5</v>
      </c>
      <c r="O1959" s="16" t="str">
        <f t="shared" si="184"/>
        <v>Tuesday</v>
      </c>
      <c r="P1959" s="16" t="str">
        <f t="shared" si="185"/>
        <v>Oct</v>
      </c>
      <c r="Q1959" s="22">
        <f>IF(Analysis!$H$2=1,1,0)</f>
        <v>1</v>
      </c>
      <c r="R1959" s="1">
        <f>IF(Analysis!$H$3=1,1,0)</f>
        <v>1</v>
      </c>
      <c r="S1959" s="23">
        <f>IF(Analysis!$H$4=1,1,0)</f>
        <v>1</v>
      </c>
      <c r="T1959" s="23">
        <f>IF(Analysis!$H$6=1,1,0)</f>
        <v>1</v>
      </c>
      <c r="U1959" s="23">
        <f>IF(Analysis!$H$7=1,1,0)</f>
        <v>1</v>
      </c>
    </row>
    <row r="1960" spans="1:21">
      <c r="A1960" s="4">
        <v>15706</v>
      </c>
      <c r="B1960" s="5">
        <v>40863.709027777775</v>
      </c>
      <c r="C1960" s="5">
        <v>40847.628472222219</v>
      </c>
      <c r="D1960" s="4" t="s">
        <v>62</v>
      </c>
      <c r="E1960" s="4" t="s">
        <v>72</v>
      </c>
      <c r="F1960" s="6" t="s">
        <v>2073</v>
      </c>
      <c r="G1960" s="4" t="s">
        <v>55</v>
      </c>
      <c r="H1960" s="4" t="s">
        <v>106</v>
      </c>
      <c r="I1960" s="4" t="s">
        <v>143</v>
      </c>
      <c r="J1960" s="4" t="s">
        <v>73</v>
      </c>
      <c r="K1960" s="9">
        <f t="shared" si="180"/>
        <v>16.080555555556202</v>
      </c>
      <c r="L1960" s="13">
        <f t="shared" si="181"/>
        <v>40847</v>
      </c>
      <c r="M1960" s="14">
        <f t="shared" si="182"/>
        <v>0.62847222221898846</v>
      </c>
      <c r="N1960" s="15">
        <f t="shared" si="183"/>
        <v>5</v>
      </c>
      <c r="O1960" s="16" t="str">
        <f t="shared" si="184"/>
        <v>Wednesday</v>
      </c>
      <c r="P1960" s="16" t="str">
        <f t="shared" si="185"/>
        <v>Oct</v>
      </c>
      <c r="Q1960" s="22">
        <f>IF(Analysis!$H$2=1,1,0)</f>
        <v>1</v>
      </c>
      <c r="R1960" s="1">
        <f>IF(Analysis!$H$3=1,1,0)</f>
        <v>1</v>
      </c>
      <c r="S1960" s="23">
        <f>IF(Analysis!$H$4=1,1,0)</f>
        <v>1</v>
      </c>
      <c r="T1960" s="23">
        <f>IF(Analysis!$H$6=1,1,0)</f>
        <v>1</v>
      </c>
      <c r="U1960" s="23">
        <f>IF(Analysis!$H$7=1,1,0)</f>
        <v>1</v>
      </c>
    </row>
    <row r="1961" spans="1:21">
      <c r="A1961" s="4">
        <v>15705</v>
      </c>
      <c r="B1961" s="5">
        <v>40870.691666666666</v>
      </c>
      <c r="C1961" s="5">
        <v>40847.615277777775</v>
      </c>
      <c r="D1961" s="4" t="s">
        <v>62</v>
      </c>
      <c r="E1961" s="4" t="s">
        <v>92</v>
      </c>
      <c r="F1961" s="6" t="s">
        <v>132</v>
      </c>
      <c r="G1961" s="4" t="s">
        <v>55</v>
      </c>
      <c r="H1961" s="4" t="s">
        <v>71</v>
      </c>
      <c r="I1961" s="4" t="s">
        <v>143</v>
      </c>
      <c r="J1961" s="4" t="s">
        <v>110</v>
      </c>
      <c r="K1961" s="9">
        <f t="shared" si="180"/>
        <v>23.076388888890506</v>
      </c>
      <c r="L1961" s="13">
        <f t="shared" si="181"/>
        <v>40847</v>
      </c>
      <c r="M1961" s="14">
        <f t="shared" si="182"/>
        <v>0.61527777777519077</v>
      </c>
      <c r="N1961" s="15">
        <f t="shared" si="183"/>
        <v>4</v>
      </c>
      <c r="O1961" s="16" t="str">
        <f t="shared" si="184"/>
        <v>Wednesday</v>
      </c>
      <c r="P1961" s="16" t="str">
        <f t="shared" si="185"/>
        <v>Oct</v>
      </c>
      <c r="Q1961" s="22">
        <f>IF(Analysis!$H$2=1,1,0)</f>
        <v>1</v>
      </c>
      <c r="R1961" s="1">
        <f>IF(Analysis!$H$3=1,1,0)</f>
        <v>1</v>
      </c>
      <c r="S1961" s="23">
        <f>IF(Analysis!$H$4=1,1,0)</f>
        <v>1</v>
      </c>
      <c r="T1961" s="23">
        <f>IF(Analysis!$H$6=1,1,0)</f>
        <v>1</v>
      </c>
      <c r="U1961" s="23">
        <f>IF(Analysis!$H$7=1,1,0)</f>
        <v>1</v>
      </c>
    </row>
    <row r="1962" spans="1:21">
      <c r="A1962" s="4">
        <v>15704</v>
      </c>
      <c r="B1962" s="5">
        <v>40847.543055555558</v>
      </c>
      <c r="C1962" s="5">
        <v>40847.518750000003</v>
      </c>
      <c r="D1962" s="4" t="s">
        <v>60</v>
      </c>
      <c r="E1962" s="4" t="s">
        <v>68</v>
      </c>
      <c r="F1962" s="6" t="s">
        <v>133</v>
      </c>
      <c r="G1962" s="4" t="s">
        <v>55</v>
      </c>
      <c r="H1962" s="4" t="s">
        <v>56</v>
      </c>
      <c r="I1962" s="4" t="s">
        <v>143</v>
      </c>
      <c r="J1962" s="4" t="s">
        <v>59</v>
      </c>
      <c r="K1962" s="9">
        <f t="shared" si="180"/>
        <v>2.4305555554747116E-2</v>
      </c>
      <c r="L1962" s="13">
        <f t="shared" si="181"/>
        <v>40847</v>
      </c>
      <c r="M1962" s="14">
        <f t="shared" si="182"/>
        <v>0.51875000000291038</v>
      </c>
      <c r="N1962" s="15">
        <f t="shared" si="183"/>
        <v>3</v>
      </c>
      <c r="O1962" s="16" t="str">
        <f t="shared" si="184"/>
        <v>Monday</v>
      </c>
      <c r="P1962" s="16" t="str">
        <f t="shared" si="185"/>
        <v>Oct</v>
      </c>
      <c r="Q1962" s="22">
        <f>IF(Analysis!$H$2=1,1,0)</f>
        <v>1</v>
      </c>
      <c r="R1962" s="1">
        <f>IF(Analysis!$H$3=1,1,0)</f>
        <v>1</v>
      </c>
      <c r="S1962" s="23">
        <f>IF(Analysis!$H$4=1,1,0)</f>
        <v>1</v>
      </c>
      <c r="T1962" s="23">
        <f>IF(Analysis!$H$6=1,1,0)</f>
        <v>1</v>
      </c>
      <c r="U1962" s="23">
        <f>IF(Analysis!$H$7=1,1,0)</f>
        <v>1</v>
      </c>
    </row>
    <row r="1963" spans="1:21">
      <c r="A1963" s="4">
        <v>15703</v>
      </c>
      <c r="B1963" s="5">
        <v>40847.496527777781</v>
      </c>
      <c r="C1963" s="5">
        <v>40847.439583333333</v>
      </c>
      <c r="D1963" s="4" t="s">
        <v>62</v>
      </c>
      <c r="E1963" s="4" t="s">
        <v>68</v>
      </c>
      <c r="F1963" s="6" t="s">
        <v>127</v>
      </c>
      <c r="G1963" s="4" t="s">
        <v>55</v>
      </c>
      <c r="H1963" s="4" t="s">
        <v>90</v>
      </c>
      <c r="I1963" s="4" t="s">
        <v>143</v>
      </c>
      <c r="J1963" s="4" t="s">
        <v>57</v>
      </c>
      <c r="K1963" s="9">
        <f t="shared" si="180"/>
        <v>5.6944444448163267E-2</v>
      </c>
      <c r="L1963" s="13">
        <f t="shared" si="181"/>
        <v>40847</v>
      </c>
      <c r="M1963" s="14">
        <f t="shared" si="182"/>
        <v>0.43958333333284827</v>
      </c>
      <c r="N1963" s="15">
        <f t="shared" si="183"/>
        <v>2</v>
      </c>
      <c r="O1963" s="16" t="str">
        <f t="shared" si="184"/>
        <v>Monday</v>
      </c>
      <c r="P1963" s="16" t="str">
        <f t="shared" si="185"/>
        <v>Oct</v>
      </c>
      <c r="Q1963" s="22">
        <f>IF(Analysis!$H$2=1,1,0)</f>
        <v>1</v>
      </c>
      <c r="R1963" s="1">
        <f>IF(Analysis!$H$3=1,1,0)</f>
        <v>1</v>
      </c>
      <c r="S1963" s="23">
        <f>IF(Analysis!$H$4=1,1,0)</f>
        <v>1</v>
      </c>
      <c r="T1963" s="23">
        <f>IF(Analysis!$H$6=1,1,0)</f>
        <v>1</v>
      </c>
      <c r="U1963" s="23">
        <f>IF(Analysis!$H$7=1,1,0)</f>
        <v>1</v>
      </c>
    </row>
    <row r="1964" spans="1:21">
      <c r="A1964" s="4">
        <v>15702</v>
      </c>
      <c r="B1964" s="5">
        <v>40862.545138888891</v>
      </c>
      <c r="C1964" s="5">
        <v>40847.4375</v>
      </c>
      <c r="D1964" s="4" t="s">
        <v>62</v>
      </c>
      <c r="E1964" s="4" t="s">
        <v>78</v>
      </c>
      <c r="F1964" s="6" t="s">
        <v>128</v>
      </c>
      <c r="G1964" s="4" t="s">
        <v>55</v>
      </c>
      <c r="H1964" s="4" t="s">
        <v>56</v>
      </c>
      <c r="I1964" s="4" t="s">
        <v>143</v>
      </c>
      <c r="J1964" s="4" t="s">
        <v>70</v>
      </c>
      <c r="K1964" s="9">
        <f t="shared" si="180"/>
        <v>15.107638888890506</v>
      </c>
      <c r="L1964" s="13">
        <f t="shared" si="181"/>
        <v>40847</v>
      </c>
      <c r="M1964" s="14">
        <f t="shared" si="182"/>
        <v>0.4375</v>
      </c>
      <c r="N1964" s="15">
        <f t="shared" si="183"/>
        <v>2</v>
      </c>
      <c r="O1964" s="16" t="str">
        <f t="shared" si="184"/>
        <v>Tuesday</v>
      </c>
      <c r="P1964" s="16" t="str">
        <f t="shared" si="185"/>
        <v>Oct</v>
      </c>
      <c r="Q1964" s="22">
        <f>IF(Analysis!$H$2=1,1,0)</f>
        <v>1</v>
      </c>
      <c r="R1964" s="1">
        <f>IF(Analysis!$H$3=1,1,0)</f>
        <v>1</v>
      </c>
      <c r="S1964" s="23">
        <f>IF(Analysis!$H$4=1,1,0)</f>
        <v>1</v>
      </c>
      <c r="T1964" s="23">
        <f>IF(Analysis!$H$6=1,1,0)</f>
        <v>1</v>
      </c>
      <c r="U1964" s="23">
        <f>IF(Analysis!$H$7=1,1,0)</f>
        <v>1</v>
      </c>
    </row>
    <row r="1965" spans="1:21">
      <c r="A1965" s="4">
        <v>15701</v>
      </c>
      <c r="B1965" s="5">
        <v>40855.669444444444</v>
      </c>
      <c r="C1965" s="5">
        <v>40847.435416666667</v>
      </c>
      <c r="D1965" s="4" t="s">
        <v>62</v>
      </c>
      <c r="E1965" s="4" t="s">
        <v>92</v>
      </c>
      <c r="F1965" s="6" t="s">
        <v>129</v>
      </c>
      <c r="G1965" s="4" t="s">
        <v>55</v>
      </c>
      <c r="H1965" s="4" t="s">
        <v>956</v>
      </c>
      <c r="I1965" s="4" t="s">
        <v>143</v>
      </c>
      <c r="J1965" s="4" t="s">
        <v>73</v>
      </c>
      <c r="K1965" s="9">
        <f t="shared" si="180"/>
        <v>8.234027777776646</v>
      </c>
      <c r="L1965" s="13">
        <f t="shared" si="181"/>
        <v>40847</v>
      </c>
      <c r="M1965" s="14">
        <f t="shared" si="182"/>
        <v>0.43541666666715173</v>
      </c>
      <c r="N1965" s="15">
        <f t="shared" si="183"/>
        <v>2</v>
      </c>
      <c r="O1965" s="16" t="str">
        <f t="shared" si="184"/>
        <v>Tuesday</v>
      </c>
      <c r="P1965" s="16" t="str">
        <f t="shared" si="185"/>
        <v>Oct</v>
      </c>
      <c r="Q1965" s="22">
        <f>IF(Analysis!$H$2=1,1,0)</f>
        <v>1</v>
      </c>
      <c r="R1965" s="1">
        <f>IF(Analysis!$H$3=1,1,0)</f>
        <v>1</v>
      </c>
      <c r="S1965" s="23">
        <f>IF(Analysis!$H$4=1,1,0)</f>
        <v>1</v>
      </c>
      <c r="T1965" s="23">
        <f>IF(Analysis!$H$6=1,1,0)</f>
        <v>1</v>
      </c>
      <c r="U1965" s="23">
        <f>IF(Analysis!$H$7=1,1,0)</f>
        <v>1</v>
      </c>
    </row>
    <row r="1966" spans="1:21">
      <c r="A1966" s="4">
        <v>15700</v>
      </c>
      <c r="B1966" s="5">
        <v>40847.532638888886</v>
      </c>
      <c r="C1966" s="5">
        <v>40847.432638888888</v>
      </c>
      <c r="D1966" s="4" t="s">
        <v>53</v>
      </c>
      <c r="E1966" s="4" t="s">
        <v>54</v>
      </c>
      <c r="F1966" s="6" t="s">
        <v>145</v>
      </c>
      <c r="G1966" s="4" t="s">
        <v>55</v>
      </c>
      <c r="H1966" s="4" t="s">
        <v>957</v>
      </c>
      <c r="I1966" s="4" t="s">
        <v>143</v>
      </c>
      <c r="J1966" s="4" t="s">
        <v>59</v>
      </c>
      <c r="K1966" s="9">
        <f t="shared" si="180"/>
        <v>9.9999999998544808E-2</v>
      </c>
      <c r="L1966" s="13">
        <f t="shared" si="181"/>
        <v>40847</v>
      </c>
      <c r="M1966" s="14">
        <f t="shared" si="182"/>
        <v>0.43263888888759539</v>
      </c>
      <c r="N1966" s="15">
        <f t="shared" si="183"/>
        <v>2</v>
      </c>
      <c r="O1966" s="16" t="str">
        <f t="shared" si="184"/>
        <v>Monday</v>
      </c>
      <c r="P1966" s="16" t="str">
        <f t="shared" si="185"/>
        <v>Oct</v>
      </c>
      <c r="Q1966" s="22">
        <f>IF(Analysis!$H$2=1,1,0)</f>
        <v>1</v>
      </c>
      <c r="R1966" s="1">
        <f>IF(Analysis!$H$3=1,1,0)</f>
        <v>1</v>
      </c>
      <c r="S1966" s="23">
        <f>IF(Analysis!$H$4=1,1,0)</f>
        <v>1</v>
      </c>
      <c r="T1966" s="23">
        <f>IF(Analysis!$H$6=1,1,0)</f>
        <v>1</v>
      </c>
      <c r="U1966" s="23">
        <f>IF(Analysis!$H$7=1,1,0)</f>
        <v>1</v>
      </c>
    </row>
    <row r="1967" spans="1:21">
      <c r="A1967" s="4">
        <v>15699</v>
      </c>
      <c r="B1967" s="5">
        <v>40847.461111111108</v>
      </c>
      <c r="C1967" s="5">
        <v>40847.428472222222</v>
      </c>
      <c r="D1967" s="4" t="s">
        <v>60</v>
      </c>
      <c r="E1967" s="4" t="s">
        <v>144</v>
      </c>
      <c r="F1967" s="6" t="s">
        <v>2269</v>
      </c>
      <c r="G1967" s="4" t="s">
        <v>55</v>
      </c>
      <c r="H1967" s="4" t="s">
        <v>958</v>
      </c>
      <c r="I1967" s="4" t="s">
        <v>143</v>
      </c>
      <c r="J1967" s="4" t="s">
        <v>59</v>
      </c>
      <c r="K1967" s="9">
        <f t="shared" si="180"/>
        <v>3.2638888886140194E-2</v>
      </c>
      <c r="L1967" s="13">
        <f t="shared" si="181"/>
        <v>40847</v>
      </c>
      <c r="M1967" s="14">
        <f t="shared" si="182"/>
        <v>0.42847222222189885</v>
      </c>
      <c r="N1967" s="15">
        <f t="shared" si="183"/>
        <v>2</v>
      </c>
      <c r="O1967" s="16" t="str">
        <f t="shared" si="184"/>
        <v>Monday</v>
      </c>
      <c r="P1967" s="16" t="str">
        <f t="shared" si="185"/>
        <v>Oct</v>
      </c>
      <c r="Q1967" s="22">
        <f>IF(Analysis!$H$2=1,1,0)</f>
        <v>1</v>
      </c>
      <c r="R1967" s="1">
        <f>IF(Analysis!$H$3=1,1,0)</f>
        <v>1</v>
      </c>
      <c r="S1967" s="23">
        <f>IF(Analysis!$H$4=1,1,0)</f>
        <v>1</v>
      </c>
      <c r="T1967" s="23">
        <f>IF(Analysis!$H$6=1,1,0)</f>
        <v>1</v>
      </c>
      <c r="U1967" s="23">
        <f>IF(Analysis!$H$7=1,1,0)</f>
        <v>1</v>
      </c>
    </row>
    <row r="1968" spans="1:21">
      <c r="A1968" s="4">
        <v>15698</v>
      </c>
      <c r="B1968" s="5">
        <v>40847.540277777778</v>
      </c>
      <c r="C1968" s="5">
        <v>40847.423611111109</v>
      </c>
      <c r="D1968" s="4" t="s">
        <v>60</v>
      </c>
      <c r="E1968" s="4" t="s">
        <v>54</v>
      </c>
      <c r="F1968" s="6" t="s">
        <v>2071</v>
      </c>
      <c r="G1968" s="4" t="s">
        <v>55</v>
      </c>
      <c r="H1968" s="4" t="s">
        <v>959</v>
      </c>
      <c r="I1968" s="4" t="s">
        <v>143</v>
      </c>
      <c r="J1968" s="4" t="s">
        <v>59</v>
      </c>
      <c r="K1968" s="9">
        <f t="shared" si="180"/>
        <v>0.11666666666860692</v>
      </c>
      <c r="L1968" s="13">
        <f t="shared" si="181"/>
        <v>40847</v>
      </c>
      <c r="M1968" s="14">
        <f t="shared" si="182"/>
        <v>0.42361111110949423</v>
      </c>
      <c r="N1968" s="15">
        <f t="shared" si="183"/>
        <v>2</v>
      </c>
      <c r="O1968" s="16" t="str">
        <f t="shared" si="184"/>
        <v>Monday</v>
      </c>
      <c r="P1968" s="16" t="str">
        <f t="shared" si="185"/>
        <v>Oct</v>
      </c>
      <c r="Q1968" s="22">
        <f>IF(Analysis!$H$2=1,1,0)</f>
        <v>1</v>
      </c>
      <c r="R1968" s="1">
        <f>IF(Analysis!$H$3=1,1,0)</f>
        <v>1</v>
      </c>
      <c r="S1968" s="23">
        <f>IF(Analysis!$H$4=1,1,0)</f>
        <v>1</v>
      </c>
      <c r="T1968" s="23">
        <f>IF(Analysis!$H$6=1,1,0)</f>
        <v>1</v>
      </c>
      <c r="U1968" s="23">
        <f>IF(Analysis!$H$7=1,1,0)</f>
        <v>1</v>
      </c>
    </row>
    <row r="1969" spans="1:21">
      <c r="A1969" s="4">
        <v>15697</v>
      </c>
      <c r="B1969" s="5">
        <v>40847.4375</v>
      </c>
      <c r="C1969" s="5">
        <v>40847.413194444445</v>
      </c>
      <c r="D1969" s="4" t="s">
        <v>60</v>
      </c>
      <c r="E1969" s="4" t="s">
        <v>68</v>
      </c>
      <c r="F1969" s="6" t="s">
        <v>2072</v>
      </c>
      <c r="G1969" s="4" t="s">
        <v>55</v>
      </c>
      <c r="H1969" s="4" t="s">
        <v>960</v>
      </c>
      <c r="I1969" s="4" t="s">
        <v>143</v>
      </c>
      <c r="J1969" s="4" t="s">
        <v>59</v>
      </c>
      <c r="K1969" s="9">
        <f t="shared" si="180"/>
        <v>2.4305555554747116E-2</v>
      </c>
      <c r="L1969" s="13">
        <f t="shared" si="181"/>
        <v>40847</v>
      </c>
      <c r="M1969" s="14">
        <f t="shared" si="182"/>
        <v>0.41319444444525288</v>
      </c>
      <c r="N1969" s="15">
        <f t="shared" si="183"/>
        <v>2</v>
      </c>
      <c r="O1969" s="16" t="str">
        <f t="shared" si="184"/>
        <v>Monday</v>
      </c>
      <c r="P1969" s="16" t="str">
        <f t="shared" si="185"/>
        <v>Oct</v>
      </c>
      <c r="Q1969" s="22">
        <f>IF(Analysis!$H$2=1,1,0)</f>
        <v>1</v>
      </c>
      <c r="R1969" s="1">
        <f>IF(Analysis!$H$3=1,1,0)</f>
        <v>1</v>
      </c>
      <c r="S1969" s="23">
        <f>IF(Analysis!$H$4=1,1,0)</f>
        <v>1</v>
      </c>
      <c r="T1969" s="23">
        <f>IF(Analysis!$H$6=1,1,0)</f>
        <v>1</v>
      </c>
      <c r="U1969" s="23">
        <f>IF(Analysis!$H$7=1,1,0)</f>
        <v>1</v>
      </c>
    </row>
    <row r="1970" spans="1:21">
      <c r="A1970" s="4">
        <v>15696</v>
      </c>
      <c r="B1970" s="5">
        <v>40864.482638888891</v>
      </c>
      <c r="C1970" s="5">
        <v>40847.406944444447</v>
      </c>
      <c r="D1970" s="4" t="s">
        <v>60</v>
      </c>
      <c r="E1970" s="4" t="s">
        <v>74</v>
      </c>
      <c r="F1970" s="6" t="s">
        <v>2073</v>
      </c>
      <c r="G1970" s="4" t="s">
        <v>55</v>
      </c>
      <c r="H1970" s="4" t="s">
        <v>90</v>
      </c>
      <c r="I1970" s="4" t="s">
        <v>143</v>
      </c>
      <c r="J1970" s="4" t="s">
        <v>59</v>
      </c>
      <c r="K1970" s="9">
        <f t="shared" si="180"/>
        <v>17.075694444443798</v>
      </c>
      <c r="L1970" s="13">
        <f t="shared" si="181"/>
        <v>40847</v>
      </c>
      <c r="M1970" s="14">
        <f t="shared" si="182"/>
        <v>0.40694444444670808</v>
      </c>
      <c r="N1970" s="15">
        <f t="shared" si="183"/>
        <v>2</v>
      </c>
      <c r="O1970" s="16" t="str">
        <f t="shared" si="184"/>
        <v>Thursday</v>
      </c>
      <c r="P1970" s="16" t="str">
        <f t="shared" si="185"/>
        <v>Oct</v>
      </c>
      <c r="Q1970" s="22">
        <f>IF(Analysis!$H$2=1,1,0)</f>
        <v>1</v>
      </c>
      <c r="R1970" s="1">
        <f>IF(Analysis!$H$3=1,1,0)</f>
        <v>1</v>
      </c>
      <c r="S1970" s="23">
        <f>IF(Analysis!$H$4=1,1,0)</f>
        <v>1</v>
      </c>
      <c r="T1970" s="23">
        <f>IF(Analysis!$H$6=1,1,0)</f>
        <v>1</v>
      </c>
      <c r="U1970" s="23">
        <f>IF(Analysis!$H$7=1,1,0)</f>
        <v>1</v>
      </c>
    </row>
    <row r="1971" spans="1:21">
      <c r="A1971" s="4">
        <v>15695</v>
      </c>
      <c r="B1971" s="5">
        <v>40847.496527777781</v>
      </c>
      <c r="C1971" s="5">
        <v>40844.697916666664</v>
      </c>
      <c r="D1971" s="4" t="s">
        <v>62</v>
      </c>
      <c r="E1971" s="4" t="s">
        <v>63</v>
      </c>
      <c r="F1971" s="6" t="s">
        <v>132</v>
      </c>
      <c r="G1971" s="4" t="s">
        <v>55</v>
      </c>
      <c r="H1971" s="4" t="s">
        <v>107</v>
      </c>
      <c r="I1971" s="4" t="s">
        <v>143</v>
      </c>
      <c r="J1971" s="4" t="s">
        <v>65</v>
      </c>
      <c r="K1971" s="9">
        <f t="shared" si="180"/>
        <v>2.7986111111167702</v>
      </c>
      <c r="L1971" s="13">
        <f t="shared" si="181"/>
        <v>40844</v>
      </c>
      <c r="M1971" s="14">
        <f t="shared" si="182"/>
        <v>0.69791666666424135</v>
      </c>
      <c r="N1971" s="15">
        <f t="shared" si="183"/>
        <v>5</v>
      </c>
      <c r="O1971" s="16" t="str">
        <f t="shared" si="184"/>
        <v>Monday</v>
      </c>
      <c r="P1971" s="16" t="str">
        <f t="shared" si="185"/>
        <v>Oct</v>
      </c>
      <c r="Q1971" s="22">
        <f>IF(Analysis!$H$2=1,1,0)</f>
        <v>1</v>
      </c>
      <c r="R1971" s="1">
        <f>IF(Analysis!$H$3=1,1,0)</f>
        <v>1</v>
      </c>
      <c r="S1971" s="23">
        <f>IF(Analysis!$H$4=1,1,0)</f>
        <v>1</v>
      </c>
      <c r="T1971" s="23">
        <f>IF(Analysis!$H$6=1,1,0)</f>
        <v>1</v>
      </c>
      <c r="U1971" s="23">
        <f>IF(Analysis!$H$7=1,1,0)</f>
        <v>1</v>
      </c>
    </row>
    <row r="1972" spans="1:21">
      <c r="A1972" s="4">
        <v>15694</v>
      </c>
      <c r="B1972" s="5">
        <v>40862.4375</v>
      </c>
      <c r="C1972" s="5">
        <v>40844.668055555558</v>
      </c>
      <c r="D1972" s="4" t="s">
        <v>60</v>
      </c>
      <c r="E1972" s="4" t="s">
        <v>99</v>
      </c>
      <c r="F1972" s="6" t="s">
        <v>133</v>
      </c>
      <c r="G1972" s="4" t="s">
        <v>55</v>
      </c>
      <c r="H1972" s="4" t="s">
        <v>106</v>
      </c>
      <c r="I1972" s="4" t="s">
        <v>143</v>
      </c>
      <c r="J1972" s="4" t="s">
        <v>73</v>
      </c>
      <c r="K1972" s="9">
        <f t="shared" si="180"/>
        <v>17.769444444442343</v>
      </c>
      <c r="L1972" s="13">
        <f t="shared" si="181"/>
        <v>40844</v>
      </c>
      <c r="M1972" s="14">
        <f t="shared" si="182"/>
        <v>0.6680555555576575</v>
      </c>
      <c r="N1972" s="15">
        <f t="shared" si="183"/>
        <v>5</v>
      </c>
      <c r="O1972" s="16" t="str">
        <f t="shared" si="184"/>
        <v>Tuesday</v>
      </c>
      <c r="P1972" s="16" t="str">
        <f t="shared" si="185"/>
        <v>Oct</v>
      </c>
      <c r="Q1972" s="22">
        <f>IF(Analysis!$H$2=1,1,0)</f>
        <v>1</v>
      </c>
      <c r="R1972" s="1">
        <f>IF(Analysis!$H$3=1,1,0)</f>
        <v>1</v>
      </c>
      <c r="S1972" s="23">
        <f>IF(Analysis!$H$4=1,1,0)</f>
        <v>1</v>
      </c>
      <c r="T1972" s="23">
        <f>IF(Analysis!$H$6=1,1,0)</f>
        <v>1</v>
      </c>
      <c r="U1972" s="23">
        <f>IF(Analysis!$H$7=1,1,0)</f>
        <v>1</v>
      </c>
    </row>
    <row r="1973" spans="1:21">
      <c r="A1973" s="4">
        <v>15693</v>
      </c>
      <c r="B1973" s="5">
        <v>40849.672222222223</v>
      </c>
      <c r="C1973" s="5">
        <v>40844.665972222225</v>
      </c>
      <c r="D1973" s="4" t="s">
        <v>62</v>
      </c>
      <c r="E1973" s="4" t="s">
        <v>100</v>
      </c>
      <c r="F1973" s="6" t="s">
        <v>127</v>
      </c>
      <c r="G1973" s="4" t="s">
        <v>55</v>
      </c>
      <c r="H1973" s="4" t="s">
        <v>71</v>
      </c>
      <c r="I1973" s="4" t="s">
        <v>143</v>
      </c>
      <c r="J1973" s="4" t="s">
        <v>65</v>
      </c>
      <c r="K1973" s="9">
        <f t="shared" si="180"/>
        <v>5.0062499999985448</v>
      </c>
      <c r="L1973" s="13">
        <f t="shared" si="181"/>
        <v>40844</v>
      </c>
      <c r="M1973" s="14">
        <f t="shared" si="182"/>
        <v>0.66597222222480923</v>
      </c>
      <c r="N1973" s="15">
        <f t="shared" si="183"/>
        <v>5</v>
      </c>
      <c r="O1973" s="16" t="str">
        <f t="shared" si="184"/>
        <v>Wednesday</v>
      </c>
      <c r="P1973" s="16" t="str">
        <f t="shared" si="185"/>
        <v>Oct</v>
      </c>
      <c r="Q1973" s="22">
        <f>IF(Analysis!$H$2=1,1,0)</f>
        <v>1</v>
      </c>
      <c r="R1973" s="1">
        <f>IF(Analysis!$H$3=1,1,0)</f>
        <v>1</v>
      </c>
      <c r="S1973" s="23">
        <f>IF(Analysis!$H$4=1,1,0)</f>
        <v>1</v>
      </c>
      <c r="T1973" s="23">
        <f>IF(Analysis!$H$6=1,1,0)</f>
        <v>1</v>
      </c>
      <c r="U1973" s="23">
        <f>IF(Analysis!$H$7=1,1,0)</f>
        <v>1</v>
      </c>
    </row>
    <row r="1974" spans="1:21">
      <c r="A1974" s="4">
        <v>15692</v>
      </c>
      <c r="B1974" s="5">
        <v>40904.605555555558</v>
      </c>
      <c r="C1974" s="5">
        <v>40844.647916666669</v>
      </c>
      <c r="D1974" s="4" t="s">
        <v>62</v>
      </c>
      <c r="E1974" s="4" t="s">
        <v>138</v>
      </c>
      <c r="F1974" s="6" t="s">
        <v>128</v>
      </c>
      <c r="G1974" s="4" t="s">
        <v>55</v>
      </c>
      <c r="H1974" s="4" t="s">
        <v>56</v>
      </c>
      <c r="I1974" s="4" t="s">
        <v>143</v>
      </c>
      <c r="J1974" s="4" t="s">
        <v>59</v>
      </c>
      <c r="K1974" s="9">
        <f t="shared" si="180"/>
        <v>59.957638888889051</v>
      </c>
      <c r="L1974" s="13">
        <f t="shared" si="181"/>
        <v>40844</v>
      </c>
      <c r="M1974" s="14">
        <f t="shared" si="182"/>
        <v>0.64791666666860692</v>
      </c>
      <c r="N1974" s="15">
        <f t="shared" si="183"/>
        <v>5</v>
      </c>
      <c r="O1974" s="16" t="str">
        <f t="shared" si="184"/>
        <v>Tuesday</v>
      </c>
      <c r="P1974" s="16" t="str">
        <f t="shared" si="185"/>
        <v>Oct</v>
      </c>
      <c r="Q1974" s="22">
        <f>IF(Analysis!$H$2=1,1,0)</f>
        <v>1</v>
      </c>
      <c r="R1974" s="1">
        <f>IF(Analysis!$H$3=1,1,0)</f>
        <v>1</v>
      </c>
      <c r="S1974" s="23">
        <f>IF(Analysis!$H$4=1,1,0)</f>
        <v>1</v>
      </c>
      <c r="T1974" s="23">
        <f>IF(Analysis!$H$6=1,1,0)</f>
        <v>1</v>
      </c>
      <c r="U1974" s="23">
        <f>IF(Analysis!$H$7=1,1,0)</f>
        <v>1</v>
      </c>
    </row>
    <row r="1975" spans="1:21">
      <c r="A1975" s="4">
        <v>15691</v>
      </c>
      <c r="B1975" s="5">
        <v>40847.658333333333</v>
      </c>
      <c r="C1975" s="5">
        <v>40844.642361111109</v>
      </c>
      <c r="D1975" s="4" t="s">
        <v>60</v>
      </c>
      <c r="E1975" s="4" t="s">
        <v>74</v>
      </c>
      <c r="F1975" s="6" t="s">
        <v>129</v>
      </c>
      <c r="G1975" s="4" t="s">
        <v>55</v>
      </c>
      <c r="H1975" s="4" t="s">
        <v>90</v>
      </c>
      <c r="I1975" s="4" t="s">
        <v>143</v>
      </c>
      <c r="J1975" s="4" t="s">
        <v>59</v>
      </c>
      <c r="K1975" s="9">
        <f t="shared" si="180"/>
        <v>3.015972222223354</v>
      </c>
      <c r="L1975" s="13">
        <f t="shared" si="181"/>
        <v>40844</v>
      </c>
      <c r="M1975" s="14">
        <f t="shared" si="182"/>
        <v>0.64236111110949423</v>
      </c>
      <c r="N1975" s="15">
        <f t="shared" si="183"/>
        <v>5</v>
      </c>
      <c r="O1975" s="16" t="str">
        <f t="shared" si="184"/>
        <v>Monday</v>
      </c>
      <c r="P1975" s="16" t="str">
        <f t="shared" si="185"/>
        <v>Oct</v>
      </c>
      <c r="Q1975" s="22">
        <f>IF(Analysis!$H$2=1,1,0)</f>
        <v>1</v>
      </c>
      <c r="R1975" s="1">
        <f>IF(Analysis!$H$3=1,1,0)</f>
        <v>1</v>
      </c>
      <c r="S1975" s="23">
        <f>IF(Analysis!$H$4=1,1,0)</f>
        <v>1</v>
      </c>
      <c r="T1975" s="23">
        <f>IF(Analysis!$H$6=1,1,0)</f>
        <v>1</v>
      </c>
      <c r="U1975" s="23">
        <f>IF(Analysis!$H$7=1,1,0)</f>
        <v>1</v>
      </c>
    </row>
    <row r="1976" spans="1:21">
      <c r="A1976" s="4">
        <v>15690</v>
      </c>
      <c r="B1976" s="5">
        <v>40844.655555555553</v>
      </c>
      <c r="C1976" s="5">
        <v>40844.642361111109</v>
      </c>
      <c r="D1976" s="4" t="s">
        <v>53</v>
      </c>
      <c r="E1976" s="4" t="s">
        <v>79</v>
      </c>
      <c r="F1976" s="6" t="s">
        <v>145</v>
      </c>
      <c r="G1976" s="4" t="s">
        <v>55</v>
      </c>
      <c r="H1976" s="4" t="s">
        <v>56</v>
      </c>
      <c r="I1976" s="4" t="s">
        <v>143</v>
      </c>
      <c r="J1976" s="4" t="s">
        <v>59</v>
      </c>
      <c r="K1976" s="9">
        <f t="shared" si="180"/>
        <v>1.3194444443797693E-2</v>
      </c>
      <c r="L1976" s="13">
        <f t="shared" si="181"/>
        <v>40844</v>
      </c>
      <c r="M1976" s="14">
        <f t="shared" si="182"/>
        <v>0.64236111110949423</v>
      </c>
      <c r="N1976" s="15">
        <f t="shared" si="183"/>
        <v>5</v>
      </c>
      <c r="O1976" s="16" t="str">
        <f t="shared" si="184"/>
        <v>Friday</v>
      </c>
      <c r="P1976" s="16" t="str">
        <f t="shared" si="185"/>
        <v>Oct</v>
      </c>
      <c r="Q1976" s="22">
        <f>IF(Analysis!$H$2=1,1,0)</f>
        <v>1</v>
      </c>
      <c r="R1976" s="1">
        <f>IF(Analysis!$H$3=1,1,0)</f>
        <v>1</v>
      </c>
      <c r="S1976" s="23">
        <f>IF(Analysis!$H$4=1,1,0)</f>
        <v>1</v>
      </c>
      <c r="T1976" s="23">
        <f>IF(Analysis!$H$6=1,1,0)</f>
        <v>1</v>
      </c>
      <c r="U1976" s="23">
        <f>IF(Analysis!$H$7=1,1,0)</f>
        <v>1</v>
      </c>
    </row>
    <row r="1977" spans="1:21">
      <c r="A1977" s="4">
        <v>15689</v>
      </c>
      <c r="B1977" s="5">
        <v>40844.655555555553</v>
      </c>
      <c r="C1977" s="5">
        <v>40844.5625</v>
      </c>
      <c r="D1977" s="4" t="s">
        <v>53</v>
      </c>
      <c r="E1977" s="4" t="s">
        <v>58</v>
      </c>
      <c r="F1977" s="6" t="s">
        <v>2270</v>
      </c>
      <c r="G1977" s="4" t="s">
        <v>55</v>
      </c>
      <c r="H1977" s="4" t="s">
        <v>961</v>
      </c>
      <c r="I1977" s="4" t="s">
        <v>143</v>
      </c>
      <c r="J1977" s="4" t="s">
        <v>59</v>
      </c>
      <c r="K1977" s="9">
        <f t="shared" si="180"/>
        <v>9.3055555553291924E-2</v>
      </c>
      <c r="L1977" s="13">
        <f t="shared" si="181"/>
        <v>40844</v>
      </c>
      <c r="M1977" s="14">
        <f t="shared" si="182"/>
        <v>0.5625</v>
      </c>
      <c r="N1977" s="15">
        <f t="shared" si="183"/>
        <v>4</v>
      </c>
      <c r="O1977" s="16" t="str">
        <f t="shared" si="184"/>
        <v>Friday</v>
      </c>
      <c r="P1977" s="16" t="str">
        <f t="shared" si="185"/>
        <v>Oct</v>
      </c>
      <c r="Q1977" s="22">
        <f>IF(Analysis!$H$2=1,1,0)</f>
        <v>1</v>
      </c>
      <c r="R1977" s="1">
        <f>IF(Analysis!$H$3=1,1,0)</f>
        <v>1</v>
      </c>
      <c r="S1977" s="23">
        <f>IF(Analysis!$H$4=1,1,0)</f>
        <v>1</v>
      </c>
      <c r="T1977" s="23">
        <f>IF(Analysis!$H$6=1,1,0)</f>
        <v>1</v>
      </c>
      <c r="U1977" s="23">
        <f>IF(Analysis!$H$7=1,1,0)</f>
        <v>1</v>
      </c>
    </row>
    <row r="1978" spans="1:21">
      <c r="A1978" s="4">
        <v>15688</v>
      </c>
      <c r="B1978" s="5">
        <v>40849.632638888892</v>
      </c>
      <c r="C1978" s="5">
        <v>40844.511111111111</v>
      </c>
      <c r="D1978" s="4" t="s">
        <v>62</v>
      </c>
      <c r="E1978" s="4" t="s">
        <v>64</v>
      </c>
      <c r="F1978" s="6" t="s">
        <v>2071</v>
      </c>
      <c r="G1978" s="4" t="s">
        <v>55</v>
      </c>
      <c r="H1978" s="4" t="s">
        <v>962</v>
      </c>
      <c r="I1978" s="4" t="s">
        <v>143</v>
      </c>
      <c r="J1978" s="4" t="s">
        <v>59</v>
      </c>
      <c r="K1978" s="9">
        <f t="shared" si="180"/>
        <v>5.1215277777810115</v>
      </c>
      <c r="L1978" s="13">
        <f t="shared" si="181"/>
        <v>40844</v>
      </c>
      <c r="M1978" s="14">
        <f t="shared" si="182"/>
        <v>0.51111111111094942</v>
      </c>
      <c r="N1978" s="15">
        <f t="shared" si="183"/>
        <v>3</v>
      </c>
      <c r="O1978" s="16" t="str">
        <f t="shared" si="184"/>
        <v>Wednesday</v>
      </c>
      <c r="P1978" s="16" t="str">
        <f t="shared" si="185"/>
        <v>Oct</v>
      </c>
      <c r="Q1978" s="22">
        <f>IF(Analysis!$H$2=1,1,0)</f>
        <v>1</v>
      </c>
      <c r="R1978" s="1">
        <f>IF(Analysis!$H$3=1,1,0)</f>
        <v>1</v>
      </c>
      <c r="S1978" s="23">
        <f>IF(Analysis!$H$4=1,1,0)</f>
        <v>1</v>
      </c>
      <c r="T1978" s="23">
        <f>IF(Analysis!$H$6=1,1,0)</f>
        <v>1</v>
      </c>
      <c r="U1978" s="23">
        <f>IF(Analysis!$H$7=1,1,0)</f>
        <v>1</v>
      </c>
    </row>
    <row r="1979" spans="1:21">
      <c r="A1979" s="4">
        <v>15687</v>
      </c>
      <c r="B1979" s="5">
        <v>40844.652083333334</v>
      </c>
      <c r="C1979" s="5">
        <v>40844.469444444447</v>
      </c>
      <c r="D1979" s="4" t="s">
        <v>60</v>
      </c>
      <c r="E1979" s="4" t="s">
        <v>54</v>
      </c>
      <c r="F1979" s="6" t="s">
        <v>2072</v>
      </c>
      <c r="G1979" s="4" t="s">
        <v>55</v>
      </c>
      <c r="H1979" s="4" t="s">
        <v>963</v>
      </c>
      <c r="I1979" s="4" t="s">
        <v>143</v>
      </c>
      <c r="J1979" s="4" t="s">
        <v>59</v>
      </c>
      <c r="K1979" s="9">
        <f t="shared" si="180"/>
        <v>0.18263888888759539</v>
      </c>
      <c r="L1979" s="13">
        <f t="shared" si="181"/>
        <v>40844</v>
      </c>
      <c r="M1979" s="14">
        <f t="shared" si="182"/>
        <v>0.46944444444670808</v>
      </c>
      <c r="N1979" s="15">
        <f t="shared" si="183"/>
        <v>3</v>
      </c>
      <c r="O1979" s="16" t="str">
        <f t="shared" si="184"/>
        <v>Friday</v>
      </c>
      <c r="P1979" s="16" t="str">
        <f t="shared" si="185"/>
        <v>Oct</v>
      </c>
      <c r="Q1979" s="22">
        <f>IF(Analysis!$H$2=1,1,0)</f>
        <v>1</v>
      </c>
      <c r="R1979" s="1">
        <f>IF(Analysis!$H$3=1,1,0)</f>
        <v>1</v>
      </c>
      <c r="S1979" s="23">
        <f>IF(Analysis!$H$4=1,1,0)</f>
        <v>1</v>
      </c>
      <c r="T1979" s="23">
        <f>IF(Analysis!$H$6=1,1,0)</f>
        <v>1</v>
      </c>
      <c r="U1979" s="23">
        <f>IF(Analysis!$H$7=1,1,0)</f>
        <v>1</v>
      </c>
    </row>
    <row r="1980" spans="1:21">
      <c r="A1980" s="4">
        <v>15686</v>
      </c>
      <c r="B1980" s="5">
        <v>40844.620833333334</v>
      </c>
      <c r="C1980" s="5">
        <v>40844.45416666667</v>
      </c>
      <c r="D1980" s="4" t="s">
        <v>60</v>
      </c>
      <c r="E1980" s="4" t="s">
        <v>68</v>
      </c>
      <c r="F1980" s="6" t="s">
        <v>2073</v>
      </c>
      <c r="G1980" s="4" t="s">
        <v>55</v>
      </c>
      <c r="H1980" s="4" t="s">
        <v>964</v>
      </c>
      <c r="I1980" s="4" t="s">
        <v>143</v>
      </c>
      <c r="J1980" s="4" t="s">
        <v>59</v>
      </c>
      <c r="K1980" s="9">
        <f t="shared" si="180"/>
        <v>0.16666666666424135</v>
      </c>
      <c r="L1980" s="13">
        <f t="shared" si="181"/>
        <v>40844</v>
      </c>
      <c r="M1980" s="14">
        <f t="shared" si="182"/>
        <v>0.45416666667006211</v>
      </c>
      <c r="N1980" s="15">
        <f t="shared" si="183"/>
        <v>2</v>
      </c>
      <c r="O1980" s="16" t="str">
        <f t="shared" si="184"/>
        <v>Friday</v>
      </c>
      <c r="P1980" s="16" t="str">
        <f t="shared" si="185"/>
        <v>Oct</v>
      </c>
      <c r="Q1980" s="22">
        <f>IF(Analysis!$H$2=1,1,0)</f>
        <v>1</v>
      </c>
      <c r="R1980" s="1">
        <f>IF(Analysis!$H$3=1,1,0)</f>
        <v>1</v>
      </c>
      <c r="S1980" s="23">
        <f>IF(Analysis!$H$4=1,1,0)</f>
        <v>1</v>
      </c>
      <c r="T1980" s="23">
        <f>IF(Analysis!$H$6=1,1,0)</f>
        <v>1</v>
      </c>
      <c r="U1980" s="23">
        <f>IF(Analysis!$H$7=1,1,0)</f>
        <v>1</v>
      </c>
    </row>
    <row r="1981" spans="1:21">
      <c r="A1981" s="4">
        <v>15685</v>
      </c>
      <c r="B1981" s="5">
        <v>40850.71597222222</v>
      </c>
      <c r="C1981" s="5">
        <v>40844.4375</v>
      </c>
      <c r="D1981" s="4" t="s">
        <v>62</v>
      </c>
      <c r="E1981" s="4" t="s">
        <v>64</v>
      </c>
      <c r="F1981" s="6" t="s">
        <v>132</v>
      </c>
      <c r="G1981" s="4" t="s">
        <v>55</v>
      </c>
      <c r="H1981" s="4" t="s">
        <v>965</v>
      </c>
      <c r="I1981" s="4" t="s">
        <v>143</v>
      </c>
      <c r="J1981" s="4" t="s">
        <v>59</v>
      </c>
      <c r="K1981" s="9">
        <f t="shared" si="180"/>
        <v>6.2784722222204437</v>
      </c>
      <c r="L1981" s="13">
        <f t="shared" si="181"/>
        <v>40844</v>
      </c>
      <c r="M1981" s="14">
        <f t="shared" si="182"/>
        <v>0.4375</v>
      </c>
      <c r="N1981" s="15">
        <f t="shared" si="183"/>
        <v>2</v>
      </c>
      <c r="O1981" s="16" t="str">
        <f t="shared" si="184"/>
        <v>Thursday</v>
      </c>
      <c r="P1981" s="16" t="str">
        <f t="shared" si="185"/>
        <v>Oct</v>
      </c>
      <c r="Q1981" s="22">
        <f>IF(Analysis!$H$2=1,1,0)</f>
        <v>1</v>
      </c>
      <c r="R1981" s="1">
        <f>IF(Analysis!$H$3=1,1,0)</f>
        <v>1</v>
      </c>
      <c r="S1981" s="23">
        <f>IF(Analysis!$H$4=1,1,0)</f>
        <v>1</v>
      </c>
      <c r="T1981" s="23">
        <f>IF(Analysis!$H$6=1,1,0)</f>
        <v>1</v>
      </c>
      <c r="U1981" s="23">
        <f>IF(Analysis!$H$7=1,1,0)</f>
        <v>1</v>
      </c>
    </row>
    <row r="1982" spans="1:21">
      <c r="A1982" s="4">
        <v>15684</v>
      </c>
      <c r="B1982" s="5">
        <v>40850.445833333331</v>
      </c>
      <c r="C1982" s="5">
        <v>40844.428472222222</v>
      </c>
      <c r="D1982" s="4" t="s">
        <v>62</v>
      </c>
      <c r="E1982" s="4" t="s">
        <v>72</v>
      </c>
      <c r="F1982" s="6" t="s">
        <v>133</v>
      </c>
      <c r="G1982" s="4" t="s">
        <v>55</v>
      </c>
      <c r="H1982" s="4" t="s">
        <v>90</v>
      </c>
      <c r="I1982" s="4" t="s">
        <v>143</v>
      </c>
      <c r="J1982" s="4" t="s">
        <v>59</v>
      </c>
      <c r="K1982" s="9">
        <f t="shared" si="180"/>
        <v>6.0173611111094942</v>
      </c>
      <c r="L1982" s="13">
        <f t="shared" si="181"/>
        <v>40844</v>
      </c>
      <c r="M1982" s="14">
        <f t="shared" si="182"/>
        <v>0.42847222222189885</v>
      </c>
      <c r="N1982" s="15">
        <f t="shared" si="183"/>
        <v>2</v>
      </c>
      <c r="O1982" s="16" t="str">
        <f t="shared" si="184"/>
        <v>Thursday</v>
      </c>
      <c r="P1982" s="16" t="str">
        <f t="shared" si="185"/>
        <v>Oct</v>
      </c>
      <c r="Q1982" s="22">
        <f>IF(Analysis!$H$2=1,1,0)</f>
        <v>1</v>
      </c>
      <c r="R1982" s="1">
        <f>IF(Analysis!$H$3=1,1,0)</f>
        <v>1</v>
      </c>
      <c r="S1982" s="23">
        <f>IF(Analysis!$H$4=1,1,0)</f>
        <v>1</v>
      </c>
      <c r="T1982" s="23">
        <f>IF(Analysis!$H$6=1,1,0)</f>
        <v>1</v>
      </c>
      <c r="U1982" s="23">
        <f>IF(Analysis!$H$7=1,1,0)</f>
        <v>1</v>
      </c>
    </row>
    <row r="1983" spans="1:21">
      <c r="A1983" s="4">
        <v>15683</v>
      </c>
      <c r="B1983" s="5">
        <v>40844.618750000001</v>
      </c>
      <c r="C1983" s="5">
        <v>40844.419444444444</v>
      </c>
      <c r="D1983" s="4" t="s">
        <v>60</v>
      </c>
      <c r="E1983" s="4" t="s">
        <v>144</v>
      </c>
      <c r="F1983" s="6" t="s">
        <v>127</v>
      </c>
      <c r="G1983" s="4" t="s">
        <v>55</v>
      </c>
      <c r="H1983" s="4" t="s">
        <v>107</v>
      </c>
      <c r="I1983" s="4" t="s">
        <v>143</v>
      </c>
      <c r="J1983" s="4" t="s">
        <v>59</v>
      </c>
      <c r="K1983" s="9">
        <f t="shared" si="180"/>
        <v>0.1993055555576575</v>
      </c>
      <c r="L1983" s="13">
        <f t="shared" si="181"/>
        <v>40844</v>
      </c>
      <c r="M1983" s="14">
        <f t="shared" si="182"/>
        <v>0.41944444444379769</v>
      </c>
      <c r="N1983" s="15">
        <f t="shared" si="183"/>
        <v>2</v>
      </c>
      <c r="O1983" s="16" t="str">
        <f t="shared" si="184"/>
        <v>Friday</v>
      </c>
      <c r="P1983" s="16" t="str">
        <f t="shared" si="185"/>
        <v>Oct</v>
      </c>
      <c r="Q1983" s="22">
        <f>IF(Analysis!$H$2=1,1,0)</f>
        <v>1</v>
      </c>
      <c r="R1983" s="1">
        <f>IF(Analysis!$H$3=1,1,0)</f>
        <v>1</v>
      </c>
      <c r="S1983" s="23">
        <f>IF(Analysis!$H$4=1,1,0)</f>
        <v>1</v>
      </c>
      <c r="T1983" s="23">
        <f>IF(Analysis!$H$6=1,1,0)</f>
        <v>1</v>
      </c>
      <c r="U1983" s="23">
        <f>IF(Analysis!$H$7=1,1,0)</f>
        <v>1</v>
      </c>
    </row>
    <row r="1984" spans="1:21">
      <c r="A1984" s="4">
        <v>15682</v>
      </c>
      <c r="B1984" s="5">
        <v>40847.334027777775</v>
      </c>
      <c r="C1984" s="5">
        <v>40844.36041666667</v>
      </c>
      <c r="D1984" s="4" t="s">
        <v>60</v>
      </c>
      <c r="E1984" s="4" t="s">
        <v>54</v>
      </c>
      <c r="F1984" s="6" t="s">
        <v>128</v>
      </c>
      <c r="G1984" s="4" t="s">
        <v>55</v>
      </c>
      <c r="H1984" s="4" t="s">
        <v>106</v>
      </c>
      <c r="I1984" s="4" t="s">
        <v>143</v>
      </c>
      <c r="J1984" s="4" t="s">
        <v>59</v>
      </c>
      <c r="K1984" s="9">
        <f t="shared" si="180"/>
        <v>2.9736111111051287</v>
      </c>
      <c r="L1984" s="13">
        <f t="shared" si="181"/>
        <v>40844</v>
      </c>
      <c r="M1984" s="14">
        <f t="shared" si="182"/>
        <v>0.36041666667006211</v>
      </c>
      <c r="N1984" s="15">
        <f t="shared" si="183"/>
        <v>1</v>
      </c>
      <c r="O1984" s="16" t="str">
        <f t="shared" si="184"/>
        <v>Monday</v>
      </c>
      <c r="P1984" s="16" t="str">
        <f t="shared" si="185"/>
        <v>Oct</v>
      </c>
      <c r="Q1984" s="22">
        <f>IF(Analysis!$H$2=1,1,0)</f>
        <v>1</v>
      </c>
      <c r="R1984" s="1">
        <f>IF(Analysis!$H$3=1,1,0)</f>
        <v>1</v>
      </c>
      <c r="S1984" s="23">
        <f>IF(Analysis!$H$4=1,1,0)</f>
        <v>1</v>
      </c>
      <c r="T1984" s="23">
        <f>IF(Analysis!$H$6=1,1,0)</f>
        <v>1</v>
      </c>
      <c r="U1984" s="23">
        <f>IF(Analysis!$H$7=1,1,0)</f>
        <v>1</v>
      </c>
    </row>
    <row r="1985" spans="1:21">
      <c r="A1985" s="4">
        <v>15681</v>
      </c>
      <c r="B1985" s="5">
        <v>40850.384722222225</v>
      </c>
      <c r="C1985" s="5">
        <v>40844.320138888892</v>
      </c>
      <c r="D1985" s="4" t="s">
        <v>60</v>
      </c>
      <c r="E1985" s="4" t="s">
        <v>54</v>
      </c>
      <c r="F1985" s="6" t="s">
        <v>129</v>
      </c>
      <c r="G1985" s="4" t="s">
        <v>55</v>
      </c>
      <c r="H1985" s="4" t="s">
        <v>71</v>
      </c>
      <c r="I1985" s="4" t="s">
        <v>143</v>
      </c>
      <c r="J1985" s="4" t="s">
        <v>57</v>
      </c>
      <c r="K1985" s="9">
        <f t="shared" si="180"/>
        <v>6.0645833333328483</v>
      </c>
      <c r="L1985" s="13">
        <f t="shared" si="181"/>
        <v>40844</v>
      </c>
      <c r="M1985" s="14">
        <f t="shared" si="182"/>
        <v>0.32013888889196096</v>
      </c>
      <c r="N1985" s="15">
        <f t="shared" si="183"/>
        <v>1</v>
      </c>
      <c r="O1985" s="16" t="str">
        <f t="shared" si="184"/>
        <v>Thursday</v>
      </c>
      <c r="P1985" s="16" t="str">
        <f t="shared" si="185"/>
        <v>Oct</v>
      </c>
      <c r="Q1985" s="22">
        <f>IF(Analysis!$H$2=1,1,0)</f>
        <v>1</v>
      </c>
      <c r="R1985" s="1">
        <f>IF(Analysis!$H$3=1,1,0)</f>
        <v>1</v>
      </c>
      <c r="S1985" s="23">
        <f>IF(Analysis!$H$4=1,1,0)</f>
        <v>1</v>
      </c>
      <c r="T1985" s="23">
        <f>IF(Analysis!$H$6=1,1,0)</f>
        <v>1</v>
      </c>
      <c r="U1985" s="23">
        <f>IF(Analysis!$H$7=1,1,0)</f>
        <v>1</v>
      </c>
    </row>
    <row r="1986" spans="1:21">
      <c r="A1986" s="4">
        <v>15680</v>
      </c>
      <c r="B1986" s="5">
        <v>40850.479166666664</v>
      </c>
      <c r="C1986" s="5">
        <v>40843.716666666667</v>
      </c>
      <c r="D1986" s="4" t="s">
        <v>60</v>
      </c>
      <c r="E1986" s="4" t="s">
        <v>67</v>
      </c>
      <c r="F1986" s="6" t="s">
        <v>145</v>
      </c>
      <c r="G1986" s="4" t="s">
        <v>55</v>
      </c>
      <c r="H1986" s="4" t="s">
        <v>56</v>
      </c>
      <c r="I1986" s="4" t="s">
        <v>143</v>
      </c>
      <c r="J1986" s="4" t="s">
        <v>57</v>
      </c>
      <c r="K1986" s="9">
        <f t="shared" si="180"/>
        <v>6.7624999999970896</v>
      </c>
      <c r="L1986" s="13">
        <f t="shared" si="181"/>
        <v>40843</v>
      </c>
      <c r="M1986" s="14">
        <f t="shared" si="182"/>
        <v>0.71666666666715173</v>
      </c>
      <c r="N1986" s="15">
        <f t="shared" si="183"/>
        <v>6</v>
      </c>
      <c r="O1986" s="16" t="str">
        <f t="shared" si="184"/>
        <v>Thursday</v>
      </c>
      <c r="P1986" s="16" t="str">
        <f t="shared" si="185"/>
        <v>Oct</v>
      </c>
      <c r="Q1986" s="22">
        <f>IF(Analysis!$H$2=1,1,0)</f>
        <v>1</v>
      </c>
      <c r="R1986" s="1">
        <f>IF(Analysis!$H$3=1,1,0)</f>
        <v>1</v>
      </c>
      <c r="S1986" s="23">
        <f>IF(Analysis!$H$4=1,1,0)</f>
        <v>1</v>
      </c>
      <c r="T1986" s="23">
        <f>IF(Analysis!$H$6=1,1,0)</f>
        <v>1</v>
      </c>
      <c r="U1986" s="23">
        <f>IF(Analysis!$H$7=1,1,0)</f>
        <v>1</v>
      </c>
    </row>
    <row r="1987" spans="1:21">
      <c r="A1987" s="4">
        <v>15679</v>
      </c>
      <c r="B1987" s="5">
        <v>40850.428472222222</v>
      </c>
      <c r="C1987" s="5">
        <v>40843.683333333334</v>
      </c>
      <c r="D1987" s="4" t="s">
        <v>60</v>
      </c>
      <c r="E1987" s="4" t="s">
        <v>67</v>
      </c>
      <c r="F1987" s="6" t="s">
        <v>2271</v>
      </c>
      <c r="G1987" s="4" t="s">
        <v>55</v>
      </c>
      <c r="H1987" s="4" t="s">
        <v>90</v>
      </c>
      <c r="I1987" s="4" t="s">
        <v>143</v>
      </c>
      <c r="J1987" s="4" t="s">
        <v>65</v>
      </c>
      <c r="K1987" s="9">
        <f t="shared" ref="K1987:K2050" si="186">B1987-C1987</f>
        <v>6.7451388888875954</v>
      </c>
      <c r="L1987" s="13">
        <f t="shared" si="181"/>
        <v>40843</v>
      </c>
      <c r="M1987" s="14">
        <f t="shared" si="182"/>
        <v>0.68333333333430346</v>
      </c>
      <c r="N1987" s="15">
        <f t="shared" si="183"/>
        <v>5</v>
      </c>
      <c r="O1987" s="16" t="str">
        <f t="shared" si="184"/>
        <v>Thursday</v>
      </c>
      <c r="P1987" s="16" t="str">
        <f t="shared" si="185"/>
        <v>Oct</v>
      </c>
      <c r="Q1987" s="22">
        <f>IF(Analysis!$H$2=1,1,0)</f>
        <v>1</v>
      </c>
      <c r="R1987" s="1">
        <f>IF(Analysis!$H$3=1,1,0)</f>
        <v>1</v>
      </c>
      <c r="S1987" s="23">
        <f>IF(Analysis!$H$4=1,1,0)</f>
        <v>1</v>
      </c>
      <c r="T1987" s="23">
        <f>IF(Analysis!$H$6=1,1,0)</f>
        <v>1</v>
      </c>
      <c r="U1987" s="23">
        <f>IF(Analysis!$H$7=1,1,0)</f>
        <v>1</v>
      </c>
    </row>
    <row r="1988" spans="1:21">
      <c r="A1988" s="4">
        <v>15678</v>
      </c>
      <c r="B1988" s="5">
        <v>40857.378472222219</v>
      </c>
      <c r="C1988" s="5">
        <v>40843.665972222225</v>
      </c>
      <c r="D1988" s="4" t="s">
        <v>53</v>
      </c>
      <c r="E1988" s="4" t="s">
        <v>98</v>
      </c>
      <c r="F1988" s="6" t="s">
        <v>2071</v>
      </c>
      <c r="G1988" s="4" t="s">
        <v>55</v>
      </c>
      <c r="H1988" s="4" t="s">
        <v>56</v>
      </c>
      <c r="I1988" s="4" t="s">
        <v>143</v>
      </c>
      <c r="J1988" s="4" t="s">
        <v>136</v>
      </c>
      <c r="K1988" s="9">
        <f t="shared" si="186"/>
        <v>13.712499999994179</v>
      </c>
      <c r="L1988" s="13">
        <f t="shared" ref="L1988:L2051" si="187">INT(C1988)</f>
        <v>40843</v>
      </c>
      <c r="M1988" s="14">
        <f t="shared" ref="M1988:M2051" si="188">MOD(C1988,1)</f>
        <v>0.66597222222480923</v>
      </c>
      <c r="N1988" s="15">
        <f t="shared" ref="N1988:N2051" si="189">IF(AND($V$4&lt;=M1988,M1988&lt;$W$4),1,IF(AND($X$4&lt;=M1988,M1988&lt;$Y$4),2,IF(AND($Z$4&lt;=M1988,M1988&lt;$AA$4),3,IF(AND($AB$4&lt;=M1988,M1988&lt;$AC$4),4,IF(AND($AD$4&lt;=M1988,M1988&lt;$AE$4),5,IF(AND($AF$4&lt;=M1988,M1988&lt;$AG$4),6))))))</f>
        <v>5</v>
      </c>
      <c r="O1988" s="16" t="str">
        <f t="shared" ref="O1988:O2051" si="190">CHOOSE(WEEKDAY(B1988,1),"Sunday","Monday","Tuesday","Wednesday","Thursday","Friday","Saturday")</f>
        <v>Thursday</v>
      </c>
      <c r="P1988" s="16" t="str">
        <f t="shared" ref="P1988:P2051" si="191">CHOOSE(MONTH(L1988),"Jan","Feb","Mar","Apr","May","Jun","Jul","Aug","Sep","Oct","Nov","Dec")</f>
        <v>Oct</v>
      </c>
      <c r="Q1988" s="22">
        <f>IF(Analysis!$H$2=1,1,0)</f>
        <v>1</v>
      </c>
      <c r="R1988" s="1">
        <f>IF(Analysis!$H$3=1,1,0)</f>
        <v>1</v>
      </c>
      <c r="S1988" s="23">
        <f>IF(Analysis!$H$4=1,1,0)</f>
        <v>1</v>
      </c>
      <c r="T1988" s="23">
        <f>IF(Analysis!$H$6=1,1,0)</f>
        <v>1</v>
      </c>
      <c r="U1988" s="23">
        <f>IF(Analysis!$H$7=1,1,0)</f>
        <v>1</v>
      </c>
    </row>
    <row r="1989" spans="1:21">
      <c r="A1989" s="4">
        <v>15677</v>
      </c>
      <c r="B1989" s="5">
        <v>40851.628472222219</v>
      </c>
      <c r="C1989" s="5">
        <v>40843.665277777778</v>
      </c>
      <c r="D1989" s="4" t="s">
        <v>62</v>
      </c>
      <c r="E1989" s="4" t="s">
        <v>72</v>
      </c>
      <c r="F1989" s="6" t="s">
        <v>2072</v>
      </c>
      <c r="G1989" s="4" t="s">
        <v>55</v>
      </c>
      <c r="H1989" s="4" t="s">
        <v>966</v>
      </c>
      <c r="I1989" s="4" t="s">
        <v>143</v>
      </c>
      <c r="J1989" s="4" t="s">
        <v>73</v>
      </c>
      <c r="K1989" s="9">
        <f t="shared" si="186"/>
        <v>7.9631944444408873</v>
      </c>
      <c r="L1989" s="13">
        <f t="shared" si="187"/>
        <v>40843</v>
      </c>
      <c r="M1989" s="14">
        <f t="shared" si="188"/>
        <v>0.66527777777810115</v>
      </c>
      <c r="N1989" s="15">
        <f t="shared" si="189"/>
        <v>5</v>
      </c>
      <c r="O1989" s="16" t="str">
        <f t="shared" si="190"/>
        <v>Friday</v>
      </c>
      <c r="P1989" s="16" t="str">
        <f t="shared" si="191"/>
        <v>Oct</v>
      </c>
      <c r="Q1989" s="22">
        <f>IF(Analysis!$H$2=1,1,0)</f>
        <v>1</v>
      </c>
      <c r="R1989" s="1">
        <f>IF(Analysis!$H$3=1,1,0)</f>
        <v>1</v>
      </c>
      <c r="S1989" s="23">
        <f>IF(Analysis!$H$4=1,1,0)</f>
        <v>1</v>
      </c>
      <c r="T1989" s="23">
        <f>IF(Analysis!$H$6=1,1,0)</f>
        <v>1</v>
      </c>
      <c r="U1989" s="23">
        <f>IF(Analysis!$H$7=1,1,0)</f>
        <v>1</v>
      </c>
    </row>
    <row r="1990" spans="1:21">
      <c r="A1990" s="4">
        <v>15676</v>
      </c>
      <c r="B1990" s="5">
        <v>40851.628472222219</v>
      </c>
      <c r="C1990" s="5">
        <v>40843.628472222219</v>
      </c>
      <c r="D1990" s="4" t="s">
        <v>62</v>
      </c>
      <c r="E1990" s="4" t="s">
        <v>72</v>
      </c>
      <c r="F1990" s="6" t="s">
        <v>2073</v>
      </c>
      <c r="G1990" s="4" t="s">
        <v>55</v>
      </c>
      <c r="H1990" s="4" t="s">
        <v>967</v>
      </c>
      <c r="I1990" s="4" t="s">
        <v>143</v>
      </c>
      <c r="J1990" s="4" t="s">
        <v>73</v>
      </c>
      <c r="K1990" s="9">
        <f t="shared" si="186"/>
        <v>8</v>
      </c>
      <c r="L1990" s="13">
        <f t="shared" si="187"/>
        <v>40843</v>
      </c>
      <c r="M1990" s="14">
        <f t="shared" si="188"/>
        <v>0.62847222221898846</v>
      </c>
      <c r="N1990" s="15">
        <f t="shared" si="189"/>
        <v>5</v>
      </c>
      <c r="O1990" s="16" t="str">
        <f t="shared" si="190"/>
        <v>Friday</v>
      </c>
      <c r="P1990" s="16" t="str">
        <f t="shared" si="191"/>
        <v>Oct</v>
      </c>
      <c r="Q1990" s="22">
        <f>IF(Analysis!$H$2=1,1,0)</f>
        <v>1</v>
      </c>
      <c r="R1990" s="1">
        <f>IF(Analysis!$H$3=1,1,0)</f>
        <v>1</v>
      </c>
      <c r="S1990" s="23">
        <f>IF(Analysis!$H$4=1,1,0)</f>
        <v>1</v>
      </c>
      <c r="T1990" s="23">
        <f>IF(Analysis!$H$6=1,1,0)</f>
        <v>1</v>
      </c>
      <c r="U1990" s="23">
        <f>IF(Analysis!$H$7=1,1,0)</f>
        <v>1</v>
      </c>
    </row>
    <row r="1991" spans="1:21">
      <c r="A1991" s="4">
        <v>15675</v>
      </c>
      <c r="B1991" s="5">
        <v>40855.67291666667</v>
      </c>
      <c r="C1991" s="5">
        <v>40843.626388888886</v>
      </c>
      <c r="D1991" s="4" t="s">
        <v>62</v>
      </c>
      <c r="E1991" s="4" t="s">
        <v>72</v>
      </c>
      <c r="F1991" s="6" t="s">
        <v>132</v>
      </c>
      <c r="G1991" s="4" t="s">
        <v>55</v>
      </c>
      <c r="H1991" s="4" t="s">
        <v>968</v>
      </c>
      <c r="I1991" s="4" t="s">
        <v>143</v>
      </c>
      <c r="J1991" s="4" t="s">
        <v>73</v>
      </c>
      <c r="K1991" s="9">
        <f t="shared" si="186"/>
        <v>12.046527777783922</v>
      </c>
      <c r="L1991" s="13">
        <f t="shared" si="187"/>
        <v>40843</v>
      </c>
      <c r="M1991" s="14">
        <f t="shared" si="188"/>
        <v>0.62638888888614019</v>
      </c>
      <c r="N1991" s="15">
        <f t="shared" si="189"/>
        <v>5</v>
      </c>
      <c r="O1991" s="16" t="str">
        <f t="shared" si="190"/>
        <v>Tuesday</v>
      </c>
      <c r="P1991" s="16" t="str">
        <f t="shared" si="191"/>
        <v>Oct</v>
      </c>
      <c r="Q1991" s="22">
        <f>IF(Analysis!$H$2=1,1,0)</f>
        <v>1</v>
      </c>
      <c r="R1991" s="1">
        <f>IF(Analysis!$H$3=1,1,0)</f>
        <v>1</v>
      </c>
      <c r="S1991" s="23">
        <f>IF(Analysis!$H$4=1,1,0)</f>
        <v>1</v>
      </c>
      <c r="T1991" s="23">
        <f>IF(Analysis!$H$6=1,1,0)</f>
        <v>1</v>
      </c>
      <c r="U1991" s="23">
        <f>IF(Analysis!$H$7=1,1,0)</f>
        <v>1</v>
      </c>
    </row>
    <row r="1992" spans="1:21">
      <c r="A1992" s="4">
        <v>15674</v>
      </c>
      <c r="B1992" s="5">
        <v>40843.654861111114</v>
      </c>
      <c r="C1992" s="5">
        <v>40843.60833333333</v>
      </c>
      <c r="D1992" s="4" t="s">
        <v>53</v>
      </c>
      <c r="E1992" s="4" t="s">
        <v>68</v>
      </c>
      <c r="F1992" s="6" t="s">
        <v>133</v>
      </c>
      <c r="G1992" s="4" t="s">
        <v>55</v>
      </c>
      <c r="H1992" s="4" t="s">
        <v>969</v>
      </c>
      <c r="I1992" s="4" t="s">
        <v>143</v>
      </c>
      <c r="J1992" s="4" t="s">
        <v>59</v>
      </c>
      <c r="K1992" s="9">
        <f t="shared" si="186"/>
        <v>4.652777778392192E-2</v>
      </c>
      <c r="L1992" s="13">
        <f t="shared" si="187"/>
        <v>40843</v>
      </c>
      <c r="M1992" s="14">
        <f t="shared" si="188"/>
        <v>0.60833333332993789</v>
      </c>
      <c r="N1992" s="15">
        <f t="shared" si="189"/>
        <v>4</v>
      </c>
      <c r="O1992" s="16" t="str">
        <f t="shared" si="190"/>
        <v>Thursday</v>
      </c>
      <c r="P1992" s="16" t="str">
        <f t="shared" si="191"/>
        <v>Oct</v>
      </c>
      <c r="Q1992" s="22">
        <f>IF(Analysis!$H$2=1,1,0)</f>
        <v>1</v>
      </c>
      <c r="R1992" s="1">
        <f>IF(Analysis!$H$3=1,1,0)</f>
        <v>1</v>
      </c>
      <c r="S1992" s="23">
        <f>IF(Analysis!$H$4=1,1,0)</f>
        <v>1</v>
      </c>
      <c r="T1992" s="23">
        <f>IF(Analysis!$H$6=1,1,0)</f>
        <v>1</v>
      </c>
      <c r="U1992" s="23">
        <f>IF(Analysis!$H$7=1,1,0)</f>
        <v>1</v>
      </c>
    </row>
    <row r="1993" spans="1:21">
      <c r="A1993" s="4">
        <v>15673</v>
      </c>
      <c r="B1993" s="5">
        <v>40848.447222222225</v>
      </c>
      <c r="C1993" s="5">
        <v>40843.588194444441</v>
      </c>
      <c r="D1993" s="4" t="s">
        <v>62</v>
      </c>
      <c r="E1993" s="4" t="s">
        <v>72</v>
      </c>
      <c r="F1993" s="6" t="s">
        <v>127</v>
      </c>
      <c r="G1993" s="4" t="s">
        <v>55</v>
      </c>
      <c r="H1993" s="4" t="s">
        <v>970</v>
      </c>
      <c r="I1993" s="4" t="s">
        <v>143</v>
      </c>
      <c r="J1993" s="4" t="s">
        <v>73</v>
      </c>
      <c r="K1993" s="9">
        <f t="shared" si="186"/>
        <v>4.8590277777839219</v>
      </c>
      <c r="L1993" s="13">
        <f t="shared" si="187"/>
        <v>40843</v>
      </c>
      <c r="M1993" s="14">
        <f t="shared" si="188"/>
        <v>0.58819444444088731</v>
      </c>
      <c r="N1993" s="15">
        <f t="shared" si="189"/>
        <v>4</v>
      </c>
      <c r="O1993" s="16" t="str">
        <f t="shared" si="190"/>
        <v>Tuesday</v>
      </c>
      <c r="P1993" s="16" t="str">
        <f t="shared" si="191"/>
        <v>Oct</v>
      </c>
      <c r="Q1993" s="22">
        <f>IF(Analysis!$H$2=1,1,0)</f>
        <v>1</v>
      </c>
      <c r="R1993" s="1">
        <f>IF(Analysis!$H$3=1,1,0)</f>
        <v>1</v>
      </c>
      <c r="S1993" s="23">
        <f>IF(Analysis!$H$4=1,1,0)</f>
        <v>1</v>
      </c>
      <c r="T1993" s="23">
        <f>IF(Analysis!$H$6=1,1,0)</f>
        <v>1</v>
      </c>
      <c r="U1993" s="23">
        <f>IF(Analysis!$H$7=1,1,0)</f>
        <v>1</v>
      </c>
    </row>
    <row r="1994" spans="1:21">
      <c r="A1994" s="4">
        <v>15672</v>
      </c>
      <c r="B1994" s="5">
        <v>40849.602083333331</v>
      </c>
      <c r="C1994" s="5">
        <v>40843.561805555553</v>
      </c>
      <c r="D1994" s="4" t="s">
        <v>62</v>
      </c>
      <c r="E1994" s="4" t="s">
        <v>63</v>
      </c>
      <c r="F1994" s="6" t="s">
        <v>128</v>
      </c>
      <c r="G1994" s="4" t="s">
        <v>55</v>
      </c>
      <c r="H1994" s="4" t="s">
        <v>90</v>
      </c>
      <c r="I1994" s="4" t="s">
        <v>143</v>
      </c>
      <c r="J1994" s="4" t="s">
        <v>70</v>
      </c>
      <c r="K1994" s="9">
        <f t="shared" si="186"/>
        <v>6.0402777777781012</v>
      </c>
      <c r="L1994" s="13">
        <f t="shared" si="187"/>
        <v>40843</v>
      </c>
      <c r="M1994" s="14">
        <f t="shared" si="188"/>
        <v>0.56180555555329192</v>
      </c>
      <c r="N1994" s="15">
        <f t="shared" si="189"/>
        <v>4</v>
      </c>
      <c r="O1994" s="16" t="str">
        <f t="shared" si="190"/>
        <v>Wednesday</v>
      </c>
      <c r="P1994" s="16" t="str">
        <f t="shared" si="191"/>
        <v>Oct</v>
      </c>
      <c r="Q1994" s="22">
        <f>IF(Analysis!$H$2=1,1,0)</f>
        <v>1</v>
      </c>
      <c r="R1994" s="1">
        <f>IF(Analysis!$H$3=1,1,0)</f>
        <v>1</v>
      </c>
      <c r="S1994" s="23">
        <f>IF(Analysis!$H$4=1,1,0)</f>
        <v>1</v>
      </c>
      <c r="T1994" s="23">
        <f>IF(Analysis!$H$6=1,1,0)</f>
        <v>1</v>
      </c>
      <c r="U1994" s="23">
        <f>IF(Analysis!$H$7=1,1,0)</f>
        <v>1</v>
      </c>
    </row>
    <row r="1995" spans="1:21">
      <c r="A1995" s="4">
        <v>15671</v>
      </c>
      <c r="B1995" s="5">
        <v>40877.616666666669</v>
      </c>
      <c r="C1995" s="5">
        <v>40843.540277777778</v>
      </c>
      <c r="D1995" s="4" t="s">
        <v>62</v>
      </c>
      <c r="E1995" s="4" t="s">
        <v>72</v>
      </c>
      <c r="F1995" s="6" t="s">
        <v>129</v>
      </c>
      <c r="G1995" s="4" t="s">
        <v>55</v>
      </c>
      <c r="H1995" s="4" t="s">
        <v>107</v>
      </c>
      <c r="I1995" s="4" t="s">
        <v>143</v>
      </c>
      <c r="J1995" s="4" t="s">
        <v>59</v>
      </c>
      <c r="K1995" s="9">
        <f t="shared" si="186"/>
        <v>34.076388888890506</v>
      </c>
      <c r="L1995" s="13">
        <f t="shared" si="187"/>
        <v>40843</v>
      </c>
      <c r="M1995" s="14">
        <f t="shared" si="188"/>
        <v>0.54027777777810115</v>
      </c>
      <c r="N1995" s="15">
        <f t="shared" si="189"/>
        <v>3</v>
      </c>
      <c r="O1995" s="16" t="str">
        <f t="shared" si="190"/>
        <v>Wednesday</v>
      </c>
      <c r="P1995" s="16" t="str">
        <f t="shared" si="191"/>
        <v>Oct</v>
      </c>
      <c r="Q1995" s="22">
        <f>IF(Analysis!$H$2=1,1,0)</f>
        <v>1</v>
      </c>
      <c r="R1995" s="1">
        <f>IF(Analysis!$H$3=1,1,0)</f>
        <v>1</v>
      </c>
      <c r="S1995" s="23">
        <f>IF(Analysis!$H$4=1,1,0)</f>
        <v>1</v>
      </c>
      <c r="T1995" s="23">
        <f>IF(Analysis!$H$6=1,1,0)</f>
        <v>1</v>
      </c>
      <c r="U1995" s="23">
        <f>IF(Analysis!$H$7=1,1,0)</f>
        <v>1</v>
      </c>
    </row>
    <row r="1996" spans="1:21">
      <c r="A1996" s="4">
        <v>15670</v>
      </c>
      <c r="B1996" s="5">
        <v>40855.669444444444</v>
      </c>
      <c r="C1996" s="5">
        <v>40843.448611111111</v>
      </c>
      <c r="D1996" s="4" t="s">
        <v>62</v>
      </c>
      <c r="E1996" s="4" t="s">
        <v>72</v>
      </c>
      <c r="F1996" s="6" t="s">
        <v>145</v>
      </c>
      <c r="G1996" s="4" t="s">
        <v>55</v>
      </c>
      <c r="H1996" s="4" t="s">
        <v>106</v>
      </c>
      <c r="I1996" s="4" t="s">
        <v>143</v>
      </c>
      <c r="J1996" s="4" t="s">
        <v>73</v>
      </c>
      <c r="K1996" s="9">
        <f t="shared" si="186"/>
        <v>12.220833333332848</v>
      </c>
      <c r="L1996" s="13">
        <f t="shared" si="187"/>
        <v>40843</v>
      </c>
      <c r="M1996" s="14">
        <f t="shared" si="188"/>
        <v>0.44861111111094942</v>
      </c>
      <c r="N1996" s="15">
        <f t="shared" si="189"/>
        <v>2</v>
      </c>
      <c r="O1996" s="16" t="str">
        <f t="shared" si="190"/>
        <v>Tuesday</v>
      </c>
      <c r="P1996" s="16" t="str">
        <f t="shared" si="191"/>
        <v>Oct</v>
      </c>
      <c r="Q1996" s="22">
        <f>IF(Analysis!$H$2=1,1,0)</f>
        <v>1</v>
      </c>
      <c r="R1996" s="1">
        <f>IF(Analysis!$H$3=1,1,0)</f>
        <v>1</v>
      </c>
      <c r="S1996" s="23">
        <f>IF(Analysis!$H$4=1,1,0)</f>
        <v>1</v>
      </c>
      <c r="T1996" s="23">
        <f>IF(Analysis!$H$6=1,1,0)</f>
        <v>1</v>
      </c>
      <c r="U1996" s="23">
        <f>IF(Analysis!$H$7=1,1,0)</f>
        <v>1</v>
      </c>
    </row>
    <row r="1997" spans="1:21">
      <c r="A1997" s="4">
        <v>15669</v>
      </c>
      <c r="B1997" s="5">
        <v>40851.525000000001</v>
      </c>
      <c r="C1997" s="5">
        <v>40843.427083333336</v>
      </c>
      <c r="D1997" s="4" t="s">
        <v>62</v>
      </c>
      <c r="E1997" s="4" t="s">
        <v>72</v>
      </c>
      <c r="F1997" s="6" t="s">
        <v>2272</v>
      </c>
      <c r="G1997" s="4" t="s">
        <v>55</v>
      </c>
      <c r="H1997" s="4" t="s">
        <v>71</v>
      </c>
      <c r="I1997" s="4" t="s">
        <v>143</v>
      </c>
      <c r="J1997" s="4" t="s">
        <v>59</v>
      </c>
      <c r="K1997" s="9">
        <f t="shared" si="186"/>
        <v>8.0979166666656965</v>
      </c>
      <c r="L1997" s="13">
        <f t="shared" si="187"/>
        <v>40843</v>
      </c>
      <c r="M1997" s="14">
        <f t="shared" si="188"/>
        <v>0.42708333333575865</v>
      </c>
      <c r="N1997" s="15">
        <f t="shared" si="189"/>
        <v>2</v>
      </c>
      <c r="O1997" s="16" t="str">
        <f t="shared" si="190"/>
        <v>Friday</v>
      </c>
      <c r="P1997" s="16" t="str">
        <f t="shared" si="191"/>
        <v>Oct</v>
      </c>
      <c r="Q1997" s="22">
        <f>IF(Analysis!$H$2=1,1,0)</f>
        <v>1</v>
      </c>
      <c r="R1997" s="1">
        <f>IF(Analysis!$H$3=1,1,0)</f>
        <v>1</v>
      </c>
      <c r="S1997" s="23">
        <f>IF(Analysis!$H$4=1,1,0)</f>
        <v>1</v>
      </c>
      <c r="T1997" s="23">
        <f>IF(Analysis!$H$6=1,1,0)</f>
        <v>1</v>
      </c>
      <c r="U1997" s="23">
        <f>IF(Analysis!$H$7=1,1,0)</f>
        <v>1</v>
      </c>
    </row>
    <row r="1998" spans="1:21">
      <c r="A1998" s="4">
        <v>15668</v>
      </c>
      <c r="B1998" s="5">
        <v>40843.465277777781</v>
      </c>
      <c r="C1998" s="5">
        <v>40843.412499999999</v>
      </c>
      <c r="D1998" s="4" t="s">
        <v>60</v>
      </c>
      <c r="E1998" s="4" t="s">
        <v>61</v>
      </c>
      <c r="F1998" s="6" t="s">
        <v>2071</v>
      </c>
      <c r="G1998" s="4" t="s">
        <v>55</v>
      </c>
      <c r="H1998" s="4" t="s">
        <v>56</v>
      </c>
      <c r="I1998" s="4" t="s">
        <v>143</v>
      </c>
      <c r="J1998" s="4" t="s">
        <v>59</v>
      </c>
      <c r="K1998" s="9">
        <f t="shared" si="186"/>
        <v>5.2777777782466728E-2</v>
      </c>
      <c r="L1998" s="13">
        <f t="shared" si="187"/>
        <v>40843</v>
      </c>
      <c r="M1998" s="14">
        <f t="shared" si="188"/>
        <v>0.41249999999854481</v>
      </c>
      <c r="N1998" s="15">
        <f t="shared" si="189"/>
        <v>2</v>
      </c>
      <c r="O1998" s="16" t="str">
        <f t="shared" si="190"/>
        <v>Thursday</v>
      </c>
      <c r="P1998" s="16" t="str">
        <f t="shared" si="191"/>
        <v>Oct</v>
      </c>
      <c r="Q1998" s="22">
        <f>IF(Analysis!$H$2=1,1,0)</f>
        <v>1</v>
      </c>
      <c r="R1998" s="1">
        <f>IF(Analysis!$H$3=1,1,0)</f>
        <v>1</v>
      </c>
      <c r="S1998" s="23">
        <f>IF(Analysis!$H$4=1,1,0)</f>
        <v>1</v>
      </c>
      <c r="T1998" s="23">
        <f>IF(Analysis!$H$6=1,1,0)</f>
        <v>1</v>
      </c>
      <c r="U1998" s="23">
        <f>IF(Analysis!$H$7=1,1,0)</f>
        <v>1</v>
      </c>
    </row>
    <row r="1999" spans="1:21">
      <c r="A1999" s="4">
        <v>15667</v>
      </c>
      <c r="B1999" s="5">
        <v>40862.458333333336</v>
      </c>
      <c r="C1999" s="5">
        <v>40843.411111111112</v>
      </c>
      <c r="D1999" s="4" t="s">
        <v>60</v>
      </c>
      <c r="E1999" s="4" t="s">
        <v>93</v>
      </c>
      <c r="F1999" s="6" t="s">
        <v>2072</v>
      </c>
      <c r="G1999" s="4" t="s">
        <v>55</v>
      </c>
      <c r="H1999" s="4" t="s">
        <v>90</v>
      </c>
      <c r="I1999" s="4" t="s">
        <v>143</v>
      </c>
      <c r="J1999" s="4" t="s">
        <v>59</v>
      </c>
      <c r="K1999" s="9">
        <f t="shared" si="186"/>
        <v>19.047222222223354</v>
      </c>
      <c r="L1999" s="13">
        <f t="shared" si="187"/>
        <v>40843</v>
      </c>
      <c r="M1999" s="14">
        <f t="shared" si="188"/>
        <v>0.41111111111240461</v>
      </c>
      <c r="N1999" s="15">
        <f t="shared" si="189"/>
        <v>2</v>
      </c>
      <c r="O1999" s="16" t="str">
        <f t="shared" si="190"/>
        <v>Tuesday</v>
      </c>
      <c r="P1999" s="16" t="str">
        <f t="shared" si="191"/>
        <v>Oct</v>
      </c>
      <c r="Q1999" s="22">
        <f>IF(Analysis!$H$2=1,1,0)</f>
        <v>1</v>
      </c>
      <c r="R1999" s="1">
        <f>IF(Analysis!$H$3=1,1,0)</f>
        <v>1</v>
      </c>
      <c r="S1999" s="23">
        <f>IF(Analysis!$H$4=1,1,0)</f>
        <v>1</v>
      </c>
      <c r="T1999" s="23">
        <f>IF(Analysis!$H$6=1,1,0)</f>
        <v>1</v>
      </c>
      <c r="U1999" s="23">
        <f>IF(Analysis!$H$7=1,1,0)</f>
        <v>1</v>
      </c>
    </row>
    <row r="2000" spans="1:21">
      <c r="A2000" s="4">
        <v>15666</v>
      </c>
      <c r="B2000" s="5">
        <v>40843.534722222219</v>
      </c>
      <c r="C2000" s="5">
        <v>40843.396527777775</v>
      </c>
      <c r="D2000" s="4" t="s">
        <v>53</v>
      </c>
      <c r="E2000" s="4" t="s">
        <v>105</v>
      </c>
      <c r="F2000" s="6" t="s">
        <v>2073</v>
      </c>
      <c r="G2000" s="4" t="s">
        <v>55</v>
      </c>
      <c r="H2000" s="4" t="s">
        <v>56</v>
      </c>
      <c r="I2000" s="4" t="s">
        <v>143</v>
      </c>
      <c r="J2000" s="4" t="s">
        <v>57</v>
      </c>
      <c r="K2000" s="9">
        <f t="shared" si="186"/>
        <v>0.13819444444379769</v>
      </c>
      <c r="L2000" s="13">
        <f t="shared" si="187"/>
        <v>40843</v>
      </c>
      <c r="M2000" s="14">
        <f t="shared" si="188"/>
        <v>0.39652777777519077</v>
      </c>
      <c r="N2000" s="15">
        <f t="shared" si="189"/>
        <v>2</v>
      </c>
      <c r="O2000" s="16" t="str">
        <f t="shared" si="190"/>
        <v>Thursday</v>
      </c>
      <c r="P2000" s="16" t="str">
        <f t="shared" si="191"/>
        <v>Oct</v>
      </c>
      <c r="Q2000" s="22">
        <f>IF(Analysis!$H$2=1,1,0)</f>
        <v>1</v>
      </c>
      <c r="R2000" s="1">
        <f>IF(Analysis!$H$3=1,1,0)</f>
        <v>1</v>
      </c>
      <c r="S2000" s="23">
        <f>IF(Analysis!$H$4=1,1,0)</f>
        <v>1</v>
      </c>
      <c r="T2000" s="23">
        <f>IF(Analysis!$H$6=1,1,0)</f>
        <v>1</v>
      </c>
      <c r="U2000" s="23">
        <f>IF(Analysis!$H$7=1,1,0)</f>
        <v>1</v>
      </c>
    </row>
    <row r="2001" spans="1:21">
      <c r="A2001" s="4">
        <v>15665</v>
      </c>
      <c r="B2001" s="5">
        <v>40869.413888888892</v>
      </c>
      <c r="C2001" s="5">
        <v>40843.387499999997</v>
      </c>
      <c r="D2001" s="4" t="s">
        <v>62</v>
      </c>
      <c r="E2001" s="4" t="s">
        <v>72</v>
      </c>
      <c r="F2001" s="6" t="s">
        <v>132</v>
      </c>
      <c r="G2001" s="4" t="s">
        <v>55</v>
      </c>
      <c r="H2001" s="4" t="s">
        <v>971</v>
      </c>
      <c r="I2001" s="4" t="s">
        <v>143</v>
      </c>
      <c r="J2001" s="4" t="s">
        <v>65</v>
      </c>
      <c r="K2001" s="9">
        <f t="shared" si="186"/>
        <v>26.026388888894871</v>
      </c>
      <c r="L2001" s="13">
        <f t="shared" si="187"/>
        <v>40843</v>
      </c>
      <c r="M2001" s="14">
        <f t="shared" si="188"/>
        <v>0.38749999999708962</v>
      </c>
      <c r="N2001" s="15">
        <f t="shared" si="189"/>
        <v>2</v>
      </c>
      <c r="O2001" s="16" t="str">
        <f t="shared" si="190"/>
        <v>Tuesday</v>
      </c>
      <c r="P2001" s="16" t="str">
        <f t="shared" si="191"/>
        <v>Oct</v>
      </c>
      <c r="Q2001" s="22">
        <f>IF(Analysis!$H$2=1,1,0)</f>
        <v>1</v>
      </c>
      <c r="R2001" s="1">
        <f>IF(Analysis!$H$3=1,1,0)</f>
        <v>1</v>
      </c>
      <c r="S2001" s="23">
        <f>IF(Analysis!$H$4=1,1,0)</f>
        <v>1</v>
      </c>
      <c r="T2001" s="23">
        <f>IF(Analysis!$H$6=1,1,0)</f>
        <v>1</v>
      </c>
      <c r="U2001" s="23">
        <f>IF(Analysis!$H$7=1,1,0)</f>
        <v>1</v>
      </c>
    </row>
    <row r="2002" spans="1:21">
      <c r="A2002" s="4">
        <v>15664</v>
      </c>
      <c r="B2002" s="5">
        <v>40938.627083333333</v>
      </c>
      <c r="C2002" s="5">
        <v>40843.379861111112</v>
      </c>
      <c r="D2002" s="4" t="s">
        <v>94</v>
      </c>
      <c r="E2002" s="4" t="s">
        <v>122</v>
      </c>
      <c r="F2002" s="6" t="s">
        <v>133</v>
      </c>
      <c r="G2002" s="4" t="s">
        <v>55</v>
      </c>
      <c r="H2002" s="4" t="s">
        <v>972</v>
      </c>
      <c r="I2002" s="4" t="s">
        <v>143</v>
      </c>
      <c r="J2002" s="4" t="s">
        <v>65</v>
      </c>
      <c r="K2002" s="9">
        <f t="shared" si="186"/>
        <v>95.247222222220444</v>
      </c>
      <c r="L2002" s="13">
        <f t="shared" si="187"/>
        <v>40843</v>
      </c>
      <c r="M2002" s="14">
        <f t="shared" si="188"/>
        <v>0.37986111111240461</v>
      </c>
      <c r="N2002" s="15">
        <f t="shared" si="189"/>
        <v>2</v>
      </c>
      <c r="O2002" s="16" t="str">
        <f t="shared" si="190"/>
        <v>Monday</v>
      </c>
      <c r="P2002" s="16" t="str">
        <f t="shared" si="191"/>
        <v>Oct</v>
      </c>
      <c r="Q2002" s="22">
        <f>IF(Analysis!$H$2=1,1,0)</f>
        <v>1</v>
      </c>
      <c r="R2002" s="1">
        <f>IF(Analysis!$H$3=1,1,0)</f>
        <v>1</v>
      </c>
      <c r="S2002" s="23">
        <f>IF(Analysis!$H$4=1,1,0)</f>
        <v>1</v>
      </c>
      <c r="T2002" s="23">
        <f>IF(Analysis!$H$6=1,1,0)</f>
        <v>1</v>
      </c>
      <c r="U2002" s="23">
        <f>IF(Analysis!$H$7=1,1,0)</f>
        <v>1</v>
      </c>
    </row>
    <row r="2003" spans="1:21">
      <c r="A2003" s="4">
        <v>15663</v>
      </c>
      <c r="B2003" s="5">
        <v>40847.668055555558</v>
      </c>
      <c r="C2003" s="5">
        <v>40843.372916666667</v>
      </c>
      <c r="D2003" s="4" t="s">
        <v>60</v>
      </c>
      <c r="E2003" s="4" t="s">
        <v>74</v>
      </c>
      <c r="F2003" s="6" t="s">
        <v>127</v>
      </c>
      <c r="G2003" s="4" t="s">
        <v>55</v>
      </c>
      <c r="H2003" s="4" t="s">
        <v>973</v>
      </c>
      <c r="I2003" s="4" t="s">
        <v>143</v>
      </c>
      <c r="J2003" s="4" t="s">
        <v>59</v>
      </c>
      <c r="K2003" s="9">
        <f t="shared" si="186"/>
        <v>4.2951388888905058</v>
      </c>
      <c r="L2003" s="13">
        <f t="shared" si="187"/>
        <v>40843</v>
      </c>
      <c r="M2003" s="14">
        <f t="shared" si="188"/>
        <v>0.37291666666715173</v>
      </c>
      <c r="N2003" s="15">
        <f t="shared" si="189"/>
        <v>1</v>
      </c>
      <c r="O2003" s="16" t="str">
        <f t="shared" si="190"/>
        <v>Monday</v>
      </c>
      <c r="P2003" s="16" t="str">
        <f t="shared" si="191"/>
        <v>Oct</v>
      </c>
      <c r="Q2003" s="22">
        <f>IF(Analysis!$H$2=1,1,0)</f>
        <v>1</v>
      </c>
      <c r="R2003" s="1">
        <f>IF(Analysis!$H$3=1,1,0)</f>
        <v>1</v>
      </c>
      <c r="S2003" s="23">
        <f>IF(Analysis!$H$4=1,1,0)</f>
        <v>1</v>
      </c>
      <c r="T2003" s="23">
        <f>IF(Analysis!$H$6=1,1,0)</f>
        <v>1</v>
      </c>
      <c r="U2003" s="23">
        <f>IF(Analysis!$H$7=1,1,0)</f>
        <v>1</v>
      </c>
    </row>
    <row r="2004" spans="1:21">
      <c r="A2004" s="4">
        <v>15662</v>
      </c>
      <c r="B2004" s="5">
        <v>40843.429166666669</v>
      </c>
      <c r="C2004" s="5">
        <v>40843.359722222223</v>
      </c>
      <c r="D2004" s="4" t="s">
        <v>62</v>
      </c>
      <c r="E2004" s="4" t="s">
        <v>72</v>
      </c>
      <c r="F2004" s="6" t="s">
        <v>128</v>
      </c>
      <c r="G2004" s="4" t="s">
        <v>55</v>
      </c>
      <c r="H2004" s="4" t="s">
        <v>974</v>
      </c>
      <c r="I2004" s="4" t="s">
        <v>143</v>
      </c>
      <c r="J2004" s="4" t="s">
        <v>59</v>
      </c>
      <c r="K2004" s="9">
        <f t="shared" si="186"/>
        <v>6.9444444445252884E-2</v>
      </c>
      <c r="L2004" s="13">
        <f t="shared" si="187"/>
        <v>40843</v>
      </c>
      <c r="M2004" s="14">
        <f t="shared" si="188"/>
        <v>0.35972222222335404</v>
      </c>
      <c r="N2004" s="15">
        <f t="shared" si="189"/>
        <v>1</v>
      </c>
      <c r="O2004" s="16" t="str">
        <f t="shared" si="190"/>
        <v>Thursday</v>
      </c>
      <c r="P2004" s="16" t="str">
        <f t="shared" si="191"/>
        <v>Oct</v>
      </c>
      <c r="Q2004" s="22">
        <f>IF(Analysis!$H$2=1,1,0)</f>
        <v>1</v>
      </c>
      <c r="R2004" s="1">
        <f>IF(Analysis!$H$3=1,1,0)</f>
        <v>1</v>
      </c>
      <c r="S2004" s="23">
        <f>IF(Analysis!$H$4=1,1,0)</f>
        <v>1</v>
      </c>
      <c r="T2004" s="23">
        <f>IF(Analysis!$H$6=1,1,0)</f>
        <v>1</v>
      </c>
      <c r="U2004" s="23">
        <f>IF(Analysis!$H$7=1,1,0)</f>
        <v>1</v>
      </c>
    </row>
    <row r="2005" spans="1:21">
      <c r="A2005" s="4">
        <v>15661</v>
      </c>
      <c r="B2005" s="5">
        <v>40843.536805555559</v>
      </c>
      <c r="C2005" s="5">
        <v>40843.356944444444</v>
      </c>
      <c r="D2005" s="4" t="s">
        <v>53</v>
      </c>
      <c r="E2005" s="4" t="s">
        <v>54</v>
      </c>
      <c r="F2005" s="6" t="s">
        <v>129</v>
      </c>
      <c r="G2005" s="4" t="s">
        <v>55</v>
      </c>
      <c r="H2005" s="4" t="s">
        <v>975</v>
      </c>
      <c r="I2005" s="4" t="s">
        <v>143</v>
      </c>
      <c r="J2005" s="4" t="s">
        <v>59</v>
      </c>
      <c r="K2005" s="9">
        <f t="shared" si="186"/>
        <v>0.179861111115315</v>
      </c>
      <c r="L2005" s="13">
        <f t="shared" si="187"/>
        <v>40843</v>
      </c>
      <c r="M2005" s="14">
        <f t="shared" si="188"/>
        <v>0.35694444444379769</v>
      </c>
      <c r="N2005" s="15">
        <f t="shared" si="189"/>
        <v>1</v>
      </c>
      <c r="O2005" s="16" t="str">
        <f t="shared" si="190"/>
        <v>Thursday</v>
      </c>
      <c r="P2005" s="16" t="str">
        <f t="shared" si="191"/>
        <v>Oct</v>
      </c>
      <c r="Q2005" s="22">
        <f>IF(Analysis!$H$2=1,1,0)</f>
        <v>1</v>
      </c>
      <c r="R2005" s="1">
        <f>IF(Analysis!$H$3=1,1,0)</f>
        <v>1</v>
      </c>
      <c r="S2005" s="23">
        <f>IF(Analysis!$H$4=1,1,0)</f>
        <v>1</v>
      </c>
      <c r="T2005" s="23">
        <f>IF(Analysis!$H$6=1,1,0)</f>
        <v>1</v>
      </c>
      <c r="U2005" s="23">
        <f>IF(Analysis!$H$7=1,1,0)</f>
        <v>1</v>
      </c>
    </row>
    <row r="2006" spans="1:21">
      <c r="A2006" s="4">
        <v>15660</v>
      </c>
      <c r="B2006" s="5">
        <v>40847.427777777775</v>
      </c>
      <c r="C2006" s="5">
        <v>40843.354166666664</v>
      </c>
      <c r="D2006" s="4" t="s">
        <v>62</v>
      </c>
      <c r="E2006" s="4" t="s">
        <v>100</v>
      </c>
      <c r="F2006" s="6" t="s">
        <v>145</v>
      </c>
      <c r="G2006" s="4" t="s">
        <v>55</v>
      </c>
      <c r="H2006" s="4" t="s">
        <v>90</v>
      </c>
      <c r="I2006" s="4" t="s">
        <v>143</v>
      </c>
      <c r="J2006" s="4" t="s">
        <v>70</v>
      </c>
      <c r="K2006" s="9">
        <f t="shared" si="186"/>
        <v>4.0736111111109494</v>
      </c>
      <c r="L2006" s="13">
        <f t="shared" si="187"/>
        <v>40843</v>
      </c>
      <c r="M2006" s="14">
        <f t="shared" si="188"/>
        <v>0.35416666666424135</v>
      </c>
      <c r="N2006" s="15">
        <f t="shared" si="189"/>
        <v>1</v>
      </c>
      <c r="O2006" s="16" t="str">
        <f t="shared" si="190"/>
        <v>Monday</v>
      </c>
      <c r="P2006" s="16" t="str">
        <f t="shared" si="191"/>
        <v>Oct</v>
      </c>
      <c r="Q2006" s="22">
        <f>IF(Analysis!$H$2=1,1,0)</f>
        <v>1</v>
      </c>
      <c r="R2006" s="1">
        <f>IF(Analysis!$H$3=1,1,0)</f>
        <v>1</v>
      </c>
      <c r="S2006" s="23">
        <f>IF(Analysis!$H$4=1,1,0)</f>
        <v>1</v>
      </c>
      <c r="T2006" s="23">
        <f>IF(Analysis!$H$6=1,1,0)</f>
        <v>1</v>
      </c>
      <c r="U2006" s="23">
        <f>IF(Analysis!$H$7=1,1,0)</f>
        <v>1</v>
      </c>
    </row>
    <row r="2007" spans="1:21">
      <c r="A2007" s="4">
        <v>15659</v>
      </c>
      <c r="B2007" s="5">
        <v>40843.369444444441</v>
      </c>
      <c r="C2007" s="5">
        <v>40843.34652777778</v>
      </c>
      <c r="D2007" s="4" t="s">
        <v>60</v>
      </c>
      <c r="E2007" s="4" t="s">
        <v>54</v>
      </c>
      <c r="F2007" s="6" t="s">
        <v>2273</v>
      </c>
      <c r="G2007" s="4" t="s">
        <v>55</v>
      </c>
      <c r="H2007" s="4" t="s">
        <v>107</v>
      </c>
      <c r="I2007" s="4" t="s">
        <v>143</v>
      </c>
      <c r="J2007" s="4" t="s">
        <v>59</v>
      </c>
      <c r="K2007" s="9">
        <f t="shared" si="186"/>
        <v>2.2916666661330964E-2</v>
      </c>
      <c r="L2007" s="13">
        <f t="shared" si="187"/>
        <v>40843</v>
      </c>
      <c r="M2007" s="14">
        <f t="shared" si="188"/>
        <v>0.34652777777955635</v>
      </c>
      <c r="N2007" s="15">
        <f t="shared" si="189"/>
        <v>1</v>
      </c>
      <c r="O2007" s="16" t="str">
        <f t="shared" si="190"/>
        <v>Thursday</v>
      </c>
      <c r="P2007" s="16" t="str">
        <f t="shared" si="191"/>
        <v>Oct</v>
      </c>
      <c r="Q2007" s="22">
        <f>IF(Analysis!$H$2=1,1,0)</f>
        <v>1</v>
      </c>
      <c r="R2007" s="1">
        <f>IF(Analysis!$H$3=1,1,0)</f>
        <v>1</v>
      </c>
      <c r="S2007" s="23">
        <f>IF(Analysis!$H$4=1,1,0)</f>
        <v>1</v>
      </c>
      <c r="T2007" s="23">
        <f>IF(Analysis!$H$6=1,1,0)</f>
        <v>1</v>
      </c>
      <c r="U2007" s="23">
        <f>IF(Analysis!$H$7=1,1,0)</f>
        <v>1</v>
      </c>
    </row>
    <row r="2008" spans="1:21">
      <c r="A2008" s="4">
        <v>15658</v>
      </c>
      <c r="B2008" s="5">
        <v>40844.571527777778</v>
      </c>
      <c r="C2008" s="5">
        <v>40843.336805555555</v>
      </c>
      <c r="D2008" s="4" t="s">
        <v>60</v>
      </c>
      <c r="E2008" s="4" t="s">
        <v>68</v>
      </c>
      <c r="F2008" s="6" t="s">
        <v>2071</v>
      </c>
      <c r="G2008" s="4" t="s">
        <v>55</v>
      </c>
      <c r="H2008" s="4" t="s">
        <v>106</v>
      </c>
      <c r="I2008" s="4" t="s">
        <v>143</v>
      </c>
      <c r="J2008" s="4" t="s">
        <v>59</v>
      </c>
      <c r="K2008" s="9">
        <f t="shared" si="186"/>
        <v>1.234722222223354</v>
      </c>
      <c r="L2008" s="13">
        <f t="shared" si="187"/>
        <v>40843</v>
      </c>
      <c r="M2008" s="14">
        <f t="shared" si="188"/>
        <v>0.33680555555474712</v>
      </c>
      <c r="N2008" s="15">
        <f t="shared" si="189"/>
        <v>1</v>
      </c>
      <c r="O2008" s="16" t="str">
        <f t="shared" si="190"/>
        <v>Friday</v>
      </c>
      <c r="P2008" s="16" t="str">
        <f t="shared" si="191"/>
        <v>Oct</v>
      </c>
      <c r="Q2008" s="22">
        <f>IF(Analysis!$H$2=1,1,0)</f>
        <v>1</v>
      </c>
      <c r="R2008" s="1">
        <f>IF(Analysis!$H$3=1,1,0)</f>
        <v>1</v>
      </c>
      <c r="S2008" s="23">
        <f>IF(Analysis!$H$4=1,1,0)</f>
        <v>1</v>
      </c>
      <c r="T2008" s="23">
        <f>IF(Analysis!$H$6=1,1,0)</f>
        <v>1</v>
      </c>
      <c r="U2008" s="23">
        <f>IF(Analysis!$H$7=1,1,0)</f>
        <v>1</v>
      </c>
    </row>
    <row r="2009" spans="1:21">
      <c r="A2009" s="4">
        <v>15657</v>
      </c>
      <c r="B2009" s="5">
        <v>40861.57708333333</v>
      </c>
      <c r="C2009" s="5">
        <v>40842.698611111111</v>
      </c>
      <c r="D2009" s="4" t="s">
        <v>62</v>
      </c>
      <c r="E2009" s="4" t="s">
        <v>77</v>
      </c>
      <c r="F2009" s="6" t="s">
        <v>2072</v>
      </c>
      <c r="G2009" s="4" t="s">
        <v>55</v>
      </c>
      <c r="H2009" s="4" t="s">
        <v>71</v>
      </c>
      <c r="I2009" s="4" t="s">
        <v>143</v>
      </c>
      <c r="J2009" s="4" t="s">
        <v>59</v>
      </c>
      <c r="K2009" s="9">
        <f t="shared" si="186"/>
        <v>18.878472222218988</v>
      </c>
      <c r="L2009" s="13">
        <f t="shared" si="187"/>
        <v>40842</v>
      </c>
      <c r="M2009" s="14">
        <f t="shared" si="188"/>
        <v>0.69861111111094942</v>
      </c>
      <c r="N2009" s="15">
        <f t="shared" si="189"/>
        <v>5</v>
      </c>
      <c r="O2009" s="16" t="str">
        <f t="shared" si="190"/>
        <v>Monday</v>
      </c>
      <c r="P2009" s="16" t="str">
        <f t="shared" si="191"/>
        <v>Oct</v>
      </c>
      <c r="Q2009" s="22">
        <f>IF(Analysis!$H$2=1,1,0)</f>
        <v>1</v>
      </c>
      <c r="R2009" s="1">
        <f>IF(Analysis!$H$3=1,1,0)</f>
        <v>1</v>
      </c>
      <c r="S2009" s="23">
        <f>IF(Analysis!$H$4=1,1,0)</f>
        <v>1</v>
      </c>
      <c r="T2009" s="23">
        <f>IF(Analysis!$H$6=1,1,0)</f>
        <v>1</v>
      </c>
      <c r="U2009" s="23">
        <f>IF(Analysis!$H$7=1,1,0)</f>
        <v>1</v>
      </c>
    </row>
    <row r="2010" spans="1:21">
      <c r="A2010" s="4">
        <v>15656</v>
      </c>
      <c r="B2010" s="5">
        <v>40842.722222222219</v>
      </c>
      <c r="C2010" s="5">
        <v>40842.688888888886</v>
      </c>
      <c r="D2010" s="4" t="s">
        <v>60</v>
      </c>
      <c r="E2010" s="4" t="s">
        <v>54</v>
      </c>
      <c r="F2010" s="6" t="s">
        <v>2073</v>
      </c>
      <c r="G2010" s="4" t="s">
        <v>55</v>
      </c>
      <c r="H2010" s="4" t="s">
        <v>56</v>
      </c>
      <c r="I2010" s="4" t="s">
        <v>143</v>
      </c>
      <c r="J2010" s="4" t="s">
        <v>59</v>
      </c>
      <c r="K2010" s="9">
        <f t="shared" si="186"/>
        <v>3.3333333332848269E-2</v>
      </c>
      <c r="L2010" s="13">
        <f t="shared" si="187"/>
        <v>40842</v>
      </c>
      <c r="M2010" s="14">
        <f t="shared" si="188"/>
        <v>0.68888888888614019</v>
      </c>
      <c r="N2010" s="15">
        <f t="shared" si="189"/>
        <v>5</v>
      </c>
      <c r="O2010" s="16" t="str">
        <f t="shared" si="190"/>
        <v>Wednesday</v>
      </c>
      <c r="P2010" s="16" t="str">
        <f t="shared" si="191"/>
        <v>Oct</v>
      </c>
      <c r="Q2010" s="22">
        <f>IF(Analysis!$H$2=1,1,0)</f>
        <v>1</v>
      </c>
      <c r="R2010" s="1">
        <f>IF(Analysis!$H$3=1,1,0)</f>
        <v>1</v>
      </c>
      <c r="S2010" s="23">
        <f>IF(Analysis!$H$4=1,1,0)</f>
        <v>1</v>
      </c>
      <c r="T2010" s="23">
        <f>IF(Analysis!$H$6=1,1,0)</f>
        <v>1</v>
      </c>
      <c r="U2010" s="23">
        <f>IF(Analysis!$H$7=1,1,0)</f>
        <v>1</v>
      </c>
    </row>
    <row r="2011" spans="1:21">
      <c r="A2011" s="4">
        <v>15655</v>
      </c>
      <c r="B2011" s="5">
        <v>40843.276388888888</v>
      </c>
      <c r="C2011" s="5">
        <v>40842.663194444445</v>
      </c>
      <c r="D2011" s="4" t="s">
        <v>60</v>
      </c>
      <c r="E2011" s="4" t="s">
        <v>74</v>
      </c>
      <c r="F2011" s="6" t="s">
        <v>132</v>
      </c>
      <c r="G2011" s="4" t="s">
        <v>55</v>
      </c>
      <c r="H2011" s="4" t="s">
        <v>90</v>
      </c>
      <c r="I2011" s="4" t="s">
        <v>143</v>
      </c>
      <c r="J2011" s="4" t="s">
        <v>59</v>
      </c>
      <c r="K2011" s="9">
        <f t="shared" si="186"/>
        <v>0.6131944444423425</v>
      </c>
      <c r="L2011" s="13">
        <f t="shared" si="187"/>
        <v>40842</v>
      </c>
      <c r="M2011" s="14">
        <f t="shared" si="188"/>
        <v>0.66319444444525288</v>
      </c>
      <c r="N2011" s="15">
        <f t="shared" si="189"/>
        <v>5</v>
      </c>
      <c r="O2011" s="16" t="str">
        <f t="shared" si="190"/>
        <v>Thursday</v>
      </c>
      <c r="P2011" s="16" t="str">
        <f t="shared" si="191"/>
        <v>Oct</v>
      </c>
      <c r="Q2011" s="22">
        <f>IF(Analysis!$H$2=1,1,0)</f>
        <v>1</v>
      </c>
      <c r="R2011" s="1">
        <f>IF(Analysis!$H$3=1,1,0)</f>
        <v>1</v>
      </c>
      <c r="S2011" s="23">
        <f>IF(Analysis!$H$4=1,1,0)</f>
        <v>1</v>
      </c>
      <c r="T2011" s="23">
        <f>IF(Analysis!$H$6=1,1,0)</f>
        <v>1</v>
      </c>
      <c r="U2011" s="23">
        <f>IF(Analysis!$H$7=1,1,0)</f>
        <v>1</v>
      </c>
    </row>
    <row r="2012" spans="1:21">
      <c r="A2012" s="4">
        <v>15654</v>
      </c>
      <c r="B2012" s="5">
        <v>40847.511111111111</v>
      </c>
      <c r="C2012" s="5">
        <v>40842.65</v>
      </c>
      <c r="D2012" s="4" t="s">
        <v>62</v>
      </c>
      <c r="E2012" s="4" t="s">
        <v>100</v>
      </c>
      <c r="F2012" s="6" t="s">
        <v>133</v>
      </c>
      <c r="G2012" s="4" t="s">
        <v>55</v>
      </c>
      <c r="H2012" s="4" t="s">
        <v>56</v>
      </c>
      <c r="I2012" s="4" t="s">
        <v>143</v>
      </c>
      <c r="J2012" s="4" t="s">
        <v>73</v>
      </c>
      <c r="K2012" s="9">
        <f t="shared" si="186"/>
        <v>4.8611111111094942</v>
      </c>
      <c r="L2012" s="13">
        <f t="shared" si="187"/>
        <v>40842</v>
      </c>
      <c r="M2012" s="14">
        <f t="shared" si="188"/>
        <v>0.65000000000145519</v>
      </c>
      <c r="N2012" s="15">
        <f t="shared" si="189"/>
        <v>5</v>
      </c>
      <c r="O2012" s="16" t="str">
        <f t="shared" si="190"/>
        <v>Monday</v>
      </c>
      <c r="P2012" s="16" t="str">
        <f t="shared" si="191"/>
        <v>Oct</v>
      </c>
      <c r="Q2012" s="22">
        <f>IF(Analysis!$H$2=1,1,0)</f>
        <v>1</v>
      </c>
      <c r="R2012" s="1">
        <f>IF(Analysis!$H$3=1,1,0)</f>
        <v>1</v>
      </c>
      <c r="S2012" s="23">
        <f>IF(Analysis!$H$4=1,1,0)</f>
        <v>1</v>
      </c>
      <c r="T2012" s="23">
        <f>IF(Analysis!$H$6=1,1,0)</f>
        <v>1</v>
      </c>
      <c r="U2012" s="23">
        <f>IF(Analysis!$H$7=1,1,0)</f>
        <v>1</v>
      </c>
    </row>
    <row r="2013" spans="1:21">
      <c r="A2013" s="4">
        <v>15653</v>
      </c>
      <c r="B2013" s="5">
        <v>40849.533333333333</v>
      </c>
      <c r="C2013" s="5">
        <v>40842.648611111108</v>
      </c>
      <c r="D2013" s="4" t="s">
        <v>62</v>
      </c>
      <c r="E2013" s="4" t="s">
        <v>72</v>
      </c>
      <c r="F2013" s="6" t="s">
        <v>127</v>
      </c>
      <c r="G2013" s="4" t="s">
        <v>55</v>
      </c>
      <c r="H2013" s="4" t="s">
        <v>976</v>
      </c>
      <c r="I2013" s="4" t="s">
        <v>143</v>
      </c>
      <c r="J2013" s="4" t="s">
        <v>73</v>
      </c>
      <c r="K2013" s="9">
        <f t="shared" si="186"/>
        <v>6.8847222222248092</v>
      </c>
      <c r="L2013" s="13">
        <f t="shared" si="187"/>
        <v>40842</v>
      </c>
      <c r="M2013" s="14">
        <f t="shared" si="188"/>
        <v>0.64861111110803904</v>
      </c>
      <c r="N2013" s="15">
        <f t="shared" si="189"/>
        <v>5</v>
      </c>
      <c r="O2013" s="16" t="str">
        <f t="shared" si="190"/>
        <v>Wednesday</v>
      </c>
      <c r="P2013" s="16" t="str">
        <f t="shared" si="191"/>
        <v>Oct</v>
      </c>
      <c r="Q2013" s="22">
        <f>IF(Analysis!$H$2=1,1,0)</f>
        <v>1</v>
      </c>
      <c r="R2013" s="1">
        <f>IF(Analysis!$H$3=1,1,0)</f>
        <v>1</v>
      </c>
      <c r="S2013" s="23">
        <f>IF(Analysis!$H$4=1,1,0)</f>
        <v>1</v>
      </c>
      <c r="T2013" s="23">
        <f>IF(Analysis!$H$6=1,1,0)</f>
        <v>1</v>
      </c>
      <c r="U2013" s="23">
        <f>IF(Analysis!$H$7=1,1,0)</f>
        <v>1</v>
      </c>
    </row>
    <row r="2014" spans="1:21">
      <c r="A2014" s="4">
        <v>15652</v>
      </c>
      <c r="B2014" s="5">
        <v>40843.28402777778</v>
      </c>
      <c r="C2014" s="5">
        <v>40842.486805555556</v>
      </c>
      <c r="D2014" s="4" t="s">
        <v>60</v>
      </c>
      <c r="E2014" s="4" t="s">
        <v>68</v>
      </c>
      <c r="F2014" s="6" t="s">
        <v>128</v>
      </c>
      <c r="G2014" s="4" t="s">
        <v>55</v>
      </c>
      <c r="H2014" s="4" t="s">
        <v>977</v>
      </c>
      <c r="I2014" s="4" t="s">
        <v>143</v>
      </c>
      <c r="J2014" s="4" t="s">
        <v>59</v>
      </c>
      <c r="K2014" s="9">
        <f t="shared" si="186"/>
        <v>0.79722222222335404</v>
      </c>
      <c r="L2014" s="13">
        <f t="shared" si="187"/>
        <v>40842</v>
      </c>
      <c r="M2014" s="14">
        <f t="shared" si="188"/>
        <v>0.48680555555620231</v>
      </c>
      <c r="N2014" s="15">
        <f t="shared" si="189"/>
        <v>3</v>
      </c>
      <c r="O2014" s="16" t="str">
        <f t="shared" si="190"/>
        <v>Thursday</v>
      </c>
      <c r="P2014" s="16" t="str">
        <f t="shared" si="191"/>
        <v>Oct</v>
      </c>
      <c r="Q2014" s="22">
        <f>IF(Analysis!$H$2=1,1,0)</f>
        <v>1</v>
      </c>
      <c r="R2014" s="1">
        <f>IF(Analysis!$H$3=1,1,0)</f>
        <v>1</v>
      </c>
      <c r="S2014" s="23">
        <f>IF(Analysis!$H$4=1,1,0)</f>
        <v>1</v>
      </c>
      <c r="T2014" s="23">
        <f>IF(Analysis!$H$6=1,1,0)</f>
        <v>1</v>
      </c>
      <c r="U2014" s="23">
        <f>IF(Analysis!$H$7=1,1,0)</f>
        <v>1</v>
      </c>
    </row>
    <row r="2015" spans="1:21">
      <c r="A2015" s="4">
        <v>15651</v>
      </c>
      <c r="B2015" s="5">
        <v>40842.53125</v>
      </c>
      <c r="C2015" s="5">
        <v>40842.4375</v>
      </c>
      <c r="D2015" s="4" t="s">
        <v>60</v>
      </c>
      <c r="E2015" s="4" t="s">
        <v>68</v>
      </c>
      <c r="F2015" s="6" t="s">
        <v>129</v>
      </c>
      <c r="G2015" s="4" t="s">
        <v>55</v>
      </c>
      <c r="H2015" s="4" t="s">
        <v>978</v>
      </c>
      <c r="I2015" s="4" t="s">
        <v>143</v>
      </c>
      <c r="J2015" s="4" t="s">
        <v>59</v>
      </c>
      <c r="K2015" s="9">
        <f t="shared" si="186"/>
        <v>9.375E-2</v>
      </c>
      <c r="L2015" s="13">
        <f t="shared" si="187"/>
        <v>40842</v>
      </c>
      <c r="M2015" s="14">
        <f t="shared" si="188"/>
        <v>0.4375</v>
      </c>
      <c r="N2015" s="15">
        <f t="shared" si="189"/>
        <v>2</v>
      </c>
      <c r="O2015" s="16" t="str">
        <f t="shared" si="190"/>
        <v>Wednesday</v>
      </c>
      <c r="P2015" s="16" t="str">
        <f t="shared" si="191"/>
        <v>Oct</v>
      </c>
      <c r="Q2015" s="22">
        <f>IF(Analysis!$H$2=1,1,0)</f>
        <v>1</v>
      </c>
      <c r="R2015" s="1">
        <f>IF(Analysis!$H$3=1,1,0)</f>
        <v>1</v>
      </c>
      <c r="S2015" s="23">
        <f>IF(Analysis!$H$4=1,1,0)</f>
        <v>1</v>
      </c>
      <c r="T2015" s="23">
        <f>IF(Analysis!$H$6=1,1,0)</f>
        <v>1</v>
      </c>
      <c r="U2015" s="23">
        <f>IF(Analysis!$H$7=1,1,0)</f>
        <v>1</v>
      </c>
    </row>
    <row r="2016" spans="1:21">
      <c r="A2016" s="4">
        <v>15649</v>
      </c>
      <c r="B2016" s="5">
        <v>40842.686805555553</v>
      </c>
      <c r="C2016" s="5">
        <v>40842.430555555555</v>
      </c>
      <c r="D2016" s="4" t="s">
        <v>53</v>
      </c>
      <c r="E2016" s="4" t="s">
        <v>105</v>
      </c>
      <c r="F2016" s="6" t="s">
        <v>145</v>
      </c>
      <c r="G2016" s="4" t="s">
        <v>55</v>
      </c>
      <c r="H2016" s="4" t="s">
        <v>979</v>
      </c>
      <c r="I2016" s="4" t="s">
        <v>143</v>
      </c>
      <c r="J2016" s="4" t="s">
        <v>59</v>
      </c>
      <c r="K2016" s="9">
        <f t="shared" si="186"/>
        <v>0.25624999999854481</v>
      </c>
      <c r="L2016" s="13">
        <f t="shared" si="187"/>
        <v>40842</v>
      </c>
      <c r="M2016" s="14">
        <f t="shared" si="188"/>
        <v>0.43055555555474712</v>
      </c>
      <c r="N2016" s="15">
        <f t="shared" si="189"/>
        <v>2</v>
      </c>
      <c r="O2016" s="16" t="str">
        <f t="shared" si="190"/>
        <v>Wednesday</v>
      </c>
      <c r="P2016" s="16" t="str">
        <f t="shared" si="191"/>
        <v>Oct</v>
      </c>
      <c r="Q2016" s="22">
        <f>IF(Analysis!$H$2=1,1,0)</f>
        <v>1</v>
      </c>
      <c r="R2016" s="1">
        <f>IF(Analysis!$H$3=1,1,0)</f>
        <v>1</v>
      </c>
      <c r="S2016" s="23">
        <f>IF(Analysis!$H$4=1,1,0)</f>
        <v>1</v>
      </c>
      <c r="T2016" s="23">
        <f>IF(Analysis!$H$6=1,1,0)</f>
        <v>1</v>
      </c>
      <c r="U2016" s="23">
        <f>IF(Analysis!$H$7=1,1,0)</f>
        <v>1</v>
      </c>
    </row>
    <row r="2017" spans="1:21">
      <c r="A2017" s="4">
        <v>15648</v>
      </c>
      <c r="B2017" s="5">
        <v>40843.286111111112</v>
      </c>
      <c r="C2017" s="5">
        <v>40842.416666666664</v>
      </c>
      <c r="D2017" s="4" t="s">
        <v>60</v>
      </c>
      <c r="E2017" s="4" t="s">
        <v>54</v>
      </c>
      <c r="F2017" s="6" t="s">
        <v>2274</v>
      </c>
      <c r="G2017" s="4" t="s">
        <v>55</v>
      </c>
      <c r="H2017" s="4" t="s">
        <v>980</v>
      </c>
      <c r="I2017" s="4" t="s">
        <v>143</v>
      </c>
      <c r="J2017" s="4" t="s">
        <v>59</v>
      </c>
      <c r="K2017" s="9">
        <f t="shared" si="186"/>
        <v>0.86944444444816327</v>
      </c>
      <c r="L2017" s="13">
        <f t="shared" si="187"/>
        <v>40842</v>
      </c>
      <c r="M2017" s="14">
        <f t="shared" si="188"/>
        <v>0.41666666666424135</v>
      </c>
      <c r="N2017" s="15">
        <f t="shared" si="189"/>
        <v>2</v>
      </c>
      <c r="O2017" s="16" t="str">
        <f t="shared" si="190"/>
        <v>Thursday</v>
      </c>
      <c r="P2017" s="16" t="str">
        <f t="shared" si="191"/>
        <v>Oct</v>
      </c>
      <c r="Q2017" s="22">
        <f>IF(Analysis!$H$2=1,1,0)</f>
        <v>1</v>
      </c>
      <c r="R2017" s="1">
        <f>IF(Analysis!$H$3=1,1,0)</f>
        <v>1</v>
      </c>
      <c r="S2017" s="23">
        <f>IF(Analysis!$H$4=1,1,0)</f>
        <v>1</v>
      </c>
      <c r="T2017" s="23">
        <f>IF(Analysis!$H$6=1,1,0)</f>
        <v>1</v>
      </c>
      <c r="U2017" s="23">
        <f>IF(Analysis!$H$7=1,1,0)</f>
        <v>1</v>
      </c>
    </row>
    <row r="2018" spans="1:21">
      <c r="A2018" s="4">
        <v>15647</v>
      </c>
      <c r="B2018" s="5">
        <v>40847.447222222225</v>
      </c>
      <c r="C2018" s="5">
        <v>40842.409722222219</v>
      </c>
      <c r="D2018" s="4" t="s">
        <v>62</v>
      </c>
      <c r="E2018" s="4" t="s">
        <v>72</v>
      </c>
      <c r="F2018" s="6" t="s">
        <v>2071</v>
      </c>
      <c r="G2018" s="4" t="s">
        <v>55</v>
      </c>
      <c r="H2018" s="4" t="s">
        <v>90</v>
      </c>
      <c r="I2018" s="4" t="s">
        <v>143</v>
      </c>
      <c r="J2018" s="4" t="s">
        <v>73</v>
      </c>
      <c r="K2018" s="9">
        <f t="shared" si="186"/>
        <v>5.0375000000058208</v>
      </c>
      <c r="L2018" s="13">
        <f t="shared" si="187"/>
        <v>40842</v>
      </c>
      <c r="M2018" s="14">
        <f t="shared" si="188"/>
        <v>0.40972222221898846</v>
      </c>
      <c r="N2018" s="15">
        <f t="shared" si="189"/>
        <v>2</v>
      </c>
      <c r="O2018" s="16" t="str">
        <f t="shared" si="190"/>
        <v>Monday</v>
      </c>
      <c r="P2018" s="16" t="str">
        <f t="shared" si="191"/>
        <v>Oct</v>
      </c>
      <c r="Q2018" s="22">
        <f>IF(Analysis!$H$2=1,1,0)</f>
        <v>1</v>
      </c>
      <c r="R2018" s="1">
        <f>IF(Analysis!$H$3=1,1,0)</f>
        <v>1</v>
      </c>
      <c r="S2018" s="23">
        <f>IF(Analysis!$H$4=1,1,0)</f>
        <v>1</v>
      </c>
      <c r="T2018" s="23">
        <f>IF(Analysis!$H$6=1,1,0)</f>
        <v>1</v>
      </c>
      <c r="U2018" s="23">
        <f>IF(Analysis!$H$7=1,1,0)</f>
        <v>1</v>
      </c>
    </row>
    <row r="2019" spans="1:21">
      <c r="A2019" s="4">
        <v>15646</v>
      </c>
      <c r="B2019" s="5">
        <v>40843.288194444445</v>
      </c>
      <c r="C2019" s="5">
        <v>40842.356249999997</v>
      </c>
      <c r="D2019" s="4" t="s">
        <v>60</v>
      </c>
      <c r="E2019" s="4" t="s">
        <v>54</v>
      </c>
      <c r="F2019" s="6" t="s">
        <v>2072</v>
      </c>
      <c r="G2019" s="4" t="s">
        <v>55</v>
      </c>
      <c r="H2019" s="4" t="s">
        <v>107</v>
      </c>
      <c r="I2019" s="4" t="s">
        <v>143</v>
      </c>
      <c r="J2019" s="4" t="s">
        <v>59</v>
      </c>
      <c r="K2019" s="9">
        <f t="shared" si="186"/>
        <v>0.93194444444816327</v>
      </c>
      <c r="L2019" s="13">
        <f t="shared" si="187"/>
        <v>40842</v>
      </c>
      <c r="M2019" s="14">
        <f t="shared" si="188"/>
        <v>0.35624999999708962</v>
      </c>
      <c r="N2019" s="15">
        <f t="shared" si="189"/>
        <v>1</v>
      </c>
      <c r="O2019" s="16" t="str">
        <f t="shared" si="190"/>
        <v>Thursday</v>
      </c>
      <c r="P2019" s="16" t="str">
        <f t="shared" si="191"/>
        <v>Oct</v>
      </c>
      <c r="Q2019" s="22">
        <f>IF(Analysis!$H$2=1,1,0)</f>
        <v>1</v>
      </c>
      <c r="R2019" s="1">
        <f>IF(Analysis!$H$3=1,1,0)</f>
        <v>1</v>
      </c>
      <c r="S2019" s="23">
        <f>IF(Analysis!$H$4=1,1,0)</f>
        <v>1</v>
      </c>
      <c r="T2019" s="23">
        <f>IF(Analysis!$H$6=1,1,0)</f>
        <v>1</v>
      </c>
      <c r="U2019" s="23">
        <f>IF(Analysis!$H$7=1,1,0)</f>
        <v>1</v>
      </c>
    </row>
    <row r="2020" spans="1:21">
      <c r="A2020" s="4">
        <v>15645</v>
      </c>
      <c r="B2020" s="5">
        <v>40843.5</v>
      </c>
      <c r="C2020" s="5">
        <v>40842.354166666664</v>
      </c>
      <c r="D2020" s="4" t="s">
        <v>60</v>
      </c>
      <c r="E2020" s="4" t="s">
        <v>74</v>
      </c>
      <c r="F2020" s="6" t="s">
        <v>2073</v>
      </c>
      <c r="G2020" s="4" t="s">
        <v>55</v>
      </c>
      <c r="H2020" s="4" t="s">
        <v>106</v>
      </c>
      <c r="I2020" s="4" t="s">
        <v>143</v>
      </c>
      <c r="J2020" s="4" t="s">
        <v>59</v>
      </c>
      <c r="K2020" s="9">
        <f t="shared" si="186"/>
        <v>1.1458333333357587</v>
      </c>
      <c r="L2020" s="13">
        <f t="shared" si="187"/>
        <v>40842</v>
      </c>
      <c r="M2020" s="14">
        <f t="shared" si="188"/>
        <v>0.35416666666424135</v>
      </c>
      <c r="N2020" s="15">
        <f t="shared" si="189"/>
        <v>1</v>
      </c>
      <c r="O2020" s="16" t="str">
        <f t="shared" si="190"/>
        <v>Thursday</v>
      </c>
      <c r="P2020" s="16" t="str">
        <f t="shared" si="191"/>
        <v>Oct</v>
      </c>
      <c r="Q2020" s="22">
        <f>IF(Analysis!$H$2=1,1,0)</f>
        <v>1</v>
      </c>
      <c r="R2020" s="1">
        <f>IF(Analysis!$H$3=1,1,0)</f>
        <v>1</v>
      </c>
      <c r="S2020" s="23">
        <f>IF(Analysis!$H$4=1,1,0)</f>
        <v>1</v>
      </c>
      <c r="T2020" s="23">
        <f>IF(Analysis!$H$6=1,1,0)</f>
        <v>1</v>
      </c>
      <c r="U2020" s="23">
        <f>IF(Analysis!$H$7=1,1,0)</f>
        <v>1</v>
      </c>
    </row>
    <row r="2021" spans="1:21">
      <c r="A2021" s="4">
        <v>15644</v>
      </c>
      <c r="B2021" s="5">
        <v>40850.536805555559</v>
      </c>
      <c r="C2021" s="5">
        <v>40842.31527777778</v>
      </c>
      <c r="D2021" s="4" t="s">
        <v>60</v>
      </c>
      <c r="E2021" s="4" t="s">
        <v>54</v>
      </c>
      <c r="F2021" s="6" t="s">
        <v>132</v>
      </c>
      <c r="G2021" s="4" t="s">
        <v>55</v>
      </c>
      <c r="H2021" s="4" t="s">
        <v>71</v>
      </c>
      <c r="I2021" s="4" t="s">
        <v>143</v>
      </c>
      <c r="J2021" s="4" t="s">
        <v>59</v>
      </c>
      <c r="K2021" s="9">
        <f t="shared" si="186"/>
        <v>8.2215277777795563</v>
      </c>
      <c r="L2021" s="13">
        <f t="shared" si="187"/>
        <v>40842</v>
      </c>
      <c r="M2021" s="14">
        <f t="shared" si="188"/>
        <v>0.31527777777955635</v>
      </c>
      <c r="N2021" s="15">
        <f t="shared" si="189"/>
        <v>1</v>
      </c>
      <c r="O2021" s="16" t="str">
        <f t="shared" si="190"/>
        <v>Thursday</v>
      </c>
      <c r="P2021" s="16" t="str">
        <f t="shared" si="191"/>
        <v>Oct</v>
      </c>
      <c r="Q2021" s="22">
        <f>IF(Analysis!$H$2=1,1,0)</f>
        <v>1</v>
      </c>
      <c r="R2021" s="1">
        <f>IF(Analysis!$H$3=1,1,0)</f>
        <v>1</v>
      </c>
      <c r="S2021" s="23">
        <f>IF(Analysis!$H$4=1,1,0)</f>
        <v>1</v>
      </c>
      <c r="T2021" s="23">
        <f>IF(Analysis!$H$6=1,1,0)</f>
        <v>1</v>
      </c>
      <c r="U2021" s="23">
        <f>IF(Analysis!$H$7=1,1,0)</f>
        <v>1</v>
      </c>
    </row>
    <row r="2022" spans="1:21">
      <c r="A2022" s="4">
        <v>15643</v>
      </c>
      <c r="B2022" s="5">
        <v>40842.40902777778</v>
      </c>
      <c r="C2022" s="5">
        <v>40841.692361111112</v>
      </c>
      <c r="D2022" s="4" t="s">
        <v>53</v>
      </c>
      <c r="E2022" s="4" t="s">
        <v>96</v>
      </c>
      <c r="F2022" s="6" t="s">
        <v>133</v>
      </c>
      <c r="G2022" s="4" t="s">
        <v>55</v>
      </c>
      <c r="H2022" s="4" t="s">
        <v>56</v>
      </c>
      <c r="I2022" s="4" t="s">
        <v>143</v>
      </c>
      <c r="J2022" s="4" t="s">
        <v>57</v>
      </c>
      <c r="K2022" s="9">
        <f t="shared" si="186"/>
        <v>0.71666666666715173</v>
      </c>
      <c r="L2022" s="13">
        <f t="shared" si="187"/>
        <v>40841</v>
      </c>
      <c r="M2022" s="14">
        <f t="shared" si="188"/>
        <v>0.69236111111240461</v>
      </c>
      <c r="N2022" s="15">
        <f t="shared" si="189"/>
        <v>5</v>
      </c>
      <c r="O2022" s="16" t="str">
        <f t="shared" si="190"/>
        <v>Wednesday</v>
      </c>
      <c r="P2022" s="16" t="str">
        <f t="shared" si="191"/>
        <v>Oct</v>
      </c>
      <c r="Q2022" s="22">
        <f>IF(Analysis!$H$2=1,1,0)</f>
        <v>1</v>
      </c>
      <c r="R2022" s="1">
        <f>IF(Analysis!$H$3=1,1,0)</f>
        <v>1</v>
      </c>
      <c r="S2022" s="23">
        <f>IF(Analysis!$H$4=1,1,0)</f>
        <v>1</v>
      </c>
      <c r="T2022" s="23">
        <f>IF(Analysis!$H$6=1,1,0)</f>
        <v>1</v>
      </c>
      <c r="U2022" s="23">
        <f>IF(Analysis!$H$7=1,1,0)</f>
        <v>1</v>
      </c>
    </row>
    <row r="2023" spans="1:21">
      <c r="A2023" s="4">
        <v>15642</v>
      </c>
      <c r="B2023" s="5">
        <v>40842.336805555555</v>
      </c>
      <c r="C2023" s="5">
        <v>40841.684027777781</v>
      </c>
      <c r="D2023" s="4" t="s">
        <v>60</v>
      </c>
      <c r="E2023" s="4" t="s">
        <v>54</v>
      </c>
      <c r="F2023" s="6" t="s">
        <v>127</v>
      </c>
      <c r="G2023" s="4" t="s">
        <v>55</v>
      </c>
      <c r="H2023" s="4" t="s">
        <v>90</v>
      </c>
      <c r="I2023" s="4" t="s">
        <v>143</v>
      </c>
      <c r="J2023" s="4" t="s">
        <v>59</v>
      </c>
      <c r="K2023" s="9">
        <f t="shared" si="186"/>
        <v>0.65277777777373558</v>
      </c>
      <c r="L2023" s="13">
        <f t="shared" si="187"/>
        <v>40841</v>
      </c>
      <c r="M2023" s="14">
        <f t="shared" si="188"/>
        <v>0.68402777778101154</v>
      </c>
      <c r="N2023" s="15">
        <f t="shared" si="189"/>
        <v>5</v>
      </c>
      <c r="O2023" s="16" t="str">
        <f t="shared" si="190"/>
        <v>Wednesday</v>
      </c>
      <c r="P2023" s="16" t="str">
        <f t="shared" si="191"/>
        <v>Oct</v>
      </c>
      <c r="Q2023" s="22">
        <f>IF(Analysis!$H$2=1,1,0)</f>
        <v>1</v>
      </c>
      <c r="R2023" s="1">
        <f>IF(Analysis!$H$3=1,1,0)</f>
        <v>1</v>
      </c>
      <c r="S2023" s="23">
        <f>IF(Analysis!$H$4=1,1,0)</f>
        <v>1</v>
      </c>
      <c r="T2023" s="23">
        <f>IF(Analysis!$H$6=1,1,0)</f>
        <v>1</v>
      </c>
      <c r="U2023" s="23">
        <f>IF(Analysis!$H$7=1,1,0)</f>
        <v>1</v>
      </c>
    </row>
    <row r="2024" spans="1:21">
      <c r="A2024" s="4">
        <v>15641</v>
      </c>
      <c r="B2024" s="5">
        <v>40854.418749999997</v>
      </c>
      <c r="C2024" s="5">
        <v>40841.67083333333</v>
      </c>
      <c r="D2024" s="4" t="s">
        <v>62</v>
      </c>
      <c r="E2024" s="4" t="s">
        <v>66</v>
      </c>
      <c r="F2024" s="6" t="s">
        <v>128</v>
      </c>
      <c r="G2024" s="4" t="s">
        <v>55</v>
      </c>
      <c r="H2024" s="4" t="s">
        <v>56</v>
      </c>
      <c r="I2024" s="4" t="s">
        <v>143</v>
      </c>
      <c r="J2024" s="4" t="s">
        <v>59</v>
      </c>
      <c r="K2024" s="9">
        <f t="shared" si="186"/>
        <v>12.747916666667152</v>
      </c>
      <c r="L2024" s="13">
        <f t="shared" si="187"/>
        <v>40841</v>
      </c>
      <c r="M2024" s="14">
        <f t="shared" si="188"/>
        <v>0.67083333332993789</v>
      </c>
      <c r="N2024" s="15">
        <f t="shared" si="189"/>
        <v>5</v>
      </c>
      <c r="O2024" s="16" t="str">
        <f t="shared" si="190"/>
        <v>Monday</v>
      </c>
      <c r="P2024" s="16" t="str">
        <f t="shared" si="191"/>
        <v>Oct</v>
      </c>
      <c r="Q2024" s="22">
        <f>IF(Analysis!$H$2=1,1,0)</f>
        <v>1</v>
      </c>
      <c r="R2024" s="1">
        <f>IF(Analysis!$H$3=1,1,0)</f>
        <v>1</v>
      </c>
      <c r="S2024" s="23">
        <f>IF(Analysis!$H$4=1,1,0)</f>
        <v>1</v>
      </c>
      <c r="T2024" s="23">
        <f>IF(Analysis!$H$6=1,1,0)</f>
        <v>1</v>
      </c>
      <c r="U2024" s="23">
        <f>IF(Analysis!$H$7=1,1,0)</f>
        <v>1</v>
      </c>
    </row>
    <row r="2025" spans="1:21">
      <c r="A2025" s="4">
        <v>15640</v>
      </c>
      <c r="B2025" s="5">
        <v>40862.487500000003</v>
      </c>
      <c r="C2025" s="5">
        <v>40841.668055555558</v>
      </c>
      <c r="D2025" s="4" t="s">
        <v>60</v>
      </c>
      <c r="E2025" s="4" t="s">
        <v>74</v>
      </c>
      <c r="F2025" s="6" t="s">
        <v>129</v>
      </c>
      <c r="G2025" s="4" t="s">
        <v>55</v>
      </c>
      <c r="H2025" s="4" t="s">
        <v>981</v>
      </c>
      <c r="I2025" s="4" t="s">
        <v>143</v>
      </c>
      <c r="J2025" s="4" t="s">
        <v>59</v>
      </c>
      <c r="K2025" s="9">
        <f t="shared" si="186"/>
        <v>20.819444444445253</v>
      </c>
      <c r="L2025" s="13">
        <f t="shared" si="187"/>
        <v>40841</v>
      </c>
      <c r="M2025" s="14">
        <f t="shared" si="188"/>
        <v>0.6680555555576575</v>
      </c>
      <c r="N2025" s="15">
        <f t="shared" si="189"/>
        <v>5</v>
      </c>
      <c r="O2025" s="16" t="str">
        <f t="shared" si="190"/>
        <v>Tuesday</v>
      </c>
      <c r="P2025" s="16" t="str">
        <f t="shared" si="191"/>
        <v>Oct</v>
      </c>
      <c r="Q2025" s="22">
        <f>IF(Analysis!$H$2=1,1,0)</f>
        <v>1</v>
      </c>
      <c r="R2025" s="1">
        <f>IF(Analysis!$H$3=1,1,0)</f>
        <v>1</v>
      </c>
      <c r="S2025" s="23">
        <f>IF(Analysis!$H$4=1,1,0)</f>
        <v>1</v>
      </c>
      <c r="T2025" s="23">
        <f>IF(Analysis!$H$6=1,1,0)</f>
        <v>1</v>
      </c>
      <c r="U2025" s="23">
        <f>IF(Analysis!$H$7=1,1,0)</f>
        <v>1</v>
      </c>
    </row>
    <row r="2026" spans="1:21">
      <c r="A2026" s="4">
        <v>15639</v>
      </c>
      <c r="B2026" s="5">
        <v>40843.430555555555</v>
      </c>
      <c r="C2026" s="5">
        <v>40841.659722222219</v>
      </c>
      <c r="D2026" s="4" t="s">
        <v>62</v>
      </c>
      <c r="E2026" s="4" t="s">
        <v>72</v>
      </c>
      <c r="F2026" s="6" t="s">
        <v>145</v>
      </c>
      <c r="G2026" s="4" t="s">
        <v>55</v>
      </c>
      <c r="H2026" s="4" t="s">
        <v>982</v>
      </c>
      <c r="I2026" s="4" t="s">
        <v>143</v>
      </c>
      <c r="J2026" s="4" t="s">
        <v>59</v>
      </c>
      <c r="K2026" s="9">
        <f t="shared" si="186"/>
        <v>1.7708333333357587</v>
      </c>
      <c r="L2026" s="13">
        <f t="shared" si="187"/>
        <v>40841</v>
      </c>
      <c r="M2026" s="14">
        <f t="shared" si="188"/>
        <v>0.65972222221898846</v>
      </c>
      <c r="N2026" s="15">
        <f t="shared" si="189"/>
        <v>5</v>
      </c>
      <c r="O2026" s="16" t="str">
        <f t="shared" si="190"/>
        <v>Thursday</v>
      </c>
      <c r="P2026" s="16" t="str">
        <f t="shared" si="191"/>
        <v>Oct</v>
      </c>
      <c r="Q2026" s="22">
        <f>IF(Analysis!$H$2=1,1,0)</f>
        <v>1</v>
      </c>
      <c r="R2026" s="1">
        <f>IF(Analysis!$H$3=1,1,0)</f>
        <v>1</v>
      </c>
      <c r="S2026" s="23">
        <f>IF(Analysis!$H$4=1,1,0)</f>
        <v>1</v>
      </c>
      <c r="T2026" s="23">
        <f>IF(Analysis!$H$6=1,1,0)</f>
        <v>1</v>
      </c>
      <c r="U2026" s="23">
        <f>IF(Analysis!$H$7=1,1,0)</f>
        <v>1</v>
      </c>
    </row>
    <row r="2027" spans="1:21">
      <c r="A2027" s="4">
        <v>15638</v>
      </c>
      <c r="B2027" s="5">
        <v>40927.35833333333</v>
      </c>
      <c r="C2027" s="5">
        <v>40841.63958333333</v>
      </c>
      <c r="D2027" s="4" t="s">
        <v>62</v>
      </c>
      <c r="E2027" s="4" t="s">
        <v>72</v>
      </c>
      <c r="F2027" s="6" t="s">
        <v>2275</v>
      </c>
      <c r="G2027" s="4" t="s">
        <v>55</v>
      </c>
      <c r="H2027" s="4" t="s">
        <v>983</v>
      </c>
      <c r="I2027" s="4" t="s">
        <v>143</v>
      </c>
      <c r="J2027" s="4" t="s">
        <v>73</v>
      </c>
      <c r="K2027" s="9">
        <f t="shared" si="186"/>
        <v>85.71875</v>
      </c>
      <c r="L2027" s="13">
        <f t="shared" si="187"/>
        <v>40841</v>
      </c>
      <c r="M2027" s="14">
        <f t="shared" si="188"/>
        <v>0.63958333332993789</v>
      </c>
      <c r="N2027" s="15">
        <f t="shared" si="189"/>
        <v>5</v>
      </c>
      <c r="O2027" s="16" t="str">
        <f t="shared" si="190"/>
        <v>Thursday</v>
      </c>
      <c r="P2027" s="16" t="str">
        <f t="shared" si="191"/>
        <v>Oct</v>
      </c>
      <c r="Q2027" s="22">
        <f>IF(Analysis!$H$2=1,1,0)</f>
        <v>1</v>
      </c>
      <c r="R2027" s="1">
        <f>IF(Analysis!$H$3=1,1,0)</f>
        <v>1</v>
      </c>
      <c r="S2027" s="23">
        <f>IF(Analysis!$H$4=1,1,0)</f>
        <v>1</v>
      </c>
      <c r="T2027" s="23">
        <f>IF(Analysis!$H$6=1,1,0)</f>
        <v>1</v>
      </c>
      <c r="U2027" s="23">
        <f>IF(Analysis!$H$7=1,1,0)</f>
        <v>1</v>
      </c>
    </row>
    <row r="2028" spans="1:21">
      <c r="A2028" s="4">
        <v>15637</v>
      </c>
      <c r="B2028" s="5">
        <v>40843.431250000001</v>
      </c>
      <c r="C2028" s="5">
        <v>40841.638194444444</v>
      </c>
      <c r="D2028" s="4" t="s">
        <v>62</v>
      </c>
      <c r="E2028" s="4" t="s">
        <v>72</v>
      </c>
      <c r="F2028" s="6" t="s">
        <v>2071</v>
      </c>
      <c r="G2028" s="4" t="s">
        <v>55</v>
      </c>
      <c r="H2028" s="4" t="s">
        <v>984</v>
      </c>
      <c r="I2028" s="4" t="s">
        <v>143</v>
      </c>
      <c r="J2028" s="4" t="s">
        <v>59</v>
      </c>
      <c r="K2028" s="9">
        <f t="shared" si="186"/>
        <v>1.7930555555576575</v>
      </c>
      <c r="L2028" s="13">
        <f t="shared" si="187"/>
        <v>40841</v>
      </c>
      <c r="M2028" s="14">
        <f t="shared" si="188"/>
        <v>0.63819444444379769</v>
      </c>
      <c r="N2028" s="15">
        <f t="shared" si="189"/>
        <v>5</v>
      </c>
      <c r="O2028" s="16" t="str">
        <f t="shared" si="190"/>
        <v>Thursday</v>
      </c>
      <c r="P2028" s="16" t="str">
        <f t="shared" si="191"/>
        <v>Oct</v>
      </c>
      <c r="Q2028" s="22">
        <f>IF(Analysis!$H$2=1,1,0)</f>
        <v>1</v>
      </c>
      <c r="R2028" s="1">
        <f>IF(Analysis!$H$3=1,1,0)</f>
        <v>1</v>
      </c>
      <c r="S2028" s="23">
        <f>IF(Analysis!$H$4=1,1,0)</f>
        <v>1</v>
      </c>
      <c r="T2028" s="23">
        <f>IF(Analysis!$H$6=1,1,0)</f>
        <v>1</v>
      </c>
      <c r="U2028" s="23">
        <f>IF(Analysis!$H$7=1,1,0)</f>
        <v>1</v>
      </c>
    </row>
    <row r="2029" spans="1:21">
      <c r="A2029" s="4">
        <v>15636</v>
      </c>
      <c r="B2029" s="5">
        <v>40854.429166666669</v>
      </c>
      <c r="C2029" s="5">
        <v>40841.61041666667</v>
      </c>
      <c r="D2029" s="4" t="s">
        <v>62</v>
      </c>
      <c r="E2029" s="4" t="s">
        <v>72</v>
      </c>
      <c r="F2029" s="6" t="s">
        <v>2072</v>
      </c>
      <c r="G2029" s="4" t="s">
        <v>55</v>
      </c>
      <c r="H2029" s="4" t="s">
        <v>985</v>
      </c>
      <c r="I2029" s="4" t="s">
        <v>143</v>
      </c>
      <c r="J2029" s="4" t="s">
        <v>73</v>
      </c>
      <c r="K2029" s="9">
        <f t="shared" si="186"/>
        <v>12.818749999998545</v>
      </c>
      <c r="L2029" s="13">
        <f t="shared" si="187"/>
        <v>40841</v>
      </c>
      <c r="M2029" s="14">
        <f t="shared" si="188"/>
        <v>0.61041666667006211</v>
      </c>
      <c r="N2029" s="15">
        <f t="shared" si="189"/>
        <v>4</v>
      </c>
      <c r="O2029" s="16" t="str">
        <f t="shared" si="190"/>
        <v>Monday</v>
      </c>
      <c r="P2029" s="16" t="str">
        <f t="shared" si="191"/>
        <v>Oct</v>
      </c>
      <c r="Q2029" s="22">
        <f>IF(Analysis!$H$2=1,1,0)</f>
        <v>1</v>
      </c>
      <c r="R2029" s="1">
        <f>IF(Analysis!$H$3=1,1,0)</f>
        <v>1</v>
      </c>
      <c r="S2029" s="23">
        <f>IF(Analysis!$H$4=1,1,0)</f>
        <v>1</v>
      </c>
      <c r="T2029" s="23">
        <f>IF(Analysis!$H$6=1,1,0)</f>
        <v>1</v>
      </c>
      <c r="U2029" s="23">
        <f>IF(Analysis!$H$7=1,1,0)</f>
        <v>1</v>
      </c>
    </row>
    <row r="2030" spans="1:21">
      <c r="A2030" s="4">
        <v>15635</v>
      </c>
      <c r="B2030" s="5">
        <v>40841.729166666664</v>
      </c>
      <c r="C2030" s="5">
        <v>40841.579861111109</v>
      </c>
      <c r="D2030" s="4" t="s">
        <v>60</v>
      </c>
      <c r="E2030" s="4" t="s">
        <v>61</v>
      </c>
      <c r="F2030" s="6" t="s">
        <v>2073</v>
      </c>
      <c r="G2030" s="4" t="s">
        <v>55</v>
      </c>
      <c r="H2030" s="4" t="s">
        <v>90</v>
      </c>
      <c r="I2030" s="4" t="s">
        <v>143</v>
      </c>
      <c r="J2030" s="4" t="s">
        <v>59</v>
      </c>
      <c r="K2030" s="9">
        <f t="shared" si="186"/>
        <v>0.14930555555474712</v>
      </c>
      <c r="L2030" s="13">
        <f t="shared" si="187"/>
        <v>40841</v>
      </c>
      <c r="M2030" s="14">
        <f t="shared" si="188"/>
        <v>0.57986111110949423</v>
      </c>
      <c r="N2030" s="15">
        <f t="shared" si="189"/>
        <v>4</v>
      </c>
      <c r="O2030" s="16" t="str">
        <f t="shared" si="190"/>
        <v>Tuesday</v>
      </c>
      <c r="P2030" s="16" t="str">
        <f t="shared" si="191"/>
        <v>Oct</v>
      </c>
      <c r="Q2030" s="22">
        <f>IF(Analysis!$H$2=1,1,0)</f>
        <v>1</v>
      </c>
      <c r="R2030" s="1">
        <f>IF(Analysis!$H$3=1,1,0)</f>
        <v>1</v>
      </c>
      <c r="S2030" s="23">
        <f>IF(Analysis!$H$4=1,1,0)</f>
        <v>1</v>
      </c>
      <c r="T2030" s="23">
        <f>IF(Analysis!$H$6=1,1,0)</f>
        <v>1</v>
      </c>
      <c r="U2030" s="23">
        <f>IF(Analysis!$H$7=1,1,0)</f>
        <v>1</v>
      </c>
    </row>
    <row r="2031" spans="1:21">
      <c r="A2031" s="4">
        <v>15634</v>
      </c>
      <c r="B2031" s="5">
        <v>40997.386805555558</v>
      </c>
      <c r="C2031" s="5">
        <v>40841.553472222222</v>
      </c>
      <c r="D2031" s="4" t="s">
        <v>53</v>
      </c>
      <c r="E2031" s="4" t="s">
        <v>97</v>
      </c>
      <c r="F2031" s="6" t="s">
        <v>132</v>
      </c>
      <c r="G2031" s="4" t="s">
        <v>55</v>
      </c>
      <c r="H2031" s="4" t="s">
        <v>107</v>
      </c>
      <c r="I2031" s="4" t="s">
        <v>143</v>
      </c>
      <c r="J2031" s="4" t="s">
        <v>59</v>
      </c>
      <c r="K2031" s="9">
        <f t="shared" si="186"/>
        <v>155.83333333333576</v>
      </c>
      <c r="L2031" s="13">
        <f t="shared" si="187"/>
        <v>40841</v>
      </c>
      <c r="M2031" s="14">
        <f t="shared" si="188"/>
        <v>0.55347222222189885</v>
      </c>
      <c r="N2031" s="15">
        <f t="shared" si="189"/>
        <v>4</v>
      </c>
      <c r="O2031" s="16" t="str">
        <f t="shared" si="190"/>
        <v>Thursday</v>
      </c>
      <c r="P2031" s="16" t="str">
        <f t="shared" si="191"/>
        <v>Oct</v>
      </c>
      <c r="Q2031" s="22">
        <f>IF(Analysis!$H$2=1,1,0)</f>
        <v>1</v>
      </c>
      <c r="R2031" s="1">
        <f>IF(Analysis!$H$3=1,1,0)</f>
        <v>1</v>
      </c>
      <c r="S2031" s="23">
        <f>IF(Analysis!$H$4=1,1,0)</f>
        <v>1</v>
      </c>
      <c r="T2031" s="23">
        <f>IF(Analysis!$H$6=1,1,0)</f>
        <v>1</v>
      </c>
      <c r="U2031" s="23">
        <f>IF(Analysis!$H$7=1,1,0)</f>
        <v>1</v>
      </c>
    </row>
    <row r="2032" spans="1:21">
      <c r="A2032" s="4">
        <v>15633</v>
      </c>
      <c r="B2032" s="5">
        <v>40862.442361111112</v>
      </c>
      <c r="C2032" s="5">
        <v>40841.543749999997</v>
      </c>
      <c r="D2032" s="4" t="s">
        <v>60</v>
      </c>
      <c r="E2032" s="4" t="s">
        <v>61</v>
      </c>
      <c r="F2032" s="6" t="s">
        <v>133</v>
      </c>
      <c r="G2032" s="4" t="s">
        <v>55</v>
      </c>
      <c r="H2032" s="4" t="s">
        <v>106</v>
      </c>
      <c r="I2032" s="4" t="s">
        <v>143</v>
      </c>
      <c r="J2032" s="4" t="s">
        <v>136</v>
      </c>
      <c r="K2032" s="9">
        <f t="shared" si="186"/>
        <v>20.898611111115315</v>
      </c>
      <c r="L2032" s="13">
        <f t="shared" si="187"/>
        <v>40841</v>
      </c>
      <c r="M2032" s="14">
        <f t="shared" si="188"/>
        <v>0.54374999999708962</v>
      </c>
      <c r="N2032" s="15">
        <f t="shared" si="189"/>
        <v>4</v>
      </c>
      <c r="O2032" s="16" t="str">
        <f t="shared" si="190"/>
        <v>Tuesday</v>
      </c>
      <c r="P2032" s="16" t="str">
        <f t="shared" si="191"/>
        <v>Oct</v>
      </c>
      <c r="Q2032" s="22">
        <f>IF(Analysis!$H$2=1,1,0)</f>
        <v>1</v>
      </c>
      <c r="R2032" s="1">
        <f>IF(Analysis!$H$3=1,1,0)</f>
        <v>1</v>
      </c>
      <c r="S2032" s="23">
        <f>IF(Analysis!$H$4=1,1,0)</f>
        <v>1</v>
      </c>
      <c r="T2032" s="23">
        <f>IF(Analysis!$H$6=1,1,0)</f>
        <v>1</v>
      </c>
      <c r="U2032" s="23">
        <f>IF(Analysis!$H$7=1,1,0)</f>
        <v>1</v>
      </c>
    </row>
    <row r="2033" spans="1:21">
      <c r="A2033" s="4">
        <v>15632</v>
      </c>
      <c r="B2033" s="5">
        <v>40886.677083333336</v>
      </c>
      <c r="C2033" s="5">
        <v>40841.53125</v>
      </c>
      <c r="D2033" s="4" t="s">
        <v>62</v>
      </c>
      <c r="E2033" s="4" t="s">
        <v>64</v>
      </c>
      <c r="F2033" s="6" t="s">
        <v>127</v>
      </c>
      <c r="G2033" s="4" t="s">
        <v>55</v>
      </c>
      <c r="H2033" s="4" t="s">
        <v>71</v>
      </c>
      <c r="I2033" s="4" t="s">
        <v>143</v>
      </c>
      <c r="J2033" s="4" t="s">
        <v>65</v>
      </c>
      <c r="K2033" s="9">
        <f t="shared" si="186"/>
        <v>45.145833333335759</v>
      </c>
      <c r="L2033" s="13">
        <f t="shared" si="187"/>
        <v>40841</v>
      </c>
      <c r="M2033" s="14">
        <f t="shared" si="188"/>
        <v>0.53125</v>
      </c>
      <c r="N2033" s="15">
        <f t="shared" si="189"/>
        <v>3</v>
      </c>
      <c r="O2033" s="16" t="str">
        <f t="shared" si="190"/>
        <v>Friday</v>
      </c>
      <c r="P2033" s="16" t="str">
        <f t="shared" si="191"/>
        <v>Oct</v>
      </c>
      <c r="Q2033" s="22">
        <f>IF(Analysis!$H$2=1,1,0)</f>
        <v>1</v>
      </c>
      <c r="R2033" s="1">
        <f>IF(Analysis!$H$3=1,1,0)</f>
        <v>1</v>
      </c>
      <c r="S2033" s="23">
        <f>IF(Analysis!$H$4=1,1,0)</f>
        <v>1</v>
      </c>
      <c r="T2033" s="23">
        <f>IF(Analysis!$H$6=1,1,0)</f>
        <v>1</v>
      </c>
      <c r="U2033" s="23">
        <f>IF(Analysis!$H$7=1,1,0)</f>
        <v>1</v>
      </c>
    </row>
    <row r="2034" spans="1:21">
      <c r="A2034" s="4">
        <v>15631</v>
      </c>
      <c r="B2034" s="5">
        <v>40952.393055555556</v>
      </c>
      <c r="C2034" s="5">
        <v>40841.499305555553</v>
      </c>
      <c r="D2034" s="4" t="s">
        <v>62</v>
      </c>
      <c r="E2034" s="4" t="s">
        <v>68</v>
      </c>
      <c r="F2034" s="6" t="s">
        <v>128</v>
      </c>
      <c r="G2034" s="4" t="s">
        <v>55</v>
      </c>
      <c r="H2034" s="4" t="s">
        <v>56</v>
      </c>
      <c r="I2034" s="4" t="s">
        <v>143</v>
      </c>
      <c r="J2034" s="4" t="s">
        <v>136</v>
      </c>
      <c r="K2034" s="9">
        <f t="shared" si="186"/>
        <v>110.89375000000291</v>
      </c>
      <c r="L2034" s="13">
        <f t="shared" si="187"/>
        <v>40841</v>
      </c>
      <c r="M2034" s="14">
        <f t="shared" si="188"/>
        <v>0.49930555555329192</v>
      </c>
      <c r="N2034" s="15">
        <f t="shared" si="189"/>
        <v>3</v>
      </c>
      <c r="O2034" s="16" t="str">
        <f t="shared" si="190"/>
        <v>Monday</v>
      </c>
      <c r="P2034" s="16" t="str">
        <f t="shared" si="191"/>
        <v>Oct</v>
      </c>
      <c r="Q2034" s="22">
        <f>IF(Analysis!$H$2=1,1,0)</f>
        <v>1</v>
      </c>
      <c r="R2034" s="1">
        <f>IF(Analysis!$H$3=1,1,0)</f>
        <v>1</v>
      </c>
      <c r="S2034" s="23">
        <f>IF(Analysis!$H$4=1,1,0)</f>
        <v>1</v>
      </c>
      <c r="T2034" s="23">
        <f>IF(Analysis!$H$6=1,1,0)</f>
        <v>1</v>
      </c>
      <c r="U2034" s="23">
        <f>IF(Analysis!$H$7=1,1,0)</f>
        <v>1</v>
      </c>
    </row>
    <row r="2035" spans="1:21">
      <c r="A2035" s="4">
        <v>15630</v>
      </c>
      <c r="B2035" s="5">
        <v>40843.431250000001</v>
      </c>
      <c r="C2035" s="5">
        <v>40841.463888888888</v>
      </c>
      <c r="D2035" s="4" t="s">
        <v>62</v>
      </c>
      <c r="E2035" s="4" t="s">
        <v>72</v>
      </c>
      <c r="F2035" s="6" t="s">
        <v>129</v>
      </c>
      <c r="G2035" s="4" t="s">
        <v>55</v>
      </c>
      <c r="H2035" s="4" t="s">
        <v>90</v>
      </c>
      <c r="I2035" s="4" t="s">
        <v>143</v>
      </c>
      <c r="J2035" s="4" t="s">
        <v>59</v>
      </c>
      <c r="K2035" s="9">
        <f t="shared" si="186"/>
        <v>1.9673611111138598</v>
      </c>
      <c r="L2035" s="13">
        <f t="shared" si="187"/>
        <v>40841</v>
      </c>
      <c r="M2035" s="14">
        <f t="shared" si="188"/>
        <v>0.46388888888759539</v>
      </c>
      <c r="N2035" s="15">
        <f t="shared" si="189"/>
        <v>3</v>
      </c>
      <c r="O2035" s="16" t="str">
        <f t="shared" si="190"/>
        <v>Thursday</v>
      </c>
      <c r="P2035" s="16" t="str">
        <f t="shared" si="191"/>
        <v>Oct</v>
      </c>
      <c r="Q2035" s="22">
        <f>IF(Analysis!$H$2=1,1,0)</f>
        <v>1</v>
      </c>
      <c r="R2035" s="1">
        <f>IF(Analysis!$H$3=1,1,0)</f>
        <v>1</v>
      </c>
      <c r="S2035" s="23">
        <f>IF(Analysis!$H$4=1,1,0)</f>
        <v>1</v>
      </c>
      <c r="T2035" s="23">
        <f>IF(Analysis!$H$6=1,1,0)</f>
        <v>1</v>
      </c>
      <c r="U2035" s="23">
        <f>IF(Analysis!$H$7=1,1,0)</f>
        <v>1</v>
      </c>
    </row>
    <row r="2036" spans="1:21">
      <c r="A2036" s="4">
        <v>15629</v>
      </c>
      <c r="B2036" s="5">
        <v>40848.445833333331</v>
      </c>
      <c r="C2036" s="5">
        <v>40841.460416666669</v>
      </c>
      <c r="D2036" s="4" t="s">
        <v>62</v>
      </c>
      <c r="E2036" s="4" t="s">
        <v>72</v>
      </c>
      <c r="F2036" s="6" t="s">
        <v>145</v>
      </c>
      <c r="G2036" s="4" t="s">
        <v>55</v>
      </c>
      <c r="H2036" s="4" t="s">
        <v>56</v>
      </c>
      <c r="I2036" s="4" t="s">
        <v>143</v>
      </c>
      <c r="J2036" s="4" t="s">
        <v>73</v>
      </c>
      <c r="K2036" s="9">
        <f t="shared" si="186"/>
        <v>6.9854166666627862</v>
      </c>
      <c r="L2036" s="13">
        <f t="shared" si="187"/>
        <v>40841</v>
      </c>
      <c r="M2036" s="14">
        <f t="shared" si="188"/>
        <v>0.46041666666860692</v>
      </c>
      <c r="N2036" s="15">
        <f t="shared" si="189"/>
        <v>3</v>
      </c>
      <c r="O2036" s="16" t="str">
        <f t="shared" si="190"/>
        <v>Tuesday</v>
      </c>
      <c r="P2036" s="16" t="str">
        <f t="shared" si="191"/>
        <v>Oct</v>
      </c>
      <c r="Q2036" s="22">
        <f>IF(Analysis!$H$2=1,1,0)</f>
        <v>1</v>
      </c>
      <c r="R2036" s="1">
        <f>IF(Analysis!$H$3=1,1,0)</f>
        <v>1</v>
      </c>
      <c r="S2036" s="23">
        <f>IF(Analysis!$H$4=1,1,0)</f>
        <v>1</v>
      </c>
      <c r="T2036" s="23">
        <f>IF(Analysis!$H$6=1,1,0)</f>
        <v>1</v>
      </c>
      <c r="U2036" s="23">
        <f>IF(Analysis!$H$7=1,1,0)</f>
        <v>1</v>
      </c>
    </row>
    <row r="2037" spans="1:21">
      <c r="A2037" s="4">
        <v>15628</v>
      </c>
      <c r="B2037" s="5">
        <v>40848.444444444445</v>
      </c>
      <c r="C2037" s="5">
        <v>40841.456250000003</v>
      </c>
      <c r="D2037" s="4" t="s">
        <v>62</v>
      </c>
      <c r="E2037" s="4" t="s">
        <v>72</v>
      </c>
      <c r="F2037" s="6" t="s">
        <v>2276</v>
      </c>
      <c r="G2037" s="4" t="s">
        <v>55</v>
      </c>
      <c r="H2037" s="4" t="s">
        <v>986</v>
      </c>
      <c r="I2037" s="4" t="s">
        <v>143</v>
      </c>
      <c r="J2037" s="4" t="s">
        <v>73</v>
      </c>
      <c r="K2037" s="9">
        <f t="shared" si="186"/>
        <v>6.9881944444423425</v>
      </c>
      <c r="L2037" s="13">
        <f t="shared" si="187"/>
        <v>40841</v>
      </c>
      <c r="M2037" s="14">
        <f t="shared" si="188"/>
        <v>0.45625000000291038</v>
      </c>
      <c r="N2037" s="15">
        <f t="shared" si="189"/>
        <v>2</v>
      </c>
      <c r="O2037" s="16" t="str">
        <f t="shared" si="190"/>
        <v>Tuesday</v>
      </c>
      <c r="P2037" s="16" t="str">
        <f t="shared" si="191"/>
        <v>Oct</v>
      </c>
      <c r="Q2037" s="22">
        <f>IF(Analysis!$H$2=1,1,0)</f>
        <v>1</v>
      </c>
      <c r="R2037" s="1">
        <f>IF(Analysis!$H$3=1,1,0)</f>
        <v>1</v>
      </c>
      <c r="S2037" s="23">
        <f>IF(Analysis!$H$4=1,1,0)</f>
        <v>1</v>
      </c>
      <c r="T2037" s="23">
        <f>IF(Analysis!$H$6=1,1,0)</f>
        <v>1</v>
      </c>
      <c r="U2037" s="23">
        <f>IF(Analysis!$H$7=1,1,0)</f>
        <v>1</v>
      </c>
    </row>
    <row r="2038" spans="1:21">
      <c r="A2038" s="4">
        <v>15627</v>
      </c>
      <c r="B2038" s="5">
        <v>40843.431944444441</v>
      </c>
      <c r="C2038" s="5">
        <v>40841.45208333333</v>
      </c>
      <c r="D2038" s="4" t="s">
        <v>62</v>
      </c>
      <c r="E2038" s="4" t="s">
        <v>72</v>
      </c>
      <c r="F2038" s="6" t="s">
        <v>2071</v>
      </c>
      <c r="G2038" s="4" t="s">
        <v>55</v>
      </c>
      <c r="H2038" s="4" t="s">
        <v>987</v>
      </c>
      <c r="I2038" s="4" t="s">
        <v>143</v>
      </c>
      <c r="J2038" s="4" t="s">
        <v>59</v>
      </c>
      <c r="K2038" s="9">
        <f t="shared" si="186"/>
        <v>1.9798611111109494</v>
      </c>
      <c r="L2038" s="13">
        <f t="shared" si="187"/>
        <v>40841</v>
      </c>
      <c r="M2038" s="14">
        <f t="shared" si="188"/>
        <v>0.45208333332993789</v>
      </c>
      <c r="N2038" s="15">
        <f t="shared" si="189"/>
        <v>2</v>
      </c>
      <c r="O2038" s="16" t="str">
        <f t="shared" si="190"/>
        <v>Thursday</v>
      </c>
      <c r="P2038" s="16" t="str">
        <f t="shared" si="191"/>
        <v>Oct</v>
      </c>
      <c r="Q2038" s="22">
        <f>IF(Analysis!$H$2=1,1,0)</f>
        <v>1</v>
      </c>
      <c r="R2038" s="1">
        <f>IF(Analysis!$H$3=1,1,0)</f>
        <v>1</v>
      </c>
      <c r="S2038" s="23">
        <f>IF(Analysis!$H$4=1,1,0)</f>
        <v>1</v>
      </c>
      <c r="T2038" s="23">
        <f>IF(Analysis!$H$6=1,1,0)</f>
        <v>1</v>
      </c>
      <c r="U2038" s="23">
        <f>IF(Analysis!$H$7=1,1,0)</f>
        <v>1</v>
      </c>
    </row>
    <row r="2039" spans="1:21">
      <c r="A2039" s="4">
        <v>15626</v>
      </c>
      <c r="B2039" s="5">
        <v>40843.288194444445</v>
      </c>
      <c r="C2039" s="5">
        <v>40841.4375</v>
      </c>
      <c r="D2039" s="4" t="s">
        <v>60</v>
      </c>
      <c r="E2039" s="4" t="s">
        <v>54</v>
      </c>
      <c r="F2039" s="6" t="s">
        <v>2072</v>
      </c>
      <c r="G2039" s="4" t="s">
        <v>55</v>
      </c>
      <c r="H2039" s="4" t="s">
        <v>988</v>
      </c>
      <c r="I2039" s="4" t="s">
        <v>143</v>
      </c>
      <c r="J2039" s="4" t="s">
        <v>59</v>
      </c>
      <c r="K2039" s="9">
        <f t="shared" si="186"/>
        <v>1.8506944444452529</v>
      </c>
      <c r="L2039" s="13">
        <f t="shared" si="187"/>
        <v>40841</v>
      </c>
      <c r="M2039" s="14">
        <f t="shared" si="188"/>
        <v>0.4375</v>
      </c>
      <c r="N2039" s="15">
        <f t="shared" si="189"/>
        <v>2</v>
      </c>
      <c r="O2039" s="16" t="str">
        <f t="shared" si="190"/>
        <v>Thursday</v>
      </c>
      <c r="P2039" s="16" t="str">
        <f t="shared" si="191"/>
        <v>Oct</v>
      </c>
      <c r="Q2039" s="22">
        <f>IF(Analysis!$H$2=1,1,0)</f>
        <v>1</v>
      </c>
      <c r="R2039" s="1">
        <f>IF(Analysis!$H$3=1,1,0)</f>
        <v>1</v>
      </c>
      <c r="S2039" s="23">
        <f>IF(Analysis!$H$4=1,1,0)</f>
        <v>1</v>
      </c>
      <c r="T2039" s="23">
        <f>IF(Analysis!$H$6=1,1,0)</f>
        <v>1</v>
      </c>
      <c r="U2039" s="23">
        <f>IF(Analysis!$H$7=1,1,0)</f>
        <v>1</v>
      </c>
    </row>
    <row r="2040" spans="1:21">
      <c r="A2040" s="4">
        <v>15625</v>
      </c>
      <c r="B2040" s="5">
        <v>40841.447222222225</v>
      </c>
      <c r="C2040" s="5">
        <v>40841.436111111114</v>
      </c>
      <c r="D2040" s="4" t="s">
        <v>60</v>
      </c>
      <c r="E2040" s="4" t="s">
        <v>74</v>
      </c>
      <c r="F2040" s="6" t="s">
        <v>2073</v>
      </c>
      <c r="G2040" s="4" t="s">
        <v>55</v>
      </c>
      <c r="H2040" s="4" t="s">
        <v>989</v>
      </c>
      <c r="I2040" s="4" t="s">
        <v>143</v>
      </c>
      <c r="J2040" s="4" t="s">
        <v>59</v>
      </c>
      <c r="K2040" s="9">
        <f t="shared" si="186"/>
        <v>1.1111111110949423E-2</v>
      </c>
      <c r="L2040" s="13">
        <f t="shared" si="187"/>
        <v>40841</v>
      </c>
      <c r="M2040" s="14">
        <f t="shared" si="188"/>
        <v>0.43611111111385981</v>
      </c>
      <c r="N2040" s="15">
        <f t="shared" si="189"/>
        <v>2</v>
      </c>
      <c r="O2040" s="16" t="str">
        <f t="shared" si="190"/>
        <v>Tuesday</v>
      </c>
      <c r="P2040" s="16" t="str">
        <f t="shared" si="191"/>
        <v>Oct</v>
      </c>
      <c r="Q2040" s="22">
        <f>IF(Analysis!$H$2=1,1,0)</f>
        <v>1</v>
      </c>
      <c r="R2040" s="1">
        <f>IF(Analysis!$H$3=1,1,0)</f>
        <v>1</v>
      </c>
      <c r="S2040" s="23">
        <f>IF(Analysis!$H$4=1,1,0)</f>
        <v>1</v>
      </c>
      <c r="T2040" s="23">
        <f>IF(Analysis!$H$6=1,1,0)</f>
        <v>1</v>
      </c>
      <c r="U2040" s="23">
        <f>IF(Analysis!$H$7=1,1,0)</f>
        <v>1</v>
      </c>
    </row>
    <row r="2041" spans="1:21">
      <c r="A2041" s="4">
        <v>15624</v>
      </c>
      <c r="B2041" s="5">
        <v>40855.602777777778</v>
      </c>
      <c r="C2041" s="5">
        <v>40841.43472222222</v>
      </c>
      <c r="D2041" s="4" t="s">
        <v>62</v>
      </c>
      <c r="E2041" s="4" t="s">
        <v>92</v>
      </c>
      <c r="F2041" s="6" t="s">
        <v>132</v>
      </c>
      <c r="G2041" s="4" t="s">
        <v>55</v>
      </c>
      <c r="H2041" s="4" t="s">
        <v>990</v>
      </c>
      <c r="I2041" s="4" t="s">
        <v>143</v>
      </c>
      <c r="J2041" s="4" t="s">
        <v>59</v>
      </c>
      <c r="K2041" s="9">
        <f t="shared" si="186"/>
        <v>14.168055555557657</v>
      </c>
      <c r="L2041" s="13">
        <f t="shared" si="187"/>
        <v>40841</v>
      </c>
      <c r="M2041" s="14">
        <f t="shared" si="188"/>
        <v>0.43472222222044365</v>
      </c>
      <c r="N2041" s="15">
        <f t="shared" si="189"/>
        <v>2</v>
      </c>
      <c r="O2041" s="16" t="str">
        <f t="shared" si="190"/>
        <v>Tuesday</v>
      </c>
      <c r="P2041" s="16" t="str">
        <f t="shared" si="191"/>
        <v>Oct</v>
      </c>
      <c r="Q2041" s="22">
        <f>IF(Analysis!$H$2=1,1,0)</f>
        <v>1</v>
      </c>
      <c r="R2041" s="1">
        <f>IF(Analysis!$H$3=1,1,0)</f>
        <v>1</v>
      </c>
      <c r="S2041" s="23">
        <f>IF(Analysis!$H$4=1,1,0)</f>
        <v>1</v>
      </c>
      <c r="T2041" s="23">
        <f>IF(Analysis!$H$6=1,1,0)</f>
        <v>1</v>
      </c>
      <c r="U2041" s="23">
        <f>IF(Analysis!$H$7=1,1,0)</f>
        <v>1</v>
      </c>
    </row>
    <row r="2042" spans="1:21">
      <c r="A2042" s="4">
        <v>15623</v>
      </c>
      <c r="B2042" s="5">
        <v>40841.725694444445</v>
      </c>
      <c r="C2042" s="5">
        <v>40841.420138888891</v>
      </c>
      <c r="D2042" s="4" t="s">
        <v>60</v>
      </c>
      <c r="E2042" s="4" t="s">
        <v>144</v>
      </c>
      <c r="F2042" s="6" t="s">
        <v>133</v>
      </c>
      <c r="G2042" s="4" t="s">
        <v>55</v>
      </c>
      <c r="H2042" s="4" t="s">
        <v>90</v>
      </c>
      <c r="I2042" s="4" t="s">
        <v>143</v>
      </c>
      <c r="J2042" s="4" t="s">
        <v>59</v>
      </c>
      <c r="K2042" s="9">
        <f t="shared" si="186"/>
        <v>0.30555555555474712</v>
      </c>
      <c r="L2042" s="13">
        <f t="shared" si="187"/>
        <v>40841</v>
      </c>
      <c r="M2042" s="14">
        <f t="shared" si="188"/>
        <v>0.42013888889050577</v>
      </c>
      <c r="N2042" s="15">
        <f t="shared" si="189"/>
        <v>2</v>
      </c>
      <c r="O2042" s="16" t="str">
        <f t="shared" si="190"/>
        <v>Tuesday</v>
      </c>
      <c r="P2042" s="16" t="str">
        <f t="shared" si="191"/>
        <v>Oct</v>
      </c>
      <c r="Q2042" s="22">
        <f>IF(Analysis!$H$2=1,1,0)</f>
        <v>1</v>
      </c>
      <c r="R2042" s="1">
        <f>IF(Analysis!$H$3=1,1,0)</f>
        <v>1</v>
      </c>
      <c r="S2042" s="23">
        <f>IF(Analysis!$H$4=1,1,0)</f>
        <v>1</v>
      </c>
      <c r="T2042" s="23">
        <f>IF(Analysis!$H$6=1,1,0)</f>
        <v>1</v>
      </c>
      <c r="U2042" s="23">
        <f>IF(Analysis!$H$7=1,1,0)</f>
        <v>1</v>
      </c>
    </row>
    <row r="2043" spans="1:21">
      <c r="A2043" s="4">
        <v>15622</v>
      </c>
      <c r="B2043" s="5">
        <v>40862.583333333336</v>
      </c>
      <c r="C2043" s="5">
        <v>40841.418055555558</v>
      </c>
      <c r="D2043" s="4" t="s">
        <v>60</v>
      </c>
      <c r="E2043" s="4" t="s">
        <v>74</v>
      </c>
      <c r="F2043" s="6" t="s">
        <v>127</v>
      </c>
      <c r="G2043" s="4" t="s">
        <v>55</v>
      </c>
      <c r="H2043" s="4" t="s">
        <v>107</v>
      </c>
      <c r="I2043" s="4" t="s">
        <v>143</v>
      </c>
      <c r="J2043" s="4" t="s">
        <v>59</v>
      </c>
      <c r="K2043" s="9">
        <f t="shared" si="186"/>
        <v>21.165277777778101</v>
      </c>
      <c r="L2043" s="13">
        <f t="shared" si="187"/>
        <v>40841</v>
      </c>
      <c r="M2043" s="14">
        <f t="shared" si="188"/>
        <v>0.4180555555576575</v>
      </c>
      <c r="N2043" s="15">
        <f t="shared" si="189"/>
        <v>2</v>
      </c>
      <c r="O2043" s="16" t="str">
        <f t="shared" si="190"/>
        <v>Tuesday</v>
      </c>
      <c r="P2043" s="16" t="str">
        <f t="shared" si="191"/>
        <v>Oct</v>
      </c>
      <c r="Q2043" s="22">
        <f>IF(Analysis!$H$2=1,1,0)</f>
        <v>1</v>
      </c>
      <c r="R2043" s="1">
        <f>IF(Analysis!$H$3=1,1,0)</f>
        <v>1</v>
      </c>
      <c r="S2043" s="23">
        <f>IF(Analysis!$H$4=1,1,0)</f>
        <v>1</v>
      </c>
      <c r="T2043" s="23">
        <f>IF(Analysis!$H$6=1,1,0)</f>
        <v>1</v>
      </c>
      <c r="U2043" s="23">
        <f>IF(Analysis!$H$7=1,1,0)</f>
        <v>1</v>
      </c>
    </row>
    <row r="2044" spans="1:21">
      <c r="A2044" s="4">
        <v>15621</v>
      </c>
      <c r="B2044" s="5">
        <v>40841.654861111114</v>
      </c>
      <c r="C2044" s="5">
        <v>40841.417361111111</v>
      </c>
      <c r="D2044" s="4" t="s">
        <v>60</v>
      </c>
      <c r="E2044" s="4" t="s">
        <v>144</v>
      </c>
      <c r="F2044" s="6" t="s">
        <v>128</v>
      </c>
      <c r="G2044" s="4" t="s">
        <v>55</v>
      </c>
      <c r="H2044" s="4" t="s">
        <v>106</v>
      </c>
      <c r="I2044" s="4" t="s">
        <v>143</v>
      </c>
      <c r="J2044" s="4" t="s">
        <v>59</v>
      </c>
      <c r="K2044" s="9">
        <f t="shared" si="186"/>
        <v>0.23750000000291038</v>
      </c>
      <c r="L2044" s="13">
        <f t="shared" si="187"/>
        <v>40841</v>
      </c>
      <c r="M2044" s="14">
        <f t="shared" si="188"/>
        <v>0.41736111111094942</v>
      </c>
      <c r="N2044" s="15">
        <f t="shared" si="189"/>
        <v>2</v>
      </c>
      <c r="O2044" s="16" t="str">
        <f t="shared" si="190"/>
        <v>Tuesday</v>
      </c>
      <c r="P2044" s="16" t="str">
        <f t="shared" si="191"/>
        <v>Oct</v>
      </c>
      <c r="Q2044" s="22">
        <f>IF(Analysis!$H$2=1,1,0)</f>
        <v>1</v>
      </c>
      <c r="R2044" s="1">
        <f>IF(Analysis!$H$3=1,1,0)</f>
        <v>1</v>
      </c>
      <c r="S2044" s="23">
        <f>IF(Analysis!$H$4=1,1,0)</f>
        <v>1</v>
      </c>
      <c r="T2044" s="23">
        <f>IF(Analysis!$H$6=1,1,0)</f>
        <v>1</v>
      </c>
      <c r="U2044" s="23">
        <f>IF(Analysis!$H$7=1,1,0)</f>
        <v>1</v>
      </c>
    </row>
    <row r="2045" spans="1:21">
      <c r="A2045" s="4">
        <v>15620</v>
      </c>
      <c r="B2045" s="5">
        <v>40843.672222222223</v>
      </c>
      <c r="C2045" s="5">
        <v>40841.415277777778</v>
      </c>
      <c r="D2045" s="4" t="s">
        <v>60</v>
      </c>
      <c r="E2045" s="4" t="s">
        <v>68</v>
      </c>
      <c r="F2045" s="6" t="s">
        <v>129</v>
      </c>
      <c r="G2045" s="4" t="s">
        <v>55</v>
      </c>
      <c r="H2045" s="4" t="s">
        <v>71</v>
      </c>
      <c r="I2045" s="4" t="s">
        <v>143</v>
      </c>
      <c r="J2045" s="4" t="s">
        <v>59</v>
      </c>
      <c r="K2045" s="9">
        <f t="shared" si="186"/>
        <v>2.2569444444452529</v>
      </c>
      <c r="L2045" s="13">
        <f t="shared" si="187"/>
        <v>40841</v>
      </c>
      <c r="M2045" s="14">
        <f t="shared" si="188"/>
        <v>0.41527777777810115</v>
      </c>
      <c r="N2045" s="15">
        <f t="shared" si="189"/>
        <v>2</v>
      </c>
      <c r="O2045" s="16" t="str">
        <f t="shared" si="190"/>
        <v>Thursday</v>
      </c>
      <c r="P2045" s="16" t="str">
        <f t="shared" si="191"/>
        <v>Oct</v>
      </c>
      <c r="Q2045" s="22">
        <f>IF(Analysis!$H$2=1,1,0)</f>
        <v>1</v>
      </c>
      <c r="R2045" s="1">
        <f>IF(Analysis!$H$3=1,1,0)</f>
        <v>1</v>
      </c>
      <c r="S2045" s="23">
        <f>IF(Analysis!$H$4=1,1,0)</f>
        <v>1</v>
      </c>
      <c r="T2045" s="23">
        <f>IF(Analysis!$H$6=1,1,0)</f>
        <v>1</v>
      </c>
      <c r="U2045" s="23">
        <f>IF(Analysis!$H$7=1,1,0)</f>
        <v>1</v>
      </c>
    </row>
    <row r="2046" spans="1:21">
      <c r="A2046" s="4">
        <v>15619</v>
      </c>
      <c r="B2046" s="5">
        <v>40841.652083333334</v>
      </c>
      <c r="C2046" s="5">
        <v>40841.411111111112</v>
      </c>
      <c r="D2046" s="4" t="s">
        <v>60</v>
      </c>
      <c r="E2046" s="4" t="s">
        <v>74</v>
      </c>
      <c r="F2046" s="6" t="s">
        <v>145</v>
      </c>
      <c r="G2046" s="4" t="s">
        <v>55</v>
      </c>
      <c r="H2046" s="4" t="s">
        <v>56</v>
      </c>
      <c r="I2046" s="4" t="s">
        <v>143</v>
      </c>
      <c r="J2046" s="4" t="s">
        <v>59</v>
      </c>
      <c r="K2046" s="9">
        <f t="shared" si="186"/>
        <v>0.24097222222189885</v>
      </c>
      <c r="L2046" s="13">
        <f t="shared" si="187"/>
        <v>40841</v>
      </c>
      <c r="M2046" s="14">
        <f t="shared" si="188"/>
        <v>0.41111111111240461</v>
      </c>
      <c r="N2046" s="15">
        <f t="shared" si="189"/>
        <v>2</v>
      </c>
      <c r="O2046" s="16" t="str">
        <f t="shared" si="190"/>
        <v>Tuesday</v>
      </c>
      <c r="P2046" s="16" t="str">
        <f t="shared" si="191"/>
        <v>Oct</v>
      </c>
      <c r="Q2046" s="22">
        <f>IF(Analysis!$H$2=1,1,0)</f>
        <v>1</v>
      </c>
      <c r="R2046" s="1">
        <f>IF(Analysis!$H$3=1,1,0)</f>
        <v>1</v>
      </c>
      <c r="S2046" s="23">
        <f>IF(Analysis!$H$4=1,1,0)</f>
        <v>1</v>
      </c>
      <c r="T2046" s="23">
        <f>IF(Analysis!$H$6=1,1,0)</f>
        <v>1</v>
      </c>
      <c r="U2046" s="23">
        <f>IF(Analysis!$H$7=1,1,0)</f>
        <v>1</v>
      </c>
    </row>
    <row r="2047" spans="1:21">
      <c r="A2047" s="4">
        <v>15618</v>
      </c>
      <c r="B2047" s="5">
        <v>40938.627083333333</v>
      </c>
      <c r="C2047" s="5">
        <v>40841.409722222219</v>
      </c>
      <c r="D2047" s="4" t="s">
        <v>94</v>
      </c>
      <c r="E2047" s="4" t="s">
        <v>122</v>
      </c>
      <c r="F2047" s="6" t="s">
        <v>2277</v>
      </c>
      <c r="G2047" s="4" t="s">
        <v>55</v>
      </c>
      <c r="H2047" s="4" t="s">
        <v>90</v>
      </c>
      <c r="I2047" s="4" t="s">
        <v>143</v>
      </c>
      <c r="J2047" s="4" t="s">
        <v>59</v>
      </c>
      <c r="K2047" s="9">
        <f t="shared" si="186"/>
        <v>97.21736111111386</v>
      </c>
      <c r="L2047" s="13">
        <f t="shared" si="187"/>
        <v>40841</v>
      </c>
      <c r="M2047" s="14">
        <f t="shared" si="188"/>
        <v>0.40972222221898846</v>
      </c>
      <c r="N2047" s="15">
        <f t="shared" si="189"/>
        <v>2</v>
      </c>
      <c r="O2047" s="16" t="str">
        <f t="shared" si="190"/>
        <v>Monday</v>
      </c>
      <c r="P2047" s="16" t="str">
        <f t="shared" si="191"/>
        <v>Oct</v>
      </c>
      <c r="Q2047" s="22">
        <f>IF(Analysis!$H$2=1,1,0)</f>
        <v>1</v>
      </c>
      <c r="R2047" s="1">
        <f>IF(Analysis!$H$3=1,1,0)</f>
        <v>1</v>
      </c>
      <c r="S2047" s="23">
        <f>IF(Analysis!$H$4=1,1,0)</f>
        <v>1</v>
      </c>
      <c r="T2047" s="23">
        <f>IF(Analysis!$H$6=1,1,0)</f>
        <v>1</v>
      </c>
      <c r="U2047" s="23">
        <f>IF(Analysis!$H$7=1,1,0)</f>
        <v>1</v>
      </c>
    </row>
    <row r="2048" spans="1:21">
      <c r="A2048" s="4">
        <v>15617</v>
      </c>
      <c r="B2048" s="5">
        <v>40841.647222222222</v>
      </c>
      <c r="C2048" s="5">
        <v>40841.400694444441</v>
      </c>
      <c r="D2048" s="4" t="s">
        <v>60</v>
      </c>
      <c r="E2048" s="4" t="s">
        <v>74</v>
      </c>
      <c r="F2048" s="6" t="s">
        <v>2071</v>
      </c>
      <c r="G2048" s="4" t="s">
        <v>55</v>
      </c>
      <c r="H2048" s="4" t="s">
        <v>56</v>
      </c>
      <c r="I2048" s="4" t="s">
        <v>143</v>
      </c>
      <c r="J2048" s="4" t="s">
        <v>59</v>
      </c>
      <c r="K2048" s="9">
        <f t="shared" si="186"/>
        <v>0.24652777778101154</v>
      </c>
      <c r="L2048" s="13">
        <f t="shared" si="187"/>
        <v>40841</v>
      </c>
      <c r="M2048" s="14">
        <f t="shared" si="188"/>
        <v>0.40069444444088731</v>
      </c>
      <c r="N2048" s="15">
        <f t="shared" si="189"/>
        <v>2</v>
      </c>
      <c r="O2048" s="16" t="str">
        <f t="shared" si="190"/>
        <v>Tuesday</v>
      </c>
      <c r="P2048" s="16" t="str">
        <f t="shared" si="191"/>
        <v>Oct</v>
      </c>
      <c r="Q2048" s="22">
        <f>IF(Analysis!$H$2=1,1,0)</f>
        <v>1</v>
      </c>
      <c r="R2048" s="1">
        <f>IF(Analysis!$H$3=1,1,0)</f>
        <v>1</v>
      </c>
      <c r="S2048" s="23">
        <f>IF(Analysis!$H$4=1,1,0)</f>
        <v>1</v>
      </c>
      <c r="T2048" s="23">
        <f>IF(Analysis!$H$6=1,1,0)</f>
        <v>1</v>
      </c>
      <c r="U2048" s="23">
        <f>IF(Analysis!$H$7=1,1,0)</f>
        <v>1</v>
      </c>
    </row>
    <row r="2049" spans="1:21">
      <c r="A2049" s="4">
        <v>15616</v>
      </c>
      <c r="B2049" s="5">
        <v>40844.571527777778</v>
      </c>
      <c r="C2049" s="5">
        <v>40841.393750000003</v>
      </c>
      <c r="D2049" s="4" t="s">
        <v>60</v>
      </c>
      <c r="E2049" s="4" t="s">
        <v>68</v>
      </c>
      <c r="F2049" s="6" t="s">
        <v>2072</v>
      </c>
      <c r="G2049" s="4" t="s">
        <v>55</v>
      </c>
      <c r="H2049" s="4" t="s">
        <v>991</v>
      </c>
      <c r="I2049" s="4" t="s">
        <v>143</v>
      </c>
      <c r="J2049" s="4" t="s">
        <v>59</v>
      </c>
      <c r="K2049" s="9">
        <f t="shared" si="186"/>
        <v>3.1777777777751908</v>
      </c>
      <c r="L2049" s="13">
        <f t="shared" si="187"/>
        <v>40841</v>
      </c>
      <c r="M2049" s="14">
        <f t="shared" si="188"/>
        <v>0.39375000000291038</v>
      </c>
      <c r="N2049" s="15">
        <f t="shared" si="189"/>
        <v>2</v>
      </c>
      <c r="O2049" s="16" t="str">
        <f t="shared" si="190"/>
        <v>Friday</v>
      </c>
      <c r="P2049" s="16" t="str">
        <f t="shared" si="191"/>
        <v>Oct</v>
      </c>
      <c r="Q2049" s="22">
        <f>IF(Analysis!$H$2=1,1,0)</f>
        <v>1</v>
      </c>
      <c r="R2049" s="1">
        <f>IF(Analysis!$H$3=1,1,0)</f>
        <v>1</v>
      </c>
      <c r="S2049" s="23">
        <f>IF(Analysis!$H$4=1,1,0)</f>
        <v>1</v>
      </c>
      <c r="T2049" s="23">
        <f>IF(Analysis!$H$6=1,1,0)</f>
        <v>1</v>
      </c>
      <c r="U2049" s="23">
        <f>IF(Analysis!$H$7=1,1,0)</f>
        <v>1</v>
      </c>
    </row>
    <row r="2050" spans="1:21">
      <c r="A2050" s="4">
        <v>15615</v>
      </c>
      <c r="B2050" s="5">
        <v>40841.397916666669</v>
      </c>
      <c r="C2050" s="5">
        <v>40841.390972222223</v>
      </c>
      <c r="D2050" s="4" t="s">
        <v>60</v>
      </c>
      <c r="E2050" s="4" t="s">
        <v>144</v>
      </c>
      <c r="F2050" s="6" t="s">
        <v>2073</v>
      </c>
      <c r="G2050" s="4" t="s">
        <v>55</v>
      </c>
      <c r="H2050" s="4" t="s">
        <v>992</v>
      </c>
      <c r="I2050" s="4" t="s">
        <v>143</v>
      </c>
      <c r="J2050" s="4" t="s">
        <v>59</v>
      </c>
      <c r="K2050" s="9">
        <f t="shared" si="186"/>
        <v>6.9444444452528842E-3</v>
      </c>
      <c r="L2050" s="13">
        <f t="shared" si="187"/>
        <v>40841</v>
      </c>
      <c r="M2050" s="14">
        <f t="shared" si="188"/>
        <v>0.39097222222335404</v>
      </c>
      <c r="N2050" s="15">
        <f t="shared" si="189"/>
        <v>2</v>
      </c>
      <c r="O2050" s="16" t="str">
        <f t="shared" si="190"/>
        <v>Tuesday</v>
      </c>
      <c r="P2050" s="16" t="str">
        <f t="shared" si="191"/>
        <v>Oct</v>
      </c>
      <c r="Q2050" s="22">
        <f>IF(Analysis!$H$2=1,1,0)</f>
        <v>1</v>
      </c>
      <c r="R2050" s="1">
        <f>IF(Analysis!$H$3=1,1,0)</f>
        <v>1</v>
      </c>
      <c r="S2050" s="23">
        <f>IF(Analysis!$H$4=1,1,0)</f>
        <v>1</v>
      </c>
      <c r="T2050" s="23">
        <f>IF(Analysis!$H$6=1,1,0)</f>
        <v>1</v>
      </c>
      <c r="U2050" s="23">
        <f>IF(Analysis!$H$7=1,1,0)</f>
        <v>1</v>
      </c>
    </row>
    <row r="2051" spans="1:21">
      <c r="A2051" s="4">
        <v>15614</v>
      </c>
      <c r="B2051" s="5">
        <v>40843.431944444441</v>
      </c>
      <c r="C2051" s="5">
        <v>40841.386111111111</v>
      </c>
      <c r="D2051" s="4" t="s">
        <v>62</v>
      </c>
      <c r="E2051" s="4" t="s">
        <v>72</v>
      </c>
      <c r="F2051" s="6" t="s">
        <v>132</v>
      </c>
      <c r="G2051" s="4" t="s">
        <v>55</v>
      </c>
      <c r="H2051" s="4" t="s">
        <v>993</v>
      </c>
      <c r="I2051" s="4" t="s">
        <v>143</v>
      </c>
      <c r="J2051" s="4" t="s">
        <v>59</v>
      </c>
      <c r="K2051" s="9">
        <f t="shared" ref="K2051:K2114" si="192">B2051-C2051</f>
        <v>2.0458333333299379</v>
      </c>
      <c r="L2051" s="13">
        <f t="shared" si="187"/>
        <v>40841</v>
      </c>
      <c r="M2051" s="14">
        <f t="shared" si="188"/>
        <v>0.38611111111094942</v>
      </c>
      <c r="N2051" s="15">
        <f t="shared" si="189"/>
        <v>2</v>
      </c>
      <c r="O2051" s="16" t="str">
        <f t="shared" si="190"/>
        <v>Thursday</v>
      </c>
      <c r="P2051" s="16" t="str">
        <f t="shared" si="191"/>
        <v>Oct</v>
      </c>
      <c r="Q2051" s="22">
        <f>IF(Analysis!$H$2=1,1,0)</f>
        <v>1</v>
      </c>
      <c r="R2051" s="1">
        <f>IF(Analysis!$H$3=1,1,0)</f>
        <v>1</v>
      </c>
      <c r="S2051" s="23">
        <f>IF(Analysis!$H$4=1,1,0)</f>
        <v>1</v>
      </c>
      <c r="T2051" s="23">
        <f>IF(Analysis!$H$6=1,1,0)</f>
        <v>1</v>
      </c>
      <c r="U2051" s="23">
        <f>IF(Analysis!$H$7=1,1,0)</f>
        <v>1</v>
      </c>
    </row>
    <row r="2052" spans="1:21">
      <c r="A2052" s="4">
        <v>15613</v>
      </c>
      <c r="B2052" s="5">
        <v>40847.65625</v>
      </c>
      <c r="C2052" s="5">
        <v>40841.381249999999</v>
      </c>
      <c r="D2052" s="4" t="s">
        <v>62</v>
      </c>
      <c r="E2052" s="4" t="s">
        <v>72</v>
      </c>
      <c r="F2052" s="6" t="s">
        <v>133</v>
      </c>
      <c r="G2052" s="4" t="s">
        <v>55</v>
      </c>
      <c r="H2052" s="4" t="s">
        <v>994</v>
      </c>
      <c r="I2052" s="4" t="s">
        <v>143</v>
      </c>
      <c r="J2052" s="4" t="s">
        <v>73</v>
      </c>
      <c r="K2052" s="9">
        <f t="shared" si="192"/>
        <v>6.2750000000014552</v>
      </c>
      <c r="L2052" s="13">
        <f t="shared" ref="L2052:L2115" si="193">INT(C2052)</f>
        <v>40841</v>
      </c>
      <c r="M2052" s="14">
        <f t="shared" ref="M2052:M2115" si="194">MOD(C2052,1)</f>
        <v>0.38124999999854481</v>
      </c>
      <c r="N2052" s="15">
        <f t="shared" ref="N2052:N2115" si="195">IF(AND($V$4&lt;=M2052,M2052&lt;$W$4),1,IF(AND($X$4&lt;=M2052,M2052&lt;$Y$4),2,IF(AND($Z$4&lt;=M2052,M2052&lt;$AA$4),3,IF(AND($AB$4&lt;=M2052,M2052&lt;$AC$4),4,IF(AND($AD$4&lt;=M2052,M2052&lt;$AE$4),5,IF(AND($AF$4&lt;=M2052,M2052&lt;$AG$4),6))))))</f>
        <v>2</v>
      </c>
      <c r="O2052" s="16" t="str">
        <f t="shared" ref="O2052:O2115" si="196">CHOOSE(WEEKDAY(B2052,1),"Sunday","Monday","Tuesday","Wednesday","Thursday","Friday","Saturday")</f>
        <v>Monday</v>
      </c>
      <c r="P2052" s="16" t="str">
        <f t="shared" ref="P2052:P2115" si="197">CHOOSE(MONTH(L2052),"Jan","Feb","Mar","Apr","May","Jun","Jul","Aug","Sep","Oct","Nov","Dec")</f>
        <v>Oct</v>
      </c>
      <c r="Q2052" s="22">
        <f>IF(Analysis!$H$2=1,1,0)</f>
        <v>1</v>
      </c>
      <c r="R2052" s="1">
        <f>IF(Analysis!$H$3=1,1,0)</f>
        <v>1</v>
      </c>
      <c r="S2052" s="23">
        <f>IF(Analysis!$H$4=1,1,0)</f>
        <v>1</v>
      </c>
      <c r="T2052" s="23">
        <f>IF(Analysis!$H$6=1,1,0)</f>
        <v>1</v>
      </c>
      <c r="U2052" s="23">
        <f>IF(Analysis!$H$7=1,1,0)</f>
        <v>1</v>
      </c>
    </row>
    <row r="2053" spans="1:21">
      <c r="A2053" s="4">
        <v>15612</v>
      </c>
      <c r="B2053" s="5">
        <v>40906.435416666667</v>
      </c>
      <c r="C2053" s="5">
        <v>40841.371527777781</v>
      </c>
      <c r="D2053" s="4" t="s">
        <v>62</v>
      </c>
      <c r="E2053" s="4" t="s">
        <v>68</v>
      </c>
      <c r="F2053" s="6" t="s">
        <v>127</v>
      </c>
      <c r="G2053" s="4" t="s">
        <v>55</v>
      </c>
      <c r="H2053" s="4" t="s">
        <v>995</v>
      </c>
      <c r="I2053" s="4" t="s">
        <v>143</v>
      </c>
      <c r="J2053" s="4" t="s">
        <v>136</v>
      </c>
      <c r="K2053" s="9">
        <f t="shared" si="192"/>
        <v>65.06388888888614</v>
      </c>
      <c r="L2053" s="13">
        <f t="shared" si="193"/>
        <v>40841</v>
      </c>
      <c r="M2053" s="14">
        <f t="shared" si="194"/>
        <v>0.37152777778101154</v>
      </c>
      <c r="N2053" s="15">
        <f t="shared" si="195"/>
        <v>1</v>
      </c>
      <c r="O2053" s="16" t="str">
        <f t="shared" si="196"/>
        <v>Thursday</v>
      </c>
      <c r="P2053" s="16" t="str">
        <f t="shared" si="197"/>
        <v>Oct</v>
      </c>
      <c r="Q2053" s="22">
        <f>IF(Analysis!$H$2=1,1,0)</f>
        <v>1</v>
      </c>
      <c r="R2053" s="1">
        <f>IF(Analysis!$H$3=1,1,0)</f>
        <v>1</v>
      </c>
      <c r="S2053" s="23">
        <f>IF(Analysis!$H$4=1,1,0)</f>
        <v>1</v>
      </c>
      <c r="T2053" s="23">
        <f>IF(Analysis!$H$6=1,1,0)</f>
        <v>1</v>
      </c>
      <c r="U2053" s="23">
        <f>IF(Analysis!$H$7=1,1,0)</f>
        <v>1</v>
      </c>
    </row>
    <row r="2054" spans="1:21">
      <c r="A2054" s="4">
        <v>15611</v>
      </c>
      <c r="B2054" s="5">
        <v>40841.376388888886</v>
      </c>
      <c r="C2054" s="5">
        <v>40841.363194444442</v>
      </c>
      <c r="D2054" s="4" t="s">
        <v>60</v>
      </c>
      <c r="E2054" s="4" t="s">
        <v>54</v>
      </c>
      <c r="F2054" s="6" t="s">
        <v>128</v>
      </c>
      <c r="G2054" s="4" t="s">
        <v>55</v>
      </c>
      <c r="H2054" s="4" t="s">
        <v>90</v>
      </c>
      <c r="I2054" s="4" t="s">
        <v>143</v>
      </c>
      <c r="J2054" s="4" t="s">
        <v>59</v>
      </c>
      <c r="K2054" s="9">
        <f t="shared" si="192"/>
        <v>1.3194444443797693E-2</v>
      </c>
      <c r="L2054" s="13">
        <f t="shared" si="193"/>
        <v>40841</v>
      </c>
      <c r="M2054" s="14">
        <f t="shared" si="194"/>
        <v>0.3631944444423425</v>
      </c>
      <c r="N2054" s="15">
        <f t="shared" si="195"/>
        <v>1</v>
      </c>
      <c r="O2054" s="16" t="str">
        <f t="shared" si="196"/>
        <v>Tuesday</v>
      </c>
      <c r="P2054" s="16" t="str">
        <f t="shared" si="197"/>
        <v>Oct</v>
      </c>
      <c r="Q2054" s="22">
        <f>IF(Analysis!$H$2=1,1,0)</f>
        <v>1</v>
      </c>
      <c r="R2054" s="1">
        <f>IF(Analysis!$H$3=1,1,0)</f>
        <v>1</v>
      </c>
      <c r="S2054" s="23">
        <f>IF(Analysis!$H$4=1,1,0)</f>
        <v>1</v>
      </c>
      <c r="T2054" s="23">
        <f>IF(Analysis!$H$6=1,1,0)</f>
        <v>1</v>
      </c>
      <c r="U2054" s="23">
        <f>IF(Analysis!$H$7=1,1,0)</f>
        <v>1</v>
      </c>
    </row>
    <row r="2055" spans="1:21">
      <c r="A2055" s="4">
        <v>15610</v>
      </c>
      <c r="B2055" s="5">
        <v>40850.54791666667</v>
      </c>
      <c r="C2055" s="5">
        <v>40840.720138888886</v>
      </c>
      <c r="D2055" s="4" t="s">
        <v>62</v>
      </c>
      <c r="E2055" s="4" t="s">
        <v>92</v>
      </c>
      <c r="F2055" s="6" t="s">
        <v>129</v>
      </c>
      <c r="G2055" s="4" t="s">
        <v>55</v>
      </c>
      <c r="H2055" s="4" t="s">
        <v>107</v>
      </c>
      <c r="I2055" s="4" t="s">
        <v>143</v>
      </c>
      <c r="J2055" s="4" t="s">
        <v>65</v>
      </c>
      <c r="K2055" s="9">
        <f t="shared" si="192"/>
        <v>9.8277777777839219</v>
      </c>
      <c r="L2055" s="13">
        <f t="shared" si="193"/>
        <v>40840</v>
      </c>
      <c r="M2055" s="14">
        <f t="shared" si="194"/>
        <v>0.72013888888614019</v>
      </c>
      <c r="N2055" s="15">
        <f t="shared" si="195"/>
        <v>6</v>
      </c>
      <c r="O2055" s="16" t="str">
        <f t="shared" si="196"/>
        <v>Thursday</v>
      </c>
      <c r="P2055" s="16" t="str">
        <f t="shared" si="197"/>
        <v>Oct</v>
      </c>
      <c r="Q2055" s="22">
        <f>IF(Analysis!$H$2=1,1,0)</f>
        <v>1</v>
      </c>
      <c r="R2055" s="1">
        <f>IF(Analysis!$H$3=1,1,0)</f>
        <v>1</v>
      </c>
      <c r="S2055" s="23">
        <f>IF(Analysis!$H$4=1,1,0)</f>
        <v>1</v>
      </c>
      <c r="T2055" s="23">
        <f>IF(Analysis!$H$6=1,1,0)</f>
        <v>1</v>
      </c>
      <c r="U2055" s="23">
        <f>IF(Analysis!$H$7=1,1,0)</f>
        <v>1</v>
      </c>
    </row>
    <row r="2056" spans="1:21">
      <c r="A2056" s="4">
        <v>15609</v>
      </c>
      <c r="B2056" s="5">
        <v>40842.611111111109</v>
      </c>
      <c r="C2056" s="5">
        <v>40840.71875</v>
      </c>
      <c r="D2056" s="4" t="s">
        <v>62</v>
      </c>
      <c r="E2056" s="4" t="s">
        <v>77</v>
      </c>
      <c r="F2056" s="6" t="s">
        <v>145</v>
      </c>
      <c r="G2056" s="4" t="s">
        <v>55</v>
      </c>
      <c r="H2056" s="4" t="s">
        <v>106</v>
      </c>
      <c r="I2056" s="4" t="s">
        <v>143</v>
      </c>
      <c r="J2056" s="4" t="s">
        <v>59</v>
      </c>
      <c r="K2056" s="9">
        <f t="shared" si="192"/>
        <v>1.8923611111094942</v>
      </c>
      <c r="L2056" s="13">
        <f t="shared" si="193"/>
        <v>40840</v>
      </c>
      <c r="M2056" s="14">
        <f t="shared" si="194"/>
        <v>0.71875</v>
      </c>
      <c r="N2056" s="15">
        <f t="shared" si="195"/>
        <v>6</v>
      </c>
      <c r="O2056" s="16" t="str">
        <f t="shared" si="196"/>
        <v>Wednesday</v>
      </c>
      <c r="P2056" s="16" t="str">
        <f t="shared" si="197"/>
        <v>Oct</v>
      </c>
      <c r="Q2056" s="22">
        <f>IF(Analysis!$H$2=1,1,0)</f>
        <v>1</v>
      </c>
      <c r="R2056" s="1">
        <f>IF(Analysis!$H$3=1,1,0)</f>
        <v>1</v>
      </c>
      <c r="S2056" s="23">
        <f>IF(Analysis!$H$4=1,1,0)</f>
        <v>1</v>
      </c>
      <c r="T2056" s="23">
        <f>IF(Analysis!$H$6=1,1,0)</f>
        <v>1</v>
      </c>
      <c r="U2056" s="23">
        <f>IF(Analysis!$H$7=1,1,0)</f>
        <v>1</v>
      </c>
    </row>
    <row r="2057" spans="1:21">
      <c r="A2057" s="4">
        <v>15608</v>
      </c>
      <c r="B2057" s="5">
        <v>40886.345138888886</v>
      </c>
      <c r="C2057" s="5">
        <v>40840.71597222222</v>
      </c>
      <c r="D2057" s="4" t="s">
        <v>60</v>
      </c>
      <c r="E2057" s="4" t="s">
        <v>74</v>
      </c>
      <c r="F2057" s="6" t="s">
        <v>2278</v>
      </c>
      <c r="G2057" s="4" t="s">
        <v>55</v>
      </c>
      <c r="H2057" s="4" t="s">
        <v>71</v>
      </c>
      <c r="I2057" s="4" t="s">
        <v>143</v>
      </c>
      <c r="J2057" s="4" t="s">
        <v>59</v>
      </c>
      <c r="K2057" s="9">
        <f t="shared" si="192"/>
        <v>45.629166666665697</v>
      </c>
      <c r="L2057" s="13">
        <f t="shared" si="193"/>
        <v>40840</v>
      </c>
      <c r="M2057" s="14">
        <f t="shared" si="194"/>
        <v>0.71597222222044365</v>
      </c>
      <c r="N2057" s="15">
        <f t="shared" si="195"/>
        <v>6</v>
      </c>
      <c r="O2057" s="16" t="str">
        <f t="shared" si="196"/>
        <v>Friday</v>
      </c>
      <c r="P2057" s="16" t="str">
        <f t="shared" si="197"/>
        <v>Oct</v>
      </c>
      <c r="Q2057" s="22">
        <f>IF(Analysis!$H$2=1,1,0)</f>
        <v>1</v>
      </c>
      <c r="R2057" s="1">
        <f>IF(Analysis!$H$3=1,1,0)</f>
        <v>1</v>
      </c>
      <c r="S2057" s="23">
        <f>IF(Analysis!$H$4=1,1,0)</f>
        <v>1</v>
      </c>
      <c r="T2057" s="23">
        <f>IF(Analysis!$H$6=1,1,0)</f>
        <v>1</v>
      </c>
      <c r="U2057" s="23">
        <f>IF(Analysis!$H$7=1,1,0)</f>
        <v>1</v>
      </c>
    </row>
    <row r="2058" spans="1:21">
      <c r="A2058" s="4">
        <v>15607</v>
      </c>
      <c r="B2058" s="5">
        <v>40938.627083333333</v>
      </c>
      <c r="C2058" s="5">
        <v>40840.691666666666</v>
      </c>
      <c r="D2058" s="4" t="s">
        <v>94</v>
      </c>
      <c r="E2058" s="4" t="s">
        <v>122</v>
      </c>
      <c r="F2058" s="6" t="s">
        <v>2071</v>
      </c>
      <c r="G2058" s="4" t="s">
        <v>55</v>
      </c>
      <c r="H2058" s="4" t="s">
        <v>56</v>
      </c>
      <c r="I2058" s="4" t="s">
        <v>143</v>
      </c>
      <c r="J2058" s="4" t="s">
        <v>65</v>
      </c>
      <c r="K2058" s="9">
        <f t="shared" si="192"/>
        <v>97.935416666667152</v>
      </c>
      <c r="L2058" s="13">
        <f t="shared" si="193"/>
        <v>40840</v>
      </c>
      <c r="M2058" s="14">
        <f t="shared" si="194"/>
        <v>0.69166666666569654</v>
      </c>
      <c r="N2058" s="15">
        <f t="shared" si="195"/>
        <v>5</v>
      </c>
      <c r="O2058" s="16" t="str">
        <f t="shared" si="196"/>
        <v>Monday</v>
      </c>
      <c r="P2058" s="16" t="str">
        <f t="shared" si="197"/>
        <v>Oct</v>
      </c>
      <c r="Q2058" s="22">
        <f>IF(Analysis!$H$2=1,1,0)</f>
        <v>1</v>
      </c>
      <c r="R2058" s="1">
        <f>IF(Analysis!$H$3=1,1,0)</f>
        <v>1</v>
      </c>
      <c r="S2058" s="23">
        <f>IF(Analysis!$H$4=1,1,0)</f>
        <v>1</v>
      </c>
      <c r="T2058" s="23">
        <f>IF(Analysis!$H$6=1,1,0)</f>
        <v>1</v>
      </c>
      <c r="U2058" s="23">
        <f>IF(Analysis!$H$7=1,1,0)</f>
        <v>1</v>
      </c>
    </row>
    <row r="2059" spans="1:21">
      <c r="A2059" s="4">
        <v>15606</v>
      </c>
      <c r="B2059" s="5">
        <v>40892.704861111109</v>
      </c>
      <c r="C2059" s="5">
        <v>40840.572222222225</v>
      </c>
      <c r="D2059" s="4" t="s">
        <v>53</v>
      </c>
      <c r="E2059" s="4" t="s">
        <v>74</v>
      </c>
      <c r="F2059" s="6" t="s">
        <v>2072</v>
      </c>
      <c r="G2059" s="4" t="s">
        <v>55</v>
      </c>
      <c r="H2059" s="4" t="s">
        <v>90</v>
      </c>
      <c r="I2059" s="4" t="s">
        <v>143</v>
      </c>
      <c r="J2059" s="4" t="s">
        <v>136</v>
      </c>
      <c r="K2059" s="9">
        <f t="shared" si="192"/>
        <v>52.132638888884685</v>
      </c>
      <c r="L2059" s="13">
        <f t="shared" si="193"/>
        <v>40840</v>
      </c>
      <c r="M2059" s="14">
        <f t="shared" si="194"/>
        <v>0.57222222222480923</v>
      </c>
      <c r="N2059" s="15">
        <f t="shared" si="195"/>
        <v>4</v>
      </c>
      <c r="O2059" s="16" t="str">
        <f t="shared" si="196"/>
        <v>Thursday</v>
      </c>
      <c r="P2059" s="16" t="str">
        <f t="shared" si="197"/>
        <v>Oct</v>
      </c>
      <c r="Q2059" s="22">
        <f>IF(Analysis!$H$2=1,1,0)</f>
        <v>1</v>
      </c>
      <c r="R2059" s="1">
        <f>IF(Analysis!$H$3=1,1,0)</f>
        <v>1</v>
      </c>
      <c r="S2059" s="23">
        <f>IF(Analysis!$H$4=1,1,0)</f>
        <v>1</v>
      </c>
      <c r="T2059" s="23">
        <f>IF(Analysis!$H$6=1,1,0)</f>
        <v>1</v>
      </c>
      <c r="U2059" s="23">
        <f>IF(Analysis!$H$7=1,1,0)</f>
        <v>1</v>
      </c>
    </row>
    <row r="2060" spans="1:21">
      <c r="A2060" s="4">
        <v>15604</v>
      </c>
      <c r="B2060" s="5">
        <v>40840.649305555555</v>
      </c>
      <c r="C2060" s="5">
        <v>40840.557638888888</v>
      </c>
      <c r="D2060" s="4" t="s">
        <v>60</v>
      </c>
      <c r="E2060" s="4" t="s">
        <v>80</v>
      </c>
      <c r="F2060" s="6" t="s">
        <v>2073</v>
      </c>
      <c r="G2060" s="4" t="s">
        <v>55</v>
      </c>
      <c r="H2060" s="4" t="s">
        <v>56</v>
      </c>
      <c r="I2060" s="4" t="s">
        <v>143</v>
      </c>
      <c r="J2060" s="4" t="s">
        <v>59</v>
      </c>
      <c r="K2060" s="9">
        <f t="shared" si="192"/>
        <v>9.1666666667151731E-2</v>
      </c>
      <c r="L2060" s="13">
        <f t="shared" si="193"/>
        <v>40840</v>
      </c>
      <c r="M2060" s="14">
        <f t="shared" si="194"/>
        <v>0.55763888888759539</v>
      </c>
      <c r="N2060" s="15">
        <f t="shared" si="195"/>
        <v>4</v>
      </c>
      <c r="O2060" s="16" t="str">
        <f t="shared" si="196"/>
        <v>Monday</v>
      </c>
      <c r="P2060" s="16" t="str">
        <f t="shared" si="197"/>
        <v>Oct</v>
      </c>
      <c r="Q2060" s="22">
        <f>IF(Analysis!$H$2=1,1,0)</f>
        <v>1</v>
      </c>
      <c r="R2060" s="1">
        <f>IF(Analysis!$H$3=1,1,0)</f>
        <v>1</v>
      </c>
      <c r="S2060" s="23">
        <f>IF(Analysis!$H$4=1,1,0)</f>
        <v>1</v>
      </c>
      <c r="T2060" s="23">
        <f>IF(Analysis!$H$6=1,1,0)</f>
        <v>1</v>
      </c>
      <c r="U2060" s="23">
        <f>IF(Analysis!$H$7=1,1,0)</f>
        <v>1</v>
      </c>
    </row>
    <row r="2061" spans="1:21">
      <c r="A2061" s="4">
        <v>15603</v>
      </c>
      <c r="B2061" s="5">
        <v>40841.605555555558</v>
      </c>
      <c r="C2061" s="5">
        <v>40840.555555555555</v>
      </c>
      <c r="D2061" s="4" t="s">
        <v>53</v>
      </c>
      <c r="E2061" s="4" t="s">
        <v>79</v>
      </c>
      <c r="F2061" s="6" t="s">
        <v>132</v>
      </c>
      <c r="G2061" s="4" t="s">
        <v>55</v>
      </c>
      <c r="H2061" s="4" t="s">
        <v>996</v>
      </c>
      <c r="I2061" s="4" t="s">
        <v>143</v>
      </c>
      <c r="J2061" s="4" t="s">
        <v>59</v>
      </c>
      <c r="K2061" s="9">
        <f t="shared" si="192"/>
        <v>1.0500000000029104</v>
      </c>
      <c r="L2061" s="13">
        <f t="shared" si="193"/>
        <v>40840</v>
      </c>
      <c r="M2061" s="14">
        <f t="shared" si="194"/>
        <v>0.55555555555474712</v>
      </c>
      <c r="N2061" s="15">
        <f t="shared" si="195"/>
        <v>4</v>
      </c>
      <c r="O2061" s="16" t="str">
        <f t="shared" si="196"/>
        <v>Tuesday</v>
      </c>
      <c r="P2061" s="16" t="str">
        <f t="shared" si="197"/>
        <v>Oct</v>
      </c>
      <c r="Q2061" s="22">
        <f>IF(Analysis!$H$2=1,1,0)</f>
        <v>1</v>
      </c>
      <c r="R2061" s="1">
        <f>IF(Analysis!$H$3=1,1,0)</f>
        <v>1</v>
      </c>
      <c r="S2061" s="23">
        <f>IF(Analysis!$H$4=1,1,0)</f>
        <v>1</v>
      </c>
      <c r="T2061" s="23">
        <f>IF(Analysis!$H$6=1,1,0)</f>
        <v>1</v>
      </c>
      <c r="U2061" s="23">
        <f>IF(Analysis!$H$7=1,1,0)</f>
        <v>1</v>
      </c>
    </row>
    <row r="2062" spans="1:21">
      <c r="A2062" s="4">
        <v>15602</v>
      </c>
      <c r="B2062" s="5">
        <v>40843.582638888889</v>
      </c>
      <c r="C2062" s="5">
        <v>40840.547222222223</v>
      </c>
      <c r="D2062" s="4" t="s">
        <v>53</v>
      </c>
      <c r="E2062" s="4" t="s">
        <v>105</v>
      </c>
      <c r="F2062" s="6" t="s">
        <v>133</v>
      </c>
      <c r="G2062" s="4" t="s">
        <v>55</v>
      </c>
      <c r="H2062" s="4" t="s">
        <v>997</v>
      </c>
      <c r="I2062" s="4" t="s">
        <v>143</v>
      </c>
      <c r="J2062" s="4" t="s">
        <v>59</v>
      </c>
      <c r="K2062" s="9">
        <f t="shared" si="192"/>
        <v>3.0354166666656965</v>
      </c>
      <c r="L2062" s="13">
        <f t="shared" si="193"/>
        <v>40840</v>
      </c>
      <c r="M2062" s="14">
        <f t="shared" si="194"/>
        <v>0.54722222222335404</v>
      </c>
      <c r="N2062" s="15">
        <f t="shared" si="195"/>
        <v>4</v>
      </c>
      <c r="O2062" s="16" t="str">
        <f t="shared" si="196"/>
        <v>Thursday</v>
      </c>
      <c r="P2062" s="16" t="str">
        <f t="shared" si="197"/>
        <v>Oct</v>
      </c>
      <c r="Q2062" s="22">
        <f>IF(Analysis!$H$2=1,1,0)</f>
        <v>1</v>
      </c>
      <c r="R2062" s="1">
        <f>IF(Analysis!$H$3=1,1,0)</f>
        <v>1</v>
      </c>
      <c r="S2062" s="23">
        <f>IF(Analysis!$H$4=1,1,0)</f>
        <v>1</v>
      </c>
      <c r="T2062" s="23">
        <f>IF(Analysis!$H$6=1,1,0)</f>
        <v>1</v>
      </c>
      <c r="U2062" s="23">
        <f>IF(Analysis!$H$7=1,1,0)</f>
        <v>1</v>
      </c>
    </row>
    <row r="2063" spans="1:21">
      <c r="A2063" s="4">
        <v>15601</v>
      </c>
      <c r="B2063" s="5">
        <v>40840.65902777778</v>
      </c>
      <c r="C2063" s="5">
        <v>40840.545138888891</v>
      </c>
      <c r="D2063" s="4" t="s">
        <v>60</v>
      </c>
      <c r="E2063" s="4" t="s">
        <v>144</v>
      </c>
      <c r="F2063" s="6" t="s">
        <v>127</v>
      </c>
      <c r="G2063" s="4" t="s">
        <v>55</v>
      </c>
      <c r="H2063" s="4" t="s">
        <v>998</v>
      </c>
      <c r="I2063" s="4" t="s">
        <v>143</v>
      </c>
      <c r="J2063" s="4" t="s">
        <v>59</v>
      </c>
      <c r="K2063" s="9">
        <f t="shared" si="192"/>
        <v>0.11388888888905058</v>
      </c>
      <c r="L2063" s="13">
        <f t="shared" si="193"/>
        <v>40840</v>
      </c>
      <c r="M2063" s="14">
        <f t="shared" si="194"/>
        <v>0.54513888889050577</v>
      </c>
      <c r="N2063" s="15">
        <f t="shared" si="195"/>
        <v>4</v>
      </c>
      <c r="O2063" s="16" t="str">
        <f t="shared" si="196"/>
        <v>Monday</v>
      </c>
      <c r="P2063" s="16" t="str">
        <f t="shared" si="197"/>
        <v>Oct</v>
      </c>
      <c r="Q2063" s="22">
        <f>IF(Analysis!$H$2=1,1,0)</f>
        <v>1</v>
      </c>
      <c r="R2063" s="1">
        <f>IF(Analysis!$H$3=1,1,0)</f>
        <v>1</v>
      </c>
      <c r="S2063" s="23">
        <f>IF(Analysis!$H$4=1,1,0)</f>
        <v>1</v>
      </c>
      <c r="T2063" s="23">
        <f>IF(Analysis!$H$6=1,1,0)</f>
        <v>1</v>
      </c>
      <c r="U2063" s="23">
        <f>IF(Analysis!$H$7=1,1,0)</f>
        <v>1</v>
      </c>
    </row>
    <row r="2064" spans="1:21">
      <c r="A2064" s="4">
        <v>15600</v>
      </c>
      <c r="B2064" s="5">
        <v>40862.570138888892</v>
      </c>
      <c r="C2064" s="5">
        <v>40840.515277777777</v>
      </c>
      <c r="D2064" s="4" t="s">
        <v>60</v>
      </c>
      <c r="E2064" s="4" t="s">
        <v>144</v>
      </c>
      <c r="F2064" s="6" t="s">
        <v>128</v>
      </c>
      <c r="G2064" s="4" t="s">
        <v>55</v>
      </c>
      <c r="H2064" s="4" t="s">
        <v>999</v>
      </c>
      <c r="I2064" s="4" t="s">
        <v>143</v>
      </c>
      <c r="J2064" s="4" t="s">
        <v>65</v>
      </c>
      <c r="K2064" s="9">
        <f t="shared" si="192"/>
        <v>22.054861111115315</v>
      </c>
      <c r="L2064" s="13">
        <f t="shared" si="193"/>
        <v>40840</v>
      </c>
      <c r="M2064" s="14">
        <f t="shared" si="194"/>
        <v>0.51527777777664596</v>
      </c>
      <c r="N2064" s="15">
        <f t="shared" si="195"/>
        <v>3</v>
      </c>
      <c r="O2064" s="16" t="str">
        <f t="shared" si="196"/>
        <v>Tuesday</v>
      </c>
      <c r="P2064" s="16" t="str">
        <f t="shared" si="197"/>
        <v>Oct</v>
      </c>
      <c r="Q2064" s="22">
        <f>IF(Analysis!$H$2=1,1,0)</f>
        <v>1</v>
      </c>
      <c r="R2064" s="1">
        <f>IF(Analysis!$H$3=1,1,0)</f>
        <v>1</v>
      </c>
      <c r="S2064" s="23">
        <f>IF(Analysis!$H$4=1,1,0)</f>
        <v>1</v>
      </c>
      <c r="T2064" s="23">
        <f>IF(Analysis!$H$6=1,1,0)</f>
        <v>1</v>
      </c>
      <c r="U2064" s="23">
        <f>IF(Analysis!$H$7=1,1,0)</f>
        <v>1</v>
      </c>
    </row>
    <row r="2065" spans="1:21">
      <c r="A2065" s="4">
        <v>15599</v>
      </c>
      <c r="B2065" s="5">
        <v>40875.537499999999</v>
      </c>
      <c r="C2065" s="5">
        <v>40840.496527777781</v>
      </c>
      <c r="D2065" s="4" t="s">
        <v>53</v>
      </c>
      <c r="E2065" s="4" t="s">
        <v>111</v>
      </c>
      <c r="F2065" s="6" t="s">
        <v>129</v>
      </c>
      <c r="G2065" s="4" t="s">
        <v>55</v>
      </c>
      <c r="H2065" s="4" t="s">
        <v>1000</v>
      </c>
      <c r="I2065" s="4" t="s">
        <v>143</v>
      </c>
      <c r="J2065" s="4" t="s">
        <v>59</v>
      </c>
      <c r="K2065" s="9">
        <f t="shared" si="192"/>
        <v>35.040972222217533</v>
      </c>
      <c r="L2065" s="13">
        <f t="shared" si="193"/>
        <v>40840</v>
      </c>
      <c r="M2065" s="14">
        <f t="shared" si="194"/>
        <v>0.49652777778101154</v>
      </c>
      <c r="N2065" s="15">
        <f t="shared" si="195"/>
        <v>3</v>
      </c>
      <c r="O2065" s="16" t="str">
        <f t="shared" si="196"/>
        <v>Monday</v>
      </c>
      <c r="P2065" s="16" t="str">
        <f t="shared" si="197"/>
        <v>Oct</v>
      </c>
      <c r="Q2065" s="22">
        <f>IF(Analysis!$H$2=1,1,0)</f>
        <v>1</v>
      </c>
      <c r="R2065" s="1">
        <f>IF(Analysis!$H$3=1,1,0)</f>
        <v>1</v>
      </c>
      <c r="S2065" s="23">
        <f>IF(Analysis!$H$4=1,1,0)</f>
        <v>1</v>
      </c>
      <c r="T2065" s="23">
        <f>IF(Analysis!$H$6=1,1,0)</f>
        <v>1</v>
      </c>
      <c r="U2065" s="23">
        <f>IF(Analysis!$H$7=1,1,0)</f>
        <v>1</v>
      </c>
    </row>
    <row r="2066" spans="1:21">
      <c r="A2066" s="4">
        <v>15598</v>
      </c>
      <c r="B2066" s="5">
        <v>40863.70416666667</v>
      </c>
      <c r="C2066" s="5">
        <v>40840.47152777778</v>
      </c>
      <c r="D2066" s="4" t="s">
        <v>62</v>
      </c>
      <c r="E2066" s="4" t="s">
        <v>64</v>
      </c>
      <c r="F2066" s="6" t="s">
        <v>145</v>
      </c>
      <c r="G2066" s="4" t="s">
        <v>55</v>
      </c>
      <c r="H2066" s="4" t="s">
        <v>90</v>
      </c>
      <c r="I2066" s="4" t="s">
        <v>143</v>
      </c>
      <c r="J2066" s="4" t="s">
        <v>65</v>
      </c>
      <c r="K2066" s="9">
        <f t="shared" si="192"/>
        <v>23.232638888890506</v>
      </c>
      <c r="L2066" s="13">
        <f t="shared" si="193"/>
        <v>40840</v>
      </c>
      <c r="M2066" s="14">
        <f t="shared" si="194"/>
        <v>0.47152777777955635</v>
      </c>
      <c r="N2066" s="15">
        <f t="shared" si="195"/>
        <v>3</v>
      </c>
      <c r="O2066" s="16" t="str">
        <f t="shared" si="196"/>
        <v>Wednesday</v>
      </c>
      <c r="P2066" s="16" t="str">
        <f t="shared" si="197"/>
        <v>Oct</v>
      </c>
      <c r="Q2066" s="22">
        <f>IF(Analysis!$H$2=1,1,0)</f>
        <v>1</v>
      </c>
      <c r="R2066" s="1">
        <f>IF(Analysis!$H$3=1,1,0)</f>
        <v>1</v>
      </c>
      <c r="S2066" s="23">
        <f>IF(Analysis!$H$4=1,1,0)</f>
        <v>1</v>
      </c>
      <c r="T2066" s="23">
        <f>IF(Analysis!$H$6=1,1,0)</f>
        <v>1</v>
      </c>
      <c r="U2066" s="23">
        <f>IF(Analysis!$H$7=1,1,0)</f>
        <v>1</v>
      </c>
    </row>
    <row r="2067" spans="1:21">
      <c r="A2067" s="4">
        <v>15597</v>
      </c>
      <c r="B2067" s="5">
        <v>40864.463888888888</v>
      </c>
      <c r="C2067" s="5">
        <v>40840.461111111108</v>
      </c>
      <c r="D2067" s="4" t="s">
        <v>62</v>
      </c>
      <c r="E2067" s="4" t="s">
        <v>64</v>
      </c>
      <c r="F2067" s="6" t="s">
        <v>2279</v>
      </c>
      <c r="G2067" s="4" t="s">
        <v>55</v>
      </c>
      <c r="H2067" s="4" t="s">
        <v>107</v>
      </c>
      <c r="I2067" s="4" t="s">
        <v>143</v>
      </c>
      <c r="J2067" s="4" t="s">
        <v>65</v>
      </c>
      <c r="K2067" s="9">
        <f t="shared" si="192"/>
        <v>24.002777777779556</v>
      </c>
      <c r="L2067" s="13">
        <f t="shared" si="193"/>
        <v>40840</v>
      </c>
      <c r="M2067" s="14">
        <f t="shared" si="194"/>
        <v>0.46111111110803904</v>
      </c>
      <c r="N2067" s="15">
        <f t="shared" si="195"/>
        <v>3</v>
      </c>
      <c r="O2067" s="16" t="str">
        <f t="shared" si="196"/>
        <v>Thursday</v>
      </c>
      <c r="P2067" s="16" t="str">
        <f t="shared" si="197"/>
        <v>Oct</v>
      </c>
      <c r="Q2067" s="22">
        <f>IF(Analysis!$H$2=1,1,0)</f>
        <v>1</v>
      </c>
      <c r="R2067" s="1">
        <f>IF(Analysis!$H$3=1,1,0)</f>
        <v>1</v>
      </c>
      <c r="S2067" s="23">
        <f>IF(Analysis!$H$4=1,1,0)</f>
        <v>1</v>
      </c>
      <c r="T2067" s="23">
        <f>IF(Analysis!$H$6=1,1,0)</f>
        <v>1</v>
      </c>
      <c r="U2067" s="23">
        <f>IF(Analysis!$H$7=1,1,0)</f>
        <v>1</v>
      </c>
    </row>
    <row r="2068" spans="1:21">
      <c r="A2068" s="4">
        <v>15596</v>
      </c>
      <c r="B2068" s="5">
        <v>40841.695833333331</v>
      </c>
      <c r="C2068" s="5">
        <v>40840.456944444442</v>
      </c>
      <c r="D2068" s="4" t="s">
        <v>62</v>
      </c>
      <c r="E2068" s="4" t="s">
        <v>95</v>
      </c>
      <c r="F2068" s="6" t="s">
        <v>2071</v>
      </c>
      <c r="G2068" s="4" t="s">
        <v>55</v>
      </c>
      <c r="H2068" s="4" t="s">
        <v>106</v>
      </c>
      <c r="I2068" s="4" t="s">
        <v>143</v>
      </c>
      <c r="J2068" s="4" t="s">
        <v>70</v>
      </c>
      <c r="K2068" s="9">
        <f t="shared" si="192"/>
        <v>1.2388888888890506</v>
      </c>
      <c r="L2068" s="13">
        <f t="shared" si="193"/>
        <v>40840</v>
      </c>
      <c r="M2068" s="14">
        <f t="shared" si="194"/>
        <v>0.4569444444423425</v>
      </c>
      <c r="N2068" s="15">
        <f t="shared" si="195"/>
        <v>2</v>
      </c>
      <c r="O2068" s="16" t="str">
        <f t="shared" si="196"/>
        <v>Tuesday</v>
      </c>
      <c r="P2068" s="16" t="str">
        <f t="shared" si="197"/>
        <v>Oct</v>
      </c>
      <c r="Q2068" s="22">
        <f>IF(Analysis!$H$2=1,1,0)</f>
        <v>1</v>
      </c>
      <c r="R2068" s="1">
        <f>IF(Analysis!$H$3=1,1,0)</f>
        <v>1</v>
      </c>
      <c r="S2068" s="23">
        <f>IF(Analysis!$H$4=1,1,0)</f>
        <v>1</v>
      </c>
      <c r="T2068" s="23">
        <f>IF(Analysis!$H$6=1,1,0)</f>
        <v>1</v>
      </c>
      <c r="U2068" s="23">
        <f>IF(Analysis!$H$7=1,1,0)</f>
        <v>1</v>
      </c>
    </row>
    <row r="2069" spans="1:21">
      <c r="A2069" s="4">
        <v>15595</v>
      </c>
      <c r="B2069" s="5">
        <v>40843.429166666669</v>
      </c>
      <c r="C2069" s="5">
        <v>40840.456944444442</v>
      </c>
      <c r="D2069" s="4" t="s">
        <v>62</v>
      </c>
      <c r="E2069" s="4" t="s">
        <v>72</v>
      </c>
      <c r="F2069" s="6" t="s">
        <v>2072</v>
      </c>
      <c r="G2069" s="4" t="s">
        <v>55</v>
      </c>
      <c r="H2069" s="4" t="s">
        <v>71</v>
      </c>
      <c r="I2069" s="4" t="s">
        <v>143</v>
      </c>
      <c r="J2069" s="4" t="s">
        <v>59</v>
      </c>
      <c r="K2069" s="9">
        <f t="shared" si="192"/>
        <v>2.9722222222262644</v>
      </c>
      <c r="L2069" s="13">
        <f t="shared" si="193"/>
        <v>40840</v>
      </c>
      <c r="M2069" s="14">
        <f t="shared" si="194"/>
        <v>0.4569444444423425</v>
      </c>
      <c r="N2069" s="15">
        <f t="shared" si="195"/>
        <v>2</v>
      </c>
      <c r="O2069" s="16" t="str">
        <f t="shared" si="196"/>
        <v>Thursday</v>
      </c>
      <c r="P2069" s="16" t="str">
        <f t="shared" si="197"/>
        <v>Oct</v>
      </c>
      <c r="Q2069" s="22">
        <f>IF(Analysis!$H$2=1,1,0)</f>
        <v>1</v>
      </c>
      <c r="R2069" s="1">
        <f>IF(Analysis!$H$3=1,1,0)</f>
        <v>1</v>
      </c>
      <c r="S2069" s="23">
        <f>IF(Analysis!$H$4=1,1,0)</f>
        <v>1</v>
      </c>
      <c r="T2069" s="23">
        <f>IF(Analysis!$H$6=1,1,0)</f>
        <v>1</v>
      </c>
      <c r="U2069" s="23">
        <f>IF(Analysis!$H$7=1,1,0)</f>
        <v>1</v>
      </c>
    </row>
    <row r="2070" spans="1:21">
      <c r="A2070" s="4">
        <v>15594</v>
      </c>
      <c r="B2070" s="5">
        <v>40879.397222222222</v>
      </c>
      <c r="C2070" s="5">
        <v>40840.455555555556</v>
      </c>
      <c r="D2070" s="4" t="s">
        <v>60</v>
      </c>
      <c r="E2070" s="4" t="s">
        <v>67</v>
      </c>
      <c r="F2070" s="6" t="s">
        <v>2073</v>
      </c>
      <c r="G2070" s="4" t="s">
        <v>55</v>
      </c>
      <c r="H2070" s="4" t="s">
        <v>56</v>
      </c>
      <c r="I2070" s="4" t="s">
        <v>143</v>
      </c>
      <c r="J2070" s="4" t="s">
        <v>57</v>
      </c>
      <c r="K2070" s="9">
        <f t="shared" si="192"/>
        <v>38.941666666665697</v>
      </c>
      <c r="L2070" s="13">
        <f t="shared" si="193"/>
        <v>40840</v>
      </c>
      <c r="M2070" s="14">
        <f t="shared" si="194"/>
        <v>0.45555555555620231</v>
      </c>
      <c r="N2070" s="15">
        <f t="shared" si="195"/>
        <v>2</v>
      </c>
      <c r="O2070" s="16" t="str">
        <f t="shared" si="196"/>
        <v>Friday</v>
      </c>
      <c r="P2070" s="16" t="str">
        <f t="shared" si="197"/>
        <v>Oct</v>
      </c>
      <c r="Q2070" s="22">
        <f>IF(Analysis!$H$2=1,1,0)</f>
        <v>1</v>
      </c>
      <c r="R2070" s="1">
        <f>IF(Analysis!$H$3=1,1,0)</f>
        <v>1</v>
      </c>
      <c r="S2070" s="23">
        <f>IF(Analysis!$H$4=1,1,0)</f>
        <v>1</v>
      </c>
      <c r="T2070" s="23">
        <f>IF(Analysis!$H$6=1,1,0)</f>
        <v>1</v>
      </c>
      <c r="U2070" s="23">
        <f>IF(Analysis!$H$7=1,1,0)</f>
        <v>1</v>
      </c>
    </row>
    <row r="2071" spans="1:21">
      <c r="A2071" s="4">
        <v>15593</v>
      </c>
      <c r="B2071" s="5">
        <v>40840.510416666664</v>
      </c>
      <c r="C2071" s="5">
        <v>40840.446527777778</v>
      </c>
      <c r="D2071" s="4" t="s">
        <v>60</v>
      </c>
      <c r="E2071" s="4" t="s">
        <v>144</v>
      </c>
      <c r="F2071" s="6" t="s">
        <v>132</v>
      </c>
      <c r="G2071" s="4" t="s">
        <v>55</v>
      </c>
      <c r="H2071" s="4" t="s">
        <v>90</v>
      </c>
      <c r="I2071" s="4" t="s">
        <v>143</v>
      </c>
      <c r="J2071" s="4" t="s">
        <v>59</v>
      </c>
      <c r="K2071" s="9">
        <f t="shared" si="192"/>
        <v>6.3888888886140194E-2</v>
      </c>
      <c r="L2071" s="13">
        <f t="shared" si="193"/>
        <v>40840</v>
      </c>
      <c r="M2071" s="14">
        <f t="shared" si="194"/>
        <v>0.44652777777810115</v>
      </c>
      <c r="N2071" s="15">
        <f t="shared" si="195"/>
        <v>2</v>
      </c>
      <c r="O2071" s="16" t="str">
        <f t="shared" si="196"/>
        <v>Monday</v>
      </c>
      <c r="P2071" s="16" t="str">
        <f t="shared" si="197"/>
        <v>Oct</v>
      </c>
      <c r="Q2071" s="22">
        <f>IF(Analysis!$H$2=1,1,0)</f>
        <v>1</v>
      </c>
      <c r="R2071" s="1">
        <f>IF(Analysis!$H$3=1,1,0)</f>
        <v>1</v>
      </c>
      <c r="S2071" s="23">
        <f>IF(Analysis!$H$4=1,1,0)</f>
        <v>1</v>
      </c>
      <c r="T2071" s="23">
        <f>IF(Analysis!$H$6=1,1,0)</f>
        <v>1</v>
      </c>
      <c r="U2071" s="23">
        <f>IF(Analysis!$H$7=1,1,0)</f>
        <v>1</v>
      </c>
    </row>
    <row r="2072" spans="1:21">
      <c r="A2072" s="4">
        <v>15592</v>
      </c>
      <c r="B2072" s="5">
        <v>40938.627083333333</v>
      </c>
      <c r="C2072" s="5">
        <v>40840.422222222223</v>
      </c>
      <c r="D2072" s="4" t="s">
        <v>94</v>
      </c>
      <c r="E2072" s="4" t="s">
        <v>124</v>
      </c>
      <c r="F2072" s="6" t="s">
        <v>133</v>
      </c>
      <c r="G2072" s="4" t="s">
        <v>55</v>
      </c>
      <c r="H2072" s="4" t="s">
        <v>56</v>
      </c>
      <c r="I2072" s="4" t="s">
        <v>143</v>
      </c>
      <c r="J2072" s="4" t="s">
        <v>136</v>
      </c>
      <c r="K2072" s="9">
        <f t="shared" si="192"/>
        <v>98.204861111109494</v>
      </c>
      <c r="L2072" s="13">
        <f t="shared" si="193"/>
        <v>40840</v>
      </c>
      <c r="M2072" s="14">
        <f t="shared" si="194"/>
        <v>0.42222222222335404</v>
      </c>
      <c r="N2072" s="15">
        <f t="shared" si="195"/>
        <v>2</v>
      </c>
      <c r="O2072" s="16" t="str">
        <f t="shared" si="196"/>
        <v>Monday</v>
      </c>
      <c r="P2072" s="16" t="str">
        <f t="shared" si="197"/>
        <v>Oct</v>
      </c>
      <c r="Q2072" s="22">
        <f>IF(Analysis!$H$2=1,1,0)</f>
        <v>1</v>
      </c>
      <c r="R2072" s="1">
        <f>IF(Analysis!$H$3=1,1,0)</f>
        <v>1</v>
      </c>
      <c r="S2072" s="23">
        <f>IF(Analysis!$H$4=1,1,0)</f>
        <v>1</v>
      </c>
      <c r="T2072" s="23">
        <f>IF(Analysis!$H$6=1,1,0)</f>
        <v>1</v>
      </c>
      <c r="U2072" s="23">
        <f>IF(Analysis!$H$7=1,1,0)</f>
        <v>1</v>
      </c>
    </row>
    <row r="2073" spans="1:21">
      <c r="A2073" s="4">
        <v>15591</v>
      </c>
      <c r="B2073" s="5">
        <v>40840.522222222222</v>
      </c>
      <c r="C2073" s="5">
        <v>40840.413888888892</v>
      </c>
      <c r="D2073" s="4" t="s">
        <v>60</v>
      </c>
      <c r="E2073" s="4" t="s">
        <v>54</v>
      </c>
      <c r="F2073" s="6" t="s">
        <v>127</v>
      </c>
      <c r="G2073" s="4" t="s">
        <v>55</v>
      </c>
      <c r="H2073" s="4" t="s">
        <v>1001</v>
      </c>
      <c r="I2073" s="4" t="s">
        <v>143</v>
      </c>
      <c r="J2073" s="4" t="s">
        <v>59</v>
      </c>
      <c r="K2073" s="9">
        <f t="shared" si="192"/>
        <v>0.10833333332993789</v>
      </c>
      <c r="L2073" s="13">
        <f t="shared" si="193"/>
        <v>40840</v>
      </c>
      <c r="M2073" s="14">
        <f t="shared" si="194"/>
        <v>0.41388888889196096</v>
      </c>
      <c r="N2073" s="15">
        <f t="shared" si="195"/>
        <v>2</v>
      </c>
      <c r="O2073" s="16" t="str">
        <f t="shared" si="196"/>
        <v>Monday</v>
      </c>
      <c r="P2073" s="16" t="str">
        <f t="shared" si="197"/>
        <v>Oct</v>
      </c>
      <c r="Q2073" s="22">
        <f>IF(Analysis!$H$2=1,1,0)</f>
        <v>1</v>
      </c>
      <c r="R2073" s="1">
        <f>IF(Analysis!$H$3=1,1,0)</f>
        <v>1</v>
      </c>
      <c r="S2073" s="23">
        <f>IF(Analysis!$H$4=1,1,0)</f>
        <v>1</v>
      </c>
      <c r="T2073" s="23">
        <f>IF(Analysis!$H$6=1,1,0)</f>
        <v>1</v>
      </c>
      <c r="U2073" s="23">
        <f>IF(Analysis!$H$7=1,1,0)</f>
        <v>1</v>
      </c>
    </row>
    <row r="2074" spans="1:21">
      <c r="A2074" s="4">
        <v>15590</v>
      </c>
      <c r="B2074" s="5">
        <v>40840.449999999997</v>
      </c>
      <c r="C2074" s="5">
        <v>40840.402083333334</v>
      </c>
      <c r="D2074" s="4" t="s">
        <v>53</v>
      </c>
      <c r="E2074" s="4" t="s">
        <v>74</v>
      </c>
      <c r="F2074" s="6" t="s">
        <v>128</v>
      </c>
      <c r="G2074" s="4" t="s">
        <v>55</v>
      </c>
      <c r="H2074" s="4" t="s">
        <v>1002</v>
      </c>
      <c r="I2074" s="4" t="s">
        <v>143</v>
      </c>
      <c r="J2074" s="4" t="s">
        <v>57</v>
      </c>
      <c r="K2074" s="9">
        <f t="shared" si="192"/>
        <v>4.7916666662786156E-2</v>
      </c>
      <c r="L2074" s="13">
        <f t="shared" si="193"/>
        <v>40840</v>
      </c>
      <c r="M2074" s="14">
        <f t="shared" si="194"/>
        <v>0.40208333333430346</v>
      </c>
      <c r="N2074" s="15">
        <f t="shared" si="195"/>
        <v>2</v>
      </c>
      <c r="O2074" s="16" t="str">
        <f t="shared" si="196"/>
        <v>Monday</v>
      </c>
      <c r="P2074" s="16" t="str">
        <f t="shared" si="197"/>
        <v>Oct</v>
      </c>
      <c r="Q2074" s="22">
        <f>IF(Analysis!$H$2=1,1,0)</f>
        <v>1</v>
      </c>
      <c r="R2074" s="1">
        <f>IF(Analysis!$H$3=1,1,0)</f>
        <v>1</v>
      </c>
      <c r="S2074" s="23">
        <f>IF(Analysis!$H$4=1,1,0)</f>
        <v>1</v>
      </c>
      <c r="T2074" s="23">
        <f>IF(Analysis!$H$6=1,1,0)</f>
        <v>1</v>
      </c>
      <c r="U2074" s="23">
        <f>IF(Analysis!$H$7=1,1,0)</f>
        <v>1</v>
      </c>
    </row>
    <row r="2075" spans="1:21">
      <c r="A2075" s="4">
        <v>15589</v>
      </c>
      <c r="B2075" s="5">
        <v>40840.45416666667</v>
      </c>
      <c r="C2075" s="5">
        <v>40840.399305555555</v>
      </c>
      <c r="D2075" s="4" t="s">
        <v>60</v>
      </c>
      <c r="E2075" s="4" t="s">
        <v>144</v>
      </c>
      <c r="F2075" s="6" t="s">
        <v>129</v>
      </c>
      <c r="G2075" s="4" t="s">
        <v>55</v>
      </c>
      <c r="H2075" s="4" t="s">
        <v>1003</v>
      </c>
      <c r="I2075" s="4" t="s">
        <v>143</v>
      </c>
      <c r="J2075" s="4" t="s">
        <v>59</v>
      </c>
      <c r="K2075" s="9">
        <f t="shared" si="192"/>
        <v>5.4861111115314998E-2</v>
      </c>
      <c r="L2075" s="13">
        <f t="shared" si="193"/>
        <v>40840</v>
      </c>
      <c r="M2075" s="14">
        <f t="shared" si="194"/>
        <v>0.39930555555474712</v>
      </c>
      <c r="N2075" s="15">
        <f t="shared" si="195"/>
        <v>2</v>
      </c>
      <c r="O2075" s="16" t="str">
        <f t="shared" si="196"/>
        <v>Monday</v>
      </c>
      <c r="P2075" s="16" t="str">
        <f t="shared" si="197"/>
        <v>Oct</v>
      </c>
      <c r="Q2075" s="22">
        <f>IF(Analysis!$H$2=1,1,0)</f>
        <v>1</v>
      </c>
      <c r="R2075" s="1">
        <f>IF(Analysis!$H$3=1,1,0)</f>
        <v>1</v>
      </c>
      <c r="S2075" s="23">
        <f>IF(Analysis!$H$4=1,1,0)</f>
        <v>1</v>
      </c>
      <c r="T2075" s="23">
        <f>IF(Analysis!$H$6=1,1,0)</f>
        <v>1</v>
      </c>
      <c r="U2075" s="23">
        <f>IF(Analysis!$H$7=1,1,0)</f>
        <v>1</v>
      </c>
    </row>
    <row r="2076" spans="1:21">
      <c r="A2076" s="4">
        <v>15588</v>
      </c>
      <c r="B2076" s="5">
        <v>40840.423611111109</v>
      </c>
      <c r="C2076" s="5">
        <v>40840.383333333331</v>
      </c>
      <c r="D2076" s="4" t="s">
        <v>53</v>
      </c>
      <c r="E2076" s="4" t="s">
        <v>96</v>
      </c>
      <c r="F2076" s="6" t="s">
        <v>145</v>
      </c>
      <c r="G2076" s="4" t="s">
        <v>55</v>
      </c>
      <c r="H2076" s="4" t="s">
        <v>1004</v>
      </c>
      <c r="I2076" s="4" t="s">
        <v>143</v>
      </c>
      <c r="J2076" s="4" t="s">
        <v>59</v>
      </c>
      <c r="K2076" s="9">
        <f t="shared" si="192"/>
        <v>4.0277777778101154E-2</v>
      </c>
      <c r="L2076" s="13">
        <f t="shared" si="193"/>
        <v>40840</v>
      </c>
      <c r="M2076" s="14">
        <f t="shared" si="194"/>
        <v>0.38333333333139308</v>
      </c>
      <c r="N2076" s="15">
        <f t="shared" si="195"/>
        <v>2</v>
      </c>
      <c r="O2076" s="16" t="str">
        <f t="shared" si="196"/>
        <v>Monday</v>
      </c>
      <c r="P2076" s="16" t="str">
        <f t="shared" si="197"/>
        <v>Oct</v>
      </c>
      <c r="Q2076" s="22">
        <f>IF(Analysis!$H$2=1,1,0)</f>
        <v>1</v>
      </c>
      <c r="R2076" s="1">
        <f>IF(Analysis!$H$3=1,1,0)</f>
        <v>1</v>
      </c>
      <c r="S2076" s="23">
        <f>IF(Analysis!$H$4=1,1,0)</f>
        <v>1</v>
      </c>
      <c r="T2076" s="23">
        <f>IF(Analysis!$H$6=1,1,0)</f>
        <v>1</v>
      </c>
      <c r="U2076" s="23">
        <f>IF(Analysis!$H$7=1,1,0)</f>
        <v>1</v>
      </c>
    </row>
    <row r="2077" spans="1:21">
      <c r="A2077" s="4">
        <v>15587</v>
      </c>
      <c r="B2077" s="5">
        <v>40849.51666666667</v>
      </c>
      <c r="C2077" s="5">
        <v>40837.679166666669</v>
      </c>
      <c r="D2077" s="4" t="s">
        <v>62</v>
      </c>
      <c r="E2077" s="4" t="s">
        <v>72</v>
      </c>
      <c r="F2077" s="6" t="s">
        <v>2280</v>
      </c>
      <c r="G2077" s="4" t="s">
        <v>55</v>
      </c>
      <c r="H2077" s="4" t="s">
        <v>1005</v>
      </c>
      <c r="I2077" s="4" t="s">
        <v>143</v>
      </c>
      <c r="J2077" s="4" t="s">
        <v>73</v>
      </c>
      <c r="K2077" s="9">
        <f t="shared" si="192"/>
        <v>11.837500000001455</v>
      </c>
      <c r="L2077" s="13">
        <f t="shared" si="193"/>
        <v>40837</v>
      </c>
      <c r="M2077" s="14">
        <f t="shared" si="194"/>
        <v>0.67916666666860692</v>
      </c>
      <c r="N2077" s="15">
        <f t="shared" si="195"/>
        <v>5</v>
      </c>
      <c r="O2077" s="16" t="str">
        <f t="shared" si="196"/>
        <v>Wednesday</v>
      </c>
      <c r="P2077" s="16" t="str">
        <f t="shared" si="197"/>
        <v>Oct</v>
      </c>
      <c r="Q2077" s="22">
        <f>IF(Analysis!$H$2=1,1,0)</f>
        <v>1</v>
      </c>
      <c r="R2077" s="1">
        <f>IF(Analysis!$H$3=1,1,0)</f>
        <v>1</v>
      </c>
      <c r="S2077" s="23">
        <f>IF(Analysis!$H$4=1,1,0)</f>
        <v>1</v>
      </c>
      <c r="T2077" s="23">
        <f>IF(Analysis!$H$6=1,1,0)</f>
        <v>1</v>
      </c>
      <c r="U2077" s="23">
        <f>IF(Analysis!$H$7=1,1,0)</f>
        <v>1</v>
      </c>
    </row>
    <row r="2078" spans="1:21">
      <c r="A2078" s="4">
        <v>15586</v>
      </c>
      <c r="B2078" s="5">
        <v>40849.515277777777</v>
      </c>
      <c r="C2078" s="5">
        <v>40837.677777777775</v>
      </c>
      <c r="D2078" s="4" t="s">
        <v>62</v>
      </c>
      <c r="E2078" s="4" t="s">
        <v>72</v>
      </c>
      <c r="F2078" s="6" t="s">
        <v>2071</v>
      </c>
      <c r="G2078" s="4" t="s">
        <v>55</v>
      </c>
      <c r="H2078" s="4" t="s">
        <v>90</v>
      </c>
      <c r="I2078" s="4" t="s">
        <v>143</v>
      </c>
      <c r="J2078" s="4" t="s">
        <v>73</v>
      </c>
      <c r="K2078" s="9">
        <f t="shared" si="192"/>
        <v>11.837500000001455</v>
      </c>
      <c r="L2078" s="13">
        <f t="shared" si="193"/>
        <v>40837</v>
      </c>
      <c r="M2078" s="14">
        <f t="shared" si="194"/>
        <v>0.67777777777519077</v>
      </c>
      <c r="N2078" s="15">
        <f t="shared" si="195"/>
        <v>5</v>
      </c>
      <c r="O2078" s="16" t="str">
        <f t="shared" si="196"/>
        <v>Wednesday</v>
      </c>
      <c r="P2078" s="16" t="str">
        <f t="shared" si="197"/>
        <v>Oct</v>
      </c>
      <c r="Q2078" s="22">
        <f>IF(Analysis!$H$2=1,1,0)</f>
        <v>1</v>
      </c>
      <c r="R2078" s="1">
        <f>IF(Analysis!$H$3=1,1,0)</f>
        <v>1</v>
      </c>
      <c r="S2078" s="23">
        <f>IF(Analysis!$H$4=1,1,0)</f>
        <v>1</v>
      </c>
      <c r="T2078" s="23">
        <f>IF(Analysis!$H$6=1,1,0)</f>
        <v>1</v>
      </c>
      <c r="U2078" s="23">
        <f>IF(Analysis!$H$7=1,1,0)</f>
        <v>1</v>
      </c>
    </row>
    <row r="2079" spans="1:21">
      <c r="A2079" s="4">
        <v>15585</v>
      </c>
      <c r="B2079" s="5">
        <v>40850.446527777778</v>
      </c>
      <c r="C2079" s="5">
        <v>40837.660416666666</v>
      </c>
      <c r="D2079" s="4" t="s">
        <v>62</v>
      </c>
      <c r="E2079" s="4" t="s">
        <v>72</v>
      </c>
      <c r="F2079" s="6" t="s">
        <v>2072</v>
      </c>
      <c r="G2079" s="4" t="s">
        <v>55</v>
      </c>
      <c r="H2079" s="4" t="s">
        <v>107</v>
      </c>
      <c r="I2079" s="4" t="s">
        <v>143</v>
      </c>
      <c r="J2079" s="4" t="s">
        <v>73</v>
      </c>
      <c r="K2079" s="9">
        <f t="shared" si="192"/>
        <v>12.786111111112405</v>
      </c>
      <c r="L2079" s="13">
        <f t="shared" si="193"/>
        <v>40837</v>
      </c>
      <c r="M2079" s="14">
        <f t="shared" si="194"/>
        <v>0.66041666666569654</v>
      </c>
      <c r="N2079" s="15">
        <f t="shared" si="195"/>
        <v>5</v>
      </c>
      <c r="O2079" s="16" t="str">
        <f t="shared" si="196"/>
        <v>Thursday</v>
      </c>
      <c r="P2079" s="16" t="str">
        <f t="shared" si="197"/>
        <v>Oct</v>
      </c>
      <c r="Q2079" s="22">
        <f>IF(Analysis!$H$2=1,1,0)</f>
        <v>1</v>
      </c>
      <c r="R2079" s="1">
        <f>IF(Analysis!$H$3=1,1,0)</f>
        <v>1</v>
      </c>
      <c r="S2079" s="23">
        <f>IF(Analysis!$H$4=1,1,0)</f>
        <v>1</v>
      </c>
      <c r="T2079" s="23">
        <f>IF(Analysis!$H$6=1,1,0)</f>
        <v>1</v>
      </c>
      <c r="U2079" s="23">
        <f>IF(Analysis!$H$7=1,1,0)</f>
        <v>1</v>
      </c>
    </row>
    <row r="2080" spans="1:21">
      <c r="A2080" s="4">
        <v>15584</v>
      </c>
      <c r="B2080" s="5">
        <v>40840.430555555555</v>
      </c>
      <c r="C2080" s="5">
        <v>40837.622916666667</v>
      </c>
      <c r="D2080" s="4" t="s">
        <v>60</v>
      </c>
      <c r="E2080" s="4" t="s">
        <v>80</v>
      </c>
      <c r="F2080" s="6" t="s">
        <v>2073</v>
      </c>
      <c r="G2080" s="4" t="s">
        <v>55</v>
      </c>
      <c r="H2080" s="4" t="s">
        <v>106</v>
      </c>
      <c r="I2080" s="4" t="s">
        <v>143</v>
      </c>
      <c r="J2080" s="4" t="s">
        <v>59</v>
      </c>
      <c r="K2080" s="9">
        <f t="shared" si="192"/>
        <v>2.8076388888875954</v>
      </c>
      <c r="L2080" s="13">
        <f t="shared" si="193"/>
        <v>40837</v>
      </c>
      <c r="M2080" s="14">
        <f t="shared" si="194"/>
        <v>0.62291666666715173</v>
      </c>
      <c r="N2080" s="15">
        <f t="shared" si="195"/>
        <v>4</v>
      </c>
      <c r="O2080" s="16" t="str">
        <f t="shared" si="196"/>
        <v>Monday</v>
      </c>
      <c r="P2080" s="16" t="str">
        <f t="shared" si="197"/>
        <v>Oct</v>
      </c>
      <c r="Q2080" s="22">
        <f>IF(Analysis!$H$2=1,1,0)</f>
        <v>1</v>
      </c>
      <c r="R2080" s="1">
        <f>IF(Analysis!$H$3=1,1,0)</f>
        <v>1</v>
      </c>
      <c r="S2080" s="23">
        <f>IF(Analysis!$H$4=1,1,0)</f>
        <v>1</v>
      </c>
      <c r="T2080" s="23">
        <f>IF(Analysis!$H$6=1,1,0)</f>
        <v>1</v>
      </c>
      <c r="U2080" s="23">
        <f>IF(Analysis!$H$7=1,1,0)</f>
        <v>1</v>
      </c>
    </row>
    <row r="2081" spans="1:21">
      <c r="A2081" s="4">
        <v>15583</v>
      </c>
      <c r="B2081" s="5">
        <v>40875.61041666667</v>
      </c>
      <c r="C2081" s="5">
        <v>40837.62222222222</v>
      </c>
      <c r="D2081" s="4" t="s">
        <v>53</v>
      </c>
      <c r="E2081" s="4" t="s">
        <v>98</v>
      </c>
      <c r="F2081" s="6" t="s">
        <v>132</v>
      </c>
      <c r="G2081" s="4" t="s">
        <v>55</v>
      </c>
      <c r="H2081" s="4" t="s">
        <v>71</v>
      </c>
      <c r="I2081" s="4" t="s">
        <v>143</v>
      </c>
      <c r="J2081" s="4" t="s">
        <v>59</v>
      </c>
      <c r="K2081" s="9">
        <f t="shared" si="192"/>
        <v>37.988194444449618</v>
      </c>
      <c r="L2081" s="13">
        <f t="shared" si="193"/>
        <v>40837</v>
      </c>
      <c r="M2081" s="14">
        <f t="shared" si="194"/>
        <v>0.62222222222044365</v>
      </c>
      <c r="N2081" s="15">
        <f t="shared" si="195"/>
        <v>4</v>
      </c>
      <c r="O2081" s="16" t="str">
        <f t="shared" si="196"/>
        <v>Monday</v>
      </c>
      <c r="P2081" s="16" t="str">
        <f t="shared" si="197"/>
        <v>Oct</v>
      </c>
      <c r="Q2081" s="22">
        <f>IF(Analysis!$H$2=1,1,0)</f>
        <v>1</v>
      </c>
      <c r="R2081" s="1">
        <f>IF(Analysis!$H$3=1,1,0)</f>
        <v>1</v>
      </c>
      <c r="S2081" s="23">
        <f>IF(Analysis!$H$4=1,1,0)</f>
        <v>1</v>
      </c>
      <c r="T2081" s="23">
        <f>IF(Analysis!$H$6=1,1,0)</f>
        <v>1</v>
      </c>
      <c r="U2081" s="23">
        <f>IF(Analysis!$H$7=1,1,0)</f>
        <v>1</v>
      </c>
    </row>
    <row r="2082" spans="1:21">
      <c r="A2082" s="4">
        <v>15582</v>
      </c>
      <c r="B2082" s="5">
        <v>40885.686111111114</v>
      </c>
      <c r="C2082" s="5">
        <v>40837.617361111108</v>
      </c>
      <c r="D2082" s="4" t="s">
        <v>62</v>
      </c>
      <c r="E2082" s="4" t="s">
        <v>63</v>
      </c>
      <c r="F2082" s="6" t="s">
        <v>133</v>
      </c>
      <c r="G2082" s="4" t="s">
        <v>55</v>
      </c>
      <c r="H2082" s="4" t="s">
        <v>56</v>
      </c>
      <c r="I2082" s="4" t="s">
        <v>143</v>
      </c>
      <c r="J2082" s="4" t="s">
        <v>136</v>
      </c>
      <c r="K2082" s="9">
        <f t="shared" si="192"/>
        <v>48.068750000005821</v>
      </c>
      <c r="L2082" s="13">
        <f t="shared" si="193"/>
        <v>40837</v>
      </c>
      <c r="M2082" s="14">
        <f t="shared" si="194"/>
        <v>0.61736111110803904</v>
      </c>
      <c r="N2082" s="15">
        <f t="shared" si="195"/>
        <v>4</v>
      </c>
      <c r="O2082" s="16" t="str">
        <f t="shared" si="196"/>
        <v>Thursday</v>
      </c>
      <c r="P2082" s="16" t="str">
        <f t="shared" si="197"/>
        <v>Oct</v>
      </c>
      <c r="Q2082" s="22">
        <f>IF(Analysis!$H$2=1,1,0)</f>
        <v>1</v>
      </c>
      <c r="R2082" s="1">
        <f>IF(Analysis!$H$3=1,1,0)</f>
        <v>1</v>
      </c>
      <c r="S2082" s="23">
        <f>IF(Analysis!$H$4=1,1,0)</f>
        <v>1</v>
      </c>
      <c r="T2082" s="23">
        <f>IF(Analysis!$H$6=1,1,0)</f>
        <v>1</v>
      </c>
      <c r="U2082" s="23">
        <f>IF(Analysis!$H$7=1,1,0)</f>
        <v>1</v>
      </c>
    </row>
    <row r="2083" spans="1:21">
      <c r="A2083" s="4">
        <v>15581</v>
      </c>
      <c r="B2083" s="5">
        <v>40842.502083333333</v>
      </c>
      <c r="C2083" s="5">
        <v>40837.564583333333</v>
      </c>
      <c r="D2083" s="4" t="s">
        <v>62</v>
      </c>
      <c r="E2083" s="4" t="s">
        <v>72</v>
      </c>
      <c r="F2083" s="6" t="s">
        <v>127</v>
      </c>
      <c r="G2083" s="4" t="s">
        <v>55</v>
      </c>
      <c r="H2083" s="4" t="s">
        <v>90</v>
      </c>
      <c r="I2083" s="4" t="s">
        <v>143</v>
      </c>
      <c r="J2083" s="4" t="s">
        <v>73</v>
      </c>
      <c r="K2083" s="9">
        <f t="shared" si="192"/>
        <v>4.9375</v>
      </c>
      <c r="L2083" s="13">
        <f t="shared" si="193"/>
        <v>40837</v>
      </c>
      <c r="M2083" s="14">
        <f t="shared" si="194"/>
        <v>0.56458333333284827</v>
      </c>
      <c r="N2083" s="15">
        <f t="shared" si="195"/>
        <v>4</v>
      </c>
      <c r="O2083" s="16" t="str">
        <f t="shared" si="196"/>
        <v>Wednesday</v>
      </c>
      <c r="P2083" s="16" t="str">
        <f t="shared" si="197"/>
        <v>Oct</v>
      </c>
      <c r="Q2083" s="22">
        <f>IF(Analysis!$H$2=1,1,0)</f>
        <v>1</v>
      </c>
      <c r="R2083" s="1">
        <f>IF(Analysis!$H$3=1,1,0)</f>
        <v>1</v>
      </c>
      <c r="S2083" s="23">
        <f>IF(Analysis!$H$4=1,1,0)</f>
        <v>1</v>
      </c>
      <c r="T2083" s="23">
        <f>IF(Analysis!$H$6=1,1,0)</f>
        <v>1</v>
      </c>
      <c r="U2083" s="23">
        <f>IF(Analysis!$H$7=1,1,0)</f>
        <v>1</v>
      </c>
    </row>
    <row r="2084" spans="1:21">
      <c r="A2084" s="4">
        <v>15580</v>
      </c>
      <c r="B2084" s="5">
        <v>40841.439583333333</v>
      </c>
      <c r="C2084" s="5">
        <v>40837.561805555553</v>
      </c>
      <c r="D2084" s="4" t="s">
        <v>62</v>
      </c>
      <c r="E2084" s="4" t="s">
        <v>64</v>
      </c>
      <c r="F2084" s="6" t="s">
        <v>128</v>
      </c>
      <c r="G2084" s="4" t="s">
        <v>55</v>
      </c>
      <c r="H2084" s="4" t="s">
        <v>56</v>
      </c>
      <c r="I2084" s="4" t="s">
        <v>143</v>
      </c>
      <c r="J2084" s="4" t="s">
        <v>70</v>
      </c>
      <c r="K2084" s="9">
        <f t="shared" si="192"/>
        <v>3.8777777777795563</v>
      </c>
      <c r="L2084" s="13">
        <f t="shared" si="193"/>
        <v>40837</v>
      </c>
      <c r="M2084" s="14">
        <f t="shared" si="194"/>
        <v>0.56180555555329192</v>
      </c>
      <c r="N2084" s="15">
        <f t="shared" si="195"/>
        <v>4</v>
      </c>
      <c r="O2084" s="16" t="str">
        <f t="shared" si="196"/>
        <v>Tuesday</v>
      </c>
      <c r="P2084" s="16" t="str">
        <f t="shared" si="197"/>
        <v>Oct</v>
      </c>
      <c r="Q2084" s="22">
        <f>IF(Analysis!$H$2=1,1,0)</f>
        <v>1</v>
      </c>
      <c r="R2084" s="1">
        <f>IF(Analysis!$H$3=1,1,0)</f>
        <v>1</v>
      </c>
      <c r="S2084" s="23">
        <f>IF(Analysis!$H$4=1,1,0)</f>
        <v>1</v>
      </c>
      <c r="T2084" s="23">
        <f>IF(Analysis!$H$6=1,1,0)</f>
        <v>1</v>
      </c>
      <c r="U2084" s="23">
        <f>IF(Analysis!$H$7=1,1,0)</f>
        <v>1</v>
      </c>
    </row>
    <row r="2085" spans="1:21">
      <c r="A2085" s="4">
        <v>15579</v>
      </c>
      <c r="B2085" s="5">
        <v>40898.541666666664</v>
      </c>
      <c r="C2085" s="5">
        <v>40837.472222222219</v>
      </c>
      <c r="D2085" s="4" t="s">
        <v>60</v>
      </c>
      <c r="E2085" s="4" t="s">
        <v>54</v>
      </c>
      <c r="F2085" s="6" t="s">
        <v>129</v>
      </c>
      <c r="G2085" s="4" t="s">
        <v>55</v>
      </c>
      <c r="H2085" s="4" t="s">
        <v>1006</v>
      </c>
      <c r="I2085" s="4" t="s">
        <v>143</v>
      </c>
      <c r="J2085" s="4" t="s">
        <v>65</v>
      </c>
      <c r="K2085" s="9">
        <f t="shared" si="192"/>
        <v>61.069444444445253</v>
      </c>
      <c r="L2085" s="13">
        <f t="shared" si="193"/>
        <v>40837</v>
      </c>
      <c r="M2085" s="14">
        <f t="shared" si="194"/>
        <v>0.47222222221898846</v>
      </c>
      <c r="N2085" s="15">
        <f t="shared" si="195"/>
        <v>3</v>
      </c>
      <c r="O2085" s="16" t="str">
        <f t="shared" si="196"/>
        <v>Wednesday</v>
      </c>
      <c r="P2085" s="16" t="str">
        <f t="shared" si="197"/>
        <v>Oct</v>
      </c>
      <c r="Q2085" s="22">
        <f>IF(Analysis!$H$2=1,1,0)</f>
        <v>1</v>
      </c>
      <c r="R2085" s="1">
        <f>IF(Analysis!$H$3=1,1,0)</f>
        <v>1</v>
      </c>
      <c r="S2085" s="23">
        <f>IF(Analysis!$H$4=1,1,0)</f>
        <v>1</v>
      </c>
      <c r="T2085" s="23">
        <f>IF(Analysis!$H$6=1,1,0)</f>
        <v>1</v>
      </c>
      <c r="U2085" s="23">
        <f>IF(Analysis!$H$7=1,1,0)</f>
        <v>1</v>
      </c>
    </row>
    <row r="2086" spans="1:21">
      <c r="A2086" s="4">
        <v>15578</v>
      </c>
      <c r="B2086" s="5">
        <v>40847.378472222219</v>
      </c>
      <c r="C2086" s="5">
        <v>40837.470833333333</v>
      </c>
      <c r="D2086" s="4" t="s">
        <v>53</v>
      </c>
      <c r="E2086" s="4" t="s">
        <v>105</v>
      </c>
      <c r="F2086" s="6" t="s">
        <v>145</v>
      </c>
      <c r="G2086" s="4" t="s">
        <v>55</v>
      </c>
      <c r="H2086" s="4" t="s">
        <v>1007</v>
      </c>
      <c r="I2086" s="4" t="s">
        <v>143</v>
      </c>
      <c r="J2086" s="4" t="s">
        <v>65</v>
      </c>
      <c r="K2086" s="9">
        <f t="shared" si="192"/>
        <v>9.9076388888861402</v>
      </c>
      <c r="L2086" s="13">
        <f t="shared" si="193"/>
        <v>40837</v>
      </c>
      <c r="M2086" s="14">
        <f t="shared" si="194"/>
        <v>0.47083333333284827</v>
      </c>
      <c r="N2086" s="15">
        <f t="shared" si="195"/>
        <v>3</v>
      </c>
      <c r="O2086" s="16" t="str">
        <f t="shared" si="196"/>
        <v>Monday</v>
      </c>
      <c r="P2086" s="16" t="str">
        <f t="shared" si="197"/>
        <v>Oct</v>
      </c>
      <c r="Q2086" s="22">
        <f>IF(Analysis!$H$2=1,1,0)</f>
        <v>1</v>
      </c>
      <c r="R2086" s="1">
        <f>IF(Analysis!$H$3=1,1,0)</f>
        <v>1</v>
      </c>
      <c r="S2086" s="23">
        <f>IF(Analysis!$H$4=1,1,0)</f>
        <v>1</v>
      </c>
      <c r="T2086" s="23">
        <f>IF(Analysis!$H$6=1,1,0)</f>
        <v>1</v>
      </c>
      <c r="U2086" s="23">
        <f>IF(Analysis!$H$7=1,1,0)</f>
        <v>1</v>
      </c>
    </row>
    <row r="2087" spans="1:21">
      <c r="A2087" s="4">
        <v>15577</v>
      </c>
      <c r="B2087" s="5">
        <v>40850.427777777775</v>
      </c>
      <c r="C2087" s="5">
        <v>40837.466666666667</v>
      </c>
      <c r="D2087" s="4" t="s">
        <v>60</v>
      </c>
      <c r="E2087" s="4" t="s">
        <v>61</v>
      </c>
      <c r="F2087" s="6" t="s">
        <v>2281</v>
      </c>
      <c r="G2087" s="4" t="s">
        <v>55</v>
      </c>
      <c r="H2087" s="4" t="s">
        <v>1008</v>
      </c>
      <c r="I2087" s="4" t="s">
        <v>143</v>
      </c>
      <c r="J2087" s="4" t="s">
        <v>59</v>
      </c>
      <c r="K2087" s="9">
        <f t="shared" si="192"/>
        <v>12.961111111108039</v>
      </c>
      <c r="L2087" s="13">
        <f t="shared" si="193"/>
        <v>40837</v>
      </c>
      <c r="M2087" s="14">
        <f t="shared" si="194"/>
        <v>0.46666666666715173</v>
      </c>
      <c r="N2087" s="15">
        <f t="shared" si="195"/>
        <v>3</v>
      </c>
      <c r="O2087" s="16" t="str">
        <f t="shared" si="196"/>
        <v>Thursday</v>
      </c>
      <c r="P2087" s="16" t="str">
        <f t="shared" si="197"/>
        <v>Oct</v>
      </c>
      <c r="Q2087" s="22">
        <f>IF(Analysis!$H$2=1,1,0)</f>
        <v>1</v>
      </c>
      <c r="R2087" s="1">
        <f>IF(Analysis!$H$3=1,1,0)</f>
        <v>1</v>
      </c>
      <c r="S2087" s="23">
        <f>IF(Analysis!$H$4=1,1,0)</f>
        <v>1</v>
      </c>
      <c r="T2087" s="23">
        <f>IF(Analysis!$H$6=1,1,0)</f>
        <v>1</v>
      </c>
      <c r="U2087" s="23">
        <f>IF(Analysis!$H$7=1,1,0)</f>
        <v>1</v>
      </c>
    </row>
    <row r="2088" spans="1:21">
      <c r="A2088" s="4">
        <v>15576</v>
      </c>
      <c r="B2088" s="5">
        <v>40869.522222222222</v>
      </c>
      <c r="C2088" s="5">
        <v>40837.449305555558</v>
      </c>
      <c r="D2088" s="4" t="s">
        <v>62</v>
      </c>
      <c r="E2088" s="4" t="s">
        <v>92</v>
      </c>
      <c r="F2088" s="6" t="s">
        <v>2071</v>
      </c>
      <c r="G2088" s="4" t="s">
        <v>55</v>
      </c>
      <c r="H2088" s="4" t="s">
        <v>1009</v>
      </c>
      <c r="I2088" s="4" t="s">
        <v>143</v>
      </c>
      <c r="J2088" s="4" t="s">
        <v>70</v>
      </c>
      <c r="K2088" s="9">
        <f t="shared" si="192"/>
        <v>32.072916666664241</v>
      </c>
      <c r="L2088" s="13">
        <f t="shared" si="193"/>
        <v>40837</v>
      </c>
      <c r="M2088" s="14">
        <f t="shared" si="194"/>
        <v>0.4493055555576575</v>
      </c>
      <c r="N2088" s="15">
        <f t="shared" si="195"/>
        <v>2</v>
      </c>
      <c r="O2088" s="16" t="str">
        <f t="shared" si="196"/>
        <v>Tuesday</v>
      </c>
      <c r="P2088" s="16" t="str">
        <f t="shared" si="197"/>
        <v>Oct</v>
      </c>
      <c r="Q2088" s="22">
        <f>IF(Analysis!$H$2=1,1,0)</f>
        <v>1</v>
      </c>
      <c r="R2088" s="1">
        <f>IF(Analysis!$H$3=1,1,0)</f>
        <v>1</v>
      </c>
      <c r="S2088" s="23">
        <f>IF(Analysis!$H$4=1,1,0)</f>
        <v>1</v>
      </c>
      <c r="T2088" s="23">
        <f>IF(Analysis!$H$6=1,1,0)</f>
        <v>1</v>
      </c>
      <c r="U2088" s="23">
        <f>IF(Analysis!$H$7=1,1,0)</f>
        <v>1</v>
      </c>
    </row>
    <row r="2089" spans="1:21">
      <c r="A2089" s="4">
        <v>15575</v>
      </c>
      <c r="B2089" s="5">
        <v>40856.572222222225</v>
      </c>
      <c r="C2089" s="5">
        <v>40837.447222222225</v>
      </c>
      <c r="D2089" s="4" t="s">
        <v>62</v>
      </c>
      <c r="E2089" s="4" t="s">
        <v>63</v>
      </c>
      <c r="F2089" s="6" t="s">
        <v>2072</v>
      </c>
      <c r="G2089" s="4" t="s">
        <v>55</v>
      </c>
      <c r="H2089" s="4" t="s">
        <v>1010</v>
      </c>
      <c r="I2089" s="4" t="s">
        <v>143</v>
      </c>
      <c r="J2089" s="4" t="s">
        <v>136</v>
      </c>
      <c r="K2089" s="9">
        <f t="shared" si="192"/>
        <v>19.125</v>
      </c>
      <c r="L2089" s="13">
        <f t="shared" si="193"/>
        <v>40837</v>
      </c>
      <c r="M2089" s="14">
        <f t="shared" si="194"/>
        <v>0.44722222222480923</v>
      </c>
      <c r="N2089" s="15">
        <f t="shared" si="195"/>
        <v>2</v>
      </c>
      <c r="O2089" s="16" t="str">
        <f t="shared" si="196"/>
        <v>Wednesday</v>
      </c>
      <c r="P2089" s="16" t="str">
        <f t="shared" si="197"/>
        <v>Oct</v>
      </c>
      <c r="Q2089" s="22">
        <f>IF(Analysis!$H$2=1,1,0)</f>
        <v>1</v>
      </c>
      <c r="R2089" s="1">
        <f>IF(Analysis!$H$3=1,1,0)</f>
        <v>1</v>
      </c>
      <c r="S2089" s="23">
        <f>IF(Analysis!$H$4=1,1,0)</f>
        <v>1</v>
      </c>
      <c r="T2089" s="23">
        <f>IF(Analysis!$H$6=1,1,0)</f>
        <v>1</v>
      </c>
      <c r="U2089" s="23">
        <f>IF(Analysis!$H$7=1,1,0)</f>
        <v>1</v>
      </c>
    </row>
    <row r="2090" spans="1:21">
      <c r="A2090" s="4">
        <v>15574</v>
      </c>
      <c r="B2090" s="5">
        <v>40841.481249999997</v>
      </c>
      <c r="C2090" s="5">
        <v>40837.445138888892</v>
      </c>
      <c r="D2090" s="4" t="s">
        <v>62</v>
      </c>
      <c r="E2090" s="4" t="s">
        <v>72</v>
      </c>
      <c r="F2090" s="6" t="s">
        <v>2073</v>
      </c>
      <c r="G2090" s="4" t="s">
        <v>55</v>
      </c>
      <c r="H2090" s="4" t="s">
        <v>90</v>
      </c>
      <c r="I2090" s="4" t="s">
        <v>143</v>
      </c>
      <c r="J2090" s="4" t="s">
        <v>73</v>
      </c>
      <c r="K2090" s="9">
        <f t="shared" si="192"/>
        <v>4.0361111111051287</v>
      </c>
      <c r="L2090" s="13">
        <f t="shared" si="193"/>
        <v>40837</v>
      </c>
      <c r="M2090" s="14">
        <f t="shared" si="194"/>
        <v>0.44513888889196096</v>
      </c>
      <c r="N2090" s="15">
        <f t="shared" si="195"/>
        <v>2</v>
      </c>
      <c r="O2090" s="16" t="str">
        <f t="shared" si="196"/>
        <v>Tuesday</v>
      </c>
      <c r="P2090" s="16" t="str">
        <f t="shared" si="197"/>
        <v>Oct</v>
      </c>
      <c r="Q2090" s="22">
        <f>IF(Analysis!$H$2=1,1,0)</f>
        <v>1</v>
      </c>
      <c r="R2090" s="1">
        <f>IF(Analysis!$H$3=1,1,0)</f>
        <v>1</v>
      </c>
      <c r="S2090" s="23">
        <f>IF(Analysis!$H$4=1,1,0)</f>
        <v>1</v>
      </c>
      <c r="T2090" s="23">
        <f>IF(Analysis!$H$6=1,1,0)</f>
        <v>1</v>
      </c>
      <c r="U2090" s="23">
        <f>IF(Analysis!$H$7=1,1,0)</f>
        <v>1</v>
      </c>
    </row>
    <row r="2091" spans="1:21">
      <c r="A2091" s="4">
        <v>15573</v>
      </c>
      <c r="B2091" s="5">
        <v>40907.383333333331</v>
      </c>
      <c r="C2091" s="5">
        <v>40837.382638888892</v>
      </c>
      <c r="D2091" s="4" t="s">
        <v>62</v>
      </c>
      <c r="E2091" s="4" t="s">
        <v>66</v>
      </c>
      <c r="F2091" s="6" t="s">
        <v>132</v>
      </c>
      <c r="G2091" s="4" t="s">
        <v>55</v>
      </c>
      <c r="H2091" s="4" t="s">
        <v>107</v>
      </c>
      <c r="I2091" s="4" t="s">
        <v>143</v>
      </c>
      <c r="J2091" s="4" t="s">
        <v>136</v>
      </c>
      <c r="K2091" s="9">
        <f t="shared" si="192"/>
        <v>70.000694444439432</v>
      </c>
      <c r="L2091" s="13">
        <f t="shared" si="193"/>
        <v>40837</v>
      </c>
      <c r="M2091" s="14">
        <f t="shared" si="194"/>
        <v>0.38263888889196096</v>
      </c>
      <c r="N2091" s="15">
        <f t="shared" si="195"/>
        <v>2</v>
      </c>
      <c r="O2091" s="16" t="str">
        <f t="shared" si="196"/>
        <v>Friday</v>
      </c>
      <c r="P2091" s="16" t="str">
        <f t="shared" si="197"/>
        <v>Oct</v>
      </c>
      <c r="Q2091" s="22">
        <f>IF(Analysis!$H$2=1,1,0)</f>
        <v>1</v>
      </c>
      <c r="R2091" s="1">
        <f>IF(Analysis!$H$3=1,1,0)</f>
        <v>1</v>
      </c>
      <c r="S2091" s="23">
        <f>IF(Analysis!$H$4=1,1,0)</f>
        <v>1</v>
      </c>
      <c r="T2091" s="23">
        <f>IF(Analysis!$H$6=1,1,0)</f>
        <v>1</v>
      </c>
      <c r="U2091" s="23">
        <f>IF(Analysis!$H$7=1,1,0)</f>
        <v>1</v>
      </c>
    </row>
    <row r="2092" spans="1:21">
      <c r="A2092" s="4">
        <v>15572</v>
      </c>
      <c r="B2092" s="5">
        <v>40837.381249999999</v>
      </c>
      <c r="C2092" s="5">
        <v>40837.352083333331</v>
      </c>
      <c r="D2092" s="4" t="s">
        <v>60</v>
      </c>
      <c r="E2092" s="4" t="s">
        <v>54</v>
      </c>
      <c r="F2092" s="6" t="s">
        <v>133</v>
      </c>
      <c r="G2092" s="4" t="s">
        <v>55</v>
      </c>
      <c r="H2092" s="4" t="s">
        <v>106</v>
      </c>
      <c r="I2092" s="4" t="s">
        <v>143</v>
      </c>
      <c r="J2092" s="4" t="s">
        <v>59</v>
      </c>
      <c r="K2092" s="9">
        <f t="shared" si="192"/>
        <v>2.9166666667151731E-2</v>
      </c>
      <c r="L2092" s="13">
        <f t="shared" si="193"/>
        <v>40837</v>
      </c>
      <c r="M2092" s="14">
        <f t="shared" si="194"/>
        <v>0.35208333333139308</v>
      </c>
      <c r="N2092" s="15">
        <f t="shared" si="195"/>
        <v>1</v>
      </c>
      <c r="O2092" s="16" t="str">
        <f t="shared" si="196"/>
        <v>Friday</v>
      </c>
      <c r="P2092" s="16" t="str">
        <f t="shared" si="197"/>
        <v>Oct</v>
      </c>
      <c r="Q2092" s="22">
        <f>IF(Analysis!$H$2=1,1,0)</f>
        <v>1</v>
      </c>
      <c r="R2092" s="1">
        <f>IF(Analysis!$H$3=1,1,0)</f>
        <v>1</v>
      </c>
      <c r="S2092" s="23">
        <f>IF(Analysis!$H$4=1,1,0)</f>
        <v>1</v>
      </c>
      <c r="T2092" s="23">
        <f>IF(Analysis!$H$6=1,1,0)</f>
        <v>1</v>
      </c>
      <c r="U2092" s="23">
        <f>IF(Analysis!$H$7=1,1,0)</f>
        <v>1</v>
      </c>
    </row>
    <row r="2093" spans="1:21">
      <c r="A2093" s="4">
        <v>15571</v>
      </c>
      <c r="B2093" s="5">
        <v>40837.37222222222</v>
      </c>
      <c r="C2093" s="5">
        <v>40837.35</v>
      </c>
      <c r="D2093" s="4" t="s">
        <v>60</v>
      </c>
      <c r="E2093" s="4" t="s">
        <v>54</v>
      </c>
      <c r="F2093" s="6" t="s">
        <v>127</v>
      </c>
      <c r="G2093" s="4" t="s">
        <v>55</v>
      </c>
      <c r="H2093" s="4" t="s">
        <v>71</v>
      </c>
      <c r="I2093" s="4" t="s">
        <v>143</v>
      </c>
      <c r="J2093" s="4" t="s">
        <v>59</v>
      </c>
      <c r="K2093" s="9">
        <f t="shared" si="192"/>
        <v>2.2222222221898846E-2</v>
      </c>
      <c r="L2093" s="13">
        <f t="shared" si="193"/>
        <v>40837</v>
      </c>
      <c r="M2093" s="14">
        <f t="shared" si="194"/>
        <v>0.34999999999854481</v>
      </c>
      <c r="N2093" s="15">
        <f t="shared" si="195"/>
        <v>1</v>
      </c>
      <c r="O2093" s="16" t="str">
        <f t="shared" si="196"/>
        <v>Friday</v>
      </c>
      <c r="P2093" s="16" t="str">
        <f t="shared" si="197"/>
        <v>Oct</v>
      </c>
      <c r="Q2093" s="22">
        <f>IF(Analysis!$H$2=1,1,0)</f>
        <v>1</v>
      </c>
      <c r="R2093" s="1">
        <f>IF(Analysis!$H$3=1,1,0)</f>
        <v>1</v>
      </c>
      <c r="S2093" s="23">
        <f>IF(Analysis!$H$4=1,1,0)</f>
        <v>1</v>
      </c>
      <c r="T2093" s="23">
        <f>IF(Analysis!$H$6=1,1,0)</f>
        <v>1</v>
      </c>
      <c r="U2093" s="23">
        <f>IF(Analysis!$H$7=1,1,0)</f>
        <v>1</v>
      </c>
    </row>
    <row r="2094" spans="1:21">
      <c r="A2094" s="4">
        <v>15570</v>
      </c>
      <c r="B2094" s="5">
        <v>40840.655555555553</v>
      </c>
      <c r="C2094" s="5">
        <v>40836.691666666666</v>
      </c>
      <c r="D2094" s="4" t="s">
        <v>60</v>
      </c>
      <c r="E2094" s="4" t="s">
        <v>54</v>
      </c>
      <c r="F2094" s="6" t="s">
        <v>128</v>
      </c>
      <c r="G2094" s="4" t="s">
        <v>55</v>
      </c>
      <c r="H2094" s="4" t="s">
        <v>56</v>
      </c>
      <c r="I2094" s="4" t="s">
        <v>143</v>
      </c>
      <c r="J2094" s="4" t="s">
        <v>59</v>
      </c>
      <c r="K2094" s="9">
        <f t="shared" si="192"/>
        <v>3.9638888888875954</v>
      </c>
      <c r="L2094" s="13">
        <f t="shared" si="193"/>
        <v>40836</v>
      </c>
      <c r="M2094" s="14">
        <f t="shared" si="194"/>
        <v>0.69166666666569654</v>
      </c>
      <c r="N2094" s="15">
        <f t="shared" si="195"/>
        <v>5</v>
      </c>
      <c r="O2094" s="16" t="str">
        <f t="shared" si="196"/>
        <v>Monday</v>
      </c>
      <c r="P2094" s="16" t="str">
        <f t="shared" si="197"/>
        <v>Oct</v>
      </c>
      <c r="Q2094" s="22">
        <f>IF(Analysis!$H$2=1,1,0)</f>
        <v>1</v>
      </c>
      <c r="R2094" s="1">
        <f>IF(Analysis!$H$3=1,1,0)</f>
        <v>1</v>
      </c>
      <c r="S2094" s="23">
        <f>IF(Analysis!$H$4=1,1,0)</f>
        <v>1</v>
      </c>
      <c r="T2094" s="23">
        <f>IF(Analysis!$H$6=1,1,0)</f>
        <v>1</v>
      </c>
      <c r="U2094" s="23">
        <f>IF(Analysis!$H$7=1,1,0)</f>
        <v>1</v>
      </c>
    </row>
    <row r="2095" spans="1:21">
      <c r="A2095" s="4">
        <v>15569</v>
      </c>
      <c r="B2095" s="5">
        <v>40837.61041666667</v>
      </c>
      <c r="C2095" s="5">
        <v>40836.69027777778</v>
      </c>
      <c r="D2095" s="4" t="s">
        <v>60</v>
      </c>
      <c r="E2095" s="4" t="s">
        <v>61</v>
      </c>
      <c r="F2095" s="6" t="s">
        <v>129</v>
      </c>
      <c r="G2095" s="4" t="s">
        <v>55</v>
      </c>
      <c r="H2095" s="4" t="s">
        <v>90</v>
      </c>
      <c r="I2095" s="4" t="s">
        <v>143</v>
      </c>
      <c r="J2095" s="4" t="s">
        <v>59</v>
      </c>
      <c r="K2095" s="9">
        <f t="shared" si="192"/>
        <v>0.92013888889050577</v>
      </c>
      <c r="L2095" s="13">
        <f t="shared" si="193"/>
        <v>40836</v>
      </c>
      <c r="M2095" s="14">
        <f t="shared" si="194"/>
        <v>0.69027777777955635</v>
      </c>
      <c r="N2095" s="15">
        <f t="shared" si="195"/>
        <v>5</v>
      </c>
      <c r="O2095" s="16" t="str">
        <f t="shared" si="196"/>
        <v>Friday</v>
      </c>
      <c r="P2095" s="16" t="str">
        <f t="shared" si="197"/>
        <v>Oct</v>
      </c>
      <c r="Q2095" s="22">
        <f>IF(Analysis!$H$2=1,1,0)</f>
        <v>1</v>
      </c>
      <c r="R2095" s="1">
        <f>IF(Analysis!$H$3=1,1,0)</f>
        <v>1</v>
      </c>
      <c r="S2095" s="23">
        <f>IF(Analysis!$H$4=1,1,0)</f>
        <v>1</v>
      </c>
      <c r="T2095" s="23">
        <f>IF(Analysis!$H$6=1,1,0)</f>
        <v>1</v>
      </c>
      <c r="U2095" s="23">
        <f>IF(Analysis!$H$7=1,1,0)</f>
        <v>1</v>
      </c>
    </row>
    <row r="2096" spans="1:21">
      <c r="A2096" s="4">
        <v>15568</v>
      </c>
      <c r="B2096" s="5">
        <v>40843.619444444441</v>
      </c>
      <c r="C2096" s="5">
        <v>40836.684027777781</v>
      </c>
      <c r="D2096" s="4" t="s">
        <v>60</v>
      </c>
      <c r="E2096" s="4" t="s">
        <v>108</v>
      </c>
      <c r="F2096" s="6" t="s">
        <v>145</v>
      </c>
      <c r="G2096" s="4" t="s">
        <v>55</v>
      </c>
      <c r="H2096" s="4" t="s">
        <v>56</v>
      </c>
      <c r="I2096" s="4" t="s">
        <v>143</v>
      </c>
      <c r="J2096" s="4" t="s">
        <v>59</v>
      </c>
      <c r="K2096" s="9">
        <f t="shared" si="192"/>
        <v>6.9354166666598758</v>
      </c>
      <c r="L2096" s="13">
        <f t="shared" si="193"/>
        <v>40836</v>
      </c>
      <c r="M2096" s="14">
        <f t="shared" si="194"/>
        <v>0.68402777778101154</v>
      </c>
      <c r="N2096" s="15">
        <f t="shared" si="195"/>
        <v>5</v>
      </c>
      <c r="O2096" s="16" t="str">
        <f t="shared" si="196"/>
        <v>Thursday</v>
      </c>
      <c r="P2096" s="16" t="str">
        <f t="shared" si="197"/>
        <v>Oct</v>
      </c>
      <c r="Q2096" s="22">
        <f>IF(Analysis!$H$2=1,1,0)</f>
        <v>1</v>
      </c>
      <c r="R2096" s="1">
        <f>IF(Analysis!$H$3=1,1,0)</f>
        <v>1</v>
      </c>
      <c r="S2096" s="23">
        <f>IF(Analysis!$H$4=1,1,0)</f>
        <v>1</v>
      </c>
      <c r="T2096" s="23">
        <f>IF(Analysis!$H$6=1,1,0)</f>
        <v>1</v>
      </c>
      <c r="U2096" s="23">
        <f>IF(Analysis!$H$7=1,1,0)</f>
        <v>1</v>
      </c>
    </row>
    <row r="2097" spans="1:21">
      <c r="A2097" s="4">
        <v>15567</v>
      </c>
      <c r="B2097" s="5">
        <v>40863.708333333336</v>
      </c>
      <c r="C2097" s="5">
        <v>40836.664583333331</v>
      </c>
      <c r="D2097" s="4" t="s">
        <v>62</v>
      </c>
      <c r="E2097" s="4" t="s">
        <v>72</v>
      </c>
      <c r="F2097" s="6" t="s">
        <v>2282</v>
      </c>
      <c r="G2097" s="4" t="s">
        <v>55</v>
      </c>
      <c r="H2097" s="4" t="s">
        <v>1011</v>
      </c>
      <c r="I2097" s="4" t="s">
        <v>143</v>
      </c>
      <c r="J2097" s="4" t="s">
        <v>73</v>
      </c>
      <c r="K2097" s="9">
        <f t="shared" si="192"/>
        <v>27.043750000004366</v>
      </c>
      <c r="L2097" s="13">
        <f t="shared" si="193"/>
        <v>40836</v>
      </c>
      <c r="M2097" s="14">
        <f t="shared" si="194"/>
        <v>0.66458333333139308</v>
      </c>
      <c r="N2097" s="15">
        <f t="shared" si="195"/>
        <v>5</v>
      </c>
      <c r="O2097" s="16" t="str">
        <f t="shared" si="196"/>
        <v>Wednesday</v>
      </c>
      <c r="P2097" s="16" t="str">
        <f t="shared" si="197"/>
        <v>Oct</v>
      </c>
      <c r="Q2097" s="22">
        <f>IF(Analysis!$H$2=1,1,0)</f>
        <v>1</v>
      </c>
      <c r="R2097" s="1">
        <f>IF(Analysis!$H$3=1,1,0)</f>
        <v>1</v>
      </c>
      <c r="S2097" s="23">
        <f>IF(Analysis!$H$4=1,1,0)</f>
        <v>1</v>
      </c>
      <c r="T2097" s="23">
        <f>IF(Analysis!$H$6=1,1,0)</f>
        <v>1</v>
      </c>
      <c r="U2097" s="23">
        <f>IF(Analysis!$H$7=1,1,0)</f>
        <v>1</v>
      </c>
    </row>
    <row r="2098" spans="1:21">
      <c r="A2098" s="4">
        <v>15566</v>
      </c>
      <c r="B2098" s="5">
        <v>40858.530555555553</v>
      </c>
      <c r="C2098" s="5">
        <v>40836.661111111112</v>
      </c>
      <c r="D2098" s="4" t="s">
        <v>53</v>
      </c>
      <c r="E2098" s="4" t="s">
        <v>68</v>
      </c>
      <c r="F2098" s="6" t="s">
        <v>2071</v>
      </c>
      <c r="G2098" s="4" t="s">
        <v>55</v>
      </c>
      <c r="H2098" s="4" t="s">
        <v>1012</v>
      </c>
      <c r="I2098" s="4" t="s">
        <v>143</v>
      </c>
      <c r="J2098" s="4" t="s">
        <v>59</v>
      </c>
      <c r="K2098" s="9">
        <f t="shared" si="192"/>
        <v>21.869444444440887</v>
      </c>
      <c r="L2098" s="13">
        <f t="shared" si="193"/>
        <v>40836</v>
      </c>
      <c r="M2098" s="14">
        <f t="shared" si="194"/>
        <v>0.66111111111240461</v>
      </c>
      <c r="N2098" s="15">
        <f t="shared" si="195"/>
        <v>5</v>
      </c>
      <c r="O2098" s="16" t="str">
        <f t="shared" si="196"/>
        <v>Friday</v>
      </c>
      <c r="P2098" s="16" t="str">
        <f t="shared" si="197"/>
        <v>Oct</v>
      </c>
      <c r="Q2098" s="22">
        <f>IF(Analysis!$H$2=1,1,0)</f>
        <v>1</v>
      </c>
      <c r="R2098" s="1">
        <f>IF(Analysis!$H$3=1,1,0)</f>
        <v>1</v>
      </c>
      <c r="S2098" s="23">
        <f>IF(Analysis!$H$4=1,1,0)</f>
        <v>1</v>
      </c>
      <c r="T2098" s="23">
        <f>IF(Analysis!$H$6=1,1,0)</f>
        <v>1</v>
      </c>
      <c r="U2098" s="23">
        <f>IF(Analysis!$H$7=1,1,0)</f>
        <v>1</v>
      </c>
    </row>
    <row r="2099" spans="1:21">
      <c r="A2099" s="4">
        <v>15565</v>
      </c>
      <c r="B2099" s="5">
        <v>40837.345138888886</v>
      </c>
      <c r="C2099" s="5">
        <v>40836.595833333333</v>
      </c>
      <c r="D2099" s="4" t="s">
        <v>60</v>
      </c>
      <c r="E2099" s="4" t="s">
        <v>2536</v>
      </c>
      <c r="F2099" s="6" t="s">
        <v>2072</v>
      </c>
      <c r="G2099" s="4" t="s">
        <v>55</v>
      </c>
      <c r="H2099" s="4" t="s">
        <v>1013</v>
      </c>
      <c r="I2099" s="4" t="s">
        <v>143</v>
      </c>
      <c r="J2099" s="4" t="s">
        <v>59</v>
      </c>
      <c r="K2099" s="9">
        <f t="shared" si="192"/>
        <v>0.74930555555329192</v>
      </c>
      <c r="L2099" s="13">
        <f t="shared" si="193"/>
        <v>40836</v>
      </c>
      <c r="M2099" s="14">
        <f t="shared" si="194"/>
        <v>0.59583333333284827</v>
      </c>
      <c r="N2099" s="15">
        <f t="shared" si="195"/>
        <v>4</v>
      </c>
      <c r="O2099" s="16" t="str">
        <f t="shared" si="196"/>
        <v>Friday</v>
      </c>
      <c r="P2099" s="16" t="str">
        <f t="shared" si="197"/>
        <v>Oct</v>
      </c>
      <c r="Q2099" s="22">
        <f>IF(Analysis!$H$2=1,1,0)</f>
        <v>1</v>
      </c>
      <c r="R2099" s="1">
        <f>IF(Analysis!$H$3=1,1,0)</f>
        <v>1</v>
      </c>
      <c r="S2099" s="23">
        <f>IF(Analysis!$H$4=1,1,0)</f>
        <v>1</v>
      </c>
      <c r="T2099" s="23">
        <f>IF(Analysis!$H$6=1,1,0)</f>
        <v>1</v>
      </c>
      <c r="U2099" s="23">
        <f>IF(Analysis!$H$7=1,1,0)</f>
        <v>1</v>
      </c>
    </row>
    <row r="2100" spans="1:21">
      <c r="A2100" s="4">
        <v>15564</v>
      </c>
      <c r="B2100" s="5">
        <v>40862.597222222219</v>
      </c>
      <c r="C2100" s="5">
        <v>40836.565972222219</v>
      </c>
      <c r="D2100" s="4" t="s">
        <v>60</v>
      </c>
      <c r="E2100" s="4" t="s">
        <v>80</v>
      </c>
      <c r="F2100" s="6" t="s">
        <v>2073</v>
      </c>
      <c r="G2100" s="4" t="s">
        <v>55</v>
      </c>
      <c r="H2100" s="4" t="s">
        <v>1014</v>
      </c>
      <c r="I2100" s="4" t="s">
        <v>143</v>
      </c>
      <c r="J2100" s="4" t="s">
        <v>136</v>
      </c>
      <c r="K2100" s="9">
        <f t="shared" si="192"/>
        <v>26.03125</v>
      </c>
      <c r="L2100" s="13">
        <f t="shared" si="193"/>
        <v>40836</v>
      </c>
      <c r="M2100" s="14">
        <f t="shared" si="194"/>
        <v>0.56597222221898846</v>
      </c>
      <c r="N2100" s="15">
        <f t="shared" si="195"/>
        <v>4</v>
      </c>
      <c r="O2100" s="16" t="str">
        <f t="shared" si="196"/>
        <v>Tuesday</v>
      </c>
      <c r="P2100" s="16" t="str">
        <f t="shared" si="197"/>
        <v>Oct</v>
      </c>
      <c r="Q2100" s="22">
        <f>IF(Analysis!$H$2=1,1,0)</f>
        <v>1</v>
      </c>
      <c r="R2100" s="1">
        <f>IF(Analysis!$H$3=1,1,0)</f>
        <v>1</v>
      </c>
      <c r="S2100" s="23">
        <f>IF(Analysis!$H$4=1,1,0)</f>
        <v>1</v>
      </c>
      <c r="T2100" s="23">
        <f>IF(Analysis!$H$6=1,1,0)</f>
        <v>1</v>
      </c>
      <c r="U2100" s="23">
        <f>IF(Analysis!$H$7=1,1,0)</f>
        <v>1</v>
      </c>
    </row>
    <row r="2101" spans="1:21">
      <c r="A2101" s="4">
        <v>15563</v>
      </c>
      <c r="B2101" s="5">
        <v>40912.551388888889</v>
      </c>
      <c r="C2101" s="5">
        <v>40836.557638888888</v>
      </c>
      <c r="D2101" s="4" t="s">
        <v>62</v>
      </c>
      <c r="E2101" s="4" t="s">
        <v>64</v>
      </c>
      <c r="F2101" s="6" t="s">
        <v>132</v>
      </c>
      <c r="G2101" s="4" t="s">
        <v>55</v>
      </c>
      <c r="H2101" s="4" t="s">
        <v>1015</v>
      </c>
      <c r="I2101" s="4" t="s">
        <v>143</v>
      </c>
      <c r="J2101" s="4" t="s">
        <v>136</v>
      </c>
      <c r="K2101" s="9">
        <f t="shared" si="192"/>
        <v>75.993750000001455</v>
      </c>
      <c r="L2101" s="13">
        <f t="shared" si="193"/>
        <v>40836</v>
      </c>
      <c r="M2101" s="14">
        <f t="shared" si="194"/>
        <v>0.55763888888759539</v>
      </c>
      <c r="N2101" s="15">
        <f t="shared" si="195"/>
        <v>4</v>
      </c>
      <c r="O2101" s="16" t="str">
        <f t="shared" si="196"/>
        <v>Wednesday</v>
      </c>
      <c r="P2101" s="16" t="str">
        <f t="shared" si="197"/>
        <v>Oct</v>
      </c>
      <c r="Q2101" s="22">
        <f>IF(Analysis!$H$2=1,1,0)</f>
        <v>1</v>
      </c>
      <c r="R2101" s="1">
        <f>IF(Analysis!$H$3=1,1,0)</f>
        <v>1</v>
      </c>
      <c r="S2101" s="23">
        <f>IF(Analysis!$H$4=1,1,0)</f>
        <v>1</v>
      </c>
      <c r="T2101" s="23">
        <f>IF(Analysis!$H$6=1,1,0)</f>
        <v>1</v>
      </c>
      <c r="U2101" s="23">
        <f>IF(Analysis!$H$7=1,1,0)</f>
        <v>1</v>
      </c>
    </row>
    <row r="2102" spans="1:21">
      <c r="A2102" s="4">
        <v>15562</v>
      </c>
      <c r="B2102" s="5">
        <v>40836.518750000003</v>
      </c>
      <c r="C2102" s="5">
        <v>40836.479861111111</v>
      </c>
      <c r="D2102" s="4" t="s">
        <v>53</v>
      </c>
      <c r="E2102" s="4" t="s">
        <v>79</v>
      </c>
      <c r="F2102" s="6" t="s">
        <v>133</v>
      </c>
      <c r="G2102" s="4" t="s">
        <v>55</v>
      </c>
      <c r="H2102" s="4" t="s">
        <v>90</v>
      </c>
      <c r="I2102" s="4" t="s">
        <v>143</v>
      </c>
      <c r="J2102" s="4" t="s">
        <v>57</v>
      </c>
      <c r="K2102" s="9">
        <f t="shared" si="192"/>
        <v>3.888888889196096E-2</v>
      </c>
      <c r="L2102" s="13">
        <f t="shared" si="193"/>
        <v>40836</v>
      </c>
      <c r="M2102" s="14">
        <f t="shared" si="194"/>
        <v>0.47986111111094942</v>
      </c>
      <c r="N2102" s="15">
        <f t="shared" si="195"/>
        <v>3</v>
      </c>
      <c r="O2102" s="16" t="str">
        <f t="shared" si="196"/>
        <v>Thursday</v>
      </c>
      <c r="P2102" s="16" t="str">
        <f t="shared" si="197"/>
        <v>Oct</v>
      </c>
      <c r="Q2102" s="22">
        <f>IF(Analysis!$H$2=1,1,0)</f>
        <v>1</v>
      </c>
      <c r="R2102" s="1">
        <f>IF(Analysis!$H$3=1,1,0)</f>
        <v>1</v>
      </c>
      <c r="S2102" s="23">
        <f>IF(Analysis!$H$4=1,1,0)</f>
        <v>1</v>
      </c>
      <c r="T2102" s="23">
        <f>IF(Analysis!$H$6=1,1,0)</f>
        <v>1</v>
      </c>
      <c r="U2102" s="23">
        <f>IF(Analysis!$H$7=1,1,0)</f>
        <v>1</v>
      </c>
    </row>
    <row r="2103" spans="1:21">
      <c r="A2103" s="4">
        <v>15561</v>
      </c>
      <c r="B2103" s="5">
        <v>40840.604166666664</v>
      </c>
      <c r="C2103" s="5">
        <v>40836.425000000003</v>
      </c>
      <c r="D2103" s="4" t="s">
        <v>62</v>
      </c>
      <c r="E2103" s="4" t="s">
        <v>72</v>
      </c>
      <c r="F2103" s="6" t="s">
        <v>127</v>
      </c>
      <c r="G2103" s="4" t="s">
        <v>55</v>
      </c>
      <c r="H2103" s="4" t="s">
        <v>107</v>
      </c>
      <c r="I2103" s="4" t="s">
        <v>143</v>
      </c>
      <c r="J2103" s="4" t="s">
        <v>73</v>
      </c>
      <c r="K2103" s="9">
        <f t="shared" si="192"/>
        <v>4.179166666661331</v>
      </c>
      <c r="L2103" s="13">
        <f t="shared" si="193"/>
        <v>40836</v>
      </c>
      <c r="M2103" s="14">
        <f t="shared" si="194"/>
        <v>0.42500000000291038</v>
      </c>
      <c r="N2103" s="15">
        <f t="shared" si="195"/>
        <v>2</v>
      </c>
      <c r="O2103" s="16" t="str">
        <f t="shared" si="196"/>
        <v>Monday</v>
      </c>
      <c r="P2103" s="16" t="str">
        <f t="shared" si="197"/>
        <v>Oct</v>
      </c>
      <c r="Q2103" s="22">
        <f>IF(Analysis!$H$2=1,1,0)</f>
        <v>1</v>
      </c>
      <c r="R2103" s="1">
        <f>IF(Analysis!$H$3=1,1,0)</f>
        <v>1</v>
      </c>
      <c r="S2103" s="23">
        <f>IF(Analysis!$H$4=1,1,0)</f>
        <v>1</v>
      </c>
      <c r="T2103" s="23">
        <f>IF(Analysis!$H$6=1,1,0)</f>
        <v>1</v>
      </c>
      <c r="U2103" s="23">
        <f>IF(Analysis!$H$7=1,1,0)</f>
        <v>1</v>
      </c>
    </row>
    <row r="2104" spans="1:21">
      <c r="A2104" s="4">
        <v>15560</v>
      </c>
      <c r="B2104" s="5">
        <v>40837.520833333336</v>
      </c>
      <c r="C2104" s="5">
        <v>40836.420138888891</v>
      </c>
      <c r="D2104" s="4" t="s">
        <v>60</v>
      </c>
      <c r="E2104" s="4" t="s">
        <v>54</v>
      </c>
      <c r="F2104" s="6" t="s">
        <v>128</v>
      </c>
      <c r="G2104" s="4" t="s">
        <v>55</v>
      </c>
      <c r="H2104" s="4" t="s">
        <v>106</v>
      </c>
      <c r="I2104" s="4" t="s">
        <v>143</v>
      </c>
      <c r="J2104" s="4" t="s">
        <v>59</v>
      </c>
      <c r="K2104" s="9">
        <f t="shared" si="192"/>
        <v>1.1006944444452529</v>
      </c>
      <c r="L2104" s="13">
        <f t="shared" si="193"/>
        <v>40836</v>
      </c>
      <c r="M2104" s="14">
        <f t="shared" si="194"/>
        <v>0.42013888889050577</v>
      </c>
      <c r="N2104" s="15">
        <f t="shared" si="195"/>
        <v>2</v>
      </c>
      <c r="O2104" s="16" t="str">
        <f t="shared" si="196"/>
        <v>Friday</v>
      </c>
      <c r="P2104" s="16" t="str">
        <f t="shared" si="197"/>
        <v>Oct</v>
      </c>
      <c r="Q2104" s="22">
        <f>IF(Analysis!$H$2=1,1,0)</f>
        <v>1</v>
      </c>
      <c r="R2104" s="1">
        <f>IF(Analysis!$H$3=1,1,0)</f>
        <v>1</v>
      </c>
      <c r="S2104" s="23">
        <f>IF(Analysis!$H$4=1,1,0)</f>
        <v>1</v>
      </c>
      <c r="T2104" s="23">
        <f>IF(Analysis!$H$6=1,1,0)</f>
        <v>1</v>
      </c>
      <c r="U2104" s="23">
        <f>IF(Analysis!$H$7=1,1,0)</f>
        <v>1</v>
      </c>
    </row>
    <row r="2105" spans="1:21">
      <c r="A2105" s="4">
        <v>15559</v>
      </c>
      <c r="B2105" s="5">
        <v>40849.655555555553</v>
      </c>
      <c r="C2105" s="5">
        <v>40836.40625</v>
      </c>
      <c r="D2105" s="4" t="s">
        <v>62</v>
      </c>
      <c r="E2105" s="4" t="s">
        <v>63</v>
      </c>
      <c r="F2105" s="6" t="s">
        <v>129</v>
      </c>
      <c r="G2105" s="4" t="s">
        <v>55</v>
      </c>
      <c r="H2105" s="4" t="s">
        <v>71</v>
      </c>
      <c r="I2105" s="4" t="s">
        <v>143</v>
      </c>
      <c r="J2105" s="4" t="s">
        <v>59</v>
      </c>
      <c r="K2105" s="9">
        <f t="shared" si="192"/>
        <v>13.249305555553292</v>
      </c>
      <c r="L2105" s="13">
        <f t="shared" si="193"/>
        <v>40836</v>
      </c>
      <c r="M2105" s="14">
        <f t="shared" si="194"/>
        <v>0.40625</v>
      </c>
      <c r="N2105" s="15">
        <f t="shared" si="195"/>
        <v>2</v>
      </c>
      <c r="O2105" s="16" t="str">
        <f t="shared" si="196"/>
        <v>Wednesday</v>
      </c>
      <c r="P2105" s="16" t="str">
        <f t="shared" si="197"/>
        <v>Oct</v>
      </c>
      <c r="Q2105" s="22">
        <f>IF(Analysis!$H$2=1,1,0)</f>
        <v>1</v>
      </c>
      <c r="R2105" s="1">
        <f>IF(Analysis!$H$3=1,1,0)</f>
        <v>1</v>
      </c>
      <c r="S2105" s="23">
        <f>IF(Analysis!$H$4=1,1,0)</f>
        <v>1</v>
      </c>
      <c r="T2105" s="23">
        <f>IF(Analysis!$H$6=1,1,0)</f>
        <v>1</v>
      </c>
      <c r="U2105" s="23">
        <f>IF(Analysis!$H$7=1,1,0)</f>
        <v>1</v>
      </c>
    </row>
    <row r="2106" spans="1:21">
      <c r="A2106" s="4">
        <v>15558</v>
      </c>
      <c r="B2106" s="5">
        <v>40843.439583333333</v>
      </c>
      <c r="C2106" s="5">
        <v>40836.397916666669</v>
      </c>
      <c r="D2106" s="4" t="s">
        <v>62</v>
      </c>
      <c r="E2106" s="4" t="s">
        <v>72</v>
      </c>
      <c r="F2106" s="6" t="s">
        <v>145</v>
      </c>
      <c r="G2106" s="4" t="s">
        <v>55</v>
      </c>
      <c r="H2106" s="4" t="s">
        <v>56</v>
      </c>
      <c r="I2106" s="4" t="s">
        <v>143</v>
      </c>
      <c r="J2106" s="4" t="s">
        <v>73</v>
      </c>
      <c r="K2106" s="9">
        <f t="shared" si="192"/>
        <v>7.0416666666642413</v>
      </c>
      <c r="L2106" s="13">
        <f t="shared" si="193"/>
        <v>40836</v>
      </c>
      <c r="M2106" s="14">
        <f t="shared" si="194"/>
        <v>0.39791666666860692</v>
      </c>
      <c r="N2106" s="15">
        <f t="shared" si="195"/>
        <v>2</v>
      </c>
      <c r="O2106" s="16" t="str">
        <f t="shared" si="196"/>
        <v>Thursday</v>
      </c>
      <c r="P2106" s="16" t="str">
        <f t="shared" si="197"/>
        <v>Oct</v>
      </c>
      <c r="Q2106" s="22">
        <f>IF(Analysis!$H$2=1,1,0)</f>
        <v>1</v>
      </c>
      <c r="R2106" s="1">
        <f>IF(Analysis!$H$3=1,1,0)</f>
        <v>1</v>
      </c>
      <c r="S2106" s="23">
        <f>IF(Analysis!$H$4=1,1,0)</f>
        <v>1</v>
      </c>
      <c r="T2106" s="23">
        <f>IF(Analysis!$H$6=1,1,0)</f>
        <v>1</v>
      </c>
      <c r="U2106" s="23">
        <f>IF(Analysis!$H$7=1,1,0)</f>
        <v>1</v>
      </c>
    </row>
    <row r="2107" spans="1:21">
      <c r="A2107" s="4">
        <v>15557</v>
      </c>
      <c r="B2107" s="5">
        <v>40843.432638888888</v>
      </c>
      <c r="C2107" s="5">
        <v>40836.379166666666</v>
      </c>
      <c r="D2107" s="4" t="s">
        <v>62</v>
      </c>
      <c r="E2107" s="4" t="s">
        <v>72</v>
      </c>
      <c r="F2107" s="6" t="s">
        <v>2283</v>
      </c>
      <c r="G2107" s="4" t="s">
        <v>55</v>
      </c>
      <c r="H2107" s="4" t="s">
        <v>90</v>
      </c>
      <c r="I2107" s="4" t="s">
        <v>143</v>
      </c>
      <c r="J2107" s="4" t="s">
        <v>73</v>
      </c>
      <c r="K2107" s="9">
        <f t="shared" si="192"/>
        <v>7.0534722222218988</v>
      </c>
      <c r="L2107" s="13">
        <f t="shared" si="193"/>
        <v>40836</v>
      </c>
      <c r="M2107" s="14">
        <f t="shared" si="194"/>
        <v>0.37916666666569654</v>
      </c>
      <c r="N2107" s="15">
        <f t="shared" si="195"/>
        <v>2</v>
      </c>
      <c r="O2107" s="16" t="str">
        <f t="shared" si="196"/>
        <v>Thursday</v>
      </c>
      <c r="P2107" s="16" t="str">
        <f t="shared" si="197"/>
        <v>Oct</v>
      </c>
      <c r="Q2107" s="22">
        <f>IF(Analysis!$H$2=1,1,0)</f>
        <v>1</v>
      </c>
      <c r="R2107" s="1">
        <f>IF(Analysis!$H$3=1,1,0)</f>
        <v>1</v>
      </c>
      <c r="S2107" s="23">
        <f>IF(Analysis!$H$4=1,1,0)</f>
        <v>1</v>
      </c>
      <c r="T2107" s="23">
        <f>IF(Analysis!$H$6=1,1,0)</f>
        <v>1</v>
      </c>
      <c r="U2107" s="23">
        <f>IF(Analysis!$H$7=1,1,0)</f>
        <v>1</v>
      </c>
    </row>
    <row r="2108" spans="1:21">
      <c r="A2108" s="4">
        <v>15556</v>
      </c>
      <c r="B2108" s="5">
        <v>40836.447222222225</v>
      </c>
      <c r="C2108" s="5">
        <v>40836.363888888889</v>
      </c>
      <c r="D2108" s="4" t="s">
        <v>53</v>
      </c>
      <c r="E2108" s="4" t="s">
        <v>91</v>
      </c>
      <c r="F2108" s="6" t="s">
        <v>2071</v>
      </c>
      <c r="G2108" s="4" t="s">
        <v>55</v>
      </c>
      <c r="H2108" s="4" t="s">
        <v>56</v>
      </c>
      <c r="I2108" s="4" t="s">
        <v>143</v>
      </c>
      <c r="J2108" s="4" t="s">
        <v>59</v>
      </c>
      <c r="K2108" s="9">
        <f t="shared" si="192"/>
        <v>8.3333333335758653E-2</v>
      </c>
      <c r="L2108" s="13">
        <f t="shared" si="193"/>
        <v>40836</v>
      </c>
      <c r="M2108" s="14">
        <f t="shared" si="194"/>
        <v>0.36388888888905058</v>
      </c>
      <c r="N2108" s="15">
        <f t="shared" si="195"/>
        <v>1</v>
      </c>
      <c r="O2108" s="16" t="str">
        <f t="shared" si="196"/>
        <v>Thursday</v>
      </c>
      <c r="P2108" s="16" t="str">
        <f t="shared" si="197"/>
        <v>Oct</v>
      </c>
      <c r="Q2108" s="22">
        <f>IF(Analysis!$H$2=1,1,0)</f>
        <v>1</v>
      </c>
      <c r="R2108" s="1">
        <f>IF(Analysis!$H$3=1,1,0)</f>
        <v>1</v>
      </c>
      <c r="S2108" s="23">
        <f>IF(Analysis!$H$4=1,1,0)</f>
        <v>1</v>
      </c>
      <c r="T2108" s="23">
        <f>IF(Analysis!$H$6=1,1,0)</f>
        <v>1</v>
      </c>
      <c r="U2108" s="23">
        <f>IF(Analysis!$H$7=1,1,0)</f>
        <v>1</v>
      </c>
    </row>
    <row r="2109" spans="1:21">
      <c r="A2109" s="4">
        <v>15555</v>
      </c>
      <c r="B2109" s="5">
        <v>40836.359722222223</v>
      </c>
      <c r="C2109" s="5">
        <v>40836.34097222222</v>
      </c>
      <c r="D2109" s="4" t="s">
        <v>53</v>
      </c>
      <c r="E2109" s="4" t="s">
        <v>74</v>
      </c>
      <c r="F2109" s="6" t="s">
        <v>2072</v>
      </c>
      <c r="G2109" s="4" t="s">
        <v>55</v>
      </c>
      <c r="H2109" s="4" t="s">
        <v>1016</v>
      </c>
      <c r="I2109" s="4" t="s">
        <v>143</v>
      </c>
      <c r="J2109" s="4" t="s">
        <v>59</v>
      </c>
      <c r="K2109" s="9">
        <f t="shared" si="192"/>
        <v>1.8750000002910383E-2</v>
      </c>
      <c r="L2109" s="13">
        <f t="shared" si="193"/>
        <v>40836</v>
      </c>
      <c r="M2109" s="14">
        <f t="shared" si="194"/>
        <v>0.34097222222044365</v>
      </c>
      <c r="N2109" s="15">
        <f t="shared" si="195"/>
        <v>1</v>
      </c>
      <c r="O2109" s="16" t="str">
        <f t="shared" si="196"/>
        <v>Thursday</v>
      </c>
      <c r="P2109" s="16" t="str">
        <f t="shared" si="197"/>
        <v>Oct</v>
      </c>
      <c r="Q2109" s="22">
        <f>IF(Analysis!$H$2=1,1,0)</f>
        <v>1</v>
      </c>
      <c r="R2109" s="1">
        <f>IF(Analysis!$H$3=1,1,0)</f>
        <v>1</v>
      </c>
      <c r="S2109" s="23">
        <f>IF(Analysis!$H$4=1,1,0)</f>
        <v>1</v>
      </c>
      <c r="T2109" s="23">
        <f>IF(Analysis!$H$6=1,1,0)</f>
        <v>1</v>
      </c>
      <c r="U2109" s="23">
        <f>IF(Analysis!$H$7=1,1,0)</f>
        <v>1</v>
      </c>
    </row>
    <row r="2110" spans="1:21">
      <c r="A2110" s="4">
        <v>15554</v>
      </c>
      <c r="B2110" s="5">
        <v>40836.550694444442</v>
      </c>
      <c r="C2110" s="5">
        <v>40835.683333333334</v>
      </c>
      <c r="D2110" s="4" t="s">
        <v>60</v>
      </c>
      <c r="E2110" s="4" t="s">
        <v>54</v>
      </c>
      <c r="F2110" s="6" t="s">
        <v>2073</v>
      </c>
      <c r="G2110" s="4" t="s">
        <v>55</v>
      </c>
      <c r="H2110" s="4" t="s">
        <v>1017</v>
      </c>
      <c r="I2110" s="4" t="s">
        <v>143</v>
      </c>
      <c r="J2110" s="4" t="s">
        <v>59</v>
      </c>
      <c r="K2110" s="9">
        <f t="shared" si="192"/>
        <v>0.86736111110803904</v>
      </c>
      <c r="L2110" s="13">
        <f t="shared" si="193"/>
        <v>40835</v>
      </c>
      <c r="M2110" s="14">
        <f t="shared" si="194"/>
        <v>0.68333333333430346</v>
      </c>
      <c r="N2110" s="15">
        <f t="shared" si="195"/>
        <v>5</v>
      </c>
      <c r="O2110" s="16" t="str">
        <f t="shared" si="196"/>
        <v>Thursday</v>
      </c>
      <c r="P2110" s="16" t="str">
        <f t="shared" si="197"/>
        <v>Oct</v>
      </c>
      <c r="Q2110" s="22">
        <f>IF(Analysis!$H$2=1,1,0)</f>
        <v>1</v>
      </c>
      <c r="R2110" s="1">
        <f>IF(Analysis!$H$3=1,1,0)</f>
        <v>1</v>
      </c>
      <c r="S2110" s="23">
        <f>IF(Analysis!$H$4=1,1,0)</f>
        <v>1</v>
      </c>
      <c r="T2110" s="23">
        <f>IF(Analysis!$H$6=1,1,0)</f>
        <v>1</v>
      </c>
      <c r="U2110" s="23">
        <f>IF(Analysis!$H$7=1,1,0)</f>
        <v>1</v>
      </c>
    </row>
    <row r="2111" spans="1:21">
      <c r="A2111" s="4">
        <v>15553</v>
      </c>
      <c r="B2111" s="5">
        <v>40849.51458333333</v>
      </c>
      <c r="C2111" s="5">
        <v>40835.647222222222</v>
      </c>
      <c r="D2111" s="4" t="s">
        <v>62</v>
      </c>
      <c r="E2111" s="4" t="s">
        <v>72</v>
      </c>
      <c r="F2111" s="6" t="s">
        <v>132</v>
      </c>
      <c r="G2111" s="4" t="s">
        <v>55</v>
      </c>
      <c r="H2111" s="4" t="s">
        <v>1018</v>
      </c>
      <c r="I2111" s="4" t="s">
        <v>143</v>
      </c>
      <c r="J2111" s="4" t="s">
        <v>73</v>
      </c>
      <c r="K2111" s="9">
        <f t="shared" si="192"/>
        <v>13.867361111108039</v>
      </c>
      <c r="L2111" s="13">
        <f t="shared" si="193"/>
        <v>40835</v>
      </c>
      <c r="M2111" s="14">
        <f t="shared" si="194"/>
        <v>0.64722222222189885</v>
      </c>
      <c r="N2111" s="15">
        <f t="shared" si="195"/>
        <v>5</v>
      </c>
      <c r="O2111" s="16" t="str">
        <f t="shared" si="196"/>
        <v>Wednesday</v>
      </c>
      <c r="P2111" s="16" t="str">
        <f t="shared" si="197"/>
        <v>Oct</v>
      </c>
      <c r="Q2111" s="22">
        <f>IF(Analysis!$H$2=1,1,0)</f>
        <v>1</v>
      </c>
      <c r="R2111" s="1">
        <f>IF(Analysis!$H$3=1,1,0)</f>
        <v>1</v>
      </c>
      <c r="S2111" s="23">
        <f>IF(Analysis!$H$4=1,1,0)</f>
        <v>1</v>
      </c>
      <c r="T2111" s="23">
        <f>IF(Analysis!$H$6=1,1,0)</f>
        <v>1</v>
      </c>
      <c r="U2111" s="23">
        <f>IF(Analysis!$H$7=1,1,0)</f>
        <v>1</v>
      </c>
    </row>
    <row r="2112" spans="1:21">
      <c r="A2112" s="4">
        <v>15552</v>
      </c>
      <c r="B2112" s="5">
        <v>40849.513888888891</v>
      </c>
      <c r="C2112" s="5">
        <v>40835.644444444442</v>
      </c>
      <c r="D2112" s="4" t="s">
        <v>62</v>
      </c>
      <c r="E2112" s="4" t="s">
        <v>68</v>
      </c>
      <c r="F2112" s="6" t="s">
        <v>133</v>
      </c>
      <c r="G2112" s="4" t="s">
        <v>55</v>
      </c>
      <c r="H2112" s="4" t="s">
        <v>1019</v>
      </c>
      <c r="I2112" s="4" t="s">
        <v>143</v>
      </c>
      <c r="J2112" s="4" t="s">
        <v>73</v>
      </c>
      <c r="K2112" s="9">
        <f t="shared" si="192"/>
        <v>13.869444444448163</v>
      </c>
      <c r="L2112" s="13">
        <f t="shared" si="193"/>
        <v>40835</v>
      </c>
      <c r="M2112" s="14">
        <f t="shared" si="194"/>
        <v>0.6444444444423425</v>
      </c>
      <c r="N2112" s="15">
        <f t="shared" si="195"/>
        <v>5</v>
      </c>
      <c r="O2112" s="16" t="str">
        <f t="shared" si="196"/>
        <v>Wednesday</v>
      </c>
      <c r="P2112" s="16" t="str">
        <f t="shared" si="197"/>
        <v>Oct</v>
      </c>
      <c r="Q2112" s="22">
        <f>IF(Analysis!$H$2=1,1,0)</f>
        <v>1</v>
      </c>
      <c r="R2112" s="1">
        <f>IF(Analysis!$H$3=1,1,0)</f>
        <v>1</v>
      </c>
      <c r="S2112" s="23">
        <f>IF(Analysis!$H$4=1,1,0)</f>
        <v>1</v>
      </c>
      <c r="T2112" s="23">
        <f>IF(Analysis!$H$6=1,1,0)</f>
        <v>1</v>
      </c>
      <c r="U2112" s="23">
        <f>IF(Analysis!$H$7=1,1,0)</f>
        <v>1</v>
      </c>
    </row>
    <row r="2113" spans="1:21">
      <c r="A2113" s="4">
        <v>15551</v>
      </c>
      <c r="B2113" s="5">
        <v>40883.668055555558</v>
      </c>
      <c r="C2113" s="5">
        <v>40835.604861111111</v>
      </c>
      <c r="D2113" s="4" t="s">
        <v>62</v>
      </c>
      <c r="E2113" s="4" t="s">
        <v>92</v>
      </c>
      <c r="F2113" s="6" t="s">
        <v>127</v>
      </c>
      <c r="G2113" s="4" t="s">
        <v>55</v>
      </c>
      <c r="H2113" s="4" t="s">
        <v>1020</v>
      </c>
      <c r="I2113" s="4" t="s">
        <v>143</v>
      </c>
      <c r="J2113" s="4" t="s">
        <v>65</v>
      </c>
      <c r="K2113" s="9">
        <f t="shared" si="192"/>
        <v>48.063194444446708</v>
      </c>
      <c r="L2113" s="13">
        <f t="shared" si="193"/>
        <v>40835</v>
      </c>
      <c r="M2113" s="14">
        <f t="shared" si="194"/>
        <v>0.60486111111094942</v>
      </c>
      <c r="N2113" s="15">
        <f t="shared" si="195"/>
        <v>4</v>
      </c>
      <c r="O2113" s="16" t="str">
        <f t="shared" si="196"/>
        <v>Tuesday</v>
      </c>
      <c r="P2113" s="16" t="str">
        <f t="shared" si="197"/>
        <v>Oct</v>
      </c>
      <c r="Q2113" s="22">
        <f>IF(Analysis!$H$2=1,1,0)</f>
        <v>1</v>
      </c>
      <c r="R2113" s="1">
        <f>IF(Analysis!$H$3=1,1,0)</f>
        <v>1</v>
      </c>
      <c r="S2113" s="23">
        <f>IF(Analysis!$H$4=1,1,0)</f>
        <v>1</v>
      </c>
      <c r="T2113" s="23">
        <f>IF(Analysis!$H$6=1,1,0)</f>
        <v>1</v>
      </c>
      <c r="U2113" s="23">
        <f>IF(Analysis!$H$7=1,1,0)</f>
        <v>1</v>
      </c>
    </row>
    <row r="2114" spans="1:21">
      <c r="A2114" s="4">
        <v>15550</v>
      </c>
      <c r="B2114" s="5">
        <v>40849.588194444441</v>
      </c>
      <c r="C2114" s="5">
        <v>40835.51458333333</v>
      </c>
      <c r="D2114" s="4" t="s">
        <v>62</v>
      </c>
      <c r="E2114" s="4" t="s">
        <v>68</v>
      </c>
      <c r="F2114" s="6" t="s">
        <v>128</v>
      </c>
      <c r="G2114" s="4" t="s">
        <v>55</v>
      </c>
      <c r="H2114" s="4" t="s">
        <v>90</v>
      </c>
      <c r="I2114" s="4" t="s">
        <v>143</v>
      </c>
      <c r="J2114" s="4" t="s">
        <v>73</v>
      </c>
      <c r="K2114" s="9">
        <f t="shared" si="192"/>
        <v>14.073611111110949</v>
      </c>
      <c r="L2114" s="13">
        <f t="shared" si="193"/>
        <v>40835</v>
      </c>
      <c r="M2114" s="14">
        <f t="shared" si="194"/>
        <v>0.51458333332993789</v>
      </c>
      <c r="N2114" s="15">
        <f t="shared" si="195"/>
        <v>3</v>
      </c>
      <c r="O2114" s="16" t="str">
        <f t="shared" si="196"/>
        <v>Wednesday</v>
      </c>
      <c r="P2114" s="16" t="str">
        <f t="shared" si="197"/>
        <v>Oct</v>
      </c>
      <c r="Q2114" s="22">
        <f>IF(Analysis!$H$2=1,1,0)</f>
        <v>1</v>
      </c>
      <c r="R2114" s="1">
        <f>IF(Analysis!$H$3=1,1,0)</f>
        <v>1</v>
      </c>
      <c r="S2114" s="23">
        <f>IF(Analysis!$H$4=1,1,0)</f>
        <v>1</v>
      </c>
      <c r="T2114" s="23">
        <f>IF(Analysis!$H$6=1,1,0)</f>
        <v>1</v>
      </c>
      <c r="U2114" s="23">
        <f>IF(Analysis!$H$7=1,1,0)</f>
        <v>1</v>
      </c>
    </row>
    <row r="2115" spans="1:21">
      <c r="A2115" s="4">
        <v>15549</v>
      </c>
      <c r="B2115" s="5">
        <v>40849.589583333334</v>
      </c>
      <c r="C2115" s="5">
        <v>40835.511805555558</v>
      </c>
      <c r="D2115" s="4" t="s">
        <v>62</v>
      </c>
      <c r="E2115" s="4" t="s">
        <v>100</v>
      </c>
      <c r="F2115" s="6" t="s">
        <v>129</v>
      </c>
      <c r="G2115" s="4" t="s">
        <v>55</v>
      </c>
      <c r="H2115" s="4" t="s">
        <v>107</v>
      </c>
      <c r="I2115" s="4" t="s">
        <v>143</v>
      </c>
      <c r="J2115" s="4" t="s">
        <v>73</v>
      </c>
      <c r="K2115" s="9">
        <f t="shared" ref="K2115:K2178" si="198">B2115-C2115</f>
        <v>14.077777777776646</v>
      </c>
      <c r="L2115" s="13">
        <f t="shared" si="193"/>
        <v>40835</v>
      </c>
      <c r="M2115" s="14">
        <f t="shared" si="194"/>
        <v>0.5118055555576575</v>
      </c>
      <c r="N2115" s="15">
        <f t="shared" si="195"/>
        <v>3</v>
      </c>
      <c r="O2115" s="16" t="str">
        <f t="shared" si="196"/>
        <v>Wednesday</v>
      </c>
      <c r="P2115" s="16" t="str">
        <f t="shared" si="197"/>
        <v>Oct</v>
      </c>
      <c r="Q2115" s="22">
        <f>IF(Analysis!$H$2=1,1,0)</f>
        <v>1</v>
      </c>
      <c r="R2115" s="1">
        <f>IF(Analysis!$H$3=1,1,0)</f>
        <v>1</v>
      </c>
      <c r="S2115" s="23">
        <f>IF(Analysis!$H$4=1,1,0)</f>
        <v>1</v>
      </c>
      <c r="T2115" s="23">
        <f>IF(Analysis!$H$6=1,1,0)</f>
        <v>1</v>
      </c>
      <c r="U2115" s="23">
        <f>IF(Analysis!$H$7=1,1,0)</f>
        <v>1</v>
      </c>
    </row>
    <row r="2116" spans="1:21">
      <c r="A2116" s="4">
        <v>15548</v>
      </c>
      <c r="B2116" s="5">
        <v>40837.383333333331</v>
      </c>
      <c r="C2116" s="5">
        <v>40835.425694444442</v>
      </c>
      <c r="D2116" s="4" t="s">
        <v>60</v>
      </c>
      <c r="E2116" s="4" t="s">
        <v>2536</v>
      </c>
      <c r="F2116" s="6" t="s">
        <v>145</v>
      </c>
      <c r="G2116" s="4" t="s">
        <v>55</v>
      </c>
      <c r="H2116" s="4" t="s">
        <v>106</v>
      </c>
      <c r="I2116" s="4" t="s">
        <v>143</v>
      </c>
      <c r="J2116" s="4" t="s">
        <v>59</v>
      </c>
      <c r="K2116" s="9">
        <f t="shared" si="198"/>
        <v>1.9576388888890506</v>
      </c>
      <c r="L2116" s="13">
        <f t="shared" ref="L2116:L2179" si="199">INT(C2116)</f>
        <v>40835</v>
      </c>
      <c r="M2116" s="14">
        <f t="shared" ref="M2116:M2179" si="200">MOD(C2116,1)</f>
        <v>0.4256944444423425</v>
      </c>
      <c r="N2116" s="15">
        <f t="shared" ref="N2116:N2179" si="201">IF(AND($V$4&lt;=M2116,M2116&lt;$W$4),1,IF(AND($X$4&lt;=M2116,M2116&lt;$Y$4),2,IF(AND($Z$4&lt;=M2116,M2116&lt;$AA$4),3,IF(AND($AB$4&lt;=M2116,M2116&lt;$AC$4),4,IF(AND($AD$4&lt;=M2116,M2116&lt;$AE$4),5,IF(AND($AF$4&lt;=M2116,M2116&lt;$AG$4),6))))))</f>
        <v>2</v>
      </c>
      <c r="O2116" s="16" t="str">
        <f t="shared" ref="O2116:O2179" si="202">CHOOSE(WEEKDAY(B2116,1),"Sunday","Monday","Tuesday","Wednesday","Thursday","Friday","Saturday")</f>
        <v>Friday</v>
      </c>
      <c r="P2116" s="16" t="str">
        <f t="shared" ref="P2116:P2179" si="203">CHOOSE(MONTH(L2116),"Jan","Feb","Mar","Apr","May","Jun","Jul","Aug","Sep","Oct","Nov","Dec")</f>
        <v>Oct</v>
      </c>
      <c r="Q2116" s="22">
        <f>IF(Analysis!$H$2=1,1,0)</f>
        <v>1</v>
      </c>
      <c r="R2116" s="1">
        <f>IF(Analysis!$H$3=1,1,0)</f>
        <v>1</v>
      </c>
      <c r="S2116" s="23">
        <f>IF(Analysis!$H$4=1,1,0)</f>
        <v>1</v>
      </c>
      <c r="T2116" s="23">
        <f>IF(Analysis!$H$6=1,1,0)</f>
        <v>1</v>
      </c>
      <c r="U2116" s="23">
        <f>IF(Analysis!$H$7=1,1,0)</f>
        <v>1</v>
      </c>
    </row>
    <row r="2117" spans="1:21">
      <c r="A2117" s="4">
        <v>15547</v>
      </c>
      <c r="B2117" s="5">
        <v>40835.669444444444</v>
      </c>
      <c r="C2117" s="5">
        <v>40835.379861111112</v>
      </c>
      <c r="D2117" s="4" t="s">
        <v>53</v>
      </c>
      <c r="E2117" s="4" t="s">
        <v>54</v>
      </c>
      <c r="F2117" s="6" t="s">
        <v>2284</v>
      </c>
      <c r="G2117" s="4" t="s">
        <v>55</v>
      </c>
      <c r="H2117" s="4" t="s">
        <v>71</v>
      </c>
      <c r="I2117" s="4" t="s">
        <v>143</v>
      </c>
      <c r="J2117" s="4" t="s">
        <v>59</v>
      </c>
      <c r="K2117" s="9">
        <f t="shared" si="198"/>
        <v>0.28958333333139308</v>
      </c>
      <c r="L2117" s="13">
        <f t="shared" si="199"/>
        <v>40835</v>
      </c>
      <c r="M2117" s="14">
        <f t="shared" si="200"/>
        <v>0.37986111111240461</v>
      </c>
      <c r="N2117" s="15">
        <f t="shared" si="201"/>
        <v>2</v>
      </c>
      <c r="O2117" s="16" t="str">
        <f t="shared" si="202"/>
        <v>Wednesday</v>
      </c>
      <c r="P2117" s="16" t="str">
        <f t="shared" si="203"/>
        <v>Oct</v>
      </c>
      <c r="Q2117" s="22">
        <f>IF(Analysis!$H$2=1,1,0)</f>
        <v>1</v>
      </c>
      <c r="R2117" s="1">
        <f>IF(Analysis!$H$3=1,1,0)</f>
        <v>1</v>
      </c>
      <c r="S2117" s="23">
        <f>IF(Analysis!$H$4=1,1,0)</f>
        <v>1</v>
      </c>
      <c r="T2117" s="23">
        <f>IF(Analysis!$H$6=1,1,0)</f>
        <v>1</v>
      </c>
      <c r="U2117" s="23">
        <f>IF(Analysis!$H$7=1,1,0)</f>
        <v>1</v>
      </c>
    </row>
    <row r="2118" spans="1:21">
      <c r="A2118" s="4">
        <v>15546</v>
      </c>
      <c r="B2118" s="5">
        <v>40842.383333333331</v>
      </c>
      <c r="C2118" s="5">
        <v>40834.632638888892</v>
      </c>
      <c r="D2118" s="4" t="s">
        <v>62</v>
      </c>
      <c r="E2118" s="4" t="s">
        <v>72</v>
      </c>
      <c r="F2118" s="6" t="s">
        <v>2071</v>
      </c>
      <c r="G2118" s="4" t="s">
        <v>55</v>
      </c>
      <c r="H2118" s="4" t="s">
        <v>56</v>
      </c>
      <c r="I2118" s="4" t="s">
        <v>143</v>
      </c>
      <c r="J2118" s="4" t="s">
        <v>73</v>
      </c>
      <c r="K2118" s="9">
        <f t="shared" si="198"/>
        <v>7.7506944444394321</v>
      </c>
      <c r="L2118" s="13">
        <f t="shared" si="199"/>
        <v>40834</v>
      </c>
      <c r="M2118" s="14">
        <f t="shared" si="200"/>
        <v>0.63263888889196096</v>
      </c>
      <c r="N2118" s="15">
        <f t="shared" si="201"/>
        <v>5</v>
      </c>
      <c r="O2118" s="16" t="str">
        <f t="shared" si="202"/>
        <v>Wednesday</v>
      </c>
      <c r="P2118" s="16" t="str">
        <f t="shared" si="203"/>
        <v>Oct</v>
      </c>
      <c r="Q2118" s="22">
        <f>IF(Analysis!$H$2=1,1,0)</f>
        <v>1</v>
      </c>
      <c r="R2118" s="1">
        <f>IF(Analysis!$H$3=1,1,0)</f>
        <v>1</v>
      </c>
      <c r="S2118" s="23">
        <f>IF(Analysis!$H$4=1,1,0)</f>
        <v>1</v>
      </c>
      <c r="T2118" s="23">
        <f>IF(Analysis!$H$6=1,1,0)</f>
        <v>1</v>
      </c>
      <c r="U2118" s="23">
        <f>IF(Analysis!$H$7=1,1,0)</f>
        <v>1</v>
      </c>
    </row>
    <row r="2119" spans="1:21">
      <c r="A2119" s="4">
        <v>15545</v>
      </c>
      <c r="B2119" s="5">
        <v>40836.384027777778</v>
      </c>
      <c r="C2119" s="5">
        <v>40834.62222222222</v>
      </c>
      <c r="D2119" s="4" t="s">
        <v>62</v>
      </c>
      <c r="E2119" s="4" t="s">
        <v>72</v>
      </c>
      <c r="F2119" s="6" t="s">
        <v>2072</v>
      </c>
      <c r="G2119" s="4" t="s">
        <v>55</v>
      </c>
      <c r="H2119" s="4" t="s">
        <v>90</v>
      </c>
      <c r="I2119" s="4" t="s">
        <v>143</v>
      </c>
      <c r="J2119" s="4" t="s">
        <v>73</v>
      </c>
      <c r="K2119" s="9">
        <f t="shared" si="198"/>
        <v>1.7618055555576575</v>
      </c>
      <c r="L2119" s="13">
        <f t="shared" si="199"/>
        <v>40834</v>
      </c>
      <c r="M2119" s="14">
        <f t="shared" si="200"/>
        <v>0.62222222222044365</v>
      </c>
      <c r="N2119" s="15">
        <f t="shared" si="201"/>
        <v>4</v>
      </c>
      <c r="O2119" s="16" t="str">
        <f t="shared" si="202"/>
        <v>Thursday</v>
      </c>
      <c r="P2119" s="16" t="str">
        <f t="shared" si="203"/>
        <v>Oct</v>
      </c>
      <c r="Q2119" s="22">
        <f>IF(Analysis!$H$2=1,1,0)</f>
        <v>1</v>
      </c>
      <c r="R2119" s="1">
        <f>IF(Analysis!$H$3=1,1,0)</f>
        <v>1</v>
      </c>
      <c r="S2119" s="23">
        <f>IF(Analysis!$H$4=1,1,0)</f>
        <v>1</v>
      </c>
      <c r="T2119" s="23">
        <f>IF(Analysis!$H$6=1,1,0)</f>
        <v>1</v>
      </c>
      <c r="U2119" s="23">
        <f>IF(Analysis!$H$7=1,1,0)</f>
        <v>1</v>
      </c>
    </row>
    <row r="2120" spans="1:21">
      <c r="A2120" s="4">
        <v>15544</v>
      </c>
      <c r="B2120" s="5">
        <v>40836.491666666669</v>
      </c>
      <c r="C2120" s="5">
        <v>40834.619444444441</v>
      </c>
      <c r="D2120" s="4" t="s">
        <v>62</v>
      </c>
      <c r="E2120" s="4" t="s">
        <v>64</v>
      </c>
      <c r="F2120" s="6" t="s">
        <v>2073</v>
      </c>
      <c r="G2120" s="4" t="s">
        <v>55</v>
      </c>
      <c r="H2120" s="4" t="s">
        <v>56</v>
      </c>
      <c r="I2120" s="4" t="s">
        <v>143</v>
      </c>
      <c r="J2120" s="4" t="s">
        <v>59</v>
      </c>
      <c r="K2120" s="9">
        <f t="shared" si="198"/>
        <v>1.8722222222277196</v>
      </c>
      <c r="L2120" s="13">
        <f t="shared" si="199"/>
        <v>40834</v>
      </c>
      <c r="M2120" s="14">
        <f t="shared" si="200"/>
        <v>0.61944444444088731</v>
      </c>
      <c r="N2120" s="15">
        <f t="shared" si="201"/>
        <v>4</v>
      </c>
      <c r="O2120" s="16" t="str">
        <f t="shared" si="202"/>
        <v>Thursday</v>
      </c>
      <c r="P2120" s="16" t="str">
        <f t="shared" si="203"/>
        <v>Oct</v>
      </c>
      <c r="Q2120" s="22">
        <f>IF(Analysis!$H$2=1,1,0)</f>
        <v>1</v>
      </c>
      <c r="R2120" s="1">
        <f>IF(Analysis!$H$3=1,1,0)</f>
        <v>1</v>
      </c>
      <c r="S2120" s="23">
        <f>IF(Analysis!$H$4=1,1,0)</f>
        <v>1</v>
      </c>
      <c r="T2120" s="23">
        <f>IF(Analysis!$H$6=1,1,0)</f>
        <v>1</v>
      </c>
      <c r="U2120" s="23">
        <f>IF(Analysis!$H$7=1,1,0)</f>
        <v>1</v>
      </c>
    </row>
    <row r="2121" spans="1:21">
      <c r="A2121" s="4">
        <v>15543</v>
      </c>
      <c r="B2121" s="5">
        <v>40842.501388888886</v>
      </c>
      <c r="C2121" s="5">
        <v>40834.615277777775</v>
      </c>
      <c r="D2121" s="4" t="s">
        <v>62</v>
      </c>
      <c r="E2121" s="4" t="s">
        <v>72</v>
      </c>
      <c r="F2121" s="6" t="s">
        <v>132</v>
      </c>
      <c r="G2121" s="4" t="s">
        <v>55</v>
      </c>
      <c r="H2121" s="4" t="s">
        <v>1021</v>
      </c>
      <c r="I2121" s="4" t="s">
        <v>143</v>
      </c>
      <c r="J2121" s="4" t="s">
        <v>73</v>
      </c>
      <c r="K2121" s="9">
        <f t="shared" si="198"/>
        <v>7.8861111111109494</v>
      </c>
      <c r="L2121" s="13">
        <f t="shared" si="199"/>
        <v>40834</v>
      </c>
      <c r="M2121" s="14">
        <f t="shared" si="200"/>
        <v>0.61527777777519077</v>
      </c>
      <c r="N2121" s="15">
        <f t="shared" si="201"/>
        <v>4</v>
      </c>
      <c r="O2121" s="16" t="str">
        <f t="shared" si="202"/>
        <v>Wednesday</v>
      </c>
      <c r="P2121" s="16" t="str">
        <f t="shared" si="203"/>
        <v>Oct</v>
      </c>
      <c r="Q2121" s="22">
        <f>IF(Analysis!$H$2=1,1,0)</f>
        <v>1</v>
      </c>
      <c r="R2121" s="1">
        <f>IF(Analysis!$H$3=1,1,0)</f>
        <v>1</v>
      </c>
      <c r="S2121" s="23">
        <f>IF(Analysis!$H$4=1,1,0)</f>
        <v>1</v>
      </c>
      <c r="T2121" s="23">
        <f>IF(Analysis!$H$6=1,1,0)</f>
        <v>1</v>
      </c>
      <c r="U2121" s="23">
        <f>IF(Analysis!$H$7=1,1,0)</f>
        <v>1</v>
      </c>
    </row>
    <row r="2122" spans="1:21">
      <c r="A2122" s="4">
        <v>15542</v>
      </c>
      <c r="B2122" s="5">
        <v>40835.428472222222</v>
      </c>
      <c r="C2122" s="5">
        <v>40834.586111111108</v>
      </c>
      <c r="D2122" s="4" t="s">
        <v>60</v>
      </c>
      <c r="E2122" s="4" t="s">
        <v>61</v>
      </c>
      <c r="F2122" s="6" t="s">
        <v>133</v>
      </c>
      <c r="G2122" s="4" t="s">
        <v>55</v>
      </c>
      <c r="H2122" s="4" t="s">
        <v>1022</v>
      </c>
      <c r="I2122" s="4" t="s">
        <v>143</v>
      </c>
      <c r="J2122" s="4" t="s">
        <v>59</v>
      </c>
      <c r="K2122" s="9">
        <f t="shared" si="198"/>
        <v>0.84236111111385981</v>
      </c>
      <c r="L2122" s="13">
        <f t="shared" si="199"/>
        <v>40834</v>
      </c>
      <c r="M2122" s="14">
        <f t="shared" si="200"/>
        <v>0.58611111110803904</v>
      </c>
      <c r="N2122" s="15">
        <f t="shared" si="201"/>
        <v>4</v>
      </c>
      <c r="O2122" s="16" t="str">
        <f t="shared" si="202"/>
        <v>Wednesday</v>
      </c>
      <c r="P2122" s="16" t="str">
        <f t="shared" si="203"/>
        <v>Oct</v>
      </c>
      <c r="Q2122" s="22">
        <f>IF(Analysis!$H$2=1,1,0)</f>
        <v>1</v>
      </c>
      <c r="R2122" s="1">
        <f>IF(Analysis!$H$3=1,1,0)</f>
        <v>1</v>
      </c>
      <c r="S2122" s="23">
        <f>IF(Analysis!$H$4=1,1,0)</f>
        <v>1</v>
      </c>
      <c r="T2122" s="23">
        <f>IF(Analysis!$H$6=1,1,0)</f>
        <v>1</v>
      </c>
      <c r="U2122" s="23">
        <f>IF(Analysis!$H$7=1,1,0)</f>
        <v>1</v>
      </c>
    </row>
    <row r="2123" spans="1:21">
      <c r="A2123" s="4">
        <v>15541</v>
      </c>
      <c r="B2123" s="5">
        <v>40914.536111111112</v>
      </c>
      <c r="C2123" s="5">
        <v>40834.584027777775</v>
      </c>
      <c r="D2123" s="4" t="s">
        <v>62</v>
      </c>
      <c r="E2123" s="4" t="s">
        <v>100</v>
      </c>
      <c r="F2123" s="6" t="s">
        <v>127</v>
      </c>
      <c r="G2123" s="4" t="s">
        <v>55</v>
      </c>
      <c r="H2123" s="4" t="s">
        <v>1023</v>
      </c>
      <c r="I2123" s="4" t="s">
        <v>143</v>
      </c>
      <c r="J2123" s="4" t="s">
        <v>59</v>
      </c>
      <c r="K2123" s="9">
        <f t="shared" si="198"/>
        <v>79.952083333337214</v>
      </c>
      <c r="L2123" s="13">
        <f t="shared" si="199"/>
        <v>40834</v>
      </c>
      <c r="M2123" s="14">
        <f t="shared" si="200"/>
        <v>0.58402777777519077</v>
      </c>
      <c r="N2123" s="15">
        <f t="shared" si="201"/>
        <v>4</v>
      </c>
      <c r="O2123" s="16" t="str">
        <f t="shared" si="202"/>
        <v>Friday</v>
      </c>
      <c r="P2123" s="16" t="str">
        <f t="shared" si="203"/>
        <v>Oct</v>
      </c>
      <c r="Q2123" s="22">
        <f>IF(Analysis!$H$2=1,1,0)</f>
        <v>1</v>
      </c>
      <c r="R2123" s="1">
        <f>IF(Analysis!$H$3=1,1,0)</f>
        <v>1</v>
      </c>
      <c r="S2123" s="23">
        <f>IF(Analysis!$H$4=1,1,0)</f>
        <v>1</v>
      </c>
      <c r="T2123" s="23">
        <f>IF(Analysis!$H$6=1,1,0)</f>
        <v>1</v>
      </c>
      <c r="U2123" s="23">
        <f>IF(Analysis!$H$7=1,1,0)</f>
        <v>1</v>
      </c>
    </row>
    <row r="2124" spans="1:21">
      <c r="A2124" s="4">
        <v>15540</v>
      </c>
      <c r="B2124" s="5">
        <v>40970.492361111108</v>
      </c>
      <c r="C2124" s="5">
        <v>40834.576388888891</v>
      </c>
      <c r="D2124" s="4" t="s">
        <v>62</v>
      </c>
      <c r="E2124" s="4" t="s">
        <v>100</v>
      </c>
      <c r="F2124" s="6" t="s">
        <v>128</v>
      </c>
      <c r="G2124" s="4" t="s">
        <v>55</v>
      </c>
      <c r="H2124" s="4" t="s">
        <v>1024</v>
      </c>
      <c r="I2124" s="4" t="s">
        <v>143</v>
      </c>
      <c r="J2124" s="4" t="s">
        <v>136</v>
      </c>
      <c r="K2124" s="9">
        <f t="shared" si="198"/>
        <v>135.91597222221753</v>
      </c>
      <c r="L2124" s="13">
        <f t="shared" si="199"/>
        <v>40834</v>
      </c>
      <c r="M2124" s="14">
        <f t="shared" si="200"/>
        <v>0.57638888889050577</v>
      </c>
      <c r="N2124" s="15">
        <f t="shared" si="201"/>
        <v>4</v>
      </c>
      <c r="O2124" s="16" t="str">
        <f t="shared" si="202"/>
        <v>Friday</v>
      </c>
      <c r="P2124" s="16" t="str">
        <f t="shared" si="203"/>
        <v>Oct</v>
      </c>
      <c r="Q2124" s="22">
        <f>IF(Analysis!$H$2=1,1,0)</f>
        <v>1</v>
      </c>
      <c r="R2124" s="1">
        <f>IF(Analysis!$H$3=1,1,0)</f>
        <v>1</v>
      </c>
      <c r="S2124" s="23">
        <f>IF(Analysis!$H$4=1,1,0)</f>
        <v>1</v>
      </c>
      <c r="T2124" s="23">
        <f>IF(Analysis!$H$6=1,1,0)</f>
        <v>1</v>
      </c>
      <c r="U2124" s="23">
        <f>IF(Analysis!$H$7=1,1,0)</f>
        <v>1</v>
      </c>
    </row>
    <row r="2125" spans="1:21">
      <c r="A2125" s="4">
        <v>15539</v>
      </c>
      <c r="B2125" s="5">
        <v>40850.427083333336</v>
      </c>
      <c r="C2125" s="5">
        <v>40834.55972222222</v>
      </c>
      <c r="D2125" s="4" t="s">
        <v>60</v>
      </c>
      <c r="E2125" s="4" t="s">
        <v>74</v>
      </c>
      <c r="F2125" s="6" t="s">
        <v>129</v>
      </c>
      <c r="G2125" s="4" t="s">
        <v>55</v>
      </c>
      <c r="H2125" s="4" t="s">
        <v>1025</v>
      </c>
      <c r="I2125" s="4" t="s">
        <v>143</v>
      </c>
      <c r="J2125" s="4" t="s">
        <v>59</v>
      </c>
      <c r="K2125" s="9">
        <f t="shared" si="198"/>
        <v>15.867361111115315</v>
      </c>
      <c r="L2125" s="13">
        <f t="shared" si="199"/>
        <v>40834</v>
      </c>
      <c r="M2125" s="14">
        <f t="shared" si="200"/>
        <v>0.55972222222044365</v>
      </c>
      <c r="N2125" s="15">
        <f t="shared" si="201"/>
        <v>4</v>
      </c>
      <c r="O2125" s="16" t="str">
        <f t="shared" si="202"/>
        <v>Thursday</v>
      </c>
      <c r="P2125" s="16" t="str">
        <f t="shared" si="203"/>
        <v>Oct</v>
      </c>
      <c r="Q2125" s="22">
        <f>IF(Analysis!$H$2=1,1,0)</f>
        <v>1</v>
      </c>
      <c r="R2125" s="1">
        <f>IF(Analysis!$H$3=1,1,0)</f>
        <v>1</v>
      </c>
      <c r="S2125" s="23">
        <f>IF(Analysis!$H$4=1,1,0)</f>
        <v>1</v>
      </c>
      <c r="T2125" s="23">
        <f>IF(Analysis!$H$6=1,1,0)</f>
        <v>1</v>
      </c>
      <c r="U2125" s="23">
        <f>IF(Analysis!$H$7=1,1,0)</f>
        <v>1</v>
      </c>
    </row>
    <row r="2126" spans="1:21">
      <c r="A2126" s="4">
        <v>15538</v>
      </c>
      <c r="B2126" s="5">
        <v>40868.720138888886</v>
      </c>
      <c r="C2126" s="5">
        <v>40834.556944444441</v>
      </c>
      <c r="D2126" s="4" t="s">
        <v>62</v>
      </c>
      <c r="E2126" s="4" t="s">
        <v>100</v>
      </c>
      <c r="F2126" s="6" t="s">
        <v>145</v>
      </c>
      <c r="G2126" s="4" t="s">
        <v>55</v>
      </c>
      <c r="H2126" s="4" t="s">
        <v>90</v>
      </c>
      <c r="I2126" s="4" t="s">
        <v>143</v>
      </c>
      <c r="J2126" s="4" t="s">
        <v>136</v>
      </c>
      <c r="K2126" s="9">
        <f t="shared" si="198"/>
        <v>34.163194444445253</v>
      </c>
      <c r="L2126" s="13">
        <f t="shared" si="199"/>
        <v>40834</v>
      </c>
      <c r="M2126" s="14">
        <f t="shared" si="200"/>
        <v>0.55694444444088731</v>
      </c>
      <c r="N2126" s="15">
        <f t="shared" si="201"/>
        <v>4</v>
      </c>
      <c r="O2126" s="16" t="str">
        <f t="shared" si="202"/>
        <v>Monday</v>
      </c>
      <c r="P2126" s="16" t="str">
        <f t="shared" si="203"/>
        <v>Oct</v>
      </c>
      <c r="Q2126" s="22">
        <f>IF(Analysis!$H$2=1,1,0)</f>
        <v>1</v>
      </c>
      <c r="R2126" s="1">
        <f>IF(Analysis!$H$3=1,1,0)</f>
        <v>1</v>
      </c>
      <c r="S2126" s="23">
        <f>IF(Analysis!$H$4=1,1,0)</f>
        <v>1</v>
      </c>
      <c r="T2126" s="23">
        <f>IF(Analysis!$H$6=1,1,0)</f>
        <v>1</v>
      </c>
      <c r="U2126" s="23">
        <f>IF(Analysis!$H$7=1,1,0)</f>
        <v>1</v>
      </c>
    </row>
    <row r="2127" spans="1:21">
      <c r="A2127" s="4">
        <v>15537</v>
      </c>
      <c r="B2127" s="5">
        <v>40835.460416666669</v>
      </c>
      <c r="C2127" s="5">
        <v>40834.54791666667</v>
      </c>
      <c r="D2127" s="4" t="s">
        <v>60</v>
      </c>
      <c r="E2127" s="4" t="s">
        <v>93</v>
      </c>
      <c r="F2127" s="6" t="s">
        <v>2285</v>
      </c>
      <c r="G2127" s="4" t="s">
        <v>55</v>
      </c>
      <c r="H2127" s="4" t="s">
        <v>107</v>
      </c>
      <c r="I2127" s="4" t="s">
        <v>143</v>
      </c>
      <c r="J2127" s="4" t="s">
        <v>59</v>
      </c>
      <c r="K2127" s="9">
        <f t="shared" si="198"/>
        <v>0.91249999999854481</v>
      </c>
      <c r="L2127" s="13">
        <f t="shared" si="199"/>
        <v>40834</v>
      </c>
      <c r="M2127" s="14">
        <f t="shared" si="200"/>
        <v>0.54791666667006211</v>
      </c>
      <c r="N2127" s="15">
        <f t="shared" si="201"/>
        <v>4</v>
      </c>
      <c r="O2127" s="16" t="str">
        <f t="shared" si="202"/>
        <v>Wednesday</v>
      </c>
      <c r="P2127" s="16" t="str">
        <f t="shared" si="203"/>
        <v>Oct</v>
      </c>
      <c r="Q2127" s="22">
        <f>IF(Analysis!$H$2=1,1,0)</f>
        <v>1</v>
      </c>
      <c r="R2127" s="1">
        <f>IF(Analysis!$H$3=1,1,0)</f>
        <v>1</v>
      </c>
      <c r="S2127" s="23">
        <f>IF(Analysis!$H$4=1,1,0)</f>
        <v>1</v>
      </c>
      <c r="T2127" s="23">
        <f>IF(Analysis!$H$6=1,1,0)</f>
        <v>1</v>
      </c>
      <c r="U2127" s="23">
        <f>IF(Analysis!$H$7=1,1,0)</f>
        <v>1</v>
      </c>
    </row>
    <row r="2128" spans="1:21">
      <c r="A2128" s="4">
        <v>15536</v>
      </c>
      <c r="B2128" s="5">
        <v>40835.473611111112</v>
      </c>
      <c r="C2128" s="5">
        <v>40834.533333333333</v>
      </c>
      <c r="D2128" s="4" t="s">
        <v>60</v>
      </c>
      <c r="E2128" s="4" t="s">
        <v>61</v>
      </c>
      <c r="F2128" s="6" t="s">
        <v>2071</v>
      </c>
      <c r="G2128" s="4" t="s">
        <v>55</v>
      </c>
      <c r="H2128" s="4" t="s">
        <v>106</v>
      </c>
      <c r="I2128" s="4" t="s">
        <v>143</v>
      </c>
      <c r="J2128" s="4" t="s">
        <v>59</v>
      </c>
      <c r="K2128" s="9">
        <f t="shared" si="198"/>
        <v>0.94027777777955635</v>
      </c>
      <c r="L2128" s="13">
        <f t="shared" si="199"/>
        <v>40834</v>
      </c>
      <c r="M2128" s="14">
        <f t="shared" si="200"/>
        <v>0.53333333333284827</v>
      </c>
      <c r="N2128" s="15">
        <f t="shared" si="201"/>
        <v>3</v>
      </c>
      <c r="O2128" s="16" t="str">
        <f t="shared" si="202"/>
        <v>Wednesday</v>
      </c>
      <c r="P2128" s="16" t="str">
        <f t="shared" si="203"/>
        <v>Oct</v>
      </c>
      <c r="Q2128" s="22">
        <f>IF(Analysis!$H$2=1,1,0)</f>
        <v>1</v>
      </c>
      <c r="R2128" s="1">
        <f>IF(Analysis!$H$3=1,1,0)</f>
        <v>1</v>
      </c>
      <c r="S2128" s="23">
        <f>IF(Analysis!$H$4=1,1,0)</f>
        <v>1</v>
      </c>
      <c r="T2128" s="23">
        <f>IF(Analysis!$H$6=1,1,0)</f>
        <v>1</v>
      </c>
      <c r="U2128" s="23">
        <f>IF(Analysis!$H$7=1,1,0)</f>
        <v>1</v>
      </c>
    </row>
    <row r="2129" spans="1:21">
      <c r="A2129" s="4">
        <v>15535</v>
      </c>
      <c r="B2129" s="5">
        <v>40841.404861111114</v>
      </c>
      <c r="C2129" s="5">
        <v>40834.475694444445</v>
      </c>
      <c r="D2129" s="4" t="s">
        <v>53</v>
      </c>
      <c r="E2129" s="4" t="s">
        <v>54</v>
      </c>
      <c r="F2129" s="6" t="s">
        <v>2072</v>
      </c>
      <c r="G2129" s="4" t="s">
        <v>55</v>
      </c>
      <c r="H2129" s="4" t="s">
        <v>71</v>
      </c>
      <c r="I2129" s="4" t="s">
        <v>143</v>
      </c>
      <c r="J2129" s="4" t="s">
        <v>59</v>
      </c>
      <c r="K2129" s="9">
        <f t="shared" si="198"/>
        <v>6.9291666666686069</v>
      </c>
      <c r="L2129" s="13">
        <f t="shared" si="199"/>
        <v>40834</v>
      </c>
      <c r="M2129" s="14">
        <f t="shared" si="200"/>
        <v>0.47569444444525288</v>
      </c>
      <c r="N2129" s="15">
        <f t="shared" si="201"/>
        <v>3</v>
      </c>
      <c r="O2129" s="16" t="str">
        <f t="shared" si="202"/>
        <v>Tuesday</v>
      </c>
      <c r="P2129" s="16" t="str">
        <f t="shared" si="203"/>
        <v>Oct</v>
      </c>
      <c r="Q2129" s="22">
        <f>IF(Analysis!$H$2=1,1,0)</f>
        <v>1</v>
      </c>
      <c r="R2129" s="1">
        <f>IF(Analysis!$H$3=1,1,0)</f>
        <v>1</v>
      </c>
      <c r="S2129" s="23">
        <f>IF(Analysis!$H$4=1,1,0)</f>
        <v>1</v>
      </c>
      <c r="T2129" s="23">
        <f>IF(Analysis!$H$6=1,1,0)</f>
        <v>1</v>
      </c>
      <c r="U2129" s="23">
        <f>IF(Analysis!$H$7=1,1,0)</f>
        <v>1</v>
      </c>
    </row>
    <row r="2130" spans="1:21">
      <c r="A2130" s="4">
        <v>15534</v>
      </c>
      <c r="B2130" s="5">
        <v>40896.379861111112</v>
      </c>
      <c r="C2130" s="5">
        <v>40834.468055555553</v>
      </c>
      <c r="D2130" s="4" t="s">
        <v>62</v>
      </c>
      <c r="E2130" s="4" t="s">
        <v>77</v>
      </c>
      <c r="F2130" s="6" t="s">
        <v>2073</v>
      </c>
      <c r="G2130" s="4" t="s">
        <v>55</v>
      </c>
      <c r="H2130" s="4" t="s">
        <v>56</v>
      </c>
      <c r="I2130" s="4" t="s">
        <v>143</v>
      </c>
      <c r="J2130" s="4" t="s">
        <v>136</v>
      </c>
      <c r="K2130" s="9">
        <f t="shared" si="198"/>
        <v>61.911805555559113</v>
      </c>
      <c r="L2130" s="13">
        <f t="shared" si="199"/>
        <v>40834</v>
      </c>
      <c r="M2130" s="14">
        <f t="shared" si="200"/>
        <v>0.46805555555329192</v>
      </c>
      <c r="N2130" s="15">
        <f t="shared" si="201"/>
        <v>3</v>
      </c>
      <c r="O2130" s="16" t="str">
        <f t="shared" si="202"/>
        <v>Monday</v>
      </c>
      <c r="P2130" s="16" t="str">
        <f t="shared" si="203"/>
        <v>Oct</v>
      </c>
      <c r="Q2130" s="22">
        <f>IF(Analysis!$H$2=1,1,0)</f>
        <v>1</v>
      </c>
      <c r="R2130" s="1">
        <f>IF(Analysis!$H$3=1,1,0)</f>
        <v>1</v>
      </c>
      <c r="S2130" s="23">
        <f>IF(Analysis!$H$4=1,1,0)</f>
        <v>1</v>
      </c>
      <c r="T2130" s="23">
        <f>IF(Analysis!$H$6=1,1,0)</f>
        <v>1</v>
      </c>
      <c r="U2130" s="23">
        <f>IF(Analysis!$H$7=1,1,0)</f>
        <v>1</v>
      </c>
    </row>
    <row r="2131" spans="1:21">
      <c r="A2131" s="4">
        <v>15533</v>
      </c>
      <c r="B2131" s="5">
        <v>40834.48333333333</v>
      </c>
      <c r="C2131" s="5">
        <v>40834.435416666667</v>
      </c>
      <c r="D2131" s="4" t="s">
        <v>62</v>
      </c>
      <c r="E2131" s="4" t="s">
        <v>72</v>
      </c>
      <c r="F2131" s="6" t="s">
        <v>132</v>
      </c>
      <c r="G2131" s="4" t="s">
        <v>55</v>
      </c>
      <c r="H2131" s="4" t="s">
        <v>90</v>
      </c>
      <c r="I2131" s="4" t="s">
        <v>143</v>
      </c>
      <c r="J2131" s="4" t="s">
        <v>73</v>
      </c>
      <c r="K2131" s="9">
        <f t="shared" si="198"/>
        <v>4.7916666662786156E-2</v>
      </c>
      <c r="L2131" s="13">
        <f t="shared" si="199"/>
        <v>40834</v>
      </c>
      <c r="M2131" s="14">
        <f t="shared" si="200"/>
        <v>0.43541666666715173</v>
      </c>
      <c r="N2131" s="15">
        <f t="shared" si="201"/>
        <v>2</v>
      </c>
      <c r="O2131" s="16" t="str">
        <f t="shared" si="202"/>
        <v>Tuesday</v>
      </c>
      <c r="P2131" s="16" t="str">
        <f t="shared" si="203"/>
        <v>Oct</v>
      </c>
      <c r="Q2131" s="22">
        <f>IF(Analysis!$H$2=1,1,0)</f>
        <v>1</v>
      </c>
      <c r="R2131" s="1">
        <f>IF(Analysis!$H$3=1,1,0)</f>
        <v>1</v>
      </c>
      <c r="S2131" s="23">
        <f>IF(Analysis!$H$4=1,1,0)</f>
        <v>1</v>
      </c>
      <c r="T2131" s="23">
        <f>IF(Analysis!$H$6=1,1,0)</f>
        <v>1</v>
      </c>
      <c r="U2131" s="23">
        <f>IF(Analysis!$H$7=1,1,0)</f>
        <v>1</v>
      </c>
    </row>
    <row r="2132" spans="1:21">
      <c r="A2132" s="4">
        <v>15532</v>
      </c>
      <c r="B2132" s="5">
        <v>40834.556250000001</v>
      </c>
      <c r="C2132" s="5">
        <v>40834.413194444445</v>
      </c>
      <c r="D2132" s="4" t="s">
        <v>60</v>
      </c>
      <c r="E2132" s="4" t="s">
        <v>54</v>
      </c>
      <c r="F2132" s="6" t="s">
        <v>133</v>
      </c>
      <c r="G2132" s="4" t="s">
        <v>55</v>
      </c>
      <c r="H2132" s="4" t="s">
        <v>56</v>
      </c>
      <c r="I2132" s="4" t="s">
        <v>143</v>
      </c>
      <c r="J2132" s="4" t="s">
        <v>59</v>
      </c>
      <c r="K2132" s="9">
        <f t="shared" si="198"/>
        <v>0.14305555555620231</v>
      </c>
      <c r="L2132" s="13">
        <f t="shared" si="199"/>
        <v>40834</v>
      </c>
      <c r="M2132" s="14">
        <f t="shared" si="200"/>
        <v>0.41319444444525288</v>
      </c>
      <c r="N2132" s="15">
        <f t="shared" si="201"/>
        <v>2</v>
      </c>
      <c r="O2132" s="16" t="str">
        <f t="shared" si="202"/>
        <v>Tuesday</v>
      </c>
      <c r="P2132" s="16" t="str">
        <f t="shared" si="203"/>
        <v>Oct</v>
      </c>
      <c r="Q2132" s="22">
        <f>IF(Analysis!$H$2=1,1,0)</f>
        <v>1</v>
      </c>
      <c r="R2132" s="1">
        <f>IF(Analysis!$H$3=1,1,0)</f>
        <v>1</v>
      </c>
      <c r="S2132" s="23">
        <f>IF(Analysis!$H$4=1,1,0)</f>
        <v>1</v>
      </c>
      <c r="T2132" s="23">
        <f>IF(Analysis!$H$6=1,1,0)</f>
        <v>1</v>
      </c>
      <c r="U2132" s="23">
        <f>IF(Analysis!$H$7=1,1,0)</f>
        <v>1</v>
      </c>
    </row>
    <row r="2133" spans="1:21">
      <c r="A2133" s="4">
        <v>15531</v>
      </c>
      <c r="B2133" s="5">
        <v>40841.405555555553</v>
      </c>
      <c r="C2133" s="5">
        <v>40834.381249999999</v>
      </c>
      <c r="D2133" s="4" t="s">
        <v>62</v>
      </c>
      <c r="E2133" s="4" t="s">
        <v>72</v>
      </c>
      <c r="F2133" s="6" t="s">
        <v>127</v>
      </c>
      <c r="G2133" s="4" t="s">
        <v>55</v>
      </c>
      <c r="H2133" s="4" t="s">
        <v>1026</v>
      </c>
      <c r="I2133" s="4" t="s">
        <v>143</v>
      </c>
      <c r="J2133" s="4" t="s">
        <v>73</v>
      </c>
      <c r="K2133" s="9">
        <f t="shared" si="198"/>
        <v>7.0243055555547471</v>
      </c>
      <c r="L2133" s="13">
        <f t="shared" si="199"/>
        <v>40834</v>
      </c>
      <c r="M2133" s="14">
        <f t="shared" si="200"/>
        <v>0.38124999999854481</v>
      </c>
      <c r="N2133" s="15">
        <f t="shared" si="201"/>
        <v>2</v>
      </c>
      <c r="O2133" s="16" t="str">
        <f t="shared" si="202"/>
        <v>Tuesday</v>
      </c>
      <c r="P2133" s="16" t="str">
        <f t="shared" si="203"/>
        <v>Oct</v>
      </c>
      <c r="Q2133" s="22">
        <f>IF(Analysis!$H$2=1,1,0)</f>
        <v>1</v>
      </c>
      <c r="R2133" s="1">
        <f>IF(Analysis!$H$3=1,1,0)</f>
        <v>1</v>
      </c>
      <c r="S2133" s="23">
        <f>IF(Analysis!$H$4=1,1,0)</f>
        <v>1</v>
      </c>
      <c r="T2133" s="23">
        <f>IF(Analysis!$H$6=1,1,0)</f>
        <v>1</v>
      </c>
      <c r="U2133" s="23">
        <f>IF(Analysis!$H$7=1,1,0)</f>
        <v>1</v>
      </c>
    </row>
    <row r="2134" spans="1:21">
      <c r="A2134" s="4">
        <v>15530</v>
      </c>
      <c r="B2134" s="5">
        <v>40836.42083333333</v>
      </c>
      <c r="C2134" s="5">
        <v>40834.342361111114</v>
      </c>
      <c r="D2134" s="4" t="s">
        <v>62</v>
      </c>
      <c r="E2134" s="4" t="s">
        <v>72</v>
      </c>
      <c r="F2134" s="6" t="s">
        <v>128</v>
      </c>
      <c r="G2134" s="4" t="s">
        <v>55</v>
      </c>
      <c r="H2134" s="4" t="s">
        <v>1027</v>
      </c>
      <c r="I2134" s="4" t="s">
        <v>143</v>
      </c>
      <c r="J2134" s="4" t="s">
        <v>73</v>
      </c>
      <c r="K2134" s="9">
        <f t="shared" si="198"/>
        <v>2.0784722222160781</v>
      </c>
      <c r="L2134" s="13">
        <f t="shared" si="199"/>
        <v>40834</v>
      </c>
      <c r="M2134" s="14">
        <f t="shared" si="200"/>
        <v>0.34236111111385981</v>
      </c>
      <c r="N2134" s="15">
        <f t="shared" si="201"/>
        <v>1</v>
      </c>
      <c r="O2134" s="16" t="str">
        <f t="shared" si="202"/>
        <v>Thursday</v>
      </c>
      <c r="P2134" s="16" t="str">
        <f t="shared" si="203"/>
        <v>Oct</v>
      </c>
      <c r="Q2134" s="22">
        <f>IF(Analysis!$H$2=1,1,0)</f>
        <v>1</v>
      </c>
      <c r="R2134" s="1">
        <f>IF(Analysis!$H$3=1,1,0)</f>
        <v>1</v>
      </c>
      <c r="S2134" s="23">
        <f>IF(Analysis!$H$4=1,1,0)</f>
        <v>1</v>
      </c>
      <c r="T2134" s="23">
        <f>IF(Analysis!$H$6=1,1,0)</f>
        <v>1</v>
      </c>
      <c r="U2134" s="23">
        <f>IF(Analysis!$H$7=1,1,0)</f>
        <v>1</v>
      </c>
    </row>
    <row r="2135" spans="1:21">
      <c r="A2135" s="4">
        <v>15529</v>
      </c>
      <c r="B2135" s="5">
        <v>40870.699999999997</v>
      </c>
      <c r="C2135" s="5">
        <v>40833.711805555555</v>
      </c>
      <c r="D2135" s="4" t="s">
        <v>62</v>
      </c>
      <c r="E2135" s="4" t="s">
        <v>68</v>
      </c>
      <c r="F2135" s="6" t="s">
        <v>129</v>
      </c>
      <c r="G2135" s="4" t="s">
        <v>55</v>
      </c>
      <c r="H2135" s="4" t="s">
        <v>1028</v>
      </c>
      <c r="I2135" s="4" t="s">
        <v>143</v>
      </c>
      <c r="J2135" s="4" t="s">
        <v>59</v>
      </c>
      <c r="K2135" s="9">
        <f t="shared" si="198"/>
        <v>36.988194444442343</v>
      </c>
      <c r="L2135" s="13">
        <f t="shared" si="199"/>
        <v>40833</v>
      </c>
      <c r="M2135" s="14">
        <f t="shared" si="200"/>
        <v>0.71180555555474712</v>
      </c>
      <c r="N2135" s="15">
        <f t="shared" si="201"/>
        <v>6</v>
      </c>
      <c r="O2135" s="16" t="str">
        <f t="shared" si="202"/>
        <v>Wednesday</v>
      </c>
      <c r="P2135" s="16" t="str">
        <f t="shared" si="203"/>
        <v>Oct</v>
      </c>
      <c r="Q2135" s="22">
        <f>IF(Analysis!$H$2=1,1,0)</f>
        <v>1</v>
      </c>
      <c r="R2135" s="1">
        <f>IF(Analysis!$H$3=1,1,0)</f>
        <v>1</v>
      </c>
      <c r="S2135" s="23">
        <f>IF(Analysis!$H$4=1,1,0)</f>
        <v>1</v>
      </c>
      <c r="T2135" s="23">
        <f>IF(Analysis!$H$6=1,1,0)</f>
        <v>1</v>
      </c>
      <c r="U2135" s="23">
        <f>IF(Analysis!$H$7=1,1,0)</f>
        <v>1</v>
      </c>
    </row>
    <row r="2136" spans="1:21">
      <c r="A2136" s="4">
        <v>15528</v>
      </c>
      <c r="B2136" s="5">
        <v>40834.435416666667</v>
      </c>
      <c r="C2136" s="5">
        <v>40833.698611111111</v>
      </c>
      <c r="D2136" s="4" t="s">
        <v>60</v>
      </c>
      <c r="E2136" s="4" t="s">
        <v>54</v>
      </c>
      <c r="F2136" s="6" t="s">
        <v>145</v>
      </c>
      <c r="G2136" s="4" t="s">
        <v>55</v>
      </c>
      <c r="H2136" s="4" t="s">
        <v>1029</v>
      </c>
      <c r="I2136" s="4" t="s">
        <v>143</v>
      </c>
      <c r="J2136" s="4" t="s">
        <v>59</v>
      </c>
      <c r="K2136" s="9">
        <f t="shared" si="198"/>
        <v>0.73680555555620231</v>
      </c>
      <c r="L2136" s="13">
        <f t="shared" si="199"/>
        <v>40833</v>
      </c>
      <c r="M2136" s="14">
        <f t="shared" si="200"/>
        <v>0.69861111111094942</v>
      </c>
      <c r="N2136" s="15">
        <f t="shared" si="201"/>
        <v>5</v>
      </c>
      <c r="O2136" s="16" t="str">
        <f t="shared" si="202"/>
        <v>Tuesday</v>
      </c>
      <c r="P2136" s="16" t="str">
        <f t="shared" si="203"/>
        <v>Oct</v>
      </c>
      <c r="Q2136" s="22">
        <f>IF(Analysis!$H$2=1,1,0)</f>
        <v>1</v>
      </c>
      <c r="R2136" s="1">
        <f>IF(Analysis!$H$3=1,1,0)</f>
        <v>1</v>
      </c>
      <c r="S2136" s="23">
        <f>IF(Analysis!$H$4=1,1,0)</f>
        <v>1</v>
      </c>
      <c r="T2136" s="23">
        <f>IF(Analysis!$H$6=1,1,0)</f>
        <v>1</v>
      </c>
      <c r="U2136" s="23">
        <f>IF(Analysis!$H$7=1,1,0)</f>
        <v>1</v>
      </c>
    </row>
    <row r="2137" spans="1:21">
      <c r="A2137" s="4">
        <v>15527</v>
      </c>
      <c r="B2137" s="5">
        <v>40834.356249999997</v>
      </c>
      <c r="C2137" s="5">
        <v>40833.665972222225</v>
      </c>
      <c r="D2137" s="4" t="s">
        <v>53</v>
      </c>
      <c r="E2137" s="4" t="s">
        <v>79</v>
      </c>
      <c r="F2137" s="6" t="s">
        <v>2286</v>
      </c>
      <c r="G2137" s="4" t="s">
        <v>55</v>
      </c>
      <c r="H2137" s="4" t="s">
        <v>1030</v>
      </c>
      <c r="I2137" s="4" t="s">
        <v>143</v>
      </c>
      <c r="J2137" s="4" t="s">
        <v>59</v>
      </c>
      <c r="K2137" s="9">
        <f t="shared" si="198"/>
        <v>0.69027777777228039</v>
      </c>
      <c r="L2137" s="13">
        <f t="shared" si="199"/>
        <v>40833</v>
      </c>
      <c r="M2137" s="14">
        <f t="shared" si="200"/>
        <v>0.66597222222480923</v>
      </c>
      <c r="N2137" s="15">
        <f t="shared" si="201"/>
        <v>5</v>
      </c>
      <c r="O2137" s="16" t="str">
        <f t="shared" si="202"/>
        <v>Tuesday</v>
      </c>
      <c r="P2137" s="16" t="str">
        <f t="shared" si="203"/>
        <v>Oct</v>
      </c>
      <c r="Q2137" s="22">
        <f>IF(Analysis!$H$2=1,1,0)</f>
        <v>1</v>
      </c>
      <c r="R2137" s="1">
        <f>IF(Analysis!$H$3=1,1,0)</f>
        <v>1</v>
      </c>
      <c r="S2137" s="23">
        <f>IF(Analysis!$H$4=1,1,0)</f>
        <v>1</v>
      </c>
      <c r="T2137" s="23">
        <f>IF(Analysis!$H$6=1,1,0)</f>
        <v>1</v>
      </c>
      <c r="U2137" s="23">
        <f>IF(Analysis!$H$7=1,1,0)</f>
        <v>1</v>
      </c>
    </row>
    <row r="2138" spans="1:21">
      <c r="A2138" s="4">
        <v>15526</v>
      </c>
      <c r="B2138" s="5">
        <v>40864.438194444447</v>
      </c>
      <c r="C2138" s="5">
        <v>40833.661111111112</v>
      </c>
      <c r="D2138" s="4" t="s">
        <v>62</v>
      </c>
      <c r="E2138" s="4" t="s">
        <v>64</v>
      </c>
      <c r="F2138" s="6" t="s">
        <v>2071</v>
      </c>
      <c r="G2138" s="4" t="s">
        <v>55</v>
      </c>
      <c r="H2138" s="4" t="s">
        <v>90</v>
      </c>
      <c r="I2138" s="4" t="s">
        <v>143</v>
      </c>
      <c r="J2138" s="4" t="s">
        <v>65</v>
      </c>
      <c r="K2138" s="9">
        <f t="shared" si="198"/>
        <v>30.777083333334303</v>
      </c>
      <c r="L2138" s="13">
        <f t="shared" si="199"/>
        <v>40833</v>
      </c>
      <c r="M2138" s="14">
        <f t="shared" si="200"/>
        <v>0.66111111111240461</v>
      </c>
      <c r="N2138" s="15">
        <f t="shared" si="201"/>
        <v>5</v>
      </c>
      <c r="O2138" s="16" t="str">
        <f t="shared" si="202"/>
        <v>Thursday</v>
      </c>
      <c r="P2138" s="16" t="str">
        <f t="shared" si="203"/>
        <v>Oct</v>
      </c>
      <c r="Q2138" s="22">
        <f>IF(Analysis!$H$2=1,1,0)</f>
        <v>1</v>
      </c>
      <c r="R2138" s="1">
        <f>IF(Analysis!$H$3=1,1,0)</f>
        <v>1</v>
      </c>
      <c r="S2138" s="23">
        <f>IF(Analysis!$H$4=1,1,0)</f>
        <v>1</v>
      </c>
      <c r="T2138" s="23">
        <f>IF(Analysis!$H$6=1,1,0)</f>
        <v>1</v>
      </c>
      <c r="U2138" s="23">
        <f>IF(Analysis!$H$7=1,1,0)</f>
        <v>1</v>
      </c>
    </row>
    <row r="2139" spans="1:21">
      <c r="A2139" s="4">
        <v>15525</v>
      </c>
      <c r="B2139" s="5">
        <v>40844.625</v>
      </c>
      <c r="C2139" s="5">
        <v>40833.65902777778</v>
      </c>
      <c r="D2139" s="4" t="s">
        <v>62</v>
      </c>
      <c r="E2139" s="4" t="s">
        <v>64</v>
      </c>
      <c r="F2139" s="6" t="s">
        <v>2072</v>
      </c>
      <c r="G2139" s="4" t="s">
        <v>55</v>
      </c>
      <c r="H2139" s="4" t="s">
        <v>107</v>
      </c>
      <c r="I2139" s="4" t="s">
        <v>143</v>
      </c>
      <c r="J2139" s="4" t="s">
        <v>65</v>
      </c>
      <c r="K2139" s="9">
        <f t="shared" si="198"/>
        <v>10.965972222220444</v>
      </c>
      <c r="L2139" s="13">
        <f t="shared" si="199"/>
        <v>40833</v>
      </c>
      <c r="M2139" s="14">
        <f t="shared" si="200"/>
        <v>0.65902777777955635</v>
      </c>
      <c r="N2139" s="15">
        <f t="shared" si="201"/>
        <v>5</v>
      </c>
      <c r="O2139" s="16" t="str">
        <f t="shared" si="202"/>
        <v>Friday</v>
      </c>
      <c r="P2139" s="16" t="str">
        <f t="shared" si="203"/>
        <v>Oct</v>
      </c>
      <c r="Q2139" s="22">
        <f>IF(Analysis!$H$2=1,1,0)</f>
        <v>1</v>
      </c>
      <c r="R2139" s="1">
        <f>IF(Analysis!$H$3=1,1,0)</f>
        <v>1</v>
      </c>
      <c r="S2139" s="23">
        <f>IF(Analysis!$H$4=1,1,0)</f>
        <v>1</v>
      </c>
      <c r="T2139" s="23">
        <f>IF(Analysis!$H$6=1,1,0)</f>
        <v>1</v>
      </c>
      <c r="U2139" s="23">
        <f>IF(Analysis!$H$7=1,1,0)</f>
        <v>1</v>
      </c>
    </row>
    <row r="2140" spans="1:21">
      <c r="A2140" s="4">
        <v>15524</v>
      </c>
      <c r="B2140" s="5">
        <v>40840.468055555553</v>
      </c>
      <c r="C2140" s="5">
        <v>40833.650694444441</v>
      </c>
      <c r="D2140" s="4" t="s">
        <v>62</v>
      </c>
      <c r="E2140" s="4" t="s">
        <v>92</v>
      </c>
      <c r="F2140" s="6" t="s">
        <v>2073</v>
      </c>
      <c r="G2140" s="4" t="s">
        <v>55</v>
      </c>
      <c r="H2140" s="4" t="s">
        <v>106</v>
      </c>
      <c r="I2140" s="4" t="s">
        <v>143</v>
      </c>
      <c r="J2140" s="4" t="s">
        <v>73</v>
      </c>
      <c r="K2140" s="9">
        <f t="shared" si="198"/>
        <v>6.8173611111124046</v>
      </c>
      <c r="L2140" s="13">
        <f t="shared" si="199"/>
        <v>40833</v>
      </c>
      <c r="M2140" s="14">
        <f t="shared" si="200"/>
        <v>0.65069444444088731</v>
      </c>
      <c r="N2140" s="15">
        <f t="shared" si="201"/>
        <v>5</v>
      </c>
      <c r="O2140" s="16" t="str">
        <f t="shared" si="202"/>
        <v>Monday</v>
      </c>
      <c r="P2140" s="16" t="str">
        <f t="shared" si="203"/>
        <v>Oct</v>
      </c>
      <c r="Q2140" s="22">
        <f>IF(Analysis!$H$2=1,1,0)</f>
        <v>1</v>
      </c>
      <c r="R2140" s="1">
        <f>IF(Analysis!$H$3=1,1,0)</f>
        <v>1</v>
      </c>
      <c r="S2140" s="23">
        <f>IF(Analysis!$H$4=1,1,0)</f>
        <v>1</v>
      </c>
      <c r="T2140" s="23">
        <f>IF(Analysis!$H$6=1,1,0)</f>
        <v>1</v>
      </c>
      <c r="U2140" s="23">
        <f>IF(Analysis!$H$7=1,1,0)</f>
        <v>1</v>
      </c>
    </row>
    <row r="2141" spans="1:21">
      <c r="A2141" s="4">
        <v>15523</v>
      </c>
      <c r="B2141" s="5">
        <v>40835.524305555555</v>
      </c>
      <c r="C2141" s="5">
        <v>40833.648611111108</v>
      </c>
      <c r="D2141" s="4" t="s">
        <v>62</v>
      </c>
      <c r="E2141" s="4" t="s">
        <v>72</v>
      </c>
      <c r="F2141" s="6" t="s">
        <v>132</v>
      </c>
      <c r="G2141" s="4" t="s">
        <v>55</v>
      </c>
      <c r="H2141" s="4" t="s">
        <v>71</v>
      </c>
      <c r="I2141" s="4" t="s">
        <v>143</v>
      </c>
      <c r="J2141" s="4" t="s">
        <v>73</v>
      </c>
      <c r="K2141" s="9">
        <f t="shared" si="198"/>
        <v>1.8756944444467081</v>
      </c>
      <c r="L2141" s="13">
        <f t="shared" si="199"/>
        <v>40833</v>
      </c>
      <c r="M2141" s="14">
        <f t="shared" si="200"/>
        <v>0.64861111110803904</v>
      </c>
      <c r="N2141" s="15">
        <f t="shared" si="201"/>
        <v>5</v>
      </c>
      <c r="O2141" s="16" t="str">
        <f t="shared" si="202"/>
        <v>Wednesday</v>
      </c>
      <c r="P2141" s="16" t="str">
        <f t="shared" si="203"/>
        <v>Oct</v>
      </c>
      <c r="Q2141" s="22">
        <f>IF(Analysis!$H$2=1,1,0)</f>
        <v>1</v>
      </c>
      <c r="R2141" s="1">
        <f>IF(Analysis!$H$3=1,1,0)</f>
        <v>1</v>
      </c>
      <c r="S2141" s="23">
        <f>IF(Analysis!$H$4=1,1,0)</f>
        <v>1</v>
      </c>
      <c r="T2141" s="23">
        <f>IF(Analysis!$H$6=1,1,0)</f>
        <v>1</v>
      </c>
      <c r="U2141" s="23">
        <f>IF(Analysis!$H$7=1,1,0)</f>
        <v>1</v>
      </c>
    </row>
    <row r="2142" spans="1:21">
      <c r="A2142" s="4">
        <v>15522</v>
      </c>
      <c r="B2142" s="5">
        <v>40849.587500000001</v>
      </c>
      <c r="C2142" s="5">
        <v>40833.643055555556</v>
      </c>
      <c r="D2142" s="4" t="s">
        <v>62</v>
      </c>
      <c r="E2142" s="4" t="s">
        <v>72</v>
      </c>
      <c r="F2142" s="6" t="s">
        <v>133</v>
      </c>
      <c r="G2142" s="4" t="s">
        <v>55</v>
      </c>
      <c r="H2142" s="4" t="s">
        <v>56</v>
      </c>
      <c r="I2142" s="4" t="s">
        <v>143</v>
      </c>
      <c r="J2142" s="4" t="s">
        <v>73</v>
      </c>
      <c r="K2142" s="9">
        <f t="shared" si="198"/>
        <v>15.944444444445253</v>
      </c>
      <c r="L2142" s="13">
        <f t="shared" si="199"/>
        <v>40833</v>
      </c>
      <c r="M2142" s="14">
        <f t="shared" si="200"/>
        <v>0.64305555555620231</v>
      </c>
      <c r="N2142" s="15">
        <f t="shared" si="201"/>
        <v>5</v>
      </c>
      <c r="O2142" s="16" t="str">
        <f t="shared" si="202"/>
        <v>Wednesday</v>
      </c>
      <c r="P2142" s="16" t="str">
        <f t="shared" si="203"/>
        <v>Oct</v>
      </c>
      <c r="Q2142" s="22">
        <f>IF(Analysis!$H$2=1,1,0)</f>
        <v>1</v>
      </c>
      <c r="R2142" s="1">
        <f>IF(Analysis!$H$3=1,1,0)</f>
        <v>1</v>
      </c>
      <c r="S2142" s="23">
        <f>IF(Analysis!$H$4=1,1,0)</f>
        <v>1</v>
      </c>
      <c r="T2142" s="23">
        <f>IF(Analysis!$H$6=1,1,0)</f>
        <v>1</v>
      </c>
      <c r="U2142" s="23">
        <f>IF(Analysis!$H$7=1,1,0)</f>
        <v>1</v>
      </c>
    </row>
    <row r="2143" spans="1:21">
      <c r="A2143" s="4">
        <v>15521</v>
      </c>
      <c r="B2143" s="5">
        <v>40879.395833333336</v>
      </c>
      <c r="C2143" s="5">
        <v>40833.627083333333</v>
      </c>
      <c r="D2143" s="4" t="s">
        <v>53</v>
      </c>
      <c r="E2143" s="4" t="s">
        <v>97</v>
      </c>
      <c r="F2143" s="6" t="s">
        <v>127</v>
      </c>
      <c r="G2143" s="4" t="s">
        <v>55</v>
      </c>
      <c r="H2143" s="4" t="s">
        <v>90</v>
      </c>
      <c r="I2143" s="4" t="s">
        <v>143</v>
      </c>
      <c r="J2143" s="4" t="s">
        <v>59</v>
      </c>
      <c r="K2143" s="9">
        <f t="shared" si="198"/>
        <v>45.76875000000291</v>
      </c>
      <c r="L2143" s="13">
        <f t="shared" si="199"/>
        <v>40833</v>
      </c>
      <c r="M2143" s="14">
        <f t="shared" si="200"/>
        <v>0.62708333333284827</v>
      </c>
      <c r="N2143" s="15">
        <f t="shared" si="201"/>
        <v>5</v>
      </c>
      <c r="O2143" s="16" t="str">
        <f t="shared" si="202"/>
        <v>Friday</v>
      </c>
      <c r="P2143" s="16" t="str">
        <f t="shared" si="203"/>
        <v>Oct</v>
      </c>
      <c r="Q2143" s="22">
        <f>IF(Analysis!$H$2=1,1,0)</f>
        <v>1</v>
      </c>
      <c r="R2143" s="1">
        <f>IF(Analysis!$H$3=1,1,0)</f>
        <v>1</v>
      </c>
      <c r="S2143" s="23">
        <f>IF(Analysis!$H$4=1,1,0)</f>
        <v>1</v>
      </c>
      <c r="T2143" s="23">
        <f>IF(Analysis!$H$6=1,1,0)</f>
        <v>1</v>
      </c>
      <c r="U2143" s="23">
        <f>IF(Analysis!$H$7=1,1,0)</f>
        <v>1</v>
      </c>
    </row>
    <row r="2144" spans="1:21">
      <c r="A2144" s="4">
        <v>15520</v>
      </c>
      <c r="B2144" s="5">
        <v>40840.568749999999</v>
      </c>
      <c r="C2144" s="5">
        <v>40833.571527777778</v>
      </c>
      <c r="D2144" s="4" t="s">
        <v>62</v>
      </c>
      <c r="E2144" s="4" t="s">
        <v>95</v>
      </c>
      <c r="F2144" s="6" t="s">
        <v>128</v>
      </c>
      <c r="G2144" s="4" t="s">
        <v>55</v>
      </c>
      <c r="H2144" s="4" t="s">
        <v>56</v>
      </c>
      <c r="I2144" s="4" t="s">
        <v>143</v>
      </c>
      <c r="J2144" s="4" t="s">
        <v>59</v>
      </c>
      <c r="K2144" s="9">
        <f t="shared" si="198"/>
        <v>6.9972222222204437</v>
      </c>
      <c r="L2144" s="13">
        <f t="shared" si="199"/>
        <v>40833</v>
      </c>
      <c r="M2144" s="14">
        <f t="shared" si="200"/>
        <v>0.57152777777810115</v>
      </c>
      <c r="N2144" s="15">
        <f t="shared" si="201"/>
        <v>4</v>
      </c>
      <c r="O2144" s="16" t="str">
        <f t="shared" si="202"/>
        <v>Monday</v>
      </c>
      <c r="P2144" s="16" t="str">
        <f t="shared" si="203"/>
        <v>Oct</v>
      </c>
      <c r="Q2144" s="22">
        <f>IF(Analysis!$H$2=1,1,0)</f>
        <v>1</v>
      </c>
      <c r="R2144" s="1">
        <f>IF(Analysis!$H$3=1,1,0)</f>
        <v>1</v>
      </c>
      <c r="S2144" s="23">
        <f>IF(Analysis!$H$4=1,1,0)</f>
        <v>1</v>
      </c>
      <c r="T2144" s="23">
        <f>IF(Analysis!$H$6=1,1,0)</f>
        <v>1</v>
      </c>
      <c r="U2144" s="23">
        <f>IF(Analysis!$H$7=1,1,0)</f>
        <v>1</v>
      </c>
    </row>
    <row r="2145" spans="1:21">
      <c r="A2145" s="4">
        <v>15519</v>
      </c>
      <c r="B2145" s="5">
        <v>40834.702777777777</v>
      </c>
      <c r="C2145" s="5">
        <v>40833.550694444442</v>
      </c>
      <c r="D2145" s="4" t="s">
        <v>53</v>
      </c>
      <c r="E2145" s="4" t="s">
        <v>68</v>
      </c>
      <c r="F2145" s="6" t="s">
        <v>129</v>
      </c>
      <c r="G2145" s="4" t="s">
        <v>55</v>
      </c>
      <c r="H2145" s="4" t="s">
        <v>1031</v>
      </c>
      <c r="I2145" s="4" t="s">
        <v>143</v>
      </c>
      <c r="J2145" s="4" t="s">
        <v>59</v>
      </c>
      <c r="K2145" s="9">
        <f t="shared" si="198"/>
        <v>1.1520833333343035</v>
      </c>
      <c r="L2145" s="13">
        <f t="shared" si="199"/>
        <v>40833</v>
      </c>
      <c r="M2145" s="14">
        <f t="shared" si="200"/>
        <v>0.5506944444423425</v>
      </c>
      <c r="N2145" s="15">
        <f t="shared" si="201"/>
        <v>4</v>
      </c>
      <c r="O2145" s="16" t="str">
        <f t="shared" si="202"/>
        <v>Tuesday</v>
      </c>
      <c r="P2145" s="16" t="str">
        <f t="shared" si="203"/>
        <v>Oct</v>
      </c>
      <c r="Q2145" s="22">
        <f>IF(Analysis!$H$2=1,1,0)</f>
        <v>1</v>
      </c>
      <c r="R2145" s="1">
        <f>IF(Analysis!$H$3=1,1,0)</f>
        <v>1</v>
      </c>
      <c r="S2145" s="23">
        <f>IF(Analysis!$H$4=1,1,0)</f>
        <v>1</v>
      </c>
      <c r="T2145" s="23">
        <f>IF(Analysis!$H$6=1,1,0)</f>
        <v>1</v>
      </c>
      <c r="U2145" s="23">
        <f>IF(Analysis!$H$7=1,1,0)</f>
        <v>1</v>
      </c>
    </row>
    <row r="2146" spans="1:21">
      <c r="A2146" s="4">
        <v>15518</v>
      </c>
      <c r="B2146" s="5">
        <v>40863.703472222223</v>
      </c>
      <c r="C2146" s="5">
        <v>40833.51458333333</v>
      </c>
      <c r="D2146" s="4" t="s">
        <v>62</v>
      </c>
      <c r="E2146" s="4" t="s">
        <v>64</v>
      </c>
      <c r="F2146" s="6" t="s">
        <v>145</v>
      </c>
      <c r="G2146" s="4" t="s">
        <v>55</v>
      </c>
      <c r="H2146" s="4" t="s">
        <v>1032</v>
      </c>
      <c r="I2146" s="4" t="s">
        <v>143</v>
      </c>
      <c r="J2146" s="4" t="s">
        <v>65</v>
      </c>
      <c r="K2146" s="9">
        <f t="shared" si="198"/>
        <v>30.188888888893416</v>
      </c>
      <c r="L2146" s="13">
        <f t="shared" si="199"/>
        <v>40833</v>
      </c>
      <c r="M2146" s="14">
        <f t="shared" si="200"/>
        <v>0.51458333332993789</v>
      </c>
      <c r="N2146" s="15">
        <f t="shared" si="201"/>
        <v>3</v>
      </c>
      <c r="O2146" s="16" t="str">
        <f t="shared" si="202"/>
        <v>Wednesday</v>
      </c>
      <c r="P2146" s="16" t="str">
        <f t="shared" si="203"/>
        <v>Oct</v>
      </c>
      <c r="Q2146" s="22">
        <f>IF(Analysis!$H$2=1,1,0)</f>
        <v>1</v>
      </c>
      <c r="R2146" s="1">
        <f>IF(Analysis!$H$3=1,1,0)</f>
        <v>1</v>
      </c>
      <c r="S2146" s="23">
        <f>IF(Analysis!$H$4=1,1,0)</f>
        <v>1</v>
      </c>
      <c r="T2146" s="23">
        <f>IF(Analysis!$H$6=1,1,0)</f>
        <v>1</v>
      </c>
      <c r="U2146" s="23">
        <f>IF(Analysis!$H$7=1,1,0)</f>
        <v>1</v>
      </c>
    </row>
    <row r="2147" spans="1:21">
      <c r="A2147" s="4">
        <v>15517</v>
      </c>
      <c r="B2147" s="5">
        <v>40863.707638888889</v>
      </c>
      <c r="C2147" s="5">
        <v>40833.503472222219</v>
      </c>
      <c r="D2147" s="4" t="s">
        <v>62</v>
      </c>
      <c r="E2147" s="4" t="s">
        <v>100</v>
      </c>
      <c r="F2147" s="6" t="s">
        <v>2287</v>
      </c>
      <c r="G2147" s="4" t="s">
        <v>55</v>
      </c>
      <c r="H2147" s="4" t="s">
        <v>1033</v>
      </c>
      <c r="I2147" s="4" t="s">
        <v>143</v>
      </c>
      <c r="J2147" s="4" t="s">
        <v>65</v>
      </c>
      <c r="K2147" s="9">
        <f t="shared" si="198"/>
        <v>30.204166666670062</v>
      </c>
      <c r="L2147" s="13">
        <f t="shared" si="199"/>
        <v>40833</v>
      </c>
      <c r="M2147" s="14">
        <f t="shared" si="200"/>
        <v>0.50347222221898846</v>
      </c>
      <c r="N2147" s="15">
        <f t="shared" si="201"/>
        <v>3</v>
      </c>
      <c r="O2147" s="16" t="str">
        <f t="shared" si="202"/>
        <v>Wednesday</v>
      </c>
      <c r="P2147" s="16" t="str">
        <f t="shared" si="203"/>
        <v>Oct</v>
      </c>
      <c r="Q2147" s="22">
        <f>IF(Analysis!$H$2=1,1,0)</f>
        <v>1</v>
      </c>
      <c r="R2147" s="1">
        <f>IF(Analysis!$H$3=1,1,0)</f>
        <v>1</v>
      </c>
      <c r="S2147" s="23">
        <f>IF(Analysis!$H$4=1,1,0)</f>
        <v>1</v>
      </c>
      <c r="T2147" s="23">
        <f>IF(Analysis!$H$6=1,1,0)</f>
        <v>1</v>
      </c>
      <c r="U2147" s="23">
        <f>IF(Analysis!$H$7=1,1,0)</f>
        <v>1</v>
      </c>
    </row>
    <row r="2148" spans="1:21">
      <c r="A2148" s="4">
        <v>15516</v>
      </c>
      <c r="B2148" s="5">
        <v>40938.627083333333</v>
      </c>
      <c r="C2148" s="5">
        <v>40833.48541666667</v>
      </c>
      <c r="D2148" s="4" t="s">
        <v>94</v>
      </c>
      <c r="E2148" s="4" t="s">
        <v>124</v>
      </c>
      <c r="F2148" s="6" t="s">
        <v>2071</v>
      </c>
      <c r="G2148" s="4" t="s">
        <v>55</v>
      </c>
      <c r="H2148" s="4" t="s">
        <v>1034</v>
      </c>
      <c r="I2148" s="4" t="s">
        <v>143</v>
      </c>
      <c r="J2148" s="4" t="s">
        <v>59</v>
      </c>
      <c r="K2148" s="9">
        <f t="shared" si="198"/>
        <v>105.14166666666279</v>
      </c>
      <c r="L2148" s="13">
        <f t="shared" si="199"/>
        <v>40833</v>
      </c>
      <c r="M2148" s="14">
        <f t="shared" si="200"/>
        <v>0.48541666667006211</v>
      </c>
      <c r="N2148" s="15">
        <f t="shared" si="201"/>
        <v>3</v>
      </c>
      <c r="O2148" s="16" t="str">
        <f t="shared" si="202"/>
        <v>Monday</v>
      </c>
      <c r="P2148" s="16" t="str">
        <f t="shared" si="203"/>
        <v>Oct</v>
      </c>
      <c r="Q2148" s="22">
        <f>IF(Analysis!$H$2=1,1,0)</f>
        <v>1</v>
      </c>
      <c r="R2148" s="1">
        <f>IF(Analysis!$H$3=1,1,0)</f>
        <v>1</v>
      </c>
      <c r="S2148" s="23">
        <f>IF(Analysis!$H$4=1,1,0)</f>
        <v>1</v>
      </c>
      <c r="T2148" s="23">
        <f>IF(Analysis!$H$6=1,1,0)</f>
        <v>1</v>
      </c>
      <c r="U2148" s="23">
        <f>IF(Analysis!$H$7=1,1,0)</f>
        <v>1</v>
      </c>
    </row>
    <row r="2149" spans="1:21">
      <c r="A2149" s="4">
        <v>15515</v>
      </c>
      <c r="B2149" s="5">
        <v>40861.638888888891</v>
      </c>
      <c r="C2149" s="5">
        <v>40833.484722222223</v>
      </c>
      <c r="D2149" s="4" t="s">
        <v>62</v>
      </c>
      <c r="E2149" s="4" t="s">
        <v>64</v>
      </c>
      <c r="F2149" s="6" t="s">
        <v>2072</v>
      </c>
      <c r="G2149" s="4" t="s">
        <v>55</v>
      </c>
      <c r="H2149" s="4" t="s">
        <v>1035</v>
      </c>
      <c r="I2149" s="4" t="s">
        <v>143</v>
      </c>
      <c r="J2149" s="4" t="s">
        <v>65</v>
      </c>
      <c r="K2149" s="9">
        <f t="shared" si="198"/>
        <v>28.154166666667152</v>
      </c>
      <c r="L2149" s="13">
        <f t="shared" si="199"/>
        <v>40833</v>
      </c>
      <c r="M2149" s="14">
        <f t="shared" si="200"/>
        <v>0.48472222222335404</v>
      </c>
      <c r="N2149" s="15">
        <f t="shared" si="201"/>
        <v>3</v>
      </c>
      <c r="O2149" s="16" t="str">
        <f t="shared" si="202"/>
        <v>Monday</v>
      </c>
      <c r="P2149" s="16" t="str">
        <f t="shared" si="203"/>
        <v>Oct</v>
      </c>
      <c r="Q2149" s="22">
        <f>IF(Analysis!$H$2=1,1,0)</f>
        <v>1</v>
      </c>
      <c r="R2149" s="1">
        <f>IF(Analysis!$H$3=1,1,0)</f>
        <v>1</v>
      </c>
      <c r="S2149" s="23">
        <f>IF(Analysis!$H$4=1,1,0)</f>
        <v>1</v>
      </c>
      <c r="T2149" s="23">
        <f>IF(Analysis!$H$6=1,1,0)</f>
        <v>1</v>
      </c>
      <c r="U2149" s="23">
        <f>IF(Analysis!$H$7=1,1,0)</f>
        <v>1</v>
      </c>
    </row>
    <row r="2150" spans="1:21">
      <c r="A2150" s="4">
        <v>15514</v>
      </c>
      <c r="B2150" s="5">
        <v>40834.442361111112</v>
      </c>
      <c r="C2150" s="5">
        <v>40833.461111111108</v>
      </c>
      <c r="D2150" s="4" t="s">
        <v>62</v>
      </c>
      <c r="E2150" s="4" t="s">
        <v>72</v>
      </c>
      <c r="F2150" s="6" t="s">
        <v>2073</v>
      </c>
      <c r="G2150" s="4" t="s">
        <v>55</v>
      </c>
      <c r="H2150" s="4" t="s">
        <v>90</v>
      </c>
      <c r="I2150" s="4" t="s">
        <v>143</v>
      </c>
      <c r="J2150" s="4" t="s">
        <v>73</v>
      </c>
      <c r="K2150" s="9">
        <f t="shared" si="198"/>
        <v>0.98125000000436557</v>
      </c>
      <c r="L2150" s="13">
        <f t="shared" si="199"/>
        <v>40833</v>
      </c>
      <c r="M2150" s="14">
        <f t="shared" si="200"/>
        <v>0.46111111110803904</v>
      </c>
      <c r="N2150" s="15">
        <f t="shared" si="201"/>
        <v>3</v>
      </c>
      <c r="O2150" s="16" t="str">
        <f t="shared" si="202"/>
        <v>Tuesday</v>
      </c>
      <c r="P2150" s="16" t="str">
        <f t="shared" si="203"/>
        <v>Oct</v>
      </c>
      <c r="Q2150" s="22">
        <f>IF(Analysis!$H$2=1,1,0)</f>
        <v>1</v>
      </c>
      <c r="R2150" s="1">
        <f>IF(Analysis!$H$3=1,1,0)</f>
        <v>1</v>
      </c>
      <c r="S2150" s="23">
        <f>IF(Analysis!$H$4=1,1,0)</f>
        <v>1</v>
      </c>
      <c r="T2150" s="23">
        <f>IF(Analysis!$H$6=1,1,0)</f>
        <v>1</v>
      </c>
      <c r="U2150" s="23">
        <f>IF(Analysis!$H$7=1,1,0)</f>
        <v>1</v>
      </c>
    </row>
    <row r="2151" spans="1:21">
      <c r="A2151" s="4">
        <v>15513</v>
      </c>
      <c r="B2151" s="5">
        <v>40914.546527777777</v>
      </c>
      <c r="C2151" s="5">
        <v>40833.422222222223</v>
      </c>
      <c r="D2151" s="4" t="s">
        <v>62</v>
      </c>
      <c r="E2151" s="4" t="s">
        <v>64</v>
      </c>
      <c r="F2151" s="6" t="s">
        <v>132</v>
      </c>
      <c r="G2151" s="4" t="s">
        <v>55</v>
      </c>
      <c r="H2151" s="4" t="s">
        <v>107</v>
      </c>
      <c r="I2151" s="4" t="s">
        <v>143</v>
      </c>
      <c r="J2151" s="4" t="s">
        <v>65</v>
      </c>
      <c r="K2151" s="9">
        <f t="shared" si="198"/>
        <v>81.124305555553292</v>
      </c>
      <c r="L2151" s="13">
        <f t="shared" si="199"/>
        <v>40833</v>
      </c>
      <c r="M2151" s="14">
        <f t="shared" si="200"/>
        <v>0.42222222222335404</v>
      </c>
      <c r="N2151" s="15">
        <f t="shared" si="201"/>
        <v>2</v>
      </c>
      <c r="O2151" s="16" t="str">
        <f t="shared" si="202"/>
        <v>Friday</v>
      </c>
      <c r="P2151" s="16" t="str">
        <f t="shared" si="203"/>
        <v>Oct</v>
      </c>
      <c r="Q2151" s="22">
        <f>IF(Analysis!$H$2=1,1,0)</f>
        <v>1</v>
      </c>
      <c r="R2151" s="1">
        <f>IF(Analysis!$H$3=1,1,0)</f>
        <v>1</v>
      </c>
      <c r="S2151" s="23">
        <f>IF(Analysis!$H$4=1,1,0)</f>
        <v>1</v>
      </c>
      <c r="T2151" s="23">
        <f>IF(Analysis!$H$6=1,1,0)</f>
        <v>1</v>
      </c>
      <c r="U2151" s="23">
        <f>IF(Analysis!$H$7=1,1,0)</f>
        <v>1</v>
      </c>
    </row>
    <row r="2152" spans="1:21">
      <c r="A2152" s="4">
        <v>15512</v>
      </c>
      <c r="B2152" s="5">
        <v>40836.39166666667</v>
      </c>
      <c r="C2152" s="5">
        <v>40833.379166666666</v>
      </c>
      <c r="D2152" s="4" t="s">
        <v>60</v>
      </c>
      <c r="E2152" s="4" t="s">
        <v>54</v>
      </c>
      <c r="F2152" s="6" t="s">
        <v>133</v>
      </c>
      <c r="G2152" s="4" t="s">
        <v>55</v>
      </c>
      <c r="H2152" s="4" t="s">
        <v>106</v>
      </c>
      <c r="I2152" s="4" t="s">
        <v>143</v>
      </c>
      <c r="J2152" s="4" t="s">
        <v>59</v>
      </c>
      <c r="K2152" s="9">
        <f t="shared" si="198"/>
        <v>3.0125000000043656</v>
      </c>
      <c r="L2152" s="13">
        <f t="shared" si="199"/>
        <v>40833</v>
      </c>
      <c r="M2152" s="14">
        <f t="shared" si="200"/>
        <v>0.37916666666569654</v>
      </c>
      <c r="N2152" s="15">
        <f t="shared" si="201"/>
        <v>2</v>
      </c>
      <c r="O2152" s="16" t="str">
        <f t="shared" si="202"/>
        <v>Thursday</v>
      </c>
      <c r="P2152" s="16" t="str">
        <f t="shared" si="203"/>
        <v>Oct</v>
      </c>
      <c r="Q2152" s="22">
        <f>IF(Analysis!$H$2=1,1,0)</f>
        <v>1</v>
      </c>
      <c r="R2152" s="1">
        <f>IF(Analysis!$H$3=1,1,0)</f>
        <v>1</v>
      </c>
      <c r="S2152" s="23">
        <f>IF(Analysis!$H$4=1,1,0)</f>
        <v>1</v>
      </c>
      <c r="T2152" s="23">
        <f>IF(Analysis!$H$6=1,1,0)</f>
        <v>1</v>
      </c>
      <c r="U2152" s="23">
        <f>IF(Analysis!$H$7=1,1,0)</f>
        <v>1</v>
      </c>
    </row>
    <row r="2153" spans="1:21">
      <c r="A2153" s="4">
        <v>15511</v>
      </c>
      <c r="B2153" s="5">
        <v>40835.672222222223</v>
      </c>
      <c r="C2153" s="5">
        <v>40833.373611111114</v>
      </c>
      <c r="D2153" s="4" t="s">
        <v>60</v>
      </c>
      <c r="E2153" s="4" t="s">
        <v>54</v>
      </c>
      <c r="F2153" s="6" t="s">
        <v>127</v>
      </c>
      <c r="G2153" s="4" t="s">
        <v>55</v>
      </c>
      <c r="H2153" s="4" t="s">
        <v>71</v>
      </c>
      <c r="I2153" s="4" t="s">
        <v>143</v>
      </c>
      <c r="J2153" s="4" t="s">
        <v>59</v>
      </c>
      <c r="K2153" s="9">
        <f t="shared" si="198"/>
        <v>2.2986111111094942</v>
      </c>
      <c r="L2153" s="13">
        <f t="shared" si="199"/>
        <v>40833</v>
      </c>
      <c r="M2153" s="14">
        <f t="shared" si="200"/>
        <v>0.37361111111385981</v>
      </c>
      <c r="N2153" s="15">
        <f t="shared" si="201"/>
        <v>1</v>
      </c>
      <c r="O2153" s="16" t="str">
        <f t="shared" si="202"/>
        <v>Wednesday</v>
      </c>
      <c r="P2153" s="16" t="str">
        <f t="shared" si="203"/>
        <v>Oct</v>
      </c>
      <c r="Q2153" s="22">
        <f>IF(Analysis!$H$2=1,1,0)</f>
        <v>1</v>
      </c>
      <c r="R2153" s="1">
        <f>IF(Analysis!$H$3=1,1,0)</f>
        <v>1</v>
      </c>
      <c r="S2153" s="23">
        <f>IF(Analysis!$H$4=1,1,0)</f>
        <v>1</v>
      </c>
      <c r="T2153" s="23">
        <f>IF(Analysis!$H$6=1,1,0)</f>
        <v>1</v>
      </c>
      <c r="U2153" s="23">
        <f>IF(Analysis!$H$7=1,1,0)</f>
        <v>1</v>
      </c>
    </row>
    <row r="2154" spans="1:21">
      <c r="A2154" s="4">
        <v>15510</v>
      </c>
      <c r="B2154" s="5">
        <v>40864.455555555556</v>
      </c>
      <c r="C2154" s="5">
        <v>40833.370833333334</v>
      </c>
      <c r="D2154" s="4" t="s">
        <v>62</v>
      </c>
      <c r="E2154" s="4" t="s">
        <v>64</v>
      </c>
      <c r="F2154" s="6" t="s">
        <v>128</v>
      </c>
      <c r="G2154" s="4" t="s">
        <v>55</v>
      </c>
      <c r="H2154" s="4" t="s">
        <v>56</v>
      </c>
      <c r="I2154" s="4" t="s">
        <v>143</v>
      </c>
      <c r="J2154" s="4" t="s">
        <v>65</v>
      </c>
      <c r="K2154" s="9">
        <f t="shared" si="198"/>
        <v>31.084722222221899</v>
      </c>
      <c r="L2154" s="13">
        <f t="shared" si="199"/>
        <v>40833</v>
      </c>
      <c r="M2154" s="14">
        <f t="shared" si="200"/>
        <v>0.37083333333430346</v>
      </c>
      <c r="N2154" s="15">
        <f t="shared" si="201"/>
        <v>1</v>
      </c>
      <c r="O2154" s="16" t="str">
        <f t="shared" si="202"/>
        <v>Thursday</v>
      </c>
      <c r="P2154" s="16" t="str">
        <f t="shared" si="203"/>
        <v>Oct</v>
      </c>
      <c r="Q2154" s="22">
        <f>IF(Analysis!$H$2=1,1,0)</f>
        <v>1</v>
      </c>
      <c r="R2154" s="1">
        <f>IF(Analysis!$H$3=1,1,0)</f>
        <v>1</v>
      </c>
      <c r="S2154" s="23">
        <f>IF(Analysis!$H$4=1,1,0)</f>
        <v>1</v>
      </c>
      <c r="T2154" s="23">
        <f>IF(Analysis!$H$6=1,1,0)</f>
        <v>1</v>
      </c>
      <c r="U2154" s="23">
        <f>IF(Analysis!$H$7=1,1,0)</f>
        <v>1</v>
      </c>
    </row>
    <row r="2155" spans="1:21">
      <c r="A2155" s="4">
        <v>15509</v>
      </c>
      <c r="B2155" s="5">
        <v>40896.361805555556</v>
      </c>
      <c r="C2155" s="5">
        <v>40833.363888888889</v>
      </c>
      <c r="D2155" s="4" t="s">
        <v>62</v>
      </c>
      <c r="E2155" s="4" t="s">
        <v>76</v>
      </c>
      <c r="F2155" s="6" t="s">
        <v>129</v>
      </c>
      <c r="G2155" s="4" t="s">
        <v>55</v>
      </c>
      <c r="H2155" s="4" t="s">
        <v>90</v>
      </c>
      <c r="I2155" s="4" t="s">
        <v>143</v>
      </c>
      <c r="J2155" s="4" t="s">
        <v>65</v>
      </c>
      <c r="K2155" s="9">
        <f t="shared" si="198"/>
        <v>62.997916666667152</v>
      </c>
      <c r="L2155" s="13">
        <f t="shared" si="199"/>
        <v>40833</v>
      </c>
      <c r="M2155" s="14">
        <f t="shared" si="200"/>
        <v>0.36388888888905058</v>
      </c>
      <c r="N2155" s="15">
        <f t="shared" si="201"/>
        <v>1</v>
      </c>
      <c r="O2155" s="16" t="str">
        <f t="shared" si="202"/>
        <v>Monday</v>
      </c>
      <c r="P2155" s="16" t="str">
        <f t="shared" si="203"/>
        <v>Oct</v>
      </c>
      <c r="Q2155" s="22">
        <f>IF(Analysis!$H$2=1,1,0)</f>
        <v>1</v>
      </c>
      <c r="R2155" s="1">
        <f>IF(Analysis!$H$3=1,1,0)</f>
        <v>1</v>
      </c>
      <c r="S2155" s="23">
        <f>IF(Analysis!$H$4=1,1,0)</f>
        <v>1</v>
      </c>
      <c r="T2155" s="23">
        <f>IF(Analysis!$H$6=1,1,0)</f>
        <v>1</v>
      </c>
      <c r="U2155" s="23">
        <f>IF(Analysis!$H$7=1,1,0)</f>
        <v>1</v>
      </c>
    </row>
    <row r="2156" spans="1:21">
      <c r="A2156" s="4">
        <v>15508</v>
      </c>
      <c r="B2156" s="5">
        <v>40835.628472222219</v>
      </c>
      <c r="C2156" s="5">
        <v>40833.347916666666</v>
      </c>
      <c r="D2156" s="4" t="s">
        <v>53</v>
      </c>
      <c r="E2156" s="4" t="s">
        <v>74</v>
      </c>
      <c r="F2156" s="6" t="s">
        <v>145</v>
      </c>
      <c r="G2156" s="4" t="s">
        <v>55</v>
      </c>
      <c r="H2156" s="4" t="s">
        <v>56</v>
      </c>
      <c r="I2156" s="4" t="s">
        <v>143</v>
      </c>
      <c r="J2156" s="4" t="s">
        <v>136</v>
      </c>
      <c r="K2156" s="9">
        <f t="shared" si="198"/>
        <v>2.2805555555532919</v>
      </c>
      <c r="L2156" s="13">
        <f t="shared" si="199"/>
        <v>40833</v>
      </c>
      <c r="M2156" s="14">
        <f t="shared" si="200"/>
        <v>0.34791666666569654</v>
      </c>
      <c r="N2156" s="15">
        <f t="shared" si="201"/>
        <v>1</v>
      </c>
      <c r="O2156" s="16" t="str">
        <f t="shared" si="202"/>
        <v>Wednesday</v>
      </c>
      <c r="P2156" s="16" t="str">
        <f t="shared" si="203"/>
        <v>Oct</v>
      </c>
      <c r="Q2156" s="22">
        <f>IF(Analysis!$H$2=1,1,0)</f>
        <v>1</v>
      </c>
      <c r="R2156" s="1">
        <f>IF(Analysis!$H$3=1,1,0)</f>
        <v>1</v>
      </c>
      <c r="S2156" s="23">
        <f>IF(Analysis!$H$4=1,1,0)</f>
        <v>1</v>
      </c>
      <c r="T2156" s="23">
        <f>IF(Analysis!$H$6=1,1,0)</f>
        <v>1</v>
      </c>
      <c r="U2156" s="23">
        <f>IF(Analysis!$H$7=1,1,0)</f>
        <v>1</v>
      </c>
    </row>
    <row r="2157" spans="1:21">
      <c r="A2157" s="4">
        <v>15507</v>
      </c>
      <c r="B2157" s="5">
        <v>40837.668055555558</v>
      </c>
      <c r="C2157" s="5">
        <v>40833.325694444444</v>
      </c>
      <c r="D2157" s="4" t="s">
        <v>60</v>
      </c>
      <c r="E2157" s="4" t="s">
        <v>144</v>
      </c>
      <c r="F2157" s="6" t="s">
        <v>2288</v>
      </c>
      <c r="G2157" s="4" t="s">
        <v>55</v>
      </c>
      <c r="H2157" s="4" t="s">
        <v>1036</v>
      </c>
      <c r="I2157" s="4" t="s">
        <v>143</v>
      </c>
      <c r="J2157" s="4" t="s">
        <v>59</v>
      </c>
      <c r="K2157" s="9">
        <f t="shared" si="198"/>
        <v>4.3423611111138598</v>
      </c>
      <c r="L2157" s="13">
        <f t="shared" si="199"/>
        <v>40833</v>
      </c>
      <c r="M2157" s="14">
        <f t="shared" si="200"/>
        <v>0.32569444444379769</v>
      </c>
      <c r="N2157" s="15">
        <f t="shared" si="201"/>
        <v>1</v>
      </c>
      <c r="O2157" s="16" t="str">
        <f t="shared" si="202"/>
        <v>Friday</v>
      </c>
      <c r="P2157" s="16" t="str">
        <f t="shared" si="203"/>
        <v>Oct</v>
      </c>
      <c r="Q2157" s="22">
        <f>IF(Analysis!$H$2=1,1,0)</f>
        <v>1</v>
      </c>
      <c r="R2157" s="1">
        <f>IF(Analysis!$H$3=1,1,0)</f>
        <v>1</v>
      </c>
      <c r="S2157" s="23">
        <f>IF(Analysis!$H$4=1,1,0)</f>
        <v>1</v>
      </c>
      <c r="T2157" s="23">
        <f>IF(Analysis!$H$6=1,1,0)</f>
        <v>1</v>
      </c>
      <c r="U2157" s="23">
        <f>IF(Analysis!$H$7=1,1,0)</f>
        <v>1</v>
      </c>
    </row>
    <row r="2158" spans="1:21">
      <c r="A2158" s="4">
        <v>15506</v>
      </c>
      <c r="B2158" s="5">
        <v>40840.607638888891</v>
      </c>
      <c r="C2158" s="5">
        <v>40830.681250000001</v>
      </c>
      <c r="D2158" s="4" t="s">
        <v>62</v>
      </c>
      <c r="E2158" s="4" t="s">
        <v>72</v>
      </c>
      <c r="F2158" s="6" t="s">
        <v>2071</v>
      </c>
      <c r="G2158" s="4" t="s">
        <v>55</v>
      </c>
      <c r="H2158" s="4" t="s">
        <v>1037</v>
      </c>
      <c r="I2158" s="4" t="s">
        <v>143</v>
      </c>
      <c r="J2158" s="4" t="s">
        <v>73</v>
      </c>
      <c r="K2158" s="9">
        <f t="shared" si="198"/>
        <v>9.9263888888890506</v>
      </c>
      <c r="L2158" s="13">
        <f t="shared" si="199"/>
        <v>40830</v>
      </c>
      <c r="M2158" s="14">
        <f t="shared" si="200"/>
        <v>0.68125000000145519</v>
      </c>
      <c r="N2158" s="15">
        <f t="shared" si="201"/>
        <v>5</v>
      </c>
      <c r="O2158" s="16" t="str">
        <f t="shared" si="202"/>
        <v>Monday</v>
      </c>
      <c r="P2158" s="16" t="str">
        <f t="shared" si="203"/>
        <v>Oct</v>
      </c>
      <c r="Q2158" s="22">
        <f>IF(Analysis!$H$2=1,1,0)</f>
        <v>1</v>
      </c>
      <c r="R2158" s="1">
        <f>IF(Analysis!$H$3=1,1,0)</f>
        <v>1</v>
      </c>
      <c r="S2158" s="23">
        <f>IF(Analysis!$H$4=1,1,0)</f>
        <v>1</v>
      </c>
      <c r="T2158" s="23">
        <f>IF(Analysis!$H$6=1,1,0)</f>
        <v>1</v>
      </c>
      <c r="U2158" s="23">
        <f>IF(Analysis!$H$7=1,1,0)</f>
        <v>1</v>
      </c>
    </row>
    <row r="2159" spans="1:21">
      <c r="A2159" s="4">
        <v>15505</v>
      </c>
      <c r="B2159" s="5">
        <v>40836.395138888889</v>
      </c>
      <c r="C2159" s="5">
        <v>40830.642361111109</v>
      </c>
      <c r="D2159" s="4" t="s">
        <v>60</v>
      </c>
      <c r="E2159" s="4" t="s">
        <v>54</v>
      </c>
      <c r="F2159" s="6" t="s">
        <v>2072</v>
      </c>
      <c r="G2159" s="4" t="s">
        <v>55</v>
      </c>
      <c r="H2159" s="4" t="s">
        <v>1038</v>
      </c>
      <c r="I2159" s="4" t="s">
        <v>143</v>
      </c>
      <c r="J2159" s="4" t="s">
        <v>57</v>
      </c>
      <c r="K2159" s="9">
        <f t="shared" si="198"/>
        <v>5.7527777777795563</v>
      </c>
      <c r="L2159" s="13">
        <f t="shared" si="199"/>
        <v>40830</v>
      </c>
      <c r="M2159" s="14">
        <f t="shared" si="200"/>
        <v>0.64236111110949423</v>
      </c>
      <c r="N2159" s="15">
        <f t="shared" si="201"/>
        <v>5</v>
      </c>
      <c r="O2159" s="16" t="str">
        <f t="shared" si="202"/>
        <v>Thursday</v>
      </c>
      <c r="P2159" s="16" t="str">
        <f t="shared" si="203"/>
        <v>Oct</v>
      </c>
      <c r="Q2159" s="22">
        <f>IF(Analysis!$H$2=1,1,0)</f>
        <v>1</v>
      </c>
      <c r="R2159" s="1">
        <f>IF(Analysis!$H$3=1,1,0)</f>
        <v>1</v>
      </c>
      <c r="S2159" s="23">
        <f>IF(Analysis!$H$4=1,1,0)</f>
        <v>1</v>
      </c>
      <c r="T2159" s="23">
        <f>IF(Analysis!$H$6=1,1,0)</f>
        <v>1</v>
      </c>
      <c r="U2159" s="23">
        <f>IF(Analysis!$H$7=1,1,0)</f>
        <v>1</v>
      </c>
    </row>
    <row r="2160" spans="1:21">
      <c r="A2160" s="4">
        <v>15504</v>
      </c>
      <c r="B2160" s="5">
        <v>40840.706944444442</v>
      </c>
      <c r="C2160" s="5">
        <v>40830.602083333331</v>
      </c>
      <c r="D2160" s="4" t="s">
        <v>62</v>
      </c>
      <c r="E2160" s="4" t="s">
        <v>100</v>
      </c>
      <c r="F2160" s="6" t="s">
        <v>2073</v>
      </c>
      <c r="G2160" s="4" t="s">
        <v>55</v>
      </c>
      <c r="H2160" s="4" t="s">
        <v>1039</v>
      </c>
      <c r="I2160" s="4" t="s">
        <v>143</v>
      </c>
      <c r="J2160" s="4" t="s">
        <v>70</v>
      </c>
      <c r="K2160" s="9">
        <f t="shared" si="198"/>
        <v>10.104861111110949</v>
      </c>
      <c r="L2160" s="13">
        <f t="shared" si="199"/>
        <v>40830</v>
      </c>
      <c r="M2160" s="14">
        <f t="shared" si="200"/>
        <v>0.60208333333139308</v>
      </c>
      <c r="N2160" s="15">
        <f t="shared" si="201"/>
        <v>4</v>
      </c>
      <c r="O2160" s="16" t="str">
        <f t="shared" si="202"/>
        <v>Monday</v>
      </c>
      <c r="P2160" s="16" t="str">
        <f t="shared" si="203"/>
        <v>Oct</v>
      </c>
      <c r="Q2160" s="22">
        <f>IF(Analysis!$H$2=1,1,0)</f>
        <v>1</v>
      </c>
      <c r="R2160" s="1">
        <f>IF(Analysis!$H$3=1,1,0)</f>
        <v>1</v>
      </c>
      <c r="S2160" s="23">
        <f>IF(Analysis!$H$4=1,1,0)</f>
        <v>1</v>
      </c>
      <c r="T2160" s="23">
        <f>IF(Analysis!$H$6=1,1,0)</f>
        <v>1</v>
      </c>
      <c r="U2160" s="23">
        <f>IF(Analysis!$H$7=1,1,0)</f>
        <v>1</v>
      </c>
    </row>
    <row r="2161" spans="1:21">
      <c r="A2161" s="4">
        <v>15503</v>
      </c>
      <c r="B2161" s="5">
        <v>40833.544444444444</v>
      </c>
      <c r="C2161" s="5">
        <v>40830.495138888888</v>
      </c>
      <c r="D2161" s="4" t="s">
        <v>60</v>
      </c>
      <c r="E2161" s="4" t="s">
        <v>80</v>
      </c>
      <c r="F2161" s="6" t="s">
        <v>132</v>
      </c>
      <c r="G2161" s="4" t="s">
        <v>55</v>
      </c>
      <c r="H2161" s="4" t="s">
        <v>1040</v>
      </c>
      <c r="I2161" s="4" t="s">
        <v>143</v>
      </c>
      <c r="J2161" s="4" t="s">
        <v>59</v>
      </c>
      <c r="K2161" s="9">
        <f t="shared" si="198"/>
        <v>3.0493055555562023</v>
      </c>
      <c r="L2161" s="13">
        <f t="shared" si="199"/>
        <v>40830</v>
      </c>
      <c r="M2161" s="14">
        <f t="shared" si="200"/>
        <v>0.49513888888759539</v>
      </c>
      <c r="N2161" s="15">
        <f t="shared" si="201"/>
        <v>3</v>
      </c>
      <c r="O2161" s="16" t="str">
        <f t="shared" si="202"/>
        <v>Monday</v>
      </c>
      <c r="P2161" s="16" t="str">
        <f t="shared" si="203"/>
        <v>Oct</v>
      </c>
      <c r="Q2161" s="22">
        <f>IF(Analysis!$H$2=1,1,0)</f>
        <v>1</v>
      </c>
      <c r="R2161" s="1">
        <f>IF(Analysis!$H$3=1,1,0)</f>
        <v>1</v>
      </c>
      <c r="S2161" s="23">
        <f>IF(Analysis!$H$4=1,1,0)</f>
        <v>1</v>
      </c>
      <c r="T2161" s="23">
        <f>IF(Analysis!$H$6=1,1,0)</f>
        <v>1</v>
      </c>
      <c r="U2161" s="23">
        <f>IF(Analysis!$H$7=1,1,0)</f>
        <v>1</v>
      </c>
    </row>
    <row r="2162" spans="1:21">
      <c r="A2162" s="4">
        <v>15502</v>
      </c>
      <c r="B2162" s="5">
        <v>40840.654861111114</v>
      </c>
      <c r="C2162" s="5">
        <v>40830.467361111114</v>
      </c>
      <c r="D2162" s="4" t="s">
        <v>62</v>
      </c>
      <c r="E2162" s="4" t="s">
        <v>92</v>
      </c>
      <c r="F2162" s="6" t="s">
        <v>133</v>
      </c>
      <c r="G2162" s="4" t="s">
        <v>55</v>
      </c>
      <c r="H2162" s="4" t="s">
        <v>90</v>
      </c>
      <c r="I2162" s="4" t="s">
        <v>143</v>
      </c>
      <c r="J2162" s="4" t="s">
        <v>70</v>
      </c>
      <c r="K2162" s="9">
        <f t="shared" si="198"/>
        <v>10.1875</v>
      </c>
      <c r="L2162" s="13">
        <f t="shared" si="199"/>
        <v>40830</v>
      </c>
      <c r="M2162" s="14">
        <f t="shared" si="200"/>
        <v>0.46736111111385981</v>
      </c>
      <c r="N2162" s="15">
        <f t="shared" si="201"/>
        <v>3</v>
      </c>
      <c r="O2162" s="16" t="str">
        <f t="shared" si="202"/>
        <v>Monday</v>
      </c>
      <c r="P2162" s="16" t="str">
        <f t="shared" si="203"/>
        <v>Oct</v>
      </c>
      <c r="Q2162" s="22">
        <f>IF(Analysis!$H$2=1,1,0)</f>
        <v>1</v>
      </c>
      <c r="R2162" s="1">
        <f>IF(Analysis!$H$3=1,1,0)</f>
        <v>1</v>
      </c>
      <c r="S2162" s="23">
        <f>IF(Analysis!$H$4=1,1,0)</f>
        <v>1</v>
      </c>
      <c r="T2162" s="23">
        <f>IF(Analysis!$H$6=1,1,0)</f>
        <v>1</v>
      </c>
      <c r="U2162" s="23">
        <f>IF(Analysis!$H$7=1,1,0)</f>
        <v>1</v>
      </c>
    </row>
    <row r="2163" spans="1:21">
      <c r="A2163" s="4">
        <v>15501</v>
      </c>
      <c r="B2163" s="5">
        <v>40849.6875</v>
      </c>
      <c r="C2163" s="5">
        <v>40830.449305555558</v>
      </c>
      <c r="D2163" s="4" t="s">
        <v>62</v>
      </c>
      <c r="E2163" s="4" t="s">
        <v>77</v>
      </c>
      <c r="F2163" s="6" t="s">
        <v>127</v>
      </c>
      <c r="G2163" s="4" t="s">
        <v>55</v>
      </c>
      <c r="H2163" s="4" t="s">
        <v>107</v>
      </c>
      <c r="I2163" s="4" t="s">
        <v>143</v>
      </c>
      <c r="J2163" s="4" t="s">
        <v>65</v>
      </c>
      <c r="K2163" s="9">
        <f t="shared" si="198"/>
        <v>19.238194444442343</v>
      </c>
      <c r="L2163" s="13">
        <f t="shared" si="199"/>
        <v>40830</v>
      </c>
      <c r="M2163" s="14">
        <f t="shared" si="200"/>
        <v>0.4493055555576575</v>
      </c>
      <c r="N2163" s="15">
        <f t="shared" si="201"/>
        <v>2</v>
      </c>
      <c r="O2163" s="16" t="str">
        <f t="shared" si="202"/>
        <v>Wednesday</v>
      </c>
      <c r="P2163" s="16" t="str">
        <f t="shared" si="203"/>
        <v>Oct</v>
      </c>
      <c r="Q2163" s="22">
        <f>IF(Analysis!$H$2=1,1,0)</f>
        <v>1</v>
      </c>
      <c r="R2163" s="1">
        <f>IF(Analysis!$H$3=1,1,0)</f>
        <v>1</v>
      </c>
      <c r="S2163" s="23">
        <f>IF(Analysis!$H$4=1,1,0)</f>
        <v>1</v>
      </c>
      <c r="T2163" s="23">
        <f>IF(Analysis!$H$6=1,1,0)</f>
        <v>1</v>
      </c>
      <c r="U2163" s="23">
        <f>IF(Analysis!$H$7=1,1,0)</f>
        <v>1</v>
      </c>
    </row>
    <row r="2164" spans="1:21">
      <c r="A2164" s="4">
        <v>15500</v>
      </c>
      <c r="B2164" s="5">
        <v>40830.529861111114</v>
      </c>
      <c r="C2164" s="5">
        <v>40830.435416666667</v>
      </c>
      <c r="D2164" s="4" t="s">
        <v>60</v>
      </c>
      <c r="E2164" s="4" t="s">
        <v>67</v>
      </c>
      <c r="F2164" s="6" t="s">
        <v>128</v>
      </c>
      <c r="G2164" s="4" t="s">
        <v>55</v>
      </c>
      <c r="H2164" s="4" t="s">
        <v>106</v>
      </c>
      <c r="I2164" s="4" t="s">
        <v>143</v>
      </c>
      <c r="J2164" s="4" t="s">
        <v>59</v>
      </c>
      <c r="K2164" s="9">
        <f t="shared" si="198"/>
        <v>9.4444444446708076E-2</v>
      </c>
      <c r="L2164" s="13">
        <f t="shared" si="199"/>
        <v>40830</v>
      </c>
      <c r="M2164" s="14">
        <f t="shared" si="200"/>
        <v>0.43541666666715173</v>
      </c>
      <c r="N2164" s="15">
        <f t="shared" si="201"/>
        <v>2</v>
      </c>
      <c r="O2164" s="16" t="str">
        <f t="shared" si="202"/>
        <v>Friday</v>
      </c>
      <c r="P2164" s="16" t="str">
        <f t="shared" si="203"/>
        <v>Oct</v>
      </c>
      <c r="Q2164" s="22">
        <f>IF(Analysis!$H$2=1,1,0)</f>
        <v>1</v>
      </c>
      <c r="R2164" s="1">
        <f>IF(Analysis!$H$3=1,1,0)</f>
        <v>1</v>
      </c>
      <c r="S2164" s="23">
        <f>IF(Analysis!$H$4=1,1,0)</f>
        <v>1</v>
      </c>
      <c r="T2164" s="23">
        <f>IF(Analysis!$H$6=1,1,0)</f>
        <v>1</v>
      </c>
      <c r="U2164" s="23">
        <f>IF(Analysis!$H$7=1,1,0)</f>
        <v>1</v>
      </c>
    </row>
    <row r="2165" spans="1:21">
      <c r="A2165" s="4">
        <v>15499</v>
      </c>
      <c r="B2165" s="5">
        <v>40830.522222222222</v>
      </c>
      <c r="C2165" s="5">
        <v>40830.424305555556</v>
      </c>
      <c r="D2165" s="4" t="s">
        <v>60</v>
      </c>
      <c r="E2165" s="4" t="s">
        <v>54</v>
      </c>
      <c r="F2165" s="6" t="s">
        <v>129</v>
      </c>
      <c r="G2165" s="4" t="s">
        <v>55</v>
      </c>
      <c r="H2165" s="4" t="s">
        <v>71</v>
      </c>
      <c r="I2165" s="4" t="s">
        <v>143</v>
      </c>
      <c r="J2165" s="4" t="s">
        <v>59</v>
      </c>
      <c r="K2165" s="9">
        <f t="shared" si="198"/>
        <v>9.7916666665696539E-2</v>
      </c>
      <c r="L2165" s="13">
        <f t="shared" si="199"/>
        <v>40830</v>
      </c>
      <c r="M2165" s="14">
        <f t="shared" si="200"/>
        <v>0.42430555555620231</v>
      </c>
      <c r="N2165" s="15">
        <f t="shared" si="201"/>
        <v>2</v>
      </c>
      <c r="O2165" s="16" t="str">
        <f t="shared" si="202"/>
        <v>Friday</v>
      </c>
      <c r="P2165" s="16" t="str">
        <f t="shared" si="203"/>
        <v>Oct</v>
      </c>
      <c r="Q2165" s="22">
        <f>IF(Analysis!$H$2=1,1,0)</f>
        <v>1</v>
      </c>
      <c r="R2165" s="1">
        <f>IF(Analysis!$H$3=1,1,0)</f>
        <v>1</v>
      </c>
      <c r="S2165" s="23">
        <f>IF(Analysis!$H$4=1,1,0)</f>
        <v>1</v>
      </c>
      <c r="T2165" s="23">
        <f>IF(Analysis!$H$6=1,1,0)</f>
        <v>1</v>
      </c>
      <c r="U2165" s="23">
        <f>IF(Analysis!$H$7=1,1,0)</f>
        <v>1</v>
      </c>
    </row>
    <row r="2166" spans="1:21">
      <c r="A2166" s="4">
        <v>15498</v>
      </c>
      <c r="B2166" s="5">
        <v>40904.645833333336</v>
      </c>
      <c r="C2166" s="5">
        <v>40830.408333333333</v>
      </c>
      <c r="D2166" s="4" t="s">
        <v>60</v>
      </c>
      <c r="E2166" s="4" t="s">
        <v>54</v>
      </c>
      <c r="F2166" s="6" t="s">
        <v>145</v>
      </c>
      <c r="G2166" s="4" t="s">
        <v>55</v>
      </c>
      <c r="H2166" s="4" t="s">
        <v>56</v>
      </c>
      <c r="I2166" s="4" t="s">
        <v>143</v>
      </c>
      <c r="J2166" s="4" t="s">
        <v>73</v>
      </c>
      <c r="K2166" s="9">
        <f t="shared" si="198"/>
        <v>74.23750000000291</v>
      </c>
      <c r="L2166" s="13">
        <f t="shared" si="199"/>
        <v>40830</v>
      </c>
      <c r="M2166" s="14">
        <f t="shared" si="200"/>
        <v>0.40833333333284827</v>
      </c>
      <c r="N2166" s="15">
        <f t="shared" si="201"/>
        <v>2</v>
      </c>
      <c r="O2166" s="16" t="str">
        <f t="shared" si="202"/>
        <v>Tuesday</v>
      </c>
      <c r="P2166" s="16" t="str">
        <f t="shared" si="203"/>
        <v>Oct</v>
      </c>
      <c r="Q2166" s="22">
        <f>IF(Analysis!$H$2=1,1,0)</f>
        <v>1</v>
      </c>
      <c r="R2166" s="1">
        <f>IF(Analysis!$H$3=1,1,0)</f>
        <v>1</v>
      </c>
      <c r="S2166" s="23">
        <f>IF(Analysis!$H$4=1,1,0)</f>
        <v>1</v>
      </c>
      <c r="T2166" s="23">
        <f>IF(Analysis!$H$6=1,1,0)</f>
        <v>1</v>
      </c>
      <c r="U2166" s="23">
        <f>IF(Analysis!$H$7=1,1,0)</f>
        <v>1</v>
      </c>
    </row>
    <row r="2167" spans="1:21">
      <c r="A2167" s="4">
        <v>15497</v>
      </c>
      <c r="B2167" s="5">
        <v>40910.474305555559</v>
      </c>
      <c r="C2167" s="5">
        <v>40830.40625</v>
      </c>
      <c r="D2167" s="4" t="s">
        <v>62</v>
      </c>
      <c r="E2167" s="4" t="s">
        <v>138</v>
      </c>
      <c r="F2167" s="6" t="s">
        <v>2289</v>
      </c>
      <c r="G2167" s="4" t="s">
        <v>55</v>
      </c>
      <c r="H2167" s="4" t="s">
        <v>90</v>
      </c>
      <c r="I2167" s="4" t="s">
        <v>143</v>
      </c>
      <c r="J2167" s="4" t="s">
        <v>59</v>
      </c>
      <c r="K2167" s="9">
        <f t="shared" si="198"/>
        <v>80.068055555559113</v>
      </c>
      <c r="L2167" s="13">
        <f t="shared" si="199"/>
        <v>40830</v>
      </c>
      <c r="M2167" s="14">
        <f t="shared" si="200"/>
        <v>0.40625</v>
      </c>
      <c r="N2167" s="15">
        <f t="shared" si="201"/>
        <v>2</v>
      </c>
      <c r="O2167" s="16" t="str">
        <f t="shared" si="202"/>
        <v>Monday</v>
      </c>
      <c r="P2167" s="16" t="str">
        <f t="shared" si="203"/>
        <v>Oct</v>
      </c>
      <c r="Q2167" s="22">
        <f>IF(Analysis!$H$2=1,1,0)</f>
        <v>1</v>
      </c>
      <c r="R2167" s="1">
        <f>IF(Analysis!$H$3=1,1,0)</f>
        <v>1</v>
      </c>
      <c r="S2167" s="23">
        <f>IF(Analysis!$H$4=1,1,0)</f>
        <v>1</v>
      </c>
      <c r="T2167" s="23">
        <f>IF(Analysis!$H$6=1,1,0)</f>
        <v>1</v>
      </c>
      <c r="U2167" s="23">
        <f>IF(Analysis!$H$7=1,1,0)</f>
        <v>1</v>
      </c>
    </row>
    <row r="2168" spans="1:21">
      <c r="A2168" s="4">
        <v>15496</v>
      </c>
      <c r="B2168" s="5">
        <v>40834.34375</v>
      </c>
      <c r="C2168" s="5">
        <v>40829.695833333331</v>
      </c>
      <c r="D2168" s="4" t="s">
        <v>62</v>
      </c>
      <c r="E2168" s="4" t="s">
        <v>72</v>
      </c>
      <c r="F2168" s="6" t="s">
        <v>2071</v>
      </c>
      <c r="G2168" s="4" t="s">
        <v>55</v>
      </c>
      <c r="H2168" s="4" t="s">
        <v>56</v>
      </c>
      <c r="I2168" s="4" t="s">
        <v>143</v>
      </c>
      <c r="J2168" s="4" t="s">
        <v>73</v>
      </c>
      <c r="K2168" s="9">
        <f t="shared" si="198"/>
        <v>4.6479166666686069</v>
      </c>
      <c r="L2168" s="13">
        <f t="shared" si="199"/>
        <v>40829</v>
      </c>
      <c r="M2168" s="14">
        <f t="shared" si="200"/>
        <v>0.69583333333139308</v>
      </c>
      <c r="N2168" s="15">
        <f t="shared" si="201"/>
        <v>5</v>
      </c>
      <c r="O2168" s="16" t="str">
        <f t="shared" si="202"/>
        <v>Tuesday</v>
      </c>
      <c r="P2168" s="16" t="str">
        <f t="shared" si="203"/>
        <v>Oct</v>
      </c>
      <c r="Q2168" s="22">
        <f>IF(Analysis!$H$2=1,1,0)</f>
        <v>1</v>
      </c>
      <c r="R2168" s="1">
        <f>IF(Analysis!$H$3=1,1,0)</f>
        <v>1</v>
      </c>
      <c r="S2168" s="23">
        <f>IF(Analysis!$H$4=1,1,0)</f>
        <v>1</v>
      </c>
      <c r="T2168" s="23">
        <f>IF(Analysis!$H$6=1,1,0)</f>
        <v>1</v>
      </c>
      <c r="U2168" s="23">
        <f>IF(Analysis!$H$7=1,1,0)</f>
        <v>1</v>
      </c>
    </row>
    <row r="2169" spans="1:21">
      <c r="A2169" s="4">
        <v>15495</v>
      </c>
      <c r="B2169" s="5">
        <v>40836.400694444441</v>
      </c>
      <c r="C2169" s="5">
        <v>40829.670138888891</v>
      </c>
      <c r="D2169" s="4" t="s">
        <v>62</v>
      </c>
      <c r="E2169" s="4" t="s">
        <v>72</v>
      </c>
      <c r="F2169" s="6" t="s">
        <v>2072</v>
      </c>
      <c r="G2169" s="4" t="s">
        <v>55</v>
      </c>
      <c r="H2169" s="4" t="s">
        <v>1041</v>
      </c>
      <c r="I2169" s="4" t="s">
        <v>143</v>
      </c>
      <c r="J2169" s="4" t="s">
        <v>59</v>
      </c>
      <c r="K2169" s="9">
        <f t="shared" si="198"/>
        <v>6.7305555555503815</v>
      </c>
      <c r="L2169" s="13">
        <f t="shared" si="199"/>
        <v>40829</v>
      </c>
      <c r="M2169" s="14">
        <f t="shared" si="200"/>
        <v>0.67013888889050577</v>
      </c>
      <c r="N2169" s="15">
        <f t="shared" si="201"/>
        <v>5</v>
      </c>
      <c r="O2169" s="16" t="str">
        <f t="shared" si="202"/>
        <v>Thursday</v>
      </c>
      <c r="P2169" s="16" t="str">
        <f t="shared" si="203"/>
        <v>Oct</v>
      </c>
      <c r="Q2169" s="22">
        <f>IF(Analysis!$H$2=1,1,0)</f>
        <v>1</v>
      </c>
      <c r="R2169" s="1">
        <f>IF(Analysis!$H$3=1,1,0)</f>
        <v>1</v>
      </c>
      <c r="S2169" s="23">
        <f>IF(Analysis!$H$4=1,1,0)</f>
        <v>1</v>
      </c>
      <c r="T2169" s="23">
        <f>IF(Analysis!$H$6=1,1,0)</f>
        <v>1</v>
      </c>
      <c r="U2169" s="23">
        <f>IF(Analysis!$H$7=1,1,0)</f>
        <v>1</v>
      </c>
    </row>
    <row r="2170" spans="1:21">
      <c r="A2170" s="4">
        <v>15494</v>
      </c>
      <c r="B2170" s="5">
        <v>40870.700694444444</v>
      </c>
      <c r="C2170" s="5">
        <v>40829.662499999999</v>
      </c>
      <c r="D2170" s="4" t="s">
        <v>62</v>
      </c>
      <c r="E2170" s="4" t="s">
        <v>100</v>
      </c>
      <c r="F2170" s="6" t="s">
        <v>2073</v>
      </c>
      <c r="G2170" s="4" t="s">
        <v>55</v>
      </c>
      <c r="H2170" s="4" t="s">
        <v>1042</v>
      </c>
      <c r="I2170" s="4" t="s">
        <v>143</v>
      </c>
      <c r="J2170" s="4" t="s">
        <v>101</v>
      </c>
      <c r="K2170" s="9">
        <f t="shared" si="198"/>
        <v>41.038194444445253</v>
      </c>
      <c r="L2170" s="13">
        <f t="shared" si="199"/>
        <v>40829</v>
      </c>
      <c r="M2170" s="14">
        <f t="shared" si="200"/>
        <v>0.66249999999854481</v>
      </c>
      <c r="N2170" s="15">
        <f t="shared" si="201"/>
        <v>5</v>
      </c>
      <c r="O2170" s="16" t="str">
        <f t="shared" si="202"/>
        <v>Wednesday</v>
      </c>
      <c r="P2170" s="16" t="str">
        <f t="shared" si="203"/>
        <v>Oct</v>
      </c>
      <c r="Q2170" s="22">
        <f>IF(Analysis!$H$2=1,1,0)</f>
        <v>1</v>
      </c>
      <c r="R2170" s="1">
        <f>IF(Analysis!$H$3=1,1,0)</f>
        <v>1</v>
      </c>
      <c r="S2170" s="23">
        <f>IF(Analysis!$H$4=1,1,0)</f>
        <v>1</v>
      </c>
      <c r="T2170" s="23">
        <f>IF(Analysis!$H$6=1,1,0)</f>
        <v>1</v>
      </c>
      <c r="U2170" s="23">
        <f>IF(Analysis!$H$7=1,1,0)</f>
        <v>1</v>
      </c>
    </row>
    <row r="2171" spans="1:21">
      <c r="A2171" s="4">
        <v>15493</v>
      </c>
      <c r="B2171" s="5">
        <v>40892.349305555559</v>
      </c>
      <c r="C2171" s="5">
        <v>40829.652777777781</v>
      </c>
      <c r="D2171" s="4" t="s">
        <v>94</v>
      </c>
      <c r="E2171" s="4" t="s">
        <v>125</v>
      </c>
      <c r="F2171" s="6" t="s">
        <v>132</v>
      </c>
      <c r="G2171" s="4" t="s">
        <v>55</v>
      </c>
      <c r="H2171" s="4" t="s">
        <v>1043</v>
      </c>
      <c r="I2171" s="4" t="s">
        <v>143</v>
      </c>
      <c r="J2171" s="4" t="s">
        <v>59</v>
      </c>
      <c r="K2171" s="9">
        <f t="shared" si="198"/>
        <v>62.696527777778101</v>
      </c>
      <c r="L2171" s="13">
        <f t="shared" si="199"/>
        <v>40829</v>
      </c>
      <c r="M2171" s="14">
        <f t="shared" si="200"/>
        <v>0.65277777778101154</v>
      </c>
      <c r="N2171" s="15">
        <f t="shared" si="201"/>
        <v>5</v>
      </c>
      <c r="O2171" s="16" t="str">
        <f t="shared" si="202"/>
        <v>Thursday</v>
      </c>
      <c r="P2171" s="16" t="str">
        <f t="shared" si="203"/>
        <v>Oct</v>
      </c>
      <c r="Q2171" s="22">
        <f>IF(Analysis!$H$2=1,1,0)</f>
        <v>1</v>
      </c>
      <c r="R2171" s="1">
        <f>IF(Analysis!$H$3=1,1,0)</f>
        <v>1</v>
      </c>
      <c r="S2171" s="23">
        <f>IF(Analysis!$H$4=1,1,0)</f>
        <v>1</v>
      </c>
      <c r="T2171" s="23">
        <f>IF(Analysis!$H$6=1,1,0)</f>
        <v>1</v>
      </c>
      <c r="U2171" s="23">
        <f>IF(Analysis!$H$7=1,1,0)</f>
        <v>1</v>
      </c>
    </row>
    <row r="2172" spans="1:21">
      <c r="A2172" s="4">
        <v>15492</v>
      </c>
      <c r="B2172" s="5">
        <v>40836.622916666667</v>
      </c>
      <c r="C2172" s="5">
        <v>40829.629166666666</v>
      </c>
      <c r="D2172" s="4" t="s">
        <v>62</v>
      </c>
      <c r="E2172" s="4" t="s">
        <v>63</v>
      </c>
      <c r="F2172" s="6" t="s">
        <v>133</v>
      </c>
      <c r="G2172" s="4" t="s">
        <v>55</v>
      </c>
      <c r="H2172" s="4" t="s">
        <v>1044</v>
      </c>
      <c r="I2172" s="4" t="s">
        <v>143</v>
      </c>
      <c r="J2172" s="4" t="s">
        <v>65</v>
      </c>
      <c r="K2172" s="9">
        <f t="shared" si="198"/>
        <v>6.9937500000014552</v>
      </c>
      <c r="L2172" s="13">
        <f t="shared" si="199"/>
        <v>40829</v>
      </c>
      <c r="M2172" s="14">
        <f t="shared" si="200"/>
        <v>0.62916666666569654</v>
      </c>
      <c r="N2172" s="15">
        <f t="shared" si="201"/>
        <v>5</v>
      </c>
      <c r="O2172" s="16" t="str">
        <f t="shared" si="202"/>
        <v>Thursday</v>
      </c>
      <c r="P2172" s="16" t="str">
        <f t="shared" si="203"/>
        <v>Oct</v>
      </c>
      <c r="Q2172" s="22">
        <f>IF(Analysis!$H$2=1,1,0)</f>
        <v>1</v>
      </c>
      <c r="R2172" s="1">
        <f>IF(Analysis!$H$3=1,1,0)</f>
        <v>1</v>
      </c>
      <c r="S2172" s="23">
        <f>IF(Analysis!$H$4=1,1,0)</f>
        <v>1</v>
      </c>
      <c r="T2172" s="23">
        <f>IF(Analysis!$H$6=1,1,0)</f>
        <v>1</v>
      </c>
      <c r="U2172" s="23">
        <f>IF(Analysis!$H$7=1,1,0)</f>
        <v>1</v>
      </c>
    </row>
    <row r="2173" spans="1:21">
      <c r="A2173" s="4">
        <v>15491</v>
      </c>
      <c r="B2173" s="5">
        <v>40938.627083333333</v>
      </c>
      <c r="C2173" s="5">
        <v>40829.616666666669</v>
      </c>
      <c r="D2173" s="4" t="s">
        <v>94</v>
      </c>
      <c r="E2173" s="4" t="s">
        <v>122</v>
      </c>
      <c r="F2173" s="6" t="s">
        <v>127</v>
      </c>
      <c r="G2173" s="4" t="s">
        <v>55</v>
      </c>
      <c r="H2173" s="4" t="s">
        <v>1045</v>
      </c>
      <c r="I2173" s="4" t="s">
        <v>143</v>
      </c>
      <c r="J2173" s="4" t="s">
        <v>59</v>
      </c>
      <c r="K2173" s="9">
        <f t="shared" si="198"/>
        <v>109.01041666666424</v>
      </c>
      <c r="L2173" s="13">
        <f t="shared" si="199"/>
        <v>40829</v>
      </c>
      <c r="M2173" s="14">
        <f t="shared" si="200"/>
        <v>0.61666666666860692</v>
      </c>
      <c r="N2173" s="15">
        <f t="shared" si="201"/>
        <v>4</v>
      </c>
      <c r="O2173" s="16" t="str">
        <f t="shared" si="202"/>
        <v>Monday</v>
      </c>
      <c r="P2173" s="16" t="str">
        <f t="shared" si="203"/>
        <v>Oct</v>
      </c>
      <c r="Q2173" s="22">
        <f>IF(Analysis!$H$2=1,1,0)</f>
        <v>1</v>
      </c>
      <c r="R2173" s="1">
        <f>IF(Analysis!$H$3=1,1,0)</f>
        <v>1</v>
      </c>
      <c r="S2173" s="23">
        <f>IF(Analysis!$H$4=1,1,0)</f>
        <v>1</v>
      </c>
      <c r="T2173" s="23">
        <f>IF(Analysis!$H$6=1,1,0)</f>
        <v>1</v>
      </c>
      <c r="U2173" s="23">
        <f>IF(Analysis!$H$7=1,1,0)</f>
        <v>1</v>
      </c>
    </row>
    <row r="2174" spans="1:21">
      <c r="A2174" s="4">
        <v>15489</v>
      </c>
      <c r="B2174" s="5">
        <v>40836.570833333331</v>
      </c>
      <c r="C2174" s="5">
        <v>40829.552083333336</v>
      </c>
      <c r="D2174" s="4" t="s">
        <v>62</v>
      </c>
      <c r="E2174" s="4" t="s">
        <v>72</v>
      </c>
      <c r="F2174" s="6" t="s">
        <v>128</v>
      </c>
      <c r="G2174" s="4" t="s">
        <v>55</v>
      </c>
      <c r="H2174" s="4" t="s">
        <v>90</v>
      </c>
      <c r="I2174" s="4" t="s">
        <v>143</v>
      </c>
      <c r="J2174" s="4" t="s">
        <v>59</v>
      </c>
      <c r="K2174" s="9">
        <f t="shared" si="198"/>
        <v>7.0187499999956344</v>
      </c>
      <c r="L2174" s="13">
        <f t="shared" si="199"/>
        <v>40829</v>
      </c>
      <c r="M2174" s="14">
        <f t="shared" si="200"/>
        <v>0.55208333333575865</v>
      </c>
      <c r="N2174" s="15">
        <f t="shared" si="201"/>
        <v>4</v>
      </c>
      <c r="O2174" s="16" t="str">
        <f t="shared" si="202"/>
        <v>Thursday</v>
      </c>
      <c r="P2174" s="16" t="str">
        <f t="shared" si="203"/>
        <v>Oct</v>
      </c>
      <c r="Q2174" s="22">
        <f>IF(Analysis!$H$2=1,1,0)</f>
        <v>1</v>
      </c>
      <c r="R2174" s="1">
        <f>IF(Analysis!$H$3=1,1,0)</f>
        <v>1</v>
      </c>
      <c r="S2174" s="23">
        <f>IF(Analysis!$H$4=1,1,0)</f>
        <v>1</v>
      </c>
      <c r="T2174" s="23">
        <f>IF(Analysis!$H$6=1,1,0)</f>
        <v>1</v>
      </c>
      <c r="U2174" s="23">
        <f>IF(Analysis!$H$7=1,1,0)</f>
        <v>1</v>
      </c>
    </row>
    <row r="2175" spans="1:21">
      <c r="A2175" s="4">
        <v>15488</v>
      </c>
      <c r="B2175" s="5">
        <v>40829.630555555559</v>
      </c>
      <c r="C2175" s="5">
        <v>40829.53402777778</v>
      </c>
      <c r="D2175" s="4" t="s">
        <v>53</v>
      </c>
      <c r="E2175" s="4" t="s">
        <v>54</v>
      </c>
      <c r="F2175" s="6" t="s">
        <v>129</v>
      </c>
      <c r="G2175" s="4" t="s">
        <v>55</v>
      </c>
      <c r="H2175" s="4" t="s">
        <v>107</v>
      </c>
      <c r="I2175" s="4" t="s">
        <v>143</v>
      </c>
      <c r="J2175" s="4" t="s">
        <v>57</v>
      </c>
      <c r="K2175" s="9">
        <f t="shared" si="198"/>
        <v>9.6527777779556345E-2</v>
      </c>
      <c r="L2175" s="13">
        <f t="shared" si="199"/>
        <v>40829</v>
      </c>
      <c r="M2175" s="14">
        <f t="shared" si="200"/>
        <v>0.53402777777955635</v>
      </c>
      <c r="N2175" s="15">
        <f t="shared" si="201"/>
        <v>3</v>
      </c>
      <c r="O2175" s="16" t="str">
        <f t="shared" si="202"/>
        <v>Thursday</v>
      </c>
      <c r="P2175" s="16" t="str">
        <f t="shared" si="203"/>
        <v>Oct</v>
      </c>
      <c r="Q2175" s="22">
        <f>IF(Analysis!$H$2=1,1,0)</f>
        <v>1</v>
      </c>
      <c r="R2175" s="1">
        <f>IF(Analysis!$H$3=1,1,0)</f>
        <v>1</v>
      </c>
      <c r="S2175" s="23">
        <f>IF(Analysis!$H$4=1,1,0)</f>
        <v>1</v>
      </c>
      <c r="T2175" s="23">
        <f>IF(Analysis!$H$6=1,1,0)</f>
        <v>1</v>
      </c>
      <c r="U2175" s="23">
        <f>IF(Analysis!$H$7=1,1,0)</f>
        <v>1</v>
      </c>
    </row>
    <row r="2176" spans="1:21">
      <c r="A2176" s="4">
        <v>15487</v>
      </c>
      <c r="B2176" s="5">
        <v>40849.497916666667</v>
      </c>
      <c r="C2176" s="5">
        <v>40829.486111111109</v>
      </c>
      <c r="D2176" s="4" t="s">
        <v>62</v>
      </c>
      <c r="E2176" s="4" t="s">
        <v>64</v>
      </c>
      <c r="F2176" s="6" t="s">
        <v>145</v>
      </c>
      <c r="G2176" s="4" t="s">
        <v>55</v>
      </c>
      <c r="H2176" s="4" t="s">
        <v>106</v>
      </c>
      <c r="I2176" s="4" t="s">
        <v>143</v>
      </c>
      <c r="J2176" s="4" t="s">
        <v>65</v>
      </c>
      <c r="K2176" s="9">
        <f t="shared" si="198"/>
        <v>20.011805555557657</v>
      </c>
      <c r="L2176" s="13">
        <f t="shared" si="199"/>
        <v>40829</v>
      </c>
      <c r="M2176" s="14">
        <f t="shared" si="200"/>
        <v>0.48611111110949423</v>
      </c>
      <c r="N2176" s="15">
        <f t="shared" si="201"/>
        <v>3</v>
      </c>
      <c r="O2176" s="16" t="str">
        <f t="shared" si="202"/>
        <v>Wednesday</v>
      </c>
      <c r="P2176" s="16" t="str">
        <f t="shared" si="203"/>
        <v>Oct</v>
      </c>
      <c r="Q2176" s="22">
        <f>IF(Analysis!$H$2=1,1,0)</f>
        <v>1</v>
      </c>
      <c r="R2176" s="1">
        <f>IF(Analysis!$H$3=1,1,0)</f>
        <v>1</v>
      </c>
      <c r="S2176" s="23">
        <f>IF(Analysis!$H$4=1,1,0)</f>
        <v>1</v>
      </c>
      <c r="T2176" s="23">
        <f>IF(Analysis!$H$6=1,1,0)</f>
        <v>1</v>
      </c>
      <c r="U2176" s="23">
        <f>IF(Analysis!$H$7=1,1,0)</f>
        <v>1</v>
      </c>
    </row>
    <row r="2177" spans="1:21">
      <c r="A2177" s="4">
        <v>15486</v>
      </c>
      <c r="B2177" s="5">
        <v>40864.457638888889</v>
      </c>
      <c r="C2177" s="5">
        <v>40829.480555555558</v>
      </c>
      <c r="D2177" s="4" t="s">
        <v>62</v>
      </c>
      <c r="E2177" s="4" t="s">
        <v>64</v>
      </c>
      <c r="F2177" s="6" t="s">
        <v>2290</v>
      </c>
      <c r="G2177" s="4" t="s">
        <v>55</v>
      </c>
      <c r="H2177" s="4" t="s">
        <v>71</v>
      </c>
      <c r="I2177" s="4" t="s">
        <v>143</v>
      </c>
      <c r="J2177" s="4" t="s">
        <v>136</v>
      </c>
      <c r="K2177" s="9">
        <f t="shared" si="198"/>
        <v>34.977083333331393</v>
      </c>
      <c r="L2177" s="13">
        <f t="shared" si="199"/>
        <v>40829</v>
      </c>
      <c r="M2177" s="14">
        <f t="shared" si="200"/>
        <v>0.4805555555576575</v>
      </c>
      <c r="N2177" s="15">
        <f t="shared" si="201"/>
        <v>3</v>
      </c>
      <c r="O2177" s="16" t="str">
        <f t="shared" si="202"/>
        <v>Thursday</v>
      </c>
      <c r="P2177" s="16" t="str">
        <f t="shared" si="203"/>
        <v>Oct</v>
      </c>
      <c r="Q2177" s="22">
        <f>IF(Analysis!$H$2=1,1,0)</f>
        <v>1</v>
      </c>
      <c r="R2177" s="1">
        <f>IF(Analysis!$H$3=1,1,0)</f>
        <v>1</v>
      </c>
      <c r="S2177" s="23">
        <f>IF(Analysis!$H$4=1,1,0)</f>
        <v>1</v>
      </c>
      <c r="T2177" s="23">
        <f>IF(Analysis!$H$6=1,1,0)</f>
        <v>1</v>
      </c>
      <c r="U2177" s="23">
        <f>IF(Analysis!$H$7=1,1,0)</f>
        <v>1</v>
      </c>
    </row>
    <row r="2178" spans="1:21">
      <c r="A2178" s="4">
        <v>15485</v>
      </c>
      <c r="B2178" s="5">
        <v>40856.4375</v>
      </c>
      <c r="C2178" s="5">
        <v>40829.479861111111</v>
      </c>
      <c r="D2178" s="4" t="s">
        <v>62</v>
      </c>
      <c r="E2178" s="4" t="s">
        <v>95</v>
      </c>
      <c r="F2178" s="6" t="s">
        <v>2071</v>
      </c>
      <c r="G2178" s="4" t="s">
        <v>55</v>
      </c>
      <c r="H2178" s="4" t="s">
        <v>56</v>
      </c>
      <c r="I2178" s="4" t="s">
        <v>143</v>
      </c>
      <c r="J2178" s="4" t="s">
        <v>70</v>
      </c>
      <c r="K2178" s="9">
        <f t="shared" si="198"/>
        <v>26.957638888889051</v>
      </c>
      <c r="L2178" s="13">
        <f t="shared" si="199"/>
        <v>40829</v>
      </c>
      <c r="M2178" s="14">
        <f t="shared" si="200"/>
        <v>0.47986111111094942</v>
      </c>
      <c r="N2178" s="15">
        <f t="shared" si="201"/>
        <v>3</v>
      </c>
      <c r="O2178" s="16" t="str">
        <f t="shared" si="202"/>
        <v>Wednesday</v>
      </c>
      <c r="P2178" s="16" t="str">
        <f t="shared" si="203"/>
        <v>Oct</v>
      </c>
      <c r="Q2178" s="22">
        <f>IF(Analysis!$H$2=1,1,0)</f>
        <v>1</v>
      </c>
      <c r="R2178" s="1">
        <f>IF(Analysis!$H$3=1,1,0)</f>
        <v>1</v>
      </c>
      <c r="S2178" s="23">
        <f>IF(Analysis!$H$4=1,1,0)</f>
        <v>1</v>
      </c>
      <c r="T2178" s="23">
        <f>IF(Analysis!$H$6=1,1,0)</f>
        <v>1</v>
      </c>
      <c r="U2178" s="23">
        <f>IF(Analysis!$H$7=1,1,0)</f>
        <v>1</v>
      </c>
    </row>
    <row r="2179" spans="1:21">
      <c r="A2179" s="4">
        <v>15484</v>
      </c>
      <c r="B2179" s="5">
        <v>40885.612500000003</v>
      </c>
      <c r="C2179" s="5">
        <v>40829.457638888889</v>
      </c>
      <c r="D2179" s="4" t="s">
        <v>60</v>
      </c>
      <c r="E2179" s="4" t="s">
        <v>68</v>
      </c>
      <c r="F2179" s="6" t="s">
        <v>2072</v>
      </c>
      <c r="G2179" s="4" t="s">
        <v>55</v>
      </c>
      <c r="H2179" s="4" t="s">
        <v>90</v>
      </c>
      <c r="I2179" s="4" t="s">
        <v>143</v>
      </c>
      <c r="J2179" s="4" t="s">
        <v>65</v>
      </c>
      <c r="K2179" s="9">
        <f t="shared" ref="K2179:K2242" si="204">B2179-C2179</f>
        <v>56.15486111111386</v>
      </c>
      <c r="L2179" s="13">
        <f t="shared" si="199"/>
        <v>40829</v>
      </c>
      <c r="M2179" s="14">
        <f t="shared" si="200"/>
        <v>0.45763888888905058</v>
      </c>
      <c r="N2179" s="15">
        <f t="shared" si="201"/>
        <v>2</v>
      </c>
      <c r="O2179" s="16" t="str">
        <f t="shared" si="202"/>
        <v>Thursday</v>
      </c>
      <c r="P2179" s="16" t="str">
        <f t="shared" si="203"/>
        <v>Oct</v>
      </c>
      <c r="Q2179" s="22">
        <f>IF(Analysis!$H$2=1,1,0)</f>
        <v>1</v>
      </c>
      <c r="R2179" s="1">
        <f>IF(Analysis!$H$3=1,1,0)</f>
        <v>1</v>
      </c>
      <c r="S2179" s="23">
        <f>IF(Analysis!$H$4=1,1,0)</f>
        <v>1</v>
      </c>
      <c r="T2179" s="23">
        <f>IF(Analysis!$H$6=1,1,0)</f>
        <v>1</v>
      </c>
      <c r="U2179" s="23">
        <f>IF(Analysis!$H$7=1,1,0)</f>
        <v>1</v>
      </c>
    </row>
    <row r="2180" spans="1:21">
      <c r="A2180" s="4">
        <v>15483</v>
      </c>
      <c r="B2180" s="5">
        <v>40834.347916666666</v>
      </c>
      <c r="C2180" s="5">
        <v>40829.456250000003</v>
      </c>
      <c r="D2180" s="4" t="s">
        <v>62</v>
      </c>
      <c r="E2180" s="4" t="s">
        <v>72</v>
      </c>
      <c r="F2180" s="6" t="s">
        <v>2073</v>
      </c>
      <c r="G2180" s="4" t="s">
        <v>55</v>
      </c>
      <c r="H2180" s="4" t="s">
        <v>56</v>
      </c>
      <c r="I2180" s="4" t="s">
        <v>143</v>
      </c>
      <c r="J2180" s="4" t="s">
        <v>73</v>
      </c>
      <c r="K2180" s="9">
        <f t="shared" si="204"/>
        <v>4.8916666666627862</v>
      </c>
      <c r="L2180" s="13">
        <f t="shared" ref="L2180:L2243" si="205">INT(C2180)</f>
        <v>40829</v>
      </c>
      <c r="M2180" s="14">
        <f t="shared" ref="M2180:M2243" si="206">MOD(C2180,1)</f>
        <v>0.45625000000291038</v>
      </c>
      <c r="N2180" s="15">
        <f t="shared" ref="N2180:N2243" si="207">IF(AND($V$4&lt;=M2180,M2180&lt;$W$4),1,IF(AND($X$4&lt;=M2180,M2180&lt;$Y$4),2,IF(AND($Z$4&lt;=M2180,M2180&lt;$AA$4),3,IF(AND($AB$4&lt;=M2180,M2180&lt;$AC$4),4,IF(AND($AD$4&lt;=M2180,M2180&lt;$AE$4),5,IF(AND($AF$4&lt;=M2180,M2180&lt;$AG$4),6))))))</f>
        <v>2</v>
      </c>
      <c r="O2180" s="16" t="str">
        <f t="shared" ref="O2180:O2243" si="208">CHOOSE(WEEKDAY(B2180,1),"Sunday","Monday","Tuesday","Wednesday","Thursday","Friday","Saturday")</f>
        <v>Tuesday</v>
      </c>
      <c r="P2180" s="16" t="str">
        <f t="shared" ref="P2180:P2243" si="209">CHOOSE(MONTH(L2180),"Jan","Feb","Mar","Apr","May","Jun","Jul","Aug","Sep","Oct","Nov","Dec")</f>
        <v>Oct</v>
      </c>
      <c r="Q2180" s="22">
        <f>IF(Analysis!$H$2=1,1,0)</f>
        <v>1</v>
      </c>
      <c r="R2180" s="1">
        <f>IF(Analysis!$H$3=1,1,0)</f>
        <v>1</v>
      </c>
      <c r="S2180" s="23">
        <f>IF(Analysis!$H$4=1,1,0)</f>
        <v>1</v>
      </c>
      <c r="T2180" s="23">
        <f>IF(Analysis!$H$6=1,1,0)</f>
        <v>1</v>
      </c>
      <c r="U2180" s="23">
        <f>IF(Analysis!$H$7=1,1,0)</f>
        <v>1</v>
      </c>
    </row>
    <row r="2181" spans="1:21">
      <c r="A2181" s="4">
        <v>15482</v>
      </c>
      <c r="B2181" s="5">
        <v>40872.410416666666</v>
      </c>
      <c r="C2181" s="5">
        <v>40829.42083333333</v>
      </c>
      <c r="D2181" s="4" t="s">
        <v>62</v>
      </c>
      <c r="E2181" s="4" t="s">
        <v>63</v>
      </c>
      <c r="F2181" s="6" t="s">
        <v>132</v>
      </c>
      <c r="G2181" s="4" t="s">
        <v>55</v>
      </c>
      <c r="H2181" s="4" t="s">
        <v>1046</v>
      </c>
      <c r="I2181" s="4" t="s">
        <v>143</v>
      </c>
      <c r="J2181" s="4" t="s">
        <v>136</v>
      </c>
      <c r="K2181" s="9">
        <f t="shared" si="204"/>
        <v>42.989583333335759</v>
      </c>
      <c r="L2181" s="13">
        <f t="shared" si="205"/>
        <v>40829</v>
      </c>
      <c r="M2181" s="14">
        <f t="shared" si="206"/>
        <v>0.42083333332993789</v>
      </c>
      <c r="N2181" s="15">
        <f t="shared" si="207"/>
        <v>2</v>
      </c>
      <c r="O2181" s="16" t="str">
        <f t="shared" si="208"/>
        <v>Friday</v>
      </c>
      <c r="P2181" s="16" t="str">
        <f t="shared" si="209"/>
        <v>Oct</v>
      </c>
      <c r="Q2181" s="22">
        <f>IF(Analysis!$H$2=1,1,0)</f>
        <v>1</v>
      </c>
      <c r="R2181" s="1">
        <f>IF(Analysis!$H$3=1,1,0)</f>
        <v>1</v>
      </c>
      <c r="S2181" s="23">
        <f>IF(Analysis!$H$4=1,1,0)</f>
        <v>1</v>
      </c>
      <c r="T2181" s="23">
        <f>IF(Analysis!$H$6=1,1,0)</f>
        <v>1</v>
      </c>
      <c r="U2181" s="23">
        <f>IF(Analysis!$H$7=1,1,0)</f>
        <v>1</v>
      </c>
    </row>
    <row r="2182" spans="1:21">
      <c r="A2182" s="4">
        <v>15481</v>
      </c>
      <c r="B2182" s="5">
        <v>40836.570833333331</v>
      </c>
      <c r="C2182" s="5">
        <v>40829.411805555559</v>
      </c>
      <c r="D2182" s="4" t="s">
        <v>62</v>
      </c>
      <c r="E2182" s="4" t="s">
        <v>63</v>
      </c>
      <c r="F2182" s="6" t="s">
        <v>133</v>
      </c>
      <c r="G2182" s="4" t="s">
        <v>55</v>
      </c>
      <c r="H2182" s="4" t="s">
        <v>1047</v>
      </c>
      <c r="I2182" s="4" t="s">
        <v>143</v>
      </c>
      <c r="J2182" s="4" t="s">
        <v>57</v>
      </c>
      <c r="K2182" s="9">
        <f t="shared" si="204"/>
        <v>7.1590277777722804</v>
      </c>
      <c r="L2182" s="13">
        <f t="shared" si="205"/>
        <v>40829</v>
      </c>
      <c r="M2182" s="14">
        <f t="shared" si="206"/>
        <v>0.41180555555911269</v>
      </c>
      <c r="N2182" s="15">
        <f t="shared" si="207"/>
        <v>2</v>
      </c>
      <c r="O2182" s="16" t="str">
        <f t="shared" si="208"/>
        <v>Thursday</v>
      </c>
      <c r="P2182" s="16" t="str">
        <f t="shared" si="209"/>
        <v>Oct</v>
      </c>
      <c r="Q2182" s="22">
        <f>IF(Analysis!$H$2=1,1,0)</f>
        <v>1</v>
      </c>
      <c r="R2182" s="1">
        <f>IF(Analysis!$H$3=1,1,0)</f>
        <v>1</v>
      </c>
      <c r="S2182" s="23">
        <f>IF(Analysis!$H$4=1,1,0)</f>
        <v>1</v>
      </c>
      <c r="T2182" s="23">
        <f>IF(Analysis!$H$6=1,1,0)</f>
        <v>1</v>
      </c>
      <c r="U2182" s="23">
        <f>IF(Analysis!$H$7=1,1,0)</f>
        <v>1</v>
      </c>
    </row>
    <row r="2183" spans="1:21">
      <c r="A2183" s="4">
        <v>15480</v>
      </c>
      <c r="B2183" s="5">
        <v>40834.349305555559</v>
      </c>
      <c r="C2183" s="5">
        <v>40829.38958333333</v>
      </c>
      <c r="D2183" s="4" t="s">
        <v>62</v>
      </c>
      <c r="E2183" s="4" t="s">
        <v>72</v>
      </c>
      <c r="F2183" s="6" t="s">
        <v>127</v>
      </c>
      <c r="G2183" s="4" t="s">
        <v>55</v>
      </c>
      <c r="H2183" s="4" t="s">
        <v>1048</v>
      </c>
      <c r="I2183" s="4" t="s">
        <v>143</v>
      </c>
      <c r="J2183" s="4" t="s">
        <v>73</v>
      </c>
      <c r="K2183" s="9">
        <f t="shared" si="204"/>
        <v>4.9597222222291748</v>
      </c>
      <c r="L2183" s="13">
        <f t="shared" si="205"/>
        <v>40829</v>
      </c>
      <c r="M2183" s="14">
        <f t="shared" si="206"/>
        <v>0.38958333332993789</v>
      </c>
      <c r="N2183" s="15">
        <f t="shared" si="207"/>
        <v>2</v>
      </c>
      <c r="O2183" s="16" t="str">
        <f t="shared" si="208"/>
        <v>Tuesday</v>
      </c>
      <c r="P2183" s="16" t="str">
        <f t="shared" si="209"/>
        <v>Oct</v>
      </c>
      <c r="Q2183" s="22">
        <f>IF(Analysis!$H$2=1,1,0)</f>
        <v>1</v>
      </c>
      <c r="R2183" s="1">
        <f>IF(Analysis!$H$3=1,1,0)</f>
        <v>1</v>
      </c>
      <c r="S2183" s="23">
        <f>IF(Analysis!$H$4=1,1,0)</f>
        <v>1</v>
      </c>
      <c r="T2183" s="23">
        <f>IF(Analysis!$H$6=1,1,0)</f>
        <v>1</v>
      </c>
      <c r="U2183" s="23">
        <f>IF(Analysis!$H$7=1,1,0)</f>
        <v>1</v>
      </c>
    </row>
    <row r="2184" spans="1:21">
      <c r="A2184" s="4">
        <v>15479</v>
      </c>
      <c r="B2184" s="5">
        <v>40830.712500000001</v>
      </c>
      <c r="C2184" s="5">
        <v>40828.705555555556</v>
      </c>
      <c r="D2184" s="4" t="s">
        <v>62</v>
      </c>
      <c r="E2184" s="4" t="s">
        <v>72</v>
      </c>
      <c r="F2184" s="6" t="s">
        <v>128</v>
      </c>
      <c r="G2184" s="4" t="s">
        <v>55</v>
      </c>
      <c r="H2184" s="4" t="s">
        <v>1049</v>
      </c>
      <c r="I2184" s="4" t="s">
        <v>143</v>
      </c>
      <c r="J2184" s="4" t="s">
        <v>59</v>
      </c>
      <c r="K2184" s="9">
        <f t="shared" si="204"/>
        <v>2.0069444444452529</v>
      </c>
      <c r="L2184" s="13">
        <f t="shared" si="205"/>
        <v>40828</v>
      </c>
      <c r="M2184" s="14">
        <f t="shared" si="206"/>
        <v>0.70555555555620231</v>
      </c>
      <c r="N2184" s="15">
        <f t="shared" si="207"/>
        <v>5</v>
      </c>
      <c r="O2184" s="16" t="str">
        <f t="shared" si="208"/>
        <v>Friday</v>
      </c>
      <c r="P2184" s="16" t="str">
        <f t="shared" si="209"/>
        <v>Oct</v>
      </c>
      <c r="Q2184" s="22">
        <f>IF(Analysis!$H$2=1,1,0)</f>
        <v>1</v>
      </c>
      <c r="R2184" s="1">
        <f>IF(Analysis!$H$3=1,1,0)</f>
        <v>1</v>
      </c>
      <c r="S2184" s="23">
        <f>IF(Analysis!$H$4=1,1,0)</f>
        <v>1</v>
      </c>
      <c r="T2184" s="23">
        <f>IF(Analysis!$H$6=1,1,0)</f>
        <v>1</v>
      </c>
      <c r="U2184" s="23">
        <f>IF(Analysis!$H$7=1,1,0)</f>
        <v>1</v>
      </c>
    </row>
    <row r="2185" spans="1:21">
      <c r="A2185" s="4">
        <v>15478</v>
      </c>
      <c r="B2185" s="5">
        <v>40968.429861111108</v>
      </c>
      <c r="C2185" s="5">
        <v>40828.689583333333</v>
      </c>
      <c r="D2185" s="4" t="s">
        <v>60</v>
      </c>
      <c r="E2185" s="4" t="s">
        <v>93</v>
      </c>
      <c r="F2185" s="6" t="s">
        <v>129</v>
      </c>
      <c r="G2185" s="4" t="s">
        <v>55</v>
      </c>
      <c r="H2185" s="4" t="s">
        <v>1050</v>
      </c>
      <c r="I2185" s="4" t="s">
        <v>143</v>
      </c>
      <c r="J2185" s="4" t="s">
        <v>136</v>
      </c>
      <c r="K2185" s="9">
        <f t="shared" si="204"/>
        <v>139.74027777777519</v>
      </c>
      <c r="L2185" s="13">
        <f t="shared" si="205"/>
        <v>40828</v>
      </c>
      <c r="M2185" s="14">
        <f t="shared" si="206"/>
        <v>0.68958333333284827</v>
      </c>
      <c r="N2185" s="15">
        <f t="shared" si="207"/>
        <v>5</v>
      </c>
      <c r="O2185" s="16" t="str">
        <f t="shared" si="208"/>
        <v>Wednesday</v>
      </c>
      <c r="P2185" s="16" t="str">
        <f t="shared" si="209"/>
        <v>Oct</v>
      </c>
      <c r="Q2185" s="22">
        <f>IF(Analysis!$H$2=1,1,0)</f>
        <v>1</v>
      </c>
      <c r="R2185" s="1">
        <f>IF(Analysis!$H$3=1,1,0)</f>
        <v>1</v>
      </c>
      <c r="S2185" s="23">
        <f>IF(Analysis!$H$4=1,1,0)</f>
        <v>1</v>
      </c>
      <c r="T2185" s="23">
        <f>IF(Analysis!$H$6=1,1,0)</f>
        <v>1</v>
      </c>
      <c r="U2185" s="23">
        <f>IF(Analysis!$H$7=1,1,0)</f>
        <v>1</v>
      </c>
    </row>
    <row r="2186" spans="1:21">
      <c r="A2186" s="4">
        <v>15477</v>
      </c>
      <c r="B2186" s="5">
        <v>40835.618055555555</v>
      </c>
      <c r="C2186" s="5">
        <v>40828.620833333334</v>
      </c>
      <c r="D2186" s="4" t="s">
        <v>53</v>
      </c>
      <c r="E2186" s="4" t="s">
        <v>67</v>
      </c>
      <c r="F2186" s="6" t="s">
        <v>145</v>
      </c>
      <c r="G2186" s="4" t="s">
        <v>55</v>
      </c>
      <c r="H2186" s="4" t="s">
        <v>90</v>
      </c>
      <c r="I2186" s="4" t="s">
        <v>143</v>
      </c>
      <c r="J2186" s="4" t="s">
        <v>65</v>
      </c>
      <c r="K2186" s="9">
        <f t="shared" si="204"/>
        <v>6.9972222222204437</v>
      </c>
      <c r="L2186" s="13">
        <f t="shared" si="205"/>
        <v>40828</v>
      </c>
      <c r="M2186" s="14">
        <f t="shared" si="206"/>
        <v>0.62083333333430346</v>
      </c>
      <c r="N2186" s="15">
        <f t="shared" si="207"/>
        <v>4</v>
      </c>
      <c r="O2186" s="16" t="str">
        <f t="shared" si="208"/>
        <v>Wednesday</v>
      </c>
      <c r="P2186" s="16" t="str">
        <f t="shared" si="209"/>
        <v>Oct</v>
      </c>
      <c r="Q2186" s="22">
        <f>IF(Analysis!$H$2=1,1,0)</f>
        <v>1</v>
      </c>
      <c r="R2186" s="1">
        <f>IF(Analysis!$H$3=1,1,0)</f>
        <v>1</v>
      </c>
      <c r="S2186" s="23">
        <f>IF(Analysis!$H$4=1,1,0)</f>
        <v>1</v>
      </c>
      <c r="T2186" s="23">
        <f>IF(Analysis!$H$6=1,1,0)</f>
        <v>1</v>
      </c>
      <c r="U2186" s="23">
        <f>IF(Analysis!$H$7=1,1,0)</f>
        <v>1</v>
      </c>
    </row>
    <row r="2187" spans="1:21">
      <c r="A2187" s="4">
        <v>15476</v>
      </c>
      <c r="B2187" s="5">
        <v>40849.436805555553</v>
      </c>
      <c r="C2187" s="5">
        <v>40828.605555555558</v>
      </c>
      <c r="D2187" s="4" t="s">
        <v>53</v>
      </c>
      <c r="E2187" s="4" t="s">
        <v>54</v>
      </c>
      <c r="F2187" s="6" t="s">
        <v>2291</v>
      </c>
      <c r="G2187" s="4" t="s">
        <v>55</v>
      </c>
      <c r="H2187" s="4" t="s">
        <v>107</v>
      </c>
      <c r="I2187" s="4" t="s">
        <v>143</v>
      </c>
      <c r="J2187" s="4" t="s">
        <v>59</v>
      </c>
      <c r="K2187" s="9">
        <f t="shared" si="204"/>
        <v>20.831249999995634</v>
      </c>
      <c r="L2187" s="13">
        <f t="shared" si="205"/>
        <v>40828</v>
      </c>
      <c r="M2187" s="14">
        <f t="shared" si="206"/>
        <v>0.6055555555576575</v>
      </c>
      <c r="N2187" s="15">
        <f t="shared" si="207"/>
        <v>4</v>
      </c>
      <c r="O2187" s="16" t="str">
        <f t="shared" si="208"/>
        <v>Wednesday</v>
      </c>
      <c r="P2187" s="16" t="str">
        <f t="shared" si="209"/>
        <v>Oct</v>
      </c>
      <c r="Q2187" s="22">
        <f>IF(Analysis!$H$2=1,1,0)</f>
        <v>1</v>
      </c>
      <c r="R2187" s="1">
        <f>IF(Analysis!$H$3=1,1,0)</f>
        <v>1</v>
      </c>
      <c r="S2187" s="23">
        <f>IF(Analysis!$H$4=1,1,0)</f>
        <v>1</v>
      </c>
      <c r="T2187" s="23">
        <f>IF(Analysis!$H$6=1,1,0)</f>
        <v>1</v>
      </c>
      <c r="U2187" s="23">
        <f>IF(Analysis!$H$7=1,1,0)</f>
        <v>1</v>
      </c>
    </row>
    <row r="2188" spans="1:21">
      <c r="A2188" s="4">
        <v>15475</v>
      </c>
      <c r="B2188" s="5">
        <v>40872.402777777781</v>
      </c>
      <c r="C2188" s="5">
        <v>40828.597222222219</v>
      </c>
      <c r="D2188" s="4" t="s">
        <v>53</v>
      </c>
      <c r="E2188" s="4" t="s">
        <v>74</v>
      </c>
      <c r="F2188" s="6" t="s">
        <v>2071</v>
      </c>
      <c r="G2188" s="4" t="s">
        <v>55</v>
      </c>
      <c r="H2188" s="4" t="s">
        <v>106</v>
      </c>
      <c r="I2188" s="4" t="s">
        <v>143</v>
      </c>
      <c r="J2188" s="4" t="s">
        <v>136</v>
      </c>
      <c r="K2188" s="9">
        <f t="shared" si="204"/>
        <v>43.805555555562023</v>
      </c>
      <c r="L2188" s="13">
        <f t="shared" si="205"/>
        <v>40828</v>
      </c>
      <c r="M2188" s="14">
        <f t="shared" si="206"/>
        <v>0.59722222221898846</v>
      </c>
      <c r="N2188" s="15">
        <f t="shared" si="207"/>
        <v>4</v>
      </c>
      <c r="O2188" s="16" t="str">
        <f t="shared" si="208"/>
        <v>Friday</v>
      </c>
      <c r="P2188" s="16" t="str">
        <f t="shared" si="209"/>
        <v>Oct</v>
      </c>
      <c r="Q2188" s="22">
        <f>IF(Analysis!$H$2=1,1,0)</f>
        <v>1</v>
      </c>
      <c r="R2188" s="1">
        <f>IF(Analysis!$H$3=1,1,0)</f>
        <v>1</v>
      </c>
      <c r="S2188" s="23">
        <f>IF(Analysis!$H$4=1,1,0)</f>
        <v>1</v>
      </c>
      <c r="T2188" s="23">
        <f>IF(Analysis!$H$6=1,1,0)</f>
        <v>1</v>
      </c>
      <c r="U2188" s="23">
        <f>IF(Analysis!$H$7=1,1,0)</f>
        <v>1</v>
      </c>
    </row>
    <row r="2189" spans="1:21">
      <c r="A2189" s="4">
        <v>15474</v>
      </c>
      <c r="B2189" s="5">
        <v>40828.552083333336</v>
      </c>
      <c r="C2189" s="5">
        <v>40828.543055555558</v>
      </c>
      <c r="D2189" s="4" t="s">
        <v>60</v>
      </c>
      <c r="E2189" s="4" t="s">
        <v>80</v>
      </c>
      <c r="F2189" s="6" t="s">
        <v>2072</v>
      </c>
      <c r="G2189" s="4" t="s">
        <v>55</v>
      </c>
      <c r="H2189" s="4" t="s">
        <v>71</v>
      </c>
      <c r="I2189" s="4" t="s">
        <v>143</v>
      </c>
      <c r="J2189" s="4" t="s">
        <v>59</v>
      </c>
      <c r="K2189" s="9">
        <f t="shared" si="204"/>
        <v>9.0277777781011537E-3</v>
      </c>
      <c r="L2189" s="13">
        <f t="shared" si="205"/>
        <v>40828</v>
      </c>
      <c r="M2189" s="14">
        <f t="shared" si="206"/>
        <v>0.5430555555576575</v>
      </c>
      <c r="N2189" s="15">
        <f t="shared" si="207"/>
        <v>4</v>
      </c>
      <c r="O2189" s="16" t="str">
        <f t="shared" si="208"/>
        <v>Wednesday</v>
      </c>
      <c r="P2189" s="16" t="str">
        <f t="shared" si="209"/>
        <v>Oct</v>
      </c>
      <c r="Q2189" s="22">
        <f>IF(Analysis!$H$2=1,1,0)</f>
        <v>1</v>
      </c>
      <c r="R2189" s="1">
        <f>IF(Analysis!$H$3=1,1,0)</f>
        <v>1</v>
      </c>
      <c r="S2189" s="23">
        <f>IF(Analysis!$H$4=1,1,0)</f>
        <v>1</v>
      </c>
      <c r="T2189" s="23">
        <f>IF(Analysis!$H$6=1,1,0)</f>
        <v>1</v>
      </c>
      <c r="U2189" s="23">
        <f>IF(Analysis!$H$7=1,1,0)</f>
        <v>1</v>
      </c>
    </row>
    <row r="2190" spans="1:21">
      <c r="A2190" s="4">
        <v>15473</v>
      </c>
      <c r="B2190" s="5">
        <v>40861.447222222225</v>
      </c>
      <c r="C2190" s="5">
        <v>40828.518055555556</v>
      </c>
      <c r="D2190" s="4" t="s">
        <v>62</v>
      </c>
      <c r="E2190" s="4" t="s">
        <v>64</v>
      </c>
      <c r="F2190" s="6" t="s">
        <v>2073</v>
      </c>
      <c r="G2190" s="4" t="s">
        <v>55</v>
      </c>
      <c r="H2190" s="4" t="s">
        <v>56</v>
      </c>
      <c r="I2190" s="4" t="s">
        <v>143</v>
      </c>
      <c r="J2190" s="4" t="s">
        <v>136</v>
      </c>
      <c r="K2190" s="9">
        <f t="shared" si="204"/>
        <v>32.929166666668607</v>
      </c>
      <c r="L2190" s="13">
        <f t="shared" si="205"/>
        <v>40828</v>
      </c>
      <c r="M2190" s="14">
        <f t="shared" si="206"/>
        <v>0.51805555555620231</v>
      </c>
      <c r="N2190" s="15">
        <f t="shared" si="207"/>
        <v>3</v>
      </c>
      <c r="O2190" s="16" t="str">
        <f t="shared" si="208"/>
        <v>Monday</v>
      </c>
      <c r="P2190" s="16" t="str">
        <f t="shared" si="209"/>
        <v>Oct</v>
      </c>
      <c r="Q2190" s="22">
        <f>IF(Analysis!$H$2=1,1,0)</f>
        <v>1</v>
      </c>
      <c r="R2190" s="1">
        <f>IF(Analysis!$H$3=1,1,0)</f>
        <v>1</v>
      </c>
      <c r="S2190" s="23">
        <f>IF(Analysis!$H$4=1,1,0)</f>
        <v>1</v>
      </c>
      <c r="T2190" s="23">
        <f>IF(Analysis!$H$6=1,1,0)</f>
        <v>1</v>
      </c>
      <c r="U2190" s="23">
        <f>IF(Analysis!$H$7=1,1,0)</f>
        <v>1</v>
      </c>
    </row>
    <row r="2191" spans="1:21">
      <c r="A2191" s="4">
        <v>15472</v>
      </c>
      <c r="B2191" s="5">
        <v>40835.629166666666</v>
      </c>
      <c r="C2191" s="5">
        <v>40828.506249999999</v>
      </c>
      <c r="D2191" s="4" t="s">
        <v>53</v>
      </c>
      <c r="E2191" s="4" t="s">
        <v>96</v>
      </c>
      <c r="F2191" s="6" t="s">
        <v>132</v>
      </c>
      <c r="G2191" s="4" t="s">
        <v>55</v>
      </c>
      <c r="H2191" s="4" t="s">
        <v>90</v>
      </c>
      <c r="I2191" s="4" t="s">
        <v>143</v>
      </c>
      <c r="J2191" s="4" t="s">
        <v>136</v>
      </c>
      <c r="K2191" s="9">
        <f t="shared" si="204"/>
        <v>7.1229166666671517</v>
      </c>
      <c r="L2191" s="13">
        <f t="shared" si="205"/>
        <v>40828</v>
      </c>
      <c r="M2191" s="14">
        <f t="shared" si="206"/>
        <v>0.50624999999854481</v>
      </c>
      <c r="N2191" s="15">
        <f t="shared" si="207"/>
        <v>3</v>
      </c>
      <c r="O2191" s="16" t="str">
        <f t="shared" si="208"/>
        <v>Wednesday</v>
      </c>
      <c r="P2191" s="16" t="str">
        <f t="shared" si="209"/>
        <v>Oct</v>
      </c>
      <c r="Q2191" s="22">
        <f>IF(Analysis!$H$2=1,1,0)</f>
        <v>1</v>
      </c>
      <c r="R2191" s="1">
        <f>IF(Analysis!$H$3=1,1,0)</f>
        <v>1</v>
      </c>
      <c r="S2191" s="23">
        <f>IF(Analysis!$H$4=1,1,0)</f>
        <v>1</v>
      </c>
      <c r="T2191" s="23">
        <f>IF(Analysis!$H$6=1,1,0)</f>
        <v>1</v>
      </c>
      <c r="U2191" s="23">
        <f>IF(Analysis!$H$7=1,1,0)</f>
        <v>1</v>
      </c>
    </row>
    <row r="2192" spans="1:21">
      <c r="A2192" s="4">
        <v>15471</v>
      </c>
      <c r="B2192" s="5">
        <v>40833.413194444445</v>
      </c>
      <c r="C2192" s="5">
        <v>40828.486111111109</v>
      </c>
      <c r="D2192" s="4" t="s">
        <v>60</v>
      </c>
      <c r="E2192" s="4" t="s">
        <v>68</v>
      </c>
      <c r="F2192" s="6" t="s">
        <v>133</v>
      </c>
      <c r="G2192" s="4" t="s">
        <v>55</v>
      </c>
      <c r="H2192" s="4" t="s">
        <v>56</v>
      </c>
      <c r="I2192" s="4" t="s">
        <v>143</v>
      </c>
      <c r="J2192" s="4" t="s">
        <v>59</v>
      </c>
      <c r="K2192" s="9">
        <f t="shared" si="204"/>
        <v>4.9270833333357587</v>
      </c>
      <c r="L2192" s="13">
        <f t="shared" si="205"/>
        <v>40828</v>
      </c>
      <c r="M2192" s="14">
        <f t="shared" si="206"/>
        <v>0.48611111110949423</v>
      </c>
      <c r="N2192" s="15">
        <f t="shared" si="207"/>
        <v>3</v>
      </c>
      <c r="O2192" s="16" t="str">
        <f t="shared" si="208"/>
        <v>Monday</v>
      </c>
      <c r="P2192" s="16" t="str">
        <f t="shared" si="209"/>
        <v>Oct</v>
      </c>
      <c r="Q2192" s="22">
        <f>IF(Analysis!$H$2=1,1,0)</f>
        <v>1</v>
      </c>
      <c r="R2192" s="1">
        <f>IF(Analysis!$H$3=1,1,0)</f>
        <v>1</v>
      </c>
      <c r="S2192" s="23">
        <f>IF(Analysis!$H$4=1,1,0)</f>
        <v>1</v>
      </c>
      <c r="T2192" s="23">
        <f>IF(Analysis!$H$6=1,1,0)</f>
        <v>1</v>
      </c>
      <c r="U2192" s="23">
        <f>IF(Analysis!$H$7=1,1,0)</f>
        <v>1</v>
      </c>
    </row>
    <row r="2193" spans="1:21">
      <c r="A2193" s="4">
        <v>15470</v>
      </c>
      <c r="B2193" s="5">
        <v>40884.631249999999</v>
      </c>
      <c r="C2193" s="5">
        <v>40828.484722222223</v>
      </c>
      <c r="D2193" s="4" t="s">
        <v>62</v>
      </c>
      <c r="E2193" s="4" t="s">
        <v>77</v>
      </c>
      <c r="F2193" s="6" t="s">
        <v>127</v>
      </c>
      <c r="G2193" s="4" t="s">
        <v>55</v>
      </c>
      <c r="H2193" s="4" t="s">
        <v>1051</v>
      </c>
      <c r="I2193" s="4" t="s">
        <v>143</v>
      </c>
      <c r="J2193" s="4" t="s">
        <v>136</v>
      </c>
      <c r="K2193" s="9">
        <f t="shared" si="204"/>
        <v>56.146527777775191</v>
      </c>
      <c r="L2193" s="13">
        <f t="shared" si="205"/>
        <v>40828</v>
      </c>
      <c r="M2193" s="14">
        <f t="shared" si="206"/>
        <v>0.48472222222335404</v>
      </c>
      <c r="N2193" s="15">
        <f t="shared" si="207"/>
        <v>3</v>
      </c>
      <c r="O2193" s="16" t="str">
        <f t="shared" si="208"/>
        <v>Wednesday</v>
      </c>
      <c r="P2193" s="16" t="str">
        <f t="shared" si="209"/>
        <v>Oct</v>
      </c>
      <c r="Q2193" s="22">
        <f>IF(Analysis!$H$2=1,1,0)</f>
        <v>1</v>
      </c>
      <c r="R2193" s="1">
        <f>IF(Analysis!$H$3=1,1,0)</f>
        <v>1</v>
      </c>
      <c r="S2193" s="23">
        <f>IF(Analysis!$H$4=1,1,0)</f>
        <v>1</v>
      </c>
      <c r="T2193" s="23">
        <f>IF(Analysis!$H$6=1,1,0)</f>
        <v>1</v>
      </c>
      <c r="U2193" s="23">
        <f>IF(Analysis!$H$7=1,1,0)</f>
        <v>1</v>
      </c>
    </row>
    <row r="2194" spans="1:21">
      <c r="A2194" s="4">
        <v>15469</v>
      </c>
      <c r="B2194" s="5">
        <v>40828.661111111112</v>
      </c>
      <c r="C2194" s="5">
        <v>40828.478472222225</v>
      </c>
      <c r="D2194" s="4" t="s">
        <v>60</v>
      </c>
      <c r="E2194" s="4" t="s">
        <v>61</v>
      </c>
      <c r="F2194" s="6" t="s">
        <v>128</v>
      </c>
      <c r="G2194" s="4" t="s">
        <v>55</v>
      </c>
      <c r="H2194" s="4" t="s">
        <v>1052</v>
      </c>
      <c r="I2194" s="4" t="s">
        <v>143</v>
      </c>
      <c r="J2194" s="4" t="s">
        <v>59</v>
      </c>
      <c r="K2194" s="9">
        <f t="shared" si="204"/>
        <v>0.18263888888759539</v>
      </c>
      <c r="L2194" s="13">
        <f t="shared" si="205"/>
        <v>40828</v>
      </c>
      <c r="M2194" s="14">
        <f t="shared" si="206"/>
        <v>0.47847222222480923</v>
      </c>
      <c r="N2194" s="15">
        <f t="shared" si="207"/>
        <v>3</v>
      </c>
      <c r="O2194" s="16" t="str">
        <f t="shared" si="208"/>
        <v>Wednesday</v>
      </c>
      <c r="P2194" s="16" t="str">
        <f t="shared" si="209"/>
        <v>Oct</v>
      </c>
      <c r="Q2194" s="22">
        <f>IF(Analysis!$H$2=1,1,0)</f>
        <v>1</v>
      </c>
      <c r="R2194" s="1">
        <f>IF(Analysis!$H$3=1,1,0)</f>
        <v>1</v>
      </c>
      <c r="S2194" s="23">
        <f>IF(Analysis!$H$4=1,1,0)</f>
        <v>1</v>
      </c>
      <c r="T2194" s="23">
        <f>IF(Analysis!$H$6=1,1,0)</f>
        <v>1</v>
      </c>
      <c r="U2194" s="23">
        <f>IF(Analysis!$H$7=1,1,0)</f>
        <v>1</v>
      </c>
    </row>
    <row r="2195" spans="1:21">
      <c r="A2195" s="4">
        <v>15468</v>
      </c>
      <c r="B2195" s="5">
        <v>40828.502083333333</v>
      </c>
      <c r="C2195" s="5">
        <v>40828.47152777778</v>
      </c>
      <c r="D2195" s="4" t="s">
        <v>60</v>
      </c>
      <c r="E2195" s="4" t="s">
        <v>74</v>
      </c>
      <c r="F2195" s="6" t="s">
        <v>129</v>
      </c>
      <c r="G2195" s="4" t="s">
        <v>55</v>
      </c>
      <c r="H2195" s="4" t="s">
        <v>1053</v>
      </c>
      <c r="I2195" s="4" t="s">
        <v>143</v>
      </c>
      <c r="J2195" s="4" t="s">
        <v>59</v>
      </c>
      <c r="K2195" s="9">
        <f t="shared" si="204"/>
        <v>3.0555555553291924E-2</v>
      </c>
      <c r="L2195" s="13">
        <f t="shared" si="205"/>
        <v>40828</v>
      </c>
      <c r="M2195" s="14">
        <f t="shared" si="206"/>
        <v>0.47152777777955635</v>
      </c>
      <c r="N2195" s="15">
        <f t="shared" si="207"/>
        <v>3</v>
      </c>
      <c r="O2195" s="16" t="str">
        <f t="shared" si="208"/>
        <v>Wednesday</v>
      </c>
      <c r="P2195" s="16" t="str">
        <f t="shared" si="209"/>
        <v>Oct</v>
      </c>
      <c r="Q2195" s="22">
        <f>IF(Analysis!$H$2=1,1,0)</f>
        <v>1</v>
      </c>
      <c r="R2195" s="1">
        <f>IF(Analysis!$H$3=1,1,0)</f>
        <v>1</v>
      </c>
      <c r="S2195" s="23">
        <f>IF(Analysis!$H$4=1,1,0)</f>
        <v>1</v>
      </c>
      <c r="T2195" s="23">
        <f>IF(Analysis!$H$6=1,1,0)</f>
        <v>1</v>
      </c>
      <c r="U2195" s="23">
        <f>IF(Analysis!$H$7=1,1,0)</f>
        <v>1</v>
      </c>
    </row>
    <row r="2196" spans="1:21">
      <c r="A2196" s="4">
        <v>15467</v>
      </c>
      <c r="B2196" s="5">
        <v>40830.583333333336</v>
      </c>
      <c r="C2196" s="5">
        <v>40828.465277777781</v>
      </c>
      <c r="D2196" s="4" t="s">
        <v>60</v>
      </c>
      <c r="E2196" s="4" t="s">
        <v>68</v>
      </c>
      <c r="F2196" s="6" t="s">
        <v>145</v>
      </c>
      <c r="G2196" s="4" t="s">
        <v>55</v>
      </c>
      <c r="H2196" s="4" t="s">
        <v>1054</v>
      </c>
      <c r="I2196" s="4" t="s">
        <v>143</v>
      </c>
      <c r="J2196" s="4" t="s">
        <v>59</v>
      </c>
      <c r="K2196" s="9">
        <f t="shared" si="204"/>
        <v>2.1180555555547471</v>
      </c>
      <c r="L2196" s="13">
        <f t="shared" si="205"/>
        <v>40828</v>
      </c>
      <c r="M2196" s="14">
        <f t="shared" si="206"/>
        <v>0.46527777778101154</v>
      </c>
      <c r="N2196" s="15">
        <f t="shared" si="207"/>
        <v>3</v>
      </c>
      <c r="O2196" s="16" t="str">
        <f t="shared" si="208"/>
        <v>Friday</v>
      </c>
      <c r="P2196" s="16" t="str">
        <f t="shared" si="209"/>
        <v>Oct</v>
      </c>
      <c r="Q2196" s="22">
        <f>IF(Analysis!$H$2=1,1,0)</f>
        <v>1</v>
      </c>
      <c r="R2196" s="1">
        <f>IF(Analysis!$H$3=1,1,0)</f>
        <v>1</v>
      </c>
      <c r="S2196" s="23">
        <f>IF(Analysis!$H$4=1,1,0)</f>
        <v>1</v>
      </c>
      <c r="T2196" s="23">
        <f>IF(Analysis!$H$6=1,1,0)</f>
        <v>1</v>
      </c>
      <c r="U2196" s="23">
        <f>IF(Analysis!$H$7=1,1,0)</f>
        <v>1</v>
      </c>
    </row>
    <row r="2197" spans="1:21">
      <c r="A2197" s="4">
        <v>15466</v>
      </c>
      <c r="B2197" s="5">
        <v>40855.475694444445</v>
      </c>
      <c r="C2197" s="5">
        <v>40828.440972222219</v>
      </c>
      <c r="D2197" s="4" t="s">
        <v>62</v>
      </c>
      <c r="E2197" s="4" t="s">
        <v>92</v>
      </c>
      <c r="F2197" s="6" t="s">
        <v>2292</v>
      </c>
      <c r="G2197" s="4" t="s">
        <v>55</v>
      </c>
      <c r="H2197" s="4" t="s">
        <v>1055</v>
      </c>
      <c r="I2197" s="4" t="s">
        <v>143</v>
      </c>
      <c r="J2197" s="4" t="s">
        <v>59</v>
      </c>
      <c r="K2197" s="9">
        <f t="shared" si="204"/>
        <v>27.034722222226264</v>
      </c>
      <c r="L2197" s="13">
        <f t="shared" si="205"/>
        <v>40828</v>
      </c>
      <c r="M2197" s="14">
        <f t="shared" si="206"/>
        <v>0.44097222221898846</v>
      </c>
      <c r="N2197" s="15">
        <f t="shared" si="207"/>
        <v>2</v>
      </c>
      <c r="O2197" s="16" t="str">
        <f t="shared" si="208"/>
        <v>Tuesday</v>
      </c>
      <c r="P2197" s="16" t="str">
        <f t="shared" si="209"/>
        <v>Oct</v>
      </c>
      <c r="Q2197" s="22">
        <f>IF(Analysis!$H$2=1,1,0)</f>
        <v>1</v>
      </c>
      <c r="R2197" s="1">
        <f>IF(Analysis!$H$3=1,1,0)</f>
        <v>1</v>
      </c>
      <c r="S2197" s="23">
        <f>IF(Analysis!$H$4=1,1,0)</f>
        <v>1</v>
      </c>
      <c r="T2197" s="23">
        <f>IF(Analysis!$H$6=1,1,0)</f>
        <v>1</v>
      </c>
      <c r="U2197" s="23">
        <f>IF(Analysis!$H$7=1,1,0)</f>
        <v>1</v>
      </c>
    </row>
    <row r="2198" spans="1:21">
      <c r="A2198" s="4">
        <v>15465</v>
      </c>
      <c r="B2198" s="5">
        <v>40835.540972222225</v>
      </c>
      <c r="C2198" s="5">
        <v>40828.431250000001</v>
      </c>
      <c r="D2198" s="4" t="s">
        <v>60</v>
      </c>
      <c r="E2198" s="4" t="s">
        <v>61</v>
      </c>
      <c r="F2198" s="6" t="s">
        <v>2071</v>
      </c>
      <c r="G2198" s="4" t="s">
        <v>55</v>
      </c>
      <c r="H2198" s="4" t="s">
        <v>90</v>
      </c>
      <c r="I2198" s="4" t="s">
        <v>143</v>
      </c>
      <c r="J2198" s="4" t="s">
        <v>59</v>
      </c>
      <c r="K2198" s="9">
        <f t="shared" si="204"/>
        <v>7.109722222223354</v>
      </c>
      <c r="L2198" s="13">
        <f t="shared" si="205"/>
        <v>40828</v>
      </c>
      <c r="M2198" s="14">
        <f t="shared" si="206"/>
        <v>0.43125000000145519</v>
      </c>
      <c r="N2198" s="15">
        <f t="shared" si="207"/>
        <v>2</v>
      </c>
      <c r="O2198" s="16" t="str">
        <f t="shared" si="208"/>
        <v>Wednesday</v>
      </c>
      <c r="P2198" s="16" t="str">
        <f t="shared" si="209"/>
        <v>Oct</v>
      </c>
      <c r="Q2198" s="22">
        <f>IF(Analysis!$H$2=1,1,0)</f>
        <v>1</v>
      </c>
      <c r="R2198" s="1">
        <f>IF(Analysis!$H$3=1,1,0)</f>
        <v>1</v>
      </c>
      <c r="S2198" s="23">
        <f>IF(Analysis!$H$4=1,1,0)</f>
        <v>1</v>
      </c>
      <c r="T2198" s="23">
        <f>IF(Analysis!$H$6=1,1,0)</f>
        <v>1</v>
      </c>
      <c r="U2198" s="23">
        <f>IF(Analysis!$H$7=1,1,0)</f>
        <v>1</v>
      </c>
    </row>
    <row r="2199" spans="1:21">
      <c r="A2199" s="4">
        <v>15464</v>
      </c>
      <c r="B2199" s="5">
        <v>40837.706944444442</v>
      </c>
      <c r="C2199" s="5">
        <v>40828.429166666669</v>
      </c>
      <c r="D2199" s="4" t="s">
        <v>62</v>
      </c>
      <c r="E2199" s="4" t="s">
        <v>68</v>
      </c>
      <c r="F2199" s="6" t="s">
        <v>2072</v>
      </c>
      <c r="G2199" s="4" t="s">
        <v>55</v>
      </c>
      <c r="H2199" s="4" t="s">
        <v>107</v>
      </c>
      <c r="I2199" s="4" t="s">
        <v>143</v>
      </c>
      <c r="J2199" s="4" t="s">
        <v>57</v>
      </c>
      <c r="K2199" s="9">
        <f t="shared" si="204"/>
        <v>9.2777777777737356</v>
      </c>
      <c r="L2199" s="13">
        <f t="shared" si="205"/>
        <v>40828</v>
      </c>
      <c r="M2199" s="14">
        <f t="shared" si="206"/>
        <v>0.42916666666860692</v>
      </c>
      <c r="N2199" s="15">
        <f t="shared" si="207"/>
        <v>2</v>
      </c>
      <c r="O2199" s="16" t="str">
        <f t="shared" si="208"/>
        <v>Friday</v>
      </c>
      <c r="P2199" s="16" t="str">
        <f t="shared" si="209"/>
        <v>Oct</v>
      </c>
      <c r="Q2199" s="22">
        <f>IF(Analysis!$H$2=1,1,0)</f>
        <v>1</v>
      </c>
      <c r="R2199" s="1">
        <f>IF(Analysis!$H$3=1,1,0)</f>
        <v>1</v>
      </c>
      <c r="S2199" s="23">
        <f>IF(Analysis!$H$4=1,1,0)</f>
        <v>1</v>
      </c>
      <c r="T2199" s="23">
        <f>IF(Analysis!$H$6=1,1,0)</f>
        <v>1</v>
      </c>
      <c r="U2199" s="23">
        <f>IF(Analysis!$H$7=1,1,0)</f>
        <v>1</v>
      </c>
    </row>
    <row r="2200" spans="1:21">
      <c r="A2200" s="4">
        <v>15463</v>
      </c>
      <c r="B2200" s="5">
        <v>40828.449999999997</v>
      </c>
      <c r="C2200" s="5">
        <v>40828.427777777775</v>
      </c>
      <c r="D2200" s="4" t="s">
        <v>60</v>
      </c>
      <c r="E2200" s="4" t="s">
        <v>61</v>
      </c>
      <c r="F2200" s="6" t="s">
        <v>2073</v>
      </c>
      <c r="G2200" s="4" t="s">
        <v>55</v>
      </c>
      <c r="H2200" s="4" t="s">
        <v>106</v>
      </c>
      <c r="I2200" s="4" t="s">
        <v>143</v>
      </c>
      <c r="J2200" s="4" t="s">
        <v>59</v>
      </c>
      <c r="K2200" s="9">
        <f t="shared" si="204"/>
        <v>2.2222222221898846E-2</v>
      </c>
      <c r="L2200" s="13">
        <f t="shared" si="205"/>
        <v>40828</v>
      </c>
      <c r="M2200" s="14">
        <f t="shared" si="206"/>
        <v>0.42777777777519077</v>
      </c>
      <c r="N2200" s="15">
        <f t="shared" si="207"/>
        <v>2</v>
      </c>
      <c r="O2200" s="16" t="str">
        <f t="shared" si="208"/>
        <v>Wednesday</v>
      </c>
      <c r="P2200" s="16" t="str">
        <f t="shared" si="209"/>
        <v>Oct</v>
      </c>
      <c r="Q2200" s="22">
        <f>IF(Analysis!$H$2=1,1,0)</f>
        <v>1</v>
      </c>
      <c r="R2200" s="1">
        <f>IF(Analysis!$H$3=1,1,0)</f>
        <v>1</v>
      </c>
      <c r="S2200" s="23">
        <f>IF(Analysis!$H$4=1,1,0)</f>
        <v>1</v>
      </c>
      <c r="T2200" s="23">
        <f>IF(Analysis!$H$6=1,1,0)</f>
        <v>1</v>
      </c>
      <c r="U2200" s="23">
        <f>IF(Analysis!$H$7=1,1,0)</f>
        <v>1</v>
      </c>
    </row>
    <row r="2201" spans="1:21">
      <c r="A2201" s="4">
        <v>15462</v>
      </c>
      <c r="B2201" s="5">
        <v>40836.407638888886</v>
      </c>
      <c r="C2201" s="5">
        <v>40828.415277777778</v>
      </c>
      <c r="D2201" s="4" t="s">
        <v>60</v>
      </c>
      <c r="E2201" s="4" t="s">
        <v>54</v>
      </c>
      <c r="F2201" s="6" t="s">
        <v>132</v>
      </c>
      <c r="G2201" s="4" t="s">
        <v>55</v>
      </c>
      <c r="H2201" s="4" t="s">
        <v>71</v>
      </c>
      <c r="I2201" s="4" t="s">
        <v>143</v>
      </c>
      <c r="J2201" s="4" t="s">
        <v>59</v>
      </c>
      <c r="K2201" s="9">
        <f t="shared" si="204"/>
        <v>7.992361111108039</v>
      </c>
      <c r="L2201" s="13">
        <f t="shared" si="205"/>
        <v>40828</v>
      </c>
      <c r="M2201" s="14">
        <f t="shared" si="206"/>
        <v>0.41527777777810115</v>
      </c>
      <c r="N2201" s="15">
        <f t="shared" si="207"/>
        <v>2</v>
      </c>
      <c r="O2201" s="16" t="str">
        <f t="shared" si="208"/>
        <v>Thursday</v>
      </c>
      <c r="P2201" s="16" t="str">
        <f t="shared" si="209"/>
        <v>Oct</v>
      </c>
      <c r="Q2201" s="22">
        <f>IF(Analysis!$H$2=1,1,0)</f>
        <v>1</v>
      </c>
      <c r="R2201" s="1">
        <f>IF(Analysis!$H$3=1,1,0)</f>
        <v>1</v>
      </c>
      <c r="S2201" s="23">
        <f>IF(Analysis!$H$4=1,1,0)</f>
        <v>1</v>
      </c>
      <c r="T2201" s="23">
        <f>IF(Analysis!$H$6=1,1,0)</f>
        <v>1</v>
      </c>
      <c r="U2201" s="23">
        <f>IF(Analysis!$H$7=1,1,0)</f>
        <v>1</v>
      </c>
    </row>
    <row r="2202" spans="1:21">
      <c r="A2202" s="4">
        <v>15461</v>
      </c>
      <c r="B2202" s="5">
        <v>40906.672222222223</v>
      </c>
      <c r="C2202" s="5">
        <v>40828.397222222222</v>
      </c>
      <c r="D2202" s="4" t="s">
        <v>62</v>
      </c>
      <c r="E2202" s="4" t="s">
        <v>78</v>
      </c>
      <c r="F2202" s="6" t="s">
        <v>133</v>
      </c>
      <c r="G2202" s="4" t="s">
        <v>55</v>
      </c>
      <c r="H2202" s="4" t="s">
        <v>56</v>
      </c>
      <c r="I2202" s="4" t="s">
        <v>143</v>
      </c>
      <c r="J2202" s="4" t="s">
        <v>65</v>
      </c>
      <c r="K2202" s="9">
        <f t="shared" si="204"/>
        <v>78.275000000001455</v>
      </c>
      <c r="L2202" s="13">
        <f t="shared" si="205"/>
        <v>40828</v>
      </c>
      <c r="M2202" s="14">
        <f t="shared" si="206"/>
        <v>0.39722222222189885</v>
      </c>
      <c r="N2202" s="15">
        <f t="shared" si="207"/>
        <v>2</v>
      </c>
      <c r="O2202" s="16" t="str">
        <f t="shared" si="208"/>
        <v>Thursday</v>
      </c>
      <c r="P2202" s="16" t="str">
        <f t="shared" si="209"/>
        <v>Oct</v>
      </c>
      <c r="Q2202" s="22">
        <f>IF(Analysis!$H$2=1,1,0)</f>
        <v>1</v>
      </c>
      <c r="R2202" s="1">
        <f>IF(Analysis!$H$3=1,1,0)</f>
        <v>1</v>
      </c>
      <c r="S2202" s="23">
        <f>IF(Analysis!$H$4=1,1,0)</f>
        <v>1</v>
      </c>
      <c r="T2202" s="23">
        <f>IF(Analysis!$H$6=1,1,0)</f>
        <v>1</v>
      </c>
      <c r="U2202" s="23">
        <f>IF(Analysis!$H$7=1,1,0)</f>
        <v>1</v>
      </c>
    </row>
    <row r="2203" spans="1:21">
      <c r="A2203" s="4">
        <v>15460</v>
      </c>
      <c r="B2203" s="5">
        <v>40849.65902777778</v>
      </c>
      <c r="C2203" s="5">
        <v>40828.374305555553</v>
      </c>
      <c r="D2203" s="4" t="s">
        <v>62</v>
      </c>
      <c r="E2203" s="4" t="s">
        <v>63</v>
      </c>
      <c r="F2203" s="6" t="s">
        <v>127</v>
      </c>
      <c r="G2203" s="4" t="s">
        <v>55</v>
      </c>
      <c r="H2203" s="4" t="s">
        <v>90</v>
      </c>
      <c r="I2203" s="4" t="s">
        <v>143</v>
      </c>
      <c r="J2203" s="4" t="s">
        <v>59</v>
      </c>
      <c r="K2203" s="9">
        <f t="shared" si="204"/>
        <v>21.284722222226264</v>
      </c>
      <c r="L2203" s="13">
        <f t="shared" si="205"/>
        <v>40828</v>
      </c>
      <c r="M2203" s="14">
        <f t="shared" si="206"/>
        <v>0.37430555555329192</v>
      </c>
      <c r="N2203" s="15">
        <f t="shared" si="207"/>
        <v>1</v>
      </c>
      <c r="O2203" s="16" t="str">
        <f t="shared" si="208"/>
        <v>Wednesday</v>
      </c>
      <c r="P2203" s="16" t="str">
        <f t="shared" si="209"/>
        <v>Oct</v>
      </c>
      <c r="Q2203" s="22">
        <f>IF(Analysis!$H$2=1,1,0)</f>
        <v>1</v>
      </c>
      <c r="R2203" s="1">
        <f>IF(Analysis!$H$3=1,1,0)</f>
        <v>1</v>
      </c>
      <c r="S2203" s="23">
        <f>IF(Analysis!$H$4=1,1,0)</f>
        <v>1</v>
      </c>
      <c r="T2203" s="23">
        <f>IF(Analysis!$H$6=1,1,0)</f>
        <v>1</v>
      </c>
      <c r="U2203" s="23">
        <f>IF(Analysis!$H$7=1,1,0)</f>
        <v>1</v>
      </c>
    </row>
    <row r="2204" spans="1:21">
      <c r="A2204" s="4">
        <v>15459</v>
      </c>
      <c r="B2204" s="5">
        <v>40834.414583333331</v>
      </c>
      <c r="C2204" s="5">
        <v>40827.683333333334</v>
      </c>
      <c r="D2204" s="4" t="s">
        <v>62</v>
      </c>
      <c r="E2204" s="4" t="s">
        <v>72</v>
      </c>
      <c r="F2204" s="6" t="s">
        <v>128</v>
      </c>
      <c r="G2204" s="4" t="s">
        <v>55</v>
      </c>
      <c r="H2204" s="4" t="s">
        <v>56</v>
      </c>
      <c r="I2204" s="4" t="s">
        <v>143</v>
      </c>
      <c r="J2204" s="4" t="s">
        <v>73</v>
      </c>
      <c r="K2204" s="9">
        <f t="shared" si="204"/>
        <v>6.7312499999970896</v>
      </c>
      <c r="L2204" s="13">
        <f t="shared" si="205"/>
        <v>40827</v>
      </c>
      <c r="M2204" s="14">
        <f t="shared" si="206"/>
        <v>0.68333333333430346</v>
      </c>
      <c r="N2204" s="15">
        <f t="shared" si="207"/>
        <v>5</v>
      </c>
      <c r="O2204" s="16" t="str">
        <f t="shared" si="208"/>
        <v>Tuesday</v>
      </c>
      <c r="P2204" s="16" t="str">
        <f t="shared" si="209"/>
        <v>Oct</v>
      </c>
      <c r="Q2204" s="22">
        <f>IF(Analysis!$H$2=1,1,0)</f>
        <v>1</v>
      </c>
      <c r="R2204" s="1">
        <f>IF(Analysis!$H$3=1,1,0)</f>
        <v>1</v>
      </c>
      <c r="S2204" s="23">
        <f>IF(Analysis!$H$4=1,1,0)</f>
        <v>1</v>
      </c>
      <c r="T2204" s="23">
        <f>IF(Analysis!$H$6=1,1,0)</f>
        <v>1</v>
      </c>
      <c r="U2204" s="23">
        <f>IF(Analysis!$H$7=1,1,0)</f>
        <v>1</v>
      </c>
    </row>
    <row r="2205" spans="1:21">
      <c r="A2205" s="4">
        <v>15458</v>
      </c>
      <c r="B2205" s="5">
        <v>40828.461111111108</v>
      </c>
      <c r="C2205" s="5">
        <v>40827.65347222222</v>
      </c>
      <c r="D2205" s="4" t="s">
        <v>53</v>
      </c>
      <c r="E2205" s="4" t="s">
        <v>54</v>
      </c>
      <c r="F2205" s="6" t="s">
        <v>129</v>
      </c>
      <c r="G2205" s="4" t="s">
        <v>55</v>
      </c>
      <c r="H2205" s="4" t="s">
        <v>1056</v>
      </c>
      <c r="I2205" s="4" t="s">
        <v>143</v>
      </c>
      <c r="J2205" s="4" t="s">
        <v>59</v>
      </c>
      <c r="K2205" s="9">
        <f t="shared" si="204"/>
        <v>0.80763888888759539</v>
      </c>
      <c r="L2205" s="13">
        <f t="shared" si="205"/>
        <v>40827</v>
      </c>
      <c r="M2205" s="14">
        <f t="shared" si="206"/>
        <v>0.65347222222044365</v>
      </c>
      <c r="N2205" s="15">
        <f t="shared" si="207"/>
        <v>5</v>
      </c>
      <c r="O2205" s="16" t="str">
        <f t="shared" si="208"/>
        <v>Wednesday</v>
      </c>
      <c r="P2205" s="16" t="str">
        <f t="shared" si="209"/>
        <v>Oct</v>
      </c>
      <c r="Q2205" s="22">
        <f>IF(Analysis!$H$2=1,1,0)</f>
        <v>1</v>
      </c>
      <c r="R2205" s="1">
        <f>IF(Analysis!$H$3=1,1,0)</f>
        <v>1</v>
      </c>
      <c r="S2205" s="23">
        <f>IF(Analysis!$H$4=1,1,0)</f>
        <v>1</v>
      </c>
      <c r="T2205" s="23">
        <f>IF(Analysis!$H$6=1,1,0)</f>
        <v>1</v>
      </c>
      <c r="U2205" s="23">
        <f>IF(Analysis!$H$7=1,1,0)</f>
        <v>1</v>
      </c>
    </row>
    <row r="2206" spans="1:21">
      <c r="A2206" s="4">
        <v>15457</v>
      </c>
      <c r="B2206" s="5">
        <v>40849.681944444441</v>
      </c>
      <c r="C2206" s="5">
        <v>40827.594444444447</v>
      </c>
      <c r="D2206" s="4" t="s">
        <v>62</v>
      </c>
      <c r="E2206" s="4" t="s">
        <v>95</v>
      </c>
      <c r="F2206" s="6" t="s">
        <v>145</v>
      </c>
      <c r="G2206" s="4" t="s">
        <v>55</v>
      </c>
      <c r="H2206" s="4" t="s">
        <v>1057</v>
      </c>
      <c r="I2206" s="4" t="s">
        <v>143</v>
      </c>
      <c r="J2206" s="4" t="s">
        <v>65</v>
      </c>
      <c r="K2206" s="9">
        <f t="shared" si="204"/>
        <v>22.087499999994179</v>
      </c>
      <c r="L2206" s="13">
        <f t="shared" si="205"/>
        <v>40827</v>
      </c>
      <c r="M2206" s="14">
        <f t="shared" si="206"/>
        <v>0.59444444444670808</v>
      </c>
      <c r="N2206" s="15">
        <f t="shared" si="207"/>
        <v>4</v>
      </c>
      <c r="O2206" s="16" t="str">
        <f t="shared" si="208"/>
        <v>Wednesday</v>
      </c>
      <c r="P2206" s="16" t="str">
        <f t="shared" si="209"/>
        <v>Oct</v>
      </c>
      <c r="Q2206" s="22">
        <f>IF(Analysis!$H$2=1,1,0)</f>
        <v>1</v>
      </c>
      <c r="R2206" s="1">
        <f>IF(Analysis!$H$3=1,1,0)</f>
        <v>1</v>
      </c>
      <c r="S2206" s="23">
        <f>IF(Analysis!$H$4=1,1,0)</f>
        <v>1</v>
      </c>
      <c r="T2206" s="23">
        <f>IF(Analysis!$H$6=1,1,0)</f>
        <v>1</v>
      </c>
      <c r="U2206" s="23">
        <f>IF(Analysis!$H$7=1,1,0)</f>
        <v>1</v>
      </c>
    </row>
    <row r="2207" spans="1:21">
      <c r="A2207" s="4">
        <v>15456</v>
      </c>
      <c r="B2207" s="5">
        <v>40886.526388888888</v>
      </c>
      <c r="C2207" s="5">
        <v>40827.547222222223</v>
      </c>
      <c r="D2207" s="4" t="s">
        <v>62</v>
      </c>
      <c r="E2207" s="4" t="s">
        <v>76</v>
      </c>
      <c r="F2207" s="6" t="s">
        <v>2293</v>
      </c>
      <c r="G2207" s="4" t="s">
        <v>55</v>
      </c>
      <c r="H2207" s="4" t="s">
        <v>1058</v>
      </c>
      <c r="I2207" s="4" t="s">
        <v>143</v>
      </c>
      <c r="J2207" s="4" t="s">
        <v>136</v>
      </c>
      <c r="K2207" s="9">
        <f t="shared" si="204"/>
        <v>58.979166666664241</v>
      </c>
      <c r="L2207" s="13">
        <f t="shared" si="205"/>
        <v>40827</v>
      </c>
      <c r="M2207" s="14">
        <f t="shared" si="206"/>
        <v>0.54722222222335404</v>
      </c>
      <c r="N2207" s="15">
        <f t="shared" si="207"/>
        <v>4</v>
      </c>
      <c r="O2207" s="16" t="str">
        <f t="shared" si="208"/>
        <v>Friday</v>
      </c>
      <c r="P2207" s="16" t="str">
        <f t="shared" si="209"/>
        <v>Oct</v>
      </c>
      <c r="Q2207" s="22">
        <f>IF(Analysis!$H$2=1,1,0)</f>
        <v>1</v>
      </c>
      <c r="R2207" s="1">
        <f>IF(Analysis!$H$3=1,1,0)</f>
        <v>1</v>
      </c>
      <c r="S2207" s="23">
        <f>IF(Analysis!$H$4=1,1,0)</f>
        <v>1</v>
      </c>
      <c r="T2207" s="23">
        <f>IF(Analysis!$H$6=1,1,0)</f>
        <v>1</v>
      </c>
      <c r="U2207" s="23">
        <f>IF(Analysis!$H$7=1,1,0)</f>
        <v>1</v>
      </c>
    </row>
    <row r="2208" spans="1:21">
      <c r="A2208" s="4">
        <v>15455</v>
      </c>
      <c r="B2208" s="5">
        <v>40843.618750000001</v>
      </c>
      <c r="C2208" s="5">
        <v>40827.507638888892</v>
      </c>
      <c r="D2208" s="4" t="s">
        <v>60</v>
      </c>
      <c r="E2208" s="4" t="s">
        <v>54</v>
      </c>
      <c r="F2208" s="6" t="s">
        <v>2071</v>
      </c>
      <c r="G2208" s="4" t="s">
        <v>55</v>
      </c>
      <c r="H2208" s="4" t="s">
        <v>1059</v>
      </c>
      <c r="I2208" s="4" t="s">
        <v>143</v>
      </c>
      <c r="J2208" s="4" t="s">
        <v>59</v>
      </c>
      <c r="K2208" s="9">
        <f t="shared" si="204"/>
        <v>16.111111111109494</v>
      </c>
      <c r="L2208" s="13">
        <f t="shared" si="205"/>
        <v>40827</v>
      </c>
      <c r="M2208" s="14">
        <f t="shared" si="206"/>
        <v>0.50763888889196096</v>
      </c>
      <c r="N2208" s="15">
        <f t="shared" si="207"/>
        <v>3</v>
      </c>
      <c r="O2208" s="16" t="str">
        <f t="shared" si="208"/>
        <v>Thursday</v>
      </c>
      <c r="P2208" s="16" t="str">
        <f t="shared" si="209"/>
        <v>Oct</v>
      </c>
      <c r="Q2208" s="22">
        <f>IF(Analysis!$H$2=1,1,0)</f>
        <v>1</v>
      </c>
      <c r="R2208" s="1">
        <f>IF(Analysis!$H$3=1,1,0)</f>
        <v>1</v>
      </c>
      <c r="S2208" s="23">
        <f>IF(Analysis!$H$4=1,1,0)</f>
        <v>1</v>
      </c>
      <c r="T2208" s="23">
        <f>IF(Analysis!$H$6=1,1,0)</f>
        <v>1</v>
      </c>
      <c r="U2208" s="23">
        <f>IF(Analysis!$H$7=1,1,0)</f>
        <v>1</v>
      </c>
    </row>
    <row r="2209" spans="1:21">
      <c r="A2209" s="4">
        <v>15454</v>
      </c>
      <c r="B2209" s="5">
        <v>40828.482638888891</v>
      </c>
      <c r="C2209" s="5">
        <v>40827.493055555555</v>
      </c>
      <c r="D2209" s="4" t="s">
        <v>53</v>
      </c>
      <c r="E2209" s="4" t="s">
        <v>74</v>
      </c>
      <c r="F2209" s="6" t="s">
        <v>2072</v>
      </c>
      <c r="G2209" s="4" t="s">
        <v>55</v>
      </c>
      <c r="H2209" s="4" t="s">
        <v>1060</v>
      </c>
      <c r="I2209" s="4" t="s">
        <v>143</v>
      </c>
      <c r="J2209" s="4" t="s">
        <v>59</v>
      </c>
      <c r="K2209" s="9">
        <f t="shared" si="204"/>
        <v>0.98958333333575865</v>
      </c>
      <c r="L2209" s="13">
        <f t="shared" si="205"/>
        <v>40827</v>
      </c>
      <c r="M2209" s="14">
        <f t="shared" si="206"/>
        <v>0.49305555555474712</v>
      </c>
      <c r="N2209" s="15">
        <f t="shared" si="207"/>
        <v>3</v>
      </c>
      <c r="O2209" s="16" t="str">
        <f t="shared" si="208"/>
        <v>Wednesday</v>
      </c>
      <c r="P2209" s="16" t="str">
        <f t="shared" si="209"/>
        <v>Oct</v>
      </c>
      <c r="Q2209" s="22">
        <f>IF(Analysis!$H$2=1,1,0)</f>
        <v>1</v>
      </c>
      <c r="R2209" s="1">
        <f>IF(Analysis!$H$3=1,1,0)</f>
        <v>1</v>
      </c>
      <c r="S2209" s="23">
        <f>IF(Analysis!$H$4=1,1,0)</f>
        <v>1</v>
      </c>
      <c r="T2209" s="23">
        <f>IF(Analysis!$H$6=1,1,0)</f>
        <v>1</v>
      </c>
      <c r="U2209" s="23">
        <f>IF(Analysis!$H$7=1,1,0)</f>
        <v>1</v>
      </c>
    </row>
    <row r="2210" spans="1:21">
      <c r="A2210" s="4">
        <v>15453</v>
      </c>
      <c r="B2210" s="5">
        <v>40875.537499999999</v>
      </c>
      <c r="C2210" s="5">
        <v>40827.469444444447</v>
      </c>
      <c r="D2210" s="4" t="s">
        <v>53</v>
      </c>
      <c r="E2210" s="4" t="s">
        <v>105</v>
      </c>
      <c r="F2210" s="6" t="s">
        <v>2073</v>
      </c>
      <c r="G2210" s="4" t="s">
        <v>55</v>
      </c>
      <c r="H2210" s="4" t="s">
        <v>90</v>
      </c>
      <c r="I2210" s="4" t="s">
        <v>143</v>
      </c>
      <c r="J2210" s="4" t="s">
        <v>59</v>
      </c>
      <c r="K2210" s="9">
        <f t="shared" si="204"/>
        <v>48.068055555551837</v>
      </c>
      <c r="L2210" s="13">
        <f t="shared" si="205"/>
        <v>40827</v>
      </c>
      <c r="M2210" s="14">
        <f t="shared" si="206"/>
        <v>0.46944444444670808</v>
      </c>
      <c r="N2210" s="15">
        <f t="shared" si="207"/>
        <v>3</v>
      </c>
      <c r="O2210" s="16" t="str">
        <f t="shared" si="208"/>
        <v>Monday</v>
      </c>
      <c r="P2210" s="16" t="str">
        <f t="shared" si="209"/>
        <v>Oct</v>
      </c>
      <c r="Q2210" s="22">
        <f>IF(Analysis!$H$2=1,1,0)</f>
        <v>1</v>
      </c>
      <c r="R2210" s="1">
        <f>IF(Analysis!$H$3=1,1,0)</f>
        <v>1</v>
      </c>
      <c r="S2210" s="23">
        <f>IF(Analysis!$H$4=1,1,0)</f>
        <v>1</v>
      </c>
      <c r="T2210" s="23">
        <f>IF(Analysis!$H$6=1,1,0)</f>
        <v>1</v>
      </c>
      <c r="U2210" s="23">
        <f>IF(Analysis!$H$7=1,1,0)</f>
        <v>1</v>
      </c>
    </row>
    <row r="2211" spans="1:21">
      <c r="A2211" s="4">
        <v>15452</v>
      </c>
      <c r="B2211" s="5">
        <v>40879.381944444445</v>
      </c>
      <c r="C2211" s="5">
        <v>40827.464583333334</v>
      </c>
      <c r="D2211" s="4" t="s">
        <v>62</v>
      </c>
      <c r="E2211" s="4" t="s">
        <v>64</v>
      </c>
      <c r="F2211" s="6" t="s">
        <v>132</v>
      </c>
      <c r="G2211" s="4" t="s">
        <v>55</v>
      </c>
      <c r="H2211" s="4" t="s">
        <v>107</v>
      </c>
      <c r="I2211" s="4" t="s">
        <v>143</v>
      </c>
      <c r="J2211" s="4" t="s">
        <v>65</v>
      </c>
      <c r="K2211" s="9">
        <f t="shared" si="204"/>
        <v>51.917361111110949</v>
      </c>
      <c r="L2211" s="13">
        <f t="shared" si="205"/>
        <v>40827</v>
      </c>
      <c r="M2211" s="14">
        <f t="shared" si="206"/>
        <v>0.46458333333430346</v>
      </c>
      <c r="N2211" s="15">
        <f t="shared" si="207"/>
        <v>3</v>
      </c>
      <c r="O2211" s="16" t="str">
        <f t="shared" si="208"/>
        <v>Friday</v>
      </c>
      <c r="P2211" s="16" t="str">
        <f t="shared" si="209"/>
        <v>Oct</v>
      </c>
      <c r="Q2211" s="22">
        <f>IF(Analysis!$H$2=1,1,0)</f>
        <v>1</v>
      </c>
      <c r="R2211" s="1">
        <f>IF(Analysis!$H$3=1,1,0)</f>
        <v>1</v>
      </c>
      <c r="S2211" s="23">
        <f>IF(Analysis!$H$4=1,1,0)</f>
        <v>1</v>
      </c>
      <c r="T2211" s="23">
        <f>IF(Analysis!$H$6=1,1,0)</f>
        <v>1</v>
      </c>
      <c r="U2211" s="23">
        <f>IF(Analysis!$H$7=1,1,0)</f>
        <v>1</v>
      </c>
    </row>
    <row r="2212" spans="1:21">
      <c r="A2212" s="4">
        <v>15451</v>
      </c>
      <c r="B2212" s="5">
        <v>40883.458333333336</v>
      </c>
      <c r="C2212" s="5">
        <v>40827.460416666669</v>
      </c>
      <c r="D2212" s="4" t="s">
        <v>60</v>
      </c>
      <c r="E2212" s="4" t="s">
        <v>74</v>
      </c>
      <c r="F2212" s="6" t="s">
        <v>133</v>
      </c>
      <c r="G2212" s="4" t="s">
        <v>55</v>
      </c>
      <c r="H2212" s="4" t="s">
        <v>106</v>
      </c>
      <c r="I2212" s="4" t="s">
        <v>143</v>
      </c>
      <c r="J2212" s="4" t="s">
        <v>65</v>
      </c>
      <c r="K2212" s="9">
        <f t="shared" si="204"/>
        <v>55.997916666667152</v>
      </c>
      <c r="L2212" s="13">
        <f t="shared" si="205"/>
        <v>40827</v>
      </c>
      <c r="M2212" s="14">
        <f t="shared" si="206"/>
        <v>0.46041666666860692</v>
      </c>
      <c r="N2212" s="15">
        <f t="shared" si="207"/>
        <v>3</v>
      </c>
      <c r="O2212" s="16" t="str">
        <f t="shared" si="208"/>
        <v>Tuesday</v>
      </c>
      <c r="P2212" s="16" t="str">
        <f t="shared" si="209"/>
        <v>Oct</v>
      </c>
      <c r="Q2212" s="22">
        <f>IF(Analysis!$H$2=1,1,0)</f>
        <v>1</v>
      </c>
      <c r="R2212" s="1">
        <f>IF(Analysis!$H$3=1,1,0)</f>
        <v>1</v>
      </c>
      <c r="S2212" s="23">
        <f>IF(Analysis!$H$4=1,1,0)</f>
        <v>1</v>
      </c>
      <c r="T2212" s="23">
        <f>IF(Analysis!$H$6=1,1,0)</f>
        <v>1</v>
      </c>
      <c r="U2212" s="23">
        <f>IF(Analysis!$H$7=1,1,0)</f>
        <v>1</v>
      </c>
    </row>
    <row r="2213" spans="1:21">
      <c r="A2213" s="4">
        <v>15450</v>
      </c>
      <c r="B2213" s="5">
        <v>40864.459027777775</v>
      </c>
      <c r="C2213" s="5">
        <v>40827.426388888889</v>
      </c>
      <c r="D2213" s="4" t="s">
        <v>62</v>
      </c>
      <c r="E2213" s="4" t="s">
        <v>64</v>
      </c>
      <c r="F2213" s="6" t="s">
        <v>127</v>
      </c>
      <c r="G2213" s="4" t="s">
        <v>55</v>
      </c>
      <c r="H2213" s="4" t="s">
        <v>71</v>
      </c>
      <c r="I2213" s="4" t="s">
        <v>143</v>
      </c>
      <c r="J2213" s="4" t="s">
        <v>65</v>
      </c>
      <c r="K2213" s="9">
        <f t="shared" si="204"/>
        <v>37.03263888888614</v>
      </c>
      <c r="L2213" s="13">
        <f t="shared" si="205"/>
        <v>40827</v>
      </c>
      <c r="M2213" s="14">
        <f t="shared" si="206"/>
        <v>0.42638888888905058</v>
      </c>
      <c r="N2213" s="15">
        <f t="shared" si="207"/>
        <v>2</v>
      </c>
      <c r="O2213" s="16" t="str">
        <f t="shared" si="208"/>
        <v>Thursday</v>
      </c>
      <c r="P2213" s="16" t="str">
        <f t="shared" si="209"/>
        <v>Oct</v>
      </c>
      <c r="Q2213" s="22">
        <f>IF(Analysis!$H$2=1,1,0)</f>
        <v>1</v>
      </c>
      <c r="R2213" s="1">
        <f>IF(Analysis!$H$3=1,1,0)</f>
        <v>1</v>
      </c>
      <c r="S2213" s="23">
        <f>IF(Analysis!$H$4=1,1,0)</f>
        <v>1</v>
      </c>
      <c r="T2213" s="23">
        <f>IF(Analysis!$H$6=1,1,0)</f>
        <v>1</v>
      </c>
      <c r="U2213" s="23">
        <f>IF(Analysis!$H$7=1,1,0)</f>
        <v>1</v>
      </c>
    </row>
    <row r="2214" spans="1:21">
      <c r="A2214" s="4">
        <v>15449</v>
      </c>
      <c r="B2214" s="5">
        <v>40827.438194444447</v>
      </c>
      <c r="C2214" s="5">
        <v>40827.393750000003</v>
      </c>
      <c r="D2214" s="4" t="s">
        <v>60</v>
      </c>
      <c r="E2214" s="4" t="s">
        <v>61</v>
      </c>
      <c r="F2214" s="6" t="s">
        <v>128</v>
      </c>
      <c r="G2214" s="4" t="s">
        <v>55</v>
      </c>
      <c r="H2214" s="4" t="s">
        <v>56</v>
      </c>
      <c r="I2214" s="4" t="s">
        <v>143</v>
      </c>
      <c r="J2214" s="4" t="s">
        <v>59</v>
      </c>
      <c r="K2214" s="9">
        <f t="shared" si="204"/>
        <v>4.4444444443797693E-2</v>
      </c>
      <c r="L2214" s="13">
        <f t="shared" si="205"/>
        <v>40827</v>
      </c>
      <c r="M2214" s="14">
        <f t="shared" si="206"/>
        <v>0.39375000000291038</v>
      </c>
      <c r="N2214" s="15">
        <f t="shared" si="207"/>
        <v>2</v>
      </c>
      <c r="O2214" s="16" t="str">
        <f t="shared" si="208"/>
        <v>Tuesday</v>
      </c>
      <c r="P2214" s="16" t="str">
        <f t="shared" si="209"/>
        <v>Oct</v>
      </c>
      <c r="Q2214" s="22">
        <f>IF(Analysis!$H$2=1,1,0)</f>
        <v>1</v>
      </c>
      <c r="R2214" s="1">
        <f>IF(Analysis!$H$3=1,1,0)</f>
        <v>1</v>
      </c>
      <c r="S2214" s="23">
        <f>IF(Analysis!$H$4=1,1,0)</f>
        <v>1</v>
      </c>
      <c r="T2214" s="23">
        <f>IF(Analysis!$H$6=1,1,0)</f>
        <v>1</v>
      </c>
      <c r="U2214" s="23">
        <f>IF(Analysis!$H$7=1,1,0)</f>
        <v>1</v>
      </c>
    </row>
    <row r="2215" spans="1:21">
      <c r="A2215" s="4">
        <v>15448</v>
      </c>
      <c r="B2215" s="5">
        <v>40826.681944444441</v>
      </c>
      <c r="C2215" s="5">
        <v>40826.648611111108</v>
      </c>
      <c r="D2215" s="4" t="s">
        <v>62</v>
      </c>
      <c r="E2215" s="4" t="s">
        <v>112</v>
      </c>
      <c r="F2215" s="6" t="s">
        <v>129</v>
      </c>
      <c r="G2215" s="4" t="s">
        <v>55</v>
      </c>
      <c r="H2215" s="4" t="s">
        <v>90</v>
      </c>
      <c r="I2215" s="4" t="s">
        <v>143</v>
      </c>
      <c r="J2215" s="4" t="s">
        <v>59</v>
      </c>
      <c r="K2215" s="9">
        <f t="shared" si="204"/>
        <v>3.3333333332848269E-2</v>
      </c>
      <c r="L2215" s="13">
        <f t="shared" si="205"/>
        <v>40826</v>
      </c>
      <c r="M2215" s="14">
        <f t="shared" si="206"/>
        <v>0.64861111110803904</v>
      </c>
      <c r="N2215" s="15">
        <f t="shared" si="207"/>
        <v>5</v>
      </c>
      <c r="O2215" s="16" t="str">
        <f t="shared" si="208"/>
        <v>Monday</v>
      </c>
      <c r="P2215" s="16" t="str">
        <f t="shared" si="209"/>
        <v>Oct</v>
      </c>
      <c r="Q2215" s="22">
        <f>IF(Analysis!$H$2=1,1,0)</f>
        <v>1</v>
      </c>
      <c r="R2215" s="1">
        <f>IF(Analysis!$H$3=1,1,0)</f>
        <v>1</v>
      </c>
      <c r="S2215" s="23">
        <f>IF(Analysis!$H$4=1,1,0)</f>
        <v>1</v>
      </c>
      <c r="T2215" s="23">
        <f>IF(Analysis!$H$6=1,1,0)</f>
        <v>1</v>
      </c>
      <c r="U2215" s="23">
        <f>IF(Analysis!$H$7=1,1,0)</f>
        <v>1</v>
      </c>
    </row>
    <row r="2216" spans="1:21">
      <c r="A2216" s="4">
        <v>15447</v>
      </c>
      <c r="B2216" s="5">
        <v>40844.420138888891</v>
      </c>
      <c r="C2216" s="5">
        <v>40826.62222222222</v>
      </c>
      <c r="D2216" s="4" t="s">
        <v>62</v>
      </c>
      <c r="E2216" s="4" t="s">
        <v>64</v>
      </c>
      <c r="F2216" s="6" t="s">
        <v>145</v>
      </c>
      <c r="G2216" s="4" t="s">
        <v>55</v>
      </c>
      <c r="H2216" s="4" t="s">
        <v>56</v>
      </c>
      <c r="I2216" s="4" t="s">
        <v>143</v>
      </c>
      <c r="J2216" s="4" t="s">
        <v>70</v>
      </c>
      <c r="K2216" s="9">
        <f t="shared" si="204"/>
        <v>17.797916666670062</v>
      </c>
      <c r="L2216" s="13">
        <f t="shared" si="205"/>
        <v>40826</v>
      </c>
      <c r="M2216" s="14">
        <f t="shared" si="206"/>
        <v>0.62222222222044365</v>
      </c>
      <c r="N2216" s="15">
        <f t="shared" si="207"/>
        <v>4</v>
      </c>
      <c r="O2216" s="16" t="str">
        <f t="shared" si="208"/>
        <v>Friday</v>
      </c>
      <c r="P2216" s="16" t="str">
        <f t="shared" si="209"/>
        <v>Oct</v>
      </c>
      <c r="Q2216" s="22">
        <f>IF(Analysis!$H$2=1,1,0)</f>
        <v>1</v>
      </c>
      <c r="R2216" s="1">
        <f>IF(Analysis!$H$3=1,1,0)</f>
        <v>1</v>
      </c>
      <c r="S2216" s="23">
        <f>IF(Analysis!$H$4=1,1,0)</f>
        <v>1</v>
      </c>
      <c r="T2216" s="23">
        <f>IF(Analysis!$H$6=1,1,0)</f>
        <v>1</v>
      </c>
      <c r="U2216" s="23">
        <f>IF(Analysis!$H$7=1,1,0)</f>
        <v>1</v>
      </c>
    </row>
    <row r="2217" spans="1:21">
      <c r="A2217" s="4">
        <v>15446</v>
      </c>
      <c r="B2217" s="5">
        <v>40841.680555555555</v>
      </c>
      <c r="C2217" s="5">
        <v>40826.580555555556</v>
      </c>
      <c r="D2217" s="4" t="s">
        <v>62</v>
      </c>
      <c r="E2217" s="4" t="s">
        <v>63</v>
      </c>
      <c r="F2217" s="6" t="s">
        <v>2294</v>
      </c>
      <c r="G2217" s="4" t="s">
        <v>55</v>
      </c>
      <c r="H2217" s="4" t="s">
        <v>1061</v>
      </c>
      <c r="I2217" s="4" t="s">
        <v>143</v>
      </c>
      <c r="J2217" s="4" t="s">
        <v>65</v>
      </c>
      <c r="K2217" s="9">
        <f t="shared" si="204"/>
        <v>15.099999999998545</v>
      </c>
      <c r="L2217" s="13">
        <f t="shared" si="205"/>
        <v>40826</v>
      </c>
      <c r="M2217" s="14">
        <f t="shared" si="206"/>
        <v>0.58055555555620231</v>
      </c>
      <c r="N2217" s="15">
        <f t="shared" si="207"/>
        <v>4</v>
      </c>
      <c r="O2217" s="16" t="str">
        <f t="shared" si="208"/>
        <v>Tuesday</v>
      </c>
      <c r="P2217" s="16" t="str">
        <f t="shared" si="209"/>
        <v>Oct</v>
      </c>
      <c r="Q2217" s="22">
        <f>IF(Analysis!$H$2=1,1,0)</f>
        <v>1</v>
      </c>
      <c r="R2217" s="1">
        <f>IF(Analysis!$H$3=1,1,0)</f>
        <v>1</v>
      </c>
      <c r="S2217" s="23">
        <f>IF(Analysis!$H$4=1,1,0)</f>
        <v>1</v>
      </c>
      <c r="T2217" s="23">
        <f>IF(Analysis!$H$6=1,1,0)</f>
        <v>1</v>
      </c>
      <c r="U2217" s="23">
        <f>IF(Analysis!$H$7=1,1,0)</f>
        <v>1</v>
      </c>
    </row>
    <row r="2218" spans="1:21">
      <c r="A2218" s="4">
        <v>15445</v>
      </c>
      <c r="B2218" s="5">
        <v>40830.390972222223</v>
      </c>
      <c r="C2218" s="5">
        <v>40826.580555555556</v>
      </c>
      <c r="D2218" s="4" t="s">
        <v>60</v>
      </c>
      <c r="E2218" s="4" t="s">
        <v>54</v>
      </c>
      <c r="F2218" s="6" t="s">
        <v>2071</v>
      </c>
      <c r="G2218" s="4" t="s">
        <v>55</v>
      </c>
      <c r="H2218" s="4" t="s">
        <v>1062</v>
      </c>
      <c r="I2218" s="4" t="s">
        <v>143</v>
      </c>
      <c r="J2218" s="4" t="s">
        <v>59</v>
      </c>
      <c r="K2218" s="9">
        <f t="shared" si="204"/>
        <v>3.8104166666671517</v>
      </c>
      <c r="L2218" s="13">
        <f t="shared" si="205"/>
        <v>40826</v>
      </c>
      <c r="M2218" s="14">
        <f t="shared" si="206"/>
        <v>0.58055555555620231</v>
      </c>
      <c r="N2218" s="15">
        <f t="shared" si="207"/>
        <v>4</v>
      </c>
      <c r="O2218" s="16" t="str">
        <f t="shared" si="208"/>
        <v>Friday</v>
      </c>
      <c r="P2218" s="16" t="str">
        <f t="shared" si="209"/>
        <v>Oct</v>
      </c>
      <c r="Q2218" s="22">
        <f>IF(Analysis!$H$2=1,1,0)</f>
        <v>1</v>
      </c>
      <c r="R2218" s="1">
        <f>IF(Analysis!$H$3=1,1,0)</f>
        <v>1</v>
      </c>
      <c r="S2218" s="23">
        <f>IF(Analysis!$H$4=1,1,0)</f>
        <v>1</v>
      </c>
      <c r="T2218" s="23">
        <f>IF(Analysis!$H$6=1,1,0)</f>
        <v>1</v>
      </c>
      <c r="U2218" s="23">
        <f>IF(Analysis!$H$7=1,1,0)</f>
        <v>1</v>
      </c>
    </row>
    <row r="2219" spans="1:21">
      <c r="A2219" s="4">
        <v>15444</v>
      </c>
      <c r="B2219" s="5">
        <v>40833.552083333336</v>
      </c>
      <c r="C2219" s="5">
        <v>40826.559027777781</v>
      </c>
      <c r="D2219" s="4" t="s">
        <v>60</v>
      </c>
      <c r="E2219" s="4" t="s">
        <v>74</v>
      </c>
      <c r="F2219" s="6" t="s">
        <v>2072</v>
      </c>
      <c r="G2219" s="4" t="s">
        <v>55</v>
      </c>
      <c r="H2219" s="4" t="s">
        <v>1063</v>
      </c>
      <c r="I2219" s="4" t="s">
        <v>143</v>
      </c>
      <c r="J2219" s="4" t="s">
        <v>59</v>
      </c>
      <c r="K2219" s="9">
        <f t="shared" si="204"/>
        <v>6.9930555555547471</v>
      </c>
      <c r="L2219" s="13">
        <f t="shared" si="205"/>
        <v>40826</v>
      </c>
      <c r="M2219" s="14">
        <f t="shared" si="206"/>
        <v>0.55902777778101154</v>
      </c>
      <c r="N2219" s="15">
        <f t="shared" si="207"/>
        <v>4</v>
      </c>
      <c r="O2219" s="16" t="str">
        <f t="shared" si="208"/>
        <v>Monday</v>
      </c>
      <c r="P2219" s="16" t="str">
        <f t="shared" si="209"/>
        <v>Oct</v>
      </c>
      <c r="Q2219" s="22">
        <f>IF(Analysis!$H$2=1,1,0)</f>
        <v>1</v>
      </c>
      <c r="R2219" s="1">
        <f>IF(Analysis!$H$3=1,1,0)</f>
        <v>1</v>
      </c>
      <c r="S2219" s="23">
        <f>IF(Analysis!$H$4=1,1,0)</f>
        <v>1</v>
      </c>
      <c r="T2219" s="23">
        <f>IF(Analysis!$H$6=1,1,0)</f>
        <v>1</v>
      </c>
      <c r="U2219" s="23">
        <f>IF(Analysis!$H$7=1,1,0)</f>
        <v>1</v>
      </c>
    </row>
    <row r="2220" spans="1:21">
      <c r="A2220" s="4">
        <v>15443</v>
      </c>
      <c r="B2220" s="5">
        <v>40910.474999999999</v>
      </c>
      <c r="C2220" s="5">
        <v>40826.551388888889</v>
      </c>
      <c r="D2220" s="4" t="s">
        <v>62</v>
      </c>
      <c r="E2220" s="4" t="s">
        <v>138</v>
      </c>
      <c r="F2220" s="6" t="s">
        <v>2073</v>
      </c>
      <c r="G2220" s="4" t="s">
        <v>55</v>
      </c>
      <c r="H2220" s="4" t="s">
        <v>1064</v>
      </c>
      <c r="I2220" s="4" t="s">
        <v>143</v>
      </c>
      <c r="J2220" s="4" t="s">
        <v>59</v>
      </c>
      <c r="K2220" s="9">
        <f t="shared" si="204"/>
        <v>83.923611111109494</v>
      </c>
      <c r="L2220" s="13">
        <f t="shared" si="205"/>
        <v>40826</v>
      </c>
      <c r="M2220" s="14">
        <f t="shared" si="206"/>
        <v>0.55138888888905058</v>
      </c>
      <c r="N2220" s="15">
        <f t="shared" si="207"/>
        <v>4</v>
      </c>
      <c r="O2220" s="16" t="str">
        <f t="shared" si="208"/>
        <v>Monday</v>
      </c>
      <c r="P2220" s="16" t="str">
        <f t="shared" si="209"/>
        <v>Oct</v>
      </c>
      <c r="Q2220" s="22">
        <f>IF(Analysis!$H$2=1,1,0)</f>
        <v>1</v>
      </c>
      <c r="R2220" s="1">
        <f>IF(Analysis!$H$3=1,1,0)</f>
        <v>1</v>
      </c>
      <c r="S2220" s="23">
        <f>IF(Analysis!$H$4=1,1,0)</f>
        <v>1</v>
      </c>
      <c r="T2220" s="23">
        <f>IF(Analysis!$H$6=1,1,0)</f>
        <v>1</v>
      </c>
      <c r="U2220" s="23">
        <f>IF(Analysis!$H$7=1,1,0)</f>
        <v>1</v>
      </c>
    </row>
    <row r="2221" spans="1:21">
      <c r="A2221" s="4">
        <v>15442</v>
      </c>
      <c r="B2221" s="5">
        <v>40835.625694444447</v>
      </c>
      <c r="C2221" s="5">
        <v>40826.47152777778</v>
      </c>
      <c r="D2221" s="4" t="s">
        <v>53</v>
      </c>
      <c r="E2221" s="4" t="s">
        <v>74</v>
      </c>
      <c r="F2221" s="6" t="s">
        <v>132</v>
      </c>
      <c r="G2221" s="4" t="s">
        <v>55</v>
      </c>
      <c r="H2221" s="4" t="s">
        <v>1065</v>
      </c>
      <c r="I2221" s="4" t="s">
        <v>143</v>
      </c>
      <c r="J2221" s="4" t="s">
        <v>136</v>
      </c>
      <c r="K2221" s="9">
        <f t="shared" si="204"/>
        <v>9.1541666666671517</v>
      </c>
      <c r="L2221" s="13">
        <f t="shared" si="205"/>
        <v>40826</v>
      </c>
      <c r="M2221" s="14">
        <f t="shared" si="206"/>
        <v>0.47152777777955635</v>
      </c>
      <c r="N2221" s="15">
        <f t="shared" si="207"/>
        <v>3</v>
      </c>
      <c r="O2221" s="16" t="str">
        <f t="shared" si="208"/>
        <v>Wednesday</v>
      </c>
      <c r="P2221" s="16" t="str">
        <f t="shared" si="209"/>
        <v>Oct</v>
      </c>
      <c r="Q2221" s="22">
        <f>IF(Analysis!$H$2=1,1,0)</f>
        <v>1</v>
      </c>
      <c r="R2221" s="1">
        <f>IF(Analysis!$H$3=1,1,0)</f>
        <v>1</v>
      </c>
      <c r="S2221" s="23">
        <f>IF(Analysis!$H$4=1,1,0)</f>
        <v>1</v>
      </c>
      <c r="T2221" s="23">
        <f>IF(Analysis!$H$6=1,1,0)</f>
        <v>1</v>
      </c>
      <c r="U2221" s="23">
        <f>IF(Analysis!$H$7=1,1,0)</f>
        <v>1</v>
      </c>
    </row>
    <row r="2222" spans="1:21">
      <c r="A2222" s="4">
        <v>15441</v>
      </c>
      <c r="B2222" s="5">
        <v>40826.646527777775</v>
      </c>
      <c r="C2222" s="5">
        <v>40826.438888888886</v>
      </c>
      <c r="D2222" s="4" t="s">
        <v>53</v>
      </c>
      <c r="E2222" s="4" t="s">
        <v>79</v>
      </c>
      <c r="F2222" s="6" t="s">
        <v>133</v>
      </c>
      <c r="G2222" s="4" t="s">
        <v>55</v>
      </c>
      <c r="H2222" s="4" t="s">
        <v>90</v>
      </c>
      <c r="I2222" s="4" t="s">
        <v>143</v>
      </c>
      <c r="J2222" s="4" t="s">
        <v>59</v>
      </c>
      <c r="K2222" s="9">
        <f t="shared" si="204"/>
        <v>0.20763888888905058</v>
      </c>
      <c r="L2222" s="13">
        <f t="shared" si="205"/>
        <v>40826</v>
      </c>
      <c r="M2222" s="14">
        <f t="shared" si="206"/>
        <v>0.43888888888614019</v>
      </c>
      <c r="N2222" s="15">
        <f t="shared" si="207"/>
        <v>2</v>
      </c>
      <c r="O2222" s="16" t="str">
        <f t="shared" si="208"/>
        <v>Monday</v>
      </c>
      <c r="P2222" s="16" t="str">
        <f t="shared" si="209"/>
        <v>Oct</v>
      </c>
      <c r="Q2222" s="22">
        <f>IF(Analysis!$H$2=1,1,0)</f>
        <v>1</v>
      </c>
      <c r="R2222" s="1">
        <f>IF(Analysis!$H$3=1,1,0)</f>
        <v>1</v>
      </c>
      <c r="S2222" s="23">
        <f>IF(Analysis!$H$4=1,1,0)</f>
        <v>1</v>
      </c>
      <c r="T2222" s="23">
        <f>IF(Analysis!$H$6=1,1,0)</f>
        <v>1</v>
      </c>
      <c r="U2222" s="23">
        <f>IF(Analysis!$H$7=1,1,0)</f>
        <v>1</v>
      </c>
    </row>
    <row r="2223" spans="1:21">
      <c r="A2223" s="4">
        <v>15440</v>
      </c>
      <c r="B2223" s="5">
        <v>40904.527777777781</v>
      </c>
      <c r="C2223" s="5">
        <v>40826.429166666669</v>
      </c>
      <c r="D2223" s="4" t="s">
        <v>62</v>
      </c>
      <c r="E2223" s="4" t="s">
        <v>68</v>
      </c>
      <c r="F2223" s="6" t="s">
        <v>127</v>
      </c>
      <c r="G2223" s="4" t="s">
        <v>55</v>
      </c>
      <c r="H2223" s="4" t="s">
        <v>107</v>
      </c>
      <c r="I2223" s="4" t="s">
        <v>143</v>
      </c>
      <c r="J2223" s="4" t="s">
        <v>136</v>
      </c>
      <c r="K2223" s="9">
        <f t="shared" si="204"/>
        <v>78.098611111112405</v>
      </c>
      <c r="L2223" s="13">
        <f t="shared" si="205"/>
        <v>40826</v>
      </c>
      <c r="M2223" s="14">
        <f t="shared" si="206"/>
        <v>0.42916666666860692</v>
      </c>
      <c r="N2223" s="15">
        <f t="shared" si="207"/>
        <v>2</v>
      </c>
      <c r="O2223" s="16" t="str">
        <f t="shared" si="208"/>
        <v>Tuesday</v>
      </c>
      <c r="P2223" s="16" t="str">
        <f t="shared" si="209"/>
        <v>Oct</v>
      </c>
      <c r="Q2223" s="22">
        <f>IF(Analysis!$H$2=1,1,0)</f>
        <v>1</v>
      </c>
      <c r="R2223" s="1">
        <f>IF(Analysis!$H$3=1,1,0)</f>
        <v>1</v>
      </c>
      <c r="S2223" s="23">
        <f>IF(Analysis!$H$4=1,1,0)</f>
        <v>1</v>
      </c>
      <c r="T2223" s="23">
        <f>IF(Analysis!$H$6=1,1,0)</f>
        <v>1</v>
      </c>
      <c r="U2223" s="23">
        <f>IF(Analysis!$H$7=1,1,0)</f>
        <v>1</v>
      </c>
    </row>
    <row r="2224" spans="1:21">
      <c r="A2224" s="4">
        <v>15439</v>
      </c>
      <c r="B2224" s="5">
        <v>40869.374305555553</v>
      </c>
      <c r="C2224" s="5">
        <v>40826.368750000001</v>
      </c>
      <c r="D2224" s="4" t="s">
        <v>62</v>
      </c>
      <c r="E2224" s="4" t="s">
        <v>66</v>
      </c>
      <c r="F2224" s="6" t="s">
        <v>128</v>
      </c>
      <c r="G2224" s="4" t="s">
        <v>55</v>
      </c>
      <c r="H2224" s="4" t="s">
        <v>106</v>
      </c>
      <c r="I2224" s="4" t="s">
        <v>143</v>
      </c>
      <c r="J2224" s="4" t="s">
        <v>65</v>
      </c>
      <c r="K2224" s="9">
        <f t="shared" si="204"/>
        <v>43.005555555551837</v>
      </c>
      <c r="L2224" s="13">
        <f t="shared" si="205"/>
        <v>40826</v>
      </c>
      <c r="M2224" s="14">
        <f t="shared" si="206"/>
        <v>0.36875000000145519</v>
      </c>
      <c r="N2224" s="15">
        <f t="shared" si="207"/>
        <v>1</v>
      </c>
      <c r="O2224" s="16" t="str">
        <f t="shared" si="208"/>
        <v>Tuesday</v>
      </c>
      <c r="P2224" s="16" t="str">
        <f t="shared" si="209"/>
        <v>Oct</v>
      </c>
      <c r="Q2224" s="22">
        <f>IF(Analysis!$H$2=1,1,0)</f>
        <v>1</v>
      </c>
      <c r="R2224" s="1">
        <f>IF(Analysis!$H$3=1,1,0)</f>
        <v>1</v>
      </c>
      <c r="S2224" s="23">
        <f>IF(Analysis!$H$4=1,1,0)</f>
        <v>1</v>
      </c>
      <c r="T2224" s="23">
        <f>IF(Analysis!$H$6=1,1,0)</f>
        <v>1</v>
      </c>
      <c r="U2224" s="23">
        <f>IF(Analysis!$H$7=1,1,0)</f>
        <v>1</v>
      </c>
    </row>
    <row r="2225" spans="1:21">
      <c r="A2225" s="4">
        <v>15438</v>
      </c>
      <c r="B2225" s="5">
        <v>40830.40347222222</v>
      </c>
      <c r="C2225" s="5">
        <v>40826.366666666669</v>
      </c>
      <c r="D2225" s="4" t="s">
        <v>60</v>
      </c>
      <c r="E2225" s="4" t="s">
        <v>54</v>
      </c>
      <c r="F2225" s="6" t="s">
        <v>129</v>
      </c>
      <c r="G2225" s="4" t="s">
        <v>55</v>
      </c>
      <c r="H2225" s="4" t="s">
        <v>71</v>
      </c>
      <c r="I2225" s="4" t="s">
        <v>143</v>
      </c>
      <c r="J2225" s="4" t="s">
        <v>59</v>
      </c>
      <c r="K2225" s="9">
        <f t="shared" si="204"/>
        <v>4.0368055555518367</v>
      </c>
      <c r="L2225" s="13">
        <f t="shared" si="205"/>
        <v>40826</v>
      </c>
      <c r="M2225" s="14">
        <f t="shared" si="206"/>
        <v>0.36666666666860692</v>
      </c>
      <c r="N2225" s="15">
        <f t="shared" si="207"/>
        <v>1</v>
      </c>
      <c r="O2225" s="16" t="str">
        <f t="shared" si="208"/>
        <v>Friday</v>
      </c>
      <c r="P2225" s="16" t="str">
        <f t="shared" si="209"/>
        <v>Oct</v>
      </c>
      <c r="Q2225" s="22">
        <f>IF(Analysis!$H$2=1,1,0)</f>
        <v>1</v>
      </c>
      <c r="R2225" s="1">
        <f>IF(Analysis!$H$3=1,1,0)</f>
        <v>1</v>
      </c>
      <c r="S2225" s="23">
        <f>IF(Analysis!$H$4=1,1,0)</f>
        <v>1</v>
      </c>
      <c r="T2225" s="23">
        <f>IF(Analysis!$H$6=1,1,0)</f>
        <v>1</v>
      </c>
      <c r="U2225" s="23">
        <f>IF(Analysis!$H$7=1,1,0)</f>
        <v>1</v>
      </c>
    </row>
    <row r="2226" spans="1:21">
      <c r="A2226" s="4">
        <v>15437</v>
      </c>
      <c r="B2226" s="5">
        <v>40826.40625</v>
      </c>
      <c r="C2226" s="5">
        <v>40826.365972222222</v>
      </c>
      <c r="D2226" s="4" t="s">
        <v>60</v>
      </c>
      <c r="E2226" s="4" t="s">
        <v>93</v>
      </c>
      <c r="F2226" s="6" t="s">
        <v>145</v>
      </c>
      <c r="G2226" s="4" t="s">
        <v>55</v>
      </c>
      <c r="H2226" s="4" t="s">
        <v>56</v>
      </c>
      <c r="I2226" s="4" t="s">
        <v>143</v>
      </c>
      <c r="J2226" s="4" t="s">
        <v>59</v>
      </c>
      <c r="K2226" s="9">
        <f t="shared" si="204"/>
        <v>4.0277777778101154E-2</v>
      </c>
      <c r="L2226" s="13">
        <f t="shared" si="205"/>
        <v>40826</v>
      </c>
      <c r="M2226" s="14">
        <f t="shared" si="206"/>
        <v>0.36597222222189885</v>
      </c>
      <c r="N2226" s="15">
        <f t="shared" si="207"/>
        <v>1</v>
      </c>
      <c r="O2226" s="16" t="str">
        <f t="shared" si="208"/>
        <v>Monday</v>
      </c>
      <c r="P2226" s="16" t="str">
        <f t="shared" si="209"/>
        <v>Oct</v>
      </c>
      <c r="Q2226" s="22">
        <f>IF(Analysis!$H$2=1,1,0)</f>
        <v>1</v>
      </c>
      <c r="R2226" s="1">
        <f>IF(Analysis!$H$3=1,1,0)</f>
        <v>1</v>
      </c>
      <c r="S2226" s="23">
        <f>IF(Analysis!$H$4=1,1,0)</f>
        <v>1</v>
      </c>
      <c r="T2226" s="23">
        <f>IF(Analysis!$H$6=1,1,0)</f>
        <v>1</v>
      </c>
      <c r="U2226" s="23">
        <f>IF(Analysis!$H$7=1,1,0)</f>
        <v>1</v>
      </c>
    </row>
    <row r="2227" spans="1:21">
      <c r="A2227" s="4">
        <v>15436</v>
      </c>
      <c r="B2227" s="5">
        <v>40863.70208333333</v>
      </c>
      <c r="C2227" s="5">
        <v>40826.363888888889</v>
      </c>
      <c r="D2227" s="4" t="s">
        <v>62</v>
      </c>
      <c r="E2227" s="4" t="s">
        <v>64</v>
      </c>
      <c r="F2227" s="6" t="s">
        <v>2295</v>
      </c>
      <c r="G2227" s="4" t="s">
        <v>55</v>
      </c>
      <c r="H2227" s="4" t="s">
        <v>90</v>
      </c>
      <c r="I2227" s="4" t="s">
        <v>143</v>
      </c>
      <c r="J2227" s="4" t="s">
        <v>65</v>
      </c>
      <c r="K2227" s="9">
        <f t="shared" si="204"/>
        <v>37.338194444440887</v>
      </c>
      <c r="L2227" s="13">
        <f t="shared" si="205"/>
        <v>40826</v>
      </c>
      <c r="M2227" s="14">
        <f t="shared" si="206"/>
        <v>0.36388888888905058</v>
      </c>
      <c r="N2227" s="15">
        <f t="shared" si="207"/>
        <v>1</v>
      </c>
      <c r="O2227" s="16" t="str">
        <f t="shared" si="208"/>
        <v>Wednesday</v>
      </c>
      <c r="P2227" s="16" t="str">
        <f t="shared" si="209"/>
        <v>Oct</v>
      </c>
      <c r="Q2227" s="22">
        <f>IF(Analysis!$H$2=1,1,0)</f>
        <v>1</v>
      </c>
      <c r="R2227" s="1">
        <f>IF(Analysis!$H$3=1,1,0)</f>
        <v>1</v>
      </c>
      <c r="S2227" s="23">
        <f>IF(Analysis!$H$4=1,1,0)</f>
        <v>1</v>
      </c>
      <c r="T2227" s="23">
        <f>IF(Analysis!$H$6=1,1,0)</f>
        <v>1</v>
      </c>
      <c r="U2227" s="23">
        <f>IF(Analysis!$H$7=1,1,0)</f>
        <v>1</v>
      </c>
    </row>
    <row r="2228" spans="1:21">
      <c r="A2228" s="4">
        <v>15435</v>
      </c>
      <c r="B2228" s="5">
        <v>40826.394444444442</v>
      </c>
      <c r="C2228" s="5">
        <v>40826.345833333333</v>
      </c>
      <c r="D2228" s="4" t="s">
        <v>60</v>
      </c>
      <c r="E2228" s="4" t="s">
        <v>54</v>
      </c>
      <c r="F2228" s="6" t="s">
        <v>2071</v>
      </c>
      <c r="G2228" s="4" t="s">
        <v>55</v>
      </c>
      <c r="H2228" s="4" t="s">
        <v>56</v>
      </c>
      <c r="I2228" s="4" t="s">
        <v>143</v>
      </c>
      <c r="J2228" s="4" t="s">
        <v>59</v>
      </c>
      <c r="K2228" s="9">
        <f t="shared" si="204"/>
        <v>4.8611111109494232E-2</v>
      </c>
      <c r="L2228" s="13">
        <f t="shared" si="205"/>
        <v>40826</v>
      </c>
      <c r="M2228" s="14">
        <f t="shared" si="206"/>
        <v>0.34583333333284827</v>
      </c>
      <c r="N2228" s="15">
        <f t="shared" si="207"/>
        <v>1</v>
      </c>
      <c r="O2228" s="16" t="str">
        <f t="shared" si="208"/>
        <v>Monday</v>
      </c>
      <c r="P2228" s="16" t="str">
        <f t="shared" si="209"/>
        <v>Oct</v>
      </c>
      <c r="Q2228" s="22">
        <f>IF(Analysis!$H$2=1,1,0)</f>
        <v>1</v>
      </c>
      <c r="R2228" s="1">
        <f>IF(Analysis!$H$3=1,1,0)</f>
        <v>1</v>
      </c>
      <c r="S2228" s="23">
        <f>IF(Analysis!$H$4=1,1,0)</f>
        <v>1</v>
      </c>
      <c r="T2228" s="23">
        <f>IF(Analysis!$H$6=1,1,0)</f>
        <v>1</v>
      </c>
      <c r="U2228" s="23">
        <f>IF(Analysis!$H$7=1,1,0)</f>
        <v>1</v>
      </c>
    </row>
    <row r="2229" spans="1:21">
      <c r="A2229" s="4">
        <v>15434</v>
      </c>
      <c r="B2229" s="5">
        <v>40830.384722222225</v>
      </c>
      <c r="C2229" s="5">
        <v>40823.723611111112</v>
      </c>
      <c r="D2229" s="4" t="s">
        <v>60</v>
      </c>
      <c r="E2229" s="4" t="s">
        <v>54</v>
      </c>
      <c r="F2229" s="6" t="s">
        <v>2072</v>
      </c>
      <c r="G2229" s="4" t="s">
        <v>55</v>
      </c>
      <c r="H2229" s="4" t="s">
        <v>1066</v>
      </c>
      <c r="I2229" s="4" t="s">
        <v>143</v>
      </c>
      <c r="J2229" s="4" t="s">
        <v>59</v>
      </c>
      <c r="K2229" s="9">
        <f t="shared" si="204"/>
        <v>6.6611111111124046</v>
      </c>
      <c r="L2229" s="13">
        <f t="shared" si="205"/>
        <v>40823</v>
      </c>
      <c r="M2229" s="14">
        <f t="shared" si="206"/>
        <v>0.72361111111240461</v>
      </c>
      <c r="N2229" s="15">
        <f t="shared" si="207"/>
        <v>6</v>
      </c>
      <c r="O2229" s="16" t="str">
        <f t="shared" si="208"/>
        <v>Friday</v>
      </c>
      <c r="P2229" s="16" t="str">
        <f t="shared" si="209"/>
        <v>Oct</v>
      </c>
      <c r="Q2229" s="22">
        <f>IF(Analysis!$H$2=1,1,0)</f>
        <v>1</v>
      </c>
      <c r="R2229" s="1">
        <f>IF(Analysis!$H$3=1,1,0)</f>
        <v>1</v>
      </c>
      <c r="S2229" s="23">
        <f>IF(Analysis!$H$4=1,1,0)</f>
        <v>1</v>
      </c>
      <c r="T2229" s="23">
        <f>IF(Analysis!$H$6=1,1,0)</f>
        <v>1</v>
      </c>
      <c r="U2229" s="23">
        <f>IF(Analysis!$H$7=1,1,0)</f>
        <v>1</v>
      </c>
    </row>
    <row r="2230" spans="1:21">
      <c r="A2230" s="4">
        <v>15433</v>
      </c>
      <c r="B2230" s="5">
        <v>40875.536805555559</v>
      </c>
      <c r="C2230" s="5">
        <v>40823.708333333336</v>
      </c>
      <c r="D2230" s="4" t="s">
        <v>60</v>
      </c>
      <c r="E2230" s="4" t="s">
        <v>74</v>
      </c>
      <c r="F2230" s="6" t="s">
        <v>2073</v>
      </c>
      <c r="G2230" s="4" t="s">
        <v>55</v>
      </c>
      <c r="H2230" s="4" t="s">
        <v>1067</v>
      </c>
      <c r="I2230" s="4" t="s">
        <v>143</v>
      </c>
      <c r="J2230" s="4" t="s">
        <v>73</v>
      </c>
      <c r="K2230" s="9">
        <f t="shared" si="204"/>
        <v>51.828472222223354</v>
      </c>
      <c r="L2230" s="13">
        <f t="shared" si="205"/>
        <v>40823</v>
      </c>
      <c r="M2230" s="14">
        <f t="shared" si="206"/>
        <v>0.70833333333575865</v>
      </c>
      <c r="N2230" s="15">
        <f t="shared" si="207"/>
        <v>6</v>
      </c>
      <c r="O2230" s="16" t="str">
        <f t="shared" si="208"/>
        <v>Monday</v>
      </c>
      <c r="P2230" s="16" t="str">
        <f t="shared" si="209"/>
        <v>Oct</v>
      </c>
      <c r="Q2230" s="22">
        <f>IF(Analysis!$H$2=1,1,0)</f>
        <v>1</v>
      </c>
      <c r="R2230" s="1">
        <f>IF(Analysis!$H$3=1,1,0)</f>
        <v>1</v>
      </c>
      <c r="S2230" s="23">
        <f>IF(Analysis!$H$4=1,1,0)</f>
        <v>1</v>
      </c>
      <c r="T2230" s="23">
        <f>IF(Analysis!$H$6=1,1,0)</f>
        <v>1</v>
      </c>
      <c r="U2230" s="23">
        <f>IF(Analysis!$H$7=1,1,0)</f>
        <v>1</v>
      </c>
    </row>
    <row r="2231" spans="1:21">
      <c r="A2231" s="4">
        <v>15432</v>
      </c>
      <c r="B2231" s="5">
        <v>40826.671527777777</v>
      </c>
      <c r="C2231" s="5">
        <v>40823.598611111112</v>
      </c>
      <c r="D2231" s="4" t="s">
        <v>62</v>
      </c>
      <c r="E2231" s="4" t="s">
        <v>72</v>
      </c>
      <c r="F2231" s="6" t="s">
        <v>132</v>
      </c>
      <c r="G2231" s="4" t="s">
        <v>55</v>
      </c>
      <c r="H2231" s="4" t="s">
        <v>1068</v>
      </c>
      <c r="I2231" s="4" t="s">
        <v>143</v>
      </c>
      <c r="J2231" s="4" t="s">
        <v>73</v>
      </c>
      <c r="K2231" s="9">
        <f t="shared" si="204"/>
        <v>3.0729166666642413</v>
      </c>
      <c r="L2231" s="13">
        <f t="shared" si="205"/>
        <v>40823</v>
      </c>
      <c r="M2231" s="14">
        <f t="shared" si="206"/>
        <v>0.59861111111240461</v>
      </c>
      <c r="N2231" s="15">
        <f t="shared" si="207"/>
        <v>4</v>
      </c>
      <c r="O2231" s="16" t="str">
        <f t="shared" si="208"/>
        <v>Monday</v>
      </c>
      <c r="P2231" s="16" t="str">
        <f t="shared" si="209"/>
        <v>Oct</v>
      </c>
      <c r="Q2231" s="22">
        <f>IF(Analysis!$H$2=1,1,0)</f>
        <v>1</v>
      </c>
      <c r="R2231" s="1">
        <f>IF(Analysis!$H$3=1,1,0)</f>
        <v>1</v>
      </c>
      <c r="S2231" s="23">
        <f>IF(Analysis!$H$4=1,1,0)</f>
        <v>1</v>
      </c>
      <c r="T2231" s="23">
        <f>IF(Analysis!$H$6=1,1,0)</f>
        <v>1</v>
      </c>
      <c r="U2231" s="23">
        <f>IF(Analysis!$H$7=1,1,0)</f>
        <v>1</v>
      </c>
    </row>
    <row r="2232" spans="1:21">
      <c r="A2232" s="4">
        <v>15431</v>
      </c>
      <c r="B2232" s="5">
        <v>40910.474999999999</v>
      </c>
      <c r="C2232" s="5">
        <v>40823.515277777777</v>
      </c>
      <c r="D2232" s="4" t="s">
        <v>62</v>
      </c>
      <c r="E2232" s="4" t="s">
        <v>138</v>
      </c>
      <c r="F2232" s="6" t="s">
        <v>133</v>
      </c>
      <c r="G2232" s="4" t="s">
        <v>55</v>
      </c>
      <c r="H2232" s="4" t="s">
        <v>1069</v>
      </c>
      <c r="I2232" s="4" t="s">
        <v>143</v>
      </c>
      <c r="J2232" s="4" t="s">
        <v>59</v>
      </c>
      <c r="K2232" s="9">
        <f t="shared" si="204"/>
        <v>86.959722222221899</v>
      </c>
      <c r="L2232" s="13">
        <f t="shared" si="205"/>
        <v>40823</v>
      </c>
      <c r="M2232" s="14">
        <f t="shared" si="206"/>
        <v>0.51527777777664596</v>
      </c>
      <c r="N2232" s="15">
        <f t="shared" si="207"/>
        <v>3</v>
      </c>
      <c r="O2232" s="16" t="str">
        <f t="shared" si="208"/>
        <v>Monday</v>
      </c>
      <c r="P2232" s="16" t="str">
        <f t="shared" si="209"/>
        <v>Oct</v>
      </c>
      <c r="Q2232" s="22">
        <f>IF(Analysis!$H$2=1,1,0)</f>
        <v>1</v>
      </c>
      <c r="R2232" s="1">
        <f>IF(Analysis!$H$3=1,1,0)</f>
        <v>1</v>
      </c>
      <c r="S2232" s="23">
        <f>IF(Analysis!$H$4=1,1,0)</f>
        <v>1</v>
      </c>
      <c r="T2232" s="23">
        <f>IF(Analysis!$H$6=1,1,0)</f>
        <v>1</v>
      </c>
      <c r="U2232" s="23">
        <f>IF(Analysis!$H$7=1,1,0)</f>
        <v>1</v>
      </c>
    </row>
    <row r="2233" spans="1:21">
      <c r="A2233" s="4">
        <v>15430</v>
      </c>
      <c r="B2233" s="5">
        <v>40843.603472222225</v>
      </c>
      <c r="C2233" s="5">
        <v>40823.491666666669</v>
      </c>
      <c r="D2233" s="4" t="s">
        <v>53</v>
      </c>
      <c r="E2233" s="4" t="s">
        <v>96</v>
      </c>
      <c r="F2233" s="6" t="s">
        <v>127</v>
      </c>
      <c r="G2233" s="4" t="s">
        <v>55</v>
      </c>
      <c r="H2233" s="4" t="s">
        <v>1070</v>
      </c>
      <c r="I2233" s="4" t="s">
        <v>143</v>
      </c>
      <c r="J2233" s="4" t="s">
        <v>57</v>
      </c>
      <c r="K2233" s="9">
        <f t="shared" si="204"/>
        <v>20.111805555556202</v>
      </c>
      <c r="L2233" s="13">
        <f t="shared" si="205"/>
        <v>40823</v>
      </c>
      <c r="M2233" s="14">
        <f t="shared" si="206"/>
        <v>0.49166666666860692</v>
      </c>
      <c r="N2233" s="15">
        <f t="shared" si="207"/>
        <v>3</v>
      </c>
      <c r="O2233" s="16" t="str">
        <f t="shared" si="208"/>
        <v>Thursday</v>
      </c>
      <c r="P2233" s="16" t="str">
        <f t="shared" si="209"/>
        <v>Oct</v>
      </c>
      <c r="Q2233" s="22">
        <f>IF(Analysis!$H$2=1,1,0)</f>
        <v>1</v>
      </c>
      <c r="R2233" s="1">
        <f>IF(Analysis!$H$3=1,1,0)</f>
        <v>1</v>
      </c>
      <c r="S2233" s="23">
        <f>IF(Analysis!$H$4=1,1,0)</f>
        <v>1</v>
      </c>
      <c r="T2233" s="23">
        <f>IF(Analysis!$H$6=1,1,0)</f>
        <v>1</v>
      </c>
      <c r="U2233" s="23">
        <f>IF(Analysis!$H$7=1,1,0)</f>
        <v>1</v>
      </c>
    </row>
    <row r="2234" spans="1:21">
      <c r="A2234" s="4">
        <v>15429</v>
      </c>
      <c r="B2234" s="5">
        <v>40938.627083333333</v>
      </c>
      <c r="C2234" s="5">
        <v>40823.452777777777</v>
      </c>
      <c r="D2234" s="4" t="s">
        <v>94</v>
      </c>
      <c r="E2234" s="4" t="s">
        <v>122</v>
      </c>
      <c r="F2234" s="6" t="s">
        <v>128</v>
      </c>
      <c r="G2234" s="4" t="s">
        <v>55</v>
      </c>
      <c r="H2234" s="4" t="s">
        <v>90</v>
      </c>
      <c r="I2234" s="4" t="s">
        <v>143</v>
      </c>
      <c r="J2234" s="4" t="s">
        <v>59</v>
      </c>
      <c r="K2234" s="9">
        <f t="shared" si="204"/>
        <v>115.1743055555562</v>
      </c>
      <c r="L2234" s="13">
        <f t="shared" si="205"/>
        <v>40823</v>
      </c>
      <c r="M2234" s="14">
        <f t="shared" si="206"/>
        <v>0.45277777777664596</v>
      </c>
      <c r="N2234" s="15">
        <f t="shared" si="207"/>
        <v>2</v>
      </c>
      <c r="O2234" s="16" t="str">
        <f t="shared" si="208"/>
        <v>Monday</v>
      </c>
      <c r="P2234" s="16" t="str">
        <f t="shared" si="209"/>
        <v>Oct</v>
      </c>
      <c r="Q2234" s="22">
        <f>IF(Analysis!$H$2=1,1,0)</f>
        <v>1</v>
      </c>
      <c r="R2234" s="1">
        <f>IF(Analysis!$H$3=1,1,0)</f>
        <v>1</v>
      </c>
      <c r="S2234" s="23">
        <f>IF(Analysis!$H$4=1,1,0)</f>
        <v>1</v>
      </c>
      <c r="T2234" s="23">
        <f>IF(Analysis!$H$6=1,1,0)</f>
        <v>1</v>
      </c>
      <c r="U2234" s="23">
        <f>IF(Analysis!$H$7=1,1,0)</f>
        <v>1</v>
      </c>
    </row>
    <row r="2235" spans="1:21">
      <c r="A2235" s="4">
        <v>15428</v>
      </c>
      <c r="B2235" s="5">
        <v>40833.413194444445</v>
      </c>
      <c r="C2235" s="5">
        <v>40823.406944444447</v>
      </c>
      <c r="D2235" s="4" t="s">
        <v>62</v>
      </c>
      <c r="E2235" s="4" t="s">
        <v>72</v>
      </c>
      <c r="F2235" s="6" t="s">
        <v>129</v>
      </c>
      <c r="G2235" s="4" t="s">
        <v>55</v>
      </c>
      <c r="H2235" s="4" t="s">
        <v>107</v>
      </c>
      <c r="I2235" s="4" t="s">
        <v>143</v>
      </c>
      <c r="J2235" s="4" t="s">
        <v>59</v>
      </c>
      <c r="K2235" s="9">
        <f t="shared" si="204"/>
        <v>10.006249999998545</v>
      </c>
      <c r="L2235" s="13">
        <f t="shared" si="205"/>
        <v>40823</v>
      </c>
      <c r="M2235" s="14">
        <f t="shared" si="206"/>
        <v>0.40694444444670808</v>
      </c>
      <c r="N2235" s="15">
        <f t="shared" si="207"/>
        <v>2</v>
      </c>
      <c r="O2235" s="16" t="str">
        <f t="shared" si="208"/>
        <v>Monday</v>
      </c>
      <c r="P2235" s="16" t="str">
        <f t="shared" si="209"/>
        <v>Oct</v>
      </c>
      <c r="Q2235" s="22">
        <f>IF(Analysis!$H$2=1,1,0)</f>
        <v>1</v>
      </c>
      <c r="R2235" s="1">
        <f>IF(Analysis!$H$3=1,1,0)</f>
        <v>1</v>
      </c>
      <c r="S2235" s="23">
        <f>IF(Analysis!$H$4=1,1,0)</f>
        <v>1</v>
      </c>
      <c r="T2235" s="23">
        <f>IF(Analysis!$H$6=1,1,0)</f>
        <v>1</v>
      </c>
      <c r="U2235" s="23">
        <f>IF(Analysis!$H$7=1,1,0)</f>
        <v>1</v>
      </c>
    </row>
    <row r="2236" spans="1:21">
      <c r="A2236" s="4">
        <v>15427</v>
      </c>
      <c r="B2236" s="5">
        <v>40823.408333333333</v>
      </c>
      <c r="C2236" s="5">
        <v>40823.40347222222</v>
      </c>
      <c r="D2236" s="4" t="s">
        <v>53</v>
      </c>
      <c r="E2236" s="4" t="s">
        <v>68</v>
      </c>
      <c r="F2236" s="6" t="s">
        <v>145</v>
      </c>
      <c r="G2236" s="4" t="s">
        <v>55</v>
      </c>
      <c r="H2236" s="4" t="s">
        <v>106</v>
      </c>
      <c r="I2236" s="4" t="s">
        <v>143</v>
      </c>
      <c r="J2236" s="4" t="s">
        <v>59</v>
      </c>
      <c r="K2236" s="9">
        <f t="shared" si="204"/>
        <v>4.8611111124046147E-3</v>
      </c>
      <c r="L2236" s="13">
        <f t="shared" si="205"/>
        <v>40823</v>
      </c>
      <c r="M2236" s="14">
        <f t="shared" si="206"/>
        <v>0.40347222222044365</v>
      </c>
      <c r="N2236" s="15">
        <f t="shared" si="207"/>
        <v>2</v>
      </c>
      <c r="O2236" s="16" t="str">
        <f t="shared" si="208"/>
        <v>Friday</v>
      </c>
      <c r="P2236" s="16" t="str">
        <f t="shared" si="209"/>
        <v>Oct</v>
      </c>
      <c r="Q2236" s="22">
        <f>IF(Analysis!$H$2=1,1,0)</f>
        <v>1</v>
      </c>
      <c r="R2236" s="1">
        <f>IF(Analysis!$H$3=1,1,0)</f>
        <v>1</v>
      </c>
      <c r="S2236" s="23">
        <f>IF(Analysis!$H$4=1,1,0)</f>
        <v>1</v>
      </c>
      <c r="T2236" s="23">
        <f>IF(Analysis!$H$6=1,1,0)</f>
        <v>1</v>
      </c>
      <c r="U2236" s="23">
        <f>IF(Analysis!$H$7=1,1,0)</f>
        <v>1</v>
      </c>
    </row>
    <row r="2237" spans="1:21">
      <c r="A2237" s="4">
        <v>15426</v>
      </c>
      <c r="B2237" s="5">
        <v>40836.609722222223</v>
      </c>
      <c r="C2237" s="5">
        <v>40823.396527777775</v>
      </c>
      <c r="D2237" s="4" t="s">
        <v>62</v>
      </c>
      <c r="E2237" s="4" t="s">
        <v>72</v>
      </c>
      <c r="F2237" s="6" t="s">
        <v>2296</v>
      </c>
      <c r="G2237" s="4" t="s">
        <v>55</v>
      </c>
      <c r="H2237" s="4" t="s">
        <v>71</v>
      </c>
      <c r="I2237" s="4" t="s">
        <v>143</v>
      </c>
      <c r="J2237" s="4" t="s">
        <v>73</v>
      </c>
      <c r="K2237" s="9">
        <f t="shared" si="204"/>
        <v>13.213194444448163</v>
      </c>
      <c r="L2237" s="13">
        <f t="shared" si="205"/>
        <v>40823</v>
      </c>
      <c r="M2237" s="14">
        <f t="shared" si="206"/>
        <v>0.39652777777519077</v>
      </c>
      <c r="N2237" s="15">
        <f t="shared" si="207"/>
        <v>2</v>
      </c>
      <c r="O2237" s="16" t="str">
        <f t="shared" si="208"/>
        <v>Thursday</v>
      </c>
      <c r="P2237" s="16" t="str">
        <f t="shared" si="209"/>
        <v>Oct</v>
      </c>
      <c r="Q2237" s="22">
        <f>IF(Analysis!$H$2=1,1,0)</f>
        <v>1</v>
      </c>
      <c r="R2237" s="1">
        <f>IF(Analysis!$H$3=1,1,0)</f>
        <v>1</v>
      </c>
      <c r="S2237" s="23">
        <f>IF(Analysis!$H$4=1,1,0)</f>
        <v>1</v>
      </c>
      <c r="T2237" s="23">
        <f>IF(Analysis!$H$6=1,1,0)</f>
        <v>1</v>
      </c>
      <c r="U2237" s="23">
        <f>IF(Analysis!$H$7=1,1,0)</f>
        <v>1</v>
      </c>
    </row>
    <row r="2238" spans="1:21">
      <c r="A2238" s="4">
        <v>15425</v>
      </c>
      <c r="B2238" s="5">
        <v>40829.705555555556</v>
      </c>
      <c r="C2238" s="5">
        <v>40823.390972222223</v>
      </c>
      <c r="D2238" s="4" t="s">
        <v>60</v>
      </c>
      <c r="E2238" s="4" t="s">
        <v>74</v>
      </c>
      <c r="F2238" s="6" t="s">
        <v>2071</v>
      </c>
      <c r="G2238" s="4" t="s">
        <v>55</v>
      </c>
      <c r="H2238" s="4" t="s">
        <v>56</v>
      </c>
      <c r="I2238" s="4" t="s">
        <v>143</v>
      </c>
      <c r="J2238" s="4" t="s">
        <v>73</v>
      </c>
      <c r="K2238" s="9">
        <f t="shared" si="204"/>
        <v>6.3145833333328483</v>
      </c>
      <c r="L2238" s="13">
        <f t="shared" si="205"/>
        <v>40823</v>
      </c>
      <c r="M2238" s="14">
        <f t="shared" si="206"/>
        <v>0.39097222222335404</v>
      </c>
      <c r="N2238" s="15">
        <f t="shared" si="207"/>
        <v>2</v>
      </c>
      <c r="O2238" s="16" t="str">
        <f t="shared" si="208"/>
        <v>Thursday</v>
      </c>
      <c r="P2238" s="16" t="str">
        <f t="shared" si="209"/>
        <v>Oct</v>
      </c>
      <c r="Q2238" s="22">
        <f>IF(Analysis!$H$2=1,1,0)</f>
        <v>1</v>
      </c>
      <c r="R2238" s="1">
        <f>IF(Analysis!$H$3=1,1,0)</f>
        <v>1</v>
      </c>
      <c r="S2238" s="23">
        <f>IF(Analysis!$H$4=1,1,0)</f>
        <v>1</v>
      </c>
      <c r="T2238" s="23">
        <f>IF(Analysis!$H$6=1,1,0)</f>
        <v>1</v>
      </c>
      <c r="U2238" s="23">
        <f>IF(Analysis!$H$7=1,1,0)</f>
        <v>1</v>
      </c>
    </row>
    <row r="2239" spans="1:21">
      <c r="A2239" s="4">
        <v>15424</v>
      </c>
      <c r="B2239" s="5">
        <v>40823.522222222222</v>
      </c>
      <c r="C2239" s="5">
        <v>40823.387499999997</v>
      </c>
      <c r="D2239" s="4" t="s">
        <v>60</v>
      </c>
      <c r="E2239" s="4" t="s">
        <v>68</v>
      </c>
      <c r="F2239" s="6" t="s">
        <v>2072</v>
      </c>
      <c r="G2239" s="4" t="s">
        <v>55</v>
      </c>
      <c r="H2239" s="4" t="s">
        <v>90</v>
      </c>
      <c r="I2239" s="4" t="s">
        <v>143</v>
      </c>
      <c r="J2239" s="4" t="s">
        <v>59</v>
      </c>
      <c r="K2239" s="9">
        <f t="shared" si="204"/>
        <v>0.13472222222480923</v>
      </c>
      <c r="L2239" s="13">
        <f t="shared" si="205"/>
        <v>40823</v>
      </c>
      <c r="M2239" s="14">
        <f t="shared" si="206"/>
        <v>0.38749999999708962</v>
      </c>
      <c r="N2239" s="15">
        <f t="shared" si="207"/>
        <v>2</v>
      </c>
      <c r="O2239" s="16" t="str">
        <f t="shared" si="208"/>
        <v>Friday</v>
      </c>
      <c r="P2239" s="16" t="str">
        <f t="shared" si="209"/>
        <v>Oct</v>
      </c>
      <c r="Q2239" s="22">
        <f>IF(Analysis!$H$2=1,1,0)</f>
        <v>1</v>
      </c>
      <c r="R2239" s="1">
        <f>IF(Analysis!$H$3=1,1,0)</f>
        <v>1</v>
      </c>
      <c r="S2239" s="23">
        <f>IF(Analysis!$H$4=1,1,0)</f>
        <v>1</v>
      </c>
      <c r="T2239" s="23">
        <f>IF(Analysis!$H$6=1,1,0)</f>
        <v>1</v>
      </c>
      <c r="U2239" s="23">
        <f>IF(Analysis!$H$7=1,1,0)</f>
        <v>1</v>
      </c>
    </row>
    <row r="2240" spans="1:21">
      <c r="A2240" s="4">
        <v>15423</v>
      </c>
      <c r="B2240" s="5">
        <v>40823.634027777778</v>
      </c>
      <c r="C2240" s="5">
        <v>40823.379861111112</v>
      </c>
      <c r="D2240" s="4" t="s">
        <v>60</v>
      </c>
      <c r="E2240" s="4" t="s">
        <v>68</v>
      </c>
      <c r="F2240" s="6" t="s">
        <v>2073</v>
      </c>
      <c r="G2240" s="4" t="s">
        <v>55</v>
      </c>
      <c r="H2240" s="4" t="s">
        <v>56</v>
      </c>
      <c r="I2240" s="4" t="s">
        <v>143</v>
      </c>
      <c r="J2240" s="4" t="s">
        <v>59</v>
      </c>
      <c r="K2240" s="9">
        <f t="shared" si="204"/>
        <v>0.25416666666569654</v>
      </c>
      <c r="L2240" s="13">
        <f t="shared" si="205"/>
        <v>40823</v>
      </c>
      <c r="M2240" s="14">
        <f t="shared" si="206"/>
        <v>0.37986111111240461</v>
      </c>
      <c r="N2240" s="15">
        <f t="shared" si="207"/>
        <v>2</v>
      </c>
      <c r="O2240" s="16" t="str">
        <f t="shared" si="208"/>
        <v>Friday</v>
      </c>
      <c r="P2240" s="16" t="str">
        <f t="shared" si="209"/>
        <v>Oct</v>
      </c>
      <c r="Q2240" s="22">
        <f>IF(Analysis!$H$2=1,1,0)</f>
        <v>1</v>
      </c>
      <c r="R2240" s="1">
        <f>IF(Analysis!$H$3=1,1,0)</f>
        <v>1</v>
      </c>
      <c r="S2240" s="23">
        <f>IF(Analysis!$H$4=1,1,0)</f>
        <v>1</v>
      </c>
      <c r="T2240" s="23">
        <f>IF(Analysis!$H$6=1,1,0)</f>
        <v>1</v>
      </c>
      <c r="U2240" s="23">
        <f>IF(Analysis!$H$7=1,1,0)</f>
        <v>1</v>
      </c>
    </row>
    <row r="2241" spans="1:21">
      <c r="A2241" s="4">
        <v>15422</v>
      </c>
      <c r="B2241" s="5">
        <v>40823.65347222222</v>
      </c>
      <c r="C2241" s="5">
        <v>40823.354861111111</v>
      </c>
      <c r="D2241" s="4" t="s">
        <v>62</v>
      </c>
      <c r="E2241" s="4" t="s">
        <v>68</v>
      </c>
      <c r="F2241" s="6" t="s">
        <v>132</v>
      </c>
      <c r="G2241" s="4" t="s">
        <v>55</v>
      </c>
      <c r="H2241" s="4" t="s">
        <v>1071</v>
      </c>
      <c r="I2241" s="4" t="s">
        <v>143</v>
      </c>
      <c r="J2241" s="4" t="s">
        <v>59</v>
      </c>
      <c r="K2241" s="9">
        <f t="shared" si="204"/>
        <v>0.29861111110949423</v>
      </c>
      <c r="L2241" s="13">
        <f t="shared" si="205"/>
        <v>40823</v>
      </c>
      <c r="M2241" s="14">
        <f t="shared" si="206"/>
        <v>0.35486111111094942</v>
      </c>
      <c r="N2241" s="15">
        <f t="shared" si="207"/>
        <v>1</v>
      </c>
      <c r="O2241" s="16" t="str">
        <f t="shared" si="208"/>
        <v>Friday</v>
      </c>
      <c r="P2241" s="16" t="str">
        <f t="shared" si="209"/>
        <v>Oct</v>
      </c>
      <c r="Q2241" s="22">
        <f>IF(Analysis!$H$2=1,1,0)</f>
        <v>1</v>
      </c>
      <c r="R2241" s="1">
        <f>IF(Analysis!$H$3=1,1,0)</f>
        <v>1</v>
      </c>
      <c r="S2241" s="23">
        <f>IF(Analysis!$H$4=1,1,0)</f>
        <v>1</v>
      </c>
      <c r="T2241" s="23">
        <f>IF(Analysis!$H$6=1,1,0)</f>
        <v>1</v>
      </c>
      <c r="U2241" s="23">
        <f>IF(Analysis!$H$7=1,1,0)</f>
        <v>1</v>
      </c>
    </row>
    <row r="2242" spans="1:21">
      <c r="A2242" s="4">
        <v>15421</v>
      </c>
      <c r="B2242" s="5">
        <v>40836.415972222225</v>
      </c>
      <c r="C2242" s="5">
        <v>40823.311805555553</v>
      </c>
      <c r="D2242" s="4" t="s">
        <v>60</v>
      </c>
      <c r="E2242" s="4" t="s">
        <v>74</v>
      </c>
      <c r="F2242" s="6" t="s">
        <v>133</v>
      </c>
      <c r="G2242" s="4" t="s">
        <v>55</v>
      </c>
      <c r="H2242" s="4" t="s">
        <v>1072</v>
      </c>
      <c r="I2242" s="4" t="s">
        <v>143</v>
      </c>
      <c r="J2242" s="4" t="s">
        <v>59</v>
      </c>
      <c r="K2242" s="9">
        <f t="shared" si="204"/>
        <v>13.104166666671517</v>
      </c>
      <c r="L2242" s="13">
        <f t="shared" si="205"/>
        <v>40823</v>
      </c>
      <c r="M2242" s="14">
        <f t="shared" si="206"/>
        <v>0.31180555555329192</v>
      </c>
      <c r="N2242" s="15">
        <f t="shared" si="207"/>
        <v>1</v>
      </c>
      <c r="O2242" s="16" t="str">
        <f t="shared" si="208"/>
        <v>Thursday</v>
      </c>
      <c r="P2242" s="16" t="str">
        <f t="shared" si="209"/>
        <v>Oct</v>
      </c>
      <c r="Q2242" s="22">
        <f>IF(Analysis!$H$2=1,1,0)</f>
        <v>1</v>
      </c>
      <c r="R2242" s="1">
        <f>IF(Analysis!$H$3=1,1,0)</f>
        <v>1</v>
      </c>
      <c r="S2242" s="23">
        <f>IF(Analysis!$H$4=1,1,0)</f>
        <v>1</v>
      </c>
      <c r="T2242" s="23">
        <f>IF(Analysis!$H$6=1,1,0)</f>
        <v>1</v>
      </c>
      <c r="U2242" s="23">
        <f>IF(Analysis!$H$7=1,1,0)</f>
        <v>1</v>
      </c>
    </row>
    <row r="2243" spans="1:21">
      <c r="A2243" s="4">
        <v>15420</v>
      </c>
      <c r="B2243" s="5">
        <v>40826.393750000003</v>
      </c>
      <c r="C2243" s="5">
        <v>40822.660416666666</v>
      </c>
      <c r="D2243" s="4" t="s">
        <v>62</v>
      </c>
      <c r="E2243" s="4" t="s">
        <v>100</v>
      </c>
      <c r="F2243" s="6" t="s">
        <v>127</v>
      </c>
      <c r="G2243" s="4" t="s">
        <v>55</v>
      </c>
      <c r="H2243" s="4" t="s">
        <v>1073</v>
      </c>
      <c r="I2243" s="4" t="s">
        <v>143</v>
      </c>
      <c r="J2243" s="4" t="s">
        <v>65</v>
      </c>
      <c r="K2243" s="9">
        <f t="shared" ref="K2243:K2306" si="210">B2243-C2243</f>
        <v>3.7333333333372138</v>
      </c>
      <c r="L2243" s="13">
        <f t="shared" si="205"/>
        <v>40822</v>
      </c>
      <c r="M2243" s="14">
        <f t="shared" si="206"/>
        <v>0.66041666666569654</v>
      </c>
      <c r="N2243" s="15">
        <f t="shared" si="207"/>
        <v>5</v>
      </c>
      <c r="O2243" s="16" t="str">
        <f t="shared" si="208"/>
        <v>Monday</v>
      </c>
      <c r="P2243" s="16" t="str">
        <f t="shared" si="209"/>
        <v>Oct</v>
      </c>
      <c r="Q2243" s="22">
        <f>IF(Analysis!$H$2=1,1,0)</f>
        <v>1</v>
      </c>
      <c r="R2243" s="1">
        <f>IF(Analysis!$H$3=1,1,0)</f>
        <v>1</v>
      </c>
      <c r="S2243" s="23">
        <f>IF(Analysis!$H$4=1,1,0)</f>
        <v>1</v>
      </c>
      <c r="T2243" s="23">
        <f>IF(Analysis!$H$6=1,1,0)</f>
        <v>1</v>
      </c>
      <c r="U2243" s="23">
        <f>IF(Analysis!$H$7=1,1,0)</f>
        <v>1</v>
      </c>
    </row>
    <row r="2244" spans="1:21">
      <c r="A2244" s="4">
        <v>15419</v>
      </c>
      <c r="B2244" s="5">
        <v>40835.523611111108</v>
      </c>
      <c r="C2244" s="5">
        <v>40822.659722222219</v>
      </c>
      <c r="D2244" s="4" t="s">
        <v>62</v>
      </c>
      <c r="E2244" s="4" t="s">
        <v>72</v>
      </c>
      <c r="F2244" s="6" t="s">
        <v>128</v>
      </c>
      <c r="G2244" s="4" t="s">
        <v>55</v>
      </c>
      <c r="H2244" s="4" t="s">
        <v>1074</v>
      </c>
      <c r="I2244" s="4" t="s">
        <v>143</v>
      </c>
      <c r="J2244" s="4" t="s">
        <v>59</v>
      </c>
      <c r="K2244" s="9">
        <f t="shared" si="210"/>
        <v>12.863888888889051</v>
      </c>
      <c r="L2244" s="13">
        <f t="shared" ref="L2244:L2307" si="211">INT(C2244)</f>
        <v>40822</v>
      </c>
      <c r="M2244" s="14">
        <f t="shared" ref="M2244:M2307" si="212">MOD(C2244,1)</f>
        <v>0.65972222221898846</v>
      </c>
      <c r="N2244" s="15">
        <f t="shared" ref="N2244:N2307" si="213">IF(AND($V$4&lt;=M2244,M2244&lt;$W$4),1,IF(AND($X$4&lt;=M2244,M2244&lt;$Y$4),2,IF(AND($Z$4&lt;=M2244,M2244&lt;$AA$4),3,IF(AND($AB$4&lt;=M2244,M2244&lt;$AC$4),4,IF(AND($AD$4&lt;=M2244,M2244&lt;$AE$4),5,IF(AND($AF$4&lt;=M2244,M2244&lt;$AG$4),6))))))</f>
        <v>5</v>
      </c>
      <c r="O2244" s="16" t="str">
        <f t="shared" ref="O2244:O2307" si="214">CHOOSE(WEEKDAY(B2244,1),"Sunday","Monday","Tuesday","Wednesday","Thursday","Friday","Saturday")</f>
        <v>Wednesday</v>
      </c>
      <c r="P2244" s="16" t="str">
        <f t="shared" ref="P2244:P2307" si="215">CHOOSE(MONTH(L2244),"Jan","Feb","Mar","Apr","May","Jun","Jul","Aug","Sep","Oct","Nov","Dec")</f>
        <v>Oct</v>
      </c>
      <c r="Q2244" s="22">
        <f>IF(Analysis!$H$2=1,1,0)</f>
        <v>1</v>
      </c>
      <c r="R2244" s="1">
        <f>IF(Analysis!$H$3=1,1,0)</f>
        <v>1</v>
      </c>
      <c r="S2244" s="23">
        <f>IF(Analysis!$H$4=1,1,0)</f>
        <v>1</v>
      </c>
      <c r="T2244" s="23">
        <f>IF(Analysis!$H$6=1,1,0)</f>
        <v>1</v>
      </c>
      <c r="U2244" s="23">
        <f>IF(Analysis!$H$7=1,1,0)</f>
        <v>1</v>
      </c>
    </row>
    <row r="2245" spans="1:21">
      <c r="A2245" s="4">
        <v>15418</v>
      </c>
      <c r="B2245" s="5">
        <v>40823.362500000003</v>
      </c>
      <c r="C2245" s="5">
        <v>40822.615277777775</v>
      </c>
      <c r="D2245" s="4" t="s">
        <v>60</v>
      </c>
      <c r="E2245" s="4" t="s">
        <v>54</v>
      </c>
      <c r="F2245" s="6" t="s">
        <v>129</v>
      </c>
      <c r="G2245" s="4" t="s">
        <v>55</v>
      </c>
      <c r="H2245" s="4" t="s">
        <v>1075</v>
      </c>
      <c r="I2245" s="4" t="s">
        <v>143</v>
      </c>
      <c r="J2245" s="4" t="s">
        <v>59</v>
      </c>
      <c r="K2245" s="9">
        <f t="shared" si="210"/>
        <v>0.74722222222771961</v>
      </c>
      <c r="L2245" s="13">
        <f t="shared" si="211"/>
        <v>40822</v>
      </c>
      <c r="M2245" s="14">
        <f t="shared" si="212"/>
        <v>0.61527777777519077</v>
      </c>
      <c r="N2245" s="15">
        <f t="shared" si="213"/>
        <v>4</v>
      </c>
      <c r="O2245" s="16" t="str">
        <f t="shared" si="214"/>
        <v>Friday</v>
      </c>
      <c r="P2245" s="16" t="str">
        <f t="shared" si="215"/>
        <v>Oct</v>
      </c>
      <c r="Q2245" s="22">
        <f>IF(Analysis!$H$2=1,1,0)</f>
        <v>1</v>
      </c>
      <c r="R2245" s="1">
        <f>IF(Analysis!$H$3=1,1,0)</f>
        <v>1</v>
      </c>
      <c r="S2245" s="23">
        <f>IF(Analysis!$H$4=1,1,0)</f>
        <v>1</v>
      </c>
      <c r="T2245" s="23">
        <f>IF(Analysis!$H$6=1,1,0)</f>
        <v>1</v>
      </c>
      <c r="U2245" s="23">
        <f>IF(Analysis!$H$7=1,1,0)</f>
        <v>1</v>
      </c>
    </row>
    <row r="2246" spans="1:21">
      <c r="A2246" s="4">
        <v>15417</v>
      </c>
      <c r="B2246" s="5">
        <v>40835.623611111114</v>
      </c>
      <c r="C2246" s="5">
        <v>40822.615277777775</v>
      </c>
      <c r="D2246" s="4" t="s">
        <v>60</v>
      </c>
      <c r="E2246" s="4" t="s">
        <v>54</v>
      </c>
      <c r="F2246" s="6" t="s">
        <v>145</v>
      </c>
      <c r="G2246" s="4" t="s">
        <v>55</v>
      </c>
      <c r="H2246" s="4" t="s">
        <v>90</v>
      </c>
      <c r="I2246" s="4" t="s">
        <v>143</v>
      </c>
      <c r="J2246" s="4" t="s">
        <v>136</v>
      </c>
      <c r="K2246" s="9">
        <f t="shared" si="210"/>
        <v>13.008333333338669</v>
      </c>
      <c r="L2246" s="13">
        <f t="shared" si="211"/>
        <v>40822</v>
      </c>
      <c r="M2246" s="14">
        <f t="shared" si="212"/>
        <v>0.61527777777519077</v>
      </c>
      <c r="N2246" s="15">
        <f t="shared" si="213"/>
        <v>4</v>
      </c>
      <c r="O2246" s="16" t="str">
        <f t="shared" si="214"/>
        <v>Wednesday</v>
      </c>
      <c r="P2246" s="16" t="str">
        <f t="shared" si="215"/>
        <v>Oct</v>
      </c>
      <c r="Q2246" s="22">
        <f>IF(Analysis!$H$2=1,1,0)</f>
        <v>1</v>
      </c>
      <c r="R2246" s="1">
        <f>IF(Analysis!$H$3=1,1,0)</f>
        <v>1</v>
      </c>
      <c r="S2246" s="23">
        <f>IF(Analysis!$H$4=1,1,0)</f>
        <v>1</v>
      </c>
      <c r="T2246" s="23">
        <f>IF(Analysis!$H$6=1,1,0)</f>
        <v>1</v>
      </c>
      <c r="U2246" s="23">
        <f>IF(Analysis!$H$7=1,1,0)</f>
        <v>1</v>
      </c>
    </row>
    <row r="2247" spans="1:21">
      <c r="A2247" s="4">
        <v>15416</v>
      </c>
      <c r="B2247" s="5">
        <v>40822.65625</v>
      </c>
      <c r="C2247" s="5">
        <v>40822.613888888889</v>
      </c>
      <c r="D2247" s="4" t="s">
        <v>53</v>
      </c>
      <c r="E2247" s="4" t="s">
        <v>74</v>
      </c>
      <c r="F2247" s="6" t="s">
        <v>2297</v>
      </c>
      <c r="G2247" s="4" t="s">
        <v>55</v>
      </c>
      <c r="H2247" s="4" t="s">
        <v>107</v>
      </c>
      <c r="I2247" s="4" t="s">
        <v>143</v>
      </c>
      <c r="J2247" s="4" t="s">
        <v>59</v>
      </c>
      <c r="K2247" s="9">
        <f t="shared" si="210"/>
        <v>4.2361111110949423E-2</v>
      </c>
      <c r="L2247" s="13">
        <f t="shared" si="211"/>
        <v>40822</v>
      </c>
      <c r="M2247" s="14">
        <f t="shared" si="212"/>
        <v>0.61388888888905058</v>
      </c>
      <c r="N2247" s="15">
        <f t="shared" si="213"/>
        <v>4</v>
      </c>
      <c r="O2247" s="16" t="str">
        <f t="shared" si="214"/>
        <v>Thursday</v>
      </c>
      <c r="P2247" s="16" t="str">
        <f t="shared" si="215"/>
        <v>Oct</v>
      </c>
      <c r="Q2247" s="22">
        <f>IF(Analysis!$H$2=1,1,0)</f>
        <v>1</v>
      </c>
      <c r="R2247" s="1">
        <f>IF(Analysis!$H$3=1,1,0)</f>
        <v>1</v>
      </c>
      <c r="S2247" s="23">
        <f>IF(Analysis!$H$4=1,1,0)</f>
        <v>1</v>
      </c>
      <c r="T2247" s="23">
        <f>IF(Analysis!$H$6=1,1,0)</f>
        <v>1</v>
      </c>
      <c r="U2247" s="23">
        <f>IF(Analysis!$H$7=1,1,0)</f>
        <v>1</v>
      </c>
    </row>
    <row r="2248" spans="1:21">
      <c r="A2248" s="4">
        <v>15415</v>
      </c>
      <c r="B2248" s="5">
        <v>40827.555555555555</v>
      </c>
      <c r="C2248" s="5">
        <v>40822.595138888886</v>
      </c>
      <c r="D2248" s="4" t="s">
        <v>60</v>
      </c>
      <c r="E2248" s="4" t="s">
        <v>61</v>
      </c>
      <c r="F2248" s="6" t="s">
        <v>2071</v>
      </c>
      <c r="G2248" s="4" t="s">
        <v>55</v>
      </c>
      <c r="H2248" s="4" t="s">
        <v>106</v>
      </c>
      <c r="I2248" s="4" t="s">
        <v>143</v>
      </c>
      <c r="J2248" s="4" t="s">
        <v>57</v>
      </c>
      <c r="K2248" s="9">
        <f t="shared" si="210"/>
        <v>4.9604166666686069</v>
      </c>
      <c r="L2248" s="13">
        <f t="shared" si="211"/>
        <v>40822</v>
      </c>
      <c r="M2248" s="14">
        <f t="shared" si="212"/>
        <v>0.59513888888614019</v>
      </c>
      <c r="N2248" s="15">
        <f t="shared" si="213"/>
        <v>4</v>
      </c>
      <c r="O2248" s="16" t="str">
        <f t="shared" si="214"/>
        <v>Tuesday</v>
      </c>
      <c r="P2248" s="16" t="str">
        <f t="shared" si="215"/>
        <v>Oct</v>
      </c>
      <c r="Q2248" s="22">
        <f>IF(Analysis!$H$2=1,1,0)</f>
        <v>1</v>
      </c>
      <c r="R2248" s="1">
        <f>IF(Analysis!$H$3=1,1,0)</f>
        <v>1</v>
      </c>
      <c r="S2248" s="23">
        <f>IF(Analysis!$H$4=1,1,0)</f>
        <v>1</v>
      </c>
      <c r="T2248" s="23">
        <f>IF(Analysis!$H$6=1,1,0)</f>
        <v>1</v>
      </c>
      <c r="U2248" s="23">
        <f>IF(Analysis!$H$7=1,1,0)</f>
        <v>1</v>
      </c>
    </row>
    <row r="2249" spans="1:21">
      <c r="A2249" s="4">
        <v>15414</v>
      </c>
      <c r="B2249" s="5">
        <v>40849.694444444445</v>
      </c>
      <c r="C2249" s="5">
        <v>40822.573611111111</v>
      </c>
      <c r="D2249" s="4" t="s">
        <v>62</v>
      </c>
      <c r="E2249" s="4" t="s">
        <v>76</v>
      </c>
      <c r="F2249" s="6" t="s">
        <v>2072</v>
      </c>
      <c r="G2249" s="4" t="s">
        <v>55</v>
      </c>
      <c r="H2249" s="4" t="s">
        <v>71</v>
      </c>
      <c r="I2249" s="4" t="s">
        <v>143</v>
      </c>
      <c r="J2249" s="4" t="s">
        <v>65</v>
      </c>
      <c r="K2249" s="9">
        <f t="shared" si="210"/>
        <v>27.120833333334303</v>
      </c>
      <c r="L2249" s="13">
        <f t="shared" si="211"/>
        <v>40822</v>
      </c>
      <c r="M2249" s="14">
        <f t="shared" si="212"/>
        <v>0.57361111111094942</v>
      </c>
      <c r="N2249" s="15">
        <f t="shared" si="213"/>
        <v>4</v>
      </c>
      <c r="O2249" s="16" t="str">
        <f t="shared" si="214"/>
        <v>Wednesday</v>
      </c>
      <c r="P2249" s="16" t="str">
        <f t="shared" si="215"/>
        <v>Oct</v>
      </c>
      <c r="Q2249" s="22">
        <f>IF(Analysis!$H$2=1,1,0)</f>
        <v>1</v>
      </c>
      <c r="R2249" s="1">
        <f>IF(Analysis!$H$3=1,1,0)</f>
        <v>1</v>
      </c>
      <c r="S2249" s="23">
        <f>IF(Analysis!$H$4=1,1,0)</f>
        <v>1</v>
      </c>
      <c r="T2249" s="23">
        <f>IF(Analysis!$H$6=1,1,0)</f>
        <v>1</v>
      </c>
      <c r="U2249" s="23">
        <f>IF(Analysis!$H$7=1,1,0)</f>
        <v>1</v>
      </c>
    </row>
    <row r="2250" spans="1:21">
      <c r="A2250" s="4">
        <v>15413</v>
      </c>
      <c r="B2250" s="5">
        <v>40829.393055555556</v>
      </c>
      <c r="C2250" s="5">
        <v>40822.540277777778</v>
      </c>
      <c r="D2250" s="4" t="s">
        <v>62</v>
      </c>
      <c r="E2250" s="4" t="s">
        <v>72</v>
      </c>
      <c r="F2250" s="6" t="s">
        <v>2073</v>
      </c>
      <c r="G2250" s="4" t="s">
        <v>55</v>
      </c>
      <c r="H2250" s="4" t="s">
        <v>56</v>
      </c>
      <c r="I2250" s="4" t="s">
        <v>143</v>
      </c>
      <c r="J2250" s="4" t="s">
        <v>73</v>
      </c>
      <c r="K2250" s="9">
        <f t="shared" si="210"/>
        <v>6.8527777777781012</v>
      </c>
      <c r="L2250" s="13">
        <f t="shared" si="211"/>
        <v>40822</v>
      </c>
      <c r="M2250" s="14">
        <f t="shared" si="212"/>
        <v>0.54027777777810115</v>
      </c>
      <c r="N2250" s="15">
        <f t="shared" si="213"/>
        <v>3</v>
      </c>
      <c r="O2250" s="16" t="str">
        <f t="shared" si="214"/>
        <v>Thursday</v>
      </c>
      <c r="P2250" s="16" t="str">
        <f t="shared" si="215"/>
        <v>Oct</v>
      </c>
      <c r="Q2250" s="22">
        <f>IF(Analysis!$H$2=1,1,0)</f>
        <v>1</v>
      </c>
      <c r="R2250" s="1">
        <f>IF(Analysis!$H$3=1,1,0)</f>
        <v>1</v>
      </c>
      <c r="S2250" s="23">
        <f>IF(Analysis!$H$4=1,1,0)</f>
        <v>1</v>
      </c>
      <c r="T2250" s="23">
        <f>IF(Analysis!$H$6=1,1,0)</f>
        <v>1</v>
      </c>
      <c r="U2250" s="23">
        <f>IF(Analysis!$H$7=1,1,0)</f>
        <v>1</v>
      </c>
    </row>
    <row r="2251" spans="1:21">
      <c r="A2251" s="4">
        <v>15412</v>
      </c>
      <c r="B2251" s="5">
        <v>40822.554861111108</v>
      </c>
      <c r="C2251" s="5">
        <v>40822.535416666666</v>
      </c>
      <c r="D2251" s="4" t="s">
        <v>60</v>
      </c>
      <c r="E2251" s="4" t="s">
        <v>54</v>
      </c>
      <c r="F2251" s="6" t="s">
        <v>132</v>
      </c>
      <c r="G2251" s="4" t="s">
        <v>55</v>
      </c>
      <c r="H2251" s="4" t="s">
        <v>90</v>
      </c>
      <c r="I2251" s="4" t="s">
        <v>143</v>
      </c>
      <c r="J2251" s="4" t="s">
        <v>59</v>
      </c>
      <c r="K2251" s="9">
        <f t="shared" si="210"/>
        <v>1.9444444442342501E-2</v>
      </c>
      <c r="L2251" s="13">
        <f t="shared" si="211"/>
        <v>40822</v>
      </c>
      <c r="M2251" s="14">
        <f t="shared" si="212"/>
        <v>0.53541666666569654</v>
      </c>
      <c r="N2251" s="15">
        <f t="shared" si="213"/>
        <v>3</v>
      </c>
      <c r="O2251" s="16" t="str">
        <f t="shared" si="214"/>
        <v>Thursday</v>
      </c>
      <c r="P2251" s="16" t="str">
        <f t="shared" si="215"/>
        <v>Oct</v>
      </c>
      <c r="Q2251" s="22">
        <f>IF(Analysis!$H$2=1,1,0)</f>
        <v>1</v>
      </c>
      <c r="R2251" s="1">
        <f>IF(Analysis!$H$3=1,1,0)</f>
        <v>1</v>
      </c>
      <c r="S2251" s="23">
        <f>IF(Analysis!$H$4=1,1,0)</f>
        <v>1</v>
      </c>
      <c r="T2251" s="23">
        <f>IF(Analysis!$H$6=1,1,0)</f>
        <v>1</v>
      </c>
      <c r="U2251" s="23">
        <f>IF(Analysis!$H$7=1,1,0)</f>
        <v>1</v>
      </c>
    </row>
    <row r="2252" spans="1:21">
      <c r="A2252" s="4">
        <v>15411</v>
      </c>
      <c r="B2252" s="5">
        <v>40849.547222222223</v>
      </c>
      <c r="C2252" s="5">
        <v>40822.510416666664</v>
      </c>
      <c r="D2252" s="4" t="s">
        <v>60</v>
      </c>
      <c r="E2252" s="4" t="s">
        <v>54</v>
      </c>
      <c r="F2252" s="6" t="s">
        <v>133</v>
      </c>
      <c r="G2252" s="4" t="s">
        <v>55</v>
      </c>
      <c r="H2252" s="4" t="s">
        <v>56</v>
      </c>
      <c r="I2252" s="4" t="s">
        <v>143</v>
      </c>
      <c r="J2252" s="4" t="s">
        <v>59</v>
      </c>
      <c r="K2252" s="9">
        <f t="shared" si="210"/>
        <v>27.036805555559113</v>
      </c>
      <c r="L2252" s="13">
        <f t="shared" si="211"/>
        <v>40822</v>
      </c>
      <c r="M2252" s="14">
        <f t="shared" si="212"/>
        <v>0.51041666666424135</v>
      </c>
      <c r="N2252" s="15">
        <f t="shared" si="213"/>
        <v>3</v>
      </c>
      <c r="O2252" s="16" t="str">
        <f t="shared" si="214"/>
        <v>Wednesday</v>
      </c>
      <c r="P2252" s="16" t="str">
        <f t="shared" si="215"/>
        <v>Oct</v>
      </c>
      <c r="Q2252" s="22">
        <f>IF(Analysis!$H$2=1,1,0)</f>
        <v>1</v>
      </c>
      <c r="R2252" s="1">
        <f>IF(Analysis!$H$3=1,1,0)</f>
        <v>1</v>
      </c>
      <c r="S2252" s="23">
        <f>IF(Analysis!$H$4=1,1,0)</f>
        <v>1</v>
      </c>
      <c r="T2252" s="23">
        <f>IF(Analysis!$H$6=1,1,0)</f>
        <v>1</v>
      </c>
      <c r="U2252" s="23">
        <f>IF(Analysis!$H$7=1,1,0)</f>
        <v>1</v>
      </c>
    </row>
    <row r="2253" spans="1:21">
      <c r="A2253" s="4">
        <v>15410</v>
      </c>
      <c r="B2253" s="5">
        <v>40822.666666666664</v>
      </c>
      <c r="C2253" s="5">
        <v>40822.472916666666</v>
      </c>
      <c r="D2253" s="4" t="s">
        <v>62</v>
      </c>
      <c r="E2253" s="4" t="s">
        <v>63</v>
      </c>
      <c r="F2253" s="6" t="s">
        <v>127</v>
      </c>
      <c r="G2253" s="4" t="s">
        <v>55</v>
      </c>
      <c r="H2253" s="4" t="s">
        <v>1076</v>
      </c>
      <c r="I2253" s="4" t="s">
        <v>143</v>
      </c>
      <c r="J2253" s="4" t="s">
        <v>59</v>
      </c>
      <c r="K2253" s="9">
        <f t="shared" si="210"/>
        <v>0.19374999999854481</v>
      </c>
      <c r="L2253" s="13">
        <f t="shared" si="211"/>
        <v>40822</v>
      </c>
      <c r="M2253" s="14">
        <f t="shared" si="212"/>
        <v>0.47291666666569654</v>
      </c>
      <c r="N2253" s="15">
        <f t="shared" si="213"/>
        <v>3</v>
      </c>
      <c r="O2253" s="16" t="str">
        <f t="shared" si="214"/>
        <v>Thursday</v>
      </c>
      <c r="P2253" s="16" t="str">
        <f t="shared" si="215"/>
        <v>Oct</v>
      </c>
      <c r="Q2253" s="22">
        <f>IF(Analysis!$H$2=1,1,0)</f>
        <v>1</v>
      </c>
      <c r="R2253" s="1">
        <f>IF(Analysis!$H$3=1,1,0)</f>
        <v>1</v>
      </c>
      <c r="S2253" s="23">
        <f>IF(Analysis!$H$4=1,1,0)</f>
        <v>1</v>
      </c>
      <c r="T2253" s="23">
        <f>IF(Analysis!$H$6=1,1,0)</f>
        <v>1</v>
      </c>
      <c r="U2253" s="23">
        <f>IF(Analysis!$H$7=1,1,0)</f>
        <v>1</v>
      </c>
    </row>
    <row r="2254" spans="1:21">
      <c r="A2254" s="4">
        <v>15409</v>
      </c>
      <c r="B2254" s="5">
        <v>40822.460416666669</v>
      </c>
      <c r="C2254" s="5">
        <v>40822.460416666669</v>
      </c>
      <c r="D2254" s="4" t="s">
        <v>62</v>
      </c>
      <c r="E2254" s="4" t="s">
        <v>63</v>
      </c>
      <c r="F2254" s="6" t="s">
        <v>128</v>
      </c>
      <c r="G2254" s="4" t="s">
        <v>55</v>
      </c>
      <c r="H2254" s="4" t="s">
        <v>1077</v>
      </c>
      <c r="I2254" s="4" t="s">
        <v>143</v>
      </c>
      <c r="J2254" s="4" t="s">
        <v>59</v>
      </c>
      <c r="K2254" s="9">
        <f t="shared" si="210"/>
        <v>0</v>
      </c>
      <c r="L2254" s="13">
        <f t="shared" si="211"/>
        <v>40822</v>
      </c>
      <c r="M2254" s="14">
        <f t="shared" si="212"/>
        <v>0.46041666666860692</v>
      </c>
      <c r="N2254" s="15">
        <f t="shared" si="213"/>
        <v>3</v>
      </c>
      <c r="O2254" s="16" t="str">
        <f t="shared" si="214"/>
        <v>Thursday</v>
      </c>
      <c r="P2254" s="16" t="str">
        <f t="shared" si="215"/>
        <v>Oct</v>
      </c>
      <c r="Q2254" s="22">
        <f>IF(Analysis!$H$2=1,1,0)</f>
        <v>1</v>
      </c>
      <c r="R2254" s="1">
        <f>IF(Analysis!$H$3=1,1,0)</f>
        <v>1</v>
      </c>
      <c r="S2254" s="23">
        <f>IF(Analysis!$H$4=1,1,0)</f>
        <v>1</v>
      </c>
      <c r="T2254" s="23">
        <f>IF(Analysis!$H$6=1,1,0)</f>
        <v>1</v>
      </c>
      <c r="U2254" s="23">
        <f>IF(Analysis!$H$7=1,1,0)</f>
        <v>1</v>
      </c>
    </row>
    <row r="2255" spans="1:21">
      <c r="A2255" s="4">
        <v>15408</v>
      </c>
      <c r="B2255" s="5">
        <v>40830.381249999999</v>
      </c>
      <c r="C2255" s="5">
        <v>40822.414583333331</v>
      </c>
      <c r="D2255" s="4" t="s">
        <v>60</v>
      </c>
      <c r="E2255" s="4" t="s">
        <v>144</v>
      </c>
      <c r="F2255" s="6" t="s">
        <v>129</v>
      </c>
      <c r="G2255" s="4" t="s">
        <v>55</v>
      </c>
      <c r="H2255" s="4" t="s">
        <v>1078</v>
      </c>
      <c r="I2255" s="4" t="s">
        <v>143</v>
      </c>
      <c r="J2255" s="4" t="s">
        <v>59</v>
      </c>
      <c r="K2255" s="9">
        <f t="shared" si="210"/>
        <v>7.9666666666671517</v>
      </c>
      <c r="L2255" s="13">
        <f t="shared" si="211"/>
        <v>40822</v>
      </c>
      <c r="M2255" s="14">
        <f t="shared" si="212"/>
        <v>0.41458333333139308</v>
      </c>
      <c r="N2255" s="15">
        <f t="shared" si="213"/>
        <v>2</v>
      </c>
      <c r="O2255" s="16" t="str">
        <f t="shared" si="214"/>
        <v>Friday</v>
      </c>
      <c r="P2255" s="16" t="str">
        <f t="shared" si="215"/>
        <v>Oct</v>
      </c>
      <c r="Q2255" s="22">
        <f>IF(Analysis!$H$2=1,1,0)</f>
        <v>1</v>
      </c>
      <c r="R2255" s="1">
        <f>IF(Analysis!$H$3=1,1,0)</f>
        <v>1</v>
      </c>
      <c r="S2255" s="23">
        <f>IF(Analysis!$H$4=1,1,0)</f>
        <v>1</v>
      </c>
      <c r="T2255" s="23">
        <f>IF(Analysis!$H$6=1,1,0)</f>
        <v>1</v>
      </c>
      <c r="U2255" s="23">
        <f>IF(Analysis!$H$7=1,1,0)</f>
        <v>1</v>
      </c>
    </row>
    <row r="2256" spans="1:21">
      <c r="A2256" s="4">
        <v>15407</v>
      </c>
      <c r="B2256" s="5">
        <v>40836.38958333333</v>
      </c>
      <c r="C2256" s="5">
        <v>40822.410416666666</v>
      </c>
      <c r="D2256" s="4" t="s">
        <v>62</v>
      </c>
      <c r="E2256" s="4" t="s">
        <v>72</v>
      </c>
      <c r="F2256" s="6" t="s">
        <v>145</v>
      </c>
      <c r="G2256" s="4" t="s">
        <v>55</v>
      </c>
      <c r="H2256" s="4" t="s">
        <v>1079</v>
      </c>
      <c r="I2256" s="4" t="s">
        <v>143</v>
      </c>
      <c r="J2256" s="4" t="s">
        <v>73</v>
      </c>
      <c r="K2256" s="9">
        <f t="shared" si="210"/>
        <v>13.979166666664241</v>
      </c>
      <c r="L2256" s="13">
        <f t="shared" si="211"/>
        <v>40822</v>
      </c>
      <c r="M2256" s="14">
        <f t="shared" si="212"/>
        <v>0.41041666666569654</v>
      </c>
      <c r="N2256" s="15">
        <f t="shared" si="213"/>
        <v>2</v>
      </c>
      <c r="O2256" s="16" t="str">
        <f t="shared" si="214"/>
        <v>Thursday</v>
      </c>
      <c r="P2256" s="16" t="str">
        <f t="shared" si="215"/>
        <v>Oct</v>
      </c>
      <c r="Q2256" s="22">
        <f>IF(Analysis!$H$2=1,1,0)</f>
        <v>1</v>
      </c>
      <c r="R2256" s="1">
        <f>IF(Analysis!$H$3=1,1,0)</f>
        <v>1</v>
      </c>
      <c r="S2256" s="23">
        <f>IF(Analysis!$H$4=1,1,0)</f>
        <v>1</v>
      </c>
      <c r="T2256" s="23">
        <f>IF(Analysis!$H$6=1,1,0)</f>
        <v>1</v>
      </c>
      <c r="U2256" s="23">
        <f>IF(Analysis!$H$7=1,1,0)</f>
        <v>1</v>
      </c>
    </row>
    <row r="2257" spans="1:21">
      <c r="A2257" s="4">
        <v>15406</v>
      </c>
      <c r="B2257" s="5">
        <v>40826.465277777781</v>
      </c>
      <c r="C2257" s="5">
        <v>40822.405555555553</v>
      </c>
      <c r="D2257" s="4" t="s">
        <v>60</v>
      </c>
      <c r="E2257" s="4" t="s">
        <v>144</v>
      </c>
      <c r="F2257" s="6" t="s">
        <v>2298</v>
      </c>
      <c r="G2257" s="4" t="s">
        <v>55</v>
      </c>
      <c r="H2257" s="4" t="s">
        <v>1080</v>
      </c>
      <c r="I2257" s="4" t="s">
        <v>143</v>
      </c>
      <c r="J2257" s="4" t="s">
        <v>59</v>
      </c>
      <c r="K2257" s="9">
        <f t="shared" si="210"/>
        <v>4.0597222222277196</v>
      </c>
      <c r="L2257" s="13">
        <f t="shared" si="211"/>
        <v>40822</v>
      </c>
      <c r="M2257" s="14">
        <f t="shared" si="212"/>
        <v>0.40555555555329192</v>
      </c>
      <c r="N2257" s="15">
        <f t="shared" si="213"/>
        <v>2</v>
      </c>
      <c r="O2257" s="16" t="str">
        <f t="shared" si="214"/>
        <v>Monday</v>
      </c>
      <c r="P2257" s="16" t="str">
        <f t="shared" si="215"/>
        <v>Oct</v>
      </c>
      <c r="Q2257" s="22">
        <f>IF(Analysis!$H$2=1,1,0)</f>
        <v>1</v>
      </c>
      <c r="R2257" s="1">
        <f>IF(Analysis!$H$3=1,1,0)</f>
        <v>1</v>
      </c>
      <c r="S2257" s="23">
        <f>IF(Analysis!$H$4=1,1,0)</f>
        <v>1</v>
      </c>
      <c r="T2257" s="23">
        <f>IF(Analysis!$H$6=1,1,0)</f>
        <v>1</v>
      </c>
      <c r="U2257" s="23">
        <f>IF(Analysis!$H$7=1,1,0)</f>
        <v>1</v>
      </c>
    </row>
    <row r="2258" spans="1:21">
      <c r="A2258" s="4">
        <v>15405</v>
      </c>
      <c r="B2258" s="5">
        <v>40822.63958333333</v>
      </c>
      <c r="C2258" s="5">
        <v>40822.404861111114</v>
      </c>
      <c r="D2258" s="4" t="s">
        <v>62</v>
      </c>
      <c r="E2258" s="4" t="s">
        <v>95</v>
      </c>
      <c r="F2258" s="6" t="s">
        <v>2071</v>
      </c>
      <c r="G2258" s="4" t="s">
        <v>55</v>
      </c>
      <c r="H2258" s="4" t="s">
        <v>90</v>
      </c>
      <c r="I2258" s="4" t="s">
        <v>143</v>
      </c>
      <c r="J2258" s="4" t="s">
        <v>70</v>
      </c>
      <c r="K2258" s="9">
        <f t="shared" si="210"/>
        <v>0.23472222221607808</v>
      </c>
      <c r="L2258" s="13">
        <f t="shared" si="211"/>
        <v>40822</v>
      </c>
      <c r="M2258" s="14">
        <f t="shared" si="212"/>
        <v>0.40486111111385981</v>
      </c>
      <c r="N2258" s="15">
        <f t="shared" si="213"/>
        <v>2</v>
      </c>
      <c r="O2258" s="16" t="str">
        <f t="shared" si="214"/>
        <v>Thursday</v>
      </c>
      <c r="P2258" s="16" t="str">
        <f t="shared" si="215"/>
        <v>Oct</v>
      </c>
      <c r="Q2258" s="22">
        <f>IF(Analysis!$H$2=1,1,0)</f>
        <v>1</v>
      </c>
      <c r="R2258" s="1">
        <f>IF(Analysis!$H$3=1,1,0)</f>
        <v>1</v>
      </c>
      <c r="S2258" s="23">
        <f>IF(Analysis!$H$4=1,1,0)</f>
        <v>1</v>
      </c>
      <c r="T2258" s="23">
        <f>IF(Analysis!$H$6=1,1,0)</f>
        <v>1</v>
      </c>
      <c r="U2258" s="23">
        <f>IF(Analysis!$H$7=1,1,0)</f>
        <v>1</v>
      </c>
    </row>
    <row r="2259" spans="1:21">
      <c r="A2259" s="4">
        <v>15404</v>
      </c>
      <c r="B2259" s="5">
        <v>40822.525000000001</v>
      </c>
      <c r="C2259" s="5">
        <v>40822.400694444441</v>
      </c>
      <c r="D2259" s="4" t="s">
        <v>60</v>
      </c>
      <c r="E2259" s="4" t="s">
        <v>54</v>
      </c>
      <c r="F2259" s="6" t="s">
        <v>2072</v>
      </c>
      <c r="G2259" s="4" t="s">
        <v>55</v>
      </c>
      <c r="H2259" s="4" t="s">
        <v>107</v>
      </c>
      <c r="I2259" s="4" t="s">
        <v>143</v>
      </c>
      <c r="J2259" s="4" t="s">
        <v>59</v>
      </c>
      <c r="K2259" s="9">
        <f t="shared" si="210"/>
        <v>0.12430555556056788</v>
      </c>
      <c r="L2259" s="13">
        <f t="shared" si="211"/>
        <v>40822</v>
      </c>
      <c r="M2259" s="14">
        <f t="shared" si="212"/>
        <v>0.40069444444088731</v>
      </c>
      <c r="N2259" s="15">
        <f t="shared" si="213"/>
        <v>2</v>
      </c>
      <c r="O2259" s="16" t="str">
        <f t="shared" si="214"/>
        <v>Thursday</v>
      </c>
      <c r="P2259" s="16" t="str">
        <f t="shared" si="215"/>
        <v>Oct</v>
      </c>
      <c r="Q2259" s="22">
        <f>IF(Analysis!$H$2=1,1,0)</f>
        <v>1</v>
      </c>
      <c r="R2259" s="1">
        <f>IF(Analysis!$H$3=1,1,0)</f>
        <v>1</v>
      </c>
      <c r="S2259" s="23">
        <f>IF(Analysis!$H$4=1,1,0)</f>
        <v>1</v>
      </c>
      <c r="T2259" s="23">
        <f>IF(Analysis!$H$6=1,1,0)</f>
        <v>1</v>
      </c>
      <c r="U2259" s="23">
        <f>IF(Analysis!$H$7=1,1,0)</f>
        <v>1</v>
      </c>
    </row>
    <row r="2260" spans="1:21">
      <c r="A2260" s="4">
        <v>15403</v>
      </c>
      <c r="B2260" s="5">
        <v>40826.460416666669</v>
      </c>
      <c r="C2260" s="5">
        <v>40822.362500000003</v>
      </c>
      <c r="D2260" s="4" t="s">
        <v>60</v>
      </c>
      <c r="E2260" s="4" t="s">
        <v>80</v>
      </c>
      <c r="F2260" s="6" t="s">
        <v>2073</v>
      </c>
      <c r="G2260" s="4" t="s">
        <v>55</v>
      </c>
      <c r="H2260" s="4" t="s">
        <v>106</v>
      </c>
      <c r="I2260" s="4" t="s">
        <v>143</v>
      </c>
      <c r="J2260" s="4" t="s">
        <v>59</v>
      </c>
      <c r="K2260" s="9">
        <f t="shared" si="210"/>
        <v>4.0979166666656965</v>
      </c>
      <c r="L2260" s="13">
        <f t="shared" si="211"/>
        <v>40822</v>
      </c>
      <c r="M2260" s="14">
        <f t="shared" si="212"/>
        <v>0.36250000000291038</v>
      </c>
      <c r="N2260" s="15">
        <f t="shared" si="213"/>
        <v>1</v>
      </c>
      <c r="O2260" s="16" t="str">
        <f t="shared" si="214"/>
        <v>Monday</v>
      </c>
      <c r="P2260" s="16" t="str">
        <f t="shared" si="215"/>
        <v>Oct</v>
      </c>
      <c r="Q2260" s="22">
        <f>IF(Analysis!$H$2=1,1,0)</f>
        <v>1</v>
      </c>
      <c r="R2260" s="1">
        <f>IF(Analysis!$H$3=1,1,0)</f>
        <v>1</v>
      </c>
      <c r="S2260" s="23">
        <f>IF(Analysis!$H$4=1,1,0)</f>
        <v>1</v>
      </c>
      <c r="T2260" s="23">
        <f>IF(Analysis!$H$6=1,1,0)</f>
        <v>1</v>
      </c>
      <c r="U2260" s="23">
        <f>IF(Analysis!$H$7=1,1,0)</f>
        <v>1</v>
      </c>
    </row>
    <row r="2261" spans="1:21">
      <c r="A2261" s="4">
        <v>15402</v>
      </c>
      <c r="B2261" s="5">
        <v>40822.414583333331</v>
      </c>
      <c r="C2261" s="5">
        <v>40821.706944444442</v>
      </c>
      <c r="D2261" s="4" t="s">
        <v>62</v>
      </c>
      <c r="E2261" s="4" t="s">
        <v>92</v>
      </c>
      <c r="F2261" s="6" t="s">
        <v>132</v>
      </c>
      <c r="G2261" s="4" t="s">
        <v>55</v>
      </c>
      <c r="H2261" s="4" t="s">
        <v>71</v>
      </c>
      <c r="I2261" s="4" t="s">
        <v>143</v>
      </c>
      <c r="J2261" s="4" t="s">
        <v>59</v>
      </c>
      <c r="K2261" s="9">
        <f t="shared" si="210"/>
        <v>0.70763888888905058</v>
      </c>
      <c r="L2261" s="13">
        <f t="shared" si="211"/>
        <v>40821</v>
      </c>
      <c r="M2261" s="14">
        <f t="shared" si="212"/>
        <v>0.7069444444423425</v>
      </c>
      <c r="N2261" s="15">
        <f t="shared" si="213"/>
        <v>5</v>
      </c>
      <c r="O2261" s="16" t="str">
        <f t="shared" si="214"/>
        <v>Thursday</v>
      </c>
      <c r="P2261" s="16" t="str">
        <f t="shared" si="215"/>
        <v>Oct</v>
      </c>
      <c r="Q2261" s="22">
        <f>IF(Analysis!$H$2=1,1,0)</f>
        <v>1</v>
      </c>
      <c r="R2261" s="1">
        <f>IF(Analysis!$H$3=1,1,0)</f>
        <v>1</v>
      </c>
      <c r="S2261" s="23">
        <f>IF(Analysis!$H$4=1,1,0)</f>
        <v>1</v>
      </c>
      <c r="T2261" s="23">
        <f>IF(Analysis!$H$6=1,1,0)</f>
        <v>1</v>
      </c>
      <c r="U2261" s="23">
        <f>IF(Analysis!$H$7=1,1,0)</f>
        <v>1</v>
      </c>
    </row>
    <row r="2262" spans="1:21">
      <c r="A2262" s="4">
        <v>15401</v>
      </c>
      <c r="B2262" s="5">
        <v>40822.644444444442</v>
      </c>
      <c r="C2262" s="5">
        <v>40821.700694444444</v>
      </c>
      <c r="D2262" s="4" t="s">
        <v>62</v>
      </c>
      <c r="E2262" s="4" t="s">
        <v>72</v>
      </c>
      <c r="F2262" s="6" t="s">
        <v>133</v>
      </c>
      <c r="G2262" s="4" t="s">
        <v>55</v>
      </c>
      <c r="H2262" s="4" t="s">
        <v>56</v>
      </c>
      <c r="I2262" s="4" t="s">
        <v>143</v>
      </c>
      <c r="J2262" s="4" t="s">
        <v>73</v>
      </c>
      <c r="K2262" s="9">
        <f t="shared" si="210"/>
        <v>0.94374999999854481</v>
      </c>
      <c r="L2262" s="13">
        <f t="shared" si="211"/>
        <v>40821</v>
      </c>
      <c r="M2262" s="14">
        <f t="shared" si="212"/>
        <v>0.70069444444379769</v>
      </c>
      <c r="N2262" s="15">
        <f t="shared" si="213"/>
        <v>5</v>
      </c>
      <c r="O2262" s="16" t="str">
        <f t="shared" si="214"/>
        <v>Thursday</v>
      </c>
      <c r="P2262" s="16" t="str">
        <f t="shared" si="215"/>
        <v>Oct</v>
      </c>
      <c r="Q2262" s="22">
        <f>IF(Analysis!$H$2=1,1,0)</f>
        <v>1</v>
      </c>
      <c r="R2262" s="1">
        <f>IF(Analysis!$H$3=1,1,0)</f>
        <v>1</v>
      </c>
      <c r="S2262" s="23">
        <f>IF(Analysis!$H$4=1,1,0)</f>
        <v>1</v>
      </c>
      <c r="T2262" s="23">
        <f>IF(Analysis!$H$6=1,1,0)</f>
        <v>1</v>
      </c>
      <c r="U2262" s="23">
        <f>IF(Analysis!$H$7=1,1,0)</f>
        <v>1</v>
      </c>
    </row>
    <row r="2263" spans="1:21">
      <c r="A2263" s="4">
        <v>15400</v>
      </c>
      <c r="B2263" s="5">
        <v>40821.693749999999</v>
      </c>
      <c r="C2263" s="5">
        <v>40821.683333333334</v>
      </c>
      <c r="D2263" s="4" t="s">
        <v>60</v>
      </c>
      <c r="E2263" s="4" t="s">
        <v>99</v>
      </c>
      <c r="F2263" s="6" t="s">
        <v>127</v>
      </c>
      <c r="G2263" s="4" t="s">
        <v>55</v>
      </c>
      <c r="H2263" s="4" t="s">
        <v>90</v>
      </c>
      <c r="I2263" s="4" t="s">
        <v>143</v>
      </c>
      <c r="J2263" s="4" t="s">
        <v>59</v>
      </c>
      <c r="K2263" s="9">
        <f t="shared" si="210"/>
        <v>1.0416666664241347E-2</v>
      </c>
      <c r="L2263" s="13">
        <f t="shared" si="211"/>
        <v>40821</v>
      </c>
      <c r="M2263" s="14">
        <f t="shared" si="212"/>
        <v>0.68333333333430346</v>
      </c>
      <c r="N2263" s="15">
        <f t="shared" si="213"/>
        <v>5</v>
      </c>
      <c r="O2263" s="16" t="str">
        <f t="shared" si="214"/>
        <v>Wednesday</v>
      </c>
      <c r="P2263" s="16" t="str">
        <f t="shared" si="215"/>
        <v>Oct</v>
      </c>
      <c r="Q2263" s="22">
        <f>IF(Analysis!$H$2=1,1,0)</f>
        <v>1</v>
      </c>
      <c r="R2263" s="1">
        <f>IF(Analysis!$H$3=1,1,0)</f>
        <v>1</v>
      </c>
      <c r="S2263" s="23">
        <f>IF(Analysis!$H$4=1,1,0)</f>
        <v>1</v>
      </c>
      <c r="T2263" s="23">
        <f>IF(Analysis!$H$6=1,1,0)</f>
        <v>1</v>
      </c>
      <c r="U2263" s="23">
        <f>IF(Analysis!$H$7=1,1,0)</f>
        <v>1</v>
      </c>
    </row>
    <row r="2264" spans="1:21">
      <c r="A2264" s="4">
        <v>15399</v>
      </c>
      <c r="B2264" s="5">
        <v>40828.383333333331</v>
      </c>
      <c r="C2264" s="5">
        <v>40821.679861111108</v>
      </c>
      <c r="D2264" s="4" t="s">
        <v>53</v>
      </c>
      <c r="E2264" s="4" t="s">
        <v>58</v>
      </c>
      <c r="F2264" s="6" t="s">
        <v>128</v>
      </c>
      <c r="G2264" s="4" t="s">
        <v>55</v>
      </c>
      <c r="H2264" s="4" t="s">
        <v>56</v>
      </c>
      <c r="I2264" s="4" t="s">
        <v>143</v>
      </c>
      <c r="J2264" s="4" t="s">
        <v>59</v>
      </c>
      <c r="K2264" s="9">
        <f t="shared" si="210"/>
        <v>6.703472222223354</v>
      </c>
      <c r="L2264" s="13">
        <f t="shared" si="211"/>
        <v>40821</v>
      </c>
      <c r="M2264" s="14">
        <f t="shared" si="212"/>
        <v>0.67986111110803904</v>
      </c>
      <c r="N2264" s="15">
        <f t="shared" si="213"/>
        <v>5</v>
      </c>
      <c r="O2264" s="16" t="str">
        <f t="shared" si="214"/>
        <v>Wednesday</v>
      </c>
      <c r="P2264" s="16" t="str">
        <f t="shared" si="215"/>
        <v>Oct</v>
      </c>
      <c r="Q2264" s="22">
        <f>IF(Analysis!$H$2=1,1,0)</f>
        <v>1</v>
      </c>
      <c r="R2264" s="1">
        <f>IF(Analysis!$H$3=1,1,0)</f>
        <v>1</v>
      </c>
      <c r="S2264" s="23">
        <f>IF(Analysis!$H$4=1,1,0)</f>
        <v>1</v>
      </c>
      <c r="T2264" s="23">
        <f>IF(Analysis!$H$6=1,1,0)</f>
        <v>1</v>
      </c>
      <c r="U2264" s="23">
        <f>IF(Analysis!$H$7=1,1,0)</f>
        <v>1</v>
      </c>
    </row>
    <row r="2265" spans="1:21">
      <c r="A2265" s="4">
        <v>15398</v>
      </c>
      <c r="B2265" s="5">
        <v>40833.412499999999</v>
      </c>
      <c r="C2265" s="5">
        <v>40821.668055555558</v>
      </c>
      <c r="D2265" s="4" t="s">
        <v>62</v>
      </c>
      <c r="E2265" s="4" t="s">
        <v>72</v>
      </c>
      <c r="F2265" s="6" t="s">
        <v>129</v>
      </c>
      <c r="G2265" s="4" t="s">
        <v>55</v>
      </c>
      <c r="H2265" s="4" t="s">
        <v>1081</v>
      </c>
      <c r="I2265" s="4" t="s">
        <v>143</v>
      </c>
      <c r="J2265" s="4" t="s">
        <v>73</v>
      </c>
      <c r="K2265" s="9">
        <f t="shared" si="210"/>
        <v>11.744444444440887</v>
      </c>
      <c r="L2265" s="13">
        <f t="shared" si="211"/>
        <v>40821</v>
      </c>
      <c r="M2265" s="14">
        <f t="shared" si="212"/>
        <v>0.6680555555576575</v>
      </c>
      <c r="N2265" s="15">
        <f t="shared" si="213"/>
        <v>5</v>
      </c>
      <c r="O2265" s="16" t="str">
        <f t="shared" si="214"/>
        <v>Monday</v>
      </c>
      <c r="P2265" s="16" t="str">
        <f t="shared" si="215"/>
        <v>Oct</v>
      </c>
      <c r="Q2265" s="22">
        <f>IF(Analysis!$H$2=1,1,0)</f>
        <v>1</v>
      </c>
      <c r="R2265" s="1">
        <f>IF(Analysis!$H$3=1,1,0)</f>
        <v>1</v>
      </c>
      <c r="S2265" s="23">
        <f>IF(Analysis!$H$4=1,1,0)</f>
        <v>1</v>
      </c>
      <c r="T2265" s="23">
        <f>IF(Analysis!$H$6=1,1,0)</f>
        <v>1</v>
      </c>
      <c r="U2265" s="23">
        <f>IF(Analysis!$H$7=1,1,0)</f>
        <v>1</v>
      </c>
    </row>
    <row r="2266" spans="1:21">
      <c r="A2266" s="4">
        <v>15397</v>
      </c>
      <c r="B2266" s="5">
        <v>40833.411805555559</v>
      </c>
      <c r="C2266" s="5">
        <v>40821.666666666664</v>
      </c>
      <c r="D2266" s="4" t="s">
        <v>62</v>
      </c>
      <c r="E2266" s="4" t="s">
        <v>72</v>
      </c>
      <c r="F2266" s="6" t="s">
        <v>145</v>
      </c>
      <c r="G2266" s="4" t="s">
        <v>55</v>
      </c>
      <c r="H2266" s="4" t="s">
        <v>1082</v>
      </c>
      <c r="I2266" s="4" t="s">
        <v>143</v>
      </c>
      <c r="J2266" s="4" t="s">
        <v>73</v>
      </c>
      <c r="K2266" s="9">
        <f t="shared" si="210"/>
        <v>11.745138888894871</v>
      </c>
      <c r="L2266" s="13">
        <f t="shared" si="211"/>
        <v>40821</v>
      </c>
      <c r="M2266" s="14">
        <f t="shared" si="212"/>
        <v>0.66666666666424135</v>
      </c>
      <c r="N2266" s="15">
        <f t="shared" si="213"/>
        <v>5</v>
      </c>
      <c r="O2266" s="16" t="str">
        <f t="shared" si="214"/>
        <v>Monday</v>
      </c>
      <c r="P2266" s="16" t="str">
        <f t="shared" si="215"/>
        <v>Oct</v>
      </c>
      <c r="Q2266" s="22">
        <f>IF(Analysis!$H$2=1,1,0)</f>
        <v>1</v>
      </c>
      <c r="R2266" s="1">
        <f>IF(Analysis!$H$3=1,1,0)</f>
        <v>1</v>
      </c>
      <c r="S2266" s="23">
        <f>IF(Analysis!$H$4=1,1,0)</f>
        <v>1</v>
      </c>
      <c r="T2266" s="23">
        <f>IF(Analysis!$H$6=1,1,0)</f>
        <v>1</v>
      </c>
      <c r="U2266" s="23">
        <f>IF(Analysis!$H$7=1,1,0)</f>
        <v>1</v>
      </c>
    </row>
    <row r="2267" spans="1:21">
      <c r="A2267" s="4">
        <v>15396</v>
      </c>
      <c r="B2267" s="5">
        <v>40830.431250000001</v>
      </c>
      <c r="C2267" s="5">
        <v>40821.65902777778</v>
      </c>
      <c r="D2267" s="4" t="s">
        <v>60</v>
      </c>
      <c r="E2267" s="4" t="s">
        <v>74</v>
      </c>
      <c r="F2267" s="6" t="s">
        <v>2299</v>
      </c>
      <c r="G2267" s="4" t="s">
        <v>55</v>
      </c>
      <c r="H2267" s="4" t="s">
        <v>1083</v>
      </c>
      <c r="I2267" s="4" t="s">
        <v>143</v>
      </c>
      <c r="J2267" s="4" t="s">
        <v>136</v>
      </c>
      <c r="K2267" s="9">
        <f t="shared" si="210"/>
        <v>8.7722222222218988</v>
      </c>
      <c r="L2267" s="13">
        <f t="shared" si="211"/>
        <v>40821</v>
      </c>
      <c r="M2267" s="14">
        <f t="shared" si="212"/>
        <v>0.65902777777955635</v>
      </c>
      <c r="N2267" s="15">
        <f t="shared" si="213"/>
        <v>5</v>
      </c>
      <c r="O2267" s="16" t="str">
        <f t="shared" si="214"/>
        <v>Friday</v>
      </c>
      <c r="P2267" s="16" t="str">
        <f t="shared" si="215"/>
        <v>Oct</v>
      </c>
      <c r="Q2267" s="22">
        <f>IF(Analysis!$H$2=1,1,0)</f>
        <v>1</v>
      </c>
      <c r="R2267" s="1">
        <f>IF(Analysis!$H$3=1,1,0)</f>
        <v>1</v>
      </c>
      <c r="S2267" s="23">
        <f>IF(Analysis!$H$4=1,1,0)</f>
        <v>1</v>
      </c>
      <c r="T2267" s="23">
        <f>IF(Analysis!$H$6=1,1,0)</f>
        <v>1</v>
      </c>
      <c r="U2267" s="23">
        <f>IF(Analysis!$H$7=1,1,0)</f>
        <v>1</v>
      </c>
    </row>
    <row r="2268" spans="1:21">
      <c r="A2268" s="4">
        <v>15395</v>
      </c>
      <c r="B2268" s="5">
        <v>40835.522916666669</v>
      </c>
      <c r="C2268" s="5">
        <v>40821.627083333333</v>
      </c>
      <c r="D2268" s="4" t="s">
        <v>94</v>
      </c>
      <c r="E2268" s="4" t="s">
        <v>38</v>
      </c>
      <c r="F2268" s="6" t="s">
        <v>2071</v>
      </c>
      <c r="G2268" s="4" t="s">
        <v>55</v>
      </c>
      <c r="H2268" s="4" t="s">
        <v>1084</v>
      </c>
      <c r="I2268" s="4" t="s">
        <v>143</v>
      </c>
      <c r="J2268" s="4" t="s">
        <v>59</v>
      </c>
      <c r="K2268" s="9">
        <f t="shared" si="210"/>
        <v>13.895833333335759</v>
      </c>
      <c r="L2268" s="13">
        <f t="shared" si="211"/>
        <v>40821</v>
      </c>
      <c r="M2268" s="14">
        <f t="shared" si="212"/>
        <v>0.62708333333284827</v>
      </c>
      <c r="N2268" s="15">
        <f t="shared" si="213"/>
        <v>5</v>
      </c>
      <c r="O2268" s="16" t="str">
        <f t="shared" si="214"/>
        <v>Wednesday</v>
      </c>
      <c r="P2268" s="16" t="str">
        <f t="shared" si="215"/>
        <v>Oct</v>
      </c>
      <c r="Q2268" s="22">
        <f>IF(Analysis!$H$2=1,1,0)</f>
        <v>1</v>
      </c>
      <c r="R2268" s="1">
        <f>IF(Analysis!$H$3=1,1,0)</f>
        <v>1</v>
      </c>
      <c r="S2268" s="23">
        <f>IF(Analysis!$H$4=1,1,0)</f>
        <v>1</v>
      </c>
      <c r="T2268" s="23">
        <f>IF(Analysis!$H$6=1,1,0)</f>
        <v>1</v>
      </c>
      <c r="U2268" s="23">
        <f>IF(Analysis!$H$7=1,1,0)</f>
        <v>1</v>
      </c>
    </row>
    <row r="2269" spans="1:21">
      <c r="A2269" s="4">
        <v>15394</v>
      </c>
      <c r="B2269" s="5">
        <v>40835.522916666669</v>
      </c>
      <c r="C2269" s="5">
        <v>40821.620138888888</v>
      </c>
      <c r="D2269" s="4" t="s">
        <v>94</v>
      </c>
      <c r="E2269" s="4" t="s">
        <v>38</v>
      </c>
      <c r="F2269" s="6" t="s">
        <v>2072</v>
      </c>
      <c r="G2269" s="4" t="s">
        <v>55</v>
      </c>
      <c r="H2269" s="4" t="s">
        <v>1085</v>
      </c>
      <c r="I2269" s="4" t="s">
        <v>143</v>
      </c>
      <c r="J2269" s="4" t="s">
        <v>59</v>
      </c>
      <c r="K2269" s="9">
        <f t="shared" si="210"/>
        <v>13.902777777781012</v>
      </c>
      <c r="L2269" s="13">
        <f t="shared" si="211"/>
        <v>40821</v>
      </c>
      <c r="M2269" s="14">
        <f t="shared" si="212"/>
        <v>0.62013888888759539</v>
      </c>
      <c r="N2269" s="15">
        <f t="shared" si="213"/>
        <v>4</v>
      </c>
      <c r="O2269" s="16" t="str">
        <f t="shared" si="214"/>
        <v>Wednesday</v>
      </c>
      <c r="P2269" s="16" t="str">
        <f t="shared" si="215"/>
        <v>Oct</v>
      </c>
      <c r="Q2269" s="22">
        <f>IF(Analysis!$H$2=1,1,0)</f>
        <v>1</v>
      </c>
      <c r="R2269" s="1">
        <f>IF(Analysis!$H$3=1,1,0)</f>
        <v>1</v>
      </c>
      <c r="S2269" s="23">
        <f>IF(Analysis!$H$4=1,1,0)</f>
        <v>1</v>
      </c>
      <c r="T2269" s="23">
        <f>IF(Analysis!$H$6=1,1,0)</f>
        <v>1</v>
      </c>
      <c r="U2269" s="23">
        <f>IF(Analysis!$H$7=1,1,0)</f>
        <v>1</v>
      </c>
    </row>
    <row r="2270" spans="1:21">
      <c r="A2270" s="4">
        <v>15393</v>
      </c>
      <c r="B2270" s="5">
        <v>40821.707638888889</v>
      </c>
      <c r="C2270" s="5">
        <v>40821.618055555555</v>
      </c>
      <c r="D2270" s="4" t="s">
        <v>60</v>
      </c>
      <c r="E2270" s="4" t="s">
        <v>54</v>
      </c>
      <c r="F2270" s="6" t="s">
        <v>2073</v>
      </c>
      <c r="G2270" s="4" t="s">
        <v>55</v>
      </c>
      <c r="H2270" s="4" t="s">
        <v>90</v>
      </c>
      <c r="I2270" s="4" t="s">
        <v>143</v>
      </c>
      <c r="J2270" s="4" t="s">
        <v>59</v>
      </c>
      <c r="K2270" s="9">
        <f t="shared" si="210"/>
        <v>8.9583333334303461E-2</v>
      </c>
      <c r="L2270" s="13">
        <f t="shared" si="211"/>
        <v>40821</v>
      </c>
      <c r="M2270" s="14">
        <f t="shared" si="212"/>
        <v>0.61805555555474712</v>
      </c>
      <c r="N2270" s="15">
        <f t="shared" si="213"/>
        <v>4</v>
      </c>
      <c r="O2270" s="16" t="str">
        <f t="shared" si="214"/>
        <v>Wednesday</v>
      </c>
      <c r="P2270" s="16" t="str">
        <f t="shared" si="215"/>
        <v>Oct</v>
      </c>
      <c r="Q2270" s="22">
        <f>IF(Analysis!$H$2=1,1,0)</f>
        <v>1</v>
      </c>
      <c r="R2270" s="1">
        <f>IF(Analysis!$H$3=1,1,0)</f>
        <v>1</v>
      </c>
      <c r="S2270" s="23">
        <f>IF(Analysis!$H$4=1,1,0)</f>
        <v>1</v>
      </c>
      <c r="T2270" s="23">
        <f>IF(Analysis!$H$6=1,1,0)</f>
        <v>1</v>
      </c>
      <c r="U2270" s="23">
        <f>IF(Analysis!$H$7=1,1,0)</f>
        <v>1</v>
      </c>
    </row>
    <row r="2271" spans="1:21">
      <c r="A2271" s="4">
        <v>15392</v>
      </c>
      <c r="B2271" s="5">
        <v>40835.620138888888</v>
      </c>
      <c r="C2271" s="5">
        <v>40821.612500000003</v>
      </c>
      <c r="D2271" s="4" t="s">
        <v>53</v>
      </c>
      <c r="E2271" s="4" t="s">
        <v>54</v>
      </c>
      <c r="F2271" s="6" t="s">
        <v>132</v>
      </c>
      <c r="G2271" s="4" t="s">
        <v>55</v>
      </c>
      <c r="H2271" s="4" t="s">
        <v>107</v>
      </c>
      <c r="I2271" s="4" t="s">
        <v>143</v>
      </c>
      <c r="J2271" s="4" t="s">
        <v>65</v>
      </c>
      <c r="K2271" s="9">
        <f t="shared" si="210"/>
        <v>14.007638888884685</v>
      </c>
      <c r="L2271" s="13">
        <f t="shared" si="211"/>
        <v>40821</v>
      </c>
      <c r="M2271" s="14">
        <f t="shared" si="212"/>
        <v>0.61250000000291038</v>
      </c>
      <c r="N2271" s="15">
        <f t="shared" si="213"/>
        <v>4</v>
      </c>
      <c r="O2271" s="16" t="str">
        <f t="shared" si="214"/>
        <v>Wednesday</v>
      </c>
      <c r="P2271" s="16" t="str">
        <f t="shared" si="215"/>
        <v>Oct</v>
      </c>
      <c r="Q2271" s="22">
        <f>IF(Analysis!$H$2=1,1,0)</f>
        <v>1</v>
      </c>
      <c r="R2271" s="1">
        <f>IF(Analysis!$H$3=1,1,0)</f>
        <v>1</v>
      </c>
      <c r="S2271" s="23">
        <f>IF(Analysis!$H$4=1,1,0)</f>
        <v>1</v>
      </c>
      <c r="T2271" s="23">
        <f>IF(Analysis!$H$6=1,1,0)</f>
        <v>1</v>
      </c>
      <c r="U2271" s="23">
        <f>IF(Analysis!$H$7=1,1,0)</f>
        <v>1</v>
      </c>
    </row>
    <row r="2272" spans="1:21">
      <c r="A2272" s="4">
        <v>15391</v>
      </c>
      <c r="B2272" s="5">
        <v>40826.462500000001</v>
      </c>
      <c r="C2272" s="5">
        <v>40821.607638888891</v>
      </c>
      <c r="D2272" s="4" t="s">
        <v>62</v>
      </c>
      <c r="E2272" s="4" t="s">
        <v>63</v>
      </c>
      <c r="F2272" s="6" t="s">
        <v>133</v>
      </c>
      <c r="G2272" s="4" t="s">
        <v>55</v>
      </c>
      <c r="H2272" s="4" t="s">
        <v>106</v>
      </c>
      <c r="I2272" s="4" t="s">
        <v>143</v>
      </c>
      <c r="J2272" s="4" t="s">
        <v>70</v>
      </c>
      <c r="K2272" s="9">
        <f t="shared" si="210"/>
        <v>4.8548611111109494</v>
      </c>
      <c r="L2272" s="13">
        <f t="shared" si="211"/>
        <v>40821</v>
      </c>
      <c r="M2272" s="14">
        <f t="shared" si="212"/>
        <v>0.60763888889050577</v>
      </c>
      <c r="N2272" s="15">
        <f t="shared" si="213"/>
        <v>4</v>
      </c>
      <c r="O2272" s="16" t="str">
        <f t="shared" si="214"/>
        <v>Monday</v>
      </c>
      <c r="P2272" s="16" t="str">
        <f t="shared" si="215"/>
        <v>Oct</v>
      </c>
      <c r="Q2272" s="22">
        <f>IF(Analysis!$H$2=1,1,0)</f>
        <v>1</v>
      </c>
      <c r="R2272" s="1">
        <f>IF(Analysis!$H$3=1,1,0)</f>
        <v>1</v>
      </c>
      <c r="S2272" s="23">
        <f>IF(Analysis!$H$4=1,1,0)</f>
        <v>1</v>
      </c>
      <c r="T2272" s="23">
        <f>IF(Analysis!$H$6=1,1,0)</f>
        <v>1</v>
      </c>
      <c r="U2272" s="23">
        <f>IF(Analysis!$H$7=1,1,0)</f>
        <v>1</v>
      </c>
    </row>
    <row r="2273" spans="1:21">
      <c r="A2273" s="4">
        <v>15390</v>
      </c>
      <c r="B2273" s="5">
        <v>40833.572916666664</v>
      </c>
      <c r="C2273" s="5">
        <v>40821.466666666667</v>
      </c>
      <c r="D2273" s="4" t="s">
        <v>60</v>
      </c>
      <c r="E2273" s="4" t="s">
        <v>144</v>
      </c>
      <c r="F2273" s="6" t="s">
        <v>127</v>
      </c>
      <c r="G2273" s="4" t="s">
        <v>55</v>
      </c>
      <c r="H2273" s="4" t="s">
        <v>71</v>
      </c>
      <c r="I2273" s="4" t="s">
        <v>143</v>
      </c>
      <c r="J2273" s="4" t="s">
        <v>59</v>
      </c>
      <c r="K2273" s="9">
        <f t="shared" si="210"/>
        <v>12.10624999999709</v>
      </c>
      <c r="L2273" s="13">
        <f t="shared" si="211"/>
        <v>40821</v>
      </c>
      <c r="M2273" s="14">
        <f t="shared" si="212"/>
        <v>0.46666666666715173</v>
      </c>
      <c r="N2273" s="15">
        <f t="shared" si="213"/>
        <v>3</v>
      </c>
      <c r="O2273" s="16" t="str">
        <f t="shared" si="214"/>
        <v>Monday</v>
      </c>
      <c r="P2273" s="16" t="str">
        <f t="shared" si="215"/>
        <v>Oct</v>
      </c>
      <c r="Q2273" s="22">
        <f>IF(Analysis!$H$2=1,1,0)</f>
        <v>1</v>
      </c>
      <c r="R2273" s="1">
        <f>IF(Analysis!$H$3=1,1,0)</f>
        <v>1</v>
      </c>
      <c r="S2273" s="23">
        <f>IF(Analysis!$H$4=1,1,0)</f>
        <v>1</v>
      </c>
      <c r="T2273" s="23">
        <f>IF(Analysis!$H$6=1,1,0)</f>
        <v>1</v>
      </c>
      <c r="U2273" s="23">
        <f>IF(Analysis!$H$7=1,1,0)</f>
        <v>1</v>
      </c>
    </row>
    <row r="2274" spans="1:21">
      <c r="A2274" s="4">
        <v>15389</v>
      </c>
      <c r="B2274" s="5">
        <v>40863.701388888891</v>
      </c>
      <c r="C2274" s="5">
        <v>40821.447916666664</v>
      </c>
      <c r="D2274" s="4" t="s">
        <v>62</v>
      </c>
      <c r="E2274" s="4" t="s">
        <v>64</v>
      </c>
      <c r="F2274" s="6" t="s">
        <v>128</v>
      </c>
      <c r="G2274" s="4" t="s">
        <v>55</v>
      </c>
      <c r="H2274" s="4" t="s">
        <v>56</v>
      </c>
      <c r="I2274" s="4" t="s">
        <v>143</v>
      </c>
      <c r="J2274" s="4" t="s">
        <v>65</v>
      </c>
      <c r="K2274" s="9">
        <f t="shared" si="210"/>
        <v>42.253472222226264</v>
      </c>
      <c r="L2274" s="13">
        <f t="shared" si="211"/>
        <v>40821</v>
      </c>
      <c r="M2274" s="14">
        <f t="shared" si="212"/>
        <v>0.44791666666424135</v>
      </c>
      <c r="N2274" s="15">
        <f t="shared" si="213"/>
        <v>2</v>
      </c>
      <c r="O2274" s="16" t="str">
        <f t="shared" si="214"/>
        <v>Wednesday</v>
      </c>
      <c r="P2274" s="16" t="str">
        <f t="shared" si="215"/>
        <v>Oct</v>
      </c>
      <c r="Q2274" s="22">
        <f>IF(Analysis!$H$2=1,1,0)</f>
        <v>1</v>
      </c>
      <c r="R2274" s="1">
        <f>IF(Analysis!$H$3=1,1,0)</f>
        <v>1</v>
      </c>
      <c r="S2274" s="23">
        <f>IF(Analysis!$H$4=1,1,0)</f>
        <v>1</v>
      </c>
      <c r="T2274" s="23">
        <f>IF(Analysis!$H$6=1,1,0)</f>
        <v>1</v>
      </c>
      <c r="U2274" s="23">
        <f>IF(Analysis!$H$7=1,1,0)</f>
        <v>1</v>
      </c>
    </row>
    <row r="2275" spans="1:21">
      <c r="A2275" s="4">
        <v>15388</v>
      </c>
      <c r="B2275" s="5">
        <v>40822.668055555558</v>
      </c>
      <c r="C2275" s="5">
        <v>40821.446527777778</v>
      </c>
      <c r="D2275" s="4" t="s">
        <v>62</v>
      </c>
      <c r="E2275" s="4" t="s">
        <v>76</v>
      </c>
      <c r="F2275" s="6" t="s">
        <v>129</v>
      </c>
      <c r="G2275" s="4" t="s">
        <v>55</v>
      </c>
      <c r="H2275" s="4" t="s">
        <v>90</v>
      </c>
      <c r="I2275" s="4" t="s">
        <v>143</v>
      </c>
      <c r="J2275" s="4" t="s">
        <v>65</v>
      </c>
      <c r="K2275" s="9">
        <f t="shared" si="210"/>
        <v>1.2215277777795563</v>
      </c>
      <c r="L2275" s="13">
        <f t="shared" si="211"/>
        <v>40821</v>
      </c>
      <c r="M2275" s="14">
        <f t="shared" si="212"/>
        <v>0.44652777777810115</v>
      </c>
      <c r="N2275" s="15">
        <f t="shared" si="213"/>
        <v>2</v>
      </c>
      <c r="O2275" s="16" t="str">
        <f t="shared" si="214"/>
        <v>Thursday</v>
      </c>
      <c r="P2275" s="16" t="str">
        <f t="shared" si="215"/>
        <v>Oct</v>
      </c>
      <c r="Q2275" s="22">
        <f>IF(Analysis!$H$2=1,1,0)</f>
        <v>1</v>
      </c>
      <c r="R2275" s="1">
        <f>IF(Analysis!$H$3=1,1,0)</f>
        <v>1</v>
      </c>
      <c r="S2275" s="23">
        <f>IF(Analysis!$H$4=1,1,0)</f>
        <v>1</v>
      </c>
      <c r="T2275" s="23">
        <f>IF(Analysis!$H$6=1,1,0)</f>
        <v>1</v>
      </c>
      <c r="U2275" s="23">
        <f>IF(Analysis!$H$7=1,1,0)</f>
        <v>1</v>
      </c>
    </row>
    <row r="2276" spans="1:21">
      <c r="A2276" s="4">
        <v>15387</v>
      </c>
      <c r="B2276" s="5">
        <v>40822.62777777778</v>
      </c>
      <c r="C2276" s="5">
        <v>40821.441666666666</v>
      </c>
      <c r="D2276" s="4" t="s">
        <v>62</v>
      </c>
      <c r="E2276" s="4" t="s">
        <v>63</v>
      </c>
      <c r="F2276" s="6" t="s">
        <v>145</v>
      </c>
      <c r="G2276" s="4" t="s">
        <v>55</v>
      </c>
      <c r="H2276" s="4" t="s">
        <v>56</v>
      </c>
      <c r="I2276" s="4" t="s">
        <v>143</v>
      </c>
      <c r="J2276" s="4" t="s">
        <v>65</v>
      </c>
      <c r="K2276" s="9">
        <f t="shared" si="210"/>
        <v>1.1861111111138598</v>
      </c>
      <c r="L2276" s="13">
        <f t="shared" si="211"/>
        <v>40821</v>
      </c>
      <c r="M2276" s="14">
        <f t="shared" si="212"/>
        <v>0.44166666666569654</v>
      </c>
      <c r="N2276" s="15">
        <f t="shared" si="213"/>
        <v>2</v>
      </c>
      <c r="O2276" s="16" t="str">
        <f t="shared" si="214"/>
        <v>Thursday</v>
      </c>
      <c r="P2276" s="16" t="str">
        <f t="shared" si="215"/>
        <v>Oct</v>
      </c>
      <c r="Q2276" s="22">
        <f>IF(Analysis!$H$2=1,1,0)</f>
        <v>1</v>
      </c>
      <c r="R2276" s="1">
        <f>IF(Analysis!$H$3=1,1,0)</f>
        <v>1</v>
      </c>
      <c r="S2276" s="23">
        <f>IF(Analysis!$H$4=1,1,0)</f>
        <v>1</v>
      </c>
      <c r="T2276" s="23">
        <f>IF(Analysis!$H$6=1,1,0)</f>
        <v>1</v>
      </c>
      <c r="U2276" s="23">
        <f>IF(Analysis!$H$7=1,1,0)</f>
        <v>1</v>
      </c>
    </row>
    <row r="2277" spans="1:21">
      <c r="A2277" s="4">
        <v>15386</v>
      </c>
      <c r="B2277" s="5">
        <v>40821.477083333331</v>
      </c>
      <c r="C2277" s="5">
        <v>40821.429861111108</v>
      </c>
      <c r="D2277" s="4" t="s">
        <v>60</v>
      </c>
      <c r="E2277" s="4" t="s">
        <v>54</v>
      </c>
      <c r="F2277" s="6" t="s">
        <v>2300</v>
      </c>
      <c r="G2277" s="4" t="s">
        <v>55</v>
      </c>
      <c r="H2277" s="4" t="s">
        <v>1086</v>
      </c>
      <c r="I2277" s="4" t="s">
        <v>143</v>
      </c>
      <c r="J2277" s="4" t="s">
        <v>59</v>
      </c>
      <c r="K2277" s="9">
        <f t="shared" si="210"/>
        <v>4.7222222223354038E-2</v>
      </c>
      <c r="L2277" s="13">
        <f t="shared" si="211"/>
        <v>40821</v>
      </c>
      <c r="M2277" s="14">
        <f t="shared" si="212"/>
        <v>0.42986111110803904</v>
      </c>
      <c r="N2277" s="15">
        <f t="shared" si="213"/>
        <v>2</v>
      </c>
      <c r="O2277" s="16" t="str">
        <f t="shared" si="214"/>
        <v>Wednesday</v>
      </c>
      <c r="P2277" s="16" t="str">
        <f t="shared" si="215"/>
        <v>Oct</v>
      </c>
      <c r="Q2277" s="22">
        <f>IF(Analysis!$H$2=1,1,0)</f>
        <v>1</v>
      </c>
      <c r="R2277" s="1">
        <f>IF(Analysis!$H$3=1,1,0)</f>
        <v>1</v>
      </c>
      <c r="S2277" s="23">
        <f>IF(Analysis!$H$4=1,1,0)</f>
        <v>1</v>
      </c>
      <c r="T2277" s="23">
        <f>IF(Analysis!$H$6=1,1,0)</f>
        <v>1</v>
      </c>
      <c r="U2277" s="23">
        <f>IF(Analysis!$H$7=1,1,0)</f>
        <v>1</v>
      </c>
    </row>
    <row r="2278" spans="1:21">
      <c r="A2278" s="4">
        <v>15385</v>
      </c>
      <c r="B2278" s="5">
        <v>40821.474999999999</v>
      </c>
      <c r="C2278" s="5">
        <v>40821.425000000003</v>
      </c>
      <c r="D2278" s="4" t="s">
        <v>60</v>
      </c>
      <c r="E2278" s="4" t="s">
        <v>54</v>
      </c>
      <c r="F2278" s="6" t="s">
        <v>2071</v>
      </c>
      <c r="G2278" s="4" t="s">
        <v>55</v>
      </c>
      <c r="H2278" s="4" t="s">
        <v>1087</v>
      </c>
      <c r="I2278" s="4" t="s">
        <v>143</v>
      </c>
      <c r="J2278" s="4" t="s">
        <v>59</v>
      </c>
      <c r="K2278" s="9">
        <f t="shared" si="210"/>
        <v>4.9999999995634425E-2</v>
      </c>
      <c r="L2278" s="13">
        <f t="shared" si="211"/>
        <v>40821</v>
      </c>
      <c r="M2278" s="14">
        <f t="shared" si="212"/>
        <v>0.42500000000291038</v>
      </c>
      <c r="N2278" s="15">
        <f t="shared" si="213"/>
        <v>2</v>
      </c>
      <c r="O2278" s="16" t="str">
        <f t="shared" si="214"/>
        <v>Wednesday</v>
      </c>
      <c r="P2278" s="16" t="str">
        <f t="shared" si="215"/>
        <v>Oct</v>
      </c>
      <c r="Q2278" s="22">
        <f>IF(Analysis!$H$2=1,1,0)</f>
        <v>1</v>
      </c>
      <c r="R2278" s="1">
        <f>IF(Analysis!$H$3=1,1,0)</f>
        <v>1</v>
      </c>
      <c r="S2278" s="23">
        <f>IF(Analysis!$H$4=1,1,0)</f>
        <v>1</v>
      </c>
      <c r="T2278" s="23">
        <f>IF(Analysis!$H$6=1,1,0)</f>
        <v>1</v>
      </c>
      <c r="U2278" s="23">
        <f>IF(Analysis!$H$7=1,1,0)</f>
        <v>1</v>
      </c>
    </row>
    <row r="2279" spans="1:21">
      <c r="A2279" s="4">
        <v>15384</v>
      </c>
      <c r="B2279" s="5">
        <v>40821.476388888892</v>
      </c>
      <c r="C2279" s="5">
        <v>40821.424305555556</v>
      </c>
      <c r="D2279" s="4" t="s">
        <v>60</v>
      </c>
      <c r="E2279" s="4" t="s">
        <v>54</v>
      </c>
      <c r="F2279" s="6" t="s">
        <v>2072</v>
      </c>
      <c r="G2279" s="4" t="s">
        <v>55</v>
      </c>
      <c r="H2279" s="4" t="s">
        <v>1088</v>
      </c>
      <c r="I2279" s="4" t="s">
        <v>143</v>
      </c>
      <c r="J2279" s="4" t="s">
        <v>59</v>
      </c>
      <c r="K2279" s="9">
        <f t="shared" si="210"/>
        <v>5.2083333335758653E-2</v>
      </c>
      <c r="L2279" s="13">
        <f t="shared" si="211"/>
        <v>40821</v>
      </c>
      <c r="M2279" s="14">
        <f t="shared" si="212"/>
        <v>0.42430555555620231</v>
      </c>
      <c r="N2279" s="15">
        <f t="shared" si="213"/>
        <v>2</v>
      </c>
      <c r="O2279" s="16" t="str">
        <f t="shared" si="214"/>
        <v>Wednesday</v>
      </c>
      <c r="P2279" s="16" t="str">
        <f t="shared" si="215"/>
        <v>Oct</v>
      </c>
      <c r="Q2279" s="22">
        <f>IF(Analysis!$H$2=1,1,0)</f>
        <v>1</v>
      </c>
      <c r="R2279" s="1">
        <f>IF(Analysis!$H$3=1,1,0)</f>
        <v>1</v>
      </c>
      <c r="S2279" s="23">
        <f>IF(Analysis!$H$4=1,1,0)</f>
        <v>1</v>
      </c>
      <c r="T2279" s="23">
        <f>IF(Analysis!$H$6=1,1,0)</f>
        <v>1</v>
      </c>
      <c r="U2279" s="23">
        <f>IF(Analysis!$H$7=1,1,0)</f>
        <v>1</v>
      </c>
    </row>
    <row r="2280" spans="1:21">
      <c r="A2280" s="4">
        <v>15383</v>
      </c>
      <c r="B2280" s="5">
        <v>40821.447222222225</v>
      </c>
      <c r="C2280" s="5">
        <v>40821.418749999997</v>
      </c>
      <c r="D2280" s="4" t="s">
        <v>60</v>
      </c>
      <c r="E2280" s="4" t="s">
        <v>54</v>
      </c>
      <c r="F2280" s="6" t="s">
        <v>2073</v>
      </c>
      <c r="G2280" s="4" t="s">
        <v>55</v>
      </c>
      <c r="H2280" s="4" t="s">
        <v>1089</v>
      </c>
      <c r="I2280" s="4" t="s">
        <v>143</v>
      </c>
      <c r="J2280" s="4" t="s">
        <v>59</v>
      </c>
      <c r="K2280" s="9">
        <f t="shared" si="210"/>
        <v>2.8472222227719612E-2</v>
      </c>
      <c r="L2280" s="13">
        <f t="shared" si="211"/>
        <v>40821</v>
      </c>
      <c r="M2280" s="14">
        <f t="shared" si="212"/>
        <v>0.41874999999708962</v>
      </c>
      <c r="N2280" s="15">
        <f t="shared" si="213"/>
        <v>2</v>
      </c>
      <c r="O2280" s="16" t="str">
        <f t="shared" si="214"/>
        <v>Wednesday</v>
      </c>
      <c r="P2280" s="16" t="str">
        <f t="shared" si="215"/>
        <v>Oct</v>
      </c>
      <c r="Q2280" s="22">
        <f>IF(Analysis!$H$2=1,1,0)</f>
        <v>1</v>
      </c>
      <c r="R2280" s="1">
        <f>IF(Analysis!$H$3=1,1,0)</f>
        <v>1</v>
      </c>
      <c r="S2280" s="23">
        <f>IF(Analysis!$H$4=1,1,0)</f>
        <v>1</v>
      </c>
      <c r="T2280" s="23">
        <f>IF(Analysis!$H$6=1,1,0)</f>
        <v>1</v>
      </c>
      <c r="U2280" s="23">
        <f>IF(Analysis!$H$7=1,1,0)</f>
        <v>1</v>
      </c>
    </row>
    <row r="2281" spans="1:21">
      <c r="A2281" s="4">
        <v>15382</v>
      </c>
      <c r="B2281" s="5">
        <v>40821.64166666667</v>
      </c>
      <c r="C2281" s="5">
        <v>40821.416666666664</v>
      </c>
      <c r="D2281" s="4" t="s">
        <v>60</v>
      </c>
      <c r="E2281" s="4" t="s">
        <v>54</v>
      </c>
      <c r="F2281" s="6" t="s">
        <v>132</v>
      </c>
      <c r="G2281" s="4" t="s">
        <v>55</v>
      </c>
      <c r="H2281" s="4" t="s">
        <v>1090</v>
      </c>
      <c r="I2281" s="4" t="s">
        <v>143</v>
      </c>
      <c r="J2281" s="4" t="s">
        <v>57</v>
      </c>
      <c r="K2281" s="9">
        <f t="shared" si="210"/>
        <v>0.22500000000582077</v>
      </c>
      <c r="L2281" s="13">
        <f t="shared" si="211"/>
        <v>40821</v>
      </c>
      <c r="M2281" s="14">
        <f t="shared" si="212"/>
        <v>0.41666666666424135</v>
      </c>
      <c r="N2281" s="15">
        <f t="shared" si="213"/>
        <v>2</v>
      </c>
      <c r="O2281" s="16" t="str">
        <f t="shared" si="214"/>
        <v>Wednesday</v>
      </c>
      <c r="P2281" s="16" t="str">
        <f t="shared" si="215"/>
        <v>Oct</v>
      </c>
      <c r="Q2281" s="22">
        <f>IF(Analysis!$H$2=1,1,0)</f>
        <v>1</v>
      </c>
      <c r="R2281" s="1">
        <f>IF(Analysis!$H$3=1,1,0)</f>
        <v>1</v>
      </c>
      <c r="S2281" s="23">
        <f>IF(Analysis!$H$4=1,1,0)</f>
        <v>1</v>
      </c>
      <c r="T2281" s="23">
        <f>IF(Analysis!$H$6=1,1,0)</f>
        <v>1</v>
      </c>
      <c r="U2281" s="23">
        <f>IF(Analysis!$H$7=1,1,0)</f>
        <v>1</v>
      </c>
    </row>
    <row r="2282" spans="1:21">
      <c r="A2282" s="4">
        <v>15381</v>
      </c>
      <c r="B2282" s="5">
        <v>40821.450694444444</v>
      </c>
      <c r="C2282" s="5">
        <v>40821.413888888892</v>
      </c>
      <c r="D2282" s="4" t="s">
        <v>60</v>
      </c>
      <c r="E2282" s="4" t="s">
        <v>74</v>
      </c>
      <c r="F2282" s="6" t="s">
        <v>133</v>
      </c>
      <c r="G2282" s="4" t="s">
        <v>55</v>
      </c>
      <c r="H2282" s="4" t="s">
        <v>90</v>
      </c>
      <c r="I2282" s="4" t="s">
        <v>143</v>
      </c>
      <c r="J2282" s="4" t="s">
        <v>59</v>
      </c>
      <c r="K2282" s="9">
        <f t="shared" si="210"/>
        <v>3.6805555551836733E-2</v>
      </c>
      <c r="L2282" s="13">
        <f t="shared" si="211"/>
        <v>40821</v>
      </c>
      <c r="M2282" s="14">
        <f t="shared" si="212"/>
        <v>0.41388888889196096</v>
      </c>
      <c r="N2282" s="15">
        <f t="shared" si="213"/>
        <v>2</v>
      </c>
      <c r="O2282" s="16" t="str">
        <f t="shared" si="214"/>
        <v>Wednesday</v>
      </c>
      <c r="P2282" s="16" t="str">
        <f t="shared" si="215"/>
        <v>Oct</v>
      </c>
      <c r="Q2282" s="22">
        <f>IF(Analysis!$H$2=1,1,0)</f>
        <v>1</v>
      </c>
      <c r="R2282" s="1">
        <f>IF(Analysis!$H$3=1,1,0)</f>
        <v>1</v>
      </c>
      <c r="S2282" s="23">
        <f>IF(Analysis!$H$4=1,1,0)</f>
        <v>1</v>
      </c>
      <c r="T2282" s="23">
        <f>IF(Analysis!$H$6=1,1,0)</f>
        <v>1</v>
      </c>
      <c r="U2282" s="23">
        <f>IF(Analysis!$H$7=1,1,0)</f>
        <v>1</v>
      </c>
    </row>
    <row r="2283" spans="1:21">
      <c r="A2283" s="4">
        <v>15380</v>
      </c>
      <c r="B2283" s="5">
        <v>40821.469444444447</v>
      </c>
      <c r="C2283" s="5">
        <v>40821.413194444445</v>
      </c>
      <c r="D2283" s="4" t="s">
        <v>60</v>
      </c>
      <c r="E2283" s="4" t="s">
        <v>54</v>
      </c>
      <c r="F2283" s="6" t="s">
        <v>127</v>
      </c>
      <c r="G2283" s="4" t="s">
        <v>55</v>
      </c>
      <c r="H2283" s="4" t="s">
        <v>107</v>
      </c>
      <c r="I2283" s="4" t="s">
        <v>143</v>
      </c>
      <c r="J2283" s="4" t="s">
        <v>59</v>
      </c>
      <c r="K2283" s="9">
        <f t="shared" si="210"/>
        <v>5.6250000001455192E-2</v>
      </c>
      <c r="L2283" s="13">
        <f t="shared" si="211"/>
        <v>40821</v>
      </c>
      <c r="M2283" s="14">
        <f t="shared" si="212"/>
        <v>0.41319444444525288</v>
      </c>
      <c r="N2283" s="15">
        <f t="shared" si="213"/>
        <v>2</v>
      </c>
      <c r="O2283" s="16" t="str">
        <f t="shared" si="214"/>
        <v>Wednesday</v>
      </c>
      <c r="P2283" s="16" t="str">
        <f t="shared" si="215"/>
        <v>Oct</v>
      </c>
      <c r="Q2283" s="22">
        <f>IF(Analysis!$H$2=1,1,0)</f>
        <v>1</v>
      </c>
      <c r="R2283" s="1">
        <f>IF(Analysis!$H$3=1,1,0)</f>
        <v>1</v>
      </c>
      <c r="S2283" s="23">
        <f>IF(Analysis!$H$4=1,1,0)</f>
        <v>1</v>
      </c>
      <c r="T2283" s="23">
        <f>IF(Analysis!$H$6=1,1,0)</f>
        <v>1</v>
      </c>
      <c r="U2283" s="23">
        <f>IF(Analysis!$H$7=1,1,0)</f>
        <v>1</v>
      </c>
    </row>
    <row r="2284" spans="1:21">
      <c r="A2284" s="4">
        <v>15379</v>
      </c>
      <c r="B2284" s="5">
        <v>40821.481249999997</v>
      </c>
      <c r="C2284" s="5">
        <v>40821.40625</v>
      </c>
      <c r="D2284" s="4" t="s">
        <v>60</v>
      </c>
      <c r="E2284" s="4" t="s">
        <v>54</v>
      </c>
      <c r="F2284" s="6" t="s">
        <v>128</v>
      </c>
      <c r="G2284" s="4" t="s">
        <v>55</v>
      </c>
      <c r="H2284" s="4" t="s">
        <v>106</v>
      </c>
      <c r="I2284" s="4" t="s">
        <v>143</v>
      </c>
      <c r="J2284" s="4" t="s">
        <v>59</v>
      </c>
      <c r="K2284" s="9">
        <f t="shared" si="210"/>
        <v>7.4999999997089617E-2</v>
      </c>
      <c r="L2284" s="13">
        <f t="shared" si="211"/>
        <v>40821</v>
      </c>
      <c r="M2284" s="14">
        <f t="shared" si="212"/>
        <v>0.40625</v>
      </c>
      <c r="N2284" s="15">
        <f t="shared" si="213"/>
        <v>2</v>
      </c>
      <c r="O2284" s="16" t="str">
        <f t="shared" si="214"/>
        <v>Wednesday</v>
      </c>
      <c r="P2284" s="16" t="str">
        <f t="shared" si="215"/>
        <v>Oct</v>
      </c>
      <c r="Q2284" s="22">
        <f>IF(Analysis!$H$2=1,1,0)</f>
        <v>1</v>
      </c>
      <c r="R2284" s="1">
        <f>IF(Analysis!$H$3=1,1,0)</f>
        <v>1</v>
      </c>
      <c r="S2284" s="23">
        <f>IF(Analysis!$H$4=1,1,0)</f>
        <v>1</v>
      </c>
      <c r="T2284" s="23">
        <f>IF(Analysis!$H$6=1,1,0)</f>
        <v>1</v>
      </c>
      <c r="U2284" s="23">
        <f>IF(Analysis!$H$7=1,1,0)</f>
        <v>1</v>
      </c>
    </row>
    <row r="2285" spans="1:21">
      <c r="A2285" s="4">
        <v>15378</v>
      </c>
      <c r="B2285" s="5">
        <v>40826.451388888891</v>
      </c>
      <c r="C2285" s="5">
        <v>40821.405555555553</v>
      </c>
      <c r="D2285" s="4" t="s">
        <v>60</v>
      </c>
      <c r="E2285" s="4" t="s">
        <v>93</v>
      </c>
      <c r="F2285" s="6" t="s">
        <v>129</v>
      </c>
      <c r="G2285" s="4" t="s">
        <v>55</v>
      </c>
      <c r="H2285" s="4" t="s">
        <v>71</v>
      </c>
      <c r="I2285" s="4" t="s">
        <v>143</v>
      </c>
      <c r="J2285" s="4" t="s">
        <v>59</v>
      </c>
      <c r="K2285" s="9">
        <f t="shared" si="210"/>
        <v>5.0458333333372138</v>
      </c>
      <c r="L2285" s="13">
        <f t="shared" si="211"/>
        <v>40821</v>
      </c>
      <c r="M2285" s="14">
        <f t="shared" si="212"/>
        <v>0.40555555555329192</v>
      </c>
      <c r="N2285" s="15">
        <f t="shared" si="213"/>
        <v>2</v>
      </c>
      <c r="O2285" s="16" t="str">
        <f t="shared" si="214"/>
        <v>Monday</v>
      </c>
      <c r="P2285" s="16" t="str">
        <f t="shared" si="215"/>
        <v>Oct</v>
      </c>
      <c r="Q2285" s="22">
        <f>IF(Analysis!$H$2=1,1,0)</f>
        <v>1</v>
      </c>
      <c r="R2285" s="1">
        <f>IF(Analysis!$H$3=1,1,0)</f>
        <v>1</v>
      </c>
      <c r="S2285" s="23">
        <f>IF(Analysis!$H$4=1,1,0)</f>
        <v>1</v>
      </c>
      <c r="T2285" s="23">
        <f>IF(Analysis!$H$6=1,1,0)</f>
        <v>1</v>
      </c>
      <c r="U2285" s="23">
        <f>IF(Analysis!$H$7=1,1,0)</f>
        <v>1</v>
      </c>
    </row>
    <row r="2286" spans="1:21">
      <c r="A2286" s="4">
        <v>15377</v>
      </c>
      <c r="B2286" s="5">
        <v>40827.357638888891</v>
      </c>
      <c r="C2286" s="5">
        <v>40821.397222222222</v>
      </c>
      <c r="D2286" s="4" t="s">
        <v>53</v>
      </c>
      <c r="E2286" s="4" t="s">
        <v>96</v>
      </c>
      <c r="F2286" s="6" t="s">
        <v>145</v>
      </c>
      <c r="G2286" s="4" t="s">
        <v>55</v>
      </c>
      <c r="H2286" s="4" t="s">
        <v>56</v>
      </c>
      <c r="I2286" s="4" t="s">
        <v>143</v>
      </c>
      <c r="J2286" s="4" t="s">
        <v>65</v>
      </c>
      <c r="K2286" s="9">
        <f t="shared" si="210"/>
        <v>5.9604166666686069</v>
      </c>
      <c r="L2286" s="13">
        <f t="shared" si="211"/>
        <v>40821</v>
      </c>
      <c r="M2286" s="14">
        <f t="shared" si="212"/>
        <v>0.39722222222189885</v>
      </c>
      <c r="N2286" s="15">
        <f t="shared" si="213"/>
        <v>2</v>
      </c>
      <c r="O2286" s="16" t="str">
        <f t="shared" si="214"/>
        <v>Tuesday</v>
      </c>
      <c r="P2286" s="16" t="str">
        <f t="shared" si="215"/>
        <v>Oct</v>
      </c>
      <c r="Q2286" s="22">
        <f>IF(Analysis!$H$2=1,1,0)</f>
        <v>1</v>
      </c>
      <c r="R2286" s="1">
        <f>IF(Analysis!$H$3=1,1,0)</f>
        <v>1</v>
      </c>
      <c r="S2286" s="23">
        <f>IF(Analysis!$H$4=1,1,0)</f>
        <v>1</v>
      </c>
      <c r="T2286" s="23">
        <f>IF(Analysis!$H$6=1,1,0)</f>
        <v>1</v>
      </c>
      <c r="U2286" s="23">
        <f>IF(Analysis!$H$7=1,1,0)</f>
        <v>1</v>
      </c>
    </row>
    <row r="2287" spans="1:21">
      <c r="A2287" s="4">
        <v>15376</v>
      </c>
      <c r="B2287" s="5">
        <v>40821.478472222225</v>
      </c>
      <c r="C2287" s="5">
        <v>40821.397222222222</v>
      </c>
      <c r="D2287" s="4" t="s">
        <v>60</v>
      </c>
      <c r="E2287" s="4" t="s">
        <v>54</v>
      </c>
      <c r="F2287" s="6" t="s">
        <v>2301</v>
      </c>
      <c r="G2287" s="4" t="s">
        <v>55</v>
      </c>
      <c r="H2287" s="4" t="s">
        <v>90</v>
      </c>
      <c r="I2287" s="4" t="s">
        <v>143</v>
      </c>
      <c r="J2287" s="4" t="s">
        <v>59</v>
      </c>
      <c r="K2287" s="9">
        <f t="shared" si="210"/>
        <v>8.1250000002910383E-2</v>
      </c>
      <c r="L2287" s="13">
        <f t="shared" si="211"/>
        <v>40821</v>
      </c>
      <c r="M2287" s="14">
        <f t="shared" si="212"/>
        <v>0.39722222222189885</v>
      </c>
      <c r="N2287" s="15">
        <f t="shared" si="213"/>
        <v>2</v>
      </c>
      <c r="O2287" s="16" t="str">
        <f t="shared" si="214"/>
        <v>Wednesday</v>
      </c>
      <c r="P2287" s="16" t="str">
        <f t="shared" si="215"/>
        <v>Oct</v>
      </c>
      <c r="Q2287" s="22">
        <f>IF(Analysis!$H$2=1,1,0)</f>
        <v>1</v>
      </c>
      <c r="R2287" s="1">
        <f>IF(Analysis!$H$3=1,1,0)</f>
        <v>1</v>
      </c>
      <c r="S2287" s="23">
        <f>IF(Analysis!$H$4=1,1,0)</f>
        <v>1</v>
      </c>
      <c r="T2287" s="23">
        <f>IF(Analysis!$H$6=1,1,0)</f>
        <v>1</v>
      </c>
      <c r="U2287" s="23">
        <f>IF(Analysis!$H$7=1,1,0)</f>
        <v>1</v>
      </c>
    </row>
    <row r="2288" spans="1:21">
      <c r="A2288" s="4">
        <v>15375</v>
      </c>
      <c r="B2288" s="5">
        <v>40821.576388888891</v>
      </c>
      <c r="C2288" s="5">
        <v>40821.385416666664</v>
      </c>
      <c r="D2288" s="4" t="s">
        <v>60</v>
      </c>
      <c r="E2288" s="4" t="s">
        <v>54</v>
      </c>
      <c r="F2288" s="6" t="s">
        <v>2071</v>
      </c>
      <c r="G2288" s="4" t="s">
        <v>55</v>
      </c>
      <c r="H2288" s="4" t="s">
        <v>56</v>
      </c>
      <c r="I2288" s="4" t="s">
        <v>143</v>
      </c>
      <c r="J2288" s="4" t="s">
        <v>59</v>
      </c>
      <c r="K2288" s="9">
        <f t="shared" si="210"/>
        <v>0.19097222222626442</v>
      </c>
      <c r="L2288" s="13">
        <f t="shared" si="211"/>
        <v>40821</v>
      </c>
      <c r="M2288" s="14">
        <f t="shared" si="212"/>
        <v>0.38541666666424135</v>
      </c>
      <c r="N2288" s="15">
        <f t="shared" si="213"/>
        <v>2</v>
      </c>
      <c r="O2288" s="16" t="str">
        <f t="shared" si="214"/>
        <v>Wednesday</v>
      </c>
      <c r="P2288" s="16" t="str">
        <f t="shared" si="215"/>
        <v>Oct</v>
      </c>
      <c r="Q2288" s="22">
        <f>IF(Analysis!$H$2=1,1,0)</f>
        <v>1</v>
      </c>
      <c r="R2288" s="1">
        <f>IF(Analysis!$H$3=1,1,0)</f>
        <v>1</v>
      </c>
      <c r="S2288" s="23">
        <f>IF(Analysis!$H$4=1,1,0)</f>
        <v>1</v>
      </c>
      <c r="T2288" s="23">
        <f>IF(Analysis!$H$6=1,1,0)</f>
        <v>1</v>
      </c>
      <c r="U2288" s="23">
        <f>IF(Analysis!$H$7=1,1,0)</f>
        <v>1</v>
      </c>
    </row>
    <row r="2289" spans="1:21">
      <c r="A2289" s="4">
        <v>15374</v>
      </c>
      <c r="B2289" s="5">
        <v>40826.463888888888</v>
      </c>
      <c r="C2289" s="5">
        <v>40821.352083333331</v>
      </c>
      <c r="D2289" s="4" t="s">
        <v>53</v>
      </c>
      <c r="E2289" s="4" t="s">
        <v>54</v>
      </c>
      <c r="F2289" s="6" t="s">
        <v>2072</v>
      </c>
      <c r="G2289" s="4" t="s">
        <v>55</v>
      </c>
      <c r="H2289" s="4" t="s">
        <v>1091</v>
      </c>
      <c r="I2289" s="4" t="s">
        <v>143</v>
      </c>
      <c r="J2289" s="4" t="s">
        <v>59</v>
      </c>
      <c r="K2289" s="9">
        <f t="shared" si="210"/>
        <v>5.1118055555562023</v>
      </c>
      <c r="L2289" s="13">
        <f t="shared" si="211"/>
        <v>40821</v>
      </c>
      <c r="M2289" s="14">
        <f t="shared" si="212"/>
        <v>0.35208333333139308</v>
      </c>
      <c r="N2289" s="15">
        <f t="shared" si="213"/>
        <v>1</v>
      </c>
      <c r="O2289" s="16" t="str">
        <f t="shared" si="214"/>
        <v>Monday</v>
      </c>
      <c r="P2289" s="16" t="str">
        <f t="shared" si="215"/>
        <v>Oct</v>
      </c>
      <c r="Q2289" s="22">
        <f>IF(Analysis!$H$2=1,1,0)</f>
        <v>1</v>
      </c>
      <c r="R2289" s="1">
        <f>IF(Analysis!$H$3=1,1,0)</f>
        <v>1</v>
      </c>
      <c r="S2289" s="23">
        <f>IF(Analysis!$H$4=1,1,0)</f>
        <v>1</v>
      </c>
      <c r="T2289" s="23">
        <f>IF(Analysis!$H$6=1,1,0)</f>
        <v>1</v>
      </c>
      <c r="U2289" s="23">
        <f>IF(Analysis!$H$7=1,1,0)</f>
        <v>1</v>
      </c>
    </row>
    <row r="2290" spans="1:21">
      <c r="A2290" s="4">
        <v>15373</v>
      </c>
      <c r="B2290" s="5">
        <v>40821.463194444441</v>
      </c>
      <c r="C2290" s="5">
        <v>40820.68472222222</v>
      </c>
      <c r="D2290" s="4" t="s">
        <v>62</v>
      </c>
      <c r="E2290" s="4" t="s">
        <v>92</v>
      </c>
      <c r="F2290" s="6" t="s">
        <v>2073</v>
      </c>
      <c r="G2290" s="4" t="s">
        <v>55</v>
      </c>
      <c r="H2290" s="4" t="s">
        <v>1092</v>
      </c>
      <c r="I2290" s="4" t="s">
        <v>143</v>
      </c>
      <c r="J2290" s="4" t="s">
        <v>70</v>
      </c>
      <c r="K2290" s="9">
        <f t="shared" si="210"/>
        <v>0.77847222222044365</v>
      </c>
      <c r="L2290" s="13">
        <f t="shared" si="211"/>
        <v>40820</v>
      </c>
      <c r="M2290" s="14">
        <f t="shared" si="212"/>
        <v>0.68472222222044365</v>
      </c>
      <c r="N2290" s="15">
        <f t="shared" si="213"/>
        <v>5</v>
      </c>
      <c r="O2290" s="16" t="str">
        <f t="shared" si="214"/>
        <v>Wednesday</v>
      </c>
      <c r="P2290" s="16" t="str">
        <f t="shared" si="215"/>
        <v>Oct</v>
      </c>
      <c r="Q2290" s="22">
        <f>IF(Analysis!$H$2=1,1,0)</f>
        <v>1</v>
      </c>
      <c r="R2290" s="1">
        <f>IF(Analysis!$H$3=1,1,0)</f>
        <v>1</v>
      </c>
      <c r="S2290" s="23">
        <f>IF(Analysis!$H$4=1,1,0)</f>
        <v>1</v>
      </c>
      <c r="T2290" s="23">
        <f>IF(Analysis!$H$6=1,1,0)</f>
        <v>1</v>
      </c>
      <c r="U2290" s="23">
        <f>IF(Analysis!$H$7=1,1,0)</f>
        <v>1</v>
      </c>
    </row>
    <row r="2291" spans="1:21">
      <c r="A2291" s="4">
        <v>15372</v>
      </c>
      <c r="B2291" s="5">
        <v>40840.468055555553</v>
      </c>
      <c r="C2291" s="5">
        <v>40820.67291666667</v>
      </c>
      <c r="D2291" s="4" t="s">
        <v>62</v>
      </c>
      <c r="E2291" s="4" t="s">
        <v>95</v>
      </c>
      <c r="F2291" s="6" t="s">
        <v>132</v>
      </c>
      <c r="G2291" s="4" t="s">
        <v>55</v>
      </c>
      <c r="H2291" s="4" t="s">
        <v>1093</v>
      </c>
      <c r="I2291" s="4" t="s">
        <v>143</v>
      </c>
      <c r="J2291" s="4" t="s">
        <v>70</v>
      </c>
      <c r="K2291" s="9">
        <f t="shared" si="210"/>
        <v>19.79513888888323</v>
      </c>
      <c r="L2291" s="13">
        <f t="shared" si="211"/>
        <v>40820</v>
      </c>
      <c r="M2291" s="14">
        <f t="shared" si="212"/>
        <v>0.67291666667006211</v>
      </c>
      <c r="N2291" s="15">
        <f t="shared" si="213"/>
        <v>5</v>
      </c>
      <c r="O2291" s="16" t="str">
        <f t="shared" si="214"/>
        <v>Monday</v>
      </c>
      <c r="P2291" s="16" t="str">
        <f t="shared" si="215"/>
        <v>Oct</v>
      </c>
      <c r="Q2291" s="22">
        <f>IF(Analysis!$H$2=1,1,0)</f>
        <v>1</v>
      </c>
      <c r="R2291" s="1">
        <f>IF(Analysis!$H$3=1,1,0)</f>
        <v>1</v>
      </c>
      <c r="S2291" s="23">
        <f>IF(Analysis!$H$4=1,1,0)</f>
        <v>1</v>
      </c>
      <c r="T2291" s="23">
        <f>IF(Analysis!$H$6=1,1,0)</f>
        <v>1</v>
      </c>
      <c r="U2291" s="23">
        <f>IF(Analysis!$H$7=1,1,0)</f>
        <v>1</v>
      </c>
    </row>
    <row r="2292" spans="1:21">
      <c r="A2292" s="4">
        <v>15371</v>
      </c>
      <c r="B2292" s="5">
        <v>40842.420138888891</v>
      </c>
      <c r="C2292" s="5">
        <v>40820.638888888891</v>
      </c>
      <c r="D2292" s="4" t="s">
        <v>62</v>
      </c>
      <c r="E2292" s="4" t="s">
        <v>77</v>
      </c>
      <c r="F2292" s="6" t="s">
        <v>133</v>
      </c>
      <c r="G2292" s="4" t="s">
        <v>55</v>
      </c>
      <c r="H2292" s="4" t="s">
        <v>1094</v>
      </c>
      <c r="I2292" s="4" t="s">
        <v>143</v>
      </c>
      <c r="J2292" s="4" t="s">
        <v>65</v>
      </c>
      <c r="K2292" s="9">
        <f t="shared" si="210"/>
        <v>21.78125</v>
      </c>
      <c r="L2292" s="13">
        <f t="shared" si="211"/>
        <v>40820</v>
      </c>
      <c r="M2292" s="14">
        <f t="shared" si="212"/>
        <v>0.63888888889050577</v>
      </c>
      <c r="N2292" s="15">
        <f t="shared" si="213"/>
        <v>5</v>
      </c>
      <c r="O2292" s="16" t="str">
        <f t="shared" si="214"/>
        <v>Wednesday</v>
      </c>
      <c r="P2292" s="16" t="str">
        <f t="shared" si="215"/>
        <v>Oct</v>
      </c>
      <c r="Q2292" s="22">
        <f>IF(Analysis!$H$2=1,1,0)</f>
        <v>1</v>
      </c>
      <c r="R2292" s="1">
        <f>IF(Analysis!$H$3=1,1,0)</f>
        <v>1</v>
      </c>
      <c r="S2292" s="23">
        <f>IF(Analysis!$H$4=1,1,0)</f>
        <v>1</v>
      </c>
      <c r="T2292" s="23">
        <f>IF(Analysis!$H$6=1,1,0)</f>
        <v>1</v>
      </c>
      <c r="U2292" s="23">
        <f>IF(Analysis!$H$7=1,1,0)</f>
        <v>1</v>
      </c>
    </row>
    <row r="2293" spans="1:21">
      <c r="A2293" s="4">
        <v>15370</v>
      </c>
      <c r="B2293" s="5">
        <v>40821.374305555553</v>
      </c>
      <c r="C2293" s="5">
        <v>40820.633333333331</v>
      </c>
      <c r="D2293" s="4" t="s">
        <v>60</v>
      </c>
      <c r="E2293" s="4" t="s">
        <v>99</v>
      </c>
      <c r="F2293" s="6" t="s">
        <v>127</v>
      </c>
      <c r="G2293" s="4" t="s">
        <v>55</v>
      </c>
      <c r="H2293" s="4" t="s">
        <v>1095</v>
      </c>
      <c r="I2293" s="4" t="s">
        <v>143</v>
      </c>
      <c r="J2293" s="4" t="s">
        <v>59</v>
      </c>
      <c r="K2293" s="9">
        <f t="shared" si="210"/>
        <v>0.74097222222189885</v>
      </c>
      <c r="L2293" s="13">
        <f t="shared" si="211"/>
        <v>40820</v>
      </c>
      <c r="M2293" s="14">
        <f t="shared" si="212"/>
        <v>0.63333333333139308</v>
      </c>
      <c r="N2293" s="15">
        <f t="shared" si="213"/>
        <v>5</v>
      </c>
      <c r="O2293" s="16" t="str">
        <f t="shared" si="214"/>
        <v>Wednesday</v>
      </c>
      <c r="P2293" s="16" t="str">
        <f t="shared" si="215"/>
        <v>Oct</v>
      </c>
      <c r="Q2293" s="22">
        <f>IF(Analysis!$H$2=1,1,0)</f>
        <v>1</v>
      </c>
      <c r="R2293" s="1">
        <f>IF(Analysis!$H$3=1,1,0)</f>
        <v>1</v>
      </c>
      <c r="S2293" s="23">
        <f>IF(Analysis!$H$4=1,1,0)</f>
        <v>1</v>
      </c>
      <c r="T2293" s="23">
        <f>IF(Analysis!$H$6=1,1,0)</f>
        <v>1</v>
      </c>
      <c r="U2293" s="23">
        <f>IF(Analysis!$H$7=1,1,0)</f>
        <v>1</v>
      </c>
    </row>
    <row r="2294" spans="1:21">
      <c r="A2294" s="4">
        <v>15369</v>
      </c>
      <c r="B2294" s="5">
        <v>40854.424305555556</v>
      </c>
      <c r="C2294" s="5">
        <v>40820.62777777778</v>
      </c>
      <c r="D2294" s="4" t="s">
        <v>62</v>
      </c>
      <c r="E2294" s="4" t="s">
        <v>138</v>
      </c>
      <c r="F2294" s="6" t="s">
        <v>128</v>
      </c>
      <c r="G2294" s="4" t="s">
        <v>55</v>
      </c>
      <c r="H2294" s="4" t="s">
        <v>90</v>
      </c>
      <c r="I2294" s="4" t="s">
        <v>143</v>
      </c>
      <c r="J2294" s="4" t="s">
        <v>59</v>
      </c>
      <c r="K2294" s="9">
        <f t="shared" si="210"/>
        <v>33.796527777776646</v>
      </c>
      <c r="L2294" s="13">
        <f t="shared" si="211"/>
        <v>40820</v>
      </c>
      <c r="M2294" s="14">
        <f t="shared" si="212"/>
        <v>0.62777777777955635</v>
      </c>
      <c r="N2294" s="15">
        <f t="shared" si="213"/>
        <v>5</v>
      </c>
      <c r="O2294" s="16" t="str">
        <f t="shared" si="214"/>
        <v>Monday</v>
      </c>
      <c r="P2294" s="16" t="str">
        <f t="shared" si="215"/>
        <v>Oct</v>
      </c>
      <c r="Q2294" s="22">
        <f>IF(Analysis!$H$2=1,1,0)</f>
        <v>1</v>
      </c>
      <c r="R2294" s="1">
        <f>IF(Analysis!$H$3=1,1,0)</f>
        <v>1</v>
      </c>
      <c r="S2294" s="23">
        <f>IF(Analysis!$H$4=1,1,0)</f>
        <v>1</v>
      </c>
      <c r="T2294" s="23">
        <f>IF(Analysis!$H$6=1,1,0)</f>
        <v>1</v>
      </c>
      <c r="U2294" s="23">
        <f>IF(Analysis!$H$7=1,1,0)</f>
        <v>1</v>
      </c>
    </row>
    <row r="2295" spans="1:21">
      <c r="A2295" s="4">
        <v>15368</v>
      </c>
      <c r="B2295" s="5">
        <v>40820.648611111108</v>
      </c>
      <c r="C2295" s="5">
        <v>40820.593055555553</v>
      </c>
      <c r="D2295" s="4" t="s">
        <v>53</v>
      </c>
      <c r="E2295" s="4" t="s">
        <v>105</v>
      </c>
      <c r="F2295" s="6" t="s">
        <v>129</v>
      </c>
      <c r="G2295" s="4" t="s">
        <v>55</v>
      </c>
      <c r="H2295" s="4" t="s">
        <v>107</v>
      </c>
      <c r="I2295" s="4" t="s">
        <v>143</v>
      </c>
      <c r="J2295" s="4" t="s">
        <v>59</v>
      </c>
      <c r="K2295" s="9">
        <f t="shared" si="210"/>
        <v>5.5555555554747116E-2</v>
      </c>
      <c r="L2295" s="13">
        <f t="shared" si="211"/>
        <v>40820</v>
      </c>
      <c r="M2295" s="14">
        <f t="shared" si="212"/>
        <v>0.59305555555329192</v>
      </c>
      <c r="N2295" s="15">
        <f t="shared" si="213"/>
        <v>4</v>
      </c>
      <c r="O2295" s="16" t="str">
        <f t="shared" si="214"/>
        <v>Tuesday</v>
      </c>
      <c r="P2295" s="16" t="str">
        <f t="shared" si="215"/>
        <v>Oct</v>
      </c>
      <c r="Q2295" s="22">
        <f>IF(Analysis!$H$2=1,1,0)</f>
        <v>1</v>
      </c>
      <c r="R2295" s="1">
        <f>IF(Analysis!$H$3=1,1,0)</f>
        <v>1</v>
      </c>
      <c r="S2295" s="23">
        <f>IF(Analysis!$H$4=1,1,0)</f>
        <v>1</v>
      </c>
      <c r="T2295" s="23">
        <f>IF(Analysis!$H$6=1,1,0)</f>
        <v>1</v>
      </c>
      <c r="U2295" s="23">
        <f>IF(Analysis!$H$7=1,1,0)</f>
        <v>1</v>
      </c>
    </row>
    <row r="2296" spans="1:21">
      <c r="A2296" s="4">
        <v>15367</v>
      </c>
      <c r="B2296" s="5">
        <v>40820.629166666666</v>
      </c>
      <c r="C2296" s="5">
        <v>40820.586111111108</v>
      </c>
      <c r="D2296" s="4" t="s">
        <v>60</v>
      </c>
      <c r="E2296" s="4" t="s">
        <v>54</v>
      </c>
      <c r="F2296" s="6" t="s">
        <v>145</v>
      </c>
      <c r="G2296" s="4" t="s">
        <v>55</v>
      </c>
      <c r="H2296" s="4" t="s">
        <v>106</v>
      </c>
      <c r="I2296" s="4" t="s">
        <v>143</v>
      </c>
      <c r="J2296" s="4" t="s">
        <v>73</v>
      </c>
      <c r="K2296" s="9">
        <f t="shared" si="210"/>
        <v>4.3055555557657499E-2</v>
      </c>
      <c r="L2296" s="13">
        <f t="shared" si="211"/>
        <v>40820</v>
      </c>
      <c r="M2296" s="14">
        <f t="shared" si="212"/>
        <v>0.58611111110803904</v>
      </c>
      <c r="N2296" s="15">
        <f t="shared" si="213"/>
        <v>4</v>
      </c>
      <c r="O2296" s="16" t="str">
        <f t="shared" si="214"/>
        <v>Tuesday</v>
      </c>
      <c r="P2296" s="16" t="str">
        <f t="shared" si="215"/>
        <v>Oct</v>
      </c>
      <c r="Q2296" s="22">
        <f>IF(Analysis!$H$2=1,1,0)</f>
        <v>1</v>
      </c>
      <c r="R2296" s="1">
        <f>IF(Analysis!$H$3=1,1,0)</f>
        <v>1</v>
      </c>
      <c r="S2296" s="23">
        <f>IF(Analysis!$H$4=1,1,0)</f>
        <v>1</v>
      </c>
      <c r="T2296" s="23">
        <f>IF(Analysis!$H$6=1,1,0)</f>
        <v>1</v>
      </c>
      <c r="U2296" s="23">
        <f>IF(Analysis!$H$7=1,1,0)</f>
        <v>1</v>
      </c>
    </row>
    <row r="2297" spans="1:21">
      <c r="A2297" s="4">
        <v>15366</v>
      </c>
      <c r="B2297" s="5">
        <v>40821.353472222225</v>
      </c>
      <c r="C2297" s="5">
        <v>40820.582638888889</v>
      </c>
      <c r="D2297" s="4" t="s">
        <v>60</v>
      </c>
      <c r="E2297" s="4" t="s">
        <v>61</v>
      </c>
      <c r="F2297" s="6" t="s">
        <v>2302</v>
      </c>
      <c r="G2297" s="4" t="s">
        <v>55</v>
      </c>
      <c r="H2297" s="4" t="s">
        <v>71</v>
      </c>
      <c r="I2297" s="4" t="s">
        <v>143</v>
      </c>
      <c r="J2297" s="4" t="s">
        <v>59</v>
      </c>
      <c r="K2297" s="9">
        <f t="shared" si="210"/>
        <v>0.77083333333575865</v>
      </c>
      <c r="L2297" s="13">
        <f t="shared" si="211"/>
        <v>40820</v>
      </c>
      <c r="M2297" s="14">
        <f t="shared" si="212"/>
        <v>0.58263888888905058</v>
      </c>
      <c r="N2297" s="15">
        <f t="shared" si="213"/>
        <v>4</v>
      </c>
      <c r="O2297" s="16" t="str">
        <f t="shared" si="214"/>
        <v>Wednesday</v>
      </c>
      <c r="P2297" s="16" t="str">
        <f t="shared" si="215"/>
        <v>Oct</v>
      </c>
      <c r="Q2297" s="22">
        <f>IF(Analysis!$H$2=1,1,0)</f>
        <v>1</v>
      </c>
      <c r="R2297" s="1">
        <f>IF(Analysis!$H$3=1,1,0)</f>
        <v>1</v>
      </c>
      <c r="S2297" s="23">
        <f>IF(Analysis!$H$4=1,1,0)</f>
        <v>1</v>
      </c>
      <c r="T2297" s="23">
        <f>IF(Analysis!$H$6=1,1,0)</f>
        <v>1</v>
      </c>
      <c r="U2297" s="23">
        <f>IF(Analysis!$H$7=1,1,0)</f>
        <v>1</v>
      </c>
    </row>
    <row r="2298" spans="1:21">
      <c r="A2298" s="4">
        <v>15365</v>
      </c>
      <c r="B2298" s="5">
        <v>40827.370833333334</v>
      </c>
      <c r="C2298" s="5">
        <v>40820.573611111111</v>
      </c>
      <c r="D2298" s="4" t="s">
        <v>62</v>
      </c>
      <c r="E2298" s="4" t="s">
        <v>72</v>
      </c>
      <c r="F2298" s="6" t="s">
        <v>2071</v>
      </c>
      <c r="G2298" s="4" t="s">
        <v>55</v>
      </c>
      <c r="H2298" s="4" t="s">
        <v>56</v>
      </c>
      <c r="I2298" s="4" t="s">
        <v>143</v>
      </c>
      <c r="J2298" s="4" t="s">
        <v>73</v>
      </c>
      <c r="K2298" s="9">
        <f t="shared" si="210"/>
        <v>6.797222222223354</v>
      </c>
      <c r="L2298" s="13">
        <f t="shared" si="211"/>
        <v>40820</v>
      </c>
      <c r="M2298" s="14">
        <f t="shared" si="212"/>
        <v>0.57361111111094942</v>
      </c>
      <c r="N2298" s="15">
        <f t="shared" si="213"/>
        <v>4</v>
      </c>
      <c r="O2298" s="16" t="str">
        <f t="shared" si="214"/>
        <v>Tuesday</v>
      </c>
      <c r="P2298" s="16" t="str">
        <f t="shared" si="215"/>
        <v>Oct</v>
      </c>
      <c r="Q2298" s="22">
        <f>IF(Analysis!$H$2=1,1,0)</f>
        <v>1</v>
      </c>
      <c r="R2298" s="1">
        <f>IF(Analysis!$H$3=1,1,0)</f>
        <v>1</v>
      </c>
      <c r="S2298" s="23">
        <f>IF(Analysis!$H$4=1,1,0)</f>
        <v>1</v>
      </c>
      <c r="T2298" s="23">
        <f>IF(Analysis!$H$6=1,1,0)</f>
        <v>1</v>
      </c>
      <c r="U2298" s="23">
        <f>IF(Analysis!$H$7=1,1,0)</f>
        <v>1</v>
      </c>
    </row>
    <row r="2299" spans="1:21">
      <c r="A2299" s="4">
        <v>15364</v>
      </c>
      <c r="B2299" s="5">
        <v>40820.745833333334</v>
      </c>
      <c r="C2299" s="5">
        <v>40820.493750000001</v>
      </c>
      <c r="D2299" s="4" t="s">
        <v>60</v>
      </c>
      <c r="E2299" s="4" t="s">
        <v>74</v>
      </c>
      <c r="F2299" s="6" t="s">
        <v>2072</v>
      </c>
      <c r="G2299" s="4" t="s">
        <v>55</v>
      </c>
      <c r="H2299" s="4" t="s">
        <v>90</v>
      </c>
      <c r="I2299" s="4" t="s">
        <v>143</v>
      </c>
      <c r="J2299" s="4" t="s">
        <v>59</v>
      </c>
      <c r="K2299" s="9">
        <f t="shared" si="210"/>
        <v>0.25208333333284827</v>
      </c>
      <c r="L2299" s="13">
        <f t="shared" si="211"/>
        <v>40820</v>
      </c>
      <c r="M2299" s="14">
        <f t="shared" si="212"/>
        <v>0.49375000000145519</v>
      </c>
      <c r="N2299" s="15">
        <f t="shared" si="213"/>
        <v>3</v>
      </c>
      <c r="O2299" s="16" t="str">
        <f t="shared" si="214"/>
        <v>Tuesday</v>
      </c>
      <c r="P2299" s="16" t="str">
        <f t="shared" si="215"/>
        <v>Oct</v>
      </c>
      <c r="Q2299" s="22">
        <f>IF(Analysis!$H$2=1,1,0)</f>
        <v>1</v>
      </c>
      <c r="R2299" s="1">
        <f>IF(Analysis!$H$3=1,1,0)</f>
        <v>1</v>
      </c>
      <c r="S2299" s="23">
        <f>IF(Analysis!$H$4=1,1,0)</f>
        <v>1</v>
      </c>
      <c r="T2299" s="23">
        <f>IF(Analysis!$H$6=1,1,0)</f>
        <v>1</v>
      </c>
      <c r="U2299" s="23">
        <f>IF(Analysis!$H$7=1,1,0)</f>
        <v>1</v>
      </c>
    </row>
    <row r="2300" spans="1:21">
      <c r="A2300" s="4">
        <v>15363</v>
      </c>
      <c r="B2300" s="5">
        <v>40822.661805555559</v>
      </c>
      <c r="C2300" s="5">
        <v>40820.48333333333</v>
      </c>
      <c r="D2300" s="4" t="s">
        <v>62</v>
      </c>
      <c r="E2300" s="4" t="s">
        <v>72</v>
      </c>
      <c r="F2300" s="6" t="s">
        <v>2073</v>
      </c>
      <c r="G2300" s="4" t="s">
        <v>55</v>
      </c>
      <c r="H2300" s="4" t="s">
        <v>56</v>
      </c>
      <c r="I2300" s="4" t="s">
        <v>143</v>
      </c>
      <c r="J2300" s="4" t="s">
        <v>73</v>
      </c>
      <c r="K2300" s="9">
        <f t="shared" si="210"/>
        <v>2.1784722222291748</v>
      </c>
      <c r="L2300" s="13">
        <f t="shared" si="211"/>
        <v>40820</v>
      </c>
      <c r="M2300" s="14">
        <f t="shared" si="212"/>
        <v>0.48333333332993789</v>
      </c>
      <c r="N2300" s="15">
        <f t="shared" si="213"/>
        <v>3</v>
      </c>
      <c r="O2300" s="16" t="str">
        <f t="shared" si="214"/>
        <v>Thursday</v>
      </c>
      <c r="P2300" s="16" t="str">
        <f t="shared" si="215"/>
        <v>Oct</v>
      </c>
      <c r="Q2300" s="22">
        <f>IF(Analysis!$H$2=1,1,0)</f>
        <v>1</v>
      </c>
      <c r="R2300" s="1">
        <f>IF(Analysis!$H$3=1,1,0)</f>
        <v>1</v>
      </c>
      <c r="S2300" s="23">
        <f>IF(Analysis!$H$4=1,1,0)</f>
        <v>1</v>
      </c>
      <c r="T2300" s="23">
        <f>IF(Analysis!$H$6=1,1,0)</f>
        <v>1</v>
      </c>
      <c r="U2300" s="23">
        <f>IF(Analysis!$H$7=1,1,0)</f>
        <v>1</v>
      </c>
    </row>
    <row r="2301" spans="1:21">
      <c r="A2301" s="4">
        <v>15362</v>
      </c>
      <c r="B2301" s="5">
        <v>40938.627083333333</v>
      </c>
      <c r="C2301" s="5">
        <v>40820.466666666667</v>
      </c>
      <c r="D2301" s="4" t="s">
        <v>94</v>
      </c>
      <c r="E2301" s="4" t="s">
        <v>124</v>
      </c>
      <c r="F2301" s="6" t="s">
        <v>132</v>
      </c>
      <c r="G2301" s="4" t="s">
        <v>55</v>
      </c>
      <c r="H2301" s="4" t="s">
        <v>1096</v>
      </c>
      <c r="I2301" s="4" t="s">
        <v>143</v>
      </c>
      <c r="J2301" s="4" t="s">
        <v>65</v>
      </c>
      <c r="K2301" s="9">
        <f t="shared" si="210"/>
        <v>118.1604166666657</v>
      </c>
      <c r="L2301" s="13">
        <f t="shared" si="211"/>
        <v>40820</v>
      </c>
      <c r="M2301" s="14">
        <f t="shared" si="212"/>
        <v>0.46666666666715173</v>
      </c>
      <c r="N2301" s="15">
        <f t="shared" si="213"/>
        <v>3</v>
      </c>
      <c r="O2301" s="16" t="str">
        <f t="shared" si="214"/>
        <v>Monday</v>
      </c>
      <c r="P2301" s="16" t="str">
        <f t="shared" si="215"/>
        <v>Oct</v>
      </c>
      <c r="Q2301" s="22">
        <f>IF(Analysis!$H$2=1,1,0)</f>
        <v>1</v>
      </c>
      <c r="R2301" s="1">
        <f>IF(Analysis!$H$3=1,1,0)</f>
        <v>1</v>
      </c>
      <c r="S2301" s="23">
        <f>IF(Analysis!$H$4=1,1,0)</f>
        <v>1</v>
      </c>
      <c r="T2301" s="23">
        <f>IF(Analysis!$H$6=1,1,0)</f>
        <v>1</v>
      </c>
      <c r="U2301" s="23">
        <f>IF(Analysis!$H$7=1,1,0)</f>
        <v>1</v>
      </c>
    </row>
    <row r="2302" spans="1:21">
      <c r="A2302" s="4">
        <v>15361</v>
      </c>
      <c r="B2302" s="5">
        <v>40822.417361111111</v>
      </c>
      <c r="C2302" s="5">
        <v>40820.449999999997</v>
      </c>
      <c r="D2302" s="4" t="s">
        <v>62</v>
      </c>
      <c r="E2302" s="4" t="s">
        <v>72</v>
      </c>
      <c r="F2302" s="6" t="s">
        <v>133</v>
      </c>
      <c r="G2302" s="4" t="s">
        <v>55</v>
      </c>
      <c r="H2302" s="4" t="s">
        <v>1097</v>
      </c>
      <c r="I2302" s="4" t="s">
        <v>143</v>
      </c>
      <c r="J2302" s="4" t="s">
        <v>73</v>
      </c>
      <c r="K2302" s="9">
        <f t="shared" si="210"/>
        <v>1.9673611111138598</v>
      </c>
      <c r="L2302" s="13">
        <f t="shared" si="211"/>
        <v>40820</v>
      </c>
      <c r="M2302" s="14">
        <f t="shared" si="212"/>
        <v>0.44999999999708962</v>
      </c>
      <c r="N2302" s="15">
        <f t="shared" si="213"/>
        <v>2</v>
      </c>
      <c r="O2302" s="16" t="str">
        <f t="shared" si="214"/>
        <v>Thursday</v>
      </c>
      <c r="P2302" s="16" t="str">
        <f t="shared" si="215"/>
        <v>Oct</v>
      </c>
      <c r="Q2302" s="22">
        <f>IF(Analysis!$H$2=1,1,0)</f>
        <v>1</v>
      </c>
      <c r="R2302" s="1">
        <f>IF(Analysis!$H$3=1,1,0)</f>
        <v>1</v>
      </c>
      <c r="S2302" s="23">
        <f>IF(Analysis!$H$4=1,1,0)</f>
        <v>1</v>
      </c>
      <c r="T2302" s="23">
        <f>IF(Analysis!$H$6=1,1,0)</f>
        <v>1</v>
      </c>
      <c r="U2302" s="23">
        <f>IF(Analysis!$H$7=1,1,0)</f>
        <v>1</v>
      </c>
    </row>
    <row r="2303" spans="1:21">
      <c r="A2303" s="4">
        <v>15360</v>
      </c>
      <c r="B2303" s="5">
        <v>40821.670138888891</v>
      </c>
      <c r="C2303" s="5">
        <v>40820.44027777778</v>
      </c>
      <c r="D2303" s="4" t="s">
        <v>53</v>
      </c>
      <c r="E2303" s="4" t="s">
        <v>105</v>
      </c>
      <c r="F2303" s="6" t="s">
        <v>127</v>
      </c>
      <c r="G2303" s="4" t="s">
        <v>55</v>
      </c>
      <c r="H2303" s="4" t="s">
        <v>1098</v>
      </c>
      <c r="I2303" s="4" t="s">
        <v>143</v>
      </c>
      <c r="J2303" s="4" t="s">
        <v>59</v>
      </c>
      <c r="K2303" s="9">
        <f t="shared" si="210"/>
        <v>1.2298611111109494</v>
      </c>
      <c r="L2303" s="13">
        <f t="shared" si="211"/>
        <v>40820</v>
      </c>
      <c r="M2303" s="14">
        <f t="shared" si="212"/>
        <v>0.44027777777955635</v>
      </c>
      <c r="N2303" s="15">
        <f t="shared" si="213"/>
        <v>2</v>
      </c>
      <c r="O2303" s="16" t="str">
        <f t="shared" si="214"/>
        <v>Wednesday</v>
      </c>
      <c r="P2303" s="16" t="str">
        <f t="shared" si="215"/>
        <v>Oct</v>
      </c>
      <c r="Q2303" s="22">
        <f>IF(Analysis!$H$2=1,1,0)</f>
        <v>1</v>
      </c>
      <c r="R2303" s="1">
        <f>IF(Analysis!$H$3=1,1,0)</f>
        <v>1</v>
      </c>
      <c r="S2303" s="23">
        <f>IF(Analysis!$H$4=1,1,0)</f>
        <v>1</v>
      </c>
      <c r="T2303" s="23">
        <f>IF(Analysis!$H$6=1,1,0)</f>
        <v>1</v>
      </c>
      <c r="U2303" s="23">
        <f>IF(Analysis!$H$7=1,1,0)</f>
        <v>1</v>
      </c>
    </row>
    <row r="2304" spans="1:21">
      <c r="A2304" s="4">
        <v>15359</v>
      </c>
      <c r="B2304" s="5">
        <v>40822.563194444447</v>
      </c>
      <c r="C2304" s="5">
        <v>40820.386111111111</v>
      </c>
      <c r="D2304" s="4" t="s">
        <v>53</v>
      </c>
      <c r="E2304" s="4" t="s">
        <v>68</v>
      </c>
      <c r="F2304" s="6" t="s">
        <v>128</v>
      </c>
      <c r="G2304" s="4" t="s">
        <v>55</v>
      </c>
      <c r="H2304" s="4" t="s">
        <v>1099</v>
      </c>
      <c r="I2304" s="4" t="s">
        <v>143</v>
      </c>
      <c r="J2304" s="4" t="s">
        <v>59</v>
      </c>
      <c r="K2304" s="9">
        <f t="shared" si="210"/>
        <v>2.1770833333357587</v>
      </c>
      <c r="L2304" s="13">
        <f t="shared" si="211"/>
        <v>40820</v>
      </c>
      <c r="M2304" s="14">
        <f t="shared" si="212"/>
        <v>0.38611111111094942</v>
      </c>
      <c r="N2304" s="15">
        <f t="shared" si="213"/>
        <v>2</v>
      </c>
      <c r="O2304" s="16" t="str">
        <f t="shared" si="214"/>
        <v>Thursday</v>
      </c>
      <c r="P2304" s="16" t="str">
        <f t="shared" si="215"/>
        <v>Oct</v>
      </c>
      <c r="Q2304" s="22">
        <f>IF(Analysis!$H$2=1,1,0)</f>
        <v>1</v>
      </c>
      <c r="R2304" s="1">
        <f>IF(Analysis!$H$3=1,1,0)</f>
        <v>1</v>
      </c>
      <c r="S2304" s="23">
        <f>IF(Analysis!$H$4=1,1,0)</f>
        <v>1</v>
      </c>
      <c r="T2304" s="23">
        <f>IF(Analysis!$H$6=1,1,0)</f>
        <v>1</v>
      </c>
      <c r="U2304" s="23">
        <f>IF(Analysis!$H$7=1,1,0)</f>
        <v>1</v>
      </c>
    </row>
    <row r="2305" spans="1:21">
      <c r="A2305" s="4">
        <v>15358</v>
      </c>
      <c r="B2305" s="5">
        <v>40827.713194444441</v>
      </c>
      <c r="C2305" s="5">
        <v>40820.376388888886</v>
      </c>
      <c r="D2305" s="4" t="s">
        <v>62</v>
      </c>
      <c r="E2305" s="4" t="s">
        <v>72</v>
      </c>
      <c r="F2305" s="6" t="s">
        <v>129</v>
      </c>
      <c r="G2305" s="4" t="s">
        <v>55</v>
      </c>
      <c r="H2305" s="4" t="s">
        <v>1100</v>
      </c>
      <c r="I2305" s="4" t="s">
        <v>143</v>
      </c>
      <c r="J2305" s="4" t="s">
        <v>73</v>
      </c>
      <c r="K2305" s="9">
        <f t="shared" si="210"/>
        <v>7.3368055555547471</v>
      </c>
      <c r="L2305" s="13">
        <f t="shared" si="211"/>
        <v>40820</v>
      </c>
      <c r="M2305" s="14">
        <f t="shared" si="212"/>
        <v>0.37638888888614019</v>
      </c>
      <c r="N2305" s="15">
        <f t="shared" si="213"/>
        <v>2</v>
      </c>
      <c r="O2305" s="16" t="str">
        <f t="shared" si="214"/>
        <v>Tuesday</v>
      </c>
      <c r="P2305" s="16" t="str">
        <f t="shared" si="215"/>
        <v>Oct</v>
      </c>
      <c r="Q2305" s="22">
        <f>IF(Analysis!$H$2=1,1,0)</f>
        <v>1</v>
      </c>
      <c r="R2305" s="1">
        <f>IF(Analysis!$H$3=1,1,0)</f>
        <v>1</v>
      </c>
      <c r="S2305" s="23">
        <f>IF(Analysis!$H$4=1,1,0)</f>
        <v>1</v>
      </c>
      <c r="T2305" s="23">
        <f>IF(Analysis!$H$6=1,1,0)</f>
        <v>1</v>
      </c>
      <c r="U2305" s="23">
        <f>IF(Analysis!$H$7=1,1,0)</f>
        <v>1</v>
      </c>
    </row>
    <row r="2306" spans="1:21">
      <c r="A2306" s="4">
        <v>15357</v>
      </c>
      <c r="B2306" s="5">
        <v>40820.40902777778</v>
      </c>
      <c r="C2306" s="5">
        <v>40820.327777777777</v>
      </c>
      <c r="D2306" s="4" t="s">
        <v>53</v>
      </c>
      <c r="E2306" s="4" t="s">
        <v>74</v>
      </c>
      <c r="F2306" s="6" t="s">
        <v>145</v>
      </c>
      <c r="G2306" s="4" t="s">
        <v>55</v>
      </c>
      <c r="H2306" s="4" t="s">
        <v>90</v>
      </c>
      <c r="I2306" s="4" t="s">
        <v>143</v>
      </c>
      <c r="J2306" s="4" t="s">
        <v>59</v>
      </c>
      <c r="K2306" s="9">
        <f t="shared" si="210"/>
        <v>8.1250000002910383E-2</v>
      </c>
      <c r="L2306" s="13">
        <f t="shared" si="211"/>
        <v>40820</v>
      </c>
      <c r="M2306" s="14">
        <f t="shared" si="212"/>
        <v>0.32777777777664596</v>
      </c>
      <c r="N2306" s="15">
        <f t="shared" si="213"/>
        <v>1</v>
      </c>
      <c r="O2306" s="16" t="str">
        <f t="shared" si="214"/>
        <v>Tuesday</v>
      </c>
      <c r="P2306" s="16" t="str">
        <f t="shared" si="215"/>
        <v>Oct</v>
      </c>
      <c r="Q2306" s="22">
        <f>IF(Analysis!$H$2=1,1,0)</f>
        <v>1</v>
      </c>
      <c r="R2306" s="1">
        <f>IF(Analysis!$H$3=1,1,0)</f>
        <v>1</v>
      </c>
      <c r="S2306" s="23">
        <f>IF(Analysis!$H$4=1,1,0)</f>
        <v>1</v>
      </c>
      <c r="T2306" s="23">
        <f>IF(Analysis!$H$6=1,1,0)</f>
        <v>1</v>
      </c>
      <c r="U2306" s="23">
        <f>IF(Analysis!$H$7=1,1,0)</f>
        <v>1</v>
      </c>
    </row>
    <row r="2307" spans="1:21">
      <c r="A2307" s="4">
        <v>15356</v>
      </c>
      <c r="B2307" s="5">
        <v>40819.720138888886</v>
      </c>
      <c r="C2307" s="5">
        <v>40819.676388888889</v>
      </c>
      <c r="D2307" s="4" t="s">
        <v>60</v>
      </c>
      <c r="E2307" s="4" t="s">
        <v>74</v>
      </c>
      <c r="F2307" s="6" t="s">
        <v>2303</v>
      </c>
      <c r="G2307" s="4" t="s">
        <v>55</v>
      </c>
      <c r="H2307" s="4" t="s">
        <v>107</v>
      </c>
      <c r="I2307" s="4" t="s">
        <v>143</v>
      </c>
      <c r="J2307" s="4" t="s">
        <v>59</v>
      </c>
      <c r="K2307" s="9">
        <f t="shared" ref="K2307:K2370" si="216">B2307-C2307</f>
        <v>4.3749999997089617E-2</v>
      </c>
      <c r="L2307" s="13">
        <f t="shared" si="211"/>
        <v>40819</v>
      </c>
      <c r="M2307" s="14">
        <f t="shared" si="212"/>
        <v>0.67638888888905058</v>
      </c>
      <c r="N2307" s="15">
        <f t="shared" si="213"/>
        <v>5</v>
      </c>
      <c r="O2307" s="16" t="str">
        <f t="shared" si="214"/>
        <v>Monday</v>
      </c>
      <c r="P2307" s="16" t="str">
        <f t="shared" si="215"/>
        <v>Oct</v>
      </c>
      <c r="Q2307" s="22">
        <f>IF(Analysis!$H$2=1,1,0)</f>
        <v>1</v>
      </c>
      <c r="R2307" s="1">
        <f>IF(Analysis!$H$3=1,1,0)</f>
        <v>1</v>
      </c>
      <c r="S2307" s="23">
        <f>IF(Analysis!$H$4=1,1,0)</f>
        <v>1</v>
      </c>
      <c r="T2307" s="23">
        <f>IF(Analysis!$H$6=1,1,0)</f>
        <v>1</v>
      </c>
      <c r="U2307" s="23">
        <f>IF(Analysis!$H$7=1,1,0)</f>
        <v>1</v>
      </c>
    </row>
    <row r="2308" spans="1:21">
      <c r="A2308" s="4">
        <v>15354</v>
      </c>
      <c r="B2308" s="5">
        <v>40822.643055555556</v>
      </c>
      <c r="C2308" s="5">
        <v>40819.631944444445</v>
      </c>
      <c r="D2308" s="4" t="s">
        <v>62</v>
      </c>
      <c r="E2308" s="4" t="s">
        <v>72</v>
      </c>
      <c r="F2308" s="6" t="s">
        <v>2071</v>
      </c>
      <c r="G2308" s="4" t="s">
        <v>55</v>
      </c>
      <c r="H2308" s="4" t="s">
        <v>106</v>
      </c>
      <c r="I2308" s="4" t="s">
        <v>143</v>
      </c>
      <c r="J2308" s="4" t="s">
        <v>73</v>
      </c>
      <c r="K2308" s="9">
        <f t="shared" si="216"/>
        <v>3.0111111111109494</v>
      </c>
      <c r="L2308" s="13">
        <f t="shared" ref="L2308:L2371" si="217">INT(C2308)</f>
        <v>40819</v>
      </c>
      <c r="M2308" s="14">
        <f t="shared" ref="M2308:M2371" si="218">MOD(C2308,1)</f>
        <v>0.63194444444525288</v>
      </c>
      <c r="N2308" s="15">
        <f t="shared" ref="N2308:N2371" si="219">IF(AND($V$4&lt;=M2308,M2308&lt;$W$4),1,IF(AND($X$4&lt;=M2308,M2308&lt;$Y$4),2,IF(AND($Z$4&lt;=M2308,M2308&lt;$AA$4),3,IF(AND($AB$4&lt;=M2308,M2308&lt;$AC$4),4,IF(AND($AD$4&lt;=M2308,M2308&lt;$AE$4),5,IF(AND($AF$4&lt;=M2308,M2308&lt;$AG$4),6))))))</f>
        <v>5</v>
      </c>
      <c r="O2308" s="16" t="str">
        <f t="shared" ref="O2308:O2371" si="220">CHOOSE(WEEKDAY(B2308,1),"Sunday","Monday","Tuesday","Wednesday","Thursday","Friday","Saturday")</f>
        <v>Thursday</v>
      </c>
      <c r="P2308" s="16" t="str">
        <f t="shared" ref="P2308:P2371" si="221">CHOOSE(MONTH(L2308),"Jan","Feb","Mar","Apr","May","Jun","Jul","Aug","Sep","Oct","Nov","Dec")</f>
        <v>Oct</v>
      </c>
      <c r="Q2308" s="22">
        <f>IF(Analysis!$H$2=1,1,0)</f>
        <v>1</v>
      </c>
      <c r="R2308" s="1">
        <f>IF(Analysis!$H$3=1,1,0)</f>
        <v>1</v>
      </c>
      <c r="S2308" s="23">
        <f>IF(Analysis!$H$4=1,1,0)</f>
        <v>1</v>
      </c>
      <c r="T2308" s="23">
        <f>IF(Analysis!$H$6=1,1,0)</f>
        <v>1</v>
      </c>
      <c r="U2308" s="23">
        <f>IF(Analysis!$H$7=1,1,0)</f>
        <v>1</v>
      </c>
    </row>
    <row r="2309" spans="1:21">
      <c r="A2309" s="4">
        <v>15353</v>
      </c>
      <c r="B2309" s="5">
        <v>40843.597222222219</v>
      </c>
      <c r="C2309" s="5">
        <v>40819.627083333333</v>
      </c>
      <c r="D2309" s="4" t="s">
        <v>60</v>
      </c>
      <c r="E2309" s="4" t="s">
        <v>80</v>
      </c>
      <c r="F2309" s="6" t="s">
        <v>2072</v>
      </c>
      <c r="G2309" s="4" t="s">
        <v>55</v>
      </c>
      <c r="H2309" s="4" t="s">
        <v>71</v>
      </c>
      <c r="I2309" s="4" t="s">
        <v>143</v>
      </c>
      <c r="J2309" s="4" t="s">
        <v>59</v>
      </c>
      <c r="K2309" s="9">
        <f t="shared" si="216"/>
        <v>23.97013888888614</v>
      </c>
      <c r="L2309" s="13">
        <f t="shared" si="217"/>
        <v>40819</v>
      </c>
      <c r="M2309" s="14">
        <f t="shared" si="218"/>
        <v>0.62708333333284827</v>
      </c>
      <c r="N2309" s="15">
        <f t="shared" si="219"/>
        <v>5</v>
      </c>
      <c r="O2309" s="16" t="str">
        <f t="shared" si="220"/>
        <v>Thursday</v>
      </c>
      <c r="P2309" s="16" t="str">
        <f t="shared" si="221"/>
        <v>Oct</v>
      </c>
      <c r="Q2309" s="22">
        <f>IF(Analysis!$H$2=1,1,0)</f>
        <v>1</v>
      </c>
      <c r="R2309" s="1">
        <f>IF(Analysis!$H$3=1,1,0)</f>
        <v>1</v>
      </c>
      <c r="S2309" s="23">
        <f>IF(Analysis!$H$4=1,1,0)</f>
        <v>1</v>
      </c>
      <c r="T2309" s="23">
        <f>IF(Analysis!$H$6=1,1,0)</f>
        <v>1</v>
      </c>
      <c r="U2309" s="23">
        <f>IF(Analysis!$H$7=1,1,0)</f>
        <v>1</v>
      </c>
    </row>
    <row r="2310" spans="1:21">
      <c r="A2310" s="4">
        <v>15352</v>
      </c>
      <c r="B2310" s="5">
        <v>40820.613194444442</v>
      </c>
      <c r="C2310" s="5">
        <v>40819.601388888892</v>
      </c>
      <c r="D2310" s="4" t="s">
        <v>60</v>
      </c>
      <c r="E2310" s="4" t="s">
        <v>144</v>
      </c>
      <c r="F2310" s="6" t="s">
        <v>2073</v>
      </c>
      <c r="G2310" s="4" t="s">
        <v>55</v>
      </c>
      <c r="H2310" s="4" t="s">
        <v>56</v>
      </c>
      <c r="I2310" s="4" t="s">
        <v>143</v>
      </c>
      <c r="J2310" s="4" t="s">
        <v>59</v>
      </c>
      <c r="K2310" s="9">
        <f t="shared" si="216"/>
        <v>1.0118055555503815</v>
      </c>
      <c r="L2310" s="13">
        <f t="shared" si="217"/>
        <v>40819</v>
      </c>
      <c r="M2310" s="14">
        <f t="shared" si="218"/>
        <v>0.60138888889196096</v>
      </c>
      <c r="N2310" s="15">
        <f t="shared" si="219"/>
        <v>4</v>
      </c>
      <c r="O2310" s="16" t="str">
        <f t="shared" si="220"/>
        <v>Tuesday</v>
      </c>
      <c r="P2310" s="16" t="str">
        <f t="shared" si="221"/>
        <v>Oct</v>
      </c>
      <c r="Q2310" s="22">
        <f>IF(Analysis!$H$2=1,1,0)</f>
        <v>1</v>
      </c>
      <c r="R2310" s="1">
        <f>IF(Analysis!$H$3=1,1,0)</f>
        <v>1</v>
      </c>
      <c r="S2310" s="23">
        <f>IF(Analysis!$H$4=1,1,0)</f>
        <v>1</v>
      </c>
      <c r="T2310" s="23">
        <f>IF(Analysis!$H$6=1,1,0)</f>
        <v>1</v>
      </c>
      <c r="U2310" s="23">
        <f>IF(Analysis!$H$7=1,1,0)</f>
        <v>1</v>
      </c>
    </row>
    <row r="2311" spans="1:21">
      <c r="A2311" s="4">
        <v>15351</v>
      </c>
      <c r="B2311" s="5">
        <v>40821.631944444445</v>
      </c>
      <c r="C2311" s="5">
        <v>40819.495833333334</v>
      </c>
      <c r="D2311" s="4" t="s">
        <v>62</v>
      </c>
      <c r="E2311" s="4" t="s">
        <v>72</v>
      </c>
      <c r="F2311" s="6" t="s">
        <v>132</v>
      </c>
      <c r="G2311" s="4" t="s">
        <v>55</v>
      </c>
      <c r="H2311" s="4" t="s">
        <v>90</v>
      </c>
      <c r="I2311" s="4" t="s">
        <v>143</v>
      </c>
      <c r="J2311" s="4" t="s">
        <v>73</v>
      </c>
      <c r="K2311" s="9">
        <f t="shared" si="216"/>
        <v>2.1361111111109494</v>
      </c>
      <c r="L2311" s="13">
        <f t="shared" si="217"/>
        <v>40819</v>
      </c>
      <c r="M2311" s="14">
        <f t="shared" si="218"/>
        <v>0.49583333333430346</v>
      </c>
      <c r="N2311" s="15">
        <f t="shared" si="219"/>
        <v>3</v>
      </c>
      <c r="O2311" s="16" t="str">
        <f t="shared" si="220"/>
        <v>Wednesday</v>
      </c>
      <c r="P2311" s="16" t="str">
        <f t="shared" si="221"/>
        <v>Oct</v>
      </c>
      <c r="Q2311" s="22">
        <f>IF(Analysis!$H$2=1,1,0)</f>
        <v>1</v>
      </c>
      <c r="R2311" s="1">
        <f>IF(Analysis!$H$3=1,1,0)</f>
        <v>1</v>
      </c>
      <c r="S2311" s="23">
        <f>IF(Analysis!$H$4=1,1,0)</f>
        <v>1</v>
      </c>
      <c r="T2311" s="23">
        <f>IF(Analysis!$H$6=1,1,0)</f>
        <v>1</v>
      </c>
      <c r="U2311" s="23">
        <f>IF(Analysis!$H$7=1,1,0)</f>
        <v>1</v>
      </c>
    </row>
    <row r="2312" spans="1:21">
      <c r="A2312" s="4">
        <v>15350</v>
      </c>
      <c r="B2312" s="5">
        <v>40821.629861111112</v>
      </c>
      <c r="C2312" s="5">
        <v>40819.491666666669</v>
      </c>
      <c r="D2312" s="4" t="s">
        <v>62</v>
      </c>
      <c r="E2312" s="4" t="s">
        <v>72</v>
      </c>
      <c r="F2312" s="6" t="s">
        <v>133</v>
      </c>
      <c r="G2312" s="4" t="s">
        <v>55</v>
      </c>
      <c r="H2312" s="4" t="s">
        <v>56</v>
      </c>
      <c r="I2312" s="4" t="s">
        <v>143</v>
      </c>
      <c r="J2312" s="4" t="s">
        <v>73</v>
      </c>
      <c r="K2312" s="9">
        <f t="shared" si="216"/>
        <v>2.1381944444437977</v>
      </c>
      <c r="L2312" s="13">
        <f t="shared" si="217"/>
        <v>40819</v>
      </c>
      <c r="M2312" s="14">
        <f t="shared" si="218"/>
        <v>0.49166666666860692</v>
      </c>
      <c r="N2312" s="15">
        <f t="shared" si="219"/>
        <v>3</v>
      </c>
      <c r="O2312" s="16" t="str">
        <f t="shared" si="220"/>
        <v>Wednesday</v>
      </c>
      <c r="P2312" s="16" t="str">
        <f t="shared" si="221"/>
        <v>Oct</v>
      </c>
      <c r="Q2312" s="22">
        <f>IF(Analysis!$H$2=1,1,0)</f>
        <v>1</v>
      </c>
      <c r="R2312" s="1">
        <f>IF(Analysis!$H$3=1,1,0)</f>
        <v>1</v>
      </c>
      <c r="S2312" s="23">
        <f>IF(Analysis!$H$4=1,1,0)</f>
        <v>1</v>
      </c>
      <c r="T2312" s="23">
        <f>IF(Analysis!$H$6=1,1,0)</f>
        <v>1</v>
      </c>
      <c r="U2312" s="23">
        <f>IF(Analysis!$H$7=1,1,0)</f>
        <v>1</v>
      </c>
    </row>
    <row r="2313" spans="1:21">
      <c r="A2313" s="4">
        <v>15349</v>
      </c>
      <c r="B2313" s="5">
        <v>40841.606944444444</v>
      </c>
      <c r="C2313" s="5">
        <v>40819.490972222222</v>
      </c>
      <c r="D2313" s="4" t="s">
        <v>53</v>
      </c>
      <c r="E2313" s="4" t="s">
        <v>79</v>
      </c>
      <c r="F2313" s="6" t="s">
        <v>127</v>
      </c>
      <c r="G2313" s="4" t="s">
        <v>55</v>
      </c>
      <c r="H2313" s="4" t="s">
        <v>1101</v>
      </c>
      <c r="I2313" s="4" t="s">
        <v>143</v>
      </c>
      <c r="J2313" s="4" t="s">
        <v>59</v>
      </c>
      <c r="K2313" s="9">
        <f t="shared" si="216"/>
        <v>22.115972222221899</v>
      </c>
      <c r="L2313" s="13">
        <f t="shared" si="217"/>
        <v>40819</v>
      </c>
      <c r="M2313" s="14">
        <f t="shared" si="218"/>
        <v>0.49097222222189885</v>
      </c>
      <c r="N2313" s="15">
        <f t="shared" si="219"/>
        <v>3</v>
      </c>
      <c r="O2313" s="16" t="str">
        <f t="shared" si="220"/>
        <v>Tuesday</v>
      </c>
      <c r="P2313" s="16" t="str">
        <f t="shared" si="221"/>
        <v>Oct</v>
      </c>
      <c r="Q2313" s="22">
        <f>IF(Analysis!$H$2=1,1,0)</f>
        <v>1</v>
      </c>
      <c r="R2313" s="1">
        <f>IF(Analysis!$H$3=1,1,0)</f>
        <v>1</v>
      </c>
      <c r="S2313" s="23">
        <f>IF(Analysis!$H$4=1,1,0)</f>
        <v>1</v>
      </c>
      <c r="T2313" s="23">
        <f>IF(Analysis!$H$6=1,1,0)</f>
        <v>1</v>
      </c>
      <c r="U2313" s="23">
        <f>IF(Analysis!$H$7=1,1,0)</f>
        <v>1</v>
      </c>
    </row>
    <row r="2314" spans="1:21">
      <c r="A2314" s="4">
        <v>15348</v>
      </c>
      <c r="B2314" s="5">
        <v>40835.625</v>
      </c>
      <c r="C2314" s="5">
        <v>40819.48333333333</v>
      </c>
      <c r="D2314" s="4" t="s">
        <v>53</v>
      </c>
      <c r="E2314" s="4" t="s">
        <v>98</v>
      </c>
      <c r="F2314" s="6" t="s">
        <v>128</v>
      </c>
      <c r="G2314" s="4" t="s">
        <v>55</v>
      </c>
      <c r="H2314" s="4" t="s">
        <v>1102</v>
      </c>
      <c r="I2314" s="4" t="s">
        <v>143</v>
      </c>
      <c r="J2314" s="4" t="s">
        <v>136</v>
      </c>
      <c r="K2314" s="9">
        <f t="shared" si="216"/>
        <v>16.141666666670062</v>
      </c>
      <c r="L2314" s="13">
        <f t="shared" si="217"/>
        <v>40819</v>
      </c>
      <c r="M2314" s="14">
        <f t="shared" si="218"/>
        <v>0.48333333332993789</v>
      </c>
      <c r="N2314" s="15">
        <f t="shared" si="219"/>
        <v>3</v>
      </c>
      <c r="O2314" s="16" t="str">
        <f t="shared" si="220"/>
        <v>Wednesday</v>
      </c>
      <c r="P2314" s="16" t="str">
        <f t="shared" si="221"/>
        <v>Oct</v>
      </c>
      <c r="Q2314" s="22">
        <f>IF(Analysis!$H$2=1,1,0)</f>
        <v>1</v>
      </c>
      <c r="R2314" s="1">
        <f>IF(Analysis!$H$3=1,1,0)</f>
        <v>1</v>
      </c>
      <c r="S2314" s="23">
        <f>IF(Analysis!$H$4=1,1,0)</f>
        <v>1</v>
      </c>
      <c r="T2314" s="23">
        <f>IF(Analysis!$H$6=1,1,0)</f>
        <v>1</v>
      </c>
      <c r="U2314" s="23">
        <f>IF(Analysis!$H$7=1,1,0)</f>
        <v>1</v>
      </c>
    </row>
    <row r="2315" spans="1:21">
      <c r="A2315" s="4">
        <v>15347</v>
      </c>
      <c r="B2315" s="5">
        <v>40819.466666666667</v>
      </c>
      <c r="C2315" s="5">
        <v>40819.447222222225</v>
      </c>
      <c r="D2315" s="4" t="s">
        <v>53</v>
      </c>
      <c r="E2315" s="4" t="s">
        <v>54</v>
      </c>
      <c r="F2315" s="6" t="s">
        <v>129</v>
      </c>
      <c r="G2315" s="4" t="s">
        <v>55</v>
      </c>
      <c r="H2315" s="4" t="s">
        <v>1103</v>
      </c>
      <c r="I2315" s="4" t="s">
        <v>143</v>
      </c>
      <c r="J2315" s="4" t="s">
        <v>57</v>
      </c>
      <c r="K2315" s="9">
        <f t="shared" si="216"/>
        <v>1.9444444442342501E-2</v>
      </c>
      <c r="L2315" s="13">
        <f t="shared" si="217"/>
        <v>40819</v>
      </c>
      <c r="M2315" s="14">
        <f t="shared" si="218"/>
        <v>0.44722222222480923</v>
      </c>
      <c r="N2315" s="15">
        <f t="shared" si="219"/>
        <v>2</v>
      </c>
      <c r="O2315" s="16" t="str">
        <f t="shared" si="220"/>
        <v>Monday</v>
      </c>
      <c r="P2315" s="16" t="str">
        <f t="shared" si="221"/>
        <v>Oct</v>
      </c>
      <c r="Q2315" s="22">
        <f>IF(Analysis!$H$2=1,1,0)</f>
        <v>1</v>
      </c>
      <c r="R2315" s="1">
        <f>IF(Analysis!$H$3=1,1,0)</f>
        <v>1</v>
      </c>
      <c r="S2315" s="23">
        <f>IF(Analysis!$H$4=1,1,0)</f>
        <v>1</v>
      </c>
      <c r="T2315" s="23">
        <f>IF(Analysis!$H$6=1,1,0)</f>
        <v>1</v>
      </c>
      <c r="U2315" s="23">
        <f>IF(Analysis!$H$7=1,1,0)</f>
        <v>1</v>
      </c>
    </row>
    <row r="2316" spans="1:21">
      <c r="A2316" s="4">
        <v>15346</v>
      </c>
      <c r="B2316" s="5">
        <v>40820.634027777778</v>
      </c>
      <c r="C2316" s="5">
        <v>40819.446527777778</v>
      </c>
      <c r="D2316" s="4" t="s">
        <v>62</v>
      </c>
      <c r="E2316" s="4" t="s">
        <v>78</v>
      </c>
      <c r="F2316" s="6" t="s">
        <v>145</v>
      </c>
      <c r="G2316" s="4" t="s">
        <v>55</v>
      </c>
      <c r="H2316" s="4" t="s">
        <v>1104</v>
      </c>
      <c r="I2316" s="4" t="s">
        <v>143</v>
      </c>
      <c r="J2316" s="4" t="s">
        <v>70</v>
      </c>
      <c r="K2316" s="9">
        <f t="shared" si="216"/>
        <v>1.1875</v>
      </c>
      <c r="L2316" s="13">
        <f t="shared" si="217"/>
        <v>40819</v>
      </c>
      <c r="M2316" s="14">
        <f t="shared" si="218"/>
        <v>0.44652777777810115</v>
      </c>
      <c r="N2316" s="15">
        <f t="shared" si="219"/>
        <v>2</v>
      </c>
      <c r="O2316" s="16" t="str">
        <f t="shared" si="220"/>
        <v>Tuesday</v>
      </c>
      <c r="P2316" s="16" t="str">
        <f t="shared" si="221"/>
        <v>Oct</v>
      </c>
      <c r="Q2316" s="22">
        <f>IF(Analysis!$H$2=1,1,0)</f>
        <v>1</v>
      </c>
      <c r="R2316" s="1">
        <f>IF(Analysis!$H$3=1,1,0)</f>
        <v>1</v>
      </c>
      <c r="S2316" s="23">
        <f>IF(Analysis!$H$4=1,1,0)</f>
        <v>1</v>
      </c>
      <c r="T2316" s="23">
        <f>IF(Analysis!$H$6=1,1,0)</f>
        <v>1</v>
      </c>
      <c r="U2316" s="23">
        <f>IF(Analysis!$H$7=1,1,0)</f>
        <v>1</v>
      </c>
    </row>
    <row r="2317" spans="1:21">
      <c r="A2317" s="4">
        <v>15345</v>
      </c>
      <c r="B2317" s="5">
        <v>40819.444444444445</v>
      </c>
      <c r="C2317" s="5">
        <v>40819.436805555553</v>
      </c>
      <c r="D2317" s="4" t="s">
        <v>53</v>
      </c>
      <c r="E2317" s="4" t="s">
        <v>54</v>
      </c>
      <c r="F2317" s="6" t="s">
        <v>2304</v>
      </c>
      <c r="G2317" s="4" t="s">
        <v>55</v>
      </c>
      <c r="H2317" s="4" t="s">
        <v>1105</v>
      </c>
      <c r="I2317" s="4" t="s">
        <v>143</v>
      </c>
      <c r="J2317" s="4" t="s">
        <v>59</v>
      </c>
      <c r="K2317" s="9">
        <f t="shared" si="216"/>
        <v>7.6388888919609599E-3</v>
      </c>
      <c r="L2317" s="13">
        <f t="shared" si="217"/>
        <v>40819</v>
      </c>
      <c r="M2317" s="14">
        <f t="shared" si="218"/>
        <v>0.43680555555329192</v>
      </c>
      <c r="N2317" s="15">
        <f t="shared" si="219"/>
        <v>2</v>
      </c>
      <c r="O2317" s="16" t="str">
        <f t="shared" si="220"/>
        <v>Monday</v>
      </c>
      <c r="P2317" s="16" t="str">
        <f t="shared" si="221"/>
        <v>Oct</v>
      </c>
      <c r="Q2317" s="22">
        <f>IF(Analysis!$H$2=1,1,0)</f>
        <v>1</v>
      </c>
      <c r="R2317" s="1">
        <f>IF(Analysis!$H$3=1,1,0)</f>
        <v>1</v>
      </c>
      <c r="S2317" s="23">
        <f>IF(Analysis!$H$4=1,1,0)</f>
        <v>1</v>
      </c>
      <c r="T2317" s="23">
        <f>IF(Analysis!$H$6=1,1,0)</f>
        <v>1</v>
      </c>
      <c r="U2317" s="23">
        <f>IF(Analysis!$H$7=1,1,0)</f>
        <v>1</v>
      </c>
    </row>
    <row r="2318" spans="1:21">
      <c r="A2318" s="4">
        <v>15344</v>
      </c>
      <c r="B2318" s="5">
        <v>40819.444444444445</v>
      </c>
      <c r="C2318" s="5">
        <v>40819.436805555553</v>
      </c>
      <c r="D2318" s="4" t="s">
        <v>53</v>
      </c>
      <c r="E2318" s="4" t="s">
        <v>54</v>
      </c>
      <c r="F2318" s="6" t="s">
        <v>2071</v>
      </c>
      <c r="G2318" s="4" t="s">
        <v>55</v>
      </c>
      <c r="H2318" s="4" t="s">
        <v>90</v>
      </c>
      <c r="I2318" s="4" t="s">
        <v>142</v>
      </c>
      <c r="J2318" s="4" t="s">
        <v>59</v>
      </c>
      <c r="K2318" s="9">
        <f t="shared" si="216"/>
        <v>7.6388888919609599E-3</v>
      </c>
      <c r="L2318" s="13">
        <f t="shared" si="217"/>
        <v>40819</v>
      </c>
      <c r="M2318" s="14">
        <f t="shared" si="218"/>
        <v>0.43680555555329192</v>
      </c>
      <c r="N2318" s="15">
        <f t="shared" si="219"/>
        <v>2</v>
      </c>
      <c r="O2318" s="16" t="str">
        <f t="shared" si="220"/>
        <v>Monday</v>
      </c>
      <c r="P2318" s="16" t="str">
        <f t="shared" si="221"/>
        <v>Oct</v>
      </c>
      <c r="Q2318" s="22">
        <f>IF(Analysis!$H$2=1,1,0)</f>
        <v>1</v>
      </c>
      <c r="R2318" s="1">
        <f>IF(Analysis!$H$3=1,1,0)</f>
        <v>1</v>
      </c>
      <c r="S2318" s="23">
        <f>IF(Analysis!$H$4=1,1,0)</f>
        <v>1</v>
      </c>
      <c r="T2318" s="23">
        <f>IF(Analysis!$H$6=1,1,0)</f>
        <v>1</v>
      </c>
      <c r="U2318" s="23">
        <f>IF(Analysis!$H$7=1,1,0)</f>
        <v>1</v>
      </c>
    </row>
    <row r="2319" spans="1:21">
      <c r="A2319" s="4">
        <v>15343</v>
      </c>
      <c r="B2319" s="5">
        <v>40836.438888888886</v>
      </c>
      <c r="C2319" s="5">
        <v>40819.387499999997</v>
      </c>
      <c r="D2319" s="4" t="s">
        <v>60</v>
      </c>
      <c r="E2319" s="4" t="s">
        <v>74</v>
      </c>
      <c r="F2319" s="6" t="s">
        <v>2072</v>
      </c>
      <c r="G2319" s="4" t="s">
        <v>55</v>
      </c>
      <c r="H2319" s="4" t="s">
        <v>107</v>
      </c>
      <c r="I2319" s="4" t="s">
        <v>142</v>
      </c>
      <c r="J2319" s="4" t="s">
        <v>73</v>
      </c>
      <c r="K2319" s="9">
        <f t="shared" si="216"/>
        <v>17.051388888889051</v>
      </c>
      <c r="L2319" s="13">
        <f t="shared" si="217"/>
        <v>40819</v>
      </c>
      <c r="M2319" s="14">
        <f t="shared" si="218"/>
        <v>0.38749999999708962</v>
      </c>
      <c r="N2319" s="15">
        <f t="shared" si="219"/>
        <v>2</v>
      </c>
      <c r="O2319" s="16" t="str">
        <f t="shared" si="220"/>
        <v>Thursday</v>
      </c>
      <c r="P2319" s="16" t="str">
        <f t="shared" si="221"/>
        <v>Oct</v>
      </c>
      <c r="Q2319" s="22">
        <f>IF(Analysis!$H$2=1,1,0)</f>
        <v>1</v>
      </c>
      <c r="R2319" s="1">
        <f>IF(Analysis!$H$3=1,1,0)</f>
        <v>1</v>
      </c>
      <c r="S2319" s="23">
        <f>IF(Analysis!$H$4=1,1,0)</f>
        <v>1</v>
      </c>
      <c r="T2319" s="23">
        <f>IF(Analysis!$H$6=1,1,0)</f>
        <v>1</v>
      </c>
      <c r="U2319" s="23">
        <f>IF(Analysis!$H$7=1,1,0)</f>
        <v>1</v>
      </c>
    </row>
    <row r="2320" spans="1:21">
      <c r="A2320" s="4">
        <v>15342</v>
      </c>
      <c r="B2320" s="5">
        <v>40935.461111111108</v>
      </c>
      <c r="C2320" s="5">
        <v>40819.383333333331</v>
      </c>
      <c r="D2320" s="4" t="s">
        <v>60</v>
      </c>
      <c r="E2320" s="4" t="s">
        <v>74</v>
      </c>
      <c r="F2320" s="6" t="s">
        <v>2073</v>
      </c>
      <c r="G2320" s="4" t="s">
        <v>55</v>
      </c>
      <c r="H2320" s="4" t="s">
        <v>106</v>
      </c>
      <c r="I2320" s="4" t="s">
        <v>142</v>
      </c>
      <c r="J2320" s="4" t="s">
        <v>59</v>
      </c>
      <c r="K2320" s="9">
        <f t="shared" si="216"/>
        <v>116.07777777777665</v>
      </c>
      <c r="L2320" s="13">
        <f t="shared" si="217"/>
        <v>40819</v>
      </c>
      <c r="M2320" s="14">
        <f t="shared" si="218"/>
        <v>0.38333333333139308</v>
      </c>
      <c r="N2320" s="15">
        <f t="shared" si="219"/>
        <v>2</v>
      </c>
      <c r="O2320" s="16" t="str">
        <f t="shared" si="220"/>
        <v>Friday</v>
      </c>
      <c r="P2320" s="16" t="str">
        <f t="shared" si="221"/>
        <v>Oct</v>
      </c>
      <c r="Q2320" s="22">
        <f>IF(Analysis!$H$2=1,1,0)</f>
        <v>1</v>
      </c>
      <c r="R2320" s="1">
        <f>IF(Analysis!$H$3=1,1,0)</f>
        <v>1</v>
      </c>
      <c r="S2320" s="23">
        <f>IF(Analysis!$H$4=1,1,0)</f>
        <v>1</v>
      </c>
      <c r="T2320" s="23">
        <f>IF(Analysis!$H$6=1,1,0)</f>
        <v>1</v>
      </c>
      <c r="U2320" s="23">
        <f>IF(Analysis!$H$7=1,1,0)</f>
        <v>1</v>
      </c>
    </row>
    <row r="2321" spans="1:21">
      <c r="A2321" s="4">
        <v>15341</v>
      </c>
      <c r="B2321" s="5">
        <v>40828.37777777778</v>
      </c>
      <c r="C2321" s="5">
        <v>40819.379166666666</v>
      </c>
      <c r="D2321" s="4" t="s">
        <v>60</v>
      </c>
      <c r="E2321" s="4" t="s">
        <v>74</v>
      </c>
      <c r="F2321" s="6" t="s">
        <v>132</v>
      </c>
      <c r="G2321" s="4" t="s">
        <v>55</v>
      </c>
      <c r="H2321" s="4" t="s">
        <v>71</v>
      </c>
      <c r="I2321" s="4" t="s">
        <v>142</v>
      </c>
      <c r="J2321" s="4" t="s">
        <v>59</v>
      </c>
      <c r="K2321" s="9">
        <f t="shared" si="216"/>
        <v>8.9986111111138598</v>
      </c>
      <c r="L2321" s="13">
        <f t="shared" si="217"/>
        <v>40819</v>
      </c>
      <c r="M2321" s="14">
        <f t="shared" si="218"/>
        <v>0.37916666666569654</v>
      </c>
      <c r="N2321" s="15">
        <f t="shared" si="219"/>
        <v>2</v>
      </c>
      <c r="O2321" s="16" t="str">
        <f t="shared" si="220"/>
        <v>Wednesday</v>
      </c>
      <c r="P2321" s="16" t="str">
        <f t="shared" si="221"/>
        <v>Oct</v>
      </c>
      <c r="Q2321" s="22">
        <f>IF(Analysis!$H$2=1,1,0)</f>
        <v>1</v>
      </c>
      <c r="R2321" s="1">
        <f>IF(Analysis!$H$3=1,1,0)</f>
        <v>1</v>
      </c>
      <c r="S2321" s="23">
        <f>IF(Analysis!$H$4=1,1,0)</f>
        <v>1</v>
      </c>
      <c r="T2321" s="23">
        <f>IF(Analysis!$H$6=1,1,0)</f>
        <v>1</v>
      </c>
      <c r="U2321" s="23">
        <f>IF(Analysis!$H$7=1,1,0)</f>
        <v>1</v>
      </c>
    </row>
    <row r="2322" spans="1:21">
      <c r="A2322" s="4">
        <v>15340</v>
      </c>
      <c r="B2322" s="5">
        <v>40819.447222222225</v>
      </c>
      <c r="C2322" s="5">
        <v>40819.363194444442</v>
      </c>
      <c r="D2322" s="4" t="s">
        <v>53</v>
      </c>
      <c r="E2322" s="4" t="s">
        <v>54</v>
      </c>
      <c r="F2322" s="6" t="s">
        <v>133</v>
      </c>
      <c r="G2322" s="4" t="s">
        <v>55</v>
      </c>
      <c r="H2322" s="4" t="s">
        <v>56</v>
      </c>
      <c r="I2322" s="4" t="s">
        <v>142</v>
      </c>
      <c r="J2322" s="4" t="s">
        <v>57</v>
      </c>
      <c r="K2322" s="9">
        <f t="shared" si="216"/>
        <v>8.4027777782466728E-2</v>
      </c>
      <c r="L2322" s="13">
        <f t="shared" si="217"/>
        <v>40819</v>
      </c>
      <c r="M2322" s="14">
        <f t="shared" si="218"/>
        <v>0.3631944444423425</v>
      </c>
      <c r="N2322" s="15">
        <f t="shared" si="219"/>
        <v>1</v>
      </c>
      <c r="O2322" s="16" t="str">
        <f t="shared" si="220"/>
        <v>Monday</v>
      </c>
      <c r="P2322" s="16" t="str">
        <f t="shared" si="221"/>
        <v>Oct</v>
      </c>
      <c r="Q2322" s="22">
        <f>IF(Analysis!$H$2=1,1,0)</f>
        <v>1</v>
      </c>
      <c r="R2322" s="1">
        <f>IF(Analysis!$H$3=1,1,0)</f>
        <v>1</v>
      </c>
      <c r="S2322" s="23">
        <f>IF(Analysis!$H$4=1,1,0)</f>
        <v>1</v>
      </c>
      <c r="T2322" s="23">
        <f>IF(Analysis!$H$6=1,1,0)</f>
        <v>1</v>
      </c>
      <c r="U2322" s="23">
        <f>IF(Analysis!$H$7=1,1,0)</f>
        <v>1</v>
      </c>
    </row>
    <row r="2323" spans="1:21">
      <c r="A2323" s="4">
        <v>15339</v>
      </c>
      <c r="B2323" s="5">
        <v>40836.618750000001</v>
      </c>
      <c r="C2323" s="5">
        <v>40816.70208333333</v>
      </c>
      <c r="D2323" s="4" t="s">
        <v>62</v>
      </c>
      <c r="E2323" s="4" t="s">
        <v>138</v>
      </c>
      <c r="F2323" s="6" t="s">
        <v>127</v>
      </c>
      <c r="G2323" s="4" t="s">
        <v>55</v>
      </c>
      <c r="H2323" s="4" t="s">
        <v>90</v>
      </c>
      <c r="I2323" s="4" t="s">
        <v>142</v>
      </c>
      <c r="J2323" s="4" t="s">
        <v>59</v>
      </c>
      <c r="K2323" s="9">
        <f t="shared" si="216"/>
        <v>19.916666666671517</v>
      </c>
      <c r="L2323" s="13">
        <f t="shared" si="217"/>
        <v>40816</v>
      </c>
      <c r="M2323" s="14">
        <f t="shared" si="218"/>
        <v>0.70208333332993789</v>
      </c>
      <c r="N2323" s="15">
        <f t="shared" si="219"/>
        <v>5</v>
      </c>
      <c r="O2323" s="16" t="str">
        <f t="shared" si="220"/>
        <v>Thursday</v>
      </c>
      <c r="P2323" s="16" t="str">
        <f t="shared" si="221"/>
        <v>Sep</v>
      </c>
      <c r="Q2323" s="22">
        <f>IF(Analysis!$H$2=1,1,0)</f>
        <v>1</v>
      </c>
      <c r="R2323" s="1">
        <f>IF(Analysis!$H$3=1,1,0)</f>
        <v>1</v>
      </c>
      <c r="S2323" s="23">
        <f>IF(Analysis!$H$4=1,1,0)</f>
        <v>1</v>
      </c>
      <c r="T2323" s="23">
        <f>IF(Analysis!$H$6=1,1,0)</f>
        <v>1</v>
      </c>
      <c r="U2323" s="23">
        <f>IF(Analysis!$H$7=1,1,0)</f>
        <v>1</v>
      </c>
    </row>
    <row r="2324" spans="1:21">
      <c r="A2324" s="4">
        <v>15338</v>
      </c>
      <c r="B2324" s="5">
        <v>40835.522916666669</v>
      </c>
      <c r="C2324" s="5">
        <v>40816.540277777778</v>
      </c>
      <c r="D2324" s="4" t="s">
        <v>94</v>
      </c>
      <c r="E2324" s="4" t="s">
        <v>38</v>
      </c>
      <c r="F2324" s="6" t="s">
        <v>128</v>
      </c>
      <c r="G2324" s="4" t="s">
        <v>55</v>
      </c>
      <c r="H2324" s="4" t="s">
        <v>56</v>
      </c>
      <c r="I2324" s="4" t="s">
        <v>142</v>
      </c>
      <c r="J2324" s="4" t="s">
        <v>59</v>
      </c>
      <c r="K2324" s="9">
        <f t="shared" si="216"/>
        <v>18.982638888890506</v>
      </c>
      <c r="L2324" s="13">
        <f t="shared" si="217"/>
        <v>40816</v>
      </c>
      <c r="M2324" s="14">
        <f t="shared" si="218"/>
        <v>0.54027777777810115</v>
      </c>
      <c r="N2324" s="15">
        <f t="shared" si="219"/>
        <v>3</v>
      </c>
      <c r="O2324" s="16" t="str">
        <f t="shared" si="220"/>
        <v>Wednesday</v>
      </c>
      <c r="P2324" s="16" t="str">
        <f t="shared" si="221"/>
        <v>Sep</v>
      </c>
      <c r="Q2324" s="22">
        <f>IF(Analysis!$H$2=1,1,0)</f>
        <v>1</v>
      </c>
      <c r="R2324" s="1">
        <f>IF(Analysis!$H$3=1,1,0)</f>
        <v>1</v>
      </c>
      <c r="S2324" s="23">
        <f>IF(Analysis!$H$4=1,1,0)</f>
        <v>1</v>
      </c>
      <c r="T2324" s="23">
        <f>IF(Analysis!$H$6=1,1,0)</f>
        <v>1</v>
      </c>
      <c r="U2324" s="23">
        <f>IF(Analysis!$H$7=1,1,0)</f>
        <v>1</v>
      </c>
    </row>
    <row r="2325" spans="1:21">
      <c r="A2325" s="4">
        <v>15337</v>
      </c>
      <c r="B2325" s="5">
        <v>40822.397916666669</v>
      </c>
      <c r="C2325" s="5">
        <v>40816.540277777778</v>
      </c>
      <c r="D2325" s="4" t="s">
        <v>60</v>
      </c>
      <c r="E2325" s="4" t="s">
        <v>99</v>
      </c>
      <c r="F2325" s="6" t="s">
        <v>129</v>
      </c>
      <c r="G2325" s="4" t="s">
        <v>55</v>
      </c>
      <c r="H2325" s="4" t="s">
        <v>1106</v>
      </c>
      <c r="I2325" s="4" t="s">
        <v>142</v>
      </c>
      <c r="J2325" s="4" t="s">
        <v>59</v>
      </c>
      <c r="K2325" s="9">
        <f t="shared" si="216"/>
        <v>5.8576388888905058</v>
      </c>
      <c r="L2325" s="13">
        <f t="shared" si="217"/>
        <v>40816</v>
      </c>
      <c r="M2325" s="14">
        <f t="shared" si="218"/>
        <v>0.54027777777810115</v>
      </c>
      <c r="N2325" s="15">
        <f t="shared" si="219"/>
        <v>3</v>
      </c>
      <c r="O2325" s="16" t="str">
        <f t="shared" si="220"/>
        <v>Thursday</v>
      </c>
      <c r="P2325" s="16" t="str">
        <f t="shared" si="221"/>
        <v>Sep</v>
      </c>
      <c r="Q2325" s="22">
        <f>IF(Analysis!$H$2=1,1,0)</f>
        <v>1</v>
      </c>
      <c r="R2325" s="1">
        <f>IF(Analysis!$H$3=1,1,0)</f>
        <v>1</v>
      </c>
      <c r="S2325" s="23">
        <f>IF(Analysis!$H$4=1,1,0)</f>
        <v>1</v>
      </c>
      <c r="T2325" s="23">
        <f>IF(Analysis!$H$6=1,1,0)</f>
        <v>1</v>
      </c>
      <c r="U2325" s="23">
        <f>IF(Analysis!$H$7=1,1,0)</f>
        <v>1</v>
      </c>
    </row>
    <row r="2326" spans="1:21">
      <c r="A2326" s="4">
        <v>15336</v>
      </c>
      <c r="B2326" s="5">
        <v>40819.667361111111</v>
      </c>
      <c r="C2326" s="5">
        <v>40816.535416666666</v>
      </c>
      <c r="D2326" s="4" t="s">
        <v>62</v>
      </c>
      <c r="E2326" s="4" t="s">
        <v>138</v>
      </c>
      <c r="F2326" s="6" t="s">
        <v>145</v>
      </c>
      <c r="G2326" s="4" t="s">
        <v>55</v>
      </c>
      <c r="H2326" s="4" t="s">
        <v>1107</v>
      </c>
      <c r="I2326" s="4" t="s">
        <v>142</v>
      </c>
      <c r="J2326" s="4" t="s">
        <v>59</v>
      </c>
      <c r="K2326" s="9">
        <f t="shared" si="216"/>
        <v>3.1319444444452529</v>
      </c>
      <c r="L2326" s="13">
        <f t="shared" si="217"/>
        <v>40816</v>
      </c>
      <c r="M2326" s="14">
        <f t="shared" si="218"/>
        <v>0.53541666666569654</v>
      </c>
      <c r="N2326" s="15">
        <f t="shared" si="219"/>
        <v>3</v>
      </c>
      <c r="O2326" s="16" t="str">
        <f t="shared" si="220"/>
        <v>Monday</v>
      </c>
      <c r="P2326" s="16" t="str">
        <f t="shared" si="221"/>
        <v>Sep</v>
      </c>
      <c r="Q2326" s="22">
        <f>IF(Analysis!$H$2=1,1,0)</f>
        <v>1</v>
      </c>
      <c r="R2326" s="1">
        <f>IF(Analysis!$H$3=1,1,0)</f>
        <v>1</v>
      </c>
      <c r="S2326" s="23">
        <f>IF(Analysis!$H$4=1,1,0)</f>
        <v>1</v>
      </c>
      <c r="T2326" s="23">
        <f>IF(Analysis!$H$6=1,1,0)</f>
        <v>1</v>
      </c>
      <c r="U2326" s="23">
        <f>IF(Analysis!$H$7=1,1,0)</f>
        <v>1</v>
      </c>
    </row>
    <row r="2327" spans="1:21">
      <c r="A2327" s="4">
        <v>15335</v>
      </c>
      <c r="B2327" s="5">
        <v>40910.474999999999</v>
      </c>
      <c r="C2327" s="5">
        <v>40816.535416666666</v>
      </c>
      <c r="D2327" s="4" t="s">
        <v>62</v>
      </c>
      <c r="E2327" s="4" t="s">
        <v>138</v>
      </c>
      <c r="F2327" s="6" t="s">
        <v>2305</v>
      </c>
      <c r="G2327" s="4" t="s">
        <v>55</v>
      </c>
      <c r="H2327" s="4" t="s">
        <v>1108</v>
      </c>
      <c r="I2327" s="4" t="s">
        <v>142</v>
      </c>
      <c r="J2327" s="4" t="s">
        <v>59</v>
      </c>
      <c r="K2327" s="9">
        <f t="shared" si="216"/>
        <v>93.939583333332848</v>
      </c>
      <c r="L2327" s="13">
        <f t="shared" si="217"/>
        <v>40816</v>
      </c>
      <c r="M2327" s="14">
        <f t="shared" si="218"/>
        <v>0.53541666666569654</v>
      </c>
      <c r="N2327" s="15">
        <f t="shared" si="219"/>
        <v>3</v>
      </c>
      <c r="O2327" s="16" t="str">
        <f t="shared" si="220"/>
        <v>Monday</v>
      </c>
      <c r="P2327" s="16" t="str">
        <f t="shared" si="221"/>
        <v>Sep</v>
      </c>
      <c r="Q2327" s="22">
        <f>IF(Analysis!$H$2=1,1,0)</f>
        <v>1</v>
      </c>
      <c r="R2327" s="1">
        <f>IF(Analysis!$H$3=1,1,0)</f>
        <v>1</v>
      </c>
      <c r="S2327" s="23">
        <f>IF(Analysis!$H$4=1,1,0)</f>
        <v>1</v>
      </c>
      <c r="T2327" s="23">
        <f>IF(Analysis!$H$6=1,1,0)</f>
        <v>1</v>
      </c>
      <c r="U2327" s="23">
        <f>IF(Analysis!$H$7=1,1,0)</f>
        <v>1</v>
      </c>
    </row>
    <row r="2328" spans="1:21">
      <c r="A2328" s="4">
        <v>15334</v>
      </c>
      <c r="B2328" s="5">
        <v>40819.336111111108</v>
      </c>
      <c r="C2328" s="5">
        <v>40816.526388888888</v>
      </c>
      <c r="D2328" s="4" t="s">
        <v>53</v>
      </c>
      <c r="E2328" s="4" t="s">
        <v>54</v>
      </c>
      <c r="F2328" s="6" t="s">
        <v>2071</v>
      </c>
      <c r="G2328" s="4" t="s">
        <v>55</v>
      </c>
      <c r="H2328" s="4" t="s">
        <v>1109</v>
      </c>
      <c r="I2328" s="4" t="s">
        <v>142</v>
      </c>
      <c r="J2328" s="4" t="s">
        <v>57</v>
      </c>
      <c r="K2328" s="9">
        <f t="shared" si="216"/>
        <v>2.8097222222204437</v>
      </c>
      <c r="L2328" s="13">
        <f t="shared" si="217"/>
        <v>40816</v>
      </c>
      <c r="M2328" s="14">
        <f t="shared" si="218"/>
        <v>0.52638888888759539</v>
      </c>
      <c r="N2328" s="15">
        <f t="shared" si="219"/>
        <v>3</v>
      </c>
      <c r="O2328" s="16" t="str">
        <f t="shared" si="220"/>
        <v>Monday</v>
      </c>
      <c r="P2328" s="16" t="str">
        <f t="shared" si="221"/>
        <v>Sep</v>
      </c>
      <c r="Q2328" s="22">
        <f>IF(Analysis!$H$2=1,1,0)</f>
        <v>1</v>
      </c>
      <c r="R2328" s="1">
        <f>IF(Analysis!$H$3=1,1,0)</f>
        <v>1</v>
      </c>
      <c r="S2328" s="23">
        <f>IF(Analysis!$H$4=1,1,0)</f>
        <v>1</v>
      </c>
      <c r="T2328" s="23">
        <f>IF(Analysis!$H$6=1,1,0)</f>
        <v>1</v>
      </c>
      <c r="U2328" s="23">
        <f>IF(Analysis!$H$7=1,1,0)</f>
        <v>1</v>
      </c>
    </row>
    <row r="2329" spans="1:21">
      <c r="A2329" s="4">
        <v>15333</v>
      </c>
      <c r="B2329" s="5">
        <v>40820.52847222222</v>
      </c>
      <c r="C2329" s="5">
        <v>40816.509722222225</v>
      </c>
      <c r="D2329" s="4" t="s">
        <v>62</v>
      </c>
      <c r="E2329" s="4" t="s">
        <v>68</v>
      </c>
      <c r="F2329" s="6" t="s">
        <v>2072</v>
      </c>
      <c r="G2329" s="4" t="s">
        <v>55</v>
      </c>
      <c r="H2329" s="4" t="s">
        <v>1110</v>
      </c>
      <c r="I2329" s="4" t="s">
        <v>142</v>
      </c>
      <c r="J2329" s="4" t="s">
        <v>73</v>
      </c>
      <c r="K2329" s="9">
        <f t="shared" si="216"/>
        <v>4.0187499999956344</v>
      </c>
      <c r="L2329" s="13">
        <f t="shared" si="217"/>
        <v>40816</v>
      </c>
      <c r="M2329" s="14">
        <f t="shared" si="218"/>
        <v>0.50972222222480923</v>
      </c>
      <c r="N2329" s="15">
        <f t="shared" si="219"/>
        <v>3</v>
      </c>
      <c r="O2329" s="16" t="str">
        <f t="shared" si="220"/>
        <v>Tuesday</v>
      </c>
      <c r="P2329" s="16" t="str">
        <f t="shared" si="221"/>
        <v>Sep</v>
      </c>
      <c r="Q2329" s="22">
        <f>IF(Analysis!$H$2=1,1,0)</f>
        <v>1</v>
      </c>
      <c r="R2329" s="1">
        <f>IF(Analysis!$H$3=1,1,0)</f>
        <v>1</v>
      </c>
      <c r="S2329" s="23">
        <f>IF(Analysis!$H$4=1,1,0)</f>
        <v>1</v>
      </c>
      <c r="T2329" s="23">
        <f>IF(Analysis!$H$6=1,1,0)</f>
        <v>1</v>
      </c>
      <c r="U2329" s="23">
        <f>IF(Analysis!$H$7=1,1,0)</f>
        <v>1</v>
      </c>
    </row>
    <row r="2330" spans="1:21">
      <c r="A2330" s="4">
        <v>15332</v>
      </c>
      <c r="B2330" s="5">
        <v>40819.445138888892</v>
      </c>
      <c r="C2330" s="5">
        <v>40816.5</v>
      </c>
      <c r="D2330" s="4" t="s">
        <v>53</v>
      </c>
      <c r="E2330" s="4" t="s">
        <v>96</v>
      </c>
      <c r="F2330" s="6" t="s">
        <v>2073</v>
      </c>
      <c r="G2330" s="4" t="s">
        <v>55</v>
      </c>
      <c r="H2330" s="4" t="s">
        <v>90</v>
      </c>
      <c r="I2330" s="4" t="s">
        <v>142</v>
      </c>
      <c r="J2330" s="4" t="s">
        <v>59</v>
      </c>
      <c r="K2330" s="9">
        <f t="shared" si="216"/>
        <v>2.945138888891961</v>
      </c>
      <c r="L2330" s="13">
        <f t="shared" si="217"/>
        <v>40816</v>
      </c>
      <c r="M2330" s="14">
        <f t="shared" si="218"/>
        <v>0.5</v>
      </c>
      <c r="N2330" s="15">
        <f t="shared" si="219"/>
        <v>3</v>
      </c>
      <c r="O2330" s="16" t="str">
        <f t="shared" si="220"/>
        <v>Monday</v>
      </c>
      <c r="P2330" s="16" t="str">
        <f t="shared" si="221"/>
        <v>Sep</v>
      </c>
      <c r="Q2330" s="22">
        <f>IF(Analysis!$H$2=1,1,0)</f>
        <v>1</v>
      </c>
      <c r="R2330" s="1">
        <f>IF(Analysis!$H$3=1,1,0)</f>
        <v>1</v>
      </c>
      <c r="S2330" s="23">
        <f>IF(Analysis!$H$4=1,1,0)</f>
        <v>1</v>
      </c>
      <c r="T2330" s="23">
        <f>IF(Analysis!$H$6=1,1,0)</f>
        <v>1</v>
      </c>
      <c r="U2330" s="23">
        <f>IF(Analysis!$H$7=1,1,0)</f>
        <v>1</v>
      </c>
    </row>
    <row r="2331" spans="1:21">
      <c r="A2331" s="4">
        <v>15331</v>
      </c>
      <c r="B2331" s="5">
        <v>40910.474999999999</v>
      </c>
      <c r="C2331" s="5">
        <v>40816.482638888891</v>
      </c>
      <c r="D2331" s="4" t="s">
        <v>62</v>
      </c>
      <c r="E2331" s="4" t="s">
        <v>138</v>
      </c>
      <c r="F2331" s="6" t="s">
        <v>132</v>
      </c>
      <c r="G2331" s="4" t="s">
        <v>55</v>
      </c>
      <c r="H2331" s="4" t="s">
        <v>107</v>
      </c>
      <c r="I2331" s="4" t="s">
        <v>142</v>
      </c>
      <c r="J2331" s="4" t="s">
        <v>59</v>
      </c>
      <c r="K2331" s="9">
        <f t="shared" si="216"/>
        <v>93.992361111108039</v>
      </c>
      <c r="L2331" s="13">
        <f t="shared" si="217"/>
        <v>40816</v>
      </c>
      <c r="M2331" s="14">
        <f t="shared" si="218"/>
        <v>0.48263888889050577</v>
      </c>
      <c r="N2331" s="15">
        <f t="shared" si="219"/>
        <v>3</v>
      </c>
      <c r="O2331" s="16" t="str">
        <f t="shared" si="220"/>
        <v>Monday</v>
      </c>
      <c r="P2331" s="16" t="str">
        <f t="shared" si="221"/>
        <v>Sep</v>
      </c>
      <c r="Q2331" s="22">
        <f>IF(Analysis!$H$2=1,1,0)</f>
        <v>1</v>
      </c>
      <c r="R2331" s="1">
        <f>IF(Analysis!$H$3=1,1,0)</f>
        <v>1</v>
      </c>
      <c r="S2331" s="23">
        <f>IF(Analysis!$H$4=1,1,0)</f>
        <v>1</v>
      </c>
      <c r="T2331" s="23">
        <f>IF(Analysis!$H$6=1,1,0)</f>
        <v>1</v>
      </c>
      <c r="U2331" s="23">
        <f>IF(Analysis!$H$7=1,1,0)</f>
        <v>1</v>
      </c>
    </row>
    <row r="2332" spans="1:21">
      <c r="A2332" s="4">
        <v>15330</v>
      </c>
      <c r="B2332" s="5">
        <v>40910.474999999999</v>
      </c>
      <c r="C2332" s="5">
        <v>40816.479166666664</v>
      </c>
      <c r="D2332" s="4" t="s">
        <v>62</v>
      </c>
      <c r="E2332" s="4" t="s">
        <v>138</v>
      </c>
      <c r="F2332" s="6" t="s">
        <v>133</v>
      </c>
      <c r="G2332" s="4" t="s">
        <v>55</v>
      </c>
      <c r="H2332" s="4" t="s">
        <v>106</v>
      </c>
      <c r="I2332" s="4" t="s">
        <v>142</v>
      </c>
      <c r="J2332" s="4" t="s">
        <v>59</v>
      </c>
      <c r="K2332" s="9">
        <f t="shared" si="216"/>
        <v>93.995833333334303</v>
      </c>
      <c r="L2332" s="13">
        <f t="shared" si="217"/>
        <v>40816</v>
      </c>
      <c r="M2332" s="14">
        <f t="shared" si="218"/>
        <v>0.47916666666424135</v>
      </c>
      <c r="N2332" s="15">
        <f t="shared" si="219"/>
        <v>3</v>
      </c>
      <c r="O2332" s="16" t="str">
        <f t="shared" si="220"/>
        <v>Monday</v>
      </c>
      <c r="P2332" s="16" t="str">
        <f t="shared" si="221"/>
        <v>Sep</v>
      </c>
      <c r="Q2332" s="22">
        <f>IF(Analysis!$H$2=1,1,0)</f>
        <v>1</v>
      </c>
      <c r="R2332" s="1">
        <f>IF(Analysis!$H$3=1,1,0)</f>
        <v>1</v>
      </c>
      <c r="S2332" s="23">
        <f>IF(Analysis!$H$4=1,1,0)</f>
        <v>1</v>
      </c>
      <c r="T2332" s="23">
        <f>IF(Analysis!$H$6=1,1,0)</f>
        <v>1</v>
      </c>
      <c r="U2332" s="23">
        <f>IF(Analysis!$H$7=1,1,0)</f>
        <v>1</v>
      </c>
    </row>
    <row r="2333" spans="1:21">
      <c r="A2333" s="4">
        <v>15329</v>
      </c>
      <c r="B2333" s="5">
        <v>40820.612500000003</v>
      </c>
      <c r="C2333" s="5">
        <v>40816.47152777778</v>
      </c>
      <c r="D2333" s="4" t="s">
        <v>62</v>
      </c>
      <c r="E2333" s="4" t="s">
        <v>72</v>
      </c>
      <c r="F2333" s="6" t="s">
        <v>127</v>
      </c>
      <c r="G2333" s="4" t="s">
        <v>55</v>
      </c>
      <c r="H2333" s="4" t="s">
        <v>71</v>
      </c>
      <c r="I2333" s="4" t="s">
        <v>142</v>
      </c>
      <c r="J2333" s="4" t="s">
        <v>73</v>
      </c>
      <c r="K2333" s="9">
        <f t="shared" si="216"/>
        <v>4.140972222223354</v>
      </c>
      <c r="L2333" s="13">
        <f t="shared" si="217"/>
        <v>40816</v>
      </c>
      <c r="M2333" s="14">
        <f t="shared" si="218"/>
        <v>0.47152777777955635</v>
      </c>
      <c r="N2333" s="15">
        <f t="shared" si="219"/>
        <v>3</v>
      </c>
      <c r="O2333" s="16" t="str">
        <f t="shared" si="220"/>
        <v>Tuesday</v>
      </c>
      <c r="P2333" s="16" t="str">
        <f t="shared" si="221"/>
        <v>Sep</v>
      </c>
      <c r="Q2333" s="22">
        <f>IF(Analysis!$H$2=1,1,0)</f>
        <v>1</v>
      </c>
      <c r="R2333" s="1">
        <f>IF(Analysis!$H$3=1,1,0)</f>
        <v>1</v>
      </c>
      <c r="S2333" s="23">
        <f>IF(Analysis!$H$4=1,1,0)</f>
        <v>1</v>
      </c>
      <c r="T2333" s="23">
        <f>IF(Analysis!$H$6=1,1,0)</f>
        <v>1</v>
      </c>
      <c r="U2333" s="23">
        <f>IF(Analysis!$H$7=1,1,0)</f>
        <v>1</v>
      </c>
    </row>
    <row r="2334" spans="1:21">
      <c r="A2334" s="4">
        <v>15328</v>
      </c>
      <c r="B2334" s="5">
        <v>40819.642361111109</v>
      </c>
      <c r="C2334" s="5">
        <v>40816.447916666664</v>
      </c>
      <c r="D2334" s="4" t="s">
        <v>62</v>
      </c>
      <c r="E2334" s="4" t="s">
        <v>95</v>
      </c>
      <c r="F2334" s="6" t="s">
        <v>128</v>
      </c>
      <c r="G2334" s="4" t="s">
        <v>55</v>
      </c>
      <c r="H2334" s="4" t="s">
        <v>56</v>
      </c>
      <c r="I2334" s="4" t="s">
        <v>142</v>
      </c>
      <c r="J2334" s="4" t="s">
        <v>70</v>
      </c>
      <c r="K2334" s="9">
        <f t="shared" si="216"/>
        <v>3.1944444444452529</v>
      </c>
      <c r="L2334" s="13">
        <f t="shared" si="217"/>
        <v>40816</v>
      </c>
      <c r="M2334" s="14">
        <f t="shared" si="218"/>
        <v>0.44791666666424135</v>
      </c>
      <c r="N2334" s="15">
        <f t="shared" si="219"/>
        <v>2</v>
      </c>
      <c r="O2334" s="16" t="str">
        <f t="shared" si="220"/>
        <v>Monday</v>
      </c>
      <c r="P2334" s="16" t="str">
        <f t="shared" si="221"/>
        <v>Sep</v>
      </c>
      <c r="Q2334" s="22">
        <f>IF(Analysis!$H$2=1,1,0)</f>
        <v>1</v>
      </c>
      <c r="R2334" s="1">
        <f>IF(Analysis!$H$3=1,1,0)</f>
        <v>1</v>
      </c>
      <c r="S2334" s="23">
        <f>IF(Analysis!$H$4=1,1,0)</f>
        <v>1</v>
      </c>
      <c r="T2334" s="23">
        <f>IF(Analysis!$H$6=1,1,0)</f>
        <v>1</v>
      </c>
      <c r="U2334" s="23">
        <f>IF(Analysis!$H$7=1,1,0)</f>
        <v>1</v>
      </c>
    </row>
    <row r="2335" spans="1:21">
      <c r="A2335" s="4">
        <v>15327</v>
      </c>
      <c r="B2335" s="5">
        <v>40816.474999999999</v>
      </c>
      <c r="C2335" s="5">
        <v>40816.422222222223</v>
      </c>
      <c r="D2335" s="4" t="s">
        <v>60</v>
      </c>
      <c r="E2335" s="4" t="s">
        <v>54</v>
      </c>
      <c r="F2335" s="6" t="s">
        <v>129</v>
      </c>
      <c r="G2335" s="4" t="s">
        <v>55</v>
      </c>
      <c r="H2335" s="4" t="s">
        <v>90</v>
      </c>
      <c r="I2335" s="4" t="s">
        <v>142</v>
      </c>
      <c r="J2335" s="4" t="s">
        <v>59</v>
      </c>
      <c r="K2335" s="9">
        <f t="shared" si="216"/>
        <v>5.2777777775190771E-2</v>
      </c>
      <c r="L2335" s="13">
        <f t="shared" si="217"/>
        <v>40816</v>
      </c>
      <c r="M2335" s="14">
        <f t="shared" si="218"/>
        <v>0.42222222222335404</v>
      </c>
      <c r="N2335" s="15">
        <f t="shared" si="219"/>
        <v>2</v>
      </c>
      <c r="O2335" s="16" t="str">
        <f t="shared" si="220"/>
        <v>Friday</v>
      </c>
      <c r="P2335" s="16" t="str">
        <f t="shared" si="221"/>
        <v>Sep</v>
      </c>
      <c r="Q2335" s="22">
        <f>IF(Analysis!$H$2=1,1,0)</f>
        <v>1</v>
      </c>
      <c r="R2335" s="1">
        <f>IF(Analysis!$H$3=1,1,0)</f>
        <v>1</v>
      </c>
      <c r="S2335" s="23">
        <f>IF(Analysis!$H$4=1,1,0)</f>
        <v>1</v>
      </c>
      <c r="T2335" s="23">
        <f>IF(Analysis!$H$6=1,1,0)</f>
        <v>1</v>
      </c>
      <c r="U2335" s="23">
        <f>IF(Analysis!$H$7=1,1,0)</f>
        <v>1</v>
      </c>
    </row>
    <row r="2336" spans="1:21">
      <c r="A2336" s="4">
        <v>15326</v>
      </c>
      <c r="B2336" s="5">
        <v>40820.62777777778</v>
      </c>
      <c r="C2336" s="5">
        <v>40816.407638888886</v>
      </c>
      <c r="D2336" s="4" t="s">
        <v>60</v>
      </c>
      <c r="E2336" s="4" t="s">
        <v>74</v>
      </c>
      <c r="F2336" s="6" t="s">
        <v>145</v>
      </c>
      <c r="G2336" s="4" t="s">
        <v>55</v>
      </c>
      <c r="H2336" s="4" t="s">
        <v>56</v>
      </c>
      <c r="I2336" s="4" t="s">
        <v>142</v>
      </c>
      <c r="J2336" s="4" t="s">
        <v>59</v>
      </c>
      <c r="K2336" s="9">
        <f t="shared" si="216"/>
        <v>4.2201388888934162</v>
      </c>
      <c r="L2336" s="13">
        <f t="shared" si="217"/>
        <v>40816</v>
      </c>
      <c r="M2336" s="14">
        <f t="shared" si="218"/>
        <v>0.40763888888614019</v>
      </c>
      <c r="N2336" s="15">
        <f t="shared" si="219"/>
        <v>2</v>
      </c>
      <c r="O2336" s="16" t="str">
        <f t="shared" si="220"/>
        <v>Tuesday</v>
      </c>
      <c r="P2336" s="16" t="str">
        <f t="shared" si="221"/>
        <v>Sep</v>
      </c>
      <c r="Q2336" s="22">
        <f>IF(Analysis!$H$2=1,1,0)</f>
        <v>1</v>
      </c>
      <c r="R2336" s="1">
        <f>IF(Analysis!$H$3=1,1,0)</f>
        <v>1</v>
      </c>
      <c r="S2336" s="23">
        <f>IF(Analysis!$H$4=1,1,0)</f>
        <v>1</v>
      </c>
      <c r="T2336" s="23">
        <f>IF(Analysis!$H$6=1,1,0)</f>
        <v>1</v>
      </c>
      <c r="U2336" s="23">
        <f>IF(Analysis!$H$7=1,1,0)</f>
        <v>1</v>
      </c>
    </row>
    <row r="2337" spans="1:21">
      <c r="A2337" s="4">
        <v>15325</v>
      </c>
      <c r="B2337" s="5">
        <v>40816.556944444441</v>
      </c>
      <c r="C2337" s="5">
        <v>40816.379861111112</v>
      </c>
      <c r="D2337" s="4" t="s">
        <v>53</v>
      </c>
      <c r="E2337" s="4" t="s">
        <v>54</v>
      </c>
      <c r="F2337" s="6" t="s">
        <v>2306</v>
      </c>
      <c r="G2337" s="4" t="s">
        <v>55</v>
      </c>
      <c r="H2337" s="4" t="s">
        <v>1111</v>
      </c>
      <c r="I2337" s="4" t="s">
        <v>142</v>
      </c>
      <c r="J2337" s="4" t="s">
        <v>59</v>
      </c>
      <c r="K2337" s="9">
        <f t="shared" si="216"/>
        <v>0.17708333332848269</v>
      </c>
      <c r="L2337" s="13">
        <f t="shared" si="217"/>
        <v>40816</v>
      </c>
      <c r="M2337" s="14">
        <f t="shared" si="218"/>
        <v>0.37986111111240461</v>
      </c>
      <c r="N2337" s="15">
        <f t="shared" si="219"/>
        <v>2</v>
      </c>
      <c r="O2337" s="16" t="str">
        <f t="shared" si="220"/>
        <v>Friday</v>
      </c>
      <c r="P2337" s="16" t="str">
        <f t="shared" si="221"/>
        <v>Sep</v>
      </c>
      <c r="Q2337" s="22">
        <f>IF(Analysis!$H$2=1,1,0)</f>
        <v>1</v>
      </c>
      <c r="R2337" s="1">
        <f>IF(Analysis!$H$3=1,1,0)</f>
        <v>1</v>
      </c>
      <c r="S2337" s="23">
        <f>IF(Analysis!$H$4=1,1,0)</f>
        <v>1</v>
      </c>
      <c r="T2337" s="23">
        <f>IF(Analysis!$H$6=1,1,0)</f>
        <v>1</v>
      </c>
      <c r="U2337" s="23">
        <f>IF(Analysis!$H$7=1,1,0)</f>
        <v>1</v>
      </c>
    </row>
    <row r="2338" spans="1:21">
      <c r="A2338" s="4">
        <v>15324</v>
      </c>
      <c r="B2338" s="5">
        <v>40820.46597222222</v>
      </c>
      <c r="C2338" s="5">
        <v>40816.370138888888</v>
      </c>
      <c r="D2338" s="4" t="s">
        <v>60</v>
      </c>
      <c r="E2338" s="4" t="s">
        <v>54</v>
      </c>
      <c r="F2338" s="6" t="s">
        <v>2071</v>
      </c>
      <c r="G2338" s="4" t="s">
        <v>55</v>
      </c>
      <c r="H2338" s="4" t="s">
        <v>1112</v>
      </c>
      <c r="I2338" s="4" t="s">
        <v>142</v>
      </c>
      <c r="J2338" s="4" t="s">
        <v>59</v>
      </c>
      <c r="K2338" s="9">
        <f t="shared" si="216"/>
        <v>4.0958333333328483</v>
      </c>
      <c r="L2338" s="13">
        <f t="shared" si="217"/>
        <v>40816</v>
      </c>
      <c r="M2338" s="14">
        <f t="shared" si="218"/>
        <v>0.37013888888759539</v>
      </c>
      <c r="N2338" s="15">
        <f t="shared" si="219"/>
        <v>1</v>
      </c>
      <c r="O2338" s="16" t="str">
        <f t="shared" si="220"/>
        <v>Tuesday</v>
      </c>
      <c r="P2338" s="16" t="str">
        <f t="shared" si="221"/>
        <v>Sep</v>
      </c>
      <c r="Q2338" s="22">
        <f>IF(Analysis!$H$2=1,1,0)</f>
        <v>1</v>
      </c>
      <c r="R2338" s="1">
        <f>IF(Analysis!$H$3=1,1,0)</f>
        <v>1</v>
      </c>
      <c r="S2338" s="23">
        <f>IF(Analysis!$H$4=1,1,0)</f>
        <v>1</v>
      </c>
      <c r="T2338" s="23">
        <f>IF(Analysis!$H$6=1,1,0)</f>
        <v>1</v>
      </c>
      <c r="U2338" s="23">
        <f>IF(Analysis!$H$7=1,1,0)</f>
        <v>1</v>
      </c>
    </row>
    <row r="2339" spans="1:21">
      <c r="A2339" s="4">
        <v>15323</v>
      </c>
      <c r="B2339" s="5">
        <v>40828.375</v>
      </c>
      <c r="C2339" s="5">
        <v>40816.354166666664</v>
      </c>
      <c r="D2339" s="4" t="s">
        <v>60</v>
      </c>
      <c r="E2339" s="4" t="s">
        <v>74</v>
      </c>
      <c r="F2339" s="6" t="s">
        <v>2072</v>
      </c>
      <c r="G2339" s="4" t="s">
        <v>55</v>
      </c>
      <c r="H2339" s="4" t="s">
        <v>1113</v>
      </c>
      <c r="I2339" s="4" t="s">
        <v>142</v>
      </c>
      <c r="J2339" s="4" t="s">
        <v>73</v>
      </c>
      <c r="K2339" s="9">
        <f t="shared" si="216"/>
        <v>12.020833333335759</v>
      </c>
      <c r="L2339" s="13">
        <f t="shared" si="217"/>
        <v>40816</v>
      </c>
      <c r="M2339" s="14">
        <f t="shared" si="218"/>
        <v>0.35416666666424135</v>
      </c>
      <c r="N2339" s="15">
        <f t="shared" si="219"/>
        <v>1</v>
      </c>
      <c r="O2339" s="16" t="str">
        <f t="shared" si="220"/>
        <v>Wednesday</v>
      </c>
      <c r="P2339" s="16" t="str">
        <f t="shared" si="221"/>
        <v>Sep</v>
      </c>
      <c r="Q2339" s="22">
        <f>IF(Analysis!$H$2=1,1,0)</f>
        <v>1</v>
      </c>
      <c r="R2339" s="1">
        <f>IF(Analysis!$H$3=1,1,0)</f>
        <v>1</v>
      </c>
      <c r="S2339" s="23">
        <f>IF(Analysis!$H$4=1,1,0)</f>
        <v>1</v>
      </c>
      <c r="T2339" s="23">
        <f>IF(Analysis!$H$6=1,1,0)</f>
        <v>1</v>
      </c>
      <c r="U2339" s="23">
        <f>IF(Analysis!$H$7=1,1,0)</f>
        <v>1</v>
      </c>
    </row>
    <row r="2340" spans="1:21">
      <c r="A2340" s="4">
        <v>15322</v>
      </c>
      <c r="B2340" s="5">
        <v>40816.493750000001</v>
      </c>
      <c r="C2340" s="5">
        <v>40815.647222222222</v>
      </c>
      <c r="D2340" s="4" t="s">
        <v>62</v>
      </c>
      <c r="E2340" s="4" t="s">
        <v>72</v>
      </c>
      <c r="F2340" s="6" t="s">
        <v>2073</v>
      </c>
      <c r="G2340" s="4" t="s">
        <v>55</v>
      </c>
      <c r="H2340" s="4" t="s">
        <v>1114</v>
      </c>
      <c r="I2340" s="4" t="s">
        <v>142</v>
      </c>
      <c r="J2340" s="4" t="s">
        <v>73</v>
      </c>
      <c r="K2340" s="9">
        <f t="shared" si="216"/>
        <v>0.84652777777955635</v>
      </c>
      <c r="L2340" s="13">
        <f t="shared" si="217"/>
        <v>40815</v>
      </c>
      <c r="M2340" s="14">
        <f t="shared" si="218"/>
        <v>0.64722222222189885</v>
      </c>
      <c r="N2340" s="15">
        <f t="shared" si="219"/>
        <v>5</v>
      </c>
      <c r="O2340" s="16" t="str">
        <f t="shared" si="220"/>
        <v>Friday</v>
      </c>
      <c r="P2340" s="16" t="str">
        <f t="shared" si="221"/>
        <v>Sep</v>
      </c>
      <c r="Q2340" s="22">
        <f>IF(Analysis!$H$2=1,1,0)</f>
        <v>1</v>
      </c>
      <c r="R2340" s="1">
        <f>IF(Analysis!$H$3=1,1,0)</f>
        <v>1</v>
      </c>
      <c r="S2340" s="23">
        <f>IF(Analysis!$H$4=1,1,0)</f>
        <v>1</v>
      </c>
      <c r="T2340" s="23">
        <f>IF(Analysis!$H$6=1,1,0)</f>
        <v>1</v>
      </c>
      <c r="U2340" s="23">
        <f>IF(Analysis!$H$7=1,1,0)</f>
        <v>1</v>
      </c>
    </row>
    <row r="2341" spans="1:21">
      <c r="A2341" s="4">
        <v>15321</v>
      </c>
      <c r="B2341" s="5">
        <v>40938.627083333333</v>
      </c>
      <c r="C2341" s="5">
        <v>40815.646527777775</v>
      </c>
      <c r="D2341" s="4" t="s">
        <v>94</v>
      </c>
      <c r="E2341" s="4" t="s">
        <v>122</v>
      </c>
      <c r="F2341" s="6" t="s">
        <v>132</v>
      </c>
      <c r="G2341" s="4" t="s">
        <v>55</v>
      </c>
      <c r="H2341" s="4" t="s">
        <v>1115</v>
      </c>
      <c r="I2341" s="4" t="s">
        <v>142</v>
      </c>
      <c r="J2341" s="4" t="s">
        <v>65</v>
      </c>
      <c r="K2341" s="9">
        <f t="shared" si="216"/>
        <v>122.98055555555766</v>
      </c>
      <c r="L2341" s="13">
        <f t="shared" si="217"/>
        <v>40815</v>
      </c>
      <c r="M2341" s="14">
        <f t="shared" si="218"/>
        <v>0.64652777777519077</v>
      </c>
      <c r="N2341" s="15">
        <f t="shared" si="219"/>
        <v>5</v>
      </c>
      <c r="O2341" s="16" t="str">
        <f t="shared" si="220"/>
        <v>Monday</v>
      </c>
      <c r="P2341" s="16" t="str">
        <f t="shared" si="221"/>
        <v>Sep</v>
      </c>
      <c r="Q2341" s="22">
        <f>IF(Analysis!$H$2=1,1,0)</f>
        <v>1</v>
      </c>
      <c r="R2341" s="1">
        <f>IF(Analysis!$H$3=1,1,0)</f>
        <v>1</v>
      </c>
      <c r="S2341" s="23">
        <f>IF(Analysis!$H$4=1,1,0)</f>
        <v>1</v>
      </c>
      <c r="T2341" s="23">
        <f>IF(Analysis!$H$6=1,1,0)</f>
        <v>1</v>
      </c>
      <c r="U2341" s="23">
        <f>IF(Analysis!$H$7=1,1,0)</f>
        <v>1</v>
      </c>
    </row>
    <row r="2342" spans="1:21">
      <c r="A2342" s="4">
        <v>15320</v>
      </c>
      <c r="B2342" s="5">
        <v>40819.433333333334</v>
      </c>
      <c r="C2342" s="5">
        <v>40815.613888888889</v>
      </c>
      <c r="D2342" s="4" t="s">
        <v>60</v>
      </c>
      <c r="E2342" s="4" t="s">
        <v>99</v>
      </c>
      <c r="F2342" s="6" t="s">
        <v>133</v>
      </c>
      <c r="G2342" s="4" t="s">
        <v>55</v>
      </c>
      <c r="H2342" s="4" t="s">
        <v>90</v>
      </c>
      <c r="I2342" s="4" t="s">
        <v>142</v>
      </c>
      <c r="J2342" s="4" t="s">
        <v>59</v>
      </c>
      <c r="K2342" s="9">
        <f t="shared" si="216"/>
        <v>3.8194444444452529</v>
      </c>
      <c r="L2342" s="13">
        <f t="shared" si="217"/>
        <v>40815</v>
      </c>
      <c r="M2342" s="14">
        <f t="shared" si="218"/>
        <v>0.61388888888905058</v>
      </c>
      <c r="N2342" s="15">
        <f t="shared" si="219"/>
        <v>4</v>
      </c>
      <c r="O2342" s="16" t="str">
        <f t="shared" si="220"/>
        <v>Monday</v>
      </c>
      <c r="P2342" s="16" t="str">
        <f t="shared" si="221"/>
        <v>Sep</v>
      </c>
      <c r="Q2342" s="22">
        <f>IF(Analysis!$H$2=1,1,0)</f>
        <v>1</v>
      </c>
      <c r="R2342" s="1">
        <f>IF(Analysis!$H$3=1,1,0)</f>
        <v>1</v>
      </c>
      <c r="S2342" s="23">
        <f>IF(Analysis!$H$4=1,1,0)</f>
        <v>1</v>
      </c>
      <c r="T2342" s="23">
        <f>IF(Analysis!$H$6=1,1,0)</f>
        <v>1</v>
      </c>
      <c r="U2342" s="23">
        <f>IF(Analysis!$H$7=1,1,0)</f>
        <v>1</v>
      </c>
    </row>
    <row r="2343" spans="1:21">
      <c r="A2343" s="4">
        <v>15319</v>
      </c>
      <c r="B2343" s="5">
        <v>40906.689583333333</v>
      </c>
      <c r="C2343" s="5">
        <v>40815.588194444441</v>
      </c>
      <c r="D2343" s="4" t="s">
        <v>62</v>
      </c>
      <c r="E2343" s="4" t="s">
        <v>63</v>
      </c>
      <c r="F2343" s="6" t="s">
        <v>127</v>
      </c>
      <c r="G2343" s="4" t="s">
        <v>55</v>
      </c>
      <c r="H2343" s="4" t="s">
        <v>107</v>
      </c>
      <c r="I2343" s="4" t="s">
        <v>142</v>
      </c>
      <c r="J2343" s="4" t="s">
        <v>136</v>
      </c>
      <c r="K2343" s="9">
        <f t="shared" si="216"/>
        <v>91.101388888891961</v>
      </c>
      <c r="L2343" s="13">
        <f t="shared" si="217"/>
        <v>40815</v>
      </c>
      <c r="M2343" s="14">
        <f t="shared" si="218"/>
        <v>0.58819444444088731</v>
      </c>
      <c r="N2343" s="15">
        <f t="shared" si="219"/>
        <v>4</v>
      </c>
      <c r="O2343" s="16" t="str">
        <f t="shared" si="220"/>
        <v>Thursday</v>
      </c>
      <c r="P2343" s="16" t="str">
        <f t="shared" si="221"/>
        <v>Sep</v>
      </c>
      <c r="Q2343" s="22">
        <f>IF(Analysis!$H$2=1,1,0)</f>
        <v>1</v>
      </c>
      <c r="R2343" s="1">
        <f>IF(Analysis!$H$3=1,1,0)</f>
        <v>1</v>
      </c>
      <c r="S2343" s="23">
        <f>IF(Analysis!$H$4=1,1,0)</f>
        <v>1</v>
      </c>
      <c r="T2343" s="23">
        <f>IF(Analysis!$H$6=1,1,0)</f>
        <v>1</v>
      </c>
      <c r="U2343" s="23">
        <f>IF(Analysis!$H$7=1,1,0)</f>
        <v>1</v>
      </c>
    </row>
    <row r="2344" spans="1:21">
      <c r="A2344" s="4">
        <v>15318</v>
      </c>
      <c r="B2344" s="5">
        <v>40819.446527777778</v>
      </c>
      <c r="C2344" s="5">
        <v>40815.504166666666</v>
      </c>
      <c r="D2344" s="4" t="s">
        <v>53</v>
      </c>
      <c r="E2344" s="4" t="s">
        <v>54</v>
      </c>
      <c r="F2344" s="6" t="s">
        <v>128</v>
      </c>
      <c r="G2344" s="4" t="s">
        <v>55</v>
      </c>
      <c r="H2344" s="4" t="s">
        <v>106</v>
      </c>
      <c r="I2344" s="4" t="s">
        <v>142</v>
      </c>
      <c r="J2344" s="4" t="s">
        <v>59</v>
      </c>
      <c r="K2344" s="9">
        <f t="shared" si="216"/>
        <v>3.9423611111124046</v>
      </c>
      <c r="L2344" s="13">
        <f t="shared" si="217"/>
        <v>40815</v>
      </c>
      <c r="M2344" s="14">
        <f t="shared" si="218"/>
        <v>0.50416666666569654</v>
      </c>
      <c r="N2344" s="15">
        <f t="shared" si="219"/>
        <v>3</v>
      </c>
      <c r="O2344" s="16" t="str">
        <f t="shared" si="220"/>
        <v>Monday</v>
      </c>
      <c r="P2344" s="16" t="str">
        <f t="shared" si="221"/>
        <v>Sep</v>
      </c>
      <c r="Q2344" s="22">
        <f>IF(Analysis!$H$2=1,1,0)</f>
        <v>1</v>
      </c>
      <c r="R2344" s="1">
        <f>IF(Analysis!$H$3=1,1,0)</f>
        <v>1</v>
      </c>
      <c r="S2344" s="23">
        <f>IF(Analysis!$H$4=1,1,0)</f>
        <v>1</v>
      </c>
      <c r="T2344" s="23">
        <f>IF(Analysis!$H$6=1,1,0)</f>
        <v>1</v>
      </c>
      <c r="U2344" s="23">
        <f>IF(Analysis!$H$7=1,1,0)</f>
        <v>1</v>
      </c>
    </row>
    <row r="2345" spans="1:21">
      <c r="A2345" s="4">
        <v>15317</v>
      </c>
      <c r="B2345" s="5">
        <v>40819.677777777775</v>
      </c>
      <c r="C2345" s="5">
        <v>40815.47152777778</v>
      </c>
      <c r="D2345" s="4" t="s">
        <v>60</v>
      </c>
      <c r="E2345" s="4" t="s">
        <v>93</v>
      </c>
      <c r="F2345" s="6" t="s">
        <v>129</v>
      </c>
      <c r="G2345" s="4" t="s">
        <v>55</v>
      </c>
      <c r="H2345" s="4" t="s">
        <v>71</v>
      </c>
      <c r="I2345" s="4" t="s">
        <v>142</v>
      </c>
      <c r="J2345" s="4" t="s">
        <v>59</v>
      </c>
      <c r="K2345" s="9">
        <f t="shared" si="216"/>
        <v>4.2062499999956344</v>
      </c>
      <c r="L2345" s="13">
        <f t="shared" si="217"/>
        <v>40815</v>
      </c>
      <c r="M2345" s="14">
        <f t="shared" si="218"/>
        <v>0.47152777777955635</v>
      </c>
      <c r="N2345" s="15">
        <f t="shared" si="219"/>
        <v>3</v>
      </c>
      <c r="O2345" s="16" t="str">
        <f t="shared" si="220"/>
        <v>Monday</v>
      </c>
      <c r="P2345" s="16" t="str">
        <f t="shared" si="221"/>
        <v>Sep</v>
      </c>
      <c r="Q2345" s="22">
        <f>IF(Analysis!$H$2=1,1,0)</f>
        <v>1</v>
      </c>
      <c r="R2345" s="1">
        <f>IF(Analysis!$H$3=1,1,0)</f>
        <v>1</v>
      </c>
      <c r="S2345" s="23">
        <f>IF(Analysis!$H$4=1,1,0)</f>
        <v>1</v>
      </c>
      <c r="T2345" s="23">
        <f>IF(Analysis!$H$6=1,1,0)</f>
        <v>1</v>
      </c>
      <c r="U2345" s="23">
        <f>IF(Analysis!$H$7=1,1,0)</f>
        <v>1</v>
      </c>
    </row>
    <row r="2346" spans="1:21">
      <c r="A2346" s="4">
        <v>15316</v>
      </c>
      <c r="B2346" s="5">
        <v>40823.472916666666</v>
      </c>
      <c r="C2346" s="5">
        <v>40815.470138888886</v>
      </c>
      <c r="D2346" s="4" t="s">
        <v>60</v>
      </c>
      <c r="E2346" s="4" t="s">
        <v>54</v>
      </c>
      <c r="F2346" s="6" t="s">
        <v>145</v>
      </c>
      <c r="G2346" s="4" t="s">
        <v>55</v>
      </c>
      <c r="H2346" s="4" t="s">
        <v>56</v>
      </c>
      <c r="I2346" s="4" t="s">
        <v>142</v>
      </c>
      <c r="J2346" s="4" t="s">
        <v>59</v>
      </c>
      <c r="K2346" s="9">
        <f t="shared" si="216"/>
        <v>8.0027777777795563</v>
      </c>
      <c r="L2346" s="13">
        <f t="shared" si="217"/>
        <v>40815</v>
      </c>
      <c r="M2346" s="14">
        <f t="shared" si="218"/>
        <v>0.47013888888614019</v>
      </c>
      <c r="N2346" s="15">
        <f t="shared" si="219"/>
        <v>3</v>
      </c>
      <c r="O2346" s="16" t="str">
        <f t="shared" si="220"/>
        <v>Friday</v>
      </c>
      <c r="P2346" s="16" t="str">
        <f t="shared" si="221"/>
        <v>Sep</v>
      </c>
      <c r="Q2346" s="22">
        <f>IF(Analysis!$H$2=1,1,0)</f>
        <v>1</v>
      </c>
      <c r="R2346" s="1">
        <f>IF(Analysis!$H$3=1,1,0)</f>
        <v>1</v>
      </c>
      <c r="S2346" s="23">
        <f>IF(Analysis!$H$4=1,1,0)</f>
        <v>1</v>
      </c>
      <c r="T2346" s="23">
        <f>IF(Analysis!$H$6=1,1,0)</f>
        <v>1</v>
      </c>
      <c r="U2346" s="23">
        <f>IF(Analysis!$H$7=1,1,0)</f>
        <v>1</v>
      </c>
    </row>
    <row r="2347" spans="1:21">
      <c r="A2347" s="4">
        <v>15315</v>
      </c>
      <c r="B2347" s="5">
        <v>40816.555555555555</v>
      </c>
      <c r="C2347" s="5">
        <v>40815.456944444442</v>
      </c>
      <c r="D2347" s="4" t="s">
        <v>53</v>
      </c>
      <c r="E2347" s="4" t="s">
        <v>54</v>
      </c>
      <c r="F2347" s="6" t="s">
        <v>2307</v>
      </c>
      <c r="G2347" s="4" t="s">
        <v>55</v>
      </c>
      <c r="H2347" s="4" t="s">
        <v>90</v>
      </c>
      <c r="I2347" s="4" t="s">
        <v>142</v>
      </c>
      <c r="J2347" s="4" t="s">
        <v>59</v>
      </c>
      <c r="K2347" s="9">
        <f t="shared" si="216"/>
        <v>1.0986111111124046</v>
      </c>
      <c r="L2347" s="13">
        <f t="shared" si="217"/>
        <v>40815</v>
      </c>
      <c r="M2347" s="14">
        <f t="shared" si="218"/>
        <v>0.4569444444423425</v>
      </c>
      <c r="N2347" s="15">
        <f t="shared" si="219"/>
        <v>2</v>
      </c>
      <c r="O2347" s="16" t="str">
        <f t="shared" si="220"/>
        <v>Friday</v>
      </c>
      <c r="P2347" s="16" t="str">
        <f t="shared" si="221"/>
        <v>Sep</v>
      </c>
      <c r="Q2347" s="22">
        <f>IF(Analysis!$H$2=1,1,0)</f>
        <v>1</v>
      </c>
      <c r="R2347" s="1">
        <f>IF(Analysis!$H$3=1,1,0)</f>
        <v>1</v>
      </c>
      <c r="S2347" s="23">
        <f>IF(Analysis!$H$4=1,1,0)</f>
        <v>1</v>
      </c>
      <c r="T2347" s="23">
        <f>IF(Analysis!$H$6=1,1,0)</f>
        <v>1</v>
      </c>
      <c r="U2347" s="23">
        <f>IF(Analysis!$H$7=1,1,0)</f>
        <v>1</v>
      </c>
    </row>
    <row r="2348" spans="1:21">
      <c r="A2348" s="4">
        <v>15314</v>
      </c>
      <c r="B2348" s="5">
        <v>40815.495833333334</v>
      </c>
      <c r="C2348" s="5">
        <v>40815.418055555558</v>
      </c>
      <c r="D2348" s="4" t="s">
        <v>62</v>
      </c>
      <c r="E2348" s="4" t="s">
        <v>63</v>
      </c>
      <c r="F2348" s="6" t="s">
        <v>2071</v>
      </c>
      <c r="G2348" s="4" t="s">
        <v>55</v>
      </c>
      <c r="H2348" s="4" t="s">
        <v>56</v>
      </c>
      <c r="I2348" s="4" t="s">
        <v>142</v>
      </c>
      <c r="J2348" s="4" t="s">
        <v>59</v>
      </c>
      <c r="K2348" s="9">
        <f t="shared" si="216"/>
        <v>7.7777777776645962E-2</v>
      </c>
      <c r="L2348" s="13">
        <f t="shared" si="217"/>
        <v>40815</v>
      </c>
      <c r="M2348" s="14">
        <f t="shared" si="218"/>
        <v>0.4180555555576575</v>
      </c>
      <c r="N2348" s="15">
        <f t="shared" si="219"/>
        <v>2</v>
      </c>
      <c r="O2348" s="16" t="str">
        <f t="shared" si="220"/>
        <v>Thursday</v>
      </c>
      <c r="P2348" s="16" t="str">
        <f t="shared" si="221"/>
        <v>Sep</v>
      </c>
      <c r="Q2348" s="22">
        <f>IF(Analysis!$H$2=1,1,0)</f>
        <v>1</v>
      </c>
      <c r="R2348" s="1">
        <f>IF(Analysis!$H$3=1,1,0)</f>
        <v>1</v>
      </c>
      <c r="S2348" s="23">
        <f>IF(Analysis!$H$4=1,1,0)</f>
        <v>1</v>
      </c>
      <c r="T2348" s="23">
        <f>IF(Analysis!$H$6=1,1,0)</f>
        <v>1</v>
      </c>
      <c r="U2348" s="23">
        <f>IF(Analysis!$H$7=1,1,0)</f>
        <v>1</v>
      </c>
    </row>
    <row r="2349" spans="1:21">
      <c r="A2349" s="4">
        <v>15313</v>
      </c>
      <c r="B2349" s="5">
        <v>40815.416666666664</v>
      </c>
      <c r="C2349" s="5">
        <v>40815.415972222225</v>
      </c>
      <c r="D2349" s="4" t="s">
        <v>62</v>
      </c>
      <c r="E2349" s="4" t="s">
        <v>63</v>
      </c>
      <c r="F2349" s="6" t="s">
        <v>2072</v>
      </c>
      <c r="G2349" s="4" t="s">
        <v>55</v>
      </c>
      <c r="H2349" s="4" t="s">
        <v>1116</v>
      </c>
      <c r="I2349" s="4" t="s">
        <v>142</v>
      </c>
      <c r="J2349" s="4" t="s">
        <v>59</v>
      </c>
      <c r="K2349" s="9">
        <f t="shared" si="216"/>
        <v>6.9444443943211809E-4</v>
      </c>
      <c r="L2349" s="13">
        <f t="shared" si="217"/>
        <v>40815</v>
      </c>
      <c r="M2349" s="14">
        <f t="shared" si="218"/>
        <v>0.41597222222480923</v>
      </c>
      <c r="N2349" s="15">
        <f t="shared" si="219"/>
        <v>2</v>
      </c>
      <c r="O2349" s="16" t="str">
        <f t="shared" si="220"/>
        <v>Thursday</v>
      </c>
      <c r="P2349" s="16" t="str">
        <f t="shared" si="221"/>
        <v>Sep</v>
      </c>
      <c r="Q2349" s="22">
        <f>IF(Analysis!$H$2=1,1,0)</f>
        <v>1</v>
      </c>
      <c r="R2349" s="1">
        <f>IF(Analysis!$H$3=1,1,0)</f>
        <v>1</v>
      </c>
      <c r="S2349" s="23">
        <f>IF(Analysis!$H$4=1,1,0)</f>
        <v>1</v>
      </c>
      <c r="T2349" s="23">
        <f>IF(Analysis!$H$6=1,1,0)</f>
        <v>1</v>
      </c>
      <c r="U2349" s="23">
        <f>IF(Analysis!$H$7=1,1,0)</f>
        <v>1</v>
      </c>
    </row>
    <row r="2350" spans="1:21">
      <c r="A2350" s="4">
        <v>15312</v>
      </c>
      <c r="B2350" s="5">
        <v>40892.347916666666</v>
      </c>
      <c r="C2350" s="5">
        <v>40815.401388888888</v>
      </c>
      <c r="D2350" s="4" t="s">
        <v>62</v>
      </c>
      <c r="E2350" s="4" t="s">
        <v>68</v>
      </c>
      <c r="F2350" s="6" t="s">
        <v>2073</v>
      </c>
      <c r="G2350" s="4" t="s">
        <v>55</v>
      </c>
      <c r="H2350" s="4" t="s">
        <v>1117</v>
      </c>
      <c r="I2350" s="4" t="s">
        <v>142</v>
      </c>
      <c r="J2350" s="4" t="s">
        <v>59</v>
      </c>
      <c r="K2350" s="9">
        <f t="shared" si="216"/>
        <v>76.946527777778101</v>
      </c>
      <c r="L2350" s="13">
        <f t="shared" si="217"/>
        <v>40815</v>
      </c>
      <c r="M2350" s="14">
        <f t="shared" si="218"/>
        <v>0.40138888888759539</v>
      </c>
      <c r="N2350" s="15">
        <f t="shared" si="219"/>
        <v>2</v>
      </c>
      <c r="O2350" s="16" t="str">
        <f t="shared" si="220"/>
        <v>Thursday</v>
      </c>
      <c r="P2350" s="16" t="str">
        <f t="shared" si="221"/>
        <v>Sep</v>
      </c>
      <c r="Q2350" s="22">
        <f>IF(Analysis!$H$2=1,1,0)</f>
        <v>1</v>
      </c>
      <c r="R2350" s="1">
        <f>IF(Analysis!$H$3=1,1,0)</f>
        <v>1</v>
      </c>
      <c r="S2350" s="23">
        <f>IF(Analysis!$H$4=1,1,0)</f>
        <v>1</v>
      </c>
      <c r="T2350" s="23">
        <f>IF(Analysis!$H$6=1,1,0)</f>
        <v>1</v>
      </c>
      <c r="U2350" s="23">
        <f>IF(Analysis!$H$7=1,1,0)</f>
        <v>1</v>
      </c>
    </row>
    <row r="2351" spans="1:21">
      <c r="A2351" s="4">
        <v>15311</v>
      </c>
      <c r="B2351" s="5">
        <v>40822.425694444442</v>
      </c>
      <c r="C2351" s="5">
        <v>40814.713888888888</v>
      </c>
      <c r="D2351" s="4" t="s">
        <v>53</v>
      </c>
      <c r="E2351" s="4" t="s">
        <v>58</v>
      </c>
      <c r="F2351" s="6" t="s">
        <v>132</v>
      </c>
      <c r="G2351" s="4" t="s">
        <v>55</v>
      </c>
      <c r="H2351" s="4" t="s">
        <v>1118</v>
      </c>
      <c r="I2351" s="4" t="s">
        <v>142</v>
      </c>
      <c r="J2351" s="4" t="s">
        <v>59</v>
      </c>
      <c r="K2351" s="9">
        <f t="shared" si="216"/>
        <v>7.7118055555547471</v>
      </c>
      <c r="L2351" s="13">
        <f t="shared" si="217"/>
        <v>40814</v>
      </c>
      <c r="M2351" s="14">
        <f t="shared" si="218"/>
        <v>0.71388888888759539</v>
      </c>
      <c r="N2351" s="15">
        <f t="shared" si="219"/>
        <v>6</v>
      </c>
      <c r="O2351" s="16" t="str">
        <f t="shared" si="220"/>
        <v>Thursday</v>
      </c>
      <c r="P2351" s="16" t="str">
        <f t="shared" si="221"/>
        <v>Sep</v>
      </c>
      <c r="Q2351" s="22">
        <f>IF(Analysis!$H$2=1,1,0)</f>
        <v>1</v>
      </c>
      <c r="R2351" s="1">
        <f>IF(Analysis!$H$3=1,1,0)</f>
        <v>1</v>
      </c>
      <c r="S2351" s="23">
        <f>IF(Analysis!$H$4=1,1,0)</f>
        <v>1</v>
      </c>
      <c r="T2351" s="23">
        <f>IF(Analysis!$H$6=1,1,0)</f>
        <v>1</v>
      </c>
      <c r="U2351" s="23">
        <f>IF(Analysis!$H$7=1,1,0)</f>
        <v>1</v>
      </c>
    </row>
    <row r="2352" spans="1:21">
      <c r="A2352" s="4">
        <v>15310</v>
      </c>
      <c r="B2352" s="5">
        <v>40868.720138888886</v>
      </c>
      <c r="C2352" s="5">
        <v>40814.705555555556</v>
      </c>
      <c r="D2352" s="4" t="s">
        <v>62</v>
      </c>
      <c r="E2352" s="4" t="s">
        <v>100</v>
      </c>
      <c r="F2352" s="6" t="s">
        <v>133</v>
      </c>
      <c r="G2352" s="4" t="s">
        <v>55</v>
      </c>
      <c r="H2352" s="4" t="s">
        <v>1119</v>
      </c>
      <c r="I2352" s="4" t="s">
        <v>142</v>
      </c>
      <c r="J2352" s="4" t="s">
        <v>65</v>
      </c>
      <c r="K2352" s="9">
        <f t="shared" si="216"/>
        <v>54.014583333329938</v>
      </c>
      <c r="L2352" s="13">
        <f t="shared" si="217"/>
        <v>40814</v>
      </c>
      <c r="M2352" s="14">
        <f t="shared" si="218"/>
        <v>0.70555555555620231</v>
      </c>
      <c r="N2352" s="15">
        <f t="shared" si="219"/>
        <v>5</v>
      </c>
      <c r="O2352" s="16" t="str">
        <f t="shared" si="220"/>
        <v>Monday</v>
      </c>
      <c r="P2352" s="16" t="str">
        <f t="shared" si="221"/>
        <v>Sep</v>
      </c>
      <c r="Q2352" s="22">
        <f>IF(Analysis!$H$2=1,1,0)</f>
        <v>1</v>
      </c>
      <c r="R2352" s="1">
        <f>IF(Analysis!$H$3=1,1,0)</f>
        <v>1</v>
      </c>
      <c r="S2352" s="23">
        <f>IF(Analysis!$H$4=1,1,0)</f>
        <v>1</v>
      </c>
      <c r="T2352" s="23">
        <f>IF(Analysis!$H$6=1,1,0)</f>
        <v>1</v>
      </c>
      <c r="U2352" s="23">
        <f>IF(Analysis!$H$7=1,1,0)</f>
        <v>1</v>
      </c>
    </row>
    <row r="2353" spans="1:21">
      <c r="A2353" s="4">
        <v>15309</v>
      </c>
      <c r="B2353" s="5">
        <v>40819.431944444441</v>
      </c>
      <c r="C2353" s="5">
        <v>40814.704861111109</v>
      </c>
      <c r="D2353" s="4" t="s">
        <v>60</v>
      </c>
      <c r="E2353" s="4" t="s">
        <v>99</v>
      </c>
      <c r="F2353" s="6" t="s">
        <v>127</v>
      </c>
      <c r="G2353" s="4" t="s">
        <v>55</v>
      </c>
      <c r="H2353" s="4" t="s">
        <v>1120</v>
      </c>
      <c r="I2353" s="4" t="s">
        <v>142</v>
      </c>
      <c r="J2353" s="4" t="s">
        <v>59</v>
      </c>
      <c r="K2353" s="9">
        <f t="shared" si="216"/>
        <v>4.7270833333313931</v>
      </c>
      <c r="L2353" s="13">
        <f t="shared" si="217"/>
        <v>40814</v>
      </c>
      <c r="M2353" s="14">
        <f t="shared" si="218"/>
        <v>0.70486111110949423</v>
      </c>
      <c r="N2353" s="15">
        <f t="shared" si="219"/>
        <v>5</v>
      </c>
      <c r="O2353" s="16" t="str">
        <f t="shared" si="220"/>
        <v>Monday</v>
      </c>
      <c r="P2353" s="16" t="str">
        <f t="shared" si="221"/>
        <v>Sep</v>
      </c>
      <c r="Q2353" s="22">
        <f>IF(Analysis!$H$2=1,1,0)</f>
        <v>1</v>
      </c>
      <c r="R2353" s="1">
        <f>IF(Analysis!$H$3=1,1,0)</f>
        <v>1</v>
      </c>
      <c r="S2353" s="23">
        <f>IF(Analysis!$H$4=1,1,0)</f>
        <v>1</v>
      </c>
      <c r="T2353" s="23">
        <f>IF(Analysis!$H$6=1,1,0)</f>
        <v>1</v>
      </c>
      <c r="U2353" s="23">
        <f>IF(Analysis!$H$7=1,1,0)</f>
        <v>1</v>
      </c>
    </row>
    <row r="2354" spans="1:21">
      <c r="A2354" s="4">
        <v>15308</v>
      </c>
      <c r="B2354" s="5">
        <v>40816.5</v>
      </c>
      <c r="C2354" s="5">
        <v>40814.65625</v>
      </c>
      <c r="D2354" s="4" t="s">
        <v>62</v>
      </c>
      <c r="E2354" s="4" t="s">
        <v>72</v>
      </c>
      <c r="F2354" s="6" t="s">
        <v>128</v>
      </c>
      <c r="G2354" s="4" t="s">
        <v>55</v>
      </c>
      <c r="H2354" s="4" t="s">
        <v>90</v>
      </c>
      <c r="I2354" s="4" t="s">
        <v>142</v>
      </c>
      <c r="J2354" s="4" t="s">
        <v>73</v>
      </c>
      <c r="K2354" s="9">
        <f t="shared" si="216"/>
        <v>1.84375</v>
      </c>
      <c r="L2354" s="13">
        <f t="shared" si="217"/>
        <v>40814</v>
      </c>
      <c r="M2354" s="14">
        <f t="shared" si="218"/>
        <v>0.65625</v>
      </c>
      <c r="N2354" s="15">
        <f t="shared" si="219"/>
        <v>5</v>
      </c>
      <c r="O2354" s="16" t="str">
        <f t="shared" si="220"/>
        <v>Friday</v>
      </c>
      <c r="P2354" s="16" t="str">
        <f t="shared" si="221"/>
        <v>Sep</v>
      </c>
      <c r="Q2354" s="22">
        <f>IF(Analysis!$H$2=1,1,0)</f>
        <v>1</v>
      </c>
      <c r="R2354" s="1">
        <f>IF(Analysis!$H$3=1,1,0)</f>
        <v>1</v>
      </c>
      <c r="S2354" s="23">
        <f>IF(Analysis!$H$4=1,1,0)</f>
        <v>1</v>
      </c>
      <c r="T2354" s="23">
        <f>IF(Analysis!$H$6=1,1,0)</f>
        <v>1</v>
      </c>
      <c r="U2354" s="23">
        <f>IF(Analysis!$H$7=1,1,0)</f>
        <v>1</v>
      </c>
    </row>
    <row r="2355" spans="1:21">
      <c r="A2355" s="4">
        <v>15307</v>
      </c>
      <c r="B2355" s="5">
        <v>40870.469444444447</v>
      </c>
      <c r="C2355" s="5">
        <v>40814.601388888892</v>
      </c>
      <c r="D2355" s="4" t="s">
        <v>53</v>
      </c>
      <c r="E2355" s="4" t="s">
        <v>74</v>
      </c>
      <c r="F2355" s="6" t="s">
        <v>129</v>
      </c>
      <c r="G2355" s="4" t="s">
        <v>55</v>
      </c>
      <c r="H2355" s="4" t="s">
        <v>107</v>
      </c>
      <c r="I2355" s="4" t="s">
        <v>142</v>
      </c>
      <c r="J2355" s="4" t="s">
        <v>136</v>
      </c>
      <c r="K2355" s="9">
        <f t="shared" si="216"/>
        <v>55.868055555554747</v>
      </c>
      <c r="L2355" s="13">
        <f t="shared" si="217"/>
        <v>40814</v>
      </c>
      <c r="M2355" s="14">
        <f t="shared" si="218"/>
        <v>0.60138888889196096</v>
      </c>
      <c r="N2355" s="15">
        <f t="shared" si="219"/>
        <v>4</v>
      </c>
      <c r="O2355" s="16" t="str">
        <f t="shared" si="220"/>
        <v>Wednesday</v>
      </c>
      <c r="P2355" s="16" t="str">
        <f t="shared" si="221"/>
        <v>Sep</v>
      </c>
      <c r="Q2355" s="22">
        <f>IF(Analysis!$H$2=1,1,0)</f>
        <v>1</v>
      </c>
      <c r="R2355" s="1">
        <f>IF(Analysis!$H$3=1,1,0)</f>
        <v>1</v>
      </c>
      <c r="S2355" s="23">
        <f>IF(Analysis!$H$4=1,1,0)</f>
        <v>1</v>
      </c>
      <c r="T2355" s="23">
        <f>IF(Analysis!$H$6=1,1,0)</f>
        <v>1</v>
      </c>
      <c r="U2355" s="23">
        <f>IF(Analysis!$H$7=1,1,0)</f>
        <v>1</v>
      </c>
    </row>
    <row r="2356" spans="1:21">
      <c r="A2356" s="4">
        <v>15304</v>
      </c>
      <c r="B2356" s="5">
        <v>40815.447916666664</v>
      </c>
      <c r="C2356" s="5">
        <v>40814.554861111108</v>
      </c>
      <c r="D2356" s="4" t="s">
        <v>60</v>
      </c>
      <c r="E2356" s="4" t="s">
        <v>61</v>
      </c>
      <c r="F2356" s="6" t="s">
        <v>145</v>
      </c>
      <c r="G2356" s="4" t="s">
        <v>55</v>
      </c>
      <c r="H2356" s="4" t="s">
        <v>106</v>
      </c>
      <c r="I2356" s="4" t="s">
        <v>142</v>
      </c>
      <c r="J2356" s="4" t="s">
        <v>59</v>
      </c>
      <c r="K2356" s="9">
        <f t="shared" si="216"/>
        <v>0.89305555555620231</v>
      </c>
      <c r="L2356" s="13">
        <f t="shared" si="217"/>
        <v>40814</v>
      </c>
      <c r="M2356" s="14">
        <f t="shared" si="218"/>
        <v>0.55486111110803904</v>
      </c>
      <c r="N2356" s="15">
        <f t="shared" si="219"/>
        <v>4</v>
      </c>
      <c r="O2356" s="16" t="str">
        <f t="shared" si="220"/>
        <v>Thursday</v>
      </c>
      <c r="P2356" s="16" t="str">
        <f t="shared" si="221"/>
        <v>Sep</v>
      </c>
      <c r="Q2356" s="22">
        <f>IF(Analysis!$H$2=1,1,0)</f>
        <v>1</v>
      </c>
      <c r="R2356" s="1">
        <f>IF(Analysis!$H$3=1,1,0)</f>
        <v>1</v>
      </c>
      <c r="S2356" s="23">
        <f>IF(Analysis!$H$4=1,1,0)</f>
        <v>1</v>
      </c>
      <c r="T2356" s="23">
        <f>IF(Analysis!$H$6=1,1,0)</f>
        <v>1</v>
      </c>
      <c r="U2356" s="23">
        <f>IF(Analysis!$H$7=1,1,0)</f>
        <v>1</v>
      </c>
    </row>
    <row r="2357" spans="1:21">
      <c r="A2357" s="4">
        <v>15303</v>
      </c>
      <c r="B2357" s="5">
        <v>40815.474305555559</v>
      </c>
      <c r="C2357" s="5">
        <v>40814.529166666667</v>
      </c>
      <c r="D2357" s="4" t="s">
        <v>60</v>
      </c>
      <c r="E2357" s="4" t="s">
        <v>54</v>
      </c>
      <c r="F2357" s="6" t="s">
        <v>2308</v>
      </c>
      <c r="G2357" s="4" t="s">
        <v>55</v>
      </c>
      <c r="H2357" s="4" t="s">
        <v>71</v>
      </c>
      <c r="I2357" s="4" t="s">
        <v>142</v>
      </c>
      <c r="J2357" s="4" t="s">
        <v>59</v>
      </c>
      <c r="K2357" s="9">
        <f t="shared" si="216"/>
        <v>0.94513888889196096</v>
      </c>
      <c r="L2357" s="13">
        <f t="shared" si="217"/>
        <v>40814</v>
      </c>
      <c r="M2357" s="14">
        <f t="shared" si="218"/>
        <v>0.52916666666715173</v>
      </c>
      <c r="N2357" s="15">
        <f t="shared" si="219"/>
        <v>3</v>
      </c>
      <c r="O2357" s="16" t="str">
        <f t="shared" si="220"/>
        <v>Thursday</v>
      </c>
      <c r="P2357" s="16" t="str">
        <f t="shared" si="221"/>
        <v>Sep</v>
      </c>
      <c r="Q2357" s="22">
        <f>IF(Analysis!$H$2=1,1,0)</f>
        <v>1</v>
      </c>
      <c r="R2357" s="1">
        <f>IF(Analysis!$H$3=1,1,0)</f>
        <v>1</v>
      </c>
      <c r="S2357" s="23">
        <f>IF(Analysis!$H$4=1,1,0)</f>
        <v>1</v>
      </c>
      <c r="T2357" s="23">
        <f>IF(Analysis!$H$6=1,1,0)</f>
        <v>1</v>
      </c>
      <c r="U2357" s="23">
        <f>IF(Analysis!$H$7=1,1,0)</f>
        <v>1</v>
      </c>
    </row>
    <row r="2358" spans="1:21">
      <c r="A2358" s="4">
        <v>15302</v>
      </c>
      <c r="B2358" s="5">
        <v>40814.545138888891</v>
      </c>
      <c r="C2358" s="5">
        <v>40814.513194444444</v>
      </c>
      <c r="D2358" s="4" t="s">
        <v>60</v>
      </c>
      <c r="E2358" s="4" t="s">
        <v>54</v>
      </c>
      <c r="F2358" s="6" t="s">
        <v>2071</v>
      </c>
      <c r="G2358" s="4" t="s">
        <v>55</v>
      </c>
      <c r="H2358" s="4" t="s">
        <v>56</v>
      </c>
      <c r="I2358" s="4" t="s">
        <v>142</v>
      </c>
      <c r="J2358" s="4" t="s">
        <v>59</v>
      </c>
      <c r="K2358" s="9">
        <f t="shared" si="216"/>
        <v>3.1944444446708076E-2</v>
      </c>
      <c r="L2358" s="13">
        <f t="shared" si="217"/>
        <v>40814</v>
      </c>
      <c r="M2358" s="14">
        <f t="shared" si="218"/>
        <v>0.51319444444379769</v>
      </c>
      <c r="N2358" s="15">
        <f t="shared" si="219"/>
        <v>3</v>
      </c>
      <c r="O2358" s="16" t="str">
        <f t="shared" si="220"/>
        <v>Wednesday</v>
      </c>
      <c r="P2358" s="16" t="str">
        <f t="shared" si="221"/>
        <v>Sep</v>
      </c>
      <c r="Q2358" s="22">
        <f>IF(Analysis!$H$2=1,1,0)</f>
        <v>1</v>
      </c>
      <c r="R2358" s="1">
        <f>IF(Analysis!$H$3=1,1,0)</f>
        <v>1</v>
      </c>
      <c r="S2358" s="23">
        <f>IF(Analysis!$H$4=1,1,0)</f>
        <v>1</v>
      </c>
      <c r="T2358" s="23">
        <f>IF(Analysis!$H$6=1,1,0)</f>
        <v>1</v>
      </c>
      <c r="U2358" s="23">
        <f>IF(Analysis!$H$7=1,1,0)</f>
        <v>1</v>
      </c>
    </row>
    <row r="2359" spans="1:21">
      <c r="A2359" s="4">
        <v>15301</v>
      </c>
      <c r="B2359" s="5">
        <v>40938.627083333333</v>
      </c>
      <c r="C2359" s="5">
        <v>40814.505555555559</v>
      </c>
      <c r="D2359" s="4" t="s">
        <v>94</v>
      </c>
      <c r="E2359" s="4" t="s">
        <v>122</v>
      </c>
      <c r="F2359" s="6" t="s">
        <v>2072</v>
      </c>
      <c r="G2359" s="4" t="s">
        <v>55</v>
      </c>
      <c r="H2359" s="4" t="s">
        <v>90</v>
      </c>
      <c r="I2359" s="4" t="s">
        <v>142</v>
      </c>
      <c r="J2359" s="4" t="s">
        <v>59</v>
      </c>
      <c r="K2359" s="9">
        <f t="shared" si="216"/>
        <v>124.12152777777374</v>
      </c>
      <c r="L2359" s="13">
        <f t="shared" si="217"/>
        <v>40814</v>
      </c>
      <c r="M2359" s="14">
        <f t="shared" si="218"/>
        <v>0.50555555555911269</v>
      </c>
      <c r="N2359" s="15">
        <f t="shared" si="219"/>
        <v>3</v>
      </c>
      <c r="O2359" s="16" t="str">
        <f t="shared" si="220"/>
        <v>Monday</v>
      </c>
      <c r="P2359" s="16" t="str">
        <f t="shared" si="221"/>
        <v>Sep</v>
      </c>
      <c r="Q2359" s="22">
        <f>IF(Analysis!$H$2=1,1,0)</f>
        <v>1</v>
      </c>
      <c r="R2359" s="1">
        <f>IF(Analysis!$H$3=1,1,0)</f>
        <v>1</v>
      </c>
      <c r="S2359" s="23">
        <f>IF(Analysis!$H$4=1,1,0)</f>
        <v>1</v>
      </c>
      <c r="T2359" s="23">
        <f>IF(Analysis!$H$6=1,1,0)</f>
        <v>1</v>
      </c>
      <c r="U2359" s="23">
        <f>IF(Analysis!$H$7=1,1,0)</f>
        <v>1</v>
      </c>
    </row>
    <row r="2360" spans="1:21">
      <c r="A2360" s="4">
        <v>15300</v>
      </c>
      <c r="B2360" s="5">
        <v>40821.388888888891</v>
      </c>
      <c r="C2360" s="5">
        <v>40814.495833333334</v>
      </c>
      <c r="D2360" s="4" t="s">
        <v>60</v>
      </c>
      <c r="E2360" s="4" t="s">
        <v>68</v>
      </c>
      <c r="F2360" s="6" t="s">
        <v>2073</v>
      </c>
      <c r="G2360" s="4" t="s">
        <v>55</v>
      </c>
      <c r="H2360" s="4" t="s">
        <v>56</v>
      </c>
      <c r="I2360" s="4" t="s">
        <v>142</v>
      </c>
      <c r="J2360" s="4" t="s">
        <v>57</v>
      </c>
      <c r="K2360" s="9">
        <f t="shared" si="216"/>
        <v>6.8930555555562023</v>
      </c>
      <c r="L2360" s="13">
        <f t="shared" si="217"/>
        <v>40814</v>
      </c>
      <c r="M2360" s="14">
        <f t="shared" si="218"/>
        <v>0.49583333333430346</v>
      </c>
      <c r="N2360" s="15">
        <f t="shared" si="219"/>
        <v>3</v>
      </c>
      <c r="O2360" s="16" t="str">
        <f t="shared" si="220"/>
        <v>Wednesday</v>
      </c>
      <c r="P2360" s="16" t="str">
        <f t="shared" si="221"/>
        <v>Sep</v>
      </c>
      <c r="Q2360" s="22">
        <f>IF(Analysis!$H$2=1,1,0)</f>
        <v>1</v>
      </c>
      <c r="R2360" s="1">
        <f>IF(Analysis!$H$3=1,1,0)</f>
        <v>1</v>
      </c>
      <c r="S2360" s="23">
        <f>IF(Analysis!$H$4=1,1,0)</f>
        <v>1</v>
      </c>
      <c r="T2360" s="23">
        <f>IF(Analysis!$H$6=1,1,0)</f>
        <v>1</v>
      </c>
      <c r="U2360" s="23">
        <f>IF(Analysis!$H$7=1,1,0)</f>
        <v>1</v>
      </c>
    </row>
    <row r="2361" spans="1:21">
      <c r="A2361" s="4">
        <v>15299</v>
      </c>
      <c r="B2361" s="5">
        <v>40820.421527777777</v>
      </c>
      <c r="C2361" s="5">
        <v>40814.489583333336</v>
      </c>
      <c r="D2361" s="4" t="s">
        <v>62</v>
      </c>
      <c r="E2361" s="4" t="s">
        <v>114</v>
      </c>
      <c r="F2361" s="6" t="s">
        <v>132</v>
      </c>
      <c r="G2361" s="4" t="s">
        <v>55</v>
      </c>
      <c r="H2361" s="4" t="s">
        <v>1121</v>
      </c>
      <c r="I2361" s="4" t="s">
        <v>142</v>
      </c>
      <c r="J2361" s="4" t="s">
        <v>73</v>
      </c>
      <c r="K2361" s="9">
        <f t="shared" si="216"/>
        <v>5.9319444444408873</v>
      </c>
      <c r="L2361" s="13">
        <f t="shared" si="217"/>
        <v>40814</v>
      </c>
      <c r="M2361" s="14">
        <f t="shared" si="218"/>
        <v>0.48958333333575865</v>
      </c>
      <c r="N2361" s="15">
        <f t="shared" si="219"/>
        <v>3</v>
      </c>
      <c r="O2361" s="16" t="str">
        <f t="shared" si="220"/>
        <v>Tuesday</v>
      </c>
      <c r="P2361" s="16" t="str">
        <f t="shared" si="221"/>
        <v>Sep</v>
      </c>
      <c r="Q2361" s="22">
        <f>IF(Analysis!$H$2=1,1,0)</f>
        <v>1</v>
      </c>
      <c r="R2361" s="1">
        <f>IF(Analysis!$H$3=1,1,0)</f>
        <v>1</v>
      </c>
      <c r="S2361" s="23">
        <f>IF(Analysis!$H$4=1,1,0)</f>
        <v>1</v>
      </c>
      <c r="T2361" s="23">
        <f>IF(Analysis!$H$6=1,1,0)</f>
        <v>1</v>
      </c>
      <c r="U2361" s="23">
        <f>IF(Analysis!$H$7=1,1,0)</f>
        <v>1</v>
      </c>
    </row>
    <row r="2362" spans="1:21">
      <c r="A2362" s="4">
        <v>15298</v>
      </c>
      <c r="B2362" s="5">
        <v>40816.494444444441</v>
      </c>
      <c r="C2362" s="5">
        <v>40814.486111111109</v>
      </c>
      <c r="D2362" s="4" t="s">
        <v>62</v>
      </c>
      <c r="E2362" s="4" t="s">
        <v>100</v>
      </c>
      <c r="F2362" s="6" t="s">
        <v>133</v>
      </c>
      <c r="G2362" s="4" t="s">
        <v>55</v>
      </c>
      <c r="H2362" s="4" t="s">
        <v>1122</v>
      </c>
      <c r="I2362" s="4" t="s">
        <v>142</v>
      </c>
      <c r="J2362" s="4" t="s">
        <v>65</v>
      </c>
      <c r="K2362" s="9">
        <f t="shared" si="216"/>
        <v>2.0083333333313931</v>
      </c>
      <c r="L2362" s="13">
        <f t="shared" si="217"/>
        <v>40814</v>
      </c>
      <c r="M2362" s="14">
        <f t="shared" si="218"/>
        <v>0.48611111110949423</v>
      </c>
      <c r="N2362" s="15">
        <f t="shared" si="219"/>
        <v>3</v>
      </c>
      <c r="O2362" s="16" t="str">
        <f t="shared" si="220"/>
        <v>Friday</v>
      </c>
      <c r="P2362" s="16" t="str">
        <f t="shared" si="221"/>
        <v>Sep</v>
      </c>
      <c r="Q2362" s="22">
        <f>IF(Analysis!$H$2=1,1,0)</f>
        <v>1</v>
      </c>
      <c r="R2362" s="1">
        <f>IF(Analysis!$H$3=1,1,0)</f>
        <v>1</v>
      </c>
      <c r="S2362" s="23">
        <f>IF(Analysis!$H$4=1,1,0)</f>
        <v>1</v>
      </c>
      <c r="T2362" s="23">
        <f>IF(Analysis!$H$6=1,1,0)</f>
        <v>1</v>
      </c>
      <c r="U2362" s="23">
        <f>IF(Analysis!$H$7=1,1,0)</f>
        <v>1</v>
      </c>
    </row>
    <row r="2363" spans="1:21">
      <c r="A2363" s="4">
        <v>15297</v>
      </c>
      <c r="B2363" s="5">
        <v>40820.600694444445</v>
      </c>
      <c r="C2363" s="5">
        <v>40814.48541666667</v>
      </c>
      <c r="D2363" s="4" t="s">
        <v>62</v>
      </c>
      <c r="E2363" s="4" t="s">
        <v>114</v>
      </c>
      <c r="F2363" s="6" t="s">
        <v>127</v>
      </c>
      <c r="G2363" s="4" t="s">
        <v>55</v>
      </c>
      <c r="H2363" s="4" t="s">
        <v>1123</v>
      </c>
      <c r="I2363" s="4" t="s">
        <v>142</v>
      </c>
      <c r="J2363" s="4" t="s">
        <v>73</v>
      </c>
      <c r="K2363" s="9">
        <f t="shared" si="216"/>
        <v>6.1152777777751908</v>
      </c>
      <c r="L2363" s="13">
        <f t="shared" si="217"/>
        <v>40814</v>
      </c>
      <c r="M2363" s="14">
        <f t="shared" si="218"/>
        <v>0.48541666667006211</v>
      </c>
      <c r="N2363" s="15">
        <f t="shared" si="219"/>
        <v>3</v>
      </c>
      <c r="O2363" s="16" t="str">
        <f t="shared" si="220"/>
        <v>Tuesday</v>
      </c>
      <c r="P2363" s="16" t="str">
        <f t="shared" si="221"/>
        <v>Sep</v>
      </c>
      <c r="Q2363" s="22">
        <f>IF(Analysis!$H$2=1,1,0)</f>
        <v>1</v>
      </c>
      <c r="R2363" s="1">
        <f>IF(Analysis!$H$3=1,1,0)</f>
        <v>1</v>
      </c>
      <c r="S2363" s="23">
        <f>IF(Analysis!$H$4=1,1,0)</f>
        <v>1</v>
      </c>
      <c r="T2363" s="23">
        <f>IF(Analysis!$H$6=1,1,0)</f>
        <v>1</v>
      </c>
      <c r="U2363" s="23">
        <f>IF(Analysis!$H$7=1,1,0)</f>
        <v>1</v>
      </c>
    </row>
    <row r="2364" spans="1:21">
      <c r="A2364" s="4">
        <v>15296</v>
      </c>
      <c r="B2364" s="5">
        <v>40828.372916666667</v>
      </c>
      <c r="C2364" s="5">
        <v>40814.484722222223</v>
      </c>
      <c r="D2364" s="4" t="s">
        <v>60</v>
      </c>
      <c r="E2364" s="4" t="s">
        <v>74</v>
      </c>
      <c r="F2364" s="6" t="s">
        <v>128</v>
      </c>
      <c r="G2364" s="4" t="s">
        <v>55</v>
      </c>
      <c r="H2364" s="4" t="s">
        <v>1124</v>
      </c>
      <c r="I2364" s="4" t="s">
        <v>142</v>
      </c>
      <c r="J2364" s="4" t="s">
        <v>59</v>
      </c>
      <c r="K2364" s="9">
        <f t="shared" si="216"/>
        <v>13.888194444443798</v>
      </c>
      <c r="L2364" s="13">
        <f t="shared" si="217"/>
        <v>40814</v>
      </c>
      <c r="M2364" s="14">
        <f t="shared" si="218"/>
        <v>0.48472222222335404</v>
      </c>
      <c r="N2364" s="15">
        <f t="shared" si="219"/>
        <v>3</v>
      </c>
      <c r="O2364" s="16" t="str">
        <f t="shared" si="220"/>
        <v>Wednesday</v>
      </c>
      <c r="P2364" s="16" t="str">
        <f t="shared" si="221"/>
        <v>Sep</v>
      </c>
      <c r="Q2364" s="22">
        <f>IF(Analysis!$H$2=1,1,0)</f>
        <v>1</v>
      </c>
      <c r="R2364" s="1">
        <f>IF(Analysis!$H$3=1,1,0)</f>
        <v>1</v>
      </c>
      <c r="S2364" s="23">
        <f>IF(Analysis!$H$4=1,1,0)</f>
        <v>1</v>
      </c>
      <c r="T2364" s="23">
        <f>IF(Analysis!$H$6=1,1,0)</f>
        <v>1</v>
      </c>
      <c r="U2364" s="23">
        <f>IF(Analysis!$H$7=1,1,0)</f>
        <v>1</v>
      </c>
    </row>
    <row r="2365" spans="1:21">
      <c r="A2365" s="4">
        <v>15295</v>
      </c>
      <c r="B2365" s="5">
        <v>40814.701388888891</v>
      </c>
      <c r="C2365" s="5">
        <v>40814.484027777777</v>
      </c>
      <c r="D2365" s="4" t="s">
        <v>53</v>
      </c>
      <c r="E2365" s="4" t="s">
        <v>74</v>
      </c>
      <c r="F2365" s="6" t="s">
        <v>129</v>
      </c>
      <c r="G2365" s="4" t="s">
        <v>55</v>
      </c>
      <c r="H2365" s="4" t="s">
        <v>1125</v>
      </c>
      <c r="I2365" s="4" t="s">
        <v>142</v>
      </c>
      <c r="J2365" s="4" t="s">
        <v>59</v>
      </c>
      <c r="K2365" s="9">
        <f t="shared" si="216"/>
        <v>0.21736111111385981</v>
      </c>
      <c r="L2365" s="13">
        <f t="shared" si="217"/>
        <v>40814</v>
      </c>
      <c r="M2365" s="14">
        <f t="shared" si="218"/>
        <v>0.48402777777664596</v>
      </c>
      <c r="N2365" s="15">
        <f t="shared" si="219"/>
        <v>3</v>
      </c>
      <c r="O2365" s="16" t="str">
        <f t="shared" si="220"/>
        <v>Wednesday</v>
      </c>
      <c r="P2365" s="16" t="str">
        <f t="shared" si="221"/>
        <v>Sep</v>
      </c>
      <c r="Q2365" s="22">
        <f>IF(Analysis!$H$2=1,1,0)</f>
        <v>1</v>
      </c>
      <c r="R2365" s="1">
        <f>IF(Analysis!$H$3=1,1,0)</f>
        <v>1</v>
      </c>
      <c r="S2365" s="23">
        <f>IF(Analysis!$H$4=1,1,0)</f>
        <v>1</v>
      </c>
      <c r="T2365" s="23">
        <f>IF(Analysis!$H$6=1,1,0)</f>
        <v>1</v>
      </c>
      <c r="U2365" s="23">
        <f>IF(Analysis!$H$7=1,1,0)</f>
        <v>1</v>
      </c>
    </row>
    <row r="2366" spans="1:21">
      <c r="A2366" s="4">
        <v>15294</v>
      </c>
      <c r="B2366" s="5">
        <v>40833.410416666666</v>
      </c>
      <c r="C2366" s="5">
        <v>40814.457638888889</v>
      </c>
      <c r="D2366" s="4" t="s">
        <v>62</v>
      </c>
      <c r="E2366" s="4" t="s">
        <v>68</v>
      </c>
      <c r="F2366" s="6" t="s">
        <v>145</v>
      </c>
      <c r="G2366" s="4" t="s">
        <v>55</v>
      </c>
      <c r="H2366" s="4" t="s">
        <v>90</v>
      </c>
      <c r="I2366" s="4" t="s">
        <v>142</v>
      </c>
      <c r="J2366" s="4" t="s">
        <v>73</v>
      </c>
      <c r="K2366" s="9">
        <f t="shared" si="216"/>
        <v>18.952777777776646</v>
      </c>
      <c r="L2366" s="13">
        <f t="shared" si="217"/>
        <v>40814</v>
      </c>
      <c r="M2366" s="14">
        <f t="shared" si="218"/>
        <v>0.45763888888905058</v>
      </c>
      <c r="N2366" s="15">
        <f t="shared" si="219"/>
        <v>2</v>
      </c>
      <c r="O2366" s="16" t="str">
        <f t="shared" si="220"/>
        <v>Monday</v>
      </c>
      <c r="P2366" s="16" t="str">
        <f t="shared" si="221"/>
        <v>Sep</v>
      </c>
      <c r="Q2366" s="22">
        <f>IF(Analysis!$H$2=1,1,0)</f>
        <v>1</v>
      </c>
      <c r="R2366" s="1">
        <f>IF(Analysis!$H$3=1,1,0)</f>
        <v>1</v>
      </c>
      <c r="S2366" s="23">
        <f>IF(Analysis!$H$4=1,1,0)</f>
        <v>1</v>
      </c>
      <c r="T2366" s="23">
        <f>IF(Analysis!$H$6=1,1,0)</f>
        <v>1</v>
      </c>
      <c r="U2366" s="23">
        <f>IF(Analysis!$H$7=1,1,0)</f>
        <v>1</v>
      </c>
    </row>
    <row r="2367" spans="1:21">
      <c r="A2367" s="4">
        <v>15293</v>
      </c>
      <c r="B2367" s="5">
        <v>40819.536805555559</v>
      </c>
      <c r="C2367" s="5">
        <v>40814.455555555556</v>
      </c>
      <c r="D2367" s="4" t="s">
        <v>62</v>
      </c>
      <c r="E2367" s="4" t="s">
        <v>68</v>
      </c>
      <c r="F2367" s="6" t="s">
        <v>2309</v>
      </c>
      <c r="G2367" s="4" t="s">
        <v>55</v>
      </c>
      <c r="H2367" s="4" t="s">
        <v>107</v>
      </c>
      <c r="I2367" s="4" t="s">
        <v>142</v>
      </c>
      <c r="J2367" s="4" t="s">
        <v>73</v>
      </c>
      <c r="K2367" s="9">
        <f t="shared" si="216"/>
        <v>5.0812500000029104</v>
      </c>
      <c r="L2367" s="13">
        <f t="shared" si="217"/>
        <v>40814</v>
      </c>
      <c r="M2367" s="14">
        <f t="shared" si="218"/>
        <v>0.45555555555620231</v>
      </c>
      <c r="N2367" s="15">
        <f t="shared" si="219"/>
        <v>2</v>
      </c>
      <c r="O2367" s="16" t="str">
        <f t="shared" si="220"/>
        <v>Monday</v>
      </c>
      <c r="P2367" s="16" t="str">
        <f t="shared" si="221"/>
        <v>Sep</v>
      </c>
      <c r="Q2367" s="22">
        <f>IF(Analysis!$H$2=1,1,0)</f>
        <v>1</v>
      </c>
      <c r="R2367" s="1">
        <f>IF(Analysis!$H$3=1,1,0)</f>
        <v>1</v>
      </c>
      <c r="S2367" s="23">
        <f>IF(Analysis!$H$4=1,1,0)</f>
        <v>1</v>
      </c>
      <c r="T2367" s="23">
        <f>IF(Analysis!$H$6=1,1,0)</f>
        <v>1</v>
      </c>
      <c r="U2367" s="23">
        <f>IF(Analysis!$H$7=1,1,0)</f>
        <v>1</v>
      </c>
    </row>
    <row r="2368" spans="1:21">
      <c r="A2368" s="4">
        <v>15292</v>
      </c>
      <c r="B2368" s="5">
        <v>40820.591666666667</v>
      </c>
      <c r="C2368" s="5">
        <v>40814.45208333333</v>
      </c>
      <c r="D2368" s="4" t="s">
        <v>62</v>
      </c>
      <c r="E2368" s="4" t="s">
        <v>68</v>
      </c>
      <c r="F2368" s="6" t="s">
        <v>2071</v>
      </c>
      <c r="G2368" s="4" t="s">
        <v>55</v>
      </c>
      <c r="H2368" s="4" t="s">
        <v>106</v>
      </c>
      <c r="I2368" s="4" t="s">
        <v>142</v>
      </c>
      <c r="J2368" s="4" t="s">
        <v>73</v>
      </c>
      <c r="K2368" s="9">
        <f t="shared" si="216"/>
        <v>6.1395833333372138</v>
      </c>
      <c r="L2368" s="13">
        <f t="shared" si="217"/>
        <v>40814</v>
      </c>
      <c r="M2368" s="14">
        <f t="shared" si="218"/>
        <v>0.45208333332993789</v>
      </c>
      <c r="N2368" s="15">
        <f t="shared" si="219"/>
        <v>2</v>
      </c>
      <c r="O2368" s="16" t="str">
        <f t="shared" si="220"/>
        <v>Tuesday</v>
      </c>
      <c r="P2368" s="16" t="str">
        <f t="shared" si="221"/>
        <v>Sep</v>
      </c>
      <c r="Q2368" s="22">
        <f>IF(Analysis!$H$2=1,1,0)</f>
        <v>1</v>
      </c>
      <c r="R2368" s="1">
        <f>IF(Analysis!$H$3=1,1,0)</f>
        <v>1</v>
      </c>
      <c r="S2368" s="23">
        <f>IF(Analysis!$H$4=1,1,0)</f>
        <v>1</v>
      </c>
      <c r="T2368" s="23">
        <f>IF(Analysis!$H$6=1,1,0)</f>
        <v>1</v>
      </c>
      <c r="U2368" s="23">
        <f>IF(Analysis!$H$7=1,1,0)</f>
        <v>1</v>
      </c>
    </row>
    <row r="2369" spans="1:21">
      <c r="A2369" s="4">
        <v>15291</v>
      </c>
      <c r="B2369" s="5">
        <v>40821.38958333333</v>
      </c>
      <c r="C2369" s="5">
        <v>40814.419444444444</v>
      </c>
      <c r="D2369" s="4" t="s">
        <v>53</v>
      </c>
      <c r="E2369" s="4" t="s">
        <v>54</v>
      </c>
      <c r="F2369" s="6" t="s">
        <v>2072</v>
      </c>
      <c r="G2369" s="4" t="s">
        <v>55</v>
      </c>
      <c r="H2369" s="4" t="s">
        <v>71</v>
      </c>
      <c r="I2369" s="4" t="s">
        <v>142</v>
      </c>
      <c r="J2369" s="4" t="s">
        <v>59</v>
      </c>
      <c r="K2369" s="9">
        <f t="shared" si="216"/>
        <v>6.9701388888861402</v>
      </c>
      <c r="L2369" s="13">
        <f t="shared" si="217"/>
        <v>40814</v>
      </c>
      <c r="M2369" s="14">
        <f t="shared" si="218"/>
        <v>0.41944444444379769</v>
      </c>
      <c r="N2369" s="15">
        <f t="shared" si="219"/>
        <v>2</v>
      </c>
      <c r="O2369" s="16" t="str">
        <f t="shared" si="220"/>
        <v>Wednesday</v>
      </c>
      <c r="P2369" s="16" t="str">
        <f t="shared" si="221"/>
        <v>Sep</v>
      </c>
      <c r="Q2369" s="22">
        <f>IF(Analysis!$H$2=1,1,0)</f>
        <v>1</v>
      </c>
      <c r="R2369" s="1">
        <f>IF(Analysis!$H$3=1,1,0)</f>
        <v>1</v>
      </c>
      <c r="S2369" s="23">
        <f>IF(Analysis!$H$4=1,1,0)</f>
        <v>1</v>
      </c>
      <c r="T2369" s="23">
        <f>IF(Analysis!$H$6=1,1,0)</f>
        <v>1</v>
      </c>
      <c r="U2369" s="23">
        <f>IF(Analysis!$H$7=1,1,0)</f>
        <v>1</v>
      </c>
    </row>
    <row r="2370" spans="1:21">
      <c r="A2370" s="4">
        <v>15290</v>
      </c>
      <c r="B2370" s="5">
        <v>40863.701388888891</v>
      </c>
      <c r="C2370" s="5">
        <v>40814.418055555558</v>
      </c>
      <c r="D2370" s="4" t="s">
        <v>62</v>
      </c>
      <c r="E2370" s="4" t="s">
        <v>64</v>
      </c>
      <c r="F2370" s="6" t="s">
        <v>2073</v>
      </c>
      <c r="G2370" s="4" t="s">
        <v>55</v>
      </c>
      <c r="H2370" s="4" t="s">
        <v>56</v>
      </c>
      <c r="I2370" s="4" t="s">
        <v>142</v>
      </c>
      <c r="J2370" s="4" t="s">
        <v>70</v>
      </c>
      <c r="K2370" s="9">
        <f t="shared" si="216"/>
        <v>49.283333333332848</v>
      </c>
      <c r="L2370" s="13">
        <f t="shared" si="217"/>
        <v>40814</v>
      </c>
      <c r="M2370" s="14">
        <f t="shared" si="218"/>
        <v>0.4180555555576575</v>
      </c>
      <c r="N2370" s="15">
        <f t="shared" si="219"/>
        <v>2</v>
      </c>
      <c r="O2370" s="16" t="str">
        <f t="shared" si="220"/>
        <v>Wednesday</v>
      </c>
      <c r="P2370" s="16" t="str">
        <f t="shared" si="221"/>
        <v>Sep</v>
      </c>
      <c r="Q2370" s="22">
        <f>IF(Analysis!$H$2=1,1,0)</f>
        <v>1</v>
      </c>
      <c r="R2370" s="1">
        <f>IF(Analysis!$H$3=1,1,0)</f>
        <v>1</v>
      </c>
      <c r="S2370" s="23">
        <f>IF(Analysis!$H$4=1,1,0)</f>
        <v>1</v>
      </c>
      <c r="T2370" s="23">
        <f>IF(Analysis!$H$6=1,1,0)</f>
        <v>1</v>
      </c>
      <c r="U2370" s="23">
        <f>IF(Analysis!$H$7=1,1,0)</f>
        <v>1</v>
      </c>
    </row>
    <row r="2371" spans="1:21">
      <c r="A2371" s="4">
        <v>15289</v>
      </c>
      <c r="B2371" s="5">
        <v>40833.409722222219</v>
      </c>
      <c r="C2371" s="5">
        <v>40814.411111111112</v>
      </c>
      <c r="D2371" s="4" t="s">
        <v>62</v>
      </c>
      <c r="E2371" s="4" t="s">
        <v>72</v>
      </c>
      <c r="F2371" s="6" t="s">
        <v>132</v>
      </c>
      <c r="G2371" s="4" t="s">
        <v>55</v>
      </c>
      <c r="H2371" s="4" t="s">
        <v>90</v>
      </c>
      <c r="I2371" s="4" t="s">
        <v>142</v>
      </c>
      <c r="J2371" s="4" t="s">
        <v>59</v>
      </c>
      <c r="K2371" s="9">
        <f t="shared" ref="K2371:K2434" si="222">B2371-C2371</f>
        <v>18.998611111106584</v>
      </c>
      <c r="L2371" s="13">
        <f t="shared" si="217"/>
        <v>40814</v>
      </c>
      <c r="M2371" s="14">
        <f t="shared" si="218"/>
        <v>0.41111111111240461</v>
      </c>
      <c r="N2371" s="15">
        <f t="shared" si="219"/>
        <v>2</v>
      </c>
      <c r="O2371" s="16" t="str">
        <f t="shared" si="220"/>
        <v>Monday</v>
      </c>
      <c r="P2371" s="16" t="str">
        <f t="shared" si="221"/>
        <v>Sep</v>
      </c>
      <c r="Q2371" s="22">
        <f>IF(Analysis!$H$2=1,1,0)</f>
        <v>1</v>
      </c>
      <c r="R2371" s="1">
        <f>IF(Analysis!$H$3=1,1,0)</f>
        <v>1</v>
      </c>
      <c r="S2371" s="23">
        <f>IF(Analysis!$H$4=1,1,0)</f>
        <v>1</v>
      </c>
      <c r="T2371" s="23">
        <f>IF(Analysis!$H$6=1,1,0)</f>
        <v>1</v>
      </c>
      <c r="U2371" s="23">
        <f>IF(Analysis!$H$7=1,1,0)</f>
        <v>1</v>
      </c>
    </row>
    <row r="2372" spans="1:21">
      <c r="A2372" s="4">
        <v>15288</v>
      </c>
      <c r="B2372" s="5">
        <v>40819.65347222222</v>
      </c>
      <c r="C2372" s="5">
        <v>40814.402083333334</v>
      </c>
      <c r="D2372" s="4" t="s">
        <v>62</v>
      </c>
      <c r="E2372" s="4" t="s">
        <v>63</v>
      </c>
      <c r="F2372" s="6" t="s">
        <v>133</v>
      </c>
      <c r="G2372" s="4" t="s">
        <v>55</v>
      </c>
      <c r="H2372" s="4" t="s">
        <v>56</v>
      </c>
      <c r="I2372" s="4" t="s">
        <v>142</v>
      </c>
      <c r="J2372" s="4" t="s">
        <v>70</v>
      </c>
      <c r="K2372" s="9">
        <f t="shared" si="222"/>
        <v>5.2513888888861402</v>
      </c>
      <c r="L2372" s="13">
        <f t="shared" ref="L2372:L2435" si="223">INT(C2372)</f>
        <v>40814</v>
      </c>
      <c r="M2372" s="14">
        <f t="shared" ref="M2372:M2435" si="224">MOD(C2372,1)</f>
        <v>0.40208333333430346</v>
      </c>
      <c r="N2372" s="15">
        <f t="shared" ref="N2372:N2435" si="225">IF(AND($V$4&lt;=M2372,M2372&lt;$W$4),1,IF(AND($X$4&lt;=M2372,M2372&lt;$Y$4),2,IF(AND($Z$4&lt;=M2372,M2372&lt;$AA$4),3,IF(AND($AB$4&lt;=M2372,M2372&lt;$AC$4),4,IF(AND($AD$4&lt;=M2372,M2372&lt;$AE$4),5,IF(AND($AF$4&lt;=M2372,M2372&lt;$AG$4),6))))))</f>
        <v>2</v>
      </c>
      <c r="O2372" s="16" t="str">
        <f t="shared" ref="O2372:O2435" si="226">CHOOSE(WEEKDAY(B2372,1),"Sunday","Monday","Tuesday","Wednesday","Thursday","Friday","Saturday")</f>
        <v>Monday</v>
      </c>
      <c r="P2372" s="16" t="str">
        <f t="shared" ref="P2372:P2435" si="227">CHOOSE(MONTH(L2372),"Jan","Feb","Mar","Apr","May","Jun","Jul","Aug","Sep","Oct","Nov","Dec")</f>
        <v>Sep</v>
      </c>
      <c r="Q2372" s="22">
        <f>IF(Analysis!$H$2=1,1,0)</f>
        <v>1</v>
      </c>
      <c r="R2372" s="1">
        <f>IF(Analysis!$H$3=1,1,0)</f>
        <v>1</v>
      </c>
      <c r="S2372" s="23">
        <f>IF(Analysis!$H$4=1,1,0)</f>
        <v>1</v>
      </c>
      <c r="T2372" s="23">
        <f>IF(Analysis!$H$6=1,1,0)</f>
        <v>1</v>
      </c>
      <c r="U2372" s="23">
        <f>IF(Analysis!$H$7=1,1,0)</f>
        <v>1</v>
      </c>
    </row>
    <row r="2373" spans="1:21">
      <c r="A2373" s="4">
        <v>15287</v>
      </c>
      <c r="B2373" s="5">
        <v>40830.378472222219</v>
      </c>
      <c r="C2373" s="5">
        <v>40814.382638888892</v>
      </c>
      <c r="D2373" s="4" t="s">
        <v>60</v>
      </c>
      <c r="E2373" s="4" t="s">
        <v>61</v>
      </c>
      <c r="F2373" s="6" t="s">
        <v>127</v>
      </c>
      <c r="G2373" s="4" t="s">
        <v>55</v>
      </c>
      <c r="H2373" s="4" t="s">
        <v>1126</v>
      </c>
      <c r="I2373" s="4" t="s">
        <v>142</v>
      </c>
      <c r="J2373" s="4" t="s">
        <v>59</v>
      </c>
      <c r="K2373" s="9">
        <f t="shared" si="222"/>
        <v>15.995833333327028</v>
      </c>
      <c r="L2373" s="13">
        <f t="shared" si="223"/>
        <v>40814</v>
      </c>
      <c r="M2373" s="14">
        <f t="shared" si="224"/>
        <v>0.38263888889196096</v>
      </c>
      <c r="N2373" s="15">
        <f t="shared" si="225"/>
        <v>2</v>
      </c>
      <c r="O2373" s="16" t="str">
        <f t="shared" si="226"/>
        <v>Friday</v>
      </c>
      <c r="P2373" s="16" t="str">
        <f t="shared" si="227"/>
        <v>Sep</v>
      </c>
      <c r="Q2373" s="22">
        <f>IF(Analysis!$H$2=1,1,0)</f>
        <v>1</v>
      </c>
      <c r="R2373" s="1">
        <f>IF(Analysis!$H$3=1,1,0)</f>
        <v>1</v>
      </c>
      <c r="S2373" s="23">
        <f>IF(Analysis!$H$4=1,1,0)</f>
        <v>1</v>
      </c>
      <c r="T2373" s="23">
        <f>IF(Analysis!$H$6=1,1,0)</f>
        <v>1</v>
      </c>
      <c r="U2373" s="23">
        <f>IF(Analysis!$H$7=1,1,0)</f>
        <v>1</v>
      </c>
    </row>
    <row r="2374" spans="1:21">
      <c r="A2374" s="4">
        <v>15286</v>
      </c>
      <c r="B2374" s="5">
        <v>40815.570833333331</v>
      </c>
      <c r="C2374" s="5">
        <v>40814.364583333336</v>
      </c>
      <c r="D2374" s="4" t="s">
        <v>60</v>
      </c>
      <c r="E2374" s="4" t="s">
        <v>54</v>
      </c>
      <c r="F2374" s="6" t="s">
        <v>128</v>
      </c>
      <c r="G2374" s="4" t="s">
        <v>55</v>
      </c>
      <c r="H2374" s="4" t="s">
        <v>1127</v>
      </c>
      <c r="I2374" s="4" t="s">
        <v>142</v>
      </c>
      <c r="J2374" s="4" t="s">
        <v>59</v>
      </c>
      <c r="K2374" s="9">
        <f t="shared" si="222"/>
        <v>1.2062499999956344</v>
      </c>
      <c r="L2374" s="13">
        <f t="shared" si="223"/>
        <v>40814</v>
      </c>
      <c r="M2374" s="14">
        <f t="shared" si="224"/>
        <v>0.36458333333575865</v>
      </c>
      <c r="N2374" s="15">
        <f t="shared" si="225"/>
        <v>1</v>
      </c>
      <c r="O2374" s="16" t="str">
        <f t="shared" si="226"/>
        <v>Thursday</v>
      </c>
      <c r="P2374" s="16" t="str">
        <f t="shared" si="227"/>
        <v>Sep</v>
      </c>
      <c r="Q2374" s="22">
        <f>IF(Analysis!$H$2=1,1,0)</f>
        <v>1</v>
      </c>
      <c r="R2374" s="1">
        <f>IF(Analysis!$H$3=1,1,0)</f>
        <v>1</v>
      </c>
      <c r="S2374" s="23">
        <f>IF(Analysis!$H$4=1,1,0)</f>
        <v>1</v>
      </c>
      <c r="T2374" s="23">
        <f>IF(Analysis!$H$6=1,1,0)</f>
        <v>1</v>
      </c>
      <c r="U2374" s="23">
        <f>IF(Analysis!$H$7=1,1,0)</f>
        <v>1</v>
      </c>
    </row>
    <row r="2375" spans="1:21">
      <c r="A2375" s="4">
        <v>15285</v>
      </c>
      <c r="B2375" s="5">
        <v>40826.436805555553</v>
      </c>
      <c r="C2375" s="5">
        <v>40814.35833333333</v>
      </c>
      <c r="D2375" s="4" t="s">
        <v>60</v>
      </c>
      <c r="E2375" s="4" t="s">
        <v>54</v>
      </c>
      <c r="F2375" s="6" t="s">
        <v>129</v>
      </c>
      <c r="G2375" s="4" t="s">
        <v>55</v>
      </c>
      <c r="H2375" s="4" t="s">
        <v>1128</v>
      </c>
      <c r="I2375" s="4" t="s">
        <v>142</v>
      </c>
      <c r="J2375" s="4" t="s">
        <v>59</v>
      </c>
      <c r="K2375" s="9">
        <f t="shared" si="222"/>
        <v>12.078472222223354</v>
      </c>
      <c r="L2375" s="13">
        <f t="shared" si="223"/>
        <v>40814</v>
      </c>
      <c r="M2375" s="14">
        <f t="shared" si="224"/>
        <v>0.35833333332993789</v>
      </c>
      <c r="N2375" s="15">
        <f t="shared" si="225"/>
        <v>1</v>
      </c>
      <c r="O2375" s="16" t="str">
        <f t="shared" si="226"/>
        <v>Monday</v>
      </c>
      <c r="P2375" s="16" t="str">
        <f t="shared" si="227"/>
        <v>Sep</v>
      </c>
      <c r="Q2375" s="22">
        <f>IF(Analysis!$H$2=1,1,0)</f>
        <v>1</v>
      </c>
      <c r="R2375" s="1">
        <f>IF(Analysis!$H$3=1,1,0)</f>
        <v>1</v>
      </c>
      <c r="S2375" s="23">
        <f>IF(Analysis!$H$4=1,1,0)</f>
        <v>1</v>
      </c>
      <c r="T2375" s="23">
        <f>IF(Analysis!$H$6=1,1,0)</f>
        <v>1</v>
      </c>
      <c r="U2375" s="23">
        <f>IF(Analysis!$H$7=1,1,0)</f>
        <v>1</v>
      </c>
    </row>
    <row r="2376" spans="1:21">
      <c r="A2376" s="4">
        <v>15284</v>
      </c>
      <c r="B2376" s="5">
        <v>40819.467361111114</v>
      </c>
      <c r="C2376" s="5">
        <v>40814.304861111108</v>
      </c>
      <c r="D2376" s="4" t="s">
        <v>60</v>
      </c>
      <c r="E2376" s="4" t="s">
        <v>54</v>
      </c>
      <c r="F2376" s="6" t="s">
        <v>145</v>
      </c>
      <c r="G2376" s="4" t="s">
        <v>55</v>
      </c>
      <c r="H2376" s="4" t="s">
        <v>1129</v>
      </c>
      <c r="I2376" s="4" t="s">
        <v>142</v>
      </c>
      <c r="J2376" s="4" t="s">
        <v>115</v>
      </c>
      <c r="K2376" s="9">
        <f t="shared" si="222"/>
        <v>5.1625000000058208</v>
      </c>
      <c r="L2376" s="13">
        <f t="shared" si="223"/>
        <v>40814</v>
      </c>
      <c r="M2376" s="14">
        <f t="shared" si="224"/>
        <v>0.30486111110803904</v>
      </c>
      <c r="N2376" s="15">
        <f t="shared" si="225"/>
        <v>1</v>
      </c>
      <c r="O2376" s="16" t="str">
        <f t="shared" si="226"/>
        <v>Monday</v>
      </c>
      <c r="P2376" s="16" t="str">
        <f t="shared" si="227"/>
        <v>Sep</v>
      </c>
      <c r="Q2376" s="22">
        <f>IF(Analysis!$H$2=1,1,0)</f>
        <v>1</v>
      </c>
      <c r="R2376" s="1">
        <f>IF(Analysis!$H$3=1,1,0)</f>
        <v>1</v>
      </c>
      <c r="S2376" s="23">
        <f>IF(Analysis!$H$4=1,1,0)</f>
        <v>1</v>
      </c>
      <c r="T2376" s="23">
        <f>IF(Analysis!$H$6=1,1,0)</f>
        <v>1</v>
      </c>
      <c r="U2376" s="23">
        <f>IF(Analysis!$H$7=1,1,0)</f>
        <v>1</v>
      </c>
    </row>
    <row r="2377" spans="1:21">
      <c r="A2377" s="4">
        <v>15283</v>
      </c>
      <c r="B2377" s="5">
        <v>40813.665277777778</v>
      </c>
      <c r="C2377" s="5">
        <v>40813.634722222225</v>
      </c>
      <c r="D2377" s="4" t="s">
        <v>60</v>
      </c>
      <c r="E2377" s="4" t="s">
        <v>54</v>
      </c>
      <c r="F2377" s="6" t="s">
        <v>2310</v>
      </c>
      <c r="G2377" s="4" t="s">
        <v>55</v>
      </c>
      <c r="H2377" s="4" t="s">
        <v>1130</v>
      </c>
      <c r="I2377" s="4" t="s">
        <v>142</v>
      </c>
      <c r="J2377" s="4" t="s">
        <v>59</v>
      </c>
      <c r="K2377" s="9">
        <f t="shared" si="222"/>
        <v>3.0555555553291924E-2</v>
      </c>
      <c r="L2377" s="13">
        <f t="shared" si="223"/>
        <v>40813</v>
      </c>
      <c r="M2377" s="14">
        <f t="shared" si="224"/>
        <v>0.63472222222480923</v>
      </c>
      <c r="N2377" s="15">
        <f t="shared" si="225"/>
        <v>5</v>
      </c>
      <c r="O2377" s="16" t="str">
        <f t="shared" si="226"/>
        <v>Tuesday</v>
      </c>
      <c r="P2377" s="16" t="str">
        <f t="shared" si="227"/>
        <v>Sep</v>
      </c>
      <c r="Q2377" s="22">
        <f>IF(Analysis!$H$2=1,1,0)</f>
        <v>1</v>
      </c>
      <c r="R2377" s="1">
        <f>IF(Analysis!$H$3=1,1,0)</f>
        <v>1</v>
      </c>
      <c r="S2377" s="23">
        <f>IF(Analysis!$H$4=1,1,0)</f>
        <v>1</v>
      </c>
      <c r="T2377" s="23">
        <f>IF(Analysis!$H$6=1,1,0)</f>
        <v>1</v>
      </c>
      <c r="U2377" s="23">
        <f>IF(Analysis!$H$7=1,1,0)</f>
        <v>1</v>
      </c>
    </row>
    <row r="2378" spans="1:21">
      <c r="A2378" s="4">
        <v>15282</v>
      </c>
      <c r="B2378" s="5">
        <v>40819.672222222223</v>
      </c>
      <c r="C2378" s="5">
        <v>40813.625694444447</v>
      </c>
      <c r="D2378" s="4" t="s">
        <v>62</v>
      </c>
      <c r="E2378" s="4" t="s">
        <v>64</v>
      </c>
      <c r="F2378" s="6" t="s">
        <v>2071</v>
      </c>
      <c r="G2378" s="4" t="s">
        <v>55</v>
      </c>
      <c r="H2378" s="4" t="s">
        <v>90</v>
      </c>
      <c r="I2378" s="4" t="s">
        <v>142</v>
      </c>
      <c r="J2378" s="4" t="s">
        <v>70</v>
      </c>
      <c r="K2378" s="9">
        <f t="shared" si="222"/>
        <v>6.046527777776646</v>
      </c>
      <c r="L2378" s="13">
        <f t="shared" si="223"/>
        <v>40813</v>
      </c>
      <c r="M2378" s="14">
        <f t="shared" si="224"/>
        <v>0.62569444444670808</v>
      </c>
      <c r="N2378" s="15">
        <f t="shared" si="225"/>
        <v>5</v>
      </c>
      <c r="O2378" s="16" t="str">
        <f t="shared" si="226"/>
        <v>Monday</v>
      </c>
      <c r="P2378" s="16" t="str">
        <f t="shared" si="227"/>
        <v>Sep</v>
      </c>
      <c r="Q2378" s="22">
        <f>IF(Analysis!$H$2=1,1,0)</f>
        <v>1</v>
      </c>
      <c r="R2378" s="1">
        <f>IF(Analysis!$H$3=1,1,0)</f>
        <v>1</v>
      </c>
      <c r="S2378" s="23">
        <f>IF(Analysis!$H$4=1,1,0)</f>
        <v>1</v>
      </c>
      <c r="T2378" s="23">
        <f>IF(Analysis!$H$6=1,1,0)</f>
        <v>1</v>
      </c>
      <c r="U2378" s="23">
        <f>IF(Analysis!$H$7=1,1,0)</f>
        <v>1</v>
      </c>
    </row>
    <row r="2379" spans="1:21">
      <c r="A2379" s="4">
        <v>15281</v>
      </c>
      <c r="B2379" s="5">
        <v>40856.546527777777</v>
      </c>
      <c r="C2379" s="5">
        <v>40813.591666666667</v>
      </c>
      <c r="D2379" s="4" t="s">
        <v>62</v>
      </c>
      <c r="E2379" s="4" t="s">
        <v>63</v>
      </c>
      <c r="F2379" s="6" t="s">
        <v>2072</v>
      </c>
      <c r="G2379" s="4" t="s">
        <v>55</v>
      </c>
      <c r="H2379" s="4" t="s">
        <v>107</v>
      </c>
      <c r="I2379" s="4" t="s">
        <v>142</v>
      </c>
      <c r="J2379" s="4" t="s">
        <v>59</v>
      </c>
      <c r="K2379" s="9">
        <f t="shared" si="222"/>
        <v>42.954861111109494</v>
      </c>
      <c r="L2379" s="13">
        <f t="shared" si="223"/>
        <v>40813</v>
      </c>
      <c r="M2379" s="14">
        <f t="shared" si="224"/>
        <v>0.59166666666715173</v>
      </c>
      <c r="N2379" s="15">
        <f t="shared" si="225"/>
        <v>4</v>
      </c>
      <c r="O2379" s="16" t="str">
        <f t="shared" si="226"/>
        <v>Wednesday</v>
      </c>
      <c r="P2379" s="16" t="str">
        <f t="shared" si="227"/>
        <v>Sep</v>
      </c>
      <c r="Q2379" s="22">
        <f>IF(Analysis!$H$2=1,1,0)</f>
        <v>1</v>
      </c>
      <c r="R2379" s="1">
        <f>IF(Analysis!$H$3=1,1,0)</f>
        <v>1</v>
      </c>
      <c r="S2379" s="23">
        <f>IF(Analysis!$H$4=1,1,0)</f>
        <v>1</v>
      </c>
      <c r="T2379" s="23">
        <f>IF(Analysis!$H$6=1,1,0)</f>
        <v>1</v>
      </c>
      <c r="U2379" s="23">
        <f>IF(Analysis!$H$7=1,1,0)</f>
        <v>1</v>
      </c>
    </row>
    <row r="2380" spans="1:21">
      <c r="A2380" s="4">
        <v>15280</v>
      </c>
      <c r="B2380" s="5">
        <v>40819.515277777777</v>
      </c>
      <c r="C2380" s="5">
        <v>40813.557638888888</v>
      </c>
      <c r="D2380" s="4" t="s">
        <v>53</v>
      </c>
      <c r="E2380" s="4" t="s">
        <v>74</v>
      </c>
      <c r="F2380" s="6" t="s">
        <v>2073</v>
      </c>
      <c r="G2380" s="4" t="s">
        <v>55</v>
      </c>
      <c r="H2380" s="4" t="s">
        <v>106</v>
      </c>
      <c r="I2380" s="4" t="s">
        <v>142</v>
      </c>
      <c r="J2380" s="4" t="s">
        <v>59</v>
      </c>
      <c r="K2380" s="9">
        <f t="shared" si="222"/>
        <v>5.9576388888890506</v>
      </c>
      <c r="L2380" s="13">
        <f t="shared" si="223"/>
        <v>40813</v>
      </c>
      <c r="M2380" s="14">
        <f t="shared" si="224"/>
        <v>0.55763888888759539</v>
      </c>
      <c r="N2380" s="15">
        <f t="shared" si="225"/>
        <v>4</v>
      </c>
      <c r="O2380" s="16" t="str">
        <f t="shared" si="226"/>
        <v>Monday</v>
      </c>
      <c r="P2380" s="16" t="str">
        <f t="shared" si="227"/>
        <v>Sep</v>
      </c>
      <c r="Q2380" s="22">
        <f>IF(Analysis!$H$2=1,1,0)</f>
        <v>1</v>
      </c>
      <c r="R2380" s="1">
        <f>IF(Analysis!$H$3=1,1,0)</f>
        <v>1</v>
      </c>
      <c r="S2380" s="23">
        <f>IF(Analysis!$H$4=1,1,0)</f>
        <v>1</v>
      </c>
      <c r="T2380" s="23">
        <f>IF(Analysis!$H$6=1,1,0)</f>
        <v>1</v>
      </c>
      <c r="U2380" s="23">
        <f>IF(Analysis!$H$7=1,1,0)</f>
        <v>1</v>
      </c>
    </row>
    <row r="2381" spans="1:21">
      <c r="A2381" s="4">
        <v>15279</v>
      </c>
      <c r="B2381" s="5">
        <v>40816.418055555558</v>
      </c>
      <c r="C2381" s="5">
        <v>40813.520833333336</v>
      </c>
      <c r="D2381" s="4" t="s">
        <v>62</v>
      </c>
      <c r="E2381" s="4" t="s">
        <v>72</v>
      </c>
      <c r="F2381" s="6" t="s">
        <v>132</v>
      </c>
      <c r="G2381" s="4" t="s">
        <v>55</v>
      </c>
      <c r="H2381" s="4" t="s">
        <v>71</v>
      </c>
      <c r="I2381" s="4" t="s">
        <v>142</v>
      </c>
      <c r="J2381" s="4" t="s">
        <v>73</v>
      </c>
      <c r="K2381" s="9">
        <f t="shared" si="222"/>
        <v>2.8972222222218988</v>
      </c>
      <c r="L2381" s="13">
        <f t="shared" si="223"/>
        <v>40813</v>
      </c>
      <c r="M2381" s="14">
        <f t="shared" si="224"/>
        <v>0.52083333333575865</v>
      </c>
      <c r="N2381" s="15">
        <f t="shared" si="225"/>
        <v>3</v>
      </c>
      <c r="O2381" s="16" t="str">
        <f t="shared" si="226"/>
        <v>Friday</v>
      </c>
      <c r="P2381" s="16" t="str">
        <f t="shared" si="227"/>
        <v>Sep</v>
      </c>
      <c r="Q2381" s="22">
        <f>IF(Analysis!$H$2=1,1,0)</f>
        <v>1</v>
      </c>
      <c r="R2381" s="1">
        <f>IF(Analysis!$H$3=1,1,0)</f>
        <v>1</v>
      </c>
      <c r="S2381" s="23">
        <f>IF(Analysis!$H$4=1,1,0)</f>
        <v>1</v>
      </c>
      <c r="T2381" s="23">
        <f>IF(Analysis!$H$6=1,1,0)</f>
        <v>1</v>
      </c>
      <c r="U2381" s="23">
        <f>IF(Analysis!$H$7=1,1,0)</f>
        <v>1</v>
      </c>
    </row>
    <row r="2382" spans="1:21">
      <c r="A2382" s="4">
        <v>15278</v>
      </c>
      <c r="B2382" s="5">
        <v>40815.576388888891</v>
      </c>
      <c r="C2382" s="5">
        <v>40813.498611111114</v>
      </c>
      <c r="D2382" s="4" t="s">
        <v>60</v>
      </c>
      <c r="E2382" s="4" t="s">
        <v>54</v>
      </c>
      <c r="F2382" s="6" t="s">
        <v>133</v>
      </c>
      <c r="G2382" s="4" t="s">
        <v>55</v>
      </c>
      <c r="H2382" s="4" t="s">
        <v>56</v>
      </c>
      <c r="I2382" s="4" t="s">
        <v>142</v>
      </c>
      <c r="J2382" s="4" t="s">
        <v>59</v>
      </c>
      <c r="K2382" s="9">
        <f t="shared" si="222"/>
        <v>2.077777777776646</v>
      </c>
      <c r="L2382" s="13">
        <f t="shared" si="223"/>
        <v>40813</v>
      </c>
      <c r="M2382" s="14">
        <f t="shared" si="224"/>
        <v>0.49861111111385981</v>
      </c>
      <c r="N2382" s="15">
        <f t="shared" si="225"/>
        <v>3</v>
      </c>
      <c r="O2382" s="16" t="str">
        <f t="shared" si="226"/>
        <v>Thursday</v>
      </c>
      <c r="P2382" s="16" t="str">
        <f t="shared" si="227"/>
        <v>Sep</v>
      </c>
      <c r="Q2382" s="22">
        <f>IF(Analysis!$H$2=1,1,0)</f>
        <v>1</v>
      </c>
      <c r="R2382" s="1">
        <f>IF(Analysis!$H$3=1,1,0)</f>
        <v>1</v>
      </c>
      <c r="S2382" s="23">
        <f>IF(Analysis!$H$4=1,1,0)</f>
        <v>1</v>
      </c>
      <c r="T2382" s="23">
        <f>IF(Analysis!$H$6=1,1,0)</f>
        <v>1</v>
      </c>
      <c r="U2382" s="23">
        <f>IF(Analysis!$H$7=1,1,0)</f>
        <v>1</v>
      </c>
    </row>
    <row r="2383" spans="1:21">
      <c r="A2383" s="4">
        <v>15277</v>
      </c>
      <c r="B2383" s="5">
        <v>40813.670138888891</v>
      </c>
      <c r="C2383" s="5">
        <v>40813.481249999997</v>
      </c>
      <c r="D2383" s="4" t="s">
        <v>53</v>
      </c>
      <c r="E2383" s="4" t="s">
        <v>105</v>
      </c>
      <c r="F2383" s="6" t="s">
        <v>127</v>
      </c>
      <c r="G2383" s="4" t="s">
        <v>55</v>
      </c>
      <c r="H2383" s="4" t="s">
        <v>90</v>
      </c>
      <c r="I2383" s="4" t="s">
        <v>142</v>
      </c>
      <c r="J2383" s="4" t="s">
        <v>59</v>
      </c>
      <c r="K2383" s="9">
        <f t="shared" si="222"/>
        <v>0.18888888889341615</v>
      </c>
      <c r="L2383" s="13">
        <f t="shared" si="223"/>
        <v>40813</v>
      </c>
      <c r="M2383" s="14">
        <f t="shared" si="224"/>
        <v>0.48124999999708962</v>
      </c>
      <c r="N2383" s="15">
        <f t="shared" si="225"/>
        <v>3</v>
      </c>
      <c r="O2383" s="16" t="str">
        <f t="shared" si="226"/>
        <v>Tuesday</v>
      </c>
      <c r="P2383" s="16" t="str">
        <f t="shared" si="227"/>
        <v>Sep</v>
      </c>
      <c r="Q2383" s="22">
        <f>IF(Analysis!$H$2=1,1,0)</f>
        <v>1</v>
      </c>
      <c r="R2383" s="1">
        <f>IF(Analysis!$H$3=1,1,0)</f>
        <v>1</v>
      </c>
      <c r="S2383" s="23">
        <f>IF(Analysis!$H$4=1,1,0)</f>
        <v>1</v>
      </c>
      <c r="T2383" s="23">
        <f>IF(Analysis!$H$6=1,1,0)</f>
        <v>1</v>
      </c>
      <c r="U2383" s="23">
        <f>IF(Analysis!$H$7=1,1,0)</f>
        <v>1</v>
      </c>
    </row>
    <row r="2384" spans="1:21">
      <c r="A2384" s="4">
        <v>15276</v>
      </c>
      <c r="B2384" s="5">
        <v>40990.565972222219</v>
      </c>
      <c r="C2384" s="5">
        <v>40813.479166666664</v>
      </c>
      <c r="D2384" s="4" t="s">
        <v>53</v>
      </c>
      <c r="E2384" s="4" t="s">
        <v>105</v>
      </c>
      <c r="F2384" s="6" t="s">
        <v>128</v>
      </c>
      <c r="G2384" s="4" t="s">
        <v>55</v>
      </c>
      <c r="H2384" s="4" t="s">
        <v>56</v>
      </c>
      <c r="I2384" s="4" t="s">
        <v>142</v>
      </c>
      <c r="J2384" s="4" t="s">
        <v>59</v>
      </c>
      <c r="K2384" s="9">
        <f t="shared" si="222"/>
        <v>177.08680555555475</v>
      </c>
      <c r="L2384" s="13">
        <f t="shared" si="223"/>
        <v>40813</v>
      </c>
      <c r="M2384" s="14">
        <f t="shared" si="224"/>
        <v>0.47916666666424135</v>
      </c>
      <c r="N2384" s="15">
        <f t="shared" si="225"/>
        <v>3</v>
      </c>
      <c r="O2384" s="16" t="str">
        <f t="shared" si="226"/>
        <v>Thursday</v>
      </c>
      <c r="P2384" s="16" t="str">
        <f t="shared" si="227"/>
        <v>Sep</v>
      </c>
      <c r="Q2384" s="22">
        <f>IF(Analysis!$H$2=1,1,0)</f>
        <v>1</v>
      </c>
      <c r="R2384" s="1">
        <f>IF(Analysis!$H$3=1,1,0)</f>
        <v>1</v>
      </c>
      <c r="S2384" s="23">
        <f>IF(Analysis!$H$4=1,1,0)</f>
        <v>1</v>
      </c>
      <c r="T2384" s="23">
        <f>IF(Analysis!$H$6=1,1,0)</f>
        <v>1</v>
      </c>
      <c r="U2384" s="23">
        <f>IF(Analysis!$H$7=1,1,0)</f>
        <v>1</v>
      </c>
    </row>
    <row r="2385" spans="1:21">
      <c r="A2385" s="4">
        <v>15275</v>
      </c>
      <c r="B2385" s="5">
        <v>40815.582638888889</v>
      </c>
      <c r="C2385" s="5">
        <v>40813.475694444445</v>
      </c>
      <c r="D2385" s="4" t="s">
        <v>60</v>
      </c>
      <c r="E2385" s="4" t="s">
        <v>54</v>
      </c>
      <c r="F2385" s="6" t="s">
        <v>129</v>
      </c>
      <c r="G2385" s="4" t="s">
        <v>55</v>
      </c>
      <c r="H2385" s="4" t="s">
        <v>1131</v>
      </c>
      <c r="I2385" s="4" t="s">
        <v>142</v>
      </c>
      <c r="J2385" s="4" t="s">
        <v>59</v>
      </c>
      <c r="K2385" s="9">
        <f t="shared" si="222"/>
        <v>2.1069444444437977</v>
      </c>
      <c r="L2385" s="13">
        <f t="shared" si="223"/>
        <v>40813</v>
      </c>
      <c r="M2385" s="14">
        <f t="shared" si="224"/>
        <v>0.47569444444525288</v>
      </c>
      <c r="N2385" s="15">
        <f t="shared" si="225"/>
        <v>3</v>
      </c>
      <c r="O2385" s="16" t="str">
        <f t="shared" si="226"/>
        <v>Thursday</v>
      </c>
      <c r="P2385" s="16" t="str">
        <f t="shared" si="227"/>
        <v>Sep</v>
      </c>
      <c r="Q2385" s="22">
        <f>IF(Analysis!$H$2=1,1,0)</f>
        <v>1</v>
      </c>
      <c r="R2385" s="1">
        <f>IF(Analysis!$H$3=1,1,0)</f>
        <v>1</v>
      </c>
      <c r="S2385" s="23">
        <f>IF(Analysis!$H$4=1,1,0)</f>
        <v>1</v>
      </c>
      <c r="T2385" s="23">
        <f>IF(Analysis!$H$6=1,1,0)</f>
        <v>1</v>
      </c>
      <c r="U2385" s="23">
        <f>IF(Analysis!$H$7=1,1,0)</f>
        <v>1</v>
      </c>
    </row>
    <row r="2386" spans="1:21">
      <c r="A2386" s="4">
        <v>15274</v>
      </c>
      <c r="B2386" s="5">
        <v>40819.64166666667</v>
      </c>
      <c r="C2386" s="5">
        <v>40813.475694444445</v>
      </c>
      <c r="D2386" s="4" t="s">
        <v>53</v>
      </c>
      <c r="E2386" s="4" t="s">
        <v>105</v>
      </c>
      <c r="F2386" s="6" t="s">
        <v>145</v>
      </c>
      <c r="G2386" s="4" t="s">
        <v>55</v>
      </c>
      <c r="H2386" s="4" t="s">
        <v>1132</v>
      </c>
      <c r="I2386" s="4" t="s">
        <v>142</v>
      </c>
      <c r="J2386" s="4" t="s">
        <v>65</v>
      </c>
      <c r="K2386" s="9">
        <f t="shared" si="222"/>
        <v>6.1659722222248092</v>
      </c>
      <c r="L2386" s="13">
        <f t="shared" si="223"/>
        <v>40813</v>
      </c>
      <c r="M2386" s="14">
        <f t="shared" si="224"/>
        <v>0.47569444444525288</v>
      </c>
      <c r="N2386" s="15">
        <f t="shared" si="225"/>
        <v>3</v>
      </c>
      <c r="O2386" s="16" t="str">
        <f t="shared" si="226"/>
        <v>Monday</v>
      </c>
      <c r="P2386" s="16" t="str">
        <f t="shared" si="227"/>
        <v>Sep</v>
      </c>
      <c r="Q2386" s="22">
        <f>IF(Analysis!$H$2=1,1,0)</f>
        <v>1</v>
      </c>
      <c r="R2386" s="1">
        <f>IF(Analysis!$H$3=1,1,0)</f>
        <v>1</v>
      </c>
      <c r="S2386" s="23">
        <f>IF(Analysis!$H$4=1,1,0)</f>
        <v>1</v>
      </c>
      <c r="T2386" s="23">
        <f>IF(Analysis!$H$6=1,1,0)</f>
        <v>1</v>
      </c>
      <c r="U2386" s="23">
        <f>IF(Analysis!$H$7=1,1,0)</f>
        <v>1</v>
      </c>
    </row>
    <row r="2387" spans="1:21">
      <c r="A2387" s="4">
        <v>15273</v>
      </c>
      <c r="B2387" s="5">
        <v>40813.472222222219</v>
      </c>
      <c r="C2387" s="5">
        <v>40813.463888888888</v>
      </c>
      <c r="D2387" s="4" t="s">
        <v>60</v>
      </c>
      <c r="E2387" s="4" t="s">
        <v>99</v>
      </c>
      <c r="F2387" s="6" t="s">
        <v>2311</v>
      </c>
      <c r="G2387" s="4" t="s">
        <v>55</v>
      </c>
      <c r="H2387" s="4" t="s">
        <v>1133</v>
      </c>
      <c r="I2387" s="4" t="s">
        <v>142</v>
      </c>
      <c r="J2387" s="4" t="s">
        <v>59</v>
      </c>
      <c r="K2387" s="9">
        <f t="shared" si="222"/>
        <v>8.333333331393078E-3</v>
      </c>
      <c r="L2387" s="13">
        <f t="shared" si="223"/>
        <v>40813</v>
      </c>
      <c r="M2387" s="14">
        <f t="shared" si="224"/>
        <v>0.46388888888759539</v>
      </c>
      <c r="N2387" s="15">
        <f t="shared" si="225"/>
        <v>3</v>
      </c>
      <c r="O2387" s="16" t="str">
        <f t="shared" si="226"/>
        <v>Tuesday</v>
      </c>
      <c r="P2387" s="16" t="str">
        <f t="shared" si="227"/>
        <v>Sep</v>
      </c>
      <c r="Q2387" s="22">
        <f>IF(Analysis!$H$2=1,1,0)</f>
        <v>1</v>
      </c>
      <c r="R2387" s="1">
        <f>IF(Analysis!$H$3=1,1,0)</f>
        <v>1</v>
      </c>
      <c r="S2387" s="23">
        <f>IF(Analysis!$H$4=1,1,0)</f>
        <v>1</v>
      </c>
      <c r="T2387" s="23">
        <f>IF(Analysis!$H$6=1,1,0)</f>
        <v>1</v>
      </c>
      <c r="U2387" s="23">
        <f>IF(Analysis!$H$7=1,1,0)</f>
        <v>1</v>
      </c>
    </row>
    <row r="2388" spans="1:21">
      <c r="A2388" s="4">
        <v>15272</v>
      </c>
      <c r="B2388" s="5">
        <v>40816.561805555553</v>
      </c>
      <c r="C2388" s="5">
        <v>40813.435416666667</v>
      </c>
      <c r="D2388" s="4" t="s">
        <v>60</v>
      </c>
      <c r="E2388" s="4" t="s">
        <v>54</v>
      </c>
      <c r="F2388" s="6" t="s">
        <v>2071</v>
      </c>
      <c r="G2388" s="4" t="s">
        <v>55</v>
      </c>
      <c r="H2388" s="4" t="s">
        <v>1134</v>
      </c>
      <c r="I2388" s="4" t="s">
        <v>142</v>
      </c>
      <c r="J2388" s="4" t="s">
        <v>59</v>
      </c>
      <c r="K2388" s="9">
        <f t="shared" si="222"/>
        <v>3.1263888888861402</v>
      </c>
      <c r="L2388" s="13">
        <f t="shared" si="223"/>
        <v>40813</v>
      </c>
      <c r="M2388" s="14">
        <f t="shared" si="224"/>
        <v>0.43541666666715173</v>
      </c>
      <c r="N2388" s="15">
        <f t="shared" si="225"/>
        <v>2</v>
      </c>
      <c r="O2388" s="16" t="str">
        <f t="shared" si="226"/>
        <v>Friday</v>
      </c>
      <c r="P2388" s="16" t="str">
        <f t="shared" si="227"/>
        <v>Sep</v>
      </c>
      <c r="Q2388" s="22">
        <f>IF(Analysis!$H$2=1,1,0)</f>
        <v>1</v>
      </c>
      <c r="R2388" s="1">
        <f>IF(Analysis!$H$3=1,1,0)</f>
        <v>1</v>
      </c>
      <c r="S2388" s="23">
        <f>IF(Analysis!$H$4=1,1,0)</f>
        <v>1</v>
      </c>
      <c r="T2388" s="23">
        <f>IF(Analysis!$H$6=1,1,0)</f>
        <v>1</v>
      </c>
      <c r="U2388" s="23">
        <f>IF(Analysis!$H$7=1,1,0)</f>
        <v>1</v>
      </c>
    </row>
    <row r="2389" spans="1:21">
      <c r="A2389" s="4">
        <v>15271</v>
      </c>
      <c r="B2389" s="5">
        <v>40872.40902777778</v>
      </c>
      <c r="C2389" s="5">
        <v>40813.417361111111</v>
      </c>
      <c r="D2389" s="4" t="s">
        <v>53</v>
      </c>
      <c r="E2389" s="4" t="s">
        <v>74</v>
      </c>
      <c r="F2389" s="6" t="s">
        <v>2072</v>
      </c>
      <c r="G2389" s="4" t="s">
        <v>55</v>
      </c>
      <c r="H2389" s="4" t="s">
        <v>1135</v>
      </c>
      <c r="I2389" s="4" t="s">
        <v>142</v>
      </c>
      <c r="J2389" s="4" t="s">
        <v>139</v>
      </c>
      <c r="K2389" s="9">
        <f t="shared" si="222"/>
        <v>58.991666666668607</v>
      </c>
      <c r="L2389" s="13">
        <f t="shared" si="223"/>
        <v>40813</v>
      </c>
      <c r="M2389" s="14">
        <f t="shared" si="224"/>
        <v>0.41736111111094942</v>
      </c>
      <c r="N2389" s="15">
        <f t="shared" si="225"/>
        <v>2</v>
      </c>
      <c r="O2389" s="16" t="str">
        <f t="shared" si="226"/>
        <v>Friday</v>
      </c>
      <c r="P2389" s="16" t="str">
        <f t="shared" si="227"/>
        <v>Sep</v>
      </c>
      <c r="Q2389" s="22">
        <f>IF(Analysis!$H$2=1,1,0)</f>
        <v>1</v>
      </c>
      <c r="R2389" s="1">
        <f>IF(Analysis!$H$3=1,1,0)</f>
        <v>1</v>
      </c>
      <c r="S2389" s="23">
        <f>IF(Analysis!$H$4=1,1,0)</f>
        <v>1</v>
      </c>
      <c r="T2389" s="23">
        <f>IF(Analysis!$H$6=1,1,0)</f>
        <v>1</v>
      </c>
      <c r="U2389" s="23">
        <f>IF(Analysis!$H$7=1,1,0)</f>
        <v>1</v>
      </c>
    </row>
    <row r="2390" spans="1:21">
      <c r="A2390" s="4">
        <v>15270</v>
      </c>
      <c r="B2390" s="5">
        <v>40813.433333333334</v>
      </c>
      <c r="C2390" s="5">
        <v>40813.406944444447</v>
      </c>
      <c r="D2390" s="4" t="s">
        <v>60</v>
      </c>
      <c r="E2390" s="4" t="s">
        <v>54</v>
      </c>
      <c r="F2390" s="6" t="s">
        <v>2073</v>
      </c>
      <c r="G2390" s="4" t="s">
        <v>55</v>
      </c>
      <c r="H2390" s="4" t="s">
        <v>90</v>
      </c>
      <c r="I2390" s="4" t="s">
        <v>142</v>
      </c>
      <c r="J2390" s="4" t="s">
        <v>59</v>
      </c>
      <c r="K2390" s="9">
        <f t="shared" si="222"/>
        <v>2.6388888887595385E-2</v>
      </c>
      <c r="L2390" s="13">
        <f t="shared" si="223"/>
        <v>40813</v>
      </c>
      <c r="M2390" s="14">
        <f t="shared" si="224"/>
        <v>0.40694444444670808</v>
      </c>
      <c r="N2390" s="15">
        <f t="shared" si="225"/>
        <v>2</v>
      </c>
      <c r="O2390" s="16" t="str">
        <f t="shared" si="226"/>
        <v>Tuesday</v>
      </c>
      <c r="P2390" s="16" t="str">
        <f t="shared" si="227"/>
        <v>Sep</v>
      </c>
      <c r="Q2390" s="22">
        <f>IF(Analysis!$H$2=1,1,0)</f>
        <v>1</v>
      </c>
      <c r="R2390" s="1">
        <f>IF(Analysis!$H$3=1,1,0)</f>
        <v>1</v>
      </c>
      <c r="S2390" s="23">
        <f>IF(Analysis!$H$4=1,1,0)</f>
        <v>1</v>
      </c>
      <c r="T2390" s="23">
        <f>IF(Analysis!$H$6=1,1,0)</f>
        <v>1</v>
      </c>
      <c r="U2390" s="23">
        <f>IF(Analysis!$H$7=1,1,0)</f>
        <v>1</v>
      </c>
    </row>
    <row r="2391" spans="1:21">
      <c r="A2391" s="4">
        <v>15269</v>
      </c>
      <c r="B2391" s="5">
        <v>40813.474999999999</v>
      </c>
      <c r="C2391" s="5">
        <v>40813.402083333334</v>
      </c>
      <c r="D2391" s="4" t="s">
        <v>53</v>
      </c>
      <c r="E2391" s="4" t="s">
        <v>96</v>
      </c>
      <c r="F2391" s="6" t="s">
        <v>132</v>
      </c>
      <c r="G2391" s="4" t="s">
        <v>55</v>
      </c>
      <c r="H2391" s="4" t="s">
        <v>107</v>
      </c>
      <c r="I2391" s="4" t="s">
        <v>142</v>
      </c>
      <c r="J2391" s="4" t="s">
        <v>57</v>
      </c>
      <c r="K2391" s="9">
        <f t="shared" si="222"/>
        <v>7.2916666664241347E-2</v>
      </c>
      <c r="L2391" s="13">
        <f t="shared" si="223"/>
        <v>40813</v>
      </c>
      <c r="M2391" s="14">
        <f t="shared" si="224"/>
        <v>0.40208333333430346</v>
      </c>
      <c r="N2391" s="15">
        <f t="shared" si="225"/>
        <v>2</v>
      </c>
      <c r="O2391" s="16" t="str">
        <f t="shared" si="226"/>
        <v>Tuesday</v>
      </c>
      <c r="P2391" s="16" t="str">
        <f t="shared" si="227"/>
        <v>Sep</v>
      </c>
      <c r="Q2391" s="22">
        <f>IF(Analysis!$H$2=1,1,0)</f>
        <v>1</v>
      </c>
      <c r="R2391" s="1">
        <f>IF(Analysis!$H$3=1,1,0)</f>
        <v>1</v>
      </c>
      <c r="S2391" s="23">
        <f>IF(Analysis!$H$4=1,1,0)</f>
        <v>1</v>
      </c>
      <c r="T2391" s="23">
        <f>IF(Analysis!$H$6=1,1,0)</f>
        <v>1</v>
      </c>
      <c r="U2391" s="23">
        <f>IF(Analysis!$H$7=1,1,0)</f>
        <v>1</v>
      </c>
    </row>
    <row r="2392" spans="1:21">
      <c r="A2392" s="4">
        <v>15268</v>
      </c>
      <c r="B2392" s="5">
        <v>40820.597916666666</v>
      </c>
      <c r="C2392" s="5">
        <v>40813.371527777781</v>
      </c>
      <c r="D2392" s="4" t="s">
        <v>53</v>
      </c>
      <c r="E2392" s="4" t="s">
        <v>105</v>
      </c>
      <c r="F2392" s="6" t="s">
        <v>133</v>
      </c>
      <c r="G2392" s="4" t="s">
        <v>55</v>
      </c>
      <c r="H2392" s="4" t="s">
        <v>106</v>
      </c>
      <c r="I2392" s="4" t="s">
        <v>142</v>
      </c>
      <c r="J2392" s="4" t="s">
        <v>59</v>
      </c>
      <c r="K2392" s="9">
        <f t="shared" si="222"/>
        <v>7.226388888884685</v>
      </c>
      <c r="L2392" s="13">
        <f t="shared" si="223"/>
        <v>40813</v>
      </c>
      <c r="M2392" s="14">
        <f t="shared" si="224"/>
        <v>0.37152777778101154</v>
      </c>
      <c r="N2392" s="15">
        <f t="shared" si="225"/>
        <v>1</v>
      </c>
      <c r="O2392" s="16" t="str">
        <f t="shared" si="226"/>
        <v>Tuesday</v>
      </c>
      <c r="P2392" s="16" t="str">
        <f t="shared" si="227"/>
        <v>Sep</v>
      </c>
      <c r="Q2392" s="22">
        <f>IF(Analysis!$H$2=1,1,0)</f>
        <v>1</v>
      </c>
      <c r="R2392" s="1">
        <f>IF(Analysis!$H$3=1,1,0)</f>
        <v>1</v>
      </c>
      <c r="S2392" s="23">
        <f>IF(Analysis!$H$4=1,1,0)</f>
        <v>1</v>
      </c>
      <c r="T2392" s="23">
        <f>IF(Analysis!$H$6=1,1,0)</f>
        <v>1</v>
      </c>
      <c r="U2392" s="23">
        <f>IF(Analysis!$H$7=1,1,0)</f>
        <v>1</v>
      </c>
    </row>
    <row r="2393" spans="1:21">
      <c r="A2393" s="4">
        <v>15267</v>
      </c>
      <c r="B2393" s="5">
        <v>40819.463888888888</v>
      </c>
      <c r="C2393" s="5">
        <v>40813.35</v>
      </c>
      <c r="D2393" s="4" t="s">
        <v>53</v>
      </c>
      <c r="E2393" s="4" t="s">
        <v>67</v>
      </c>
      <c r="F2393" s="6" t="s">
        <v>127</v>
      </c>
      <c r="G2393" s="4" t="s">
        <v>55</v>
      </c>
      <c r="H2393" s="4" t="s">
        <v>71</v>
      </c>
      <c r="I2393" s="4" t="s">
        <v>142</v>
      </c>
      <c r="J2393" s="4" t="s">
        <v>65</v>
      </c>
      <c r="K2393" s="9">
        <f t="shared" si="222"/>
        <v>6.1138888888890506</v>
      </c>
      <c r="L2393" s="13">
        <f t="shared" si="223"/>
        <v>40813</v>
      </c>
      <c r="M2393" s="14">
        <f t="shared" si="224"/>
        <v>0.34999999999854481</v>
      </c>
      <c r="N2393" s="15">
        <f t="shared" si="225"/>
        <v>1</v>
      </c>
      <c r="O2393" s="16" t="str">
        <f t="shared" si="226"/>
        <v>Monday</v>
      </c>
      <c r="P2393" s="16" t="str">
        <f t="shared" si="227"/>
        <v>Sep</v>
      </c>
      <c r="Q2393" s="22">
        <f>IF(Analysis!$H$2=1,1,0)</f>
        <v>1</v>
      </c>
      <c r="R2393" s="1">
        <f>IF(Analysis!$H$3=1,1,0)</f>
        <v>1</v>
      </c>
      <c r="S2393" s="23">
        <f>IF(Analysis!$H$4=1,1,0)</f>
        <v>1</v>
      </c>
      <c r="T2393" s="23">
        <f>IF(Analysis!$H$6=1,1,0)</f>
        <v>1</v>
      </c>
      <c r="U2393" s="23">
        <f>IF(Analysis!$H$7=1,1,0)</f>
        <v>1</v>
      </c>
    </row>
    <row r="2394" spans="1:21">
      <c r="A2394" s="4">
        <v>15266</v>
      </c>
      <c r="B2394" s="5">
        <v>40870.581250000003</v>
      </c>
      <c r="C2394" s="5">
        <v>40813.331944444442</v>
      </c>
      <c r="D2394" s="4" t="s">
        <v>53</v>
      </c>
      <c r="E2394" s="4" t="s">
        <v>58</v>
      </c>
      <c r="F2394" s="6" t="s">
        <v>128</v>
      </c>
      <c r="G2394" s="4" t="s">
        <v>55</v>
      </c>
      <c r="H2394" s="4" t="s">
        <v>56</v>
      </c>
      <c r="I2394" s="4" t="s">
        <v>142</v>
      </c>
      <c r="J2394" s="4" t="s">
        <v>57</v>
      </c>
      <c r="K2394" s="9">
        <f t="shared" si="222"/>
        <v>57.249305555560568</v>
      </c>
      <c r="L2394" s="13">
        <f t="shared" si="223"/>
        <v>40813</v>
      </c>
      <c r="M2394" s="14">
        <f t="shared" si="224"/>
        <v>0.3319444444423425</v>
      </c>
      <c r="N2394" s="15">
        <f t="shared" si="225"/>
        <v>1</v>
      </c>
      <c r="O2394" s="16" t="str">
        <f t="shared" si="226"/>
        <v>Wednesday</v>
      </c>
      <c r="P2394" s="16" t="str">
        <f t="shared" si="227"/>
        <v>Sep</v>
      </c>
      <c r="Q2394" s="22">
        <f>IF(Analysis!$H$2=1,1,0)</f>
        <v>1</v>
      </c>
      <c r="R2394" s="1">
        <f>IF(Analysis!$H$3=1,1,0)</f>
        <v>1</v>
      </c>
      <c r="S2394" s="23">
        <f>IF(Analysis!$H$4=1,1,0)</f>
        <v>1</v>
      </c>
      <c r="T2394" s="23">
        <f>IF(Analysis!$H$6=1,1,0)</f>
        <v>1</v>
      </c>
      <c r="U2394" s="23">
        <f>IF(Analysis!$H$7=1,1,0)</f>
        <v>1</v>
      </c>
    </row>
    <row r="2395" spans="1:21">
      <c r="A2395" s="4">
        <v>15265</v>
      </c>
      <c r="B2395" s="5">
        <v>40827.461805555555</v>
      </c>
      <c r="C2395" s="5">
        <v>40812.640277777777</v>
      </c>
      <c r="D2395" s="4" t="s">
        <v>60</v>
      </c>
      <c r="E2395" s="4" t="s">
        <v>54</v>
      </c>
      <c r="F2395" s="6" t="s">
        <v>129</v>
      </c>
      <c r="G2395" s="4" t="s">
        <v>55</v>
      </c>
      <c r="H2395" s="4" t="s">
        <v>90</v>
      </c>
      <c r="I2395" s="4" t="s">
        <v>142</v>
      </c>
      <c r="J2395" s="4" t="s">
        <v>136</v>
      </c>
      <c r="K2395" s="9">
        <f t="shared" si="222"/>
        <v>14.821527777778101</v>
      </c>
      <c r="L2395" s="13">
        <f t="shared" si="223"/>
        <v>40812</v>
      </c>
      <c r="M2395" s="14">
        <f t="shared" si="224"/>
        <v>0.64027777777664596</v>
      </c>
      <c r="N2395" s="15">
        <f t="shared" si="225"/>
        <v>5</v>
      </c>
      <c r="O2395" s="16" t="str">
        <f t="shared" si="226"/>
        <v>Tuesday</v>
      </c>
      <c r="P2395" s="16" t="str">
        <f t="shared" si="227"/>
        <v>Sep</v>
      </c>
      <c r="Q2395" s="22">
        <f>IF(Analysis!$H$2=1,1,0)</f>
        <v>1</v>
      </c>
      <c r="R2395" s="1">
        <f>IF(Analysis!$H$3=1,1,0)</f>
        <v>1</v>
      </c>
      <c r="S2395" s="23">
        <f>IF(Analysis!$H$4=1,1,0)</f>
        <v>1</v>
      </c>
      <c r="T2395" s="23">
        <f>IF(Analysis!$H$6=1,1,0)</f>
        <v>1</v>
      </c>
      <c r="U2395" s="23">
        <f>IF(Analysis!$H$7=1,1,0)</f>
        <v>1</v>
      </c>
    </row>
    <row r="2396" spans="1:21">
      <c r="A2396" s="4">
        <v>15264</v>
      </c>
      <c r="B2396" s="5">
        <v>40819.53402777778</v>
      </c>
      <c r="C2396" s="5">
        <v>40812.617361111108</v>
      </c>
      <c r="D2396" s="4" t="s">
        <v>62</v>
      </c>
      <c r="E2396" s="4" t="s">
        <v>68</v>
      </c>
      <c r="F2396" s="6" t="s">
        <v>145</v>
      </c>
      <c r="G2396" s="4" t="s">
        <v>55</v>
      </c>
      <c r="H2396" s="4" t="s">
        <v>56</v>
      </c>
      <c r="I2396" s="4" t="s">
        <v>142</v>
      </c>
      <c r="J2396" s="4" t="s">
        <v>59</v>
      </c>
      <c r="K2396" s="9">
        <f t="shared" si="222"/>
        <v>6.9166666666715173</v>
      </c>
      <c r="L2396" s="13">
        <f t="shared" si="223"/>
        <v>40812</v>
      </c>
      <c r="M2396" s="14">
        <f t="shared" si="224"/>
        <v>0.61736111110803904</v>
      </c>
      <c r="N2396" s="15">
        <f t="shared" si="225"/>
        <v>4</v>
      </c>
      <c r="O2396" s="16" t="str">
        <f t="shared" si="226"/>
        <v>Monday</v>
      </c>
      <c r="P2396" s="16" t="str">
        <f t="shared" si="227"/>
        <v>Sep</v>
      </c>
      <c r="Q2396" s="22">
        <f>IF(Analysis!$H$2=1,1,0)</f>
        <v>1</v>
      </c>
      <c r="R2396" s="1">
        <f>IF(Analysis!$H$3=1,1,0)</f>
        <v>1</v>
      </c>
      <c r="S2396" s="23">
        <f>IF(Analysis!$H$4=1,1,0)</f>
        <v>1</v>
      </c>
      <c r="T2396" s="23">
        <f>IF(Analysis!$H$6=1,1,0)</f>
        <v>1</v>
      </c>
      <c r="U2396" s="23">
        <f>IF(Analysis!$H$7=1,1,0)</f>
        <v>1</v>
      </c>
    </row>
    <row r="2397" spans="1:21">
      <c r="A2397" s="4">
        <v>15263</v>
      </c>
      <c r="B2397" s="5">
        <v>40819.533333333333</v>
      </c>
      <c r="C2397" s="5">
        <v>40812.616666666669</v>
      </c>
      <c r="D2397" s="4" t="s">
        <v>62</v>
      </c>
      <c r="E2397" s="4" t="s">
        <v>68</v>
      </c>
      <c r="F2397" s="6" t="s">
        <v>2312</v>
      </c>
      <c r="G2397" s="4" t="s">
        <v>55</v>
      </c>
      <c r="H2397" s="4" t="s">
        <v>1136</v>
      </c>
      <c r="I2397" s="4" t="s">
        <v>142</v>
      </c>
      <c r="J2397" s="4" t="s">
        <v>59</v>
      </c>
      <c r="K2397" s="9">
        <f t="shared" si="222"/>
        <v>6.9166666666642413</v>
      </c>
      <c r="L2397" s="13">
        <f t="shared" si="223"/>
        <v>40812</v>
      </c>
      <c r="M2397" s="14">
        <f t="shared" si="224"/>
        <v>0.61666666666860692</v>
      </c>
      <c r="N2397" s="15">
        <f t="shared" si="225"/>
        <v>4</v>
      </c>
      <c r="O2397" s="16" t="str">
        <f t="shared" si="226"/>
        <v>Monday</v>
      </c>
      <c r="P2397" s="16" t="str">
        <f t="shared" si="227"/>
        <v>Sep</v>
      </c>
      <c r="Q2397" s="22">
        <f>IF(Analysis!$H$2=1,1,0)</f>
        <v>1</v>
      </c>
      <c r="R2397" s="1">
        <f>IF(Analysis!$H$3=1,1,0)</f>
        <v>1</v>
      </c>
      <c r="S2397" s="23">
        <f>IF(Analysis!$H$4=1,1,0)</f>
        <v>1</v>
      </c>
      <c r="T2397" s="23">
        <f>IF(Analysis!$H$6=1,1,0)</f>
        <v>1</v>
      </c>
      <c r="U2397" s="23">
        <f>IF(Analysis!$H$7=1,1,0)</f>
        <v>1</v>
      </c>
    </row>
    <row r="2398" spans="1:21">
      <c r="A2398" s="4">
        <v>15262</v>
      </c>
      <c r="B2398" s="5">
        <v>40819.531944444447</v>
      </c>
      <c r="C2398" s="5">
        <v>40812.615972222222</v>
      </c>
      <c r="D2398" s="4" t="s">
        <v>62</v>
      </c>
      <c r="E2398" s="4" t="s">
        <v>68</v>
      </c>
      <c r="F2398" s="6" t="s">
        <v>2071</v>
      </c>
      <c r="G2398" s="4" t="s">
        <v>55</v>
      </c>
      <c r="H2398" s="4" t="s">
        <v>1137</v>
      </c>
      <c r="I2398" s="4" t="s">
        <v>142</v>
      </c>
      <c r="J2398" s="4" t="s">
        <v>59</v>
      </c>
      <c r="K2398" s="9">
        <f t="shared" si="222"/>
        <v>6.9159722222248092</v>
      </c>
      <c r="L2398" s="13">
        <f t="shared" si="223"/>
        <v>40812</v>
      </c>
      <c r="M2398" s="14">
        <f t="shared" si="224"/>
        <v>0.61597222222189885</v>
      </c>
      <c r="N2398" s="15">
        <f t="shared" si="225"/>
        <v>4</v>
      </c>
      <c r="O2398" s="16" t="str">
        <f t="shared" si="226"/>
        <v>Monday</v>
      </c>
      <c r="P2398" s="16" t="str">
        <f t="shared" si="227"/>
        <v>Sep</v>
      </c>
      <c r="Q2398" s="22">
        <f>IF(Analysis!$H$2=1,1,0)</f>
        <v>1</v>
      </c>
      <c r="R2398" s="1">
        <f>IF(Analysis!$H$3=1,1,0)</f>
        <v>1</v>
      </c>
      <c r="S2398" s="23">
        <f>IF(Analysis!$H$4=1,1,0)</f>
        <v>1</v>
      </c>
      <c r="T2398" s="23">
        <f>IF(Analysis!$H$6=1,1,0)</f>
        <v>1</v>
      </c>
      <c r="U2398" s="23">
        <f>IF(Analysis!$H$7=1,1,0)</f>
        <v>1</v>
      </c>
    </row>
    <row r="2399" spans="1:21">
      <c r="A2399" s="4">
        <v>15261</v>
      </c>
      <c r="B2399" s="5">
        <v>40819.530555555553</v>
      </c>
      <c r="C2399" s="5">
        <v>40812.615277777775</v>
      </c>
      <c r="D2399" s="4" t="s">
        <v>62</v>
      </c>
      <c r="E2399" s="4" t="s">
        <v>68</v>
      </c>
      <c r="F2399" s="6" t="s">
        <v>2072</v>
      </c>
      <c r="G2399" s="4" t="s">
        <v>55</v>
      </c>
      <c r="H2399" s="4" t="s">
        <v>1138</v>
      </c>
      <c r="I2399" s="4" t="s">
        <v>142</v>
      </c>
      <c r="J2399" s="4" t="s">
        <v>73</v>
      </c>
      <c r="K2399" s="9">
        <f t="shared" si="222"/>
        <v>6.9152777777781012</v>
      </c>
      <c r="L2399" s="13">
        <f t="shared" si="223"/>
        <v>40812</v>
      </c>
      <c r="M2399" s="14">
        <f t="shared" si="224"/>
        <v>0.61527777777519077</v>
      </c>
      <c r="N2399" s="15">
        <f t="shared" si="225"/>
        <v>4</v>
      </c>
      <c r="O2399" s="16" t="str">
        <f t="shared" si="226"/>
        <v>Monday</v>
      </c>
      <c r="P2399" s="16" t="str">
        <f t="shared" si="227"/>
        <v>Sep</v>
      </c>
      <c r="Q2399" s="22">
        <f>IF(Analysis!$H$2=1,1,0)</f>
        <v>1</v>
      </c>
      <c r="R2399" s="1">
        <f>IF(Analysis!$H$3=1,1,0)</f>
        <v>1</v>
      </c>
      <c r="S2399" s="23">
        <f>IF(Analysis!$H$4=1,1,0)</f>
        <v>1</v>
      </c>
      <c r="T2399" s="23">
        <f>IF(Analysis!$H$6=1,1,0)</f>
        <v>1</v>
      </c>
      <c r="U2399" s="23">
        <f>IF(Analysis!$H$7=1,1,0)</f>
        <v>1</v>
      </c>
    </row>
    <row r="2400" spans="1:21">
      <c r="A2400" s="4">
        <v>15259</v>
      </c>
      <c r="B2400" s="5">
        <v>40820.368750000001</v>
      </c>
      <c r="C2400" s="5">
        <v>40812.591666666667</v>
      </c>
      <c r="D2400" s="4" t="s">
        <v>53</v>
      </c>
      <c r="E2400" s="4" t="s">
        <v>79</v>
      </c>
      <c r="F2400" s="6" t="s">
        <v>2073</v>
      </c>
      <c r="G2400" s="4" t="s">
        <v>55</v>
      </c>
      <c r="H2400" s="4" t="s">
        <v>1139</v>
      </c>
      <c r="I2400" s="4" t="s">
        <v>142</v>
      </c>
      <c r="J2400" s="4" t="s">
        <v>59</v>
      </c>
      <c r="K2400" s="9">
        <f t="shared" si="222"/>
        <v>7.7770833333343035</v>
      </c>
      <c r="L2400" s="13">
        <f t="shared" si="223"/>
        <v>40812</v>
      </c>
      <c r="M2400" s="14">
        <f t="shared" si="224"/>
        <v>0.59166666666715173</v>
      </c>
      <c r="N2400" s="15">
        <f t="shared" si="225"/>
        <v>4</v>
      </c>
      <c r="O2400" s="16" t="str">
        <f t="shared" si="226"/>
        <v>Tuesday</v>
      </c>
      <c r="P2400" s="16" t="str">
        <f t="shared" si="227"/>
        <v>Sep</v>
      </c>
      <c r="Q2400" s="22">
        <f>IF(Analysis!$H$2=1,1,0)</f>
        <v>1</v>
      </c>
      <c r="R2400" s="1">
        <f>IF(Analysis!$H$3=1,1,0)</f>
        <v>1</v>
      </c>
      <c r="S2400" s="23">
        <f>IF(Analysis!$H$4=1,1,0)</f>
        <v>1</v>
      </c>
      <c r="T2400" s="23">
        <f>IF(Analysis!$H$6=1,1,0)</f>
        <v>1</v>
      </c>
      <c r="U2400" s="23">
        <f>IF(Analysis!$H$7=1,1,0)</f>
        <v>1</v>
      </c>
    </row>
    <row r="2401" spans="1:21">
      <c r="A2401" s="4">
        <v>15258</v>
      </c>
      <c r="B2401" s="5">
        <v>40812.631249999999</v>
      </c>
      <c r="C2401" s="5">
        <v>40812.567361111112</v>
      </c>
      <c r="D2401" s="4" t="s">
        <v>60</v>
      </c>
      <c r="E2401" s="4" t="s">
        <v>54</v>
      </c>
      <c r="F2401" s="6" t="s">
        <v>132</v>
      </c>
      <c r="G2401" s="4" t="s">
        <v>55</v>
      </c>
      <c r="H2401" s="4" t="s">
        <v>1140</v>
      </c>
      <c r="I2401" s="4" t="s">
        <v>142</v>
      </c>
      <c r="J2401" s="4" t="s">
        <v>59</v>
      </c>
      <c r="K2401" s="9">
        <f t="shared" si="222"/>
        <v>6.3888888886140194E-2</v>
      </c>
      <c r="L2401" s="13">
        <f t="shared" si="223"/>
        <v>40812</v>
      </c>
      <c r="M2401" s="14">
        <f t="shared" si="224"/>
        <v>0.56736111111240461</v>
      </c>
      <c r="N2401" s="15">
        <f t="shared" si="225"/>
        <v>4</v>
      </c>
      <c r="O2401" s="16" t="str">
        <f t="shared" si="226"/>
        <v>Monday</v>
      </c>
      <c r="P2401" s="16" t="str">
        <f t="shared" si="227"/>
        <v>Sep</v>
      </c>
      <c r="Q2401" s="22">
        <f>IF(Analysis!$H$2=1,1,0)</f>
        <v>1</v>
      </c>
      <c r="R2401" s="1">
        <f>IF(Analysis!$H$3=1,1,0)</f>
        <v>1</v>
      </c>
      <c r="S2401" s="23">
        <f>IF(Analysis!$H$4=1,1,0)</f>
        <v>1</v>
      </c>
      <c r="T2401" s="23">
        <f>IF(Analysis!$H$6=1,1,0)</f>
        <v>1</v>
      </c>
      <c r="U2401" s="23">
        <f>IF(Analysis!$H$7=1,1,0)</f>
        <v>1</v>
      </c>
    </row>
    <row r="2402" spans="1:21">
      <c r="A2402" s="4">
        <v>15257</v>
      </c>
      <c r="B2402" s="5">
        <v>40812.631944444445</v>
      </c>
      <c r="C2402" s="5">
        <v>40812.552777777775</v>
      </c>
      <c r="D2402" s="4" t="s">
        <v>53</v>
      </c>
      <c r="E2402" s="4" t="s">
        <v>68</v>
      </c>
      <c r="F2402" s="6" t="s">
        <v>133</v>
      </c>
      <c r="G2402" s="4" t="s">
        <v>55</v>
      </c>
      <c r="H2402" s="4" t="s">
        <v>90</v>
      </c>
      <c r="I2402" s="4" t="s">
        <v>142</v>
      </c>
      <c r="J2402" s="4" t="s">
        <v>59</v>
      </c>
      <c r="K2402" s="9">
        <f t="shared" si="222"/>
        <v>7.9166666670062114E-2</v>
      </c>
      <c r="L2402" s="13">
        <f t="shared" si="223"/>
        <v>40812</v>
      </c>
      <c r="M2402" s="14">
        <f t="shared" si="224"/>
        <v>0.55277777777519077</v>
      </c>
      <c r="N2402" s="15">
        <f t="shared" si="225"/>
        <v>4</v>
      </c>
      <c r="O2402" s="16" t="str">
        <f t="shared" si="226"/>
        <v>Monday</v>
      </c>
      <c r="P2402" s="16" t="str">
        <f t="shared" si="227"/>
        <v>Sep</v>
      </c>
      <c r="Q2402" s="22">
        <f>IF(Analysis!$H$2=1,1,0)</f>
        <v>1</v>
      </c>
      <c r="R2402" s="1">
        <f>IF(Analysis!$H$3=1,1,0)</f>
        <v>1</v>
      </c>
      <c r="S2402" s="23">
        <f>IF(Analysis!$H$4=1,1,0)</f>
        <v>1</v>
      </c>
      <c r="T2402" s="23">
        <f>IF(Analysis!$H$6=1,1,0)</f>
        <v>1</v>
      </c>
      <c r="U2402" s="23">
        <f>IF(Analysis!$H$7=1,1,0)</f>
        <v>1</v>
      </c>
    </row>
    <row r="2403" spans="1:21">
      <c r="A2403" s="4">
        <v>15256</v>
      </c>
      <c r="B2403" s="5">
        <v>40812.572916666664</v>
      </c>
      <c r="C2403" s="5">
        <v>40812.547222222223</v>
      </c>
      <c r="D2403" s="4" t="s">
        <v>62</v>
      </c>
      <c r="E2403" s="4" t="s">
        <v>63</v>
      </c>
      <c r="F2403" s="6" t="s">
        <v>127</v>
      </c>
      <c r="G2403" s="4" t="s">
        <v>55</v>
      </c>
      <c r="H2403" s="4" t="s">
        <v>107</v>
      </c>
      <c r="I2403" s="4" t="s">
        <v>142</v>
      </c>
      <c r="J2403" s="4" t="s">
        <v>59</v>
      </c>
      <c r="K2403" s="9">
        <f t="shared" si="222"/>
        <v>2.569444444088731E-2</v>
      </c>
      <c r="L2403" s="13">
        <f t="shared" si="223"/>
        <v>40812</v>
      </c>
      <c r="M2403" s="14">
        <f t="shared" si="224"/>
        <v>0.54722222222335404</v>
      </c>
      <c r="N2403" s="15">
        <f t="shared" si="225"/>
        <v>4</v>
      </c>
      <c r="O2403" s="16" t="str">
        <f t="shared" si="226"/>
        <v>Monday</v>
      </c>
      <c r="P2403" s="16" t="str">
        <f t="shared" si="227"/>
        <v>Sep</v>
      </c>
      <c r="Q2403" s="22">
        <f>IF(Analysis!$H$2=1,1,0)</f>
        <v>1</v>
      </c>
      <c r="R2403" s="1">
        <f>IF(Analysis!$H$3=1,1,0)</f>
        <v>1</v>
      </c>
      <c r="S2403" s="23">
        <f>IF(Analysis!$H$4=1,1,0)</f>
        <v>1</v>
      </c>
      <c r="T2403" s="23">
        <f>IF(Analysis!$H$6=1,1,0)</f>
        <v>1</v>
      </c>
      <c r="U2403" s="23">
        <f>IF(Analysis!$H$7=1,1,0)</f>
        <v>1</v>
      </c>
    </row>
    <row r="2404" spans="1:21">
      <c r="A2404" s="4">
        <v>15255</v>
      </c>
      <c r="B2404" s="5">
        <v>40812.547222222223</v>
      </c>
      <c r="C2404" s="5">
        <v>40812.535416666666</v>
      </c>
      <c r="D2404" s="4" t="s">
        <v>60</v>
      </c>
      <c r="E2404" s="4" t="s">
        <v>67</v>
      </c>
      <c r="F2404" s="6" t="s">
        <v>128</v>
      </c>
      <c r="G2404" s="4" t="s">
        <v>55</v>
      </c>
      <c r="H2404" s="4" t="s">
        <v>106</v>
      </c>
      <c r="I2404" s="4" t="s">
        <v>142</v>
      </c>
      <c r="J2404" s="4" t="s">
        <v>59</v>
      </c>
      <c r="K2404" s="9">
        <f t="shared" si="222"/>
        <v>1.1805555557657499E-2</v>
      </c>
      <c r="L2404" s="13">
        <f t="shared" si="223"/>
        <v>40812</v>
      </c>
      <c r="M2404" s="14">
        <f t="shared" si="224"/>
        <v>0.53541666666569654</v>
      </c>
      <c r="N2404" s="15">
        <f t="shared" si="225"/>
        <v>3</v>
      </c>
      <c r="O2404" s="16" t="str">
        <f t="shared" si="226"/>
        <v>Monday</v>
      </c>
      <c r="P2404" s="16" t="str">
        <f t="shared" si="227"/>
        <v>Sep</v>
      </c>
      <c r="Q2404" s="22">
        <f>IF(Analysis!$H$2=1,1,0)</f>
        <v>1</v>
      </c>
      <c r="R2404" s="1">
        <f>IF(Analysis!$H$3=1,1,0)</f>
        <v>1</v>
      </c>
      <c r="S2404" s="23">
        <f>IF(Analysis!$H$4=1,1,0)</f>
        <v>1</v>
      </c>
      <c r="T2404" s="23">
        <f>IF(Analysis!$H$6=1,1,0)</f>
        <v>1</v>
      </c>
      <c r="U2404" s="23">
        <f>IF(Analysis!$H$7=1,1,0)</f>
        <v>1</v>
      </c>
    </row>
    <row r="2405" spans="1:21">
      <c r="A2405" s="4">
        <v>15254</v>
      </c>
      <c r="B2405" s="5">
        <v>40812.540277777778</v>
      </c>
      <c r="C2405" s="5">
        <v>40812.445138888892</v>
      </c>
      <c r="D2405" s="4" t="s">
        <v>60</v>
      </c>
      <c r="E2405" s="4" t="s">
        <v>67</v>
      </c>
      <c r="F2405" s="6" t="s">
        <v>129</v>
      </c>
      <c r="G2405" s="4" t="s">
        <v>55</v>
      </c>
      <c r="H2405" s="4" t="s">
        <v>71</v>
      </c>
      <c r="I2405" s="4" t="s">
        <v>142</v>
      </c>
      <c r="J2405" s="4" t="s">
        <v>59</v>
      </c>
      <c r="K2405" s="9">
        <f t="shared" si="222"/>
        <v>9.5138888886140194E-2</v>
      </c>
      <c r="L2405" s="13">
        <f t="shared" si="223"/>
        <v>40812</v>
      </c>
      <c r="M2405" s="14">
        <f t="shared" si="224"/>
        <v>0.44513888889196096</v>
      </c>
      <c r="N2405" s="15">
        <f t="shared" si="225"/>
        <v>2</v>
      </c>
      <c r="O2405" s="16" t="str">
        <f t="shared" si="226"/>
        <v>Monday</v>
      </c>
      <c r="P2405" s="16" t="str">
        <f t="shared" si="227"/>
        <v>Sep</v>
      </c>
      <c r="Q2405" s="22">
        <f>IF(Analysis!$H$2=1,1,0)</f>
        <v>1</v>
      </c>
      <c r="R2405" s="1">
        <f>IF(Analysis!$H$3=1,1,0)</f>
        <v>1</v>
      </c>
      <c r="S2405" s="23">
        <f>IF(Analysis!$H$4=1,1,0)</f>
        <v>1</v>
      </c>
      <c r="T2405" s="23">
        <f>IF(Analysis!$H$6=1,1,0)</f>
        <v>1</v>
      </c>
      <c r="U2405" s="23">
        <f>IF(Analysis!$H$7=1,1,0)</f>
        <v>1</v>
      </c>
    </row>
    <row r="2406" spans="1:21">
      <c r="A2406" s="4">
        <v>15253</v>
      </c>
      <c r="B2406" s="5">
        <v>40820.397916666669</v>
      </c>
      <c r="C2406" s="5">
        <v>40812.443749999999</v>
      </c>
      <c r="D2406" s="4" t="s">
        <v>62</v>
      </c>
      <c r="E2406" s="4" t="s">
        <v>92</v>
      </c>
      <c r="F2406" s="6" t="s">
        <v>145</v>
      </c>
      <c r="G2406" s="4" t="s">
        <v>55</v>
      </c>
      <c r="H2406" s="4" t="s">
        <v>56</v>
      </c>
      <c r="I2406" s="4" t="s">
        <v>142</v>
      </c>
      <c r="J2406" s="4" t="s">
        <v>59</v>
      </c>
      <c r="K2406" s="9">
        <f t="shared" si="222"/>
        <v>7.9541666666700621</v>
      </c>
      <c r="L2406" s="13">
        <f t="shared" si="223"/>
        <v>40812</v>
      </c>
      <c r="M2406" s="14">
        <f t="shared" si="224"/>
        <v>0.44374999999854481</v>
      </c>
      <c r="N2406" s="15">
        <f t="shared" si="225"/>
        <v>2</v>
      </c>
      <c r="O2406" s="16" t="str">
        <f t="shared" si="226"/>
        <v>Tuesday</v>
      </c>
      <c r="P2406" s="16" t="str">
        <f t="shared" si="227"/>
        <v>Sep</v>
      </c>
      <c r="Q2406" s="22">
        <f>IF(Analysis!$H$2=1,1,0)</f>
        <v>1</v>
      </c>
      <c r="R2406" s="1">
        <f>IF(Analysis!$H$3=1,1,0)</f>
        <v>1</v>
      </c>
      <c r="S2406" s="23">
        <f>IF(Analysis!$H$4=1,1,0)</f>
        <v>1</v>
      </c>
      <c r="T2406" s="23">
        <f>IF(Analysis!$H$6=1,1,0)</f>
        <v>1</v>
      </c>
      <c r="U2406" s="23">
        <f>IF(Analysis!$H$7=1,1,0)</f>
        <v>1</v>
      </c>
    </row>
    <row r="2407" spans="1:21">
      <c r="A2407" s="4">
        <v>15252</v>
      </c>
      <c r="B2407" s="5">
        <v>40813.292361111111</v>
      </c>
      <c r="C2407" s="5">
        <v>40812.440972222219</v>
      </c>
      <c r="D2407" s="4" t="s">
        <v>60</v>
      </c>
      <c r="E2407" s="4" t="s">
        <v>61</v>
      </c>
      <c r="F2407" s="6" t="s">
        <v>2313</v>
      </c>
      <c r="G2407" s="4" t="s">
        <v>55</v>
      </c>
      <c r="H2407" s="4" t="s">
        <v>90</v>
      </c>
      <c r="I2407" s="4" t="s">
        <v>142</v>
      </c>
      <c r="J2407" s="4" t="s">
        <v>59</v>
      </c>
      <c r="K2407" s="9">
        <f t="shared" si="222"/>
        <v>0.85138888889196096</v>
      </c>
      <c r="L2407" s="13">
        <f t="shared" si="223"/>
        <v>40812</v>
      </c>
      <c r="M2407" s="14">
        <f t="shared" si="224"/>
        <v>0.44097222221898846</v>
      </c>
      <c r="N2407" s="15">
        <f t="shared" si="225"/>
        <v>2</v>
      </c>
      <c r="O2407" s="16" t="str">
        <f t="shared" si="226"/>
        <v>Tuesday</v>
      </c>
      <c r="P2407" s="16" t="str">
        <f t="shared" si="227"/>
        <v>Sep</v>
      </c>
      <c r="Q2407" s="22">
        <f>IF(Analysis!$H$2=1,1,0)</f>
        <v>1</v>
      </c>
      <c r="R2407" s="1">
        <f>IF(Analysis!$H$3=1,1,0)</f>
        <v>1</v>
      </c>
      <c r="S2407" s="23">
        <f>IF(Analysis!$H$4=1,1,0)</f>
        <v>1</v>
      </c>
      <c r="T2407" s="23">
        <f>IF(Analysis!$H$6=1,1,0)</f>
        <v>1</v>
      </c>
      <c r="U2407" s="23">
        <f>IF(Analysis!$H$7=1,1,0)</f>
        <v>1</v>
      </c>
    </row>
    <row r="2408" spans="1:21">
      <c r="A2408" s="4">
        <v>15251</v>
      </c>
      <c r="B2408" s="5">
        <v>40812.449305555558</v>
      </c>
      <c r="C2408" s="5">
        <v>40812.428472222222</v>
      </c>
      <c r="D2408" s="4" t="s">
        <v>94</v>
      </c>
      <c r="E2408" s="4" t="s">
        <v>39</v>
      </c>
      <c r="F2408" s="6" t="s">
        <v>2071</v>
      </c>
      <c r="G2408" s="4" t="s">
        <v>55</v>
      </c>
      <c r="H2408" s="4" t="s">
        <v>56</v>
      </c>
      <c r="I2408" s="4" t="s">
        <v>142</v>
      </c>
      <c r="J2408" s="4" t="s">
        <v>65</v>
      </c>
      <c r="K2408" s="9">
        <f t="shared" si="222"/>
        <v>2.0833333335758653E-2</v>
      </c>
      <c r="L2408" s="13">
        <f t="shared" si="223"/>
        <v>40812</v>
      </c>
      <c r="M2408" s="14">
        <f t="shared" si="224"/>
        <v>0.42847222222189885</v>
      </c>
      <c r="N2408" s="15">
        <f t="shared" si="225"/>
        <v>2</v>
      </c>
      <c r="O2408" s="16" t="str">
        <f t="shared" si="226"/>
        <v>Monday</v>
      </c>
      <c r="P2408" s="16" t="str">
        <f t="shared" si="227"/>
        <v>Sep</v>
      </c>
      <c r="Q2408" s="22">
        <f>IF(Analysis!$H$2=1,1,0)</f>
        <v>1</v>
      </c>
      <c r="R2408" s="1">
        <f>IF(Analysis!$H$3=1,1,0)</f>
        <v>1</v>
      </c>
      <c r="S2408" s="23">
        <f>IF(Analysis!$H$4=1,1,0)</f>
        <v>1</v>
      </c>
      <c r="T2408" s="23">
        <f>IF(Analysis!$H$6=1,1,0)</f>
        <v>1</v>
      </c>
      <c r="U2408" s="23">
        <f>IF(Analysis!$H$7=1,1,0)</f>
        <v>1</v>
      </c>
    </row>
    <row r="2409" spans="1:21">
      <c r="A2409" s="4">
        <v>15250</v>
      </c>
      <c r="B2409" s="5">
        <v>40823.576388888891</v>
      </c>
      <c r="C2409" s="5">
        <v>40812.404861111114</v>
      </c>
      <c r="D2409" s="4" t="s">
        <v>60</v>
      </c>
      <c r="E2409" s="4" t="s">
        <v>54</v>
      </c>
      <c r="F2409" s="6" t="s">
        <v>2072</v>
      </c>
      <c r="G2409" s="4" t="s">
        <v>55</v>
      </c>
      <c r="H2409" s="4" t="s">
        <v>1141</v>
      </c>
      <c r="I2409" s="4" t="s">
        <v>142</v>
      </c>
      <c r="J2409" s="4" t="s">
        <v>59</v>
      </c>
      <c r="K2409" s="9">
        <f t="shared" si="222"/>
        <v>11.171527777776646</v>
      </c>
      <c r="L2409" s="13">
        <f t="shared" si="223"/>
        <v>40812</v>
      </c>
      <c r="M2409" s="14">
        <f t="shared" si="224"/>
        <v>0.40486111111385981</v>
      </c>
      <c r="N2409" s="15">
        <f t="shared" si="225"/>
        <v>2</v>
      </c>
      <c r="O2409" s="16" t="str">
        <f t="shared" si="226"/>
        <v>Friday</v>
      </c>
      <c r="P2409" s="16" t="str">
        <f t="shared" si="227"/>
        <v>Sep</v>
      </c>
      <c r="Q2409" s="22">
        <f>IF(Analysis!$H$2=1,1,0)</f>
        <v>1</v>
      </c>
      <c r="R2409" s="1">
        <f>IF(Analysis!$H$3=1,1,0)</f>
        <v>1</v>
      </c>
      <c r="S2409" s="23">
        <f>IF(Analysis!$H$4=1,1,0)</f>
        <v>1</v>
      </c>
      <c r="T2409" s="23">
        <f>IF(Analysis!$H$6=1,1,0)</f>
        <v>1</v>
      </c>
      <c r="U2409" s="23">
        <f>IF(Analysis!$H$7=1,1,0)</f>
        <v>1</v>
      </c>
    </row>
    <row r="2410" spans="1:21">
      <c r="A2410" s="4">
        <v>15249</v>
      </c>
      <c r="B2410" s="5">
        <v>40812.693055555559</v>
      </c>
      <c r="C2410" s="5">
        <v>40812.376388888886</v>
      </c>
      <c r="D2410" s="4" t="s">
        <v>53</v>
      </c>
      <c r="E2410" s="4" t="s">
        <v>74</v>
      </c>
      <c r="F2410" s="6" t="s">
        <v>2073</v>
      </c>
      <c r="G2410" s="4" t="s">
        <v>55</v>
      </c>
      <c r="H2410" s="4" t="s">
        <v>1142</v>
      </c>
      <c r="I2410" s="4" t="s">
        <v>142</v>
      </c>
      <c r="J2410" s="4" t="s">
        <v>59</v>
      </c>
      <c r="K2410" s="9">
        <f t="shared" si="222"/>
        <v>0.3166666666729725</v>
      </c>
      <c r="L2410" s="13">
        <f t="shared" si="223"/>
        <v>40812</v>
      </c>
      <c r="M2410" s="14">
        <f t="shared" si="224"/>
        <v>0.37638888888614019</v>
      </c>
      <c r="N2410" s="15">
        <f t="shared" si="225"/>
        <v>2</v>
      </c>
      <c r="O2410" s="16" t="str">
        <f t="shared" si="226"/>
        <v>Monday</v>
      </c>
      <c r="P2410" s="16" t="str">
        <f t="shared" si="227"/>
        <v>Sep</v>
      </c>
      <c r="Q2410" s="22">
        <f>IF(Analysis!$H$2=1,1,0)</f>
        <v>1</v>
      </c>
      <c r="R2410" s="1">
        <f>IF(Analysis!$H$3=1,1,0)</f>
        <v>1</v>
      </c>
      <c r="S2410" s="23">
        <f>IF(Analysis!$H$4=1,1,0)</f>
        <v>1</v>
      </c>
      <c r="T2410" s="23">
        <f>IF(Analysis!$H$6=1,1,0)</f>
        <v>1</v>
      </c>
      <c r="U2410" s="23">
        <f>IF(Analysis!$H$7=1,1,0)</f>
        <v>1</v>
      </c>
    </row>
    <row r="2411" spans="1:21">
      <c r="A2411" s="4">
        <v>15248</v>
      </c>
      <c r="B2411" s="5">
        <v>40816.561111111114</v>
      </c>
      <c r="C2411" s="5">
        <v>40812.367361111108</v>
      </c>
      <c r="D2411" s="4" t="s">
        <v>53</v>
      </c>
      <c r="E2411" s="4" t="s">
        <v>54</v>
      </c>
      <c r="F2411" s="6" t="s">
        <v>132</v>
      </c>
      <c r="G2411" s="4" t="s">
        <v>55</v>
      </c>
      <c r="H2411" s="4" t="s">
        <v>1143</v>
      </c>
      <c r="I2411" s="4" t="s">
        <v>142</v>
      </c>
      <c r="J2411" s="4" t="s">
        <v>59</v>
      </c>
      <c r="K2411" s="9">
        <f t="shared" si="222"/>
        <v>4.1937500000058208</v>
      </c>
      <c r="L2411" s="13">
        <f t="shared" si="223"/>
        <v>40812</v>
      </c>
      <c r="M2411" s="14">
        <f t="shared" si="224"/>
        <v>0.36736111110803904</v>
      </c>
      <c r="N2411" s="15">
        <f t="shared" si="225"/>
        <v>1</v>
      </c>
      <c r="O2411" s="16" t="str">
        <f t="shared" si="226"/>
        <v>Friday</v>
      </c>
      <c r="P2411" s="16" t="str">
        <f t="shared" si="227"/>
        <v>Sep</v>
      </c>
      <c r="Q2411" s="22">
        <f>IF(Analysis!$H$2=1,1,0)</f>
        <v>1</v>
      </c>
      <c r="R2411" s="1">
        <f>IF(Analysis!$H$3=1,1,0)</f>
        <v>1</v>
      </c>
      <c r="S2411" s="23">
        <f>IF(Analysis!$H$4=1,1,0)</f>
        <v>1</v>
      </c>
      <c r="T2411" s="23">
        <f>IF(Analysis!$H$6=1,1,0)</f>
        <v>1</v>
      </c>
      <c r="U2411" s="23">
        <f>IF(Analysis!$H$7=1,1,0)</f>
        <v>1</v>
      </c>
    </row>
    <row r="2412" spans="1:21">
      <c r="A2412" s="4">
        <v>15247</v>
      </c>
      <c r="B2412" s="5">
        <v>40816.34097222222</v>
      </c>
      <c r="C2412" s="5">
        <v>40812.352083333331</v>
      </c>
      <c r="D2412" s="4" t="s">
        <v>60</v>
      </c>
      <c r="E2412" s="4" t="s">
        <v>54</v>
      </c>
      <c r="F2412" s="6" t="s">
        <v>133</v>
      </c>
      <c r="G2412" s="4" t="s">
        <v>55</v>
      </c>
      <c r="H2412" s="4" t="s">
        <v>1144</v>
      </c>
      <c r="I2412" s="4" t="s">
        <v>142</v>
      </c>
      <c r="J2412" s="4" t="s">
        <v>59</v>
      </c>
      <c r="K2412" s="9">
        <f t="shared" si="222"/>
        <v>3.9888888888890506</v>
      </c>
      <c r="L2412" s="13">
        <f t="shared" si="223"/>
        <v>40812</v>
      </c>
      <c r="M2412" s="14">
        <f t="shared" si="224"/>
        <v>0.35208333333139308</v>
      </c>
      <c r="N2412" s="15">
        <f t="shared" si="225"/>
        <v>1</v>
      </c>
      <c r="O2412" s="16" t="str">
        <f t="shared" si="226"/>
        <v>Friday</v>
      </c>
      <c r="P2412" s="16" t="str">
        <f t="shared" si="227"/>
        <v>Sep</v>
      </c>
      <c r="Q2412" s="22">
        <f>IF(Analysis!$H$2=1,1,0)</f>
        <v>1</v>
      </c>
      <c r="R2412" s="1">
        <f>IF(Analysis!$H$3=1,1,0)</f>
        <v>1</v>
      </c>
      <c r="S2412" s="23">
        <f>IF(Analysis!$H$4=1,1,0)</f>
        <v>1</v>
      </c>
      <c r="T2412" s="23">
        <f>IF(Analysis!$H$6=1,1,0)</f>
        <v>1</v>
      </c>
      <c r="U2412" s="23">
        <f>IF(Analysis!$H$7=1,1,0)</f>
        <v>1</v>
      </c>
    </row>
    <row r="2413" spans="1:21">
      <c r="A2413" s="4">
        <v>15246</v>
      </c>
      <c r="B2413" s="5">
        <v>40814.634027777778</v>
      </c>
      <c r="C2413" s="5">
        <v>40809.675694444442</v>
      </c>
      <c r="D2413" s="4" t="s">
        <v>62</v>
      </c>
      <c r="E2413" s="4" t="s">
        <v>68</v>
      </c>
      <c r="F2413" s="6" t="s">
        <v>127</v>
      </c>
      <c r="G2413" s="4" t="s">
        <v>55</v>
      </c>
      <c r="H2413" s="4" t="s">
        <v>1145</v>
      </c>
      <c r="I2413" s="4" t="s">
        <v>142</v>
      </c>
      <c r="J2413" s="4" t="s">
        <v>73</v>
      </c>
      <c r="K2413" s="9">
        <f t="shared" si="222"/>
        <v>4.9583333333357587</v>
      </c>
      <c r="L2413" s="13">
        <f t="shared" si="223"/>
        <v>40809</v>
      </c>
      <c r="M2413" s="14">
        <f t="shared" si="224"/>
        <v>0.6756944444423425</v>
      </c>
      <c r="N2413" s="15">
        <f t="shared" si="225"/>
        <v>5</v>
      </c>
      <c r="O2413" s="16" t="str">
        <f t="shared" si="226"/>
        <v>Wednesday</v>
      </c>
      <c r="P2413" s="16" t="str">
        <f t="shared" si="227"/>
        <v>Sep</v>
      </c>
      <c r="Q2413" s="22">
        <f>IF(Analysis!$H$2=1,1,0)</f>
        <v>1</v>
      </c>
      <c r="R2413" s="1">
        <f>IF(Analysis!$H$3=1,1,0)</f>
        <v>1</v>
      </c>
      <c r="S2413" s="23">
        <f>IF(Analysis!$H$4=1,1,0)</f>
        <v>1</v>
      </c>
      <c r="T2413" s="23">
        <f>IF(Analysis!$H$6=1,1,0)</f>
        <v>1</v>
      </c>
      <c r="U2413" s="23">
        <f>IF(Analysis!$H$7=1,1,0)</f>
        <v>1</v>
      </c>
    </row>
    <row r="2414" spans="1:21">
      <c r="A2414" s="4">
        <v>15245</v>
      </c>
      <c r="B2414" s="5">
        <v>40809.609027777777</v>
      </c>
      <c r="C2414" s="5">
        <v>40809.598611111112</v>
      </c>
      <c r="D2414" s="4" t="s">
        <v>60</v>
      </c>
      <c r="E2414" s="4" t="s">
        <v>54</v>
      </c>
      <c r="F2414" s="6" t="s">
        <v>128</v>
      </c>
      <c r="G2414" s="4" t="s">
        <v>55</v>
      </c>
      <c r="H2414" s="4" t="s">
        <v>90</v>
      </c>
      <c r="I2414" s="4" t="s">
        <v>142</v>
      </c>
      <c r="J2414" s="4" t="s">
        <v>57</v>
      </c>
      <c r="K2414" s="9">
        <f t="shared" si="222"/>
        <v>1.0416666664241347E-2</v>
      </c>
      <c r="L2414" s="13">
        <f t="shared" si="223"/>
        <v>40809</v>
      </c>
      <c r="M2414" s="14">
        <f t="shared" si="224"/>
        <v>0.59861111111240461</v>
      </c>
      <c r="N2414" s="15">
        <f t="shared" si="225"/>
        <v>4</v>
      </c>
      <c r="O2414" s="16" t="str">
        <f t="shared" si="226"/>
        <v>Friday</v>
      </c>
      <c r="P2414" s="16" t="str">
        <f t="shared" si="227"/>
        <v>Sep</v>
      </c>
      <c r="Q2414" s="22">
        <f>IF(Analysis!$H$2=1,1,0)</f>
        <v>1</v>
      </c>
      <c r="R2414" s="1">
        <f>IF(Analysis!$H$3=1,1,0)</f>
        <v>1</v>
      </c>
      <c r="S2414" s="23">
        <f>IF(Analysis!$H$4=1,1,0)</f>
        <v>1</v>
      </c>
      <c r="T2414" s="23">
        <f>IF(Analysis!$H$6=1,1,0)</f>
        <v>1</v>
      </c>
      <c r="U2414" s="23">
        <f>IF(Analysis!$H$7=1,1,0)</f>
        <v>1</v>
      </c>
    </row>
    <row r="2415" spans="1:21">
      <c r="A2415" s="4">
        <v>15244</v>
      </c>
      <c r="B2415" s="5">
        <v>40912.67083333333</v>
      </c>
      <c r="C2415" s="5">
        <v>40809.59097222222</v>
      </c>
      <c r="D2415" s="4" t="s">
        <v>53</v>
      </c>
      <c r="E2415" s="4" t="s">
        <v>68</v>
      </c>
      <c r="F2415" s="6" t="s">
        <v>129</v>
      </c>
      <c r="G2415" s="4" t="s">
        <v>55</v>
      </c>
      <c r="H2415" s="4" t="s">
        <v>107</v>
      </c>
      <c r="I2415" s="4" t="s">
        <v>142</v>
      </c>
      <c r="J2415" s="4" t="s">
        <v>65</v>
      </c>
      <c r="K2415" s="9">
        <f t="shared" si="222"/>
        <v>103.07986111110949</v>
      </c>
      <c r="L2415" s="13">
        <f t="shared" si="223"/>
        <v>40809</v>
      </c>
      <c r="M2415" s="14">
        <f t="shared" si="224"/>
        <v>0.59097222222044365</v>
      </c>
      <c r="N2415" s="15">
        <f t="shared" si="225"/>
        <v>4</v>
      </c>
      <c r="O2415" s="16" t="str">
        <f t="shared" si="226"/>
        <v>Wednesday</v>
      </c>
      <c r="P2415" s="16" t="str">
        <f t="shared" si="227"/>
        <v>Sep</v>
      </c>
      <c r="Q2415" s="22">
        <f>IF(Analysis!$H$2=1,1,0)</f>
        <v>1</v>
      </c>
      <c r="R2415" s="1">
        <f>IF(Analysis!$H$3=1,1,0)</f>
        <v>1</v>
      </c>
      <c r="S2415" s="23">
        <f>IF(Analysis!$H$4=1,1,0)</f>
        <v>1</v>
      </c>
      <c r="T2415" s="23">
        <f>IF(Analysis!$H$6=1,1,0)</f>
        <v>1</v>
      </c>
      <c r="U2415" s="23">
        <f>IF(Analysis!$H$7=1,1,0)</f>
        <v>1</v>
      </c>
    </row>
    <row r="2416" spans="1:21">
      <c r="A2416" s="4">
        <v>15243</v>
      </c>
      <c r="B2416" s="5">
        <v>40809.660416666666</v>
      </c>
      <c r="C2416" s="5">
        <v>40809.584027777775</v>
      </c>
      <c r="D2416" s="4" t="s">
        <v>53</v>
      </c>
      <c r="E2416" s="4" t="s">
        <v>54</v>
      </c>
      <c r="F2416" s="6" t="s">
        <v>145</v>
      </c>
      <c r="G2416" s="4" t="s">
        <v>55</v>
      </c>
      <c r="H2416" s="4" t="s">
        <v>106</v>
      </c>
      <c r="I2416" s="4" t="s">
        <v>142</v>
      </c>
      <c r="J2416" s="4" t="s">
        <v>59</v>
      </c>
      <c r="K2416" s="9">
        <f t="shared" si="222"/>
        <v>7.6388888890505768E-2</v>
      </c>
      <c r="L2416" s="13">
        <f t="shared" si="223"/>
        <v>40809</v>
      </c>
      <c r="M2416" s="14">
        <f t="shared" si="224"/>
        <v>0.58402777777519077</v>
      </c>
      <c r="N2416" s="15">
        <f t="shared" si="225"/>
        <v>4</v>
      </c>
      <c r="O2416" s="16" t="str">
        <f t="shared" si="226"/>
        <v>Friday</v>
      </c>
      <c r="P2416" s="16" t="str">
        <f t="shared" si="227"/>
        <v>Sep</v>
      </c>
      <c r="Q2416" s="22">
        <f>IF(Analysis!$H$2=1,1,0)</f>
        <v>1</v>
      </c>
      <c r="R2416" s="1">
        <f>IF(Analysis!$H$3=1,1,0)</f>
        <v>1</v>
      </c>
      <c r="S2416" s="23">
        <f>IF(Analysis!$H$4=1,1,0)</f>
        <v>1</v>
      </c>
      <c r="T2416" s="23">
        <f>IF(Analysis!$H$6=1,1,0)</f>
        <v>1</v>
      </c>
      <c r="U2416" s="23">
        <f>IF(Analysis!$H$7=1,1,0)</f>
        <v>1</v>
      </c>
    </row>
    <row r="2417" spans="1:21">
      <c r="A2417" s="4">
        <v>15242</v>
      </c>
      <c r="B2417" s="5">
        <v>40898.574999999997</v>
      </c>
      <c r="C2417" s="5">
        <v>40809.554166666669</v>
      </c>
      <c r="D2417" s="4" t="s">
        <v>60</v>
      </c>
      <c r="E2417" s="4" t="s">
        <v>54</v>
      </c>
      <c r="F2417" s="6" t="s">
        <v>2314</v>
      </c>
      <c r="G2417" s="4" t="s">
        <v>55</v>
      </c>
      <c r="H2417" s="4" t="s">
        <v>71</v>
      </c>
      <c r="I2417" s="4" t="s">
        <v>142</v>
      </c>
      <c r="J2417" s="4" t="s">
        <v>73</v>
      </c>
      <c r="K2417" s="9">
        <f t="shared" si="222"/>
        <v>89.020833333328483</v>
      </c>
      <c r="L2417" s="13">
        <f t="shared" si="223"/>
        <v>40809</v>
      </c>
      <c r="M2417" s="14">
        <f t="shared" si="224"/>
        <v>0.55416666666860692</v>
      </c>
      <c r="N2417" s="15">
        <f t="shared" si="225"/>
        <v>4</v>
      </c>
      <c r="O2417" s="16" t="str">
        <f t="shared" si="226"/>
        <v>Wednesday</v>
      </c>
      <c r="P2417" s="16" t="str">
        <f t="shared" si="227"/>
        <v>Sep</v>
      </c>
      <c r="Q2417" s="22">
        <f>IF(Analysis!$H$2=1,1,0)</f>
        <v>1</v>
      </c>
      <c r="R2417" s="1">
        <f>IF(Analysis!$H$3=1,1,0)</f>
        <v>1</v>
      </c>
      <c r="S2417" s="23">
        <f>IF(Analysis!$H$4=1,1,0)</f>
        <v>1</v>
      </c>
      <c r="T2417" s="23">
        <f>IF(Analysis!$H$6=1,1,0)</f>
        <v>1</v>
      </c>
      <c r="U2417" s="23">
        <f>IF(Analysis!$H$7=1,1,0)</f>
        <v>1</v>
      </c>
    </row>
    <row r="2418" spans="1:21">
      <c r="A2418" s="4">
        <v>15241</v>
      </c>
      <c r="B2418" s="5">
        <v>40854.423611111109</v>
      </c>
      <c r="C2418" s="5">
        <v>40809.502083333333</v>
      </c>
      <c r="D2418" s="4" t="s">
        <v>62</v>
      </c>
      <c r="E2418" s="4" t="s">
        <v>64</v>
      </c>
      <c r="F2418" s="6" t="s">
        <v>2071</v>
      </c>
      <c r="G2418" s="4" t="s">
        <v>55</v>
      </c>
      <c r="H2418" s="4" t="s">
        <v>56</v>
      </c>
      <c r="I2418" s="4" t="s">
        <v>142</v>
      </c>
      <c r="J2418" s="4" t="s">
        <v>65</v>
      </c>
      <c r="K2418" s="9">
        <f t="shared" si="222"/>
        <v>44.921527777776646</v>
      </c>
      <c r="L2418" s="13">
        <f t="shared" si="223"/>
        <v>40809</v>
      </c>
      <c r="M2418" s="14">
        <f t="shared" si="224"/>
        <v>0.50208333333284827</v>
      </c>
      <c r="N2418" s="15">
        <f t="shared" si="225"/>
        <v>3</v>
      </c>
      <c r="O2418" s="16" t="str">
        <f t="shared" si="226"/>
        <v>Monday</v>
      </c>
      <c r="P2418" s="16" t="str">
        <f t="shared" si="227"/>
        <v>Sep</v>
      </c>
      <c r="Q2418" s="22">
        <f>IF(Analysis!$H$2=1,1,0)</f>
        <v>1</v>
      </c>
      <c r="R2418" s="1">
        <f>IF(Analysis!$H$3=1,1,0)</f>
        <v>1</v>
      </c>
      <c r="S2418" s="23">
        <f>IF(Analysis!$H$4=1,1,0)</f>
        <v>1</v>
      </c>
      <c r="T2418" s="23">
        <f>IF(Analysis!$H$6=1,1,0)</f>
        <v>1</v>
      </c>
      <c r="U2418" s="23">
        <f>IF(Analysis!$H$7=1,1,0)</f>
        <v>1</v>
      </c>
    </row>
    <row r="2419" spans="1:21">
      <c r="A2419" s="4">
        <v>15240</v>
      </c>
      <c r="B2419" s="5">
        <v>40826.438888888886</v>
      </c>
      <c r="C2419" s="5">
        <v>40809.490277777775</v>
      </c>
      <c r="D2419" s="4" t="s">
        <v>60</v>
      </c>
      <c r="E2419" s="4" t="s">
        <v>54</v>
      </c>
      <c r="F2419" s="6" t="s">
        <v>2072</v>
      </c>
      <c r="G2419" s="4" t="s">
        <v>55</v>
      </c>
      <c r="H2419" s="4" t="s">
        <v>90</v>
      </c>
      <c r="I2419" s="4" t="s">
        <v>142</v>
      </c>
      <c r="J2419" s="4" t="s">
        <v>59</v>
      </c>
      <c r="K2419" s="9">
        <f t="shared" si="222"/>
        <v>16.948611111110949</v>
      </c>
      <c r="L2419" s="13">
        <f t="shared" si="223"/>
        <v>40809</v>
      </c>
      <c r="M2419" s="14">
        <f t="shared" si="224"/>
        <v>0.49027777777519077</v>
      </c>
      <c r="N2419" s="15">
        <f t="shared" si="225"/>
        <v>3</v>
      </c>
      <c r="O2419" s="16" t="str">
        <f t="shared" si="226"/>
        <v>Monday</v>
      </c>
      <c r="P2419" s="16" t="str">
        <f t="shared" si="227"/>
        <v>Sep</v>
      </c>
      <c r="Q2419" s="22">
        <f>IF(Analysis!$H$2=1,1,0)</f>
        <v>1</v>
      </c>
      <c r="R2419" s="1">
        <f>IF(Analysis!$H$3=1,1,0)</f>
        <v>1</v>
      </c>
      <c r="S2419" s="23">
        <f>IF(Analysis!$H$4=1,1,0)</f>
        <v>1</v>
      </c>
      <c r="T2419" s="23">
        <f>IF(Analysis!$H$6=1,1,0)</f>
        <v>1</v>
      </c>
      <c r="U2419" s="23">
        <f>IF(Analysis!$H$7=1,1,0)</f>
        <v>1</v>
      </c>
    </row>
    <row r="2420" spans="1:21">
      <c r="A2420" s="4">
        <v>15239</v>
      </c>
      <c r="B2420" s="5">
        <v>40827.461111111108</v>
      </c>
      <c r="C2420" s="5">
        <v>40809.479166666664</v>
      </c>
      <c r="D2420" s="4" t="s">
        <v>60</v>
      </c>
      <c r="E2420" s="4" t="s">
        <v>54</v>
      </c>
      <c r="F2420" s="6" t="s">
        <v>2073</v>
      </c>
      <c r="G2420" s="4" t="s">
        <v>55</v>
      </c>
      <c r="H2420" s="4" t="s">
        <v>56</v>
      </c>
      <c r="I2420" s="4" t="s">
        <v>142</v>
      </c>
      <c r="J2420" s="4" t="s">
        <v>59</v>
      </c>
      <c r="K2420" s="9">
        <f t="shared" si="222"/>
        <v>17.981944444443798</v>
      </c>
      <c r="L2420" s="13">
        <f t="shared" si="223"/>
        <v>40809</v>
      </c>
      <c r="M2420" s="14">
        <f t="shared" si="224"/>
        <v>0.47916666666424135</v>
      </c>
      <c r="N2420" s="15">
        <f t="shared" si="225"/>
        <v>3</v>
      </c>
      <c r="O2420" s="16" t="str">
        <f t="shared" si="226"/>
        <v>Tuesday</v>
      </c>
      <c r="P2420" s="16" t="str">
        <f t="shared" si="227"/>
        <v>Sep</v>
      </c>
      <c r="Q2420" s="22">
        <f>IF(Analysis!$H$2=1,1,0)</f>
        <v>1</v>
      </c>
      <c r="R2420" s="1">
        <f>IF(Analysis!$H$3=1,1,0)</f>
        <v>1</v>
      </c>
      <c r="S2420" s="23">
        <f>IF(Analysis!$H$4=1,1,0)</f>
        <v>1</v>
      </c>
      <c r="T2420" s="23">
        <f>IF(Analysis!$H$6=1,1,0)</f>
        <v>1</v>
      </c>
      <c r="U2420" s="23">
        <f>IF(Analysis!$H$7=1,1,0)</f>
        <v>1</v>
      </c>
    </row>
    <row r="2421" spans="1:21">
      <c r="A2421" s="4">
        <v>15238</v>
      </c>
      <c r="B2421" s="5">
        <v>40820.427083333336</v>
      </c>
      <c r="C2421" s="5">
        <v>40809.470138888886</v>
      </c>
      <c r="D2421" s="4" t="s">
        <v>62</v>
      </c>
      <c r="E2421" s="4" t="s">
        <v>114</v>
      </c>
      <c r="F2421" s="6" t="s">
        <v>132</v>
      </c>
      <c r="G2421" s="4" t="s">
        <v>55</v>
      </c>
      <c r="H2421" s="4" t="s">
        <v>1146</v>
      </c>
      <c r="I2421" s="4" t="s">
        <v>142</v>
      </c>
      <c r="J2421" s="4" t="s">
        <v>73</v>
      </c>
      <c r="K2421" s="9">
        <f t="shared" si="222"/>
        <v>10.956944444449618</v>
      </c>
      <c r="L2421" s="13">
        <f t="shared" si="223"/>
        <v>40809</v>
      </c>
      <c r="M2421" s="14">
        <f t="shared" si="224"/>
        <v>0.47013888888614019</v>
      </c>
      <c r="N2421" s="15">
        <f t="shared" si="225"/>
        <v>3</v>
      </c>
      <c r="O2421" s="16" t="str">
        <f t="shared" si="226"/>
        <v>Tuesday</v>
      </c>
      <c r="P2421" s="16" t="str">
        <f t="shared" si="227"/>
        <v>Sep</v>
      </c>
      <c r="Q2421" s="22">
        <f>IF(Analysis!$H$2=1,1,0)</f>
        <v>1</v>
      </c>
      <c r="R2421" s="1">
        <f>IF(Analysis!$H$3=1,1,0)</f>
        <v>1</v>
      </c>
      <c r="S2421" s="23">
        <f>IF(Analysis!$H$4=1,1,0)</f>
        <v>1</v>
      </c>
      <c r="T2421" s="23">
        <f>IF(Analysis!$H$6=1,1,0)</f>
        <v>1</v>
      </c>
      <c r="U2421" s="23">
        <f>IF(Analysis!$H$7=1,1,0)</f>
        <v>1</v>
      </c>
    </row>
    <row r="2422" spans="1:21">
      <c r="A2422" s="4">
        <v>15237</v>
      </c>
      <c r="B2422" s="5">
        <v>40819.534722222219</v>
      </c>
      <c r="C2422" s="5">
        <v>40809.46875</v>
      </c>
      <c r="D2422" s="4" t="s">
        <v>62</v>
      </c>
      <c r="E2422" s="4" t="s">
        <v>40</v>
      </c>
      <c r="F2422" s="6" t="s">
        <v>133</v>
      </c>
      <c r="G2422" s="4" t="s">
        <v>55</v>
      </c>
      <c r="H2422" s="4" t="s">
        <v>1147</v>
      </c>
      <c r="I2422" s="4" t="s">
        <v>142</v>
      </c>
      <c r="J2422" s="4" t="s">
        <v>73</v>
      </c>
      <c r="K2422" s="9">
        <f t="shared" si="222"/>
        <v>10.065972222218988</v>
      </c>
      <c r="L2422" s="13">
        <f t="shared" si="223"/>
        <v>40809</v>
      </c>
      <c r="M2422" s="14">
        <f t="shared" si="224"/>
        <v>0.46875</v>
      </c>
      <c r="N2422" s="15">
        <f t="shared" si="225"/>
        <v>3</v>
      </c>
      <c r="O2422" s="16" t="str">
        <f t="shared" si="226"/>
        <v>Monday</v>
      </c>
      <c r="P2422" s="16" t="str">
        <f t="shared" si="227"/>
        <v>Sep</v>
      </c>
      <c r="Q2422" s="22">
        <f>IF(Analysis!$H$2=1,1,0)</f>
        <v>1</v>
      </c>
      <c r="R2422" s="1">
        <f>IF(Analysis!$H$3=1,1,0)</f>
        <v>1</v>
      </c>
      <c r="S2422" s="23">
        <f>IF(Analysis!$H$4=1,1,0)</f>
        <v>1</v>
      </c>
      <c r="T2422" s="23">
        <f>IF(Analysis!$H$6=1,1,0)</f>
        <v>1</v>
      </c>
      <c r="U2422" s="23">
        <f>IF(Analysis!$H$7=1,1,0)</f>
        <v>1</v>
      </c>
    </row>
    <row r="2423" spans="1:21">
      <c r="A2423" s="4">
        <v>15236</v>
      </c>
      <c r="B2423" s="5">
        <v>40814.449999999997</v>
      </c>
      <c r="C2423" s="5">
        <v>40809.466666666667</v>
      </c>
      <c r="D2423" s="4" t="s">
        <v>62</v>
      </c>
      <c r="E2423" s="4" t="s">
        <v>68</v>
      </c>
      <c r="F2423" s="6" t="s">
        <v>127</v>
      </c>
      <c r="G2423" s="4" t="s">
        <v>55</v>
      </c>
      <c r="H2423" s="4" t="s">
        <v>1148</v>
      </c>
      <c r="I2423" s="4" t="s">
        <v>142</v>
      </c>
      <c r="J2423" s="4" t="s">
        <v>73</v>
      </c>
      <c r="K2423" s="9">
        <f t="shared" si="222"/>
        <v>4.9833333333299379</v>
      </c>
      <c r="L2423" s="13">
        <f t="shared" si="223"/>
        <v>40809</v>
      </c>
      <c r="M2423" s="14">
        <f t="shared" si="224"/>
        <v>0.46666666666715173</v>
      </c>
      <c r="N2423" s="15">
        <f t="shared" si="225"/>
        <v>3</v>
      </c>
      <c r="O2423" s="16" t="str">
        <f t="shared" si="226"/>
        <v>Wednesday</v>
      </c>
      <c r="P2423" s="16" t="str">
        <f t="shared" si="227"/>
        <v>Sep</v>
      </c>
      <c r="Q2423" s="22">
        <f>IF(Analysis!$H$2=1,1,0)</f>
        <v>1</v>
      </c>
      <c r="R2423" s="1">
        <f>IF(Analysis!$H$3=1,1,0)</f>
        <v>1</v>
      </c>
      <c r="S2423" s="23">
        <f>IF(Analysis!$H$4=1,1,0)</f>
        <v>1</v>
      </c>
      <c r="T2423" s="23">
        <f>IF(Analysis!$H$6=1,1,0)</f>
        <v>1</v>
      </c>
      <c r="U2423" s="23">
        <f>IF(Analysis!$H$7=1,1,0)</f>
        <v>1</v>
      </c>
    </row>
    <row r="2424" spans="1:21">
      <c r="A2424" s="4">
        <v>15235</v>
      </c>
      <c r="B2424" s="5">
        <v>40809.4375</v>
      </c>
      <c r="C2424" s="5">
        <v>40809.425694444442</v>
      </c>
      <c r="D2424" s="4" t="s">
        <v>60</v>
      </c>
      <c r="E2424" s="4" t="s">
        <v>54</v>
      </c>
      <c r="F2424" s="6" t="s">
        <v>128</v>
      </c>
      <c r="G2424" s="4" t="s">
        <v>55</v>
      </c>
      <c r="H2424" s="4" t="s">
        <v>1149</v>
      </c>
      <c r="I2424" s="4" t="s">
        <v>142</v>
      </c>
      <c r="J2424" s="4" t="s">
        <v>59</v>
      </c>
      <c r="K2424" s="9">
        <f t="shared" si="222"/>
        <v>1.1805555557657499E-2</v>
      </c>
      <c r="L2424" s="13">
        <f t="shared" si="223"/>
        <v>40809</v>
      </c>
      <c r="M2424" s="14">
        <f t="shared" si="224"/>
        <v>0.4256944444423425</v>
      </c>
      <c r="N2424" s="15">
        <f t="shared" si="225"/>
        <v>2</v>
      </c>
      <c r="O2424" s="16" t="str">
        <f t="shared" si="226"/>
        <v>Friday</v>
      </c>
      <c r="P2424" s="16" t="str">
        <f t="shared" si="227"/>
        <v>Sep</v>
      </c>
      <c r="Q2424" s="22">
        <f>IF(Analysis!$H$2=1,1,0)</f>
        <v>1</v>
      </c>
      <c r="R2424" s="1">
        <f>IF(Analysis!$H$3=1,1,0)</f>
        <v>1</v>
      </c>
      <c r="S2424" s="23">
        <f>IF(Analysis!$H$4=1,1,0)</f>
        <v>1</v>
      </c>
      <c r="T2424" s="23">
        <f>IF(Analysis!$H$6=1,1,0)</f>
        <v>1</v>
      </c>
      <c r="U2424" s="23">
        <f>IF(Analysis!$H$7=1,1,0)</f>
        <v>1</v>
      </c>
    </row>
    <row r="2425" spans="1:21">
      <c r="A2425" s="4">
        <v>15234</v>
      </c>
      <c r="B2425" s="5">
        <v>40813.433333333334</v>
      </c>
      <c r="C2425" s="5">
        <v>40809.422222222223</v>
      </c>
      <c r="D2425" s="4" t="s">
        <v>62</v>
      </c>
      <c r="E2425" s="4" t="s">
        <v>100</v>
      </c>
      <c r="F2425" s="6" t="s">
        <v>129</v>
      </c>
      <c r="G2425" s="4" t="s">
        <v>55</v>
      </c>
      <c r="H2425" s="4" t="s">
        <v>1150</v>
      </c>
      <c r="I2425" s="4" t="s">
        <v>142</v>
      </c>
      <c r="J2425" s="4" t="s">
        <v>65</v>
      </c>
      <c r="K2425" s="9">
        <f t="shared" si="222"/>
        <v>4.0111111111109494</v>
      </c>
      <c r="L2425" s="13">
        <f t="shared" si="223"/>
        <v>40809</v>
      </c>
      <c r="M2425" s="14">
        <f t="shared" si="224"/>
        <v>0.42222222222335404</v>
      </c>
      <c r="N2425" s="15">
        <f t="shared" si="225"/>
        <v>2</v>
      </c>
      <c r="O2425" s="16" t="str">
        <f t="shared" si="226"/>
        <v>Tuesday</v>
      </c>
      <c r="P2425" s="16" t="str">
        <f t="shared" si="227"/>
        <v>Sep</v>
      </c>
      <c r="Q2425" s="22">
        <f>IF(Analysis!$H$2=1,1,0)</f>
        <v>1</v>
      </c>
      <c r="R2425" s="1">
        <f>IF(Analysis!$H$3=1,1,0)</f>
        <v>1</v>
      </c>
      <c r="S2425" s="23">
        <f>IF(Analysis!$H$4=1,1,0)</f>
        <v>1</v>
      </c>
      <c r="T2425" s="23">
        <f>IF(Analysis!$H$6=1,1,0)</f>
        <v>1</v>
      </c>
      <c r="U2425" s="23">
        <f>IF(Analysis!$H$7=1,1,0)</f>
        <v>1</v>
      </c>
    </row>
    <row r="2426" spans="1:21">
      <c r="A2426" s="4">
        <v>15233</v>
      </c>
      <c r="B2426" s="5">
        <v>40809.723611111112</v>
      </c>
      <c r="C2426" s="5">
        <v>40809.415277777778</v>
      </c>
      <c r="D2426" s="4" t="s">
        <v>60</v>
      </c>
      <c r="E2426" s="4" t="s">
        <v>74</v>
      </c>
      <c r="F2426" s="6" t="s">
        <v>145</v>
      </c>
      <c r="G2426" s="4" t="s">
        <v>55</v>
      </c>
      <c r="H2426" s="4" t="s">
        <v>90</v>
      </c>
      <c r="I2426" s="4" t="s">
        <v>142</v>
      </c>
      <c r="J2426" s="4" t="s">
        <v>59</v>
      </c>
      <c r="K2426" s="9">
        <f t="shared" si="222"/>
        <v>0.30833333333430346</v>
      </c>
      <c r="L2426" s="13">
        <f t="shared" si="223"/>
        <v>40809</v>
      </c>
      <c r="M2426" s="14">
        <f t="shared" si="224"/>
        <v>0.41527777777810115</v>
      </c>
      <c r="N2426" s="15">
        <f t="shared" si="225"/>
        <v>2</v>
      </c>
      <c r="O2426" s="16" t="str">
        <f t="shared" si="226"/>
        <v>Friday</v>
      </c>
      <c r="P2426" s="16" t="str">
        <f t="shared" si="227"/>
        <v>Sep</v>
      </c>
      <c r="Q2426" s="22">
        <f>IF(Analysis!$H$2=1,1,0)</f>
        <v>1</v>
      </c>
      <c r="R2426" s="1">
        <f>IF(Analysis!$H$3=1,1,0)</f>
        <v>1</v>
      </c>
      <c r="S2426" s="23">
        <f>IF(Analysis!$H$4=1,1,0)</f>
        <v>1</v>
      </c>
      <c r="T2426" s="23">
        <f>IF(Analysis!$H$6=1,1,0)</f>
        <v>1</v>
      </c>
      <c r="U2426" s="23">
        <f>IF(Analysis!$H$7=1,1,0)</f>
        <v>1</v>
      </c>
    </row>
    <row r="2427" spans="1:21">
      <c r="A2427" s="4">
        <v>15232</v>
      </c>
      <c r="B2427" s="5">
        <v>40809.447222222225</v>
      </c>
      <c r="C2427" s="5">
        <v>40809.40902777778</v>
      </c>
      <c r="D2427" s="4" t="s">
        <v>60</v>
      </c>
      <c r="E2427" s="4" t="s">
        <v>54</v>
      </c>
      <c r="F2427" s="6" t="s">
        <v>2315</v>
      </c>
      <c r="G2427" s="4" t="s">
        <v>55</v>
      </c>
      <c r="H2427" s="4" t="s">
        <v>107</v>
      </c>
      <c r="I2427" s="4" t="s">
        <v>142</v>
      </c>
      <c r="J2427" s="4" t="s">
        <v>57</v>
      </c>
      <c r="K2427" s="9">
        <f t="shared" si="222"/>
        <v>3.8194444445252884E-2</v>
      </c>
      <c r="L2427" s="13">
        <f t="shared" si="223"/>
        <v>40809</v>
      </c>
      <c r="M2427" s="14">
        <f t="shared" si="224"/>
        <v>0.40902777777955635</v>
      </c>
      <c r="N2427" s="15">
        <f t="shared" si="225"/>
        <v>2</v>
      </c>
      <c r="O2427" s="16" t="str">
        <f t="shared" si="226"/>
        <v>Friday</v>
      </c>
      <c r="P2427" s="16" t="str">
        <f t="shared" si="227"/>
        <v>Sep</v>
      </c>
      <c r="Q2427" s="22">
        <f>IF(Analysis!$H$2=1,1,0)</f>
        <v>1</v>
      </c>
      <c r="R2427" s="1">
        <f>IF(Analysis!$H$3=1,1,0)</f>
        <v>1</v>
      </c>
      <c r="S2427" s="23">
        <f>IF(Analysis!$H$4=1,1,0)</f>
        <v>1</v>
      </c>
      <c r="T2427" s="23">
        <f>IF(Analysis!$H$6=1,1,0)</f>
        <v>1</v>
      </c>
      <c r="U2427" s="23">
        <f>IF(Analysis!$H$7=1,1,0)</f>
        <v>1</v>
      </c>
    </row>
    <row r="2428" spans="1:21">
      <c r="A2428" s="4">
        <v>15231</v>
      </c>
      <c r="B2428" s="5">
        <v>40834.443055555559</v>
      </c>
      <c r="C2428" s="5">
        <v>40809.408333333333</v>
      </c>
      <c r="D2428" s="4" t="s">
        <v>62</v>
      </c>
      <c r="E2428" s="4" t="s">
        <v>64</v>
      </c>
      <c r="F2428" s="6" t="s">
        <v>2071</v>
      </c>
      <c r="G2428" s="4" t="s">
        <v>55</v>
      </c>
      <c r="H2428" s="4" t="s">
        <v>106</v>
      </c>
      <c r="I2428" s="4" t="s">
        <v>142</v>
      </c>
      <c r="J2428" s="4" t="s">
        <v>65</v>
      </c>
      <c r="K2428" s="9">
        <f t="shared" si="222"/>
        <v>25.034722222226264</v>
      </c>
      <c r="L2428" s="13">
        <f t="shared" si="223"/>
        <v>40809</v>
      </c>
      <c r="M2428" s="14">
        <f t="shared" si="224"/>
        <v>0.40833333333284827</v>
      </c>
      <c r="N2428" s="15">
        <f t="shared" si="225"/>
        <v>2</v>
      </c>
      <c r="O2428" s="16" t="str">
        <f t="shared" si="226"/>
        <v>Tuesday</v>
      </c>
      <c r="P2428" s="16" t="str">
        <f t="shared" si="227"/>
        <v>Sep</v>
      </c>
      <c r="Q2428" s="22">
        <f>IF(Analysis!$H$2=1,1,0)</f>
        <v>1</v>
      </c>
      <c r="R2428" s="1">
        <f>IF(Analysis!$H$3=1,1,0)</f>
        <v>1</v>
      </c>
      <c r="S2428" s="23">
        <f>IF(Analysis!$H$4=1,1,0)</f>
        <v>1</v>
      </c>
      <c r="T2428" s="23">
        <f>IF(Analysis!$H$6=1,1,0)</f>
        <v>1</v>
      </c>
      <c r="U2428" s="23">
        <f>IF(Analysis!$H$7=1,1,0)</f>
        <v>1</v>
      </c>
    </row>
    <row r="2429" spans="1:21">
      <c r="A2429" s="4">
        <v>15230</v>
      </c>
      <c r="B2429" s="5">
        <v>40809.448611111111</v>
      </c>
      <c r="C2429" s="5">
        <v>40809.406944444447</v>
      </c>
      <c r="D2429" s="4" t="s">
        <v>60</v>
      </c>
      <c r="E2429" s="4" t="s">
        <v>54</v>
      </c>
      <c r="F2429" s="6" t="s">
        <v>2072</v>
      </c>
      <c r="G2429" s="4" t="s">
        <v>55</v>
      </c>
      <c r="H2429" s="4" t="s">
        <v>71</v>
      </c>
      <c r="I2429" s="4" t="s">
        <v>142</v>
      </c>
      <c r="J2429" s="4" t="s">
        <v>57</v>
      </c>
      <c r="K2429" s="9">
        <f t="shared" si="222"/>
        <v>4.1666666664241347E-2</v>
      </c>
      <c r="L2429" s="13">
        <f t="shared" si="223"/>
        <v>40809</v>
      </c>
      <c r="M2429" s="14">
        <f t="shared" si="224"/>
        <v>0.40694444444670808</v>
      </c>
      <c r="N2429" s="15">
        <f t="shared" si="225"/>
        <v>2</v>
      </c>
      <c r="O2429" s="16" t="str">
        <f t="shared" si="226"/>
        <v>Friday</v>
      </c>
      <c r="P2429" s="16" t="str">
        <f t="shared" si="227"/>
        <v>Sep</v>
      </c>
      <c r="Q2429" s="22">
        <f>IF(Analysis!$H$2=1,1,0)</f>
        <v>1</v>
      </c>
      <c r="R2429" s="1">
        <f>IF(Analysis!$H$3=1,1,0)</f>
        <v>1</v>
      </c>
      <c r="S2429" s="23">
        <f>IF(Analysis!$H$4=1,1,0)</f>
        <v>1</v>
      </c>
      <c r="T2429" s="23">
        <f>IF(Analysis!$H$6=1,1,0)</f>
        <v>1</v>
      </c>
      <c r="U2429" s="23">
        <f>IF(Analysis!$H$7=1,1,0)</f>
        <v>1</v>
      </c>
    </row>
    <row r="2430" spans="1:21">
      <c r="A2430" s="4">
        <v>15229</v>
      </c>
      <c r="B2430" s="5">
        <v>40892.349305555559</v>
      </c>
      <c r="C2430" s="5">
        <v>40809.393055555556</v>
      </c>
      <c r="D2430" s="4" t="s">
        <v>62</v>
      </c>
      <c r="E2430" s="4" t="s">
        <v>72</v>
      </c>
      <c r="F2430" s="6" t="s">
        <v>2073</v>
      </c>
      <c r="G2430" s="4" t="s">
        <v>55</v>
      </c>
      <c r="H2430" s="4" t="s">
        <v>56</v>
      </c>
      <c r="I2430" s="4" t="s">
        <v>142</v>
      </c>
      <c r="J2430" s="4" t="s">
        <v>73</v>
      </c>
      <c r="K2430" s="9">
        <f t="shared" si="222"/>
        <v>82.95625000000291</v>
      </c>
      <c r="L2430" s="13">
        <f t="shared" si="223"/>
        <v>40809</v>
      </c>
      <c r="M2430" s="14">
        <f t="shared" si="224"/>
        <v>0.39305555555620231</v>
      </c>
      <c r="N2430" s="15">
        <f t="shared" si="225"/>
        <v>2</v>
      </c>
      <c r="O2430" s="16" t="str">
        <f t="shared" si="226"/>
        <v>Thursday</v>
      </c>
      <c r="P2430" s="16" t="str">
        <f t="shared" si="227"/>
        <v>Sep</v>
      </c>
      <c r="Q2430" s="22">
        <f>IF(Analysis!$H$2=1,1,0)</f>
        <v>1</v>
      </c>
      <c r="R2430" s="1">
        <f>IF(Analysis!$H$3=1,1,0)</f>
        <v>1</v>
      </c>
      <c r="S2430" s="23">
        <f>IF(Analysis!$H$4=1,1,0)</f>
        <v>1</v>
      </c>
      <c r="T2430" s="23">
        <f>IF(Analysis!$H$6=1,1,0)</f>
        <v>1</v>
      </c>
      <c r="U2430" s="23">
        <f>IF(Analysis!$H$7=1,1,0)</f>
        <v>1</v>
      </c>
    </row>
    <row r="2431" spans="1:21">
      <c r="A2431" s="4">
        <v>15228</v>
      </c>
      <c r="B2431" s="5">
        <v>40809.465277777781</v>
      </c>
      <c r="C2431" s="5">
        <v>40809.386111111111</v>
      </c>
      <c r="D2431" s="4" t="s">
        <v>60</v>
      </c>
      <c r="E2431" s="4" t="s">
        <v>54</v>
      </c>
      <c r="F2431" s="6" t="s">
        <v>132</v>
      </c>
      <c r="G2431" s="4" t="s">
        <v>55</v>
      </c>
      <c r="H2431" s="4" t="s">
        <v>90</v>
      </c>
      <c r="I2431" s="4" t="s">
        <v>142</v>
      </c>
      <c r="J2431" s="4" t="s">
        <v>59</v>
      </c>
      <c r="K2431" s="9">
        <f t="shared" si="222"/>
        <v>7.9166666670062114E-2</v>
      </c>
      <c r="L2431" s="13">
        <f t="shared" si="223"/>
        <v>40809</v>
      </c>
      <c r="M2431" s="14">
        <f t="shared" si="224"/>
        <v>0.38611111111094942</v>
      </c>
      <c r="N2431" s="15">
        <f t="shared" si="225"/>
        <v>2</v>
      </c>
      <c r="O2431" s="16" t="str">
        <f t="shared" si="226"/>
        <v>Friday</v>
      </c>
      <c r="P2431" s="16" t="str">
        <f t="shared" si="227"/>
        <v>Sep</v>
      </c>
      <c r="Q2431" s="22">
        <f>IF(Analysis!$H$2=1,1,0)</f>
        <v>1</v>
      </c>
      <c r="R2431" s="1">
        <f>IF(Analysis!$H$3=1,1,0)</f>
        <v>1</v>
      </c>
      <c r="S2431" s="23">
        <f>IF(Analysis!$H$4=1,1,0)</f>
        <v>1</v>
      </c>
      <c r="T2431" s="23">
        <f>IF(Analysis!$H$6=1,1,0)</f>
        <v>1</v>
      </c>
      <c r="U2431" s="23">
        <f>IF(Analysis!$H$7=1,1,0)</f>
        <v>1</v>
      </c>
    </row>
    <row r="2432" spans="1:21">
      <c r="A2432" s="4">
        <v>15227</v>
      </c>
      <c r="B2432" s="5">
        <v>40836.602083333331</v>
      </c>
      <c r="C2432" s="5">
        <v>40809.372916666667</v>
      </c>
      <c r="D2432" s="4" t="s">
        <v>62</v>
      </c>
      <c r="E2432" s="4" t="s">
        <v>138</v>
      </c>
      <c r="F2432" s="6" t="s">
        <v>133</v>
      </c>
      <c r="G2432" s="4" t="s">
        <v>55</v>
      </c>
      <c r="H2432" s="4" t="s">
        <v>56</v>
      </c>
      <c r="I2432" s="4" t="s">
        <v>142</v>
      </c>
      <c r="J2432" s="4" t="s">
        <v>59</v>
      </c>
      <c r="K2432" s="9">
        <f t="shared" si="222"/>
        <v>27.229166666664241</v>
      </c>
      <c r="L2432" s="13">
        <f t="shared" si="223"/>
        <v>40809</v>
      </c>
      <c r="M2432" s="14">
        <f t="shared" si="224"/>
        <v>0.37291666666715173</v>
      </c>
      <c r="N2432" s="15">
        <f t="shared" si="225"/>
        <v>1</v>
      </c>
      <c r="O2432" s="16" t="str">
        <f t="shared" si="226"/>
        <v>Thursday</v>
      </c>
      <c r="P2432" s="16" t="str">
        <f t="shared" si="227"/>
        <v>Sep</v>
      </c>
      <c r="Q2432" s="22">
        <f>IF(Analysis!$H$2=1,1,0)</f>
        <v>1</v>
      </c>
      <c r="R2432" s="1">
        <f>IF(Analysis!$H$3=1,1,0)</f>
        <v>1</v>
      </c>
      <c r="S2432" s="23">
        <f>IF(Analysis!$H$4=1,1,0)</f>
        <v>1</v>
      </c>
      <c r="T2432" s="23">
        <f>IF(Analysis!$H$6=1,1,0)</f>
        <v>1</v>
      </c>
      <c r="U2432" s="23">
        <f>IF(Analysis!$H$7=1,1,0)</f>
        <v>1</v>
      </c>
    </row>
    <row r="2433" spans="1:21">
      <c r="A2433" s="4">
        <v>15226</v>
      </c>
      <c r="B2433" s="5">
        <v>40809.379166666666</v>
      </c>
      <c r="C2433" s="5">
        <v>40809.336805555555</v>
      </c>
      <c r="D2433" s="4" t="s">
        <v>60</v>
      </c>
      <c r="E2433" s="4" t="s">
        <v>54</v>
      </c>
      <c r="F2433" s="6" t="s">
        <v>127</v>
      </c>
      <c r="G2433" s="4" t="s">
        <v>55</v>
      </c>
      <c r="H2433" s="4" t="s">
        <v>1151</v>
      </c>
      <c r="I2433" s="4" t="s">
        <v>142</v>
      </c>
      <c r="J2433" s="4" t="s">
        <v>59</v>
      </c>
      <c r="K2433" s="9">
        <f t="shared" si="222"/>
        <v>4.2361111110949423E-2</v>
      </c>
      <c r="L2433" s="13">
        <f t="shared" si="223"/>
        <v>40809</v>
      </c>
      <c r="M2433" s="14">
        <f t="shared" si="224"/>
        <v>0.33680555555474712</v>
      </c>
      <c r="N2433" s="15">
        <f t="shared" si="225"/>
        <v>1</v>
      </c>
      <c r="O2433" s="16" t="str">
        <f t="shared" si="226"/>
        <v>Friday</v>
      </c>
      <c r="P2433" s="16" t="str">
        <f t="shared" si="227"/>
        <v>Sep</v>
      </c>
      <c r="Q2433" s="22">
        <f>IF(Analysis!$H$2=1,1,0)</f>
        <v>1</v>
      </c>
      <c r="R2433" s="1">
        <f>IF(Analysis!$H$3=1,1,0)</f>
        <v>1</v>
      </c>
      <c r="S2433" s="23">
        <f>IF(Analysis!$H$4=1,1,0)</f>
        <v>1</v>
      </c>
      <c r="T2433" s="23">
        <f>IF(Analysis!$H$6=1,1,0)</f>
        <v>1</v>
      </c>
      <c r="U2433" s="23">
        <f>IF(Analysis!$H$7=1,1,0)</f>
        <v>1</v>
      </c>
    </row>
    <row r="2434" spans="1:21">
      <c r="A2434" s="4">
        <v>15225</v>
      </c>
      <c r="B2434" s="5">
        <v>40809.4375</v>
      </c>
      <c r="C2434" s="5">
        <v>40809.336111111108</v>
      </c>
      <c r="D2434" s="4" t="s">
        <v>60</v>
      </c>
      <c r="E2434" s="4" t="s">
        <v>68</v>
      </c>
      <c r="F2434" s="6" t="s">
        <v>128</v>
      </c>
      <c r="G2434" s="4" t="s">
        <v>55</v>
      </c>
      <c r="H2434" s="4" t="s">
        <v>1152</v>
      </c>
      <c r="I2434" s="4" t="s">
        <v>142</v>
      </c>
      <c r="J2434" s="4" t="s">
        <v>57</v>
      </c>
      <c r="K2434" s="9">
        <f t="shared" si="222"/>
        <v>0.10138888889196096</v>
      </c>
      <c r="L2434" s="13">
        <f t="shared" si="223"/>
        <v>40809</v>
      </c>
      <c r="M2434" s="14">
        <f t="shared" si="224"/>
        <v>0.33611111110803904</v>
      </c>
      <c r="N2434" s="15">
        <f t="shared" si="225"/>
        <v>1</v>
      </c>
      <c r="O2434" s="16" t="str">
        <f t="shared" si="226"/>
        <v>Friday</v>
      </c>
      <c r="P2434" s="16" t="str">
        <f t="shared" si="227"/>
        <v>Sep</v>
      </c>
      <c r="Q2434" s="22">
        <f>IF(Analysis!$H$2=1,1,0)</f>
        <v>1</v>
      </c>
      <c r="R2434" s="1">
        <f>IF(Analysis!$H$3=1,1,0)</f>
        <v>1</v>
      </c>
      <c r="S2434" s="23">
        <f>IF(Analysis!$H$4=1,1,0)</f>
        <v>1</v>
      </c>
      <c r="T2434" s="23">
        <f>IF(Analysis!$H$6=1,1,0)</f>
        <v>1</v>
      </c>
      <c r="U2434" s="23">
        <f>IF(Analysis!$H$7=1,1,0)</f>
        <v>1</v>
      </c>
    </row>
    <row r="2435" spans="1:21">
      <c r="A2435" s="4">
        <v>15224</v>
      </c>
      <c r="B2435" s="5">
        <v>40809.376388888886</v>
      </c>
      <c r="C2435" s="5">
        <v>40809.32708333333</v>
      </c>
      <c r="D2435" s="4" t="s">
        <v>60</v>
      </c>
      <c r="E2435" s="4" t="s">
        <v>54</v>
      </c>
      <c r="F2435" s="6" t="s">
        <v>129</v>
      </c>
      <c r="G2435" s="4" t="s">
        <v>55</v>
      </c>
      <c r="H2435" s="4" t="s">
        <v>1153</v>
      </c>
      <c r="I2435" s="4" t="s">
        <v>142</v>
      </c>
      <c r="J2435" s="4" t="s">
        <v>59</v>
      </c>
      <c r="K2435" s="9">
        <f t="shared" ref="K2435:K2498" si="228">B2435-C2435</f>
        <v>4.9305555556202307E-2</v>
      </c>
      <c r="L2435" s="13">
        <f t="shared" si="223"/>
        <v>40809</v>
      </c>
      <c r="M2435" s="14">
        <f t="shared" si="224"/>
        <v>0.32708333332993789</v>
      </c>
      <c r="N2435" s="15">
        <f t="shared" si="225"/>
        <v>1</v>
      </c>
      <c r="O2435" s="16" t="str">
        <f t="shared" si="226"/>
        <v>Friday</v>
      </c>
      <c r="P2435" s="16" t="str">
        <f t="shared" si="227"/>
        <v>Sep</v>
      </c>
      <c r="Q2435" s="22">
        <f>IF(Analysis!$H$2=1,1,0)</f>
        <v>1</v>
      </c>
      <c r="R2435" s="1">
        <f>IF(Analysis!$H$3=1,1,0)</f>
        <v>1</v>
      </c>
      <c r="S2435" s="23">
        <f>IF(Analysis!$H$4=1,1,0)</f>
        <v>1</v>
      </c>
      <c r="T2435" s="23">
        <f>IF(Analysis!$H$6=1,1,0)</f>
        <v>1</v>
      </c>
      <c r="U2435" s="23">
        <f>IF(Analysis!$H$7=1,1,0)</f>
        <v>1</v>
      </c>
    </row>
    <row r="2436" spans="1:21">
      <c r="A2436" s="4">
        <v>15223</v>
      </c>
      <c r="B2436" s="5">
        <v>40910.474999999999</v>
      </c>
      <c r="C2436" s="5">
        <v>40808.682638888888</v>
      </c>
      <c r="D2436" s="4" t="s">
        <v>62</v>
      </c>
      <c r="E2436" s="4" t="s">
        <v>138</v>
      </c>
      <c r="F2436" s="6" t="s">
        <v>145</v>
      </c>
      <c r="G2436" s="4" t="s">
        <v>55</v>
      </c>
      <c r="H2436" s="4" t="s">
        <v>1154</v>
      </c>
      <c r="I2436" s="4" t="s">
        <v>142</v>
      </c>
      <c r="J2436" s="4" t="s">
        <v>59</v>
      </c>
      <c r="K2436" s="9">
        <f t="shared" si="228"/>
        <v>101.79236111111095</v>
      </c>
      <c r="L2436" s="13">
        <f t="shared" ref="L2436:L2499" si="229">INT(C2436)</f>
        <v>40808</v>
      </c>
      <c r="M2436" s="14">
        <f t="shared" ref="M2436:M2499" si="230">MOD(C2436,1)</f>
        <v>0.68263888888759539</v>
      </c>
      <c r="N2436" s="15">
        <f t="shared" ref="N2436:N2499" si="231">IF(AND($V$4&lt;=M2436,M2436&lt;$W$4),1,IF(AND($X$4&lt;=M2436,M2436&lt;$Y$4),2,IF(AND($Z$4&lt;=M2436,M2436&lt;$AA$4),3,IF(AND($AB$4&lt;=M2436,M2436&lt;$AC$4),4,IF(AND($AD$4&lt;=M2436,M2436&lt;$AE$4),5,IF(AND($AF$4&lt;=M2436,M2436&lt;$AG$4),6))))))</f>
        <v>5</v>
      </c>
      <c r="O2436" s="16" t="str">
        <f t="shared" ref="O2436:O2499" si="232">CHOOSE(WEEKDAY(B2436,1),"Sunday","Monday","Tuesday","Wednesday","Thursday","Friday","Saturday")</f>
        <v>Monday</v>
      </c>
      <c r="P2436" s="16" t="str">
        <f t="shared" ref="P2436:P2499" si="233">CHOOSE(MONTH(L2436),"Jan","Feb","Mar","Apr","May","Jun","Jul","Aug","Sep","Oct","Nov","Dec")</f>
        <v>Sep</v>
      </c>
      <c r="Q2436" s="22">
        <f>IF(Analysis!$H$2=1,1,0)</f>
        <v>1</v>
      </c>
      <c r="R2436" s="1">
        <f>IF(Analysis!$H$3=1,1,0)</f>
        <v>1</v>
      </c>
      <c r="S2436" s="23">
        <f>IF(Analysis!$H$4=1,1,0)</f>
        <v>1</v>
      </c>
      <c r="T2436" s="23">
        <f>IF(Analysis!$H$6=1,1,0)</f>
        <v>1</v>
      </c>
      <c r="U2436" s="23">
        <f>IF(Analysis!$H$7=1,1,0)</f>
        <v>1</v>
      </c>
    </row>
    <row r="2437" spans="1:21">
      <c r="A2437" s="4">
        <v>15222</v>
      </c>
      <c r="B2437" s="5">
        <v>40819.529861111114</v>
      </c>
      <c r="C2437" s="5">
        <v>40808.673611111109</v>
      </c>
      <c r="D2437" s="4" t="s">
        <v>62</v>
      </c>
      <c r="E2437" s="4" t="s">
        <v>72</v>
      </c>
      <c r="F2437" s="6" t="s">
        <v>2316</v>
      </c>
      <c r="G2437" s="4" t="s">
        <v>55</v>
      </c>
      <c r="H2437" s="4" t="s">
        <v>1155</v>
      </c>
      <c r="I2437" s="4" t="s">
        <v>142</v>
      </c>
      <c r="J2437" s="4" t="s">
        <v>59</v>
      </c>
      <c r="K2437" s="9">
        <f t="shared" si="228"/>
        <v>10.856250000004366</v>
      </c>
      <c r="L2437" s="13">
        <f t="shared" si="229"/>
        <v>40808</v>
      </c>
      <c r="M2437" s="14">
        <f t="shared" si="230"/>
        <v>0.67361111110949423</v>
      </c>
      <c r="N2437" s="15">
        <f t="shared" si="231"/>
        <v>5</v>
      </c>
      <c r="O2437" s="16" t="str">
        <f t="shared" si="232"/>
        <v>Monday</v>
      </c>
      <c r="P2437" s="16" t="str">
        <f t="shared" si="233"/>
        <v>Sep</v>
      </c>
      <c r="Q2437" s="22">
        <f>IF(Analysis!$H$2=1,1,0)</f>
        <v>1</v>
      </c>
      <c r="R2437" s="1">
        <f>IF(Analysis!$H$3=1,1,0)</f>
        <v>1</v>
      </c>
      <c r="S2437" s="23">
        <f>IF(Analysis!$H$4=1,1,0)</f>
        <v>1</v>
      </c>
      <c r="T2437" s="23">
        <f>IF(Analysis!$H$6=1,1,0)</f>
        <v>1</v>
      </c>
      <c r="U2437" s="23">
        <f>IF(Analysis!$H$7=1,1,0)</f>
        <v>1</v>
      </c>
    </row>
    <row r="2438" spans="1:21">
      <c r="A2438" s="4">
        <v>15221</v>
      </c>
      <c r="B2438" s="5">
        <v>40809.655555555553</v>
      </c>
      <c r="C2438" s="5">
        <v>40808.665277777778</v>
      </c>
      <c r="D2438" s="4" t="s">
        <v>53</v>
      </c>
      <c r="E2438" s="4" t="s">
        <v>54</v>
      </c>
      <c r="F2438" s="6" t="s">
        <v>2071</v>
      </c>
      <c r="G2438" s="4" t="s">
        <v>55</v>
      </c>
      <c r="H2438" s="4" t="s">
        <v>90</v>
      </c>
      <c r="I2438" s="4" t="s">
        <v>142</v>
      </c>
      <c r="J2438" s="4" t="s">
        <v>59</v>
      </c>
      <c r="K2438" s="9">
        <f t="shared" si="228"/>
        <v>0.99027777777519077</v>
      </c>
      <c r="L2438" s="13">
        <f t="shared" si="229"/>
        <v>40808</v>
      </c>
      <c r="M2438" s="14">
        <f t="shared" si="230"/>
        <v>0.66527777777810115</v>
      </c>
      <c r="N2438" s="15">
        <f t="shared" si="231"/>
        <v>5</v>
      </c>
      <c r="O2438" s="16" t="str">
        <f t="shared" si="232"/>
        <v>Friday</v>
      </c>
      <c r="P2438" s="16" t="str">
        <f t="shared" si="233"/>
        <v>Sep</v>
      </c>
      <c r="Q2438" s="22">
        <f>IF(Analysis!$H$2=1,1,0)</f>
        <v>1</v>
      </c>
      <c r="R2438" s="1">
        <f>IF(Analysis!$H$3=1,1,0)</f>
        <v>1</v>
      </c>
      <c r="S2438" s="23">
        <f>IF(Analysis!$H$4=1,1,0)</f>
        <v>1</v>
      </c>
      <c r="T2438" s="23">
        <f>IF(Analysis!$H$6=1,1,0)</f>
        <v>1</v>
      </c>
      <c r="U2438" s="23">
        <f>IF(Analysis!$H$7=1,1,0)</f>
        <v>1</v>
      </c>
    </row>
    <row r="2439" spans="1:21">
      <c r="A2439" s="4">
        <v>15220</v>
      </c>
      <c r="B2439" s="5">
        <v>40812.553472222222</v>
      </c>
      <c r="C2439" s="5">
        <v>40808.563888888886</v>
      </c>
      <c r="D2439" s="4" t="s">
        <v>60</v>
      </c>
      <c r="E2439" s="4" t="s">
        <v>54</v>
      </c>
      <c r="F2439" s="6" t="s">
        <v>2072</v>
      </c>
      <c r="G2439" s="4" t="s">
        <v>55</v>
      </c>
      <c r="H2439" s="4" t="s">
        <v>107</v>
      </c>
      <c r="I2439" s="4" t="s">
        <v>142</v>
      </c>
      <c r="J2439" s="4" t="s">
        <v>65</v>
      </c>
      <c r="K2439" s="9">
        <f t="shared" si="228"/>
        <v>3.9895833333357587</v>
      </c>
      <c r="L2439" s="13">
        <f t="shared" si="229"/>
        <v>40808</v>
      </c>
      <c r="M2439" s="14">
        <f t="shared" si="230"/>
        <v>0.56388888888614019</v>
      </c>
      <c r="N2439" s="15">
        <f t="shared" si="231"/>
        <v>4</v>
      </c>
      <c r="O2439" s="16" t="str">
        <f t="shared" si="232"/>
        <v>Monday</v>
      </c>
      <c r="P2439" s="16" t="str">
        <f t="shared" si="233"/>
        <v>Sep</v>
      </c>
      <c r="Q2439" s="22">
        <f>IF(Analysis!$H$2=1,1,0)</f>
        <v>1</v>
      </c>
      <c r="R2439" s="1">
        <f>IF(Analysis!$H$3=1,1,0)</f>
        <v>1</v>
      </c>
      <c r="S2439" s="23">
        <f>IF(Analysis!$H$4=1,1,0)</f>
        <v>1</v>
      </c>
      <c r="T2439" s="23">
        <f>IF(Analysis!$H$6=1,1,0)</f>
        <v>1</v>
      </c>
      <c r="U2439" s="23">
        <f>IF(Analysis!$H$7=1,1,0)</f>
        <v>1</v>
      </c>
    </row>
    <row r="2440" spans="1:21">
      <c r="A2440" s="4">
        <v>15219</v>
      </c>
      <c r="B2440" s="5">
        <v>40809.449999999997</v>
      </c>
      <c r="C2440" s="5">
        <v>40808.555555555555</v>
      </c>
      <c r="D2440" s="4" t="s">
        <v>53</v>
      </c>
      <c r="E2440" s="4" t="s">
        <v>68</v>
      </c>
      <c r="F2440" s="6" t="s">
        <v>2073</v>
      </c>
      <c r="G2440" s="4" t="s">
        <v>55</v>
      </c>
      <c r="H2440" s="4" t="s">
        <v>106</v>
      </c>
      <c r="I2440" s="4" t="s">
        <v>142</v>
      </c>
      <c r="J2440" s="4" t="s">
        <v>57</v>
      </c>
      <c r="K2440" s="9">
        <f t="shared" si="228"/>
        <v>0.8944444444423425</v>
      </c>
      <c r="L2440" s="13">
        <f t="shared" si="229"/>
        <v>40808</v>
      </c>
      <c r="M2440" s="14">
        <f t="shared" si="230"/>
        <v>0.55555555555474712</v>
      </c>
      <c r="N2440" s="15">
        <f t="shared" si="231"/>
        <v>4</v>
      </c>
      <c r="O2440" s="16" t="str">
        <f t="shared" si="232"/>
        <v>Friday</v>
      </c>
      <c r="P2440" s="16" t="str">
        <f t="shared" si="233"/>
        <v>Sep</v>
      </c>
      <c r="Q2440" s="22">
        <f>IF(Analysis!$H$2=1,1,0)</f>
        <v>1</v>
      </c>
      <c r="R2440" s="1">
        <f>IF(Analysis!$H$3=1,1,0)</f>
        <v>1</v>
      </c>
      <c r="S2440" s="23">
        <f>IF(Analysis!$H$4=1,1,0)</f>
        <v>1</v>
      </c>
      <c r="T2440" s="23">
        <f>IF(Analysis!$H$6=1,1,0)</f>
        <v>1</v>
      </c>
      <c r="U2440" s="23">
        <f>IF(Analysis!$H$7=1,1,0)</f>
        <v>1</v>
      </c>
    </row>
    <row r="2441" spans="1:21">
      <c r="A2441" s="4">
        <v>15218</v>
      </c>
      <c r="B2441" s="5">
        <v>40809.506944444445</v>
      </c>
      <c r="C2441" s="5">
        <v>40808.545138888891</v>
      </c>
      <c r="D2441" s="4" t="s">
        <v>60</v>
      </c>
      <c r="E2441" s="4" t="s">
        <v>2536</v>
      </c>
      <c r="F2441" s="6" t="s">
        <v>132</v>
      </c>
      <c r="G2441" s="4" t="s">
        <v>55</v>
      </c>
      <c r="H2441" s="4" t="s">
        <v>71</v>
      </c>
      <c r="I2441" s="4" t="s">
        <v>142</v>
      </c>
      <c r="J2441" s="4" t="s">
        <v>59</v>
      </c>
      <c r="K2441" s="9">
        <f t="shared" si="228"/>
        <v>0.96180555555474712</v>
      </c>
      <c r="L2441" s="13">
        <f t="shared" si="229"/>
        <v>40808</v>
      </c>
      <c r="M2441" s="14">
        <f t="shared" si="230"/>
        <v>0.54513888889050577</v>
      </c>
      <c r="N2441" s="15">
        <f t="shared" si="231"/>
        <v>4</v>
      </c>
      <c r="O2441" s="16" t="str">
        <f t="shared" si="232"/>
        <v>Friday</v>
      </c>
      <c r="P2441" s="16" t="str">
        <f t="shared" si="233"/>
        <v>Sep</v>
      </c>
      <c r="Q2441" s="22">
        <f>IF(Analysis!$H$2=1,1,0)</f>
        <v>1</v>
      </c>
      <c r="R2441" s="1">
        <f>IF(Analysis!$H$3=1,1,0)</f>
        <v>1</v>
      </c>
      <c r="S2441" s="23">
        <f>IF(Analysis!$H$4=1,1,0)</f>
        <v>1</v>
      </c>
      <c r="T2441" s="23">
        <f>IF(Analysis!$H$6=1,1,0)</f>
        <v>1</v>
      </c>
      <c r="U2441" s="23">
        <f>IF(Analysis!$H$7=1,1,0)</f>
        <v>1</v>
      </c>
    </row>
    <row r="2442" spans="1:21">
      <c r="A2442" s="4">
        <v>15217</v>
      </c>
      <c r="B2442" s="5">
        <v>40808.613888888889</v>
      </c>
      <c r="C2442" s="5">
        <v>40808.543055555558</v>
      </c>
      <c r="D2442" s="4" t="s">
        <v>53</v>
      </c>
      <c r="E2442" s="4" t="s">
        <v>96</v>
      </c>
      <c r="F2442" s="6" t="s">
        <v>133</v>
      </c>
      <c r="G2442" s="4" t="s">
        <v>55</v>
      </c>
      <c r="H2442" s="4" t="s">
        <v>56</v>
      </c>
      <c r="I2442" s="4" t="s">
        <v>142</v>
      </c>
      <c r="J2442" s="4" t="s">
        <v>59</v>
      </c>
      <c r="K2442" s="9">
        <f t="shared" si="228"/>
        <v>7.0833333331393078E-2</v>
      </c>
      <c r="L2442" s="13">
        <f t="shared" si="229"/>
        <v>40808</v>
      </c>
      <c r="M2442" s="14">
        <f t="shared" si="230"/>
        <v>0.5430555555576575</v>
      </c>
      <c r="N2442" s="15">
        <f t="shared" si="231"/>
        <v>4</v>
      </c>
      <c r="O2442" s="16" t="str">
        <f t="shared" si="232"/>
        <v>Thursday</v>
      </c>
      <c r="P2442" s="16" t="str">
        <f t="shared" si="233"/>
        <v>Sep</v>
      </c>
      <c r="Q2442" s="22">
        <f>IF(Analysis!$H$2=1,1,0)</f>
        <v>1</v>
      </c>
      <c r="R2442" s="1">
        <f>IF(Analysis!$H$3=1,1,0)</f>
        <v>1</v>
      </c>
      <c r="S2442" s="23">
        <f>IF(Analysis!$H$4=1,1,0)</f>
        <v>1</v>
      </c>
      <c r="T2442" s="23">
        <f>IF(Analysis!$H$6=1,1,0)</f>
        <v>1</v>
      </c>
      <c r="U2442" s="23">
        <f>IF(Analysis!$H$7=1,1,0)</f>
        <v>1</v>
      </c>
    </row>
    <row r="2443" spans="1:21">
      <c r="A2443" s="4">
        <v>15216</v>
      </c>
      <c r="B2443" s="5">
        <v>40819.52847222222</v>
      </c>
      <c r="C2443" s="5">
        <v>40808.486111111109</v>
      </c>
      <c r="D2443" s="4" t="s">
        <v>62</v>
      </c>
      <c r="E2443" s="4" t="s">
        <v>72</v>
      </c>
      <c r="F2443" s="6" t="s">
        <v>127</v>
      </c>
      <c r="G2443" s="4" t="s">
        <v>55</v>
      </c>
      <c r="H2443" s="4" t="s">
        <v>90</v>
      </c>
      <c r="I2443" s="4" t="s">
        <v>142</v>
      </c>
      <c r="J2443" s="4" t="s">
        <v>73</v>
      </c>
      <c r="K2443" s="9">
        <f t="shared" si="228"/>
        <v>11.042361111110949</v>
      </c>
      <c r="L2443" s="13">
        <f t="shared" si="229"/>
        <v>40808</v>
      </c>
      <c r="M2443" s="14">
        <f t="shared" si="230"/>
        <v>0.48611111110949423</v>
      </c>
      <c r="N2443" s="15">
        <f t="shared" si="231"/>
        <v>3</v>
      </c>
      <c r="O2443" s="16" t="str">
        <f t="shared" si="232"/>
        <v>Monday</v>
      </c>
      <c r="P2443" s="16" t="str">
        <f t="shared" si="233"/>
        <v>Sep</v>
      </c>
      <c r="Q2443" s="22">
        <f>IF(Analysis!$H$2=1,1,0)</f>
        <v>1</v>
      </c>
      <c r="R2443" s="1">
        <f>IF(Analysis!$H$3=1,1,0)</f>
        <v>1</v>
      </c>
      <c r="S2443" s="23">
        <f>IF(Analysis!$H$4=1,1,0)</f>
        <v>1</v>
      </c>
      <c r="T2443" s="23">
        <f>IF(Analysis!$H$6=1,1,0)</f>
        <v>1</v>
      </c>
      <c r="U2443" s="23">
        <f>IF(Analysis!$H$7=1,1,0)</f>
        <v>1</v>
      </c>
    </row>
    <row r="2444" spans="1:21">
      <c r="A2444" s="4">
        <v>15215</v>
      </c>
      <c r="B2444" s="5">
        <v>40823.472916666666</v>
      </c>
      <c r="C2444" s="5">
        <v>40808.48541666667</v>
      </c>
      <c r="D2444" s="4" t="s">
        <v>60</v>
      </c>
      <c r="E2444" s="4" t="s">
        <v>80</v>
      </c>
      <c r="F2444" s="6" t="s">
        <v>128</v>
      </c>
      <c r="G2444" s="4" t="s">
        <v>55</v>
      </c>
      <c r="H2444" s="4" t="s">
        <v>56</v>
      </c>
      <c r="I2444" s="4" t="s">
        <v>142</v>
      </c>
      <c r="J2444" s="4" t="s">
        <v>59</v>
      </c>
      <c r="K2444" s="9">
        <f t="shared" si="228"/>
        <v>14.987499999995634</v>
      </c>
      <c r="L2444" s="13">
        <f t="shared" si="229"/>
        <v>40808</v>
      </c>
      <c r="M2444" s="14">
        <f t="shared" si="230"/>
        <v>0.48541666667006211</v>
      </c>
      <c r="N2444" s="15">
        <f t="shared" si="231"/>
        <v>3</v>
      </c>
      <c r="O2444" s="16" t="str">
        <f t="shared" si="232"/>
        <v>Friday</v>
      </c>
      <c r="P2444" s="16" t="str">
        <f t="shared" si="233"/>
        <v>Sep</v>
      </c>
      <c r="Q2444" s="22">
        <f>IF(Analysis!$H$2=1,1,0)</f>
        <v>1</v>
      </c>
      <c r="R2444" s="1">
        <f>IF(Analysis!$H$3=1,1,0)</f>
        <v>1</v>
      </c>
      <c r="S2444" s="23">
        <f>IF(Analysis!$H$4=1,1,0)</f>
        <v>1</v>
      </c>
      <c r="T2444" s="23">
        <f>IF(Analysis!$H$6=1,1,0)</f>
        <v>1</v>
      </c>
      <c r="U2444" s="23">
        <f>IF(Analysis!$H$7=1,1,0)</f>
        <v>1</v>
      </c>
    </row>
    <row r="2445" spans="1:21">
      <c r="A2445" s="4">
        <v>15214</v>
      </c>
      <c r="B2445" s="5">
        <v>40814.449305555558</v>
      </c>
      <c r="C2445" s="5">
        <v>40808.467361111114</v>
      </c>
      <c r="D2445" s="4" t="s">
        <v>62</v>
      </c>
      <c r="E2445" s="4" t="s">
        <v>72</v>
      </c>
      <c r="F2445" s="6" t="s">
        <v>129</v>
      </c>
      <c r="G2445" s="4" t="s">
        <v>55</v>
      </c>
      <c r="H2445" s="4" t="s">
        <v>1156</v>
      </c>
      <c r="I2445" s="4" t="s">
        <v>142</v>
      </c>
      <c r="J2445" s="4" t="s">
        <v>73</v>
      </c>
      <c r="K2445" s="9">
        <f t="shared" si="228"/>
        <v>5.9819444444437977</v>
      </c>
      <c r="L2445" s="13">
        <f t="shared" si="229"/>
        <v>40808</v>
      </c>
      <c r="M2445" s="14">
        <f t="shared" si="230"/>
        <v>0.46736111111385981</v>
      </c>
      <c r="N2445" s="15">
        <f t="shared" si="231"/>
        <v>3</v>
      </c>
      <c r="O2445" s="16" t="str">
        <f t="shared" si="232"/>
        <v>Wednesday</v>
      </c>
      <c r="P2445" s="16" t="str">
        <f t="shared" si="233"/>
        <v>Sep</v>
      </c>
      <c r="Q2445" s="22">
        <f>IF(Analysis!$H$2=1,1,0)</f>
        <v>1</v>
      </c>
      <c r="R2445" s="1">
        <f>IF(Analysis!$H$3=1,1,0)</f>
        <v>1</v>
      </c>
      <c r="S2445" s="23">
        <f>IF(Analysis!$H$4=1,1,0)</f>
        <v>1</v>
      </c>
      <c r="T2445" s="23">
        <f>IF(Analysis!$H$6=1,1,0)</f>
        <v>1</v>
      </c>
      <c r="U2445" s="23">
        <f>IF(Analysis!$H$7=1,1,0)</f>
        <v>1</v>
      </c>
    </row>
    <row r="2446" spans="1:21">
      <c r="A2446" s="4">
        <v>15212</v>
      </c>
      <c r="B2446" s="5">
        <v>40850.472916666666</v>
      </c>
      <c r="C2446" s="5">
        <v>40808.442361111112</v>
      </c>
      <c r="D2446" s="4" t="s">
        <v>60</v>
      </c>
      <c r="E2446" s="4" t="s">
        <v>54</v>
      </c>
      <c r="F2446" s="6" t="s">
        <v>145</v>
      </c>
      <c r="G2446" s="4" t="s">
        <v>55</v>
      </c>
      <c r="H2446" s="4" t="s">
        <v>1157</v>
      </c>
      <c r="I2446" s="4" t="s">
        <v>142</v>
      </c>
      <c r="J2446" s="4" t="s">
        <v>73</v>
      </c>
      <c r="K2446" s="9">
        <f t="shared" si="228"/>
        <v>42.030555555553292</v>
      </c>
      <c r="L2446" s="13">
        <f t="shared" si="229"/>
        <v>40808</v>
      </c>
      <c r="M2446" s="14">
        <f t="shared" si="230"/>
        <v>0.44236111111240461</v>
      </c>
      <c r="N2446" s="15">
        <f t="shared" si="231"/>
        <v>2</v>
      </c>
      <c r="O2446" s="16" t="str">
        <f t="shared" si="232"/>
        <v>Thursday</v>
      </c>
      <c r="P2446" s="16" t="str">
        <f t="shared" si="233"/>
        <v>Sep</v>
      </c>
      <c r="Q2446" s="22">
        <f>IF(Analysis!$H$2=1,1,0)</f>
        <v>1</v>
      </c>
      <c r="R2446" s="1">
        <f>IF(Analysis!$H$3=1,1,0)</f>
        <v>1</v>
      </c>
      <c r="S2446" s="23">
        <f>IF(Analysis!$H$4=1,1,0)</f>
        <v>1</v>
      </c>
      <c r="T2446" s="23">
        <f>IF(Analysis!$H$6=1,1,0)</f>
        <v>1</v>
      </c>
      <c r="U2446" s="23">
        <f>IF(Analysis!$H$7=1,1,0)</f>
        <v>1</v>
      </c>
    </row>
    <row r="2447" spans="1:21">
      <c r="A2447" s="4">
        <v>15211</v>
      </c>
      <c r="B2447" s="5">
        <v>40808.456250000003</v>
      </c>
      <c r="C2447" s="5">
        <v>40808.414583333331</v>
      </c>
      <c r="D2447" s="4" t="s">
        <v>53</v>
      </c>
      <c r="E2447" s="4" t="s">
        <v>68</v>
      </c>
      <c r="F2447" s="6" t="s">
        <v>2317</v>
      </c>
      <c r="G2447" s="4" t="s">
        <v>55</v>
      </c>
      <c r="H2447" s="4" t="s">
        <v>1158</v>
      </c>
      <c r="I2447" s="4" t="s">
        <v>142</v>
      </c>
      <c r="J2447" s="4" t="s">
        <v>57</v>
      </c>
      <c r="K2447" s="9">
        <f t="shared" si="228"/>
        <v>4.1666666671517305E-2</v>
      </c>
      <c r="L2447" s="13">
        <f t="shared" si="229"/>
        <v>40808</v>
      </c>
      <c r="M2447" s="14">
        <f t="shared" si="230"/>
        <v>0.41458333333139308</v>
      </c>
      <c r="N2447" s="15">
        <f t="shared" si="231"/>
        <v>2</v>
      </c>
      <c r="O2447" s="16" t="str">
        <f t="shared" si="232"/>
        <v>Thursday</v>
      </c>
      <c r="P2447" s="16" t="str">
        <f t="shared" si="233"/>
        <v>Sep</v>
      </c>
      <c r="Q2447" s="22">
        <f>IF(Analysis!$H$2=1,1,0)</f>
        <v>1</v>
      </c>
      <c r="R2447" s="1">
        <f>IF(Analysis!$H$3=1,1,0)</f>
        <v>1</v>
      </c>
      <c r="S2447" s="23">
        <f>IF(Analysis!$H$4=1,1,0)</f>
        <v>1</v>
      </c>
      <c r="T2447" s="23">
        <f>IF(Analysis!$H$6=1,1,0)</f>
        <v>1</v>
      </c>
      <c r="U2447" s="23">
        <f>IF(Analysis!$H$7=1,1,0)</f>
        <v>1</v>
      </c>
    </row>
    <row r="2448" spans="1:21">
      <c r="A2448" s="4">
        <v>15210</v>
      </c>
      <c r="B2448" s="5">
        <v>40809.431250000001</v>
      </c>
      <c r="C2448" s="5">
        <v>40808.408333333333</v>
      </c>
      <c r="D2448" s="4" t="s">
        <v>60</v>
      </c>
      <c r="E2448" s="4" t="s">
        <v>74</v>
      </c>
      <c r="F2448" s="6" t="s">
        <v>2071</v>
      </c>
      <c r="G2448" s="4" t="s">
        <v>55</v>
      </c>
      <c r="H2448" s="4" t="s">
        <v>1159</v>
      </c>
      <c r="I2448" s="4" t="s">
        <v>142</v>
      </c>
      <c r="J2448" s="4" t="s">
        <v>59</v>
      </c>
      <c r="K2448" s="9">
        <f t="shared" si="228"/>
        <v>1.0229166666686069</v>
      </c>
      <c r="L2448" s="13">
        <f t="shared" si="229"/>
        <v>40808</v>
      </c>
      <c r="M2448" s="14">
        <f t="shared" si="230"/>
        <v>0.40833333333284827</v>
      </c>
      <c r="N2448" s="15">
        <f t="shared" si="231"/>
        <v>2</v>
      </c>
      <c r="O2448" s="16" t="str">
        <f t="shared" si="232"/>
        <v>Friday</v>
      </c>
      <c r="P2448" s="16" t="str">
        <f t="shared" si="233"/>
        <v>Sep</v>
      </c>
      <c r="Q2448" s="22">
        <f>IF(Analysis!$H$2=1,1,0)</f>
        <v>1</v>
      </c>
      <c r="R2448" s="1">
        <f>IF(Analysis!$H$3=1,1,0)</f>
        <v>1</v>
      </c>
      <c r="S2448" s="23">
        <f>IF(Analysis!$H$4=1,1,0)</f>
        <v>1</v>
      </c>
      <c r="T2448" s="23">
        <f>IF(Analysis!$H$6=1,1,0)</f>
        <v>1</v>
      </c>
      <c r="U2448" s="23">
        <f>IF(Analysis!$H$7=1,1,0)</f>
        <v>1</v>
      </c>
    </row>
    <row r="2449" spans="1:21">
      <c r="A2449" s="4">
        <v>15209</v>
      </c>
      <c r="B2449" s="5">
        <v>40844.628472222219</v>
      </c>
      <c r="C2449" s="5">
        <v>40808.407638888886</v>
      </c>
      <c r="D2449" s="4" t="s">
        <v>62</v>
      </c>
      <c r="E2449" s="4" t="s">
        <v>100</v>
      </c>
      <c r="F2449" s="6" t="s">
        <v>2072</v>
      </c>
      <c r="G2449" s="4" t="s">
        <v>55</v>
      </c>
      <c r="H2449" s="4" t="s">
        <v>1160</v>
      </c>
      <c r="I2449" s="4" t="s">
        <v>142</v>
      </c>
      <c r="J2449" s="4" t="s">
        <v>136</v>
      </c>
      <c r="K2449" s="9">
        <f t="shared" si="228"/>
        <v>36.220833333332848</v>
      </c>
      <c r="L2449" s="13">
        <f t="shared" si="229"/>
        <v>40808</v>
      </c>
      <c r="M2449" s="14">
        <f t="shared" si="230"/>
        <v>0.40763888888614019</v>
      </c>
      <c r="N2449" s="15">
        <f t="shared" si="231"/>
        <v>2</v>
      </c>
      <c r="O2449" s="16" t="str">
        <f t="shared" si="232"/>
        <v>Friday</v>
      </c>
      <c r="P2449" s="16" t="str">
        <f t="shared" si="233"/>
        <v>Sep</v>
      </c>
      <c r="Q2449" s="22">
        <f>IF(Analysis!$H$2=1,1,0)</f>
        <v>1</v>
      </c>
      <c r="R2449" s="1">
        <f>IF(Analysis!$H$3=1,1,0)</f>
        <v>1</v>
      </c>
      <c r="S2449" s="23">
        <f>IF(Analysis!$H$4=1,1,0)</f>
        <v>1</v>
      </c>
      <c r="T2449" s="23">
        <f>IF(Analysis!$H$6=1,1,0)</f>
        <v>1</v>
      </c>
      <c r="U2449" s="23">
        <f>IF(Analysis!$H$7=1,1,0)</f>
        <v>1</v>
      </c>
    </row>
    <row r="2450" spans="1:21">
      <c r="A2450" s="4">
        <v>15208</v>
      </c>
      <c r="B2450" s="5">
        <v>40808.515277777777</v>
      </c>
      <c r="C2450" s="5">
        <v>40807.713194444441</v>
      </c>
      <c r="D2450" s="4" t="s">
        <v>60</v>
      </c>
      <c r="E2450" s="4" t="s">
        <v>99</v>
      </c>
      <c r="F2450" s="6" t="s">
        <v>2073</v>
      </c>
      <c r="G2450" s="4" t="s">
        <v>55</v>
      </c>
      <c r="H2450" s="4" t="s">
        <v>90</v>
      </c>
      <c r="I2450" s="4" t="s">
        <v>142</v>
      </c>
      <c r="J2450" s="4" t="s">
        <v>59</v>
      </c>
      <c r="K2450" s="9">
        <f t="shared" si="228"/>
        <v>0.80208333333575865</v>
      </c>
      <c r="L2450" s="13">
        <f t="shared" si="229"/>
        <v>40807</v>
      </c>
      <c r="M2450" s="14">
        <f t="shared" si="230"/>
        <v>0.71319444444088731</v>
      </c>
      <c r="N2450" s="15">
        <f t="shared" si="231"/>
        <v>6</v>
      </c>
      <c r="O2450" s="16" t="str">
        <f t="shared" si="232"/>
        <v>Thursday</v>
      </c>
      <c r="P2450" s="16" t="str">
        <f t="shared" si="233"/>
        <v>Sep</v>
      </c>
      <c r="Q2450" s="22">
        <f>IF(Analysis!$H$2=1,1,0)</f>
        <v>1</v>
      </c>
      <c r="R2450" s="1">
        <f>IF(Analysis!$H$3=1,1,0)</f>
        <v>1</v>
      </c>
      <c r="S2450" s="23">
        <f>IF(Analysis!$H$4=1,1,0)</f>
        <v>1</v>
      </c>
      <c r="T2450" s="23">
        <f>IF(Analysis!$H$6=1,1,0)</f>
        <v>1</v>
      </c>
      <c r="U2450" s="23">
        <f>IF(Analysis!$H$7=1,1,0)</f>
        <v>1</v>
      </c>
    </row>
    <row r="2451" spans="1:21">
      <c r="A2451" s="4">
        <v>15207</v>
      </c>
      <c r="B2451" s="5">
        <v>40808.70416666667</v>
      </c>
      <c r="C2451" s="5">
        <v>40807.695833333331</v>
      </c>
      <c r="D2451" s="4" t="s">
        <v>62</v>
      </c>
      <c r="E2451" s="4" t="s">
        <v>100</v>
      </c>
      <c r="F2451" s="6" t="s">
        <v>132</v>
      </c>
      <c r="G2451" s="4" t="s">
        <v>55</v>
      </c>
      <c r="H2451" s="4" t="s">
        <v>107</v>
      </c>
      <c r="I2451" s="4" t="s">
        <v>142</v>
      </c>
      <c r="J2451" s="4" t="s">
        <v>73</v>
      </c>
      <c r="K2451" s="9">
        <f t="shared" si="228"/>
        <v>1.008333333338669</v>
      </c>
      <c r="L2451" s="13">
        <f t="shared" si="229"/>
        <v>40807</v>
      </c>
      <c r="M2451" s="14">
        <f t="shared" si="230"/>
        <v>0.69583333333139308</v>
      </c>
      <c r="N2451" s="15">
        <f t="shared" si="231"/>
        <v>5</v>
      </c>
      <c r="O2451" s="16" t="str">
        <f t="shared" si="232"/>
        <v>Thursday</v>
      </c>
      <c r="P2451" s="16" t="str">
        <f t="shared" si="233"/>
        <v>Sep</v>
      </c>
      <c r="Q2451" s="22">
        <f>IF(Analysis!$H$2=1,1,0)</f>
        <v>1</v>
      </c>
      <c r="R2451" s="1">
        <f>IF(Analysis!$H$3=1,1,0)</f>
        <v>1</v>
      </c>
      <c r="S2451" s="23">
        <f>IF(Analysis!$H$4=1,1,0)</f>
        <v>1</v>
      </c>
      <c r="T2451" s="23">
        <f>IF(Analysis!$H$6=1,1,0)</f>
        <v>1</v>
      </c>
      <c r="U2451" s="23">
        <f>IF(Analysis!$H$7=1,1,0)</f>
        <v>1</v>
      </c>
    </row>
    <row r="2452" spans="1:21">
      <c r="A2452" s="4">
        <v>15206</v>
      </c>
      <c r="B2452" s="5">
        <v>40816.589583333334</v>
      </c>
      <c r="C2452" s="5">
        <v>40807.693055555559</v>
      </c>
      <c r="D2452" s="4" t="s">
        <v>62</v>
      </c>
      <c r="E2452" s="4" t="s">
        <v>100</v>
      </c>
      <c r="F2452" s="6" t="s">
        <v>133</v>
      </c>
      <c r="G2452" s="4" t="s">
        <v>55</v>
      </c>
      <c r="H2452" s="4" t="s">
        <v>106</v>
      </c>
      <c r="I2452" s="4" t="s">
        <v>142</v>
      </c>
      <c r="J2452" s="4" t="s">
        <v>73</v>
      </c>
      <c r="K2452" s="9">
        <f t="shared" si="228"/>
        <v>8.8965277777751908</v>
      </c>
      <c r="L2452" s="13">
        <f t="shared" si="229"/>
        <v>40807</v>
      </c>
      <c r="M2452" s="14">
        <f t="shared" si="230"/>
        <v>0.69305555555911269</v>
      </c>
      <c r="N2452" s="15">
        <f t="shared" si="231"/>
        <v>5</v>
      </c>
      <c r="O2452" s="16" t="str">
        <f t="shared" si="232"/>
        <v>Friday</v>
      </c>
      <c r="P2452" s="16" t="str">
        <f t="shared" si="233"/>
        <v>Sep</v>
      </c>
      <c r="Q2452" s="22">
        <f>IF(Analysis!$H$2=1,1,0)</f>
        <v>1</v>
      </c>
      <c r="R2452" s="1">
        <f>IF(Analysis!$H$3=1,1,0)</f>
        <v>1</v>
      </c>
      <c r="S2452" s="23">
        <f>IF(Analysis!$H$4=1,1,0)</f>
        <v>1</v>
      </c>
      <c r="T2452" s="23">
        <f>IF(Analysis!$H$6=1,1,0)</f>
        <v>1</v>
      </c>
      <c r="U2452" s="23">
        <f>IF(Analysis!$H$7=1,1,0)</f>
        <v>1</v>
      </c>
    </row>
    <row r="2453" spans="1:21">
      <c r="A2453" s="4">
        <v>15205</v>
      </c>
      <c r="B2453" s="5">
        <v>40822.411805555559</v>
      </c>
      <c r="C2453" s="5">
        <v>40807.675000000003</v>
      </c>
      <c r="D2453" s="4" t="s">
        <v>62</v>
      </c>
      <c r="E2453" s="4" t="s">
        <v>76</v>
      </c>
      <c r="F2453" s="6" t="s">
        <v>127</v>
      </c>
      <c r="G2453" s="4" t="s">
        <v>55</v>
      </c>
      <c r="H2453" s="4" t="s">
        <v>71</v>
      </c>
      <c r="I2453" s="4" t="s">
        <v>142</v>
      </c>
      <c r="J2453" s="4" t="s">
        <v>65</v>
      </c>
      <c r="K2453" s="9">
        <f t="shared" si="228"/>
        <v>14.736805555556202</v>
      </c>
      <c r="L2453" s="13">
        <f t="shared" si="229"/>
        <v>40807</v>
      </c>
      <c r="M2453" s="14">
        <f t="shared" si="230"/>
        <v>0.67500000000291038</v>
      </c>
      <c r="N2453" s="15">
        <f t="shared" si="231"/>
        <v>5</v>
      </c>
      <c r="O2453" s="16" t="str">
        <f t="shared" si="232"/>
        <v>Thursday</v>
      </c>
      <c r="P2453" s="16" t="str">
        <f t="shared" si="233"/>
        <v>Sep</v>
      </c>
      <c r="Q2453" s="22">
        <f>IF(Analysis!$H$2=1,1,0)</f>
        <v>1</v>
      </c>
      <c r="R2453" s="1">
        <f>IF(Analysis!$H$3=1,1,0)</f>
        <v>1</v>
      </c>
      <c r="S2453" s="23">
        <f>IF(Analysis!$H$4=1,1,0)</f>
        <v>1</v>
      </c>
      <c r="T2453" s="23">
        <f>IF(Analysis!$H$6=1,1,0)</f>
        <v>1</v>
      </c>
      <c r="U2453" s="23">
        <f>IF(Analysis!$H$7=1,1,0)</f>
        <v>1</v>
      </c>
    </row>
    <row r="2454" spans="1:21">
      <c r="A2454" s="4">
        <v>15204</v>
      </c>
      <c r="B2454" s="5">
        <v>40813.517361111109</v>
      </c>
      <c r="C2454" s="5">
        <v>40807.654166666667</v>
      </c>
      <c r="D2454" s="4" t="s">
        <v>53</v>
      </c>
      <c r="E2454" s="4" t="s">
        <v>54</v>
      </c>
      <c r="F2454" s="6" t="s">
        <v>128</v>
      </c>
      <c r="G2454" s="4" t="s">
        <v>55</v>
      </c>
      <c r="H2454" s="4" t="s">
        <v>56</v>
      </c>
      <c r="I2454" s="4" t="s">
        <v>142</v>
      </c>
      <c r="J2454" s="4" t="s">
        <v>59</v>
      </c>
      <c r="K2454" s="9">
        <f t="shared" si="228"/>
        <v>5.8631944444423425</v>
      </c>
      <c r="L2454" s="13">
        <f t="shared" si="229"/>
        <v>40807</v>
      </c>
      <c r="M2454" s="14">
        <f t="shared" si="230"/>
        <v>0.65416666666715173</v>
      </c>
      <c r="N2454" s="15">
        <f t="shared" si="231"/>
        <v>5</v>
      </c>
      <c r="O2454" s="16" t="str">
        <f t="shared" si="232"/>
        <v>Tuesday</v>
      </c>
      <c r="P2454" s="16" t="str">
        <f t="shared" si="233"/>
        <v>Sep</v>
      </c>
      <c r="Q2454" s="22">
        <f>IF(Analysis!$H$2=1,1,0)</f>
        <v>1</v>
      </c>
      <c r="R2454" s="1">
        <f>IF(Analysis!$H$3=1,1,0)</f>
        <v>1</v>
      </c>
      <c r="S2454" s="23">
        <f>IF(Analysis!$H$4=1,1,0)</f>
        <v>1</v>
      </c>
      <c r="T2454" s="23">
        <f>IF(Analysis!$H$6=1,1,0)</f>
        <v>1</v>
      </c>
      <c r="U2454" s="23">
        <f>IF(Analysis!$H$7=1,1,0)</f>
        <v>1</v>
      </c>
    </row>
    <row r="2455" spans="1:21">
      <c r="A2455" s="4">
        <v>15203</v>
      </c>
      <c r="B2455" s="5">
        <v>40823.456944444442</v>
      </c>
      <c r="C2455" s="5">
        <v>40807.649305555555</v>
      </c>
      <c r="D2455" s="4" t="s">
        <v>60</v>
      </c>
      <c r="E2455" s="4" t="s">
        <v>67</v>
      </c>
      <c r="F2455" s="6" t="s">
        <v>129</v>
      </c>
      <c r="G2455" s="4" t="s">
        <v>55</v>
      </c>
      <c r="H2455" s="4" t="s">
        <v>90</v>
      </c>
      <c r="I2455" s="4" t="s">
        <v>142</v>
      </c>
      <c r="J2455" s="4" t="s">
        <v>136</v>
      </c>
      <c r="K2455" s="9">
        <f t="shared" si="228"/>
        <v>15.807638888887595</v>
      </c>
      <c r="L2455" s="13">
        <f t="shared" si="229"/>
        <v>40807</v>
      </c>
      <c r="M2455" s="14">
        <f t="shared" si="230"/>
        <v>0.64930555555474712</v>
      </c>
      <c r="N2455" s="15">
        <f t="shared" si="231"/>
        <v>5</v>
      </c>
      <c r="O2455" s="16" t="str">
        <f t="shared" si="232"/>
        <v>Friday</v>
      </c>
      <c r="P2455" s="16" t="str">
        <f t="shared" si="233"/>
        <v>Sep</v>
      </c>
      <c r="Q2455" s="22">
        <f>IF(Analysis!$H$2=1,1,0)</f>
        <v>1</v>
      </c>
      <c r="R2455" s="1">
        <f>IF(Analysis!$H$3=1,1,0)</f>
        <v>1</v>
      </c>
      <c r="S2455" s="23">
        <f>IF(Analysis!$H$4=1,1,0)</f>
        <v>1</v>
      </c>
      <c r="T2455" s="23">
        <f>IF(Analysis!$H$6=1,1,0)</f>
        <v>1</v>
      </c>
      <c r="U2455" s="23">
        <f>IF(Analysis!$H$7=1,1,0)</f>
        <v>1</v>
      </c>
    </row>
    <row r="2456" spans="1:21">
      <c r="A2456" s="4">
        <v>15202</v>
      </c>
      <c r="B2456" s="5">
        <v>40812.395138888889</v>
      </c>
      <c r="C2456" s="5">
        <v>40807.646527777775</v>
      </c>
      <c r="D2456" s="4" t="s">
        <v>62</v>
      </c>
      <c r="E2456" s="4" t="s">
        <v>68</v>
      </c>
      <c r="F2456" s="6" t="s">
        <v>145</v>
      </c>
      <c r="G2456" s="4" t="s">
        <v>55</v>
      </c>
      <c r="H2456" s="4" t="s">
        <v>56</v>
      </c>
      <c r="I2456" s="4" t="s">
        <v>142</v>
      </c>
      <c r="J2456" s="4" t="s">
        <v>59</v>
      </c>
      <c r="K2456" s="9">
        <f t="shared" si="228"/>
        <v>4.7486111111138598</v>
      </c>
      <c r="L2456" s="13">
        <f t="shared" si="229"/>
        <v>40807</v>
      </c>
      <c r="M2456" s="14">
        <f t="shared" si="230"/>
        <v>0.64652777777519077</v>
      </c>
      <c r="N2456" s="15">
        <f t="shared" si="231"/>
        <v>5</v>
      </c>
      <c r="O2456" s="16" t="str">
        <f t="shared" si="232"/>
        <v>Monday</v>
      </c>
      <c r="P2456" s="16" t="str">
        <f t="shared" si="233"/>
        <v>Sep</v>
      </c>
      <c r="Q2456" s="22">
        <f>IF(Analysis!$H$2=1,1,0)</f>
        <v>1</v>
      </c>
      <c r="R2456" s="1">
        <f>IF(Analysis!$H$3=1,1,0)</f>
        <v>1</v>
      </c>
      <c r="S2456" s="23">
        <f>IF(Analysis!$H$4=1,1,0)</f>
        <v>1</v>
      </c>
      <c r="T2456" s="23">
        <f>IF(Analysis!$H$6=1,1,0)</f>
        <v>1</v>
      </c>
      <c r="U2456" s="23">
        <f>IF(Analysis!$H$7=1,1,0)</f>
        <v>1</v>
      </c>
    </row>
    <row r="2457" spans="1:21">
      <c r="A2457" s="4">
        <v>15201</v>
      </c>
      <c r="B2457" s="5">
        <v>40814.447916666664</v>
      </c>
      <c r="C2457" s="5">
        <v>40807.638888888891</v>
      </c>
      <c r="D2457" s="4" t="s">
        <v>62</v>
      </c>
      <c r="E2457" s="4" t="s">
        <v>68</v>
      </c>
      <c r="F2457" s="6" t="s">
        <v>2318</v>
      </c>
      <c r="G2457" s="4" t="s">
        <v>55</v>
      </c>
      <c r="H2457" s="4" t="s">
        <v>1161</v>
      </c>
      <c r="I2457" s="4" t="s">
        <v>142</v>
      </c>
      <c r="J2457" s="4" t="s">
        <v>73</v>
      </c>
      <c r="K2457" s="9">
        <f t="shared" si="228"/>
        <v>6.8090277777737356</v>
      </c>
      <c r="L2457" s="13">
        <f t="shared" si="229"/>
        <v>40807</v>
      </c>
      <c r="M2457" s="14">
        <f t="shared" si="230"/>
        <v>0.63888888889050577</v>
      </c>
      <c r="N2457" s="15">
        <f t="shared" si="231"/>
        <v>5</v>
      </c>
      <c r="O2457" s="16" t="str">
        <f t="shared" si="232"/>
        <v>Wednesday</v>
      </c>
      <c r="P2457" s="16" t="str">
        <f t="shared" si="233"/>
        <v>Sep</v>
      </c>
      <c r="Q2457" s="22">
        <f>IF(Analysis!$H$2=1,1,0)</f>
        <v>1</v>
      </c>
      <c r="R2457" s="1">
        <f>IF(Analysis!$H$3=1,1,0)</f>
        <v>1</v>
      </c>
      <c r="S2457" s="23">
        <f>IF(Analysis!$H$4=1,1,0)</f>
        <v>1</v>
      </c>
      <c r="T2457" s="23">
        <f>IF(Analysis!$H$6=1,1,0)</f>
        <v>1</v>
      </c>
      <c r="U2457" s="23">
        <f>IF(Analysis!$H$7=1,1,0)</f>
        <v>1</v>
      </c>
    </row>
    <row r="2458" spans="1:21">
      <c r="A2458" s="4">
        <v>15200</v>
      </c>
      <c r="B2458" s="5">
        <v>40835.522222222222</v>
      </c>
      <c r="C2458" s="5">
        <v>40807.636111111111</v>
      </c>
      <c r="D2458" s="4" t="s">
        <v>62</v>
      </c>
      <c r="E2458" s="4" t="s">
        <v>100</v>
      </c>
      <c r="F2458" s="6" t="s">
        <v>2071</v>
      </c>
      <c r="G2458" s="4" t="s">
        <v>55</v>
      </c>
      <c r="H2458" s="4" t="s">
        <v>1162</v>
      </c>
      <c r="I2458" s="4" t="s">
        <v>142</v>
      </c>
      <c r="J2458" s="4" t="s">
        <v>73</v>
      </c>
      <c r="K2458" s="9">
        <f t="shared" si="228"/>
        <v>27.886111111110949</v>
      </c>
      <c r="L2458" s="13">
        <f t="shared" si="229"/>
        <v>40807</v>
      </c>
      <c r="M2458" s="14">
        <f t="shared" si="230"/>
        <v>0.63611111111094942</v>
      </c>
      <c r="N2458" s="15">
        <f t="shared" si="231"/>
        <v>5</v>
      </c>
      <c r="O2458" s="16" t="str">
        <f t="shared" si="232"/>
        <v>Wednesday</v>
      </c>
      <c r="P2458" s="16" t="str">
        <f t="shared" si="233"/>
        <v>Sep</v>
      </c>
      <c r="Q2458" s="22">
        <f>IF(Analysis!$H$2=1,1,0)</f>
        <v>1</v>
      </c>
      <c r="R2458" s="1">
        <f>IF(Analysis!$H$3=1,1,0)</f>
        <v>1</v>
      </c>
      <c r="S2458" s="23">
        <f>IF(Analysis!$H$4=1,1,0)</f>
        <v>1</v>
      </c>
      <c r="T2458" s="23">
        <f>IF(Analysis!$H$6=1,1,0)</f>
        <v>1</v>
      </c>
      <c r="U2458" s="23">
        <f>IF(Analysis!$H$7=1,1,0)</f>
        <v>1</v>
      </c>
    </row>
    <row r="2459" spans="1:21">
      <c r="A2459" s="4">
        <v>15199</v>
      </c>
      <c r="B2459" s="5">
        <v>40809.652083333334</v>
      </c>
      <c r="C2459" s="5">
        <v>40807.595138888886</v>
      </c>
      <c r="D2459" s="4" t="s">
        <v>53</v>
      </c>
      <c r="E2459" s="4" t="s">
        <v>54</v>
      </c>
      <c r="F2459" s="6" t="s">
        <v>2072</v>
      </c>
      <c r="G2459" s="4" t="s">
        <v>55</v>
      </c>
      <c r="H2459" s="4" t="s">
        <v>1163</v>
      </c>
      <c r="I2459" s="4" t="s">
        <v>142</v>
      </c>
      <c r="J2459" s="4" t="s">
        <v>57</v>
      </c>
      <c r="K2459" s="9">
        <f t="shared" si="228"/>
        <v>2.0569444444481633</v>
      </c>
      <c r="L2459" s="13">
        <f t="shared" si="229"/>
        <v>40807</v>
      </c>
      <c r="M2459" s="14">
        <f t="shared" si="230"/>
        <v>0.59513888888614019</v>
      </c>
      <c r="N2459" s="15">
        <f t="shared" si="231"/>
        <v>4</v>
      </c>
      <c r="O2459" s="16" t="str">
        <f t="shared" si="232"/>
        <v>Friday</v>
      </c>
      <c r="P2459" s="16" t="str">
        <f t="shared" si="233"/>
        <v>Sep</v>
      </c>
      <c r="Q2459" s="22">
        <f>IF(Analysis!$H$2=1,1,0)</f>
        <v>1</v>
      </c>
      <c r="R2459" s="1">
        <f>IF(Analysis!$H$3=1,1,0)</f>
        <v>1</v>
      </c>
      <c r="S2459" s="23">
        <f>IF(Analysis!$H$4=1,1,0)</f>
        <v>1</v>
      </c>
      <c r="T2459" s="23">
        <f>IF(Analysis!$H$6=1,1,0)</f>
        <v>1</v>
      </c>
      <c r="U2459" s="23">
        <f>IF(Analysis!$H$7=1,1,0)</f>
        <v>1</v>
      </c>
    </row>
    <row r="2460" spans="1:21">
      <c r="A2460" s="4">
        <v>15198</v>
      </c>
      <c r="B2460" s="5">
        <v>40835.522222222222</v>
      </c>
      <c r="C2460" s="5">
        <v>40807.493055555555</v>
      </c>
      <c r="D2460" s="4" t="s">
        <v>62</v>
      </c>
      <c r="E2460" s="4" t="s">
        <v>100</v>
      </c>
      <c r="F2460" s="6" t="s">
        <v>2073</v>
      </c>
      <c r="G2460" s="4" t="s">
        <v>55</v>
      </c>
      <c r="H2460" s="4" t="s">
        <v>1164</v>
      </c>
      <c r="I2460" s="4" t="s">
        <v>142</v>
      </c>
      <c r="J2460" s="4" t="s">
        <v>59</v>
      </c>
      <c r="K2460" s="9">
        <f t="shared" si="228"/>
        <v>28.029166666667152</v>
      </c>
      <c r="L2460" s="13">
        <f t="shared" si="229"/>
        <v>40807</v>
      </c>
      <c r="M2460" s="14">
        <f t="shared" si="230"/>
        <v>0.49305555555474712</v>
      </c>
      <c r="N2460" s="15">
        <f t="shared" si="231"/>
        <v>3</v>
      </c>
      <c r="O2460" s="16" t="str">
        <f t="shared" si="232"/>
        <v>Wednesday</v>
      </c>
      <c r="P2460" s="16" t="str">
        <f t="shared" si="233"/>
        <v>Sep</v>
      </c>
      <c r="Q2460" s="22">
        <f>IF(Analysis!$H$2=1,1,0)</f>
        <v>1</v>
      </c>
      <c r="R2460" s="1">
        <f>IF(Analysis!$H$3=1,1,0)</f>
        <v>1</v>
      </c>
      <c r="S2460" s="23">
        <f>IF(Analysis!$H$4=1,1,0)</f>
        <v>1</v>
      </c>
      <c r="T2460" s="23">
        <f>IF(Analysis!$H$6=1,1,0)</f>
        <v>1</v>
      </c>
      <c r="U2460" s="23">
        <f>IF(Analysis!$H$7=1,1,0)</f>
        <v>1</v>
      </c>
    </row>
    <row r="2461" spans="1:21">
      <c r="A2461" s="4">
        <v>15197</v>
      </c>
      <c r="B2461" s="5">
        <v>40813.503472222219</v>
      </c>
      <c r="C2461" s="5">
        <v>40807.475694444445</v>
      </c>
      <c r="D2461" s="4" t="s">
        <v>60</v>
      </c>
      <c r="E2461" s="4" t="s">
        <v>74</v>
      </c>
      <c r="F2461" s="6" t="s">
        <v>132</v>
      </c>
      <c r="G2461" s="4" t="s">
        <v>55</v>
      </c>
      <c r="H2461" s="4" t="s">
        <v>1165</v>
      </c>
      <c r="I2461" s="4" t="s">
        <v>142</v>
      </c>
      <c r="J2461" s="4" t="s">
        <v>59</v>
      </c>
      <c r="K2461" s="9">
        <f t="shared" si="228"/>
        <v>6.0277777777737356</v>
      </c>
      <c r="L2461" s="13">
        <f t="shared" si="229"/>
        <v>40807</v>
      </c>
      <c r="M2461" s="14">
        <f t="shared" si="230"/>
        <v>0.47569444444525288</v>
      </c>
      <c r="N2461" s="15">
        <f t="shared" si="231"/>
        <v>3</v>
      </c>
      <c r="O2461" s="16" t="str">
        <f t="shared" si="232"/>
        <v>Tuesday</v>
      </c>
      <c r="P2461" s="16" t="str">
        <f t="shared" si="233"/>
        <v>Sep</v>
      </c>
      <c r="Q2461" s="22">
        <f>IF(Analysis!$H$2=1,1,0)</f>
        <v>1</v>
      </c>
      <c r="R2461" s="1">
        <f>IF(Analysis!$H$3=1,1,0)</f>
        <v>1</v>
      </c>
      <c r="S2461" s="23">
        <f>IF(Analysis!$H$4=1,1,0)</f>
        <v>1</v>
      </c>
      <c r="T2461" s="23">
        <f>IF(Analysis!$H$6=1,1,0)</f>
        <v>1</v>
      </c>
      <c r="U2461" s="23">
        <f>IF(Analysis!$H$7=1,1,0)</f>
        <v>1</v>
      </c>
    </row>
    <row r="2462" spans="1:21">
      <c r="A2462" s="4">
        <v>15196</v>
      </c>
      <c r="B2462" s="5">
        <v>40826.457638888889</v>
      </c>
      <c r="C2462" s="5">
        <v>40807.449999999997</v>
      </c>
      <c r="D2462" s="4" t="s">
        <v>53</v>
      </c>
      <c r="E2462" s="4" t="s">
        <v>68</v>
      </c>
      <c r="F2462" s="6" t="s">
        <v>133</v>
      </c>
      <c r="G2462" s="4" t="s">
        <v>55</v>
      </c>
      <c r="H2462" s="4" t="s">
        <v>90</v>
      </c>
      <c r="I2462" s="4" t="s">
        <v>142</v>
      </c>
      <c r="J2462" s="4" t="s">
        <v>65</v>
      </c>
      <c r="K2462" s="9">
        <f t="shared" si="228"/>
        <v>19.007638888891961</v>
      </c>
      <c r="L2462" s="13">
        <f t="shared" si="229"/>
        <v>40807</v>
      </c>
      <c r="M2462" s="14">
        <f t="shared" si="230"/>
        <v>0.44999999999708962</v>
      </c>
      <c r="N2462" s="15">
        <f t="shared" si="231"/>
        <v>2</v>
      </c>
      <c r="O2462" s="16" t="str">
        <f t="shared" si="232"/>
        <v>Monday</v>
      </c>
      <c r="P2462" s="16" t="str">
        <f t="shared" si="233"/>
        <v>Sep</v>
      </c>
      <c r="Q2462" s="22">
        <f>IF(Analysis!$H$2=1,1,0)</f>
        <v>1</v>
      </c>
      <c r="R2462" s="1">
        <f>IF(Analysis!$H$3=1,1,0)</f>
        <v>1</v>
      </c>
      <c r="S2462" s="23">
        <f>IF(Analysis!$H$4=1,1,0)</f>
        <v>1</v>
      </c>
      <c r="T2462" s="23">
        <f>IF(Analysis!$H$6=1,1,0)</f>
        <v>1</v>
      </c>
      <c r="U2462" s="23">
        <f>IF(Analysis!$H$7=1,1,0)</f>
        <v>1</v>
      </c>
    </row>
    <row r="2463" spans="1:21">
      <c r="A2463" s="4">
        <v>15195</v>
      </c>
      <c r="B2463" s="5">
        <v>40809.577777777777</v>
      </c>
      <c r="C2463" s="5">
        <v>40807.438888888886</v>
      </c>
      <c r="D2463" s="4" t="s">
        <v>60</v>
      </c>
      <c r="E2463" s="4" t="s">
        <v>54</v>
      </c>
      <c r="F2463" s="6" t="s">
        <v>127</v>
      </c>
      <c r="G2463" s="4" t="s">
        <v>55</v>
      </c>
      <c r="H2463" s="4" t="s">
        <v>107</v>
      </c>
      <c r="I2463" s="4" t="s">
        <v>142</v>
      </c>
      <c r="J2463" s="4" t="s">
        <v>59</v>
      </c>
      <c r="K2463" s="9">
        <f t="shared" si="228"/>
        <v>2.1388888888905058</v>
      </c>
      <c r="L2463" s="13">
        <f t="shared" si="229"/>
        <v>40807</v>
      </c>
      <c r="M2463" s="14">
        <f t="shared" si="230"/>
        <v>0.43888888888614019</v>
      </c>
      <c r="N2463" s="15">
        <f t="shared" si="231"/>
        <v>2</v>
      </c>
      <c r="O2463" s="16" t="str">
        <f t="shared" si="232"/>
        <v>Friday</v>
      </c>
      <c r="P2463" s="16" t="str">
        <f t="shared" si="233"/>
        <v>Sep</v>
      </c>
      <c r="Q2463" s="22">
        <f>IF(Analysis!$H$2=1,1,0)</f>
        <v>1</v>
      </c>
      <c r="R2463" s="1">
        <f>IF(Analysis!$H$3=1,1,0)</f>
        <v>1</v>
      </c>
      <c r="S2463" s="23">
        <f>IF(Analysis!$H$4=1,1,0)</f>
        <v>1</v>
      </c>
      <c r="T2463" s="23">
        <f>IF(Analysis!$H$6=1,1,0)</f>
        <v>1</v>
      </c>
      <c r="U2463" s="23">
        <f>IF(Analysis!$H$7=1,1,0)</f>
        <v>1</v>
      </c>
    </row>
    <row r="2464" spans="1:21">
      <c r="A2464" s="4">
        <v>15194</v>
      </c>
      <c r="B2464" s="5">
        <v>40807.546527777777</v>
      </c>
      <c r="C2464" s="5">
        <v>40807.4375</v>
      </c>
      <c r="D2464" s="4" t="s">
        <v>60</v>
      </c>
      <c r="E2464" s="4" t="s">
        <v>68</v>
      </c>
      <c r="F2464" s="6" t="s">
        <v>128</v>
      </c>
      <c r="G2464" s="4" t="s">
        <v>55</v>
      </c>
      <c r="H2464" s="4" t="s">
        <v>106</v>
      </c>
      <c r="I2464" s="4" t="s">
        <v>142</v>
      </c>
      <c r="J2464" s="4" t="s">
        <v>59</v>
      </c>
      <c r="K2464" s="9">
        <f t="shared" si="228"/>
        <v>0.10902777777664596</v>
      </c>
      <c r="L2464" s="13">
        <f t="shared" si="229"/>
        <v>40807</v>
      </c>
      <c r="M2464" s="14">
        <f t="shared" si="230"/>
        <v>0.4375</v>
      </c>
      <c r="N2464" s="15">
        <f t="shared" si="231"/>
        <v>2</v>
      </c>
      <c r="O2464" s="16" t="str">
        <f t="shared" si="232"/>
        <v>Wednesday</v>
      </c>
      <c r="P2464" s="16" t="str">
        <f t="shared" si="233"/>
        <v>Sep</v>
      </c>
      <c r="Q2464" s="22">
        <f>IF(Analysis!$H$2=1,1,0)</f>
        <v>1</v>
      </c>
      <c r="R2464" s="1">
        <f>IF(Analysis!$H$3=1,1,0)</f>
        <v>1</v>
      </c>
      <c r="S2464" s="23">
        <f>IF(Analysis!$H$4=1,1,0)</f>
        <v>1</v>
      </c>
      <c r="T2464" s="23">
        <f>IF(Analysis!$H$6=1,1,0)</f>
        <v>1</v>
      </c>
      <c r="U2464" s="23">
        <f>IF(Analysis!$H$7=1,1,0)</f>
        <v>1</v>
      </c>
    </row>
    <row r="2465" spans="1:21">
      <c r="A2465" s="4">
        <v>15193</v>
      </c>
      <c r="B2465" s="5">
        <v>40807.638194444444</v>
      </c>
      <c r="C2465" s="5">
        <v>40807.435416666667</v>
      </c>
      <c r="D2465" s="4" t="s">
        <v>53</v>
      </c>
      <c r="E2465" s="4" t="s">
        <v>67</v>
      </c>
      <c r="F2465" s="6" t="s">
        <v>129</v>
      </c>
      <c r="G2465" s="4" t="s">
        <v>55</v>
      </c>
      <c r="H2465" s="4" t="s">
        <v>71</v>
      </c>
      <c r="I2465" s="4" t="s">
        <v>142</v>
      </c>
      <c r="J2465" s="4" t="s">
        <v>57</v>
      </c>
      <c r="K2465" s="9">
        <f t="shared" si="228"/>
        <v>0.20277777777664596</v>
      </c>
      <c r="L2465" s="13">
        <f t="shared" si="229"/>
        <v>40807</v>
      </c>
      <c r="M2465" s="14">
        <f t="shared" si="230"/>
        <v>0.43541666666715173</v>
      </c>
      <c r="N2465" s="15">
        <f t="shared" si="231"/>
        <v>2</v>
      </c>
      <c r="O2465" s="16" t="str">
        <f t="shared" si="232"/>
        <v>Wednesday</v>
      </c>
      <c r="P2465" s="16" t="str">
        <f t="shared" si="233"/>
        <v>Sep</v>
      </c>
      <c r="Q2465" s="22">
        <f>IF(Analysis!$H$2=1,1,0)</f>
        <v>1</v>
      </c>
      <c r="R2465" s="1">
        <f>IF(Analysis!$H$3=1,1,0)</f>
        <v>1</v>
      </c>
      <c r="S2465" s="23">
        <f>IF(Analysis!$H$4=1,1,0)</f>
        <v>1</v>
      </c>
      <c r="T2465" s="23">
        <f>IF(Analysis!$H$6=1,1,0)</f>
        <v>1</v>
      </c>
      <c r="U2465" s="23">
        <f>IF(Analysis!$H$7=1,1,0)</f>
        <v>1</v>
      </c>
    </row>
    <row r="2466" spans="1:21">
      <c r="A2466" s="4">
        <v>15192</v>
      </c>
      <c r="B2466" s="5">
        <v>40813.536111111112</v>
      </c>
      <c r="C2466" s="5">
        <v>40807.430555555555</v>
      </c>
      <c r="D2466" s="4" t="s">
        <v>53</v>
      </c>
      <c r="E2466" s="4" t="s">
        <v>105</v>
      </c>
      <c r="F2466" s="6" t="s">
        <v>145</v>
      </c>
      <c r="G2466" s="4" t="s">
        <v>55</v>
      </c>
      <c r="H2466" s="4" t="s">
        <v>56</v>
      </c>
      <c r="I2466" s="4" t="s">
        <v>142</v>
      </c>
      <c r="J2466" s="4" t="s">
        <v>65</v>
      </c>
      <c r="K2466" s="9">
        <f t="shared" si="228"/>
        <v>6.1055555555576575</v>
      </c>
      <c r="L2466" s="13">
        <f t="shared" si="229"/>
        <v>40807</v>
      </c>
      <c r="M2466" s="14">
        <f t="shared" si="230"/>
        <v>0.43055555555474712</v>
      </c>
      <c r="N2466" s="15">
        <f t="shared" si="231"/>
        <v>2</v>
      </c>
      <c r="O2466" s="16" t="str">
        <f t="shared" si="232"/>
        <v>Tuesday</v>
      </c>
      <c r="P2466" s="16" t="str">
        <f t="shared" si="233"/>
        <v>Sep</v>
      </c>
      <c r="Q2466" s="22">
        <f>IF(Analysis!$H$2=1,1,0)</f>
        <v>1</v>
      </c>
      <c r="R2466" s="1">
        <f>IF(Analysis!$H$3=1,1,0)</f>
        <v>1</v>
      </c>
      <c r="S2466" s="23">
        <f>IF(Analysis!$H$4=1,1,0)</f>
        <v>1</v>
      </c>
      <c r="T2466" s="23">
        <f>IF(Analysis!$H$6=1,1,0)</f>
        <v>1</v>
      </c>
      <c r="U2466" s="23">
        <f>IF(Analysis!$H$7=1,1,0)</f>
        <v>1</v>
      </c>
    </row>
    <row r="2467" spans="1:21">
      <c r="A2467" s="4">
        <v>15191</v>
      </c>
      <c r="B2467" s="5">
        <v>40816.386805555558</v>
      </c>
      <c r="C2467" s="5">
        <v>40807.425694444442</v>
      </c>
      <c r="D2467" s="4" t="s">
        <v>62</v>
      </c>
      <c r="E2467" s="4" t="s">
        <v>100</v>
      </c>
      <c r="F2467" s="6" t="s">
        <v>2319</v>
      </c>
      <c r="G2467" s="4" t="s">
        <v>55</v>
      </c>
      <c r="H2467" s="4" t="s">
        <v>90</v>
      </c>
      <c r="I2467" s="4" t="s">
        <v>142</v>
      </c>
      <c r="J2467" s="4" t="s">
        <v>65</v>
      </c>
      <c r="K2467" s="9">
        <f t="shared" si="228"/>
        <v>8.961111111115315</v>
      </c>
      <c r="L2467" s="13">
        <f t="shared" si="229"/>
        <v>40807</v>
      </c>
      <c r="M2467" s="14">
        <f t="shared" si="230"/>
        <v>0.4256944444423425</v>
      </c>
      <c r="N2467" s="15">
        <f t="shared" si="231"/>
        <v>2</v>
      </c>
      <c r="O2467" s="16" t="str">
        <f t="shared" si="232"/>
        <v>Friday</v>
      </c>
      <c r="P2467" s="16" t="str">
        <f t="shared" si="233"/>
        <v>Sep</v>
      </c>
      <c r="Q2467" s="22">
        <f>IF(Analysis!$H$2=1,1,0)</f>
        <v>1</v>
      </c>
      <c r="R2467" s="1">
        <f>IF(Analysis!$H$3=1,1,0)</f>
        <v>1</v>
      </c>
      <c r="S2467" s="23">
        <f>IF(Analysis!$H$4=1,1,0)</f>
        <v>1</v>
      </c>
      <c r="T2467" s="23">
        <f>IF(Analysis!$H$6=1,1,0)</f>
        <v>1</v>
      </c>
      <c r="U2467" s="23">
        <f>IF(Analysis!$H$7=1,1,0)</f>
        <v>1</v>
      </c>
    </row>
    <row r="2468" spans="1:21">
      <c r="A2468" s="4">
        <v>15190</v>
      </c>
      <c r="B2468" s="5">
        <v>40816.529166666667</v>
      </c>
      <c r="C2468" s="5">
        <v>40807.417361111111</v>
      </c>
      <c r="D2468" s="4" t="s">
        <v>62</v>
      </c>
      <c r="E2468" s="4" t="s">
        <v>100</v>
      </c>
      <c r="F2468" s="6" t="s">
        <v>2071</v>
      </c>
      <c r="G2468" s="4" t="s">
        <v>55</v>
      </c>
      <c r="H2468" s="4" t="s">
        <v>56</v>
      </c>
      <c r="I2468" s="4" t="s">
        <v>142</v>
      </c>
      <c r="J2468" s="4" t="s">
        <v>73</v>
      </c>
      <c r="K2468" s="9">
        <f t="shared" si="228"/>
        <v>9.1118055555562023</v>
      </c>
      <c r="L2468" s="13">
        <f t="shared" si="229"/>
        <v>40807</v>
      </c>
      <c r="M2468" s="14">
        <f t="shared" si="230"/>
        <v>0.41736111111094942</v>
      </c>
      <c r="N2468" s="15">
        <f t="shared" si="231"/>
        <v>2</v>
      </c>
      <c r="O2468" s="16" t="str">
        <f t="shared" si="232"/>
        <v>Friday</v>
      </c>
      <c r="P2468" s="16" t="str">
        <f t="shared" si="233"/>
        <v>Sep</v>
      </c>
      <c r="Q2468" s="22">
        <f>IF(Analysis!$H$2=1,1,0)</f>
        <v>1</v>
      </c>
      <c r="R2468" s="1">
        <f>IF(Analysis!$H$3=1,1,0)</f>
        <v>1</v>
      </c>
      <c r="S2468" s="23">
        <f>IF(Analysis!$H$4=1,1,0)</f>
        <v>1</v>
      </c>
      <c r="T2468" s="23">
        <f>IF(Analysis!$H$6=1,1,0)</f>
        <v>1</v>
      </c>
      <c r="U2468" s="23">
        <f>IF(Analysis!$H$7=1,1,0)</f>
        <v>1</v>
      </c>
    </row>
    <row r="2469" spans="1:21">
      <c r="A2469" s="4">
        <v>15189</v>
      </c>
      <c r="B2469" s="5">
        <v>40807.552083333336</v>
      </c>
      <c r="C2469" s="5">
        <v>40807.397916666669</v>
      </c>
      <c r="D2469" s="4" t="s">
        <v>60</v>
      </c>
      <c r="E2469" s="4" t="s">
        <v>54</v>
      </c>
      <c r="F2469" s="6" t="s">
        <v>2072</v>
      </c>
      <c r="G2469" s="4" t="s">
        <v>55</v>
      </c>
      <c r="H2469" s="4" t="s">
        <v>1166</v>
      </c>
      <c r="I2469" s="4" t="s">
        <v>142</v>
      </c>
      <c r="J2469" s="4" t="s">
        <v>59</v>
      </c>
      <c r="K2469" s="9">
        <f t="shared" si="228"/>
        <v>0.15416666666715173</v>
      </c>
      <c r="L2469" s="13">
        <f t="shared" si="229"/>
        <v>40807</v>
      </c>
      <c r="M2469" s="14">
        <f t="shared" si="230"/>
        <v>0.39791666666860692</v>
      </c>
      <c r="N2469" s="15">
        <f t="shared" si="231"/>
        <v>2</v>
      </c>
      <c r="O2469" s="16" t="str">
        <f t="shared" si="232"/>
        <v>Wednesday</v>
      </c>
      <c r="P2469" s="16" t="str">
        <f t="shared" si="233"/>
        <v>Sep</v>
      </c>
      <c r="Q2469" s="22">
        <f>IF(Analysis!$H$2=1,1,0)</f>
        <v>1</v>
      </c>
      <c r="R2469" s="1">
        <f>IF(Analysis!$H$3=1,1,0)</f>
        <v>1</v>
      </c>
      <c r="S2469" s="23">
        <f>IF(Analysis!$H$4=1,1,0)</f>
        <v>1</v>
      </c>
      <c r="T2469" s="23">
        <f>IF(Analysis!$H$6=1,1,0)</f>
        <v>1</v>
      </c>
      <c r="U2469" s="23">
        <f>IF(Analysis!$H$7=1,1,0)</f>
        <v>1</v>
      </c>
    </row>
    <row r="2470" spans="1:21">
      <c r="A2470" s="4">
        <v>15188</v>
      </c>
      <c r="B2470" s="5">
        <v>40812.711805555555</v>
      </c>
      <c r="C2470" s="5">
        <v>40807.384027777778</v>
      </c>
      <c r="D2470" s="4" t="s">
        <v>60</v>
      </c>
      <c r="E2470" s="4" t="s">
        <v>61</v>
      </c>
      <c r="F2470" s="6" t="s">
        <v>2073</v>
      </c>
      <c r="G2470" s="4" t="s">
        <v>55</v>
      </c>
      <c r="H2470" s="4" t="s">
        <v>1167</v>
      </c>
      <c r="I2470" s="4" t="s">
        <v>142</v>
      </c>
      <c r="J2470" s="4" t="s">
        <v>59</v>
      </c>
      <c r="K2470" s="9">
        <f t="shared" si="228"/>
        <v>5.327777777776646</v>
      </c>
      <c r="L2470" s="13">
        <f t="shared" si="229"/>
        <v>40807</v>
      </c>
      <c r="M2470" s="14">
        <f t="shared" si="230"/>
        <v>0.38402777777810115</v>
      </c>
      <c r="N2470" s="15">
        <f t="shared" si="231"/>
        <v>2</v>
      </c>
      <c r="O2470" s="16" t="str">
        <f t="shared" si="232"/>
        <v>Monday</v>
      </c>
      <c r="P2470" s="16" t="str">
        <f t="shared" si="233"/>
        <v>Sep</v>
      </c>
      <c r="Q2470" s="22">
        <f>IF(Analysis!$H$2=1,1,0)</f>
        <v>1</v>
      </c>
      <c r="R2470" s="1">
        <f>IF(Analysis!$H$3=1,1,0)</f>
        <v>1</v>
      </c>
      <c r="S2470" s="23">
        <f>IF(Analysis!$H$4=1,1,0)</f>
        <v>1</v>
      </c>
      <c r="T2470" s="23">
        <f>IF(Analysis!$H$6=1,1,0)</f>
        <v>1</v>
      </c>
      <c r="U2470" s="23">
        <f>IF(Analysis!$H$7=1,1,0)</f>
        <v>1</v>
      </c>
    </row>
    <row r="2471" spans="1:21">
      <c r="A2471" s="4">
        <v>15187</v>
      </c>
      <c r="B2471" s="5">
        <v>40807.454861111109</v>
      </c>
      <c r="C2471" s="5">
        <v>40807.368055555555</v>
      </c>
      <c r="D2471" s="4" t="s">
        <v>60</v>
      </c>
      <c r="E2471" s="4" t="s">
        <v>54</v>
      </c>
      <c r="F2471" s="6" t="s">
        <v>132</v>
      </c>
      <c r="G2471" s="4" t="s">
        <v>55</v>
      </c>
      <c r="H2471" s="4" t="s">
        <v>1168</v>
      </c>
      <c r="I2471" s="4" t="s">
        <v>142</v>
      </c>
      <c r="J2471" s="4" t="s">
        <v>57</v>
      </c>
      <c r="K2471" s="9">
        <f t="shared" si="228"/>
        <v>8.6805555554747116E-2</v>
      </c>
      <c r="L2471" s="13">
        <f t="shared" si="229"/>
        <v>40807</v>
      </c>
      <c r="M2471" s="14">
        <f t="shared" si="230"/>
        <v>0.36805555555474712</v>
      </c>
      <c r="N2471" s="15">
        <f t="shared" si="231"/>
        <v>1</v>
      </c>
      <c r="O2471" s="16" t="str">
        <f t="shared" si="232"/>
        <v>Wednesday</v>
      </c>
      <c r="P2471" s="16" t="str">
        <f t="shared" si="233"/>
        <v>Sep</v>
      </c>
      <c r="Q2471" s="22">
        <f>IF(Analysis!$H$2=1,1,0)</f>
        <v>1</v>
      </c>
      <c r="R2471" s="1">
        <f>IF(Analysis!$H$3=1,1,0)</f>
        <v>1</v>
      </c>
      <c r="S2471" s="23">
        <f>IF(Analysis!$H$4=1,1,0)</f>
        <v>1</v>
      </c>
      <c r="T2471" s="23">
        <f>IF(Analysis!$H$6=1,1,0)</f>
        <v>1</v>
      </c>
      <c r="U2471" s="23">
        <f>IF(Analysis!$H$7=1,1,0)</f>
        <v>1</v>
      </c>
    </row>
    <row r="2472" spans="1:21">
      <c r="A2472" s="4">
        <v>15186</v>
      </c>
      <c r="B2472" s="5">
        <v>40808.624305555553</v>
      </c>
      <c r="C2472" s="5">
        <v>40807.311805555553</v>
      </c>
      <c r="D2472" s="4" t="s">
        <v>60</v>
      </c>
      <c r="E2472" s="4" t="s">
        <v>99</v>
      </c>
      <c r="F2472" s="6" t="s">
        <v>133</v>
      </c>
      <c r="G2472" s="4" t="s">
        <v>55</v>
      </c>
      <c r="H2472" s="4" t="s">
        <v>1169</v>
      </c>
      <c r="I2472" s="4" t="s">
        <v>142</v>
      </c>
      <c r="J2472" s="4" t="s">
        <v>59</v>
      </c>
      <c r="K2472" s="9">
        <f t="shared" si="228"/>
        <v>1.3125</v>
      </c>
      <c r="L2472" s="13">
        <f t="shared" si="229"/>
        <v>40807</v>
      </c>
      <c r="M2472" s="14">
        <f t="shared" si="230"/>
        <v>0.31180555555329192</v>
      </c>
      <c r="N2472" s="15">
        <f t="shared" si="231"/>
        <v>1</v>
      </c>
      <c r="O2472" s="16" t="str">
        <f t="shared" si="232"/>
        <v>Thursday</v>
      </c>
      <c r="P2472" s="16" t="str">
        <f t="shared" si="233"/>
        <v>Sep</v>
      </c>
      <c r="Q2472" s="22">
        <f>IF(Analysis!$H$2=1,1,0)</f>
        <v>1</v>
      </c>
      <c r="R2472" s="1">
        <f>IF(Analysis!$H$3=1,1,0)</f>
        <v>1</v>
      </c>
      <c r="S2472" s="23">
        <f>IF(Analysis!$H$4=1,1,0)</f>
        <v>1</v>
      </c>
      <c r="T2472" s="23">
        <f>IF(Analysis!$H$6=1,1,0)</f>
        <v>1</v>
      </c>
      <c r="U2472" s="23">
        <f>IF(Analysis!$H$7=1,1,0)</f>
        <v>1</v>
      </c>
    </row>
    <row r="2473" spans="1:21">
      <c r="A2473" s="4">
        <v>15185</v>
      </c>
      <c r="B2473" s="5">
        <v>40813.467361111114</v>
      </c>
      <c r="C2473" s="5">
        <v>40806.691666666666</v>
      </c>
      <c r="D2473" s="4" t="s">
        <v>53</v>
      </c>
      <c r="E2473" s="4" t="s">
        <v>105</v>
      </c>
      <c r="F2473" s="6" t="s">
        <v>127</v>
      </c>
      <c r="G2473" s="4" t="s">
        <v>55</v>
      </c>
      <c r="H2473" s="4" t="s">
        <v>1170</v>
      </c>
      <c r="I2473" s="4" t="s">
        <v>142</v>
      </c>
      <c r="J2473" s="4" t="s">
        <v>59</v>
      </c>
      <c r="K2473" s="9">
        <f t="shared" si="228"/>
        <v>6.7756944444481633</v>
      </c>
      <c r="L2473" s="13">
        <f t="shared" si="229"/>
        <v>40806</v>
      </c>
      <c r="M2473" s="14">
        <f t="shared" si="230"/>
        <v>0.69166666666569654</v>
      </c>
      <c r="N2473" s="15">
        <f t="shared" si="231"/>
        <v>5</v>
      </c>
      <c r="O2473" s="16" t="str">
        <f t="shared" si="232"/>
        <v>Tuesday</v>
      </c>
      <c r="P2473" s="16" t="str">
        <f t="shared" si="233"/>
        <v>Sep</v>
      </c>
      <c r="Q2473" s="22">
        <f>IF(Analysis!$H$2=1,1,0)</f>
        <v>1</v>
      </c>
      <c r="R2473" s="1">
        <f>IF(Analysis!$H$3=1,1,0)</f>
        <v>1</v>
      </c>
      <c r="S2473" s="23">
        <f>IF(Analysis!$H$4=1,1,0)</f>
        <v>1</v>
      </c>
      <c r="T2473" s="23">
        <f>IF(Analysis!$H$6=1,1,0)</f>
        <v>1</v>
      </c>
      <c r="U2473" s="23">
        <f>IF(Analysis!$H$7=1,1,0)</f>
        <v>1</v>
      </c>
    </row>
    <row r="2474" spans="1:21">
      <c r="A2474" s="4">
        <v>15184</v>
      </c>
      <c r="B2474" s="5">
        <v>40807.455555555556</v>
      </c>
      <c r="C2474" s="5">
        <v>40806.69027777778</v>
      </c>
      <c r="D2474" s="4" t="s">
        <v>60</v>
      </c>
      <c r="E2474" s="4" t="s">
        <v>54</v>
      </c>
      <c r="F2474" s="6" t="s">
        <v>128</v>
      </c>
      <c r="G2474" s="4" t="s">
        <v>55</v>
      </c>
      <c r="H2474" s="4" t="s">
        <v>90</v>
      </c>
      <c r="I2474" s="4" t="s">
        <v>142</v>
      </c>
      <c r="J2474" s="4" t="s">
        <v>59</v>
      </c>
      <c r="K2474" s="9">
        <f t="shared" si="228"/>
        <v>0.76527777777664596</v>
      </c>
      <c r="L2474" s="13">
        <f t="shared" si="229"/>
        <v>40806</v>
      </c>
      <c r="M2474" s="14">
        <f t="shared" si="230"/>
        <v>0.69027777777955635</v>
      </c>
      <c r="N2474" s="15">
        <f t="shared" si="231"/>
        <v>5</v>
      </c>
      <c r="O2474" s="16" t="str">
        <f t="shared" si="232"/>
        <v>Wednesday</v>
      </c>
      <c r="P2474" s="16" t="str">
        <f t="shared" si="233"/>
        <v>Sep</v>
      </c>
      <c r="Q2474" s="22">
        <f>IF(Analysis!$H$2=1,1,0)</f>
        <v>1</v>
      </c>
      <c r="R2474" s="1">
        <f>IF(Analysis!$H$3=1,1,0)</f>
        <v>1</v>
      </c>
      <c r="S2474" s="23">
        <f>IF(Analysis!$H$4=1,1,0)</f>
        <v>1</v>
      </c>
      <c r="T2474" s="23">
        <f>IF(Analysis!$H$6=1,1,0)</f>
        <v>1</v>
      </c>
      <c r="U2474" s="23">
        <f>IF(Analysis!$H$7=1,1,0)</f>
        <v>1</v>
      </c>
    </row>
    <row r="2475" spans="1:21">
      <c r="A2475" s="4">
        <v>15183</v>
      </c>
      <c r="B2475" s="5">
        <v>40819.675694444442</v>
      </c>
      <c r="C2475" s="5">
        <v>40806.675000000003</v>
      </c>
      <c r="D2475" s="4" t="s">
        <v>62</v>
      </c>
      <c r="E2475" s="4" t="s">
        <v>76</v>
      </c>
      <c r="F2475" s="6" t="s">
        <v>129</v>
      </c>
      <c r="G2475" s="4" t="s">
        <v>55</v>
      </c>
      <c r="H2475" s="4" t="s">
        <v>107</v>
      </c>
      <c r="I2475" s="4" t="s">
        <v>142</v>
      </c>
      <c r="J2475" s="4" t="s">
        <v>65</v>
      </c>
      <c r="K2475" s="9">
        <f t="shared" si="228"/>
        <v>13.000694444439432</v>
      </c>
      <c r="L2475" s="13">
        <f t="shared" si="229"/>
        <v>40806</v>
      </c>
      <c r="M2475" s="14">
        <f t="shared" si="230"/>
        <v>0.67500000000291038</v>
      </c>
      <c r="N2475" s="15">
        <f t="shared" si="231"/>
        <v>5</v>
      </c>
      <c r="O2475" s="16" t="str">
        <f t="shared" si="232"/>
        <v>Monday</v>
      </c>
      <c r="P2475" s="16" t="str">
        <f t="shared" si="233"/>
        <v>Sep</v>
      </c>
      <c r="Q2475" s="22">
        <f>IF(Analysis!$H$2=1,1,0)</f>
        <v>1</v>
      </c>
      <c r="R2475" s="1">
        <f>IF(Analysis!$H$3=1,1,0)</f>
        <v>1</v>
      </c>
      <c r="S2475" s="23">
        <f>IF(Analysis!$H$4=1,1,0)</f>
        <v>1</v>
      </c>
      <c r="T2475" s="23">
        <f>IF(Analysis!$H$6=1,1,0)</f>
        <v>1</v>
      </c>
      <c r="U2475" s="23">
        <f>IF(Analysis!$H$7=1,1,0)</f>
        <v>1</v>
      </c>
    </row>
    <row r="2476" spans="1:21">
      <c r="A2476" s="4">
        <v>15182</v>
      </c>
      <c r="B2476" s="5">
        <v>40820.420138888891</v>
      </c>
      <c r="C2476" s="5">
        <v>40806.65</v>
      </c>
      <c r="D2476" s="4" t="s">
        <v>62</v>
      </c>
      <c r="E2476" s="4" t="s">
        <v>92</v>
      </c>
      <c r="F2476" s="6" t="s">
        <v>145</v>
      </c>
      <c r="G2476" s="4" t="s">
        <v>55</v>
      </c>
      <c r="H2476" s="4" t="s">
        <v>106</v>
      </c>
      <c r="I2476" s="4" t="s">
        <v>142</v>
      </c>
      <c r="J2476" s="4" t="s">
        <v>73</v>
      </c>
      <c r="K2476" s="9">
        <f t="shared" si="228"/>
        <v>13.770138888889051</v>
      </c>
      <c r="L2476" s="13">
        <f t="shared" si="229"/>
        <v>40806</v>
      </c>
      <c r="M2476" s="14">
        <f t="shared" si="230"/>
        <v>0.65000000000145519</v>
      </c>
      <c r="N2476" s="15">
        <f t="shared" si="231"/>
        <v>5</v>
      </c>
      <c r="O2476" s="16" t="str">
        <f t="shared" si="232"/>
        <v>Tuesday</v>
      </c>
      <c r="P2476" s="16" t="str">
        <f t="shared" si="233"/>
        <v>Sep</v>
      </c>
      <c r="Q2476" s="22">
        <f>IF(Analysis!$H$2=1,1,0)</f>
        <v>1</v>
      </c>
      <c r="R2476" s="1">
        <f>IF(Analysis!$H$3=1,1,0)</f>
        <v>1</v>
      </c>
      <c r="S2476" s="23">
        <f>IF(Analysis!$H$4=1,1,0)</f>
        <v>1</v>
      </c>
      <c r="T2476" s="23">
        <f>IF(Analysis!$H$6=1,1,0)</f>
        <v>1</v>
      </c>
      <c r="U2476" s="23">
        <f>IF(Analysis!$H$7=1,1,0)</f>
        <v>1</v>
      </c>
    </row>
    <row r="2477" spans="1:21">
      <c r="A2477" s="4">
        <v>15181</v>
      </c>
      <c r="B2477" s="5">
        <v>40812.393750000003</v>
      </c>
      <c r="C2477" s="5">
        <v>40806.618055555555</v>
      </c>
      <c r="D2477" s="4" t="s">
        <v>62</v>
      </c>
      <c r="E2477" s="4" t="s">
        <v>72</v>
      </c>
      <c r="F2477" s="6" t="s">
        <v>2320</v>
      </c>
      <c r="G2477" s="4" t="s">
        <v>55</v>
      </c>
      <c r="H2477" s="4" t="s">
        <v>71</v>
      </c>
      <c r="I2477" s="4" t="s">
        <v>142</v>
      </c>
      <c r="J2477" s="4" t="s">
        <v>73</v>
      </c>
      <c r="K2477" s="9">
        <f t="shared" si="228"/>
        <v>5.7756944444481633</v>
      </c>
      <c r="L2477" s="13">
        <f t="shared" si="229"/>
        <v>40806</v>
      </c>
      <c r="M2477" s="14">
        <f t="shared" si="230"/>
        <v>0.61805555555474712</v>
      </c>
      <c r="N2477" s="15">
        <f t="shared" si="231"/>
        <v>4</v>
      </c>
      <c r="O2477" s="16" t="str">
        <f t="shared" si="232"/>
        <v>Monday</v>
      </c>
      <c r="P2477" s="16" t="str">
        <f t="shared" si="233"/>
        <v>Sep</v>
      </c>
      <c r="Q2477" s="22">
        <f>IF(Analysis!$H$2=1,1,0)</f>
        <v>1</v>
      </c>
      <c r="R2477" s="1">
        <f>IF(Analysis!$H$3=1,1,0)</f>
        <v>1</v>
      </c>
      <c r="S2477" s="23">
        <f>IF(Analysis!$H$4=1,1,0)</f>
        <v>1</v>
      </c>
      <c r="T2477" s="23">
        <f>IF(Analysis!$H$6=1,1,0)</f>
        <v>1</v>
      </c>
      <c r="U2477" s="23">
        <f>IF(Analysis!$H$7=1,1,0)</f>
        <v>1</v>
      </c>
    </row>
    <row r="2478" spans="1:21">
      <c r="A2478" s="4">
        <v>15180</v>
      </c>
      <c r="B2478" s="5">
        <v>40806.605555555558</v>
      </c>
      <c r="C2478" s="5">
        <v>40806.597916666666</v>
      </c>
      <c r="D2478" s="4" t="s">
        <v>60</v>
      </c>
      <c r="E2478" s="4" t="s">
        <v>54</v>
      </c>
      <c r="F2478" s="6" t="s">
        <v>2071</v>
      </c>
      <c r="G2478" s="4" t="s">
        <v>55</v>
      </c>
      <c r="H2478" s="4" t="s">
        <v>56</v>
      </c>
      <c r="I2478" s="4" t="s">
        <v>142</v>
      </c>
      <c r="J2478" s="4" t="s">
        <v>57</v>
      </c>
      <c r="K2478" s="9">
        <f t="shared" si="228"/>
        <v>7.6388888919609599E-3</v>
      </c>
      <c r="L2478" s="13">
        <f t="shared" si="229"/>
        <v>40806</v>
      </c>
      <c r="M2478" s="14">
        <f t="shared" si="230"/>
        <v>0.59791666666569654</v>
      </c>
      <c r="N2478" s="15">
        <f t="shared" si="231"/>
        <v>4</v>
      </c>
      <c r="O2478" s="16" t="str">
        <f t="shared" si="232"/>
        <v>Tuesday</v>
      </c>
      <c r="P2478" s="16" t="str">
        <f t="shared" si="233"/>
        <v>Sep</v>
      </c>
      <c r="Q2478" s="22">
        <f>IF(Analysis!$H$2=1,1,0)</f>
        <v>1</v>
      </c>
      <c r="R2478" s="1">
        <f>IF(Analysis!$H$3=1,1,0)</f>
        <v>1</v>
      </c>
      <c r="S2478" s="23">
        <f>IF(Analysis!$H$4=1,1,0)</f>
        <v>1</v>
      </c>
      <c r="T2478" s="23">
        <f>IF(Analysis!$H$6=1,1,0)</f>
        <v>1</v>
      </c>
      <c r="U2478" s="23">
        <f>IF(Analysis!$H$7=1,1,0)</f>
        <v>1</v>
      </c>
    </row>
    <row r="2479" spans="1:21">
      <c r="A2479" s="4">
        <v>15179</v>
      </c>
      <c r="B2479" s="5">
        <v>40830.411111111112</v>
      </c>
      <c r="C2479" s="5">
        <v>40806.540277777778</v>
      </c>
      <c r="D2479" s="4" t="s">
        <v>62</v>
      </c>
      <c r="E2479" s="4" t="s">
        <v>138</v>
      </c>
      <c r="F2479" s="6" t="s">
        <v>2072</v>
      </c>
      <c r="G2479" s="4" t="s">
        <v>55</v>
      </c>
      <c r="H2479" s="4" t="s">
        <v>90</v>
      </c>
      <c r="I2479" s="4" t="s">
        <v>142</v>
      </c>
      <c r="J2479" s="4" t="s">
        <v>59</v>
      </c>
      <c r="K2479" s="9">
        <f t="shared" si="228"/>
        <v>23.870833333334303</v>
      </c>
      <c r="L2479" s="13">
        <f t="shared" si="229"/>
        <v>40806</v>
      </c>
      <c r="M2479" s="14">
        <f t="shared" si="230"/>
        <v>0.54027777777810115</v>
      </c>
      <c r="N2479" s="15">
        <f t="shared" si="231"/>
        <v>3</v>
      </c>
      <c r="O2479" s="16" t="str">
        <f t="shared" si="232"/>
        <v>Friday</v>
      </c>
      <c r="P2479" s="16" t="str">
        <f t="shared" si="233"/>
        <v>Sep</v>
      </c>
      <c r="Q2479" s="22">
        <f>IF(Analysis!$H$2=1,1,0)</f>
        <v>1</v>
      </c>
      <c r="R2479" s="1">
        <f>IF(Analysis!$H$3=1,1,0)</f>
        <v>1</v>
      </c>
      <c r="S2479" s="23">
        <f>IF(Analysis!$H$4=1,1,0)</f>
        <v>1</v>
      </c>
      <c r="T2479" s="23">
        <f>IF(Analysis!$H$6=1,1,0)</f>
        <v>1</v>
      </c>
      <c r="U2479" s="23">
        <f>IF(Analysis!$H$7=1,1,0)</f>
        <v>1</v>
      </c>
    </row>
    <row r="2480" spans="1:21">
      <c r="A2480" s="4">
        <v>15178</v>
      </c>
      <c r="B2480" s="5">
        <v>40865.644444444442</v>
      </c>
      <c r="C2480" s="5">
        <v>40806.513194444444</v>
      </c>
      <c r="D2480" s="4" t="s">
        <v>62</v>
      </c>
      <c r="E2480" s="4" t="s">
        <v>78</v>
      </c>
      <c r="F2480" s="6" t="s">
        <v>2073</v>
      </c>
      <c r="G2480" s="4" t="s">
        <v>55</v>
      </c>
      <c r="H2480" s="4" t="s">
        <v>56</v>
      </c>
      <c r="I2480" s="4" t="s">
        <v>142</v>
      </c>
      <c r="J2480" s="4" t="s">
        <v>70</v>
      </c>
      <c r="K2480" s="9">
        <f t="shared" si="228"/>
        <v>59.131249999998545</v>
      </c>
      <c r="L2480" s="13">
        <f t="shared" si="229"/>
        <v>40806</v>
      </c>
      <c r="M2480" s="14">
        <f t="shared" si="230"/>
        <v>0.51319444444379769</v>
      </c>
      <c r="N2480" s="15">
        <f t="shared" si="231"/>
        <v>3</v>
      </c>
      <c r="O2480" s="16" t="str">
        <f t="shared" si="232"/>
        <v>Friday</v>
      </c>
      <c r="P2480" s="16" t="str">
        <f t="shared" si="233"/>
        <v>Sep</v>
      </c>
      <c r="Q2480" s="22">
        <f>IF(Analysis!$H$2=1,1,0)</f>
        <v>1</v>
      </c>
      <c r="R2480" s="1">
        <f>IF(Analysis!$H$3=1,1,0)</f>
        <v>1</v>
      </c>
      <c r="S2480" s="23">
        <f>IF(Analysis!$H$4=1,1,0)</f>
        <v>1</v>
      </c>
      <c r="T2480" s="23">
        <f>IF(Analysis!$H$6=1,1,0)</f>
        <v>1</v>
      </c>
      <c r="U2480" s="23">
        <f>IF(Analysis!$H$7=1,1,0)</f>
        <v>1</v>
      </c>
    </row>
    <row r="2481" spans="1:21">
      <c r="A2481" s="4">
        <v>15177</v>
      </c>
      <c r="B2481" s="5">
        <v>40807.622916666667</v>
      </c>
      <c r="C2481" s="5">
        <v>40806.506944444445</v>
      </c>
      <c r="D2481" s="4" t="s">
        <v>53</v>
      </c>
      <c r="E2481" s="4" t="s">
        <v>98</v>
      </c>
      <c r="F2481" s="6" t="s">
        <v>132</v>
      </c>
      <c r="G2481" s="4" t="s">
        <v>55</v>
      </c>
      <c r="H2481" s="4" t="s">
        <v>1171</v>
      </c>
      <c r="I2481" s="4" t="s">
        <v>142</v>
      </c>
      <c r="J2481" s="4" t="s">
        <v>59</v>
      </c>
      <c r="K2481" s="9">
        <f t="shared" si="228"/>
        <v>1.1159722222218988</v>
      </c>
      <c r="L2481" s="13">
        <f t="shared" si="229"/>
        <v>40806</v>
      </c>
      <c r="M2481" s="14">
        <f t="shared" si="230"/>
        <v>0.50694444444525288</v>
      </c>
      <c r="N2481" s="15">
        <f t="shared" si="231"/>
        <v>3</v>
      </c>
      <c r="O2481" s="16" t="str">
        <f t="shared" si="232"/>
        <v>Wednesday</v>
      </c>
      <c r="P2481" s="16" t="str">
        <f t="shared" si="233"/>
        <v>Sep</v>
      </c>
      <c r="Q2481" s="22">
        <f>IF(Analysis!$H$2=1,1,0)</f>
        <v>1</v>
      </c>
      <c r="R2481" s="1">
        <f>IF(Analysis!$H$3=1,1,0)</f>
        <v>1</v>
      </c>
      <c r="S2481" s="23">
        <f>IF(Analysis!$H$4=1,1,0)</f>
        <v>1</v>
      </c>
      <c r="T2481" s="23">
        <f>IF(Analysis!$H$6=1,1,0)</f>
        <v>1</v>
      </c>
      <c r="U2481" s="23">
        <f>IF(Analysis!$H$7=1,1,0)</f>
        <v>1</v>
      </c>
    </row>
    <row r="2482" spans="1:21">
      <c r="A2482" s="4">
        <v>15176</v>
      </c>
      <c r="B2482" s="5">
        <v>40835.621527777781</v>
      </c>
      <c r="C2482" s="5">
        <v>40806.500694444447</v>
      </c>
      <c r="D2482" s="4" t="s">
        <v>53</v>
      </c>
      <c r="E2482" s="4" t="s">
        <v>98</v>
      </c>
      <c r="F2482" s="6" t="s">
        <v>133</v>
      </c>
      <c r="G2482" s="4" t="s">
        <v>55</v>
      </c>
      <c r="H2482" s="4" t="s">
        <v>1172</v>
      </c>
      <c r="I2482" s="4" t="s">
        <v>142</v>
      </c>
      <c r="J2482" s="4" t="s">
        <v>136</v>
      </c>
      <c r="K2482" s="9">
        <f t="shared" si="228"/>
        <v>29.120833333334303</v>
      </c>
      <c r="L2482" s="13">
        <f t="shared" si="229"/>
        <v>40806</v>
      </c>
      <c r="M2482" s="14">
        <f t="shared" si="230"/>
        <v>0.50069444444670808</v>
      </c>
      <c r="N2482" s="15">
        <f t="shared" si="231"/>
        <v>3</v>
      </c>
      <c r="O2482" s="16" t="str">
        <f t="shared" si="232"/>
        <v>Wednesday</v>
      </c>
      <c r="P2482" s="16" t="str">
        <f t="shared" si="233"/>
        <v>Sep</v>
      </c>
      <c r="Q2482" s="22">
        <f>IF(Analysis!$H$2=1,1,0)</f>
        <v>1</v>
      </c>
      <c r="R2482" s="1">
        <f>IF(Analysis!$H$3=1,1,0)</f>
        <v>1</v>
      </c>
      <c r="S2482" s="23">
        <f>IF(Analysis!$H$4=1,1,0)</f>
        <v>1</v>
      </c>
      <c r="T2482" s="23">
        <f>IF(Analysis!$H$6=1,1,0)</f>
        <v>1</v>
      </c>
      <c r="U2482" s="23">
        <f>IF(Analysis!$H$7=1,1,0)</f>
        <v>1</v>
      </c>
    </row>
    <row r="2483" spans="1:21">
      <c r="A2483" s="4">
        <v>15175</v>
      </c>
      <c r="B2483" s="5">
        <v>40854.397916666669</v>
      </c>
      <c r="C2483" s="5">
        <v>40806.496527777781</v>
      </c>
      <c r="D2483" s="4" t="s">
        <v>62</v>
      </c>
      <c r="E2483" s="4" t="s">
        <v>138</v>
      </c>
      <c r="F2483" s="6" t="s">
        <v>127</v>
      </c>
      <c r="G2483" s="4" t="s">
        <v>55</v>
      </c>
      <c r="H2483" s="4" t="s">
        <v>1173</v>
      </c>
      <c r="I2483" s="4" t="s">
        <v>142</v>
      </c>
      <c r="J2483" s="4" t="s">
        <v>59</v>
      </c>
      <c r="K2483" s="9">
        <f t="shared" si="228"/>
        <v>47.901388888887595</v>
      </c>
      <c r="L2483" s="13">
        <f t="shared" si="229"/>
        <v>40806</v>
      </c>
      <c r="M2483" s="14">
        <f t="shared" si="230"/>
        <v>0.49652777778101154</v>
      </c>
      <c r="N2483" s="15">
        <f t="shared" si="231"/>
        <v>3</v>
      </c>
      <c r="O2483" s="16" t="str">
        <f t="shared" si="232"/>
        <v>Monday</v>
      </c>
      <c r="P2483" s="16" t="str">
        <f t="shared" si="233"/>
        <v>Sep</v>
      </c>
      <c r="Q2483" s="22">
        <f>IF(Analysis!$H$2=1,1,0)</f>
        <v>1</v>
      </c>
      <c r="R2483" s="1">
        <f>IF(Analysis!$H$3=1,1,0)</f>
        <v>1</v>
      </c>
      <c r="S2483" s="23">
        <f>IF(Analysis!$H$4=1,1,0)</f>
        <v>1</v>
      </c>
      <c r="T2483" s="23">
        <f>IF(Analysis!$H$6=1,1,0)</f>
        <v>1</v>
      </c>
      <c r="U2483" s="23">
        <f>IF(Analysis!$H$7=1,1,0)</f>
        <v>1</v>
      </c>
    </row>
    <row r="2484" spans="1:21">
      <c r="A2484" s="4">
        <v>15174</v>
      </c>
      <c r="B2484" s="5">
        <v>40814.447222222225</v>
      </c>
      <c r="C2484" s="5">
        <v>40806.490277777775</v>
      </c>
      <c r="D2484" s="4" t="s">
        <v>62</v>
      </c>
      <c r="E2484" s="4" t="s">
        <v>72</v>
      </c>
      <c r="F2484" s="6" t="s">
        <v>128</v>
      </c>
      <c r="G2484" s="4" t="s">
        <v>55</v>
      </c>
      <c r="H2484" s="4" t="s">
        <v>1174</v>
      </c>
      <c r="I2484" s="4" t="s">
        <v>142</v>
      </c>
      <c r="J2484" s="4" t="s">
        <v>73</v>
      </c>
      <c r="K2484" s="9">
        <f t="shared" si="228"/>
        <v>7.9569444444496185</v>
      </c>
      <c r="L2484" s="13">
        <f t="shared" si="229"/>
        <v>40806</v>
      </c>
      <c r="M2484" s="14">
        <f t="shared" si="230"/>
        <v>0.49027777777519077</v>
      </c>
      <c r="N2484" s="15">
        <f t="shared" si="231"/>
        <v>3</v>
      </c>
      <c r="O2484" s="16" t="str">
        <f t="shared" si="232"/>
        <v>Wednesday</v>
      </c>
      <c r="P2484" s="16" t="str">
        <f t="shared" si="233"/>
        <v>Sep</v>
      </c>
      <c r="Q2484" s="22">
        <f>IF(Analysis!$H$2=1,1,0)</f>
        <v>1</v>
      </c>
      <c r="R2484" s="1">
        <f>IF(Analysis!$H$3=1,1,0)</f>
        <v>1</v>
      </c>
      <c r="S2484" s="23">
        <f>IF(Analysis!$H$4=1,1,0)</f>
        <v>1</v>
      </c>
      <c r="T2484" s="23">
        <f>IF(Analysis!$H$6=1,1,0)</f>
        <v>1</v>
      </c>
      <c r="U2484" s="23">
        <f>IF(Analysis!$H$7=1,1,0)</f>
        <v>1</v>
      </c>
    </row>
    <row r="2485" spans="1:21">
      <c r="A2485" s="4">
        <v>15173</v>
      </c>
      <c r="B2485" s="5">
        <v>40864.459027777775</v>
      </c>
      <c r="C2485" s="5">
        <v>40806.463194444441</v>
      </c>
      <c r="D2485" s="4" t="s">
        <v>62</v>
      </c>
      <c r="E2485" s="4" t="s">
        <v>64</v>
      </c>
      <c r="F2485" s="6" t="s">
        <v>129</v>
      </c>
      <c r="G2485" s="4" t="s">
        <v>55</v>
      </c>
      <c r="H2485" s="4" t="s">
        <v>1175</v>
      </c>
      <c r="I2485" s="4" t="s">
        <v>142</v>
      </c>
      <c r="J2485" s="4" t="s">
        <v>65</v>
      </c>
      <c r="K2485" s="9">
        <f t="shared" si="228"/>
        <v>57.995833333334303</v>
      </c>
      <c r="L2485" s="13">
        <f t="shared" si="229"/>
        <v>40806</v>
      </c>
      <c r="M2485" s="14">
        <f t="shared" si="230"/>
        <v>0.46319444444088731</v>
      </c>
      <c r="N2485" s="15">
        <f t="shared" si="231"/>
        <v>3</v>
      </c>
      <c r="O2485" s="16" t="str">
        <f t="shared" si="232"/>
        <v>Thursday</v>
      </c>
      <c r="P2485" s="16" t="str">
        <f t="shared" si="233"/>
        <v>Sep</v>
      </c>
      <c r="Q2485" s="22">
        <f>IF(Analysis!$H$2=1,1,0)</f>
        <v>1</v>
      </c>
      <c r="R2485" s="1">
        <f>IF(Analysis!$H$3=1,1,0)</f>
        <v>1</v>
      </c>
      <c r="S2485" s="23">
        <f>IF(Analysis!$H$4=1,1,0)</f>
        <v>1</v>
      </c>
      <c r="T2485" s="23">
        <f>IF(Analysis!$H$6=1,1,0)</f>
        <v>1</v>
      </c>
      <c r="U2485" s="23">
        <f>IF(Analysis!$H$7=1,1,0)</f>
        <v>1</v>
      </c>
    </row>
    <row r="2486" spans="1:21">
      <c r="A2486" s="4">
        <v>15172</v>
      </c>
      <c r="B2486" s="5">
        <v>40835.521527777775</v>
      </c>
      <c r="C2486" s="5">
        <v>40806.453472222223</v>
      </c>
      <c r="D2486" s="4" t="s">
        <v>62</v>
      </c>
      <c r="E2486" s="4" t="s">
        <v>72</v>
      </c>
      <c r="F2486" s="6" t="s">
        <v>145</v>
      </c>
      <c r="G2486" s="4" t="s">
        <v>55</v>
      </c>
      <c r="H2486" s="4" t="s">
        <v>90</v>
      </c>
      <c r="I2486" s="4" t="s">
        <v>142</v>
      </c>
      <c r="J2486" s="4" t="s">
        <v>73</v>
      </c>
      <c r="K2486" s="9">
        <f t="shared" si="228"/>
        <v>29.068055555551837</v>
      </c>
      <c r="L2486" s="13">
        <f t="shared" si="229"/>
        <v>40806</v>
      </c>
      <c r="M2486" s="14">
        <f t="shared" si="230"/>
        <v>0.45347222222335404</v>
      </c>
      <c r="N2486" s="15">
        <f t="shared" si="231"/>
        <v>2</v>
      </c>
      <c r="O2486" s="16" t="str">
        <f t="shared" si="232"/>
        <v>Wednesday</v>
      </c>
      <c r="P2486" s="16" t="str">
        <f t="shared" si="233"/>
        <v>Sep</v>
      </c>
      <c r="Q2486" s="22">
        <f>IF(Analysis!$H$2=1,1,0)</f>
        <v>1</v>
      </c>
      <c r="R2486" s="1">
        <f>IF(Analysis!$H$3=1,1,0)</f>
        <v>1</v>
      </c>
      <c r="S2486" s="23">
        <f>IF(Analysis!$H$4=1,1,0)</f>
        <v>1</v>
      </c>
      <c r="T2486" s="23">
        <f>IF(Analysis!$H$6=1,1,0)</f>
        <v>1</v>
      </c>
      <c r="U2486" s="23">
        <f>IF(Analysis!$H$7=1,1,0)</f>
        <v>1</v>
      </c>
    </row>
    <row r="2487" spans="1:21">
      <c r="A2487" s="4">
        <v>15171</v>
      </c>
      <c r="B2487" s="5">
        <v>40806.636111111111</v>
      </c>
      <c r="C2487" s="5">
        <v>40806.42083333333</v>
      </c>
      <c r="D2487" s="4" t="s">
        <v>62</v>
      </c>
      <c r="E2487" s="4" t="s">
        <v>92</v>
      </c>
      <c r="F2487" s="6" t="s">
        <v>2321</v>
      </c>
      <c r="G2487" s="4" t="s">
        <v>55</v>
      </c>
      <c r="H2487" s="4" t="s">
        <v>107</v>
      </c>
      <c r="I2487" s="4" t="s">
        <v>142</v>
      </c>
      <c r="J2487" s="4" t="s">
        <v>57</v>
      </c>
      <c r="K2487" s="9">
        <f t="shared" si="228"/>
        <v>0.21527777778101154</v>
      </c>
      <c r="L2487" s="13">
        <f t="shared" si="229"/>
        <v>40806</v>
      </c>
      <c r="M2487" s="14">
        <f t="shared" si="230"/>
        <v>0.42083333332993789</v>
      </c>
      <c r="N2487" s="15">
        <f t="shared" si="231"/>
        <v>2</v>
      </c>
      <c r="O2487" s="16" t="str">
        <f t="shared" si="232"/>
        <v>Tuesday</v>
      </c>
      <c r="P2487" s="16" t="str">
        <f t="shared" si="233"/>
        <v>Sep</v>
      </c>
      <c r="Q2487" s="22">
        <f>IF(Analysis!$H$2=1,1,0)</f>
        <v>1</v>
      </c>
      <c r="R2487" s="1">
        <f>IF(Analysis!$H$3=1,1,0)</f>
        <v>1</v>
      </c>
      <c r="S2487" s="23">
        <f>IF(Analysis!$H$4=1,1,0)</f>
        <v>1</v>
      </c>
      <c r="T2487" s="23">
        <f>IF(Analysis!$H$6=1,1,0)</f>
        <v>1</v>
      </c>
      <c r="U2487" s="23">
        <f>IF(Analysis!$H$7=1,1,0)</f>
        <v>1</v>
      </c>
    </row>
    <row r="2488" spans="1:21">
      <c r="A2488" s="4">
        <v>15170</v>
      </c>
      <c r="B2488" s="5">
        <v>40807.476388888892</v>
      </c>
      <c r="C2488" s="5">
        <v>40806.417361111111</v>
      </c>
      <c r="D2488" s="4" t="s">
        <v>60</v>
      </c>
      <c r="E2488" s="4" t="s">
        <v>54</v>
      </c>
      <c r="F2488" s="6" t="s">
        <v>2071</v>
      </c>
      <c r="G2488" s="4" t="s">
        <v>55</v>
      </c>
      <c r="H2488" s="4" t="s">
        <v>106</v>
      </c>
      <c r="I2488" s="4" t="s">
        <v>142</v>
      </c>
      <c r="J2488" s="4" t="s">
        <v>59</v>
      </c>
      <c r="K2488" s="9">
        <f t="shared" si="228"/>
        <v>1.0590277777810115</v>
      </c>
      <c r="L2488" s="13">
        <f t="shared" si="229"/>
        <v>40806</v>
      </c>
      <c r="M2488" s="14">
        <f t="shared" si="230"/>
        <v>0.41736111111094942</v>
      </c>
      <c r="N2488" s="15">
        <f t="shared" si="231"/>
        <v>2</v>
      </c>
      <c r="O2488" s="16" t="str">
        <f t="shared" si="232"/>
        <v>Wednesday</v>
      </c>
      <c r="P2488" s="16" t="str">
        <f t="shared" si="233"/>
        <v>Sep</v>
      </c>
      <c r="Q2488" s="22">
        <f>IF(Analysis!$H$2=1,1,0)</f>
        <v>1</v>
      </c>
      <c r="R2488" s="1">
        <f>IF(Analysis!$H$3=1,1,0)</f>
        <v>1</v>
      </c>
      <c r="S2488" s="23">
        <f>IF(Analysis!$H$4=1,1,0)</f>
        <v>1</v>
      </c>
      <c r="T2488" s="23">
        <f>IF(Analysis!$H$6=1,1,0)</f>
        <v>1</v>
      </c>
      <c r="U2488" s="23">
        <f>IF(Analysis!$H$7=1,1,0)</f>
        <v>1</v>
      </c>
    </row>
    <row r="2489" spans="1:21">
      <c r="A2489" s="4">
        <v>15169</v>
      </c>
      <c r="B2489" s="5">
        <v>40819.522222222222</v>
      </c>
      <c r="C2489" s="5">
        <v>40806.416666666664</v>
      </c>
      <c r="D2489" s="4" t="s">
        <v>62</v>
      </c>
      <c r="E2489" s="4" t="s">
        <v>72</v>
      </c>
      <c r="F2489" s="6" t="s">
        <v>2072</v>
      </c>
      <c r="G2489" s="4" t="s">
        <v>55</v>
      </c>
      <c r="H2489" s="4" t="s">
        <v>71</v>
      </c>
      <c r="I2489" s="4" t="s">
        <v>142</v>
      </c>
      <c r="J2489" s="4" t="s">
        <v>73</v>
      </c>
      <c r="K2489" s="9">
        <f t="shared" si="228"/>
        <v>13.105555555557657</v>
      </c>
      <c r="L2489" s="13">
        <f t="shared" si="229"/>
        <v>40806</v>
      </c>
      <c r="M2489" s="14">
        <f t="shared" si="230"/>
        <v>0.41666666666424135</v>
      </c>
      <c r="N2489" s="15">
        <f t="shared" si="231"/>
        <v>2</v>
      </c>
      <c r="O2489" s="16" t="str">
        <f t="shared" si="232"/>
        <v>Monday</v>
      </c>
      <c r="P2489" s="16" t="str">
        <f t="shared" si="233"/>
        <v>Sep</v>
      </c>
      <c r="Q2489" s="22">
        <f>IF(Analysis!$H$2=1,1,0)</f>
        <v>1</v>
      </c>
      <c r="R2489" s="1">
        <f>IF(Analysis!$H$3=1,1,0)</f>
        <v>1</v>
      </c>
      <c r="S2489" s="23">
        <f>IF(Analysis!$H$4=1,1,0)</f>
        <v>1</v>
      </c>
      <c r="T2489" s="23">
        <f>IF(Analysis!$H$6=1,1,0)</f>
        <v>1</v>
      </c>
      <c r="U2489" s="23">
        <f>IF(Analysis!$H$7=1,1,0)</f>
        <v>1</v>
      </c>
    </row>
    <row r="2490" spans="1:21">
      <c r="A2490" s="4">
        <v>15168</v>
      </c>
      <c r="B2490" s="5">
        <v>40807.404861111114</v>
      </c>
      <c r="C2490" s="5">
        <v>40806.404166666667</v>
      </c>
      <c r="D2490" s="4" t="s">
        <v>62</v>
      </c>
      <c r="E2490" s="4" t="s">
        <v>63</v>
      </c>
      <c r="F2490" s="6" t="s">
        <v>2073</v>
      </c>
      <c r="G2490" s="4" t="s">
        <v>55</v>
      </c>
      <c r="H2490" s="4" t="s">
        <v>56</v>
      </c>
      <c r="I2490" s="4" t="s">
        <v>142</v>
      </c>
      <c r="J2490" s="4" t="s">
        <v>59</v>
      </c>
      <c r="K2490" s="9">
        <f t="shared" si="228"/>
        <v>1.0006944444467081</v>
      </c>
      <c r="L2490" s="13">
        <f t="shared" si="229"/>
        <v>40806</v>
      </c>
      <c r="M2490" s="14">
        <f t="shared" si="230"/>
        <v>0.40416666666715173</v>
      </c>
      <c r="N2490" s="15">
        <f t="shared" si="231"/>
        <v>2</v>
      </c>
      <c r="O2490" s="16" t="str">
        <f t="shared" si="232"/>
        <v>Wednesday</v>
      </c>
      <c r="P2490" s="16" t="str">
        <f t="shared" si="233"/>
        <v>Sep</v>
      </c>
      <c r="Q2490" s="22">
        <f>IF(Analysis!$H$2=1,1,0)</f>
        <v>1</v>
      </c>
      <c r="R2490" s="1">
        <f>IF(Analysis!$H$3=1,1,0)</f>
        <v>1</v>
      </c>
      <c r="S2490" s="23">
        <f>IF(Analysis!$H$4=1,1,0)</f>
        <v>1</v>
      </c>
      <c r="T2490" s="23">
        <f>IF(Analysis!$H$6=1,1,0)</f>
        <v>1</v>
      </c>
      <c r="U2490" s="23">
        <f>IF(Analysis!$H$7=1,1,0)</f>
        <v>1</v>
      </c>
    </row>
    <row r="2491" spans="1:21">
      <c r="A2491" s="4">
        <v>15167</v>
      </c>
      <c r="B2491" s="5">
        <v>40809.511805555558</v>
      </c>
      <c r="C2491" s="5">
        <v>40806.393055555556</v>
      </c>
      <c r="D2491" s="4" t="s">
        <v>60</v>
      </c>
      <c r="E2491" s="4" t="s">
        <v>54</v>
      </c>
      <c r="F2491" s="6" t="s">
        <v>132</v>
      </c>
      <c r="G2491" s="4" t="s">
        <v>55</v>
      </c>
      <c r="H2491" s="4" t="s">
        <v>90</v>
      </c>
      <c r="I2491" s="4" t="s">
        <v>142</v>
      </c>
      <c r="J2491" s="4" t="s">
        <v>59</v>
      </c>
      <c r="K2491" s="9">
        <f t="shared" si="228"/>
        <v>3.1187500000014552</v>
      </c>
      <c r="L2491" s="13">
        <f t="shared" si="229"/>
        <v>40806</v>
      </c>
      <c r="M2491" s="14">
        <f t="shared" si="230"/>
        <v>0.39305555555620231</v>
      </c>
      <c r="N2491" s="15">
        <f t="shared" si="231"/>
        <v>2</v>
      </c>
      <c r="O2491" s="16" t="str">
        <f t="shared" si="232"/>
        <v>Friday</v>
      </c>
      <c r="P2491" s="16" t="str">
        <f t="shared" si="233"/>
        <v>Sep</v>
      </c>
      <c r="Q2491" s="22">
        <f>IF(Analysis!$H$2=1,1,0)</f>
        <v>1</v>
      </c>
      <c r="R2491" s="1">
        <f>IF(Analysis!$H$3=1,1,0)</f>
        <v>1</v>
      </c>
      <c r="S2491" s="23">
        <f>IF(Analysis!$H$4=1,1,0)</f>
        <v>1</v>
      </c>
      <c r="T2491" s="23">
        <f>IF(Analysis!$H$6=1,1,0)</f>
        <v>1</v>
      </c>
      <c r="U2491" s="23">
        <f>IF(Analysis!$H$7=1,1,0)</f>
        <v>1</v>
      </c>
    </row>
    <row r="2492" spans="1:21">
      <c r="A2492" s="4">
        <v>15166</v>
      </c>
      <c r="B2492" s="5">
        <v>40822.665972222225</v>
      </c>
      <c r="C2492" s="5">
        <v>40806.370833333334</v>
      </c>
      <c r="D2492" s="4" t="s">
        <v>62</v>
      </c>
      <c r="E2492" s="4" t="s">
        <v>64</v>
      </c>
      <c r="F2492" s="6" t="s">
        <v>133</v>
      </c>
      <c r="G2492" s="4" t="s">
        <v>55</v>
      </c>
      <c r="H2492" s="4" t="s">
        <v>56</v>
      </c>
      <c r="I2492" s="4" t="s">
        <v>142</v>
      </c>
      <c r="J2492" s="4" t="s">
        <v>65</v>
      </c>
      <c r="K2492" s="9">
        <f t="shared" si="228"/>
        <v>16.295138888890506</v>
      </c>
      <c r="L2492" s="13">
        <f t="shared" si="229"/>
        <v>40806</v>
      </c>
      <c r="M2492" s="14">
        <f t="shared" si="230"/>
        <v>0.37083333333430346</v>
      </c>
      <c r="N2492" s="15">
        <f t="shared" si="231"/>
        <v>1</v>
      </c>
      <c r="O2492" s="16" t="str">
        <f t="shared" si="232"/>
        <v>Thursday</v>
      </c>
      <c r="P2492" s="16" t="str">
        <f t="shared" si="233"/>
        <v>Sep</v>
      </c>
      <c r="Q2492" s="22">
        <f>IF(Analysis!$H$2=1,1,0)</f>
        <v>1</v>
      </c>
      <c r="R2492" s="1">
        <f>IF(Analysis!$H$3=1,1,0)</f>
        <v>1</v>
      </c>
      <c r="S2492" s="23">
        <f>IF(Analysis!$H$4=1,1,0)</f>
        <v>1</v>
      </c>
      <c r="T2492" s="23">
        <f>IF(Analysis!$H$6=1,1,0)</f>
        <v>1</v>
      </c>
      <c r="U2492" s="23">
        <f>IF(Analysis!$H$7=1,1,0)</f>
        <v>1</v>
      </c>
    </row>
    <row r="2493" spans="1:21">
      <c r="A2493" s="4">
        <v>15165</v>
      </c>
      <c r="B2493" s="5">
        <v>40823.454861111109</v>
      </c>
      <c r="C2493" s="5">
        <v>40805.715277777781</v>
      </c>
      <c r="D2493" s="4" t="s">
        <v>60</v>
      </c>
      <c r="E2493" s="4" t="s">
        <v>74</v>
      </c>
      <c r="F2493" s="6" t="s">
        <v>127</v>
      </c>
      <c r="G2493" s="4" t="s">
        <v>55</v>
      </c>
      <c r="H2493" s="4" t="s">
        <v>1176</v>
      </c>
      <c r="I2493" s="4" t="s">
        <v>142</v>
      </c>
      <c r="J2493" s="4" t="s">
        <v>73</v>
      </c>
      <c r="K2493" s="9">
        <f t="shared" si="228"/>
        <v>17.739583333328483</v>
      </c>
      <c r="L2493" s="13">
        <f t="shared" si="229"/>
        <v>40805</v>
      </c>
      <c r="M2493" s="14">
        <f t="shared" si="230"/>
        <v>0.71527777778101154</v>
      </c>
      <c r="N2493" s="15">
        <f t="shared" si="231"/>
        <v>6</v>
      </c>
      <c r="O2493" s="16" t="str">
        <f t="shared" si="232"/>
        <v>Friday</v>
      </c>
      <c r="P2493" s="16" t="str">
        <f t="shared" si="233"/>
        <v>Sep</v>
      </c>
      <c r="Q2493" s="22">
        <f>IF(Analysis!$H$2=1,1,0)</f>
        <v>1</v>
      </c>
      <c r="R2493" s="1">
        <f>IF(Analysis!$H$3=1,1,0)</f>
        <v>1</v>
      </c>
      <c r="S2493" s="23">
        <f>IF(Analysis!$H$4=1,1,0)</f>
        <v>1</v>
      </c>
      <c r="T2493" s="23">
        <f>IF(Analysis!$H$6=1,1,0)</f>
        <v>1</v>
      </c>
      <c r="U2493" s="23">
        <f>IF(Analysis!$H$7=1,1,0)</f>
        <v>1</v>
      </c>
    </row>
    <row r="2494" spans="1:21">
      <c r="A2494" s="4">
        <v>15164</v>
      </c>
      <c r="B2494" s="5">
        <v>40807.454861111109</v>
      </c>
      <c r="C2494" s="5">
        <v>40805.696527777778</v>
      </c>
      <c r="D2494" s="4" t="s">
        <v>62</v>
      </c>
      <c r="E2494" s="4" t="s">
        <v>68</v>
      </c>
      <c r="F2494" s="6" t="s">
        <v>128</v>
      </c>
      <c r="G2494" s="4" t="s">
        <v>55</v>
      </c>
      <c r="H2494" s="4" t="s">
        <v>1177</v>
      </c>
      <c r="I2494" s="4" t="s">
        <v>142</v>
      </c>
      <c r="J2494" s="4" t="s">
        <v>59</v>
      </c>
      <c r="K2494" s="9">
        <f t="shared" si="228"/>
        <v>1.7583333333313931</v>
      </c>
      <c r="L2494" s="13">
        <f t="shared" si="229"/>
        <v>40805</v>
      </c>
      <c r="M2494" s="14">
        <f t="shared" si="230"/>
        <v>0.69652777777810115</v>
      </c>
      <c r="N2494" s="15">
        <f t="shared" si="231"/>
        <v>5</v>
      </c>
      <c r="O2494" s="16" t="str">
        <f t="shared" si="232"/>
        <v>Wednesday</v>
      </c>
      <c r="P2494" s="16" t="str">
        <f t="shared" si="233"/>
        <v>Sep</v>
      </c>
      <c r="Q2494" s="22">
        <f>IF(Analysis!$H$2=1,1,0)</f>
        <v>1</v>
      </c>
      <c r="R2494" s="1">
        <f>IF(Analysis!$H$3=1,1,0)</f>
        <v>1</v>
      </c>
      <c r="S2494" s="23">
        <f>IF(Analysis!$H$4=1,1,0)</f>
        <v>1</v>
      </c>
      <c r="T2494" s="23">
        <f>IF(Analysis!$H$6=1,1,0)</f>
        <v>1</v>
      </c>
      <c r="U2494" s="23">
        <f>IF(Analysis!$H$7=1,1,0)</f>
        <v>1</v>
      </c>
    </row>
    <row r="2495" spans="1:21">
      <c r="A2495" s="4">
        <v>15163</v>
      </c>
      <c r="B2495" s="5">
        <v>40807.45416666667</v>
      </c>
      <c r="C2495" s="5">
        <v>40805.695138888892</v>
      </c>
      <c r="D2495" s="4" t="s">
        <v>62</v>
      </c>
      <c r="E2495" s="4" t="s">
        <v>68</v>
      </c>
      <c r="F2495" s="6" t="s">
        <v>129</v>
      </c>
      <c r="G2495" s="4" t="s">
        <v>55</v>
      </c>
      <c r="H2495" s="4" t="s">
        <v>1178</v>
      </c>
      <c r="I2495" s="4" t="s">
        <v>142</v>
      </c>
      <c r="J2495" s="4" t="s">
        <v>59</v>
      </c>
      <c r="K2495" s="9">
        <f t="shared" si="228"/>
        <v>1.7590277777781012</v>
      </c>
      <c r="L2495" s="13">
        <f t="shared" si="229"/>
        <v>40805</v>
      </c>
      <c r="M2495" s="14">
        <f t="shared" si="230"/>
        <v>0.69513888889196096</v>
      </c>
      <c r="N2495" s="15">
        <f t="shared" si="231"/>
        <v>5</v>
      </c>
      <c r="O2495" s="16" t="str">
        <f t="shared" si="232"/>
        <v>Wednesday</v>
      </c>
      <c r="P2495" s="16" t="str">
        <f t="shared" si="233"/>
        <v>Sep</v>
      </c>
      <c r="Q2495" s="22">
        <f>IF(Analysis!$H$2=1,1,0)</f>
        <v>1</v>
      </c>
      <c r="R2495" s="1">
        <f>IF(Analysis!$H$3=1,1,0)</f>
        <v>1</v>
      </c>
      <c r="S2495" s="23">
        <f>IF(Analysis!$H$4=1,1,0)</f>
        <v>1</v>
      </c>
      <c r="T2495" s="23">
        <f>IF(Analysis!$H$6=1,1,0)</f>
        <v>1</v>
      </c>
      <c r="U2495" s="23">
        <f>IF(Analysis!$H$7=1,1,0)</f>
        <v>1</v>
      </c>
    </row>
    <row r="2496" spans="1:21">
      <c r="A2496" s="4">
        <v>15162</v>
      </c>
      <c r="B2496" s="5">
        <v>40809.660416666666</v>
      </c>
      <c r="C2496" s="5">
        <v>40805.693749999999</v>
      </c>
      <c r="D2496" s="4" t="s">
        <v>62</v>
      </c>
      <c r="E2496" s="4" t="s">
        <v>68</v>
      </c>
      <c r="F2496" s="6" t="s">
        <v>145</v>
      </c>
      <c r="G2496" s="4" t="s">
        <v>55</v>
      </c>
      <c r="H2496" s="4" t="s">
        <v>1179</v>
      </c>
      <c r="I2496" s="4" t="s">
        <v>142</v>
      </c>
      <c r="J2496" s="4" t="s">
        <v>73</v>
      </c>
      <c r="K2496" s="9">
        <f t="shared" si="228"/>
        <v>3.9666666666671517</v>
      </c>
      <c r="L2496" s="13">
        <f t="shared" si="229"/>
        <v>40805</v>
      </c>
      <c r="M2496" s="14">
        <f t="shared" si="230"/>
        <v>0.69374999999854481</v>
      </c>
      <c r="N2496" s="15">
        <f t="shared" si="231"/>
        <v>5</v>
      </c>
      <c r="O2496" s="16" t="str">
        <f t="shared" si="232"/>
        <v>Friday</v>
      </c>
      <c r="P2496" s="16" t="str">
        <f t="shared" si="233"/>
        <v>Sep</v>
      </c>
      <c r="Q2496" s="22">
        <f>IF(Analysis!$H$2=1,1,0)</f>
        <v>1</v>
      </c>
      <c r="R2496" s="1">
        <f>IF(Analysis!$H$3=1,1,0)</f>
        <v>1</v>
      </c>
      <c r="S2496" s="23">
        <f>IF(Analysis!$H$4=1,1,0)</f>
        <v>1</v>
      </c>
      <c r="T2496" s="23">
        <f>IF(Analysis!$H$6=1,1,0)</f>
        <v>1</v>
      </c>
      <c r="U2496" s="23">
        <f>IF(Analysis!$H$7=1,1,0)</f>
        <v>1</v>
      </c>
    </row>
    <row r="2497" spans="1:21">
      <c r="A2497" s="4">
        <v>15161</v>
      </c>
      <c r="B2497" s="5">
        <v>40812.393750000003</v>
      </c>
      <c r="C2497" s="5">
        <v>40805.682638888888</v>
      </c>
      <c r="D2497" s="4" t="s">
        <v>60</v>
      </c>
      <c r="E2497" s="4" t="s">
        <v>54</v>
      </c>
      <c r="F2497" s="6" t="s">
        <v>2322</v>
      </c>
      <c r="G2497" s="4" t="s">
        <v>55</v>
      </c>
      <c r="H2497" s="4" t="s">
        <v>1180</v>
      </c>
      <c r="I2497" s="4" t="s">
        <v>142</v>
      </c>
      <c r="J2497" s="4" t="s">
        <v>59</v>
      </c>
      <c r="K2497" s="9">
        <f t="shared" si="228"/>
        <v>6.711111111115315</v>
      </c>
      <c r="L2497" s="13">
        <f t="shared" si="229"/>
        <v>40805</v>
      </c>
      <c r="M2497" s="14">
        <f t="shared" si="230"/>
        <v>0.68263888888759539</v>
      </c>
      <c r="N2497" s="15">
        <f t="shared" si="231"/>
        <v>5</v>
      </c>
      <c r="O2497" s="16" t="str">
        <f t="shared" si="232"/>
        <v>Monday</v>
      </c>
      <c r="P2497" s="16" t="str">
        <f t="shared" si="233"/>
        <v>Sep</v>
      </c>
      <c r="Q2497" s="22">
        <f>IF(Analysis!$H$2=1,1,0)</f>
        <v>1</v>
      </c>
      <c r="R2497" s="1">
        <f>IF(Analysis!$H$3=1,1,0)</f>
        <v>1</v>
      </c>
      <c r="S2497" s="23">
        <f>IF(Analysis!$H$4=1,1,0)</f>
        <v>1</v>
      </c>
      <c r="T2497" s="23">
        <f>IF(Analysis!$H$6=1,1,0)</f>
        <v>1</v>
      </c>
      <c r="U2497" s="23">
        <f>IF(Analysis!$H$7=1,1,0)</f>
        <v>1</v>
      </c>
    </row>
    <row r="2498" spans="1:21">
      <c r="A2498" s="4">
        <v>15160</v>
      </c>
      <c r="B2498" s="5">
        <v>40807.456944444442</v>
      </c>
      <c r="C2498" s="5">
        <v>40805.682638888888</v>
      </c>
      <c r="D2498" s="4" t="s">
        <v>53</v>
      </c>
      <c r="E2498" s="4" t="s">
        <v>41</v>
      </c>
      <c r="F2498" s="6" t="s">
        <v>2071</v>
      </c>
      <c r="G2498" s="4" t="s">
        <v>55</v>
      </c>
      <c r="H2498" s="4" t="s">
        <v>90</v>
      </c>
      <c r="I2498" s="4" t="s">
        <v>142</v>
      </c>
      <c r="J2498" s="4" t="s">
        <v>59</v>
      </c>
      <c r="K2498" s="9">
        <f t="shared" si="228"/>
        <v>1.7743055555547471</v>
      </c>
      <c r="L2498" s="13">
        <f t="shared" si="229"/>
        <v>40805</v>
      </c>
      <c r="M2498" s="14">
        <f t="shared" si="230"/>
        <v>0.68263888888759539</v>
      </c>
      <c r="N2498" s="15">
        <f t="shared" si="231"/>
        <v>5</v>
      </c>
      <c r="O2498" s="16" t="str">
        <f t="shared" si="232"/>
        <v>Wednesday</v>
      </c>
      <c r="P2498" s="16" t="str">
        <f t="shared" si="233"/>
        <v>Sep</v>
      </c>
      <c r="Q2498" s="22">
        <f>IF(Analysis!$H$2=1,1,0)</f>
        <v>1</v>
      </c>
      <c r="R2498" s="1">
        <f>IF(Analysis!$H$3=1,1,0)</f>
        <v>1</v>
      </c>
      <c r="S2498" s="23">
        <f>IF(Analysis!$H$4=1,1,0)</f>
        <v>1</v>
      </c>
      <c r="T2498" s="23">
        <f>IF(Analysis!$H$6=1,1,0)</f>
        <v>1</v>
      </c>
      <c r="U2498" s="23">
        <f>IF(Analysis!$H$7=1,1,0)</f>
        <v>1</v>
      </c>
    </row>
    <row r="2499" spans="1:21">
      <c r="A2499" s="4">
        <v>15159</v>
      </c>
      <c r="B2499" s="5">
        <v>40807.461805555555</v>
      </c>
      <c r="C2499" s="5">
        <v>40805.671527777777</v>
      </c>
      <c r="D2499" s="4" t="s">
        <v>42</v>
      </c>
      <c r="E2499" s="4" t="s">
        <v>68</v>
      </c>
      <c r="F2499" s="6" t="s">
        <v>2072</v>
      </c>
      <c r="G2499" s="4" t="s">
        <v>55</v>
      </c>
      <c r="H2499" s="4" t="s">
        <v>107</v>
      </c>
      <c r="I2499" s="4" t="s">
        <v>142</v>
      </c>
      <c r="J2499" s="4" t="s">
        <v>59</v>
      </c>
      <c r="K2499" s="9">
        <f t="shared" ref="K2499:K2562" si="234">B2499-C2499</f>
        <v>1.7902777777781012</v>
      </c>
      <c r="L2499" s="13">
        <f t="shared" si="229"/>
        <v>40805</v>
      </c>
      <c r="M2499" s="14">
        <f t="shared" si="230"/>
        <v>0.67152777777664596</v>
      </c>
      <c r="N2499" s="15">
        <f t="shared" si="231"/>
        <v>5</v>
      </c>
      <c r="O2499" s="16" t="str">
        <f t="shared" si="232"/>
        <v>Wednesday</v>
      </c>
      <c r="P2499" s="16" t="str">
        <f t="shared" si="233"/>
        <v>Sep</v>
      </c>
      <c r="Q2499" s="22">
        <f>IF(Analysis!$H$2=1,1,0)</f>
        <v>1</v>
      </c>
      <c r="R2499" s="1">
        <f>IF(Analysis!$H$3=1,1,0)</f>
        <v>1</v>
      </c>
      <c r="S2499" s="23">
        <f>IF(Analysis!$H$4=1,1,0)</f>
        <v>1</v>
      </c>
      <c r="T2499" s="23">
        <f>IF(Analysis!$H$6=1,1,0)</f>
        <v>1</v>
      </c>
      <c r="U2499" s="23">
        <f>IF(Analysis!$H$7=1,1,0)</f>
        <v>1</v>
      </c>
    </row>
    <row r="2500" spans="1:21">
      <c r="A2500" s="4">
        <v>15158</v>
      </c>
      <c r="B2500" s="5">
        <v>40807.45416666667</v>
      </c>
      <c r="C2500" s="5">
        <v>40805.671527777777</v>
      </c>
      <c r="D2500" s="4" t="s">
        <v>62</v>
      </c>
      <c r="E2500" s="4" t="s">
        <v>112</v>
      </c>
      <c r="F2500" s="6" t="s">
        <v>2073</v>
      </c>
      <c r="G2500" s="4" t="s">
        <v>55</v>
      </c>
      <c r="H2500" s="4" t="s">
        <v>106</v>
      </c>
      <c r="I2500" s="4" t="s">
        <v>142</v>
      </c>
      <c r="J2500" s="4" t="s">
        <v>73</v>
      </c>
      <c r="K2500" s="9">
        <f t="shared" si="234"/>
        <v>1.7826388888934162</v>
      </c>
      <c r="L2500" s="13">
        <f t="shared" ref="L2500:L2563" si="235">INT(C2500)</f>
        <v>40805</v>
      </c>
      <c r="M2500" s="14">
        <f t="shared" ref="M2500:M2563" si="236">MOD(C2500,1)</f>
        <v>0.67152777777664596</v>
      </c>
      <c r="N2500" s="15">
        <f t="shared" ref="N2500:N2563" si="237">IF(AND($V$4&lt;=M2500,M2500&lt;$W$4),1,IF(AND($X$4&lt;=M2500,M2500&lt;$Y$4),2,IF(AND($Z$4&lt;=M2500,M2500&lt;$AA$4),3,IF(AND($AB$4&lt;=M2500,M2500&lt;$AC$4),4,IF(AND($AD$4&lt;=M2500,M2500&lt;$AE$4),5,IF(AND($AF$4&lt;=M2500,M2500&lt;$AG$4),6))))))</f>
        <v>5</v>
      </c>
      <c r="O2500" s="16" t="str">
        <f t="shared" ref="O2500:O2563" si="238">CHOOSE(WEEKDAY(B2500,1),"Sunday","Monday","Tuesday","Wednesday","Thursday","Friday","Saturday")</f>
        <v>Wednesday</v>
      </c>
      <c r="P2500" s="16" t="str">
        <f t="shared" ref="P2500:P2563" si="239">CHOOSE(MONTH(L2500),"Jan","Feb","Mar","Apr","May","Jun","Jul","Aug","Sep","Oct","Nov","Dec")</f>
        <v>Sep</v>
      </c>
      <c r="Q2500" s="22">
        <f>IF(Analysis!$H$2=1,1,0)</f>
        <v>1</v>
      </c>
      <c r="R2500" s="1">
        <f>IF(Analysis!$H$3=1,1,0)</f>
        <v>1</v>
      </c>
      <c r="S2500" s="23">
        <f>IF(Analysis!$H$4=1,1,0)</f>
        <v>1</v>
      </c>
      <c r="T2500" s="23">
        <f>IF(Analysis!$H$6=1,1,0)</f>
        <v>1</v>
      </c>
      <c r="U2500" s="23">
        <f>IF(Analysis!$H$7=1,1,0)</f>
        <v>1</v>
      </c>
    </row>
    <row r="2501" spans="1:21">
      <c r="A2501" s="4">
        <v>15157</v>
      </c>
      <c r="B2501" s="5">
        <v>40821.42291666667</v>
      </c>
      <c r="C2501" s="5">
        <v>40805.665277777778</v>
      </c>
      <c r="D2501" s="4" t="s">
        <v>62</v>
      </c>
      <c r="E2501" s="4" t="s">
        <v>100</v>
      </c>
      <c r="F2501" s="6" t="s">
        <v>132</v>
      </c>
      <c r="G2501" s="4" t="s">
        <v>55</v>
      </c>
      <c r="H2501" s="4" t="s">
        <v>71</v>
      </c>
      <c r="I2501" s="4" t="s">
        <v>142</v>
      </c>
      <c r="J2501" s="4" t="s">
        <v>59</v>
      </c>
      <c r="K2501" s="9">
        <f t="shared" si="234"/>
        <v>15.757638888891961</v>
      </c>
      <c r="L2501" s="13">
        <f t="shared" si="235"/>
        <v>40805</v>
      </c>
      <c r="M2501" s="14">
        <f t="shared" si="236"/>
        <v>0.66527777777810115</v>
      </c>
      <c r="N2501" s="15">
        <f t="shared" si="237"/>
        <v>5</v>
      </c>
      <c r="O2501" s="16" t="str">
        <f t="shared" si="238"/>
        <v>Wednesday</v>
      </c>
      <c r="P2501" s="16" t="str">
        <f t="shared" si="239"/>
        <v>Sep</v>
      </c>
      <c r="Q2501" s="22">
        <f>IF(Analysis!$H$2=1,1,0)</f>
        <v>1</v>
      </c>
      <c r="R2501" s="1">
        <f>IF(Analysis!$H$3=1,1,0)</f>
        <v>1</v>
      </c>
      <c r="S2501" s="23">
        <f>IF(Analysis!$H$4=1,1,0)</f>
        <v>1</v>
      </c>
      <c r="T2501" s="23">
        <f>IF(Analysis!$H$6=1,1,0)</f>
        <v>1</v>
      </c>
      <c r="U2501" s="23">
        <f>IF(Analysis!$H$7=1,1,0)</f>
        <v>1</v>
      </c>
    </row>
    <row r="2502" spans="1:21">
      <c r="A2502" s="4">
        <v>15156</v>
      </c>
      <c r="B2502" s="5">
        <v>40816.459027777775</v>
      </c>
      <c r="C2502" s="5">
        <v>40805.634027777778</v>
      </c>
      <c r="D2502" s="4" t="s">
        <v>62</v>
      </c>
      <c r="E2502" s="4" t="s">
        <v>92</v>
      </c>
      <c r="F2502" s="6" t="s">
        <v>133</v>
      </c>
      <c r="G2502" s="4" t="s">
        <v>55</v>
      </c>
      <c r="H2502" s="4" t="s">
        <v>56</v>
      </c>
      <c r="I2502" s="4" t="s">
        <v>142</v>
      </c>
      <c r="J2502" s="4" t="s">
        <v>70</v>
      </c>
      <c r="K2502" s="9">
        <f t="shared" si="234"/>
        <v>10.82499999999709</v>
      </c>
      <c r="L2502" s="13">
        <f t="shared" si="235"/>
        <v>40805</v>
      </c>
      <c r="M2502" s="14">
        <f t="shared" si="236"/>
        <v>0.63402777777810115</v>
      </c>
      <c r="N2502" s="15">
        <f t="shared" si="237"/>
        <v>5</v>
      </c>
      <c r="O2502" s="16" t="str">
        <f t="shared" si="238"/>
        <v>Friday</v>
      </c>
      <c r="P2502" s="16" t="str">
        <f t="shared" si="239"/>
        <v>Sep</v>
      </c>
      <c r="Q2502" s="22">
        <f>IF(Analysis!$H$2=1,1,0)</f>
        <v>1</v>
      </c>
      <c r="R2502" s="1">
        <f>IF(Analysis!$H$3=1,1,0)</f>
        <v>1</v>
      </c>
      <c r="S2502" s="23">
        <f>IF(Analysis!$H$4=1,1,0)</f>
        <v>1</v>
      </c>
      <c r="T2502" s="23">
        <f>IF(Analysis!$H$6=1,1,0)</f>
        <v>1</v>
      </c>
      <c r="U2502" s="23">
        <f>IF(Analysis!$H$7=1,1,0)</f>
        <v>1</v>
      </c>
    </row>
    <row r="2503" spans="1:21">
      <c r="A2503" s="4">
        <v>15155</v>
      </c>
      <c r="B2503" s="5">
        <v>40836.601388888892</v>
      </c>
      <c r="C2503" s="5">
        <v>40805.590277777781</v>
      </c>
      <c r="D2503" s="4" t="s">
        <v>62</v>
      </c>
      <c r="E2503" s="4" t="s">
        <v>138</v>
      </c>
      <c r="F2503" s="6" t="s">
        <v>127</v>
      </c>
      <c r="G2503" s="4" t="s">
        <v>55</v>
      </c>
      <c r="H2503" s="4" t="s">
        <v>90</v>
      </c>
      <c r="I2503" s="4" t="s">
        <v>142</v>
      </c>
      <c r="J2503" s="4" t="s">
        <v>59</v>
      </c>
      <c r="K2503" s="9">
        <f t="shared" si="234"/>
        <v>31.011111111110949</v>
      </c>
      <c r="L2503" s="13">
        <f t="shared" si="235"/>
        <v>40805</v>
      </c>
      <c r="M2503" s="14">
        <f t="shared" si="236"/>
        <v>0.59027777778101154</v>
      </c>
      <c r="N2503" s="15">
        <f t="shared" si="237"/>
        <v>4</v>
      </c>
      <c r="O2503" s="16" t="str">
        <f t="shared" si="238"/>
        <v>Thursday</v>
      </c>
      <c r="P2503" s="16" t="str">
        <f t="shared" si="239"/>
        <v>Sep</v>
      </c>
      <c r="Q2503" s="22">
        <f>IF(Analysis!$H$2=1,1,0)</f>
        <v>1</v>
      </c>
      <c r="R2503" s="1">
        <f>IF(Analysis!$H$3=1,1,0)</f>
        <v>1</v>
      </c>
      <c r="S2503" s="23">
        <f>IF(Analysis!$H$4=1,1,0)</f>
        <v>1</v>
      </c>
      <c r="T2503" s="23">
        <f>IF(Analysis!$H$6=1,1,0)</f>
        <v>1</v>
      </c>
      <c r="U2503" s="23">
        <f>IF(Analysis!$H$7=1,1,0)</f>
        <v>1</v>
      </c>
    </row>
    <row r="2504" spans="1:21">
      <c r="A2504" s="4">
        <v>15154</v>
      </c>
      <c r="B2504" s="5">
        <v>40854.432638888888</v>
      </c>
      <c r="C2504" s="5">
        <v>40805.588194444441</v>
      </c>
      <c r="D2504" s="4" t="s">
        <v>62</v>
      </c>
      <c r="E2504" s="4" t="s">
        <v>138</v>
      </c>
      <c r="F2504" s="6" t="s">
        <v>128</v>
      </c>
      <c r="G2504" s="4" t="s">
        <v>55</v>
      </c>
      <c r="H2504" s="4" t="s">
        <v>56</v>
      </c>
      <c r="I2504" s="4" t="s">
        <v>142</v>
      </c>
      <c r="J2504" s="4" t="s">
        <v>59</v>
      </c>
      <c r="K2504" s="9">
        <f t="shared" si="234"/>
        <v>48.844444444446708</v>
      </c>
      <c r="L2504" s="13">
        <f t="shared" si="235"/>
        <v>40805</v>
      </c>
      <c r="M2504" s="14">
        <f t="shared" si="236"/>
        <v>0.58819444444088731</v>
      </c>
      <c r="N2504" s="15">
        <f t="shared" si="237"/>
        <v>4</v>
      </c>
      <c r="O2504" s="16" t="str">
        <f t="shared" si="238"/>
        <v>Monday</v>
      </c>
      <c r="P2504" s="16" t="str">
        <f t="shared" si="239"/>
        <v>Sep</v>
      </c>
      <c r="Q2504" s="22">
        <f>IF(Analysis!$H$2=1,1,0)</f>
        <v>1</v>
      </c>
      <c r="R2504" s="1">
        <f>IF(Analysis!$H$3=1,1,0)</f>
        <v>1</v>
      </c>
      <c r="S2504" s="23">
        <f>IF(Analysis!$H$4=1,1,0)</f>
        <v>1</v>
      </c>
      <c r="T2504" s="23">
        <f>IF(Analysis!$H$6=1,1,0)</f>
        <v>1</v>
      </c>
      <c r="U2504" s="23">
        <f>IF(Analysis!$H$7=1,1,0)</f>
        <v>1</v>
      </c>
    </row>
    <row r="2505" spans="1:21">
      <c r="A2505" s="4">
        <v>15153</v>
      </c>
      <c r="B2505" s="5">
        <v>40822.660416666666</v>
      </c>
      <c r="C2505" s="5">
        <v>40805.547222222223</v>
      </c>
      <c r="D2505" s="4" t="s">
        <v>53</v>
      </c>
      <c r="E2505" s="4" t="s">
        <v>41</v>
      </c>
      <c r="F2505" s="6" t="s">
        <v>129</v>
      </c>
      <c r="G2505" s="4" t="s">
        <v>55</v>
      </c>
      <c r="H2505" s="4" t="s">
        <v>1181</v>
      </c>
      <c r="I2505" s="4" t="s">
        <v>142</v>
      </c>
      <c r="J2505" s="4" t="s">
        <v>136</v>
      </c>
      <c r="K2505" s="9">
        <f t="shared" si="234"/>
        <v>17.113194444442343</v>
      </c>
      <c r="L2505" s="13">
        <f t="shared" si="235"/>
        <v>40805</v>
      </c>
      <c r="M2505" s="14">
        <f t="shared" si="236"/>
        <v>0.54722222222335404</v>
      </c>
      <c r="N2505" s="15">
        <f t="shared" si="237"/>
        <v>4</v>
      </c>
      <c r="O2505" s="16" t="str">
        <f t="shared" si="238"/>
        <v>Thursday</v>
      </c>
      <c r="P2505" s="16" t="str">
        <f t="shared" si="239"/>
        <v>Sep</v>
      </c>
      <c r="Q2505" s="22">
        <f>IF(Analysis!$H$2=1,1,0)</f>
        <v>1</v>
      </c>
      <c r="R2505" s="1">
        <f>IF(Analysis!$H$3=1,1,0)</f>
        <v>1</v>
      </c>
      <c r="S2505" s="23">
        <f>IF(Analysis!$H$4=1,1,0)</f>
        <v>1</v>
      </c>
      <c r="T2505" s="23">
        <f>IF(Analysis!$H$6=1,1,0)</f>
        <v>1</v>
      </c>
      <c r="U2505" s="23">
        <f>IF(Analysis!$H$7=1,1,0)</f>
        <v>1</v>
      </c>
    </row>
    <row r="2506" spans="1:21">
      <c r="A2506" s="4">
        <v>15152</v>
      </c>
      <c r="B2506" s="5">
        <v>40822.668055555558</v>
      </c>
      <c r="C2506" s="5">
        <v>40805.539583333331</v>
      </c>
      <c r="D2506" s="4" t="s">
        <v>60</v>
      </c>
      <c r="E2506" s="4" t="s">
        <v>54</v>
      </c>
      <c r="F2506" s="6" t="s">
        <v>145</v>
      </c>
      <c r="G2506" s="4" t="s">
        <v>55</v>
      </c>
      <c r="H2506" s="4" t="s">
        <v>1182</v>
      </c>
      <c r="I2506" s="4" t="s">
        <v>142</v>
      </c>
      <c r="J2506" s="4" t="s">
        <v>73</v>
      </c>
      <c r="K2506" s="9">
        <f t="shared" si="234"/>
        <v>17.128472222226264</v>
      </c>
      <c r="L2506" s="13">
        <f t="shared" si="235"/>
        <v>40805</v>
      </c>
      <c r="M2506" s="14">
        <f t="shared" si="236"/>
        <v>0.53958333333139308</v>
      </c>
      <c r="N2506" s="15">
        <f t="shared" si="237"/>
        <v>3</v>
      </c>
      <c r="O2506" s="16" t="str">
        <f t="shared" si="238"/>
        <v>Thursday</v>
      </c>
      <c r="P2506" s="16" t="str">
        <f t="shared" si="239"/>
        <v>Sep</v>
      </c>
      <c r="Q2506" s="22">
        <f>IF(Analysis!$H$2=1,1,0)</f>
        <v>1</v>
      </c>
      <c r="R2506" s="1">
        <f>IF(Analysis!$H$3=1,1,0)</f>
        <v>1</v>
      </c>
      <c r="S2506" s="23">
        <f>IF(Analysis!$H$4=1,1,0)</f>
        <v>1</v>
      </c>
      <c r="T2506" s="23">
        <f>IF(Analysis!$H$6=1,1,0)</f>
        <v>1</v>
      </c>
      <c r="U2506" s="23">
        <f>IF(Analysis!$H$7=1,1,0)</f>
        <v>1</v>
      </c>
    </row>
    <row r="2507" spans="1:21">
      <c r="A2507" s="4">
        <v>15151</v>
      </c>
      <c r="B2507" s="5">
        <v>40938.627083333333</v>
      </c>
      <c r="C2507" s="5">
        <v>40805.46597222222</v>
      </c>
      <c r="D2507" s="4" t="s">
        <v>94</v>
      </c>
      <c r="E2507" s="4" t="s">
        <v>122</v>
      </c>
      <c r="F2507" s="6" t="s">
        <v>2323</v>
      </c>
      <c r="G2507" s="4" t="s">
        <v>55</v>
      </c>
      <c r="H2507" s="4" t="s">
        <v>1183</v>
      </c>
      <c r="I2507" s="4" t="s">
        <v>142</v>
      </c>
      <c r="J2507" s="4" t="s">
        <v>65</v>
      </c>
      <c r="K2507" s="9">
        <f t="shared" si="234"/>
        <v>133.1611111111124</v>
      </c>
      <c r="L2507" s="13">
        <f t="shared" si="235"/>
        <v>40805</v>
      </c>
      <c r="M2507" s="14">
        <f t="shared" si="236"/>
        <v>0.46597222222044365</v>
      </c>
      <c r="N2507" s="15">
        <f t="shared" si="237"/>
        <v>3</v>
      </c>
      <c r="O2507" s="16" t="str">
        <f t="shared" si="238"/>
        <v>Monday</v>
      </c>
      <c r="P2507" s="16" t="str">
        <f t="shared" si="239"/>
        <v>Sep</v>
      </c>
      <c r="Q2507" s="22">
        <f>IF(Analysis!$H$2=1,1,0)</f>
        <v>1</v>
      </c>
      <c r="R2507" s="1">
        <f>IF(Analysis!$H$3=1,1,0)</f>
        <v>1</v>
      </c>
      <c r="S2507" s="23">
        <f>IF(Analysis!$H$4=1,1,0)</f>
        <v>1</v>
      </c>
      <c r="T2507" s="23">
        <f>IF(Analysis!$H$6=1,1,0)</f>
        <v>1</v>
      </c>
      <c r="U2507" s="23">
        <f>IF(Analysis!$H$7=1,1,0)</f>
        <v>1</v>
      </c>
    </row>
    <row r="2508" spans="1:21">
      <c r="A2508" s="4">
        <v>15150</v>
      </c>
      <c r="B2508" s="5">
        <v>40938.627083333333</v>
      </c>
      <c r="C2508" s="5">
        <v>40805.450694444444</v>
      </c>
      <c r="D2508" s="4" t="s">
        <v>94</v>
      </c>
      <c r="E2508" s="4" t="s">
        <v>124</v>
      </c>
      <c r="F2508" s="6" t="s">
        <v>2071</v>
      </c>
      <c r="G2508" s="4" t="s">
        <v>55</v>
      </c>
      <c r="H2508" s="4" t="s">
        <v>1184</v>
      </c>
      <c r="I2508" s="4" t="s">
        <v>142</v>
      </c>
      <c r="J2508" s="4" t="s">
        <v>65</v>
      </c>
      <c r="K2508" s="9">
        <f t="shared" si="234"/>
        <v>133.17638888888905</v>
      </c>
      <c r="L2508" s="13">
        <f t="shared" si="235"/>
        <v>40805</v>
      </c>
      <c r="M2508" s="14">
        <f t="shared" si="236"/>
        <v>0.45069444444379769</v>
      </c>
      <c r="N2508" s="15">
        <f t="shared" si="237"/>
        <v>2</v>
      </c>
      <c r="O2508" s="16" t="str">
        <f t="shared" si="238"/>
        <v>Monday</v>
      </c>
      <c r="P2508" s="16" t="str">
        <f t="shared" si="239"/>
        <v>Sep</v>
      </c>
      <c r="Q2508" s="22">
        <f>IF(Analysis!$H$2=1,1,0)</f>
        <v>1</v>
      </c>
      <c r="R2508" s="1">
        <f>IF(Analysis!$H$3=1,1,0)</f>
        <v>1</v>
      </c>
      <c r="S2508" s="23">
        <f>IF(Analysis!$H$4=1,1,0)</f>
        <v>1</v>
      </c>
      <c r="T2508" s="23">
        <f>IF(Analysis!$H$6=1,1,0)</f>
        <v>1</v>
      </c>
      <c r="U2508" s="23">
        <f>IF(Analysis!$H$7=1,1,0)</f>
        <v>1</v>
      </c>
    </row>
    <row r="2509" spans="1:21">
      <c r="A2509" s="4">
        <v>15149</v>
      </c>
      <c r="B2509" s="5">
        <v>40807.373611111114</v>
      </c>
      <c r="C2509" s="5">
        <v>40805.441666666666</v>
      </c>
      <c r="D2509" s="4" t="s">
        <v>53</v>
      </c>
      <c r="E2509" s="4" t="s">
        <v>74</v>
      </c>
      <c r="F2509" s="6" t="s">
        <v>2072</v>
      </c>
      <c r="G2509" s="4" t="s">
        <v>55</v>
      </c>
      <c r="H2509" s="4" t="s">
        <v>1185</v>
      </c>
      <c r="I2509" s="4" t="s">
        <v>142</v>
      </c>
      <c r="J2509" s="4" t="s">
        <v>59</v>
      </c>
      <c r="K2509" s="9">
        <f t="shared" si="234"/>
        <v>1.9319444444481633</v>
      </c>
      <c r="L2509" s="13">
        <f t="shared" si="235"/>
        <v>40805</v>
      </c>
      <c r="M2509" s="14">
        <f t="shared" si="236"/>
        <v>0.44166666666569654</v>
      </c>
      <c r="N2509" s="15">
        <f t="shared" si="237"/>
        <v>2</v>
      </c>
      <c r="O2509" s="16" t="str">
        <f t="shared" si="238"/>
        <v>Wednesday</v>
      </c>
      <c r="P2509" s="16" t="str">
        <f t="shared" si="239"/>
        <v>Sep</v>
      </c>
      <c r="Q2509" s="22">
        <f>IF(Analysis!$H$2=1,1,0)</f>
        <v>1</v>
      </c>
      <c r="R2509" s="1">
        <f>IF(Analysis!$H$3=1,1,0)</f>
        <v>1</v>
      </c>
      <c r="S2509" s="23">
        <f>IF(Analysis!$H$4=1,1,0)</f>
        <v>1</v>
      </c>
      <c r="T2509" s="23">
        <f>IF(Analysis!$H$6=1,1,0)</f>
        <v>1</v>
      </c>
      <c r="U2509" s="23">
        <f>IF(Analysis!$H$7=1,1,0)</f>
        <v>1</v>
      </c>
    </row>
    <row r="2510" spans="1:21">
      <c r="A2510" s="4">
        <v>15148</v>
      </c>
      <c r="B2510" s="5">
        <v>40805.465277777781</v>
      </c>
      <c r="C2510" s="5">
        <v>40805.414583333331</v>
      </c>
      <c r="D2510" s="4" t="s">
        <v>53</v>
      </c>
      <c r="E2510" s="4" t="s">
        <v>96</v>
      </c>
      <c r="F2510" s="6" t="s">
        <v>2073</v>
      </c>
      <c r="G2510" s="4" t="s">
        <v>55</v>
      </c>
      <c r="H2510" s="4" t="s">
        <v>90</v>
      </c>
      <c r="I2510" s="4" t="s">
        <v>142</v>
      </c>
      <c r="J2510" s="4" t="s">
        <v>59</v>
      </c>
      <c r="K2510" s="9">
        <f t="shared" si="234"/>
        <v>5.0694444449618459E-2</v>
      </c>
      <c r="L2510" s="13">
        <f t="shared" si="235"/>
        <v>40805</v>
      </c>
      <c r="M2510" s="14">
        <f t="shared" si="236"/>
        <v>0.41458333333139308</v>
      </c>
      <c r="N2510" s="15">
        <f t="shared" si="237"/>
        <v>2</v>
      </c>
      <c r="O2510" s="16" t="str">
        <f t="shared" si="238"/>
        <v>Monday</v>
      </c>
      <c r="P2510" s="16" t="str">
        <f t="shared" si="239"/>
        <v>Sep</v>
      </c>
      <c r="Q2510" s="22">
        <f>IF(Analysis!$H$2=1,1,0)</f>
        <v>1</v>
      </c>
      <c r="R2510" s="1">
        <f>IF(Analysis!$H$3=1,1,0)</f>
        <v>1</v>
      </c>
      <c r="S2510" s="23">
        <f>IF(Analysis!$H$4=1,1,0)</f>
        <v>1</v>
      </c>
      <c r="T2510" s="23">
        <f>IF(Analysis!$H$6=1,1,0)</f>
        <v>1</v>
      </c>
      <c r="U2510" s="23">
        <f>IF(Analysis!$H$7=1,1,0)</f>
        <v>1</v>
      </c>
    </row>
    <row r="2511" spans="1:21">
      <c r="A2511" s="4">
        <v>15147</v>
      </c>
      <c r="B2511" s="5">
        <v>40805.46597222222</v>
      </c>
      <c r="C2511" s="5">
        <v>40805.411805555559</v>
      </c>
      <c r="D2511" s="4" t="s">
        <v>53</v>
      </c>
      <c r="E2511" s="4" t="s">
        <v>67</v>
      </c>
      <c r="F2511" s="6" t="s">
        <v>132</v>
      </c>
      <c r="G2511" s="4" t="s">
        <v>55</v>
      </c>
      <c r="H2511" s="4" t="s">
        <v>107</v>
      </c>
      <c r="I2511" s="4" t="s">
        <v>142</v>
      </c>
      <c r="J2511" s="4" t="s">
        <v>57</v>
      </c>
      <c r="K2511" s="9">
        <f t="shared" si="234"/>
        <v>5.4166666661330964E-2</v>
      </c>
      <c r="L2511" s="13">
        <f t="shared" si="235"/>
        <v>40805</v>
      </c>
      <c r="M2511" s="14">
        <f t="shared" si="236"/>
        <v>0.41180555555911269</v>
      </c>
      <c r="N2511" s="15">
        <f t="shared" si="237"/>
        <v>2</v>
      </c>
      <c r="O2511" s="16" t="str">
        <f t="shared" si="238"/>
        <v>Monday</v>
      </c>
      <c r="P2511" s="16" t="str">
        <f t="shared" si="239"/>
        <v>Sep</v>
      </c>
      <c r="Q2511" s="22">
        <f>IF(Analysis!$H$2=1,1,0)</f>
        <v>1</v>
      </c>
      <c r="R2511" s="1">
        <f>IF(Analysis!$H$3=1,1,0)</f>
        <v>1</v>
      </c>
      <c r="S2511" s="23">
        <f>IF(Analysis!$H$4=1,1,0)</f>
        <v>1</v>
      </c>
      <c r="T2511" s="23">
        <f>IF(Analysis!$H$6=1,1,0)</f>
        <v>1</v>
      </c>
      <c r="U2511" s="23">
        <f>IF(Analysis!$H$7=1,1,0)</f>
        <v>1</v>
      </c>
    </row>
    <row r="2512" spans="1:21">
      <c r="A2512" s="4">
        <v>15146</v>
      </c>
      <c r="B2512" s="5">
        <v>40835.624305555553</v>
      </c>
      <c r="C2512" s="5">
        <v>40805.387499999997</v>
      </c>
      <c r="D2512" s="4" t="s">
        <v>53</v>
      </c>
      <c r="E2512" s="4" t="s">
        <v>68</v>
      </c>
      <c r="F2512" s="6" t="s">
        <v>133</v>
      </c>
      <c r="G2512" s="4" t="s">
        <v>55</v>
      </c>
      <c r="H2512" s="4" t="s">
        <v>106</v>
      </c>
      <c r="I2512" s="4" t="s">
        <v>142</v>
      </c>
      <c r="J2512" s="4" t="s">
        <v>136</v>
      </c>
      <c r="K2512" s="9">
        <f t="shared" si="234"/>
        <v>30.236805555556202</v>
      </c>
      <c r="L2512" s="13">
        <f t="shared" si="235"/>
        <v>40805</v>
      </c>
      <c r="M2512" s="14">
        <f t="shared" si="236"/>
        <v>0.38749999999708962</v>
      </c>
      <c r="N2512" s="15">
        <f t="shared" si="237"/>
        <v>2</v>
      </c>
      <c r="O2512" s="16" t="str">
        <f t="shared" si="238"/>
        <v>Wednesday</v>
      </c>
      <c r="P2512" s="16" t="str">
        <f t="shared" si="239"/>
        <v>Sep</v>
      </c>
      <c r="Q2512" s="22">
        <f>IF(Analysis!$H$2=1,1,0)</f>
        <v>1</v>
      </c>
      <c r="R2512" s="1">
        <f>IF(Analysis!$H$3=1,1,0)</f>
        <v>1</v>
      </c>
      <c r="S2512" s="23">
        <f>IF(Analysis!$H$4=1,1,0)</f>
        <v>1</v>
      </c>
      <c r="T2512" s="23">
        <f>IF(Analysis!$H$6=1,1,0)</f>
        <v>1</v>
      </c>
      <c r="U2512" s="23">
        <f>IF(Analysis!$H$7=1,1,0)</f>
        <v>1</v>
      </c>
    </row>
    <row r="2513" spans="1:21">
      <c r="A2513" s="4">
        <v>15145</v>
      </c>
      <c r="B2513" s="5">
        <v>40805.472222222219</v>
      </c>
      <c r="C2513" s="5">
        <v>40805.375694444447</v>
      </c>
      <c r="D2513" s="4" t="s">
        <v>53</v>
      </c>
      <c r="E2513" s="4" t="s">
        <v>67</v>
      </c>
      <c r="F2513" s="6" t="s">
        <v>127</v>
      </c>
      <c r="G2513" s="4" t="s">
        <v>55</v>
      </c>
      <c r="H2513" s="4" t="s">
        <v>71</v>
      </c>
      <c r="I2513" s="4" t="s">
        <v>142</v>
      </c>
      <c r="J2513" s="4" t="s">
        <v>59</v>
      </c>
      <c r="K2513" s="9">
        <f t="shared" si="234"/>
        <v>9.6527777772280388E-2</v>
      </c>
      <c r="L2513" s="13">
        <f t="shared" si="235"/>
        <v>40805</v>
      </c>
      <c r="M2513" s="14">
        <f t="shared" si="236"/>
        <v>0.37569444444670808</v>
      </c>
      <c r="N2513" s="15">
        <f t="shared" si="237"/>
        <v>2</v>
      </c>
      <c r="O2513" s="16" t="str">
        <f t="shared" si="238"/>
        <v>Monday</v>
      </c>
      <c r="P2513" s="16" t="str">
        <f t="shared" si="239"/>
        <v>Sep</v>
      </c>
      <c r="Q2513" s="22">
        <f>IF(Analysis!$H$2=1,1,0)</f>
        <v>1</v>
      </c>
      <c r="R2513" s="1">
        <f>IF(Analysis!$H$3=1,1,0)</f>
        <v>1</v>
      </c>
      <c r="S2513" s="23">
        <f>IF(Analysis!$H$4=1,1,0)</f>
        <v>1</v>
      </c>
      <c r="T2513" s="23">
        <f>IF(Analysis!$H$6=1,1,0)</f>
        <v>1</v>
      </c>
      <c r="U2513" s="23">
        <f>IF(Analysis!$H$7=1,1,0)</f>
        <v>1</v>
      </c>
    </row>
    <row r="2514" spans="1:21">
      <c r="A2514" s="4">
        <v>15144</v>
      </c>
      <c r="B2514" s="5">
        <v>40805.470833333333</v>
      </c>
      <c r="C2514" s="5">
        <v>40805.373611111114</v>
      </c>
      <c r="D2514" s="4" t="s">
        <v>53</v>
      </c>
      <c r="E2514" s="4" t="s">
        <v>74</v>
      </c>
      <c r="F2514" s="6" t="s">
        <v>128</v>
      </c>
      <c r="G2514" s="4" t="s">
        <v>55</v>
      </c>
      <c r="H2514" s="4" t="s">
        <v>56</v>
      </c>
      <c r="I2514" s="4" t="s">
        <v>142</v>
      </c>
      <c r="J2514" s="4" t="s">
        <v>59</v>
      </c>
      <c r="K2514" s="9">
        <f t="shared" si="234"/>
        <v>9.7222222218988463E-2</v>
      </c>
      <c r="L2514" s="13">
        <f t="shared" si="235"/>
        <v>40805</v>
      </c>
      <c r="M2514" s="14">
        <f t="shared" si="236"/>
        <v>0.37361111111385981</v>
      </c>
      <c r="N2514" s="15">
        <f t="shared" si="237"/>
        <v>1</v>
      </c>
      <c r="O2514" s="16" t="str">
        <f t="shared" si="238"/>
        <v>Monday</v>
      </c>
      <c r="P2514" s="16" t="str">
        <f t="shared" si="239"/>
        <v>Sep</v>
      </c>
      <c r="Q2514" s="22">
        <f>IF(Analysis!$H$2=1,1,0)</f>
        <v>1</v>
      </c>
      <c r="R2514" s="1">
        <f>IF(Analysis!$H$3=1,1,0)</f>
        <v>1</v>
      </c>
      <c r="S2514" s="23">
        <f>IF(Analysis!$H$4=1,1,0)</f>
        <v>1</v>
      </c>
      <c r="T2514" s="23">
        <f>IF(Analysis!$H$6=1,1,0)</f>
        <v>1</v>
      </c>
      <c r="U2514" s="23">
        <f>IF(Analysis!$H$7=1,1,0)</f>
        <v>1</v>
      </c>
    </row>
    <row r="2515" spans="1:21">
      <c r="A2515" s="4">
        <v>15143</v>
      </c>
      <c r="B2515" s="5">
        <v>40805.470138888886</v>
      </c>
      <c r="C2515" s="5">
        <v>40805.347916666666</v>
      </c>
      <c r="D2515" s="4" t="s">
        <v>60</v>
      </c>
      <c r="E2515" s="4" t="s">
        <v>54</v>
      </c>
      <c r="F2515" s="6" t="s">
        <v>129</v>
      </c>
      <c r="G2515" s="4" t="s">
        <v>55</v>
      </c>
      <c r="H2515" s="4" t="s">
        <v>90</v>
      </c>
      <c r="I2515" s="4" t="s">
        <v>142</v>
      </c>
      <c r="J2515" s="4" t="s">
        <v>59</v>
      </c>
      <c r="K2515" s="9">
        <f t="shared" si="234"/>
        <v>0.12222222222044365</v>
      </c>
      <c r="L2515" s="13">
        <f t="shared" si="235"/>
        <v>40805</v>
      </c>
      <c r="M2515" s="14">
        <f t="shared" si="236"/>
        <v>0.34791666666569654</v>
      </c>
      <c r="N2515" s="15">
        <f t="shared" si="237"/>
        <v>1</v>
      </c>
      <c r="O2515" s="16" t="str">
        <f t="shared" si="238"/>
        <v>Monday</v>
      </c>
      <c r="P2515" s="16" t="str">
        <f t="shared" si="239"/>
        <v>Sep</v>
      </c>
      <c r="Q2515" s="22">
        <f>IF(Analysis!$H$2=1,1,0)</f>
        <v>1</v>
      </c>
      <c r="R2515" s="1">
        <f>IF(Analysis!$H$3=1,1,0)</f>
        <v>1</v>
      </c>
      <c r="S2515" s="23">
        <f>IF(Analysis!$H$4=1,1,0)</f>
        <v>1</v>
      </c>
      <c r="T2515" s="23">
        <f>IF(Analysis!$H$6=1,1,0)</f>
        <v>1</v>
      </c>
      <c r="U2515" s="23">
        <f>IF(Analysis!$H$7=1,1,0)</f>
        <v>1</v>
      </c>
    </row>
    <row r="2516" spans="1:21">
      <c r="A2516" s="4">
        <v>15142</v>
      </c>
      <c r="B2516" s="5">
        <v>40802.736805555556</v>
      </c>
      <c r="C2516" s="5">
        <v>40802.681250000001</v>
      </c>
      <c r="D2516" s="4" t="s">
        <v>60</v>
      </c>
      <c r="E2516" s="4" t="s">
        <v>99</v>
      </c>
      <c r="F2516" s="6" t="s">
        <v>145</v>
      </c>
      <c r="G2516" s="4" t="s">
        <v>55</v>
      </c>
      <c r="H2516" s="4" t="s">
        <v>56</v>
      </c>
      <c r="I2516" s="4" t="s">
        <v>142</v>
      </c>
      <c r="J2516" s="4" t="s">
        <v>59</v>
      </c>
      <c r="K2516" s="9">
        <f t="shared" si="234"/>
        <v>5.5555555554747116E-2</v>
      </c>
      <c r="L2516" s="13">
        <f t="shared" si="235"/>
        <v>40802</v>
      </c>
      <c r="M2516" s="14">
        <f t="shared" si="236"/>
        <v>0.68125000000145519</v>
      </c>
      <c r="N2516" s="15">
        <f t="shared" si="237"/>
        <v>5</v>
      </c>
      <c r="O2516" s="16" t="str">
        <f t="shared" si="238"/>
        <v>Friday</v>
      </c>
      <c r="P2516" s="16" t="str">
        <f t="shared" si="239"/>
        <v>Sep</v>
      </c>
      <c r="Q2516" s="22">
        <f>IF(Analysis!$H$2=1,1,0)</f>
        <v>1</v>
      </c>
      <c r="R2516" s="1">
        <f>IF(Analysis!$H$3=1,1,0)</f>
        <v>1</v>
      </c>
      <c r="S2516" s="23">
        <f>IF(Analysis!$H$4=1,1,0)</f>
        <v>1</v>
      </c>
      <c r="T2516" s="23">
        <f>IF(Analysis!$H$6=1,1,0)</f>
        <v>1</v>
      </c>
      <c r="U2516" s="23">
        <f>IF(Analysis!$H$7=1,1,0)</f>
        <v>1</v>
      </c>
    </row>
    <row r="2517" spans="1:21">
      <c r="A2517" s="4">
        <v>15141</v>
      </c>
      <c r="B2517" s="5">
        <v>40807.397916666669</v>
      </c>
      <c r="C2517" s="5">
        <v>40802.671527777777</v>
      </c>
      <c r="D2517" s="4" t="s">
        <v>60</v>
      </c>
      <c r="E2517" s="4" t="s">
        <v>54</v>
      </c>
      <c r="F2517" s="6" t="s">
        <v>2324</v>
      </c>
      <c r="G2517" s="4" t="s">
        <v>55</v>
      </c>
      <c r="H2517" s="4" t="s">
        <v>1186</v>
      </c>
      <c r="I2517" s="4" t="s">
        <v>142</v>
      </c>
      <c r="J2517" s="4" t="s">
        <v>59</v>
      </c>
      <c r="K2517" s="9">
        <f t="shared" si="234"/>
        <v>4.726388888891961</v>
      </c>
      <c r="L2517" s="13">
        <f t="shared" si="235"/>
        <v>40802</v>
      </c>
      <c r="M2517" s="14">
        <f t="shared" si="236"/>
        <v>0.67152777777664596</v>
      </c>
      <c r="N2517" s="15">
        <f t="shared" si="237"/>
        <v>5</v>
      </c>
      <c r="O2517" s="16" t="str">
        <f t="shared" si="238"/>
        <v>Wednesday</v>
      </c>
      <c r="P2517" s="16" t="str">
        <f t="shared" si="239"/>
        <v>Sep</v>
      </c>
      <c r="Q2517" s="22">
        <f>IF(Analysis!$H$2=1,1,0)</f>
        <v>1</v>
      </c>
      <c r="R2517" s="1">
        <f>IF(Analysis!$H$3=1,1,0)</f>
        <v>1</v>
      </c>
      <c r="S2517" s="23">
        <f>IF(Analysis!$H$4=1,1,0)</f>
        <v>1</v>
      </c>
      <c r="T2517" s="23">
        <f>IF(Analysis!$H$6=1,1,0)</f>
        <v>1</v>
      </c>
      <c r="U2517" s="23">
        <f>IF(Analysis!$H$7=1,1,0)</f>
        <v>1</v>
      </c>
    </row>
    <row r="2518" spans="1:21">
      <c r="A2518" s="4">
        <v>15140</v>
      </c>
      <c r="B2518" s="5">
        <v>40807.455555555556</v>
      </c>
      <c r="C2518" s="5">
        <v>40802.65625</v>
      </c>
      <c r="D2518" s="4" t="s">
        <v>60</v>
      </c>
      <c r="E2518" s="4" t="s">
        <v>54</v>
      </c>
      <c r="F2518" s="6" t="s">
        <v>2071</v>
      </c>
      <c r="G2518" s="4" t="s">
        <v>55</v>
      </c>
      <c r="H2518" s="4" t="s">
        <v>1187</v>
      </c>
      <c r="I2518" s="4" t="s">
        <v>142</v>
      </c>
      <c r="J2518" s="4" t="s">
        <v>136</v>
      </c>
      <c r="K2518" s="9">
        <f t="shared" si="234"/>
        <v>4.7993055555562023</v>
      </c>
      <c r="L2518" s="13">
        <f t="shared" si="235"/>
        <v>40802</v>
      </c>
      <c r="M2518" s="14">
        <f t="shared" si="236"/>
        <v>0.65625</v>
      </c>
      <c r="N2518" s="15">
        <f t="shared" si="237"/>
        <v>5</v>
      </c>
      <c r="O2518" s="16" t="str">
        <f t="shared" si="238"/>
        <v>Wednesday</v>
      </c>
      <c r="P2518" s="16" t="str">
        <f t="shared" si="239"/>
        <v>Sep</v>
      </c>
      <c r="Q2518" s="22">
        <f>IF(Analysis!$H$2=1,1,0)</f>
        <v>1</v>
      </c>
      <c r="R2518" s="1">
        <f>IF(Analysis!$H$3=1,1,0)</f>
        <v>1</v>
      </c>
      <c r="S2518" s="23">
        <f>IF(Analysis!$H$4=1,1,0)</f>
        <v>1</v>
      </c>
      <c r="T2518" s="23">
        <f>IF(Analysis!$H$6=1,1,0)</f>
        <v>1</v>
      </c>
      <c r="U2518" s="23">
        <f>IF(Analysis!$H$7=1,1,0)</f>
        <v>1</v>
      </c>
    </row>
    <row r="2519" spans="1:21">
      <c r="A2519" s="4">
        <v>15139</v>
      </c>
      <c r="B2519" s="5">
        <v>40807.45416666667</v>
      </c>
      <c r="C2519" s="5">
        <v>40802.654166666667</v>
      </c>
      <c r="D2519" s="4" t="s">
        <v>60</v>
      </c>
      <c r="E2519" s="4" t="s">
        <v>80</v>
      </c>
      <c r="F2519" s="6" t="s">
        <v>2072</v>
      </c>
      <c r="G2519" s="4" t="s">
        <v>55</v>
      </c>
      <c r="H2519" s="4" t="s">
        <v>1188</v>
      </c>
      <c r="I2519" s="4" t="s">
        <v>142</v>
      </c>
      <c r="J2519" s="4" t="s">
        <v>136</v>
      </c>
      <c r="K2519" s="9">
        <f t="shared" si="234"/>
        <v>4.8000000000029104</v>
      </c>
      <c r="L2519" s="13">
        <f t="shared" si="235"/>
        <v>40802</v>
      </c>
      <c r="M2519" s="14">
        <f t="shared" si="236"/>
        <v>0.65416666666715173</v>
      </c>
      <c r="N2519" s="15">
        <f t="shared" si="237"/>
        <v>5</v>
      </c>
      <c r="O2519" s="16" t="str">
        <f t="shared" si="238"/>
        <v>Wednesday</v>
      </c>
      <c r="P2519" s="16" t="str">
        <f t="shared" si="239"/>
        <v>Sep</v>
      </c>
      <c r="Q2519" s="22">
        <f>IF(Analysis!$H$2=1,1,0)</f>
        <v>1</v>
      </c>
      <c r="R2519" s="1">
        <f>IF(Analysis!$H$3=1,1,0)</f>
        <v>1</v>
      </c>
      <c r="S2519" s="23">
        <f>IF(Analysis!$H$4=1,1,0)</f>
        <v>1</v>
      </c>
      <c r="T2519" s="23">
        <f>IF(Analysis!$H$6=1,1,0)</f>
        <v>1</v>
      </c>
      <c r="U2519" s="23">
        <f>IF(Analysis!$H$7=1,1,0)</f>
        <v>1</v>
      </c>
    </row>
    <row r="2520" spans="1:21">
      <c r="A2520" s="4">
        <v>15138</v>
      </c>
      <c r="B2520" s="5">
        <v>40802.71875</v>
      </c>
      <c r="C2520" s="5">
        <v>40802.651388888888</v>
      </c>
      <c r="D2520" s="4" t="s">
        <v>60</v>
      </c>
      <c r="E2520" s="4" t="s">
        <v>67</v>
      </c>
      <c r="F2520" s="6" t="s">
        <v>2073</v>
      </c>
      <c r="G2520" s="4" t="s">
        <v>55</v>
      </c>
      <c r="H2520" s="4" t="s">
        <v>1189</v>
      </c>
      <c r="I2520" s="4" t="s">
        <v>142</v>
      </c>
      <c r="J2520" s="4" t="s">
        <v>57</v>
      </c>
      <c r="K2520" s="9">
        <f t="shared" si="234"/>
        <v>6.7361111112404615E-2</v>
      </c>
      <c r="L2520" s="13">
        <f t="shared" si="235"/>
        <v>40802</v>
      </c>
      <c r="M2520" s="14">
        <f t="shared" si="236"/>
        <v>0.65138888888759539</v>
      </c>
      <c r="N2520" s="15">
        <f t="shared" si="237"/>
        <v>5</v>
      </c>
      <c r="O2520" s="16" t="str">
        <f t="shared" si="238"/>
        <v>Friday</v>
      </c>
      <c r="P2520" s="16" t="str">
        <f t="shared" si="239"/>
        <v>Sep</v>
      </c>
      <c r="Q2520" s="22">
        <f>IF(Analysis!$H$2=1,1,0)</f>
        <v>1</v>
      </c>
      <c r="R2520" s="1">
        <f>IF(Analysis!$H$3=1,1,0)</f>
        <v>1</v>
      </c>
      <c r="S2520" s="23">
        <f>IF(Analysis!$H$4=1,1,0)</f>
        <v>1</v>
      </c>
      <c r="T2520" s="23">
        <f>IF(Analysis!$H$6=1,1,0)</f>
        <v>1</v>
      </c>
      <c r="U2520" s="23">
        <f>IF(Analysis!$H$7=1,1,0)</f>
        <v>1</v>
      </c>
    </row>
    <row r="2521" spans="1:21">
      <c r="A2521" s="4">
        <v>15137</v>
      </c>
      <c r="B2521" s="5">
        <v>40802.698611111111</v>
      </c>
      <c r="C2521" s="5">
        <v>40802.642361111109</v>
      </c>
      <c r="D2521" s="4" t="s">
        <v>60</v>
      </c>
      <c r="E2521" s="4" t="s">
        <v>109</v>
      </c>
      <c r="F2521" s="6" t="s">
        <v>132</v>
      </c>
      <c r="G2521" s="4" t="s">
        <v>55</v>
      </c>
      <c r="H2521" s="4" t="s">
        <v>1190</v>
      </c>
      <c r="I2521" s="4" t="s">
        <v>142</v>
      </c>
      <c r="J2521" s="4" t="s">
        <v>57</v>
      </c>
      <c r="K2521" s="9">
        <f t="shared" si="234"/>
        <v>5.6250000001455192E-2</v>
      </c>
      <c r="L2521" s="13">
        <f t="shared" si="235"/>
        <v>40802</v>
      </c>
      <c r="M2521" s="14">
        <f t="shared" si="236"/>
        <v>0.64236111110949423</v>
      </c>
      <c r="N2521" s="15">
        <f t="shared" si="237"/>
        <v>5</v>
      </c>
      <c r="O2521" s="16" t="str">
        <f t="shared" si="238"/>
        <v>Friday</v>
      </c>
      <c r="P2521" s="16" t="str">
        <f t="shared" si="239"/>
        <v>Sep</v>
      </c>
      <c r="Q2521" s="22">
        <f>IF(Analysis!$H$2=1,1,0)</f>
        <v>1</v>
      </c>
      <c r="R2521" s="1">
        <f>IF(Analysis!$H$3=1,1,0)</f>
        <v>1</v>
      </c>
      <c r="S2521" s="23">
        <f>IF(Analysis!$H$4=1,1,0)</f>
        <v>1</v>
      </c>
      <c r="T2521" s="23">
        <f>IF(Analysis!$H$6=1,1,0)</f>
        <v>1</v>
      </c>
      <c r="U2521" s="23">
        <f>IF(Analysis!$H$7=1,1,0)</f>
        <v>1</v>
      </c>
    </row>
    <row r="2522" spans="1:21">
      <c r="A2522" s="4">
        <v>15136</v>
      </c>
      <c r="B2522" s="5">
        <v>40805.698611111111</v>
      </c>
      <c r="C2522" s="5">
        <v>40802.632638888892</v>
      </c>
      <c r="D2522" s="4" t="s">
        <v>60</v>
      </c>
      <c r="E2522" s="4" t="s">
        <v>67</v>
      </c>
      <c r="F2522" s="6" t="s">
        <v>133</v>
      </c>
      <c r="G2522" s="4" t="s">
        <v>55</v>
      </c>
      <c r="H2522" s="4" t="s">
        <v>90</v>
      </c>
      <c r="I2522" s="4" t="s">
        <v>142</v>
      </c>
      <c r="J2522" s="4" t="s">
        <v>115</v>
      </c>
      <c r="K2522" s="9">
        <f t="shared" si="234"/>
        <v>3.0659722222189885</v>
      </c>
      <c r="L2522" s="13">
        <f t="shared" si="235"/>
        <v>40802</v>
      </c>
      <c r="M2522" s="14">
        <f t="shared" si="236"/>
        <v>0.63263888889196096</v>
      </c>
      <c r="N2522" s="15">
        <f t="shared" si="237"/>
        <v>5</v>
      </c>
      <c r="O2522" s="16" t="str">
        <f t="shared" si="238"/>
        <v>Monday</v>
      </c>
      <c r="P2522" s="16" t="str">
        <f t="shared" si="239"/>
        <v>Sep</v>
      </c>
      <c r="Q2522" s="22">
        <f>IF(Analysis!$H$2=1,1,0)</f>
        <v>1</v>
      </c>
      <c r="R2522" s="1">
        <f>IF(Analysis!$H$3=1,1,0)</f>
        <v>1</v>
      </c>
      <c r="S2522" s="23">
        <f>IF(Analysis!$H$4=1,1,0)</f>
        <v>1</v>
      </c>
      <c r="T2522" s="23">
        <f>IF(Analysis!$H$6=1,1,0)</f>
        <v>1</v>
      </c>
      <c r="U2522" s="23">
        <f>IF(Analysis!$H$7=1,1,0)</f>
        <v>1</v>
      </c>
    </row>
    <row r="2523" spans="1:21">
      <c r="A2523" s="4">
        <v>15135</v>
      </c>
      <c r="B2523" s="5">
        <v>40819.658333333333</v>
      </c>
      <c r="C2523" s="5">
        <v>40802.628472222219</v>
      </c>
      <c r="D2523" s="4" t="s">
        <v>62</v>
      </c>
      <c r="E2523" s="4" t="s">
        <v>64</v>
      </c>
      <c r="F2523" s="6" t="s">
        <v>127</v>
      </c>
      <c r="G2523" s="4" t="s">
        <v>55</v>
      </c>
      <c r="H2523" s="4" t="s">
        <v>107</v>
      </c>
      <c r="I2523" s="4" t="s">
        <v>142</v>
      </c>
      <c r="J2523" s="4" t="s">
        <v>65</v>
      </c>
      <c r="K2523" s="9">
        <f t="shared" si="234"/>
        <v>17.02986111111386</v>
      </c>
      <c r="L2523" s="13">
        <f t="shared" si="235"/>
        <v>40802</v>
      </c>
      <c r="M2523" s="14">
        <f t="shared" si="236"/>
        <v>0.62847222221898846</v>
      </c>
      <c r="N2523" s="15">
        <f t="shared" si="237"/>
        <v>5</v>
      </c>
      <c r="O2523" s="16" t="str">
        <f t="shared" si="238"/>
        <v>Monday</v>
      </c>
      <c r="P2523" s="16" t="str">
        <f t="shared" si="239"/>
        <v>Sep</v>
      </c>
      <c r="Q2523" s="22">
        <f>IF(Analysis!$H$2=1,1,0)</f>
        <v>1</v>
      </c>
      <c r="R2523" s="1">
        <f>IF(Analysis!$H$3=1,1,0)</f>
        <v>1</v>
      </c>
      <c r="S2523" s="23">
        <f>IF(Analysis!$H$4=1,1,0)</f>
        <v>1</v>
      </c>
      <c r="T2523" s="23">
        <f>IF(Analysis!$H$6=1,1,0)</f>
        <v>1</v>
      </c>
      <c r="U2523" s="23">
        <f>IF(Analysis!$H$7=1,1,0)</f>
        <v>1</v>
      </c>
    </row>
    <row r="2524" spans="1:21">
      <c r="A2524" s="4">
        <v>15134</v>
      </c>
      <c r="B2524" s="5">
        <v>40802.737500000003</v>
      </c>
      <c r="C2524" s="5">
        <v>40802.6</v>
      </c>
      <c r="D2524" s="4" t="s">
        <v>60</v>
      </c>
      <c r="E2524" s="4" t="s">
        <v>54</v>
      </c>
      <c r="F2524" s="6" t="s">
        <v>128</v>
      </c>
      <c r="G2524" s="4" t="s">
        <v>55</v>
      </c>
      <c r="H2524" s="4" t="s">
        <v>106</v>
      </c>
      <c r="I2524" s="4" t="s">
        <v>142</v>
      </c>
      <c r="J2524" s="4" t="s">
        <v>59</v>
      </c>
      <c r="K2524" s="9">
        <f t="shared" si="234"/>
        <v>0.13750000000436557</v>
      </c>
      <c r="L2524" s="13">
        <f t="shared" si="235"/>
        <v>40802</v>
      </c>
      <c r="M2524" s="14">
        <f t="shared" si="236"/>
        <v>0.59999999999854481</v>
      </c>
      <c r="N2524" s="15">
        <f t="shared" si="237"/>
        <v>4</v>
      </c>
      <c r="O2524" s="16" t="str">
        <f t="shared" si="238"/>
        <v>Friday</v>
      </c>
      <c r="P2524" s="16" t="str">
        <f t="shared" si="239"/>
        <v>Sep</v>
      </c>
      <c r="Q2524" s="22">
        <f>IF(Analysis!$H$2=1,1,0)</f>
        <v>1</v>
      </c>
      <c r="R2524" s="1">
        <f>IF(Analysis!$H$3=1,1,0)</f>
        <v>1</v>
      </c>
      <c r="S2524" s="23">
        <f>IF(Analysis!$H$4=1,1,0)</f>
        <v>1</v>
      </c>
      <c r="T2524" s="23">
        <f>IF(Analysis!$H$6=1,1,0)</f>
        <v>1</v>
      </c>
      <c r="U2524" s="23">
        <f>IF(Analysis!$H$7=1,1,0)</f>
        <v>1</v>
      </c>
    </row>
    <row r="2525" spans="1:21">
      <c r="A2525" s="4">
        <v>15133</v>
      </c>
      <c r="B2525" s="5">
        <v>40802.601388888892</v>
      </c>
      <c r="C2525" s="5">
        <v>40802.590277777781</v>
      </c>
      <c r="D2525" s="4" t="s">
        <v>60</v>
      </c>
      <c r="E2525" s="4" t="s">
        <v>99</v>
      </c>
      <c r="F2525" s="6" t="s">
        <v>129</v>
      </c>
      <c r="G2525" s="4" t="s">
        <v>55</v>
      </c>
      <c r="H2525" s="4" t="s">
        <v>71</v>
      </c>
      <c r="I2525" s="4" t="s">
        <v>142</v>
      </c>
      <c r="J2525" s="4" t="s">
        <v>57</v>
      </c>
      <c r="K2525" s="9">
        <f t="shared" si="234"/>
        <v>1.1111111110949423E-2</v>
      </c>
      <c r="L2525" s="13">
        <f t="shared" si="235"/>
        <v>40802</v>
      </c>
      <c r="M2525" s="14">
        <f t="shared" si="236"/>
        <v>0.59027777778101154</v>
      </c>
      <c r="N2525" s="15">
        <f t="shared" si="237"/>
        <v>4</v>
      </c>
      <c r="O2525" s="16" t="str">
        <f t="shared" si="238"/>
        <v>Friday</v>
      </c>
      <c r="P2525" s="16" t="str">
        <f t="shared" si="239"/>
        <v>Sep</v>
      </c>
      <c r="Q2525" s="22">
        <f>IF(Analysis!$H$2=1,1,0)</f>
        <v>1</v>
      </c>
      <c r="R2525" s="1">
        <f>IF(Analysis!$H$3=1,1,0)</f>
        <v>1</v>
      </c>
      <c r="S2525" s="23">
        <f>IF(Analysis!$H$4=1,1,0)</f>
        <v>1</v>
      </c>
      <c r="T2525" s="23">
        <f>IF(Analysis!$H$6=1,1,0)</f>
        <v>1</v>
      </c>
      <c r="U2525" s="23">
        <f>IF(Analysis!$H$7=1,1,0)</f>
        <v>1</v>
      </c>
    </row>
    <row r="2526" spans="1:21">
      <c r="A2526" s="4">
        <v>15132</v>
      </c>
      <c r="B2526" s="5">
        <v>40840.443749999999</v>
      </c>
      <c r="C2526" s="5">
        <v>40802.476388888892</v>
      </c>
      <c r="D2526" s="4" t="s">
        <v>62</v>
      </c>
      <c r="E2526" s="4" t="s">
        <v>63</v>
      </c>
      <c r="F2526" s="6" t="s">
        <v>145</v>
      </c>
      <c r="G2526" s="4" t="s">
        <v>55</v>
      </c>
      <c r="H2526" s="4" t="s">
        <v>56</v>
      </c>
      <c r="I2526" s="4" t="s">
        <v>142</v>
      </c>
      <c r="J2526" s="4" t="s">
        <v>136</v>
      </c>
      <c r="K2526" s="9">
        <f t="shared" si="234"/>
        <v>37.967361111106584</v>
      </c>
      <c r="L2526" s="13">
        <f t="shared" si="235"/>
        <v>40802</v>
      </c>
      <c r="M2526" s="14">
        <f t="shared" si="236"/>
        <v>0.47638888889196096</v>
      </c>
      <c r="N2526" s="15">
        <f t="shared" si="237"/>
        <v>3</v>
      </c>
      <c r="O2526" s="16" t="str">
        <f t="shared" si="238"/>
        <v>Monday</v>
      </c>
      <c r="P2526" s="16" t="str">
        <f t="shared" si="239"/>
        <v>Sep</v>
      </c>
      <c r="Q2526" s="22">
        <f>IF(Analysis!$H$2=1,1,0)</f>
        <v>1</v>
      </c>
      <c r="R2526" s="1">
        <f>IF(Analysis!$H$3=1,1,0)</f>
        <v>1</v>
      </c>
      <c r="S2526" s="23">
        <f>IF(Analysis!$H$4=1,1,0)</f>
        <v>1</v>
      </c>
      <c r="T2526" s="23">
        <f>IF(Analysis!$H$6=1,1,0)</f>
        <v>1</v>
      </c>
      <c r="U2526" s="23">
        <f>IF(Analysis!$H$7=1,1,0)</f>
        <v>1</v>
      </c>
    </row>
    <row r="2527" spans="1:21">
      <c r="A2527" s="4">
        <v>15131</v>
      </c>
      <c r="B2527" s="5">
        <v>40802.508333333331</v>
      </c>
      <c r="C2527" s="5">
        <v>40802.441666666666</v>
      </c>
      <c r="D2527" s="4" t="s">
        <v>60</v>
      </c>
      <c r="E2527" s="4" t="s">
        <v>54</v>
      </c>
      <c r="F2527" s="6" t="s">
        <v>2325</v>
      </c>
      <c r="G2527" s="4" t="s">
        <v>55</v>
      </c>
      <c r="H2527" s="4" t="s">
        <v>90</v>
      </c>
      <c r="I2527" s="4" t="s">
        <v>142</v>
      </c>
      <c r="J2527" s="4" t="s">
        <v>59</v>
      </c>
      <c r="K2527" s="9">
        <f t="shared" si="234"/>
        <v>6.6666666665696539E-2</v>
      </c>
      <c r="L2527" s="13">
        <f t="shared" si="235"/>
        <v>40802</v>
      </c>
      <c r="M2527" s="14">
        <f t="shared" si="236"/>
        <v>0.44166666666569654</v>
      </c>
      <c r="N2527" s="15">
        <f t="shared" si="237"/>
        <v>2</v>
      </c>
      <c r="O2527" s="16" t="str">
        <f t="shared" si="238"/>
        <v>Friday</v>
      </c>
      <c r="P2527" s="16" t="str">
        <f t="shared" si="239"/>
        <v>Sep</v>
      </c>
      <c r="Q2527" s="22">
        <f>IF(Analysis!$H$2=1,1,0)</f>
        <v>1</v>
      </c>
      <c r="R2527" s="1">
        <f>IF(Analysis!$H$3=1,1,0)</f>
        <v>1</v>
      </c>
      <c r="S2527" s="23">
        <f>IF(Analysis!$H$4=1,1,0)</f>
        <v>1</v>
      </c>
      <c r="T2527" s="23">
        <f>IF(Analysis!$H$6=1,1,0)</f>
        <v>1</v>
      </c>
      <c r="U2527" s="23">
        <f>IF(Analysis!$H$7=1,1,0)</f>
        <v>1</v>
      </c>
    </row>
    <row r="2528" spans="1:21">
      <c r="A2528" s="4">
        <v>15130</v>
      </c>
      <c r="B2528" s="5">
        <v>40802.374305555553</v>
      </c>
      <c r="C2528" s="5">
        <v>40802.354166666664</v>
      </c>
      <c r="D2528" s="4" t="s">
        <v>60</v>
      </c>
      <c r="E2528" s="4" t="s">
        <v>54</v>
      </c>
      <c r="F2528" s="6" t="s">
        <v>2071</v>
      </c>
      <c r="G2528" s="4" t="s">
        <v>55</v>
      </c>
      <c r="H2528" s="4" t="s">
        <v>56</v>
      </c>
      <c r="I2528" s="4" t="s">
        <v>142</v>
      </c>
      <c r="J2528" s="4" t="s">
        <v>57</v>
      </c>
      <c r="K2528" s="9">
        <f t="shared" si="234"/>
        <v>2.0138888889050577E-2</v>
      </c>
      <c r="L2528" s="13">
        <f t="shared" si="235"/>
        <v>40802</v>
      </c>
      <c r="M2528" s="14">
        <f t="shared" si="236"/>
        <v>0.35416666666424135</v>
      </c>
      <c r="N2528" s="15">
        <f t="shared" si="237"/>
        <v>1</v>
      </c>
      <c r="O2528" s="16" t="str">
        <f t="shared" si="238"/>
        <v>Friday</v>
      </c>
      <c r="P2528" s="16" t="str">
        <f t="shared" si="239"/>
        <v>Sep</v>
      </c>
      <c r="Q2528" s="22">
        <f>IF(Analysis!$H$2=1,1,0)</f>
        <v>1</v>
      </c>
      <c r="R2528" s="1">
        <f>IF(Analysis!$H$3=1,1,0)</f>
        <v>1</v>
      </c>
      <c r="S2528" s="23">
        <f>IF(Analysis!$H$4=1,1,0)</f>
        <v>1</v>
      </c>
      <c r="T2528" s="23">
        <f>IF(Analysis!$H$6=1,1,0)</f>
        <v>1</v>
      </c>
      <c r="U2528" s="23">
        <f>IF(Analysis!$H$7=1,1,0)</f>
        <v>1</v>
      </c>
    </row>
    <row r="2529" spans="1:21">
      <c r="A2529" s="4">
        <v>15129</v>
      </c>
      <c r="B2529" s="5">
        <v>40801.669444444444</v>
      </c>
      <c r="C2529" s="5">
        <v>40801.616666666669</v>
      </c>
      <c r="D2529" s="4" t="s">
        <v>53</v>
      </c>
      <c r="E2529" s="4" t="s">
        <v>74</v>
      </c>
      <c r="F2529" s="6" t="s">
        <v>2072</v>
      </c>
      <c r="G2529" s="4" t="s">
        <v>55</v>
      </c>
      <c r="H2529" s="4" t="s">
        <v>1191</v>
      </c>
      <c r="I2529" s="4" t="s">
        <v>142</v>
      </c>
      <c r="J2529" s="4" t="s">
        <v>59</v>
      </c>
      <c r="K2529" s="9">
        <f t="shared" si="234"/>
        <v>5.2777777775190771E-2</v>
      </c>
      <c r="L2529" s="13">
        <f t="shared" si="235"/>
        <v>40801</v>
      </c>
      <c r="M2529" s="14">
        <f t="shared" si="236"/>
        <v>0.61666666666860692</v>
      </c>
      <c r="N2529" s="15">
        <f t="shared" si="237"/>
        <v>4</v>
      </c>
      <c r="O2529" s="16" t="str">
        <f t="shared" si="238"/>
        <v>Thursday</v>
      </c>
      <c r="P2529" s="16" t="str">
        <f t="shared" si="239"/>
        <v>Sep</v>
      </c>
      <c r="Q2529" s="22">
        <f>IF(Analysis!$H$2=1,1,0)</f>
        <v>1</v>
      </c>
      <c r="R2529" s="1">
        <f>IF(Analysis!$H$3=1,1,0)</f>
        <v>1</v>
      </c>
      <c r="S2529" s="23">
        <f>IF(Analysis!$H$4=1,1,0)</f>
        <v>1</v>
      </c>
      <c r="T2529" s="23">
        <f>IF(Analysis!$H$6=1,1,0)</f>
        <v>1</v>
      </c>
      <c r="U2529" s="23">
        <f>IF(Analysis!$H$7=1,1,0)</f>
        <v>1</v>
      </c>
    </row>
    <row r="2530" spans="1:21">
      <c r="A2530" s="4">
        <v>15128</v>
      </c>
      <c r="B2530" s="5">
        <v>40802.602083333331</v>
      </c>
      <c r="C2530" s="5">
        <v>40801.599999999999</v>
      </c>
      <c r="D2530" s="4" t="s">
        <v>53</v>
      </c>
      <c r="E2530" s="4" t="s">
        <v>68</v>
      </c>
      <c r="F2530" s="6" t="s">
        <v>2073</v>
      </c>
      <c r="G2530" s="4" t="s">
        <v>55</v>
      </c>
      <c r="H2530" s="4" t="s">
        <v>1192</v>
      </c>
      <c r="I2530" s="4" t="s">
        <v>142</v>
      </c>
      <c r="J2530" s="4" t="s">
        <v>59</v>
      </c>
      <c r="K2530" s="9">
        <f t="shared" si="234"/>
        <v>1.0020833333328483</v>
      </c>
      <c r="L2530" s="13">
        <f t="shared" si="235"/>
        <v>40801</v>
      </c>
      <c r="M2530" s="14">
        <f t="shared" si="236"/>
        <v>0.59999999999854481</v>
      </c>
      <c r="N2530" s="15">
        <f t="shared" si="237"/>
        <v>4</v>
      </c>
      <c r="O2530" s="16" t="str">
        <f t="shared" si="238"/>
        <v>Friday</v>
      </c>
      <c r="P2530" s="16" t="str">
        <f t="shared" si="239"/>
        <v>Sep</v>
      </c>
      <c r="Q2530" s="22">
        <f>IF(Analysis!$H$2=1,1,0)</f>
        <v>1</v>
      </c>
      <c r="R2530" s="1">
        <f>IF(Analysis!$H$3=1,1,0)</f>
        <v>1</v>
      </c>
      <c r="S2530" s="23">
        <f>IF(Analysis!$H$4=1,1,0)</f>
        <v>1</v>
      </c>
      <c r="T2530" s="23">
        <f>IF(Analysis!$H$6=1,1,0)</f>
        <v>1</v>
      </c>
      <c r="U2530" s="23">
        <f>IF(Analysis!$H$7=1,1,0)</f>
        <v>1</v>
      </c>
    </row>
    <row r="2531" spans="1:21">
      <c r="A2531" s="4">
        <v>15127</v>
      </c>
      <c r="B2531" s="5">
        <v>40802.626388888886</v>
      </c>
      <c r="C2531" s="5">
        <v>40801.48333333333</v>
      </c>
      <c r="D2531" s="4" t="s">
        <v>60</v>
      </c>
      <c r="E2531" s="4" t="s">
        <v>80</v>
      </c>
      <c r="F2531" s="6" t="s">
        <v>132</v>
      </c>
      <c r="G2531" s="4" t="s">
        <v>55</v>
      </c>
      <c r="H2531" s="4" t="s">
        <v>1193</v>
      </c>
      <c r="I2531" s="4" t="s">
        <v>142</v>
      </c>
      <c r="J2531" s="4" t="s">
        <v>59</v>
      </c>
      <c r="K2531" s="9">
        <f t="shared" si="234"/>
        <v>1.1430555555562023</v>
      </c>
      <c r="L2531" s="13">
        <f t="shared" si="235"/>
        <v>40801</v>
      </c>
      <c r="M2531" s="14">
        <f t="shared" si="236"/>
        <v>0.48333333332993789</v>
      </c>
      <c r="N2531" s="15">
        <f t="shared" si="237"/>
        <v>3</v>
      </c>
      <c r="O2531" s="16" t="str">
        <f t="shared" si="238"/>
        <v>Friday</v>
      </c>
      <c r="P2531" s="16" t="str">
        <f t="shared" si="239"/>
        <v>Sep</v>
      </c>
      <c r="Q2531" s="22">
        <f>IF(Analysis!$H$2=1,1,0)</f>
        <v>1</v>
      </c>
      <c r="R2531" s="1">
        <f>IF(Analysis!$H$3=1,1,0)</f>
        <v>1</v>
      </c>
      <c r="S2531" s="23">
        <f>IF(Analysis!$H$4=1,1,0)</f>
        <v>1</v>
      </c>
      <c r="T2531" s="23">
        <f>IF(Analysis!$H$6=1,1,0)</f>
        <v>1</v>
      </c>
      <c r="U2531" s="23">
        <f>IF(Analysis!$H$7=1,1,0)</f>
        <v>1</v>
      </c>
    </row>
    <row r="2532" spans="1:21">
      <c r="A2532" s="4">
        <v>15126</v>
      </c>
      <c r="B2532" s="5">
        <v>40802.455555555556</v>
      </c>
      <c r="C2532" s="5">
        <v>40801.478472222225</v>
      </c>
      <c r="D2532" s="4" t="s">
        <v>62</v>
      </c>
      <c r="E2532" s="4" t="s">
        <v>63</v>
      </c>
      <c r="F2532" s="6" t="s">
        <v>133</v>
      </c>
      <c r="G2532" s="4" t="s">
        <v>55</v>
      </c>
      <c r="H2532" s="4" t="s">
        <v>1194</v>
      </c>
      <c r="I2532" s="4" t="s">
        <v>142</v>
      </c>
      <c r="J2532" s="4" t="s">
        <v>65</v>
      </c>
      <c r="K2532" s="9">
        <f t="shared" si="234"/>
        <v>0.97708333333139308</v>
      </c>
      <c r="L2532" s="13">
        <f t="shared" si="235"/>
        <v>40801</v>
      </c>
      <c r="M2532" s="14">
        <f t="shared" si="236"/>
        <v>0.47847222222480923</v>
      </c>
      <c r="N2532" s="15">
        <f t="shared" si="237"/>
        <v>3</v>
      </c>
      <c r="O2532" s="16" t="str">
        <f t="shared" si="238"/>
        <v>Friday</v>
      </c>
      <c r="P2532" s="16" t="str">
        <f t="shared" si="239"/>
        <v>Sep</v>
      </c>
      <c r="Q2532" s="22">
        <f>IF(Analysis!$H$2=1,1,0)</f>
        <v>1</v>
      </c>
      <c r="R2532" s="1">
        <f>IF(Analysis!$H$3=1,1,0)</f>
        <v>1</v>
      </c>
      <c r="S2532" s="23">
        <f>IF(Analysis!$H$4=1,1,0)</f>
        <v>1</v>
      </c>
      <c r="T2532" s="23">
        <f>IF(Analysis!$H$6=1,1,0)</f>
        <v>1</v>
      </c>
      <c r="U2532" s="23">
        <f>IF(Analysis!$H$7=1,1,0)</f>
        <v>1</v>
      </c>
    </row>
    <row r="2533" spans="1:21">
      <c r="A2533" s="4">
        <v>15125</v>
      </c>
      <c r="B2533" s="5">
        <v>40801.453472222223</v>
      </c>
      <c r="C2533" s="5">
        <v>40801.447222222225</v>
      </c>
      <c r="D2533" s="4" t="s">
        <v>60</v>
      </c>
      <c r="E2533" s="4" t="s">
        <v>54</v>
      </c>
      <c r="F2533" s="6" t="s">
        <v>127</v>
      </c>
      <c r="G2533" s="4" t="s">
        <v>55</v>
      </c>
      <c r="H2533" s="4" t="s">
        <v>1195</v>
      </c>
      <c r="I2533" s="4" t="s">
        <v>142</v>
      </c>
      <c r="J2533" s="4" t="s">
        <v>59</v>
      </c>
      <c r="K2533" s="9">
        <f t="shared" si="234"/>
        <v>6.2499999985448085E-3</v>
      </c>
      <c r="L2533" s="13">
        <f t="shared" si="235"/>
        <v>40801</v>
      </c>
      <c r="M2533" s="14">
        <f t="shared" si="236"/>
        <v>0.44722222222480923</v>
      </c>
      <c r="N2533" s="15">
        <f t="shared" si="237"/>
        <v>2</v>
      </c>
      <c r="O2533" s="16" t="str">
        <f t="shared" si="238"/>
        <v>Thursday</v>
      </c>
      <c r="P2533" s="16" t="str">
        <f t="shared" si="239"/>
        <v>Sep</v>
      </c>
      <c r="Q2533" s="22">
        <f>IF(Analysis!$H$2=1,1,0)</f>
        <v>1</v>
      </c>
      <c r="R2533" s="1">
        <f>IF(Analysis!$H$3=1,1,0)</f>
        <v>1</v>
      </c>
      <c r="S2533" s="23">
        <f>IF(Analysis!$H$4=1,1,0)</f>
        <v>1</v>
      </c>
      <c r="T2533" s="23">
        <f>IF(Analysis!$H$6=1,1,0)</f>
        <v>1</v>
      </c>
      <c r="U2533" s="23">
        <f>IF(Analysis!$H$7=1,1,0)</f>
        <v>1</v>
      </c>
    </row>
    <row r="2534" spans="1:21">
      <c r="A2534" s="4">
        <v>15124</v>
      </c>
      <c r="B2534" s="5">
        <v>40801.443749999999</v>
      </c>
      <c r="C2534" s="5">
        <v>40801.431250000001</v>
      </c>
      <c r="D2534" s="4" t="s">
        <v>60</v>
      </c>
      <c r="E2534" s="4" t="s">
        <v>54</v>
      </c>
      <c r="F2534" s="6" t="s">
        <v>128</v>
      </c>
      <c r="G2534" s="4" t="s">
        <v>55</v>
      </c>
      <c r="H2534" s="4" t="s">
        <v>90</v>
      </c>
      <c r="I2534" s="4" t="s">
        <v>142</v>
      </c>
      <c r="J2534" s="4" t="s">
        <v>59</v>
      </c>
      <c r="K2534" s="9">
        <f t="shared" si="234"/>
        <v>1.2499999997089617E-2</v>
      </c>
      <c r="L2534" s="13">
        <f t="shared" si="235"/>
        <v>40801</v>
      </c>
      <c r="M2534" s="14">
        <f t="shared" si="236"/>
        <v>0.43125000000145519</v>
      </c>
      <c r="N2534" s="15">
        <f t="shared" si="237"/>
        <v>2</v>
      </c>
      <c r="O2534" s="16" t="str">
        <f t="shared" si="238"/>
        <v>Thursday</v>
      </c>
      <c r="P2534" s="16" t="str">
        <f t="shared" si="239"/>
        <v>Sep</v>
      </c>
      <c r="Q2534" s="22">
        <f>IF(Analysis!$H$2=1,1,0)</f>
        <v>1</v>
      </c>
      <c r="R2534" s="1">
        <f>IF(Analysis!$H$3=1,1,0)</f>
        <v>1</v>
      </c>
      <c r="S2534" s="23">
        <f>IF(Analysis!$H$4=1,1,0)</f>
        <v>1</v>
      </c>
      <c r="T2534" s="23">
        <f>IF(Analysis!$H$6=1,1,0)</f>
        <v>1</v>
      </c>
      <c r="U2534" s="23">
        <f>IF(Analysis!$H$7=1,1,0)</f>
        <v>1</v>
      </c>
    </row>
    <row r="2535" spans="1:21">
      <c r="A2535" s="4">
        <v>15123</v>
      </c>
      <c r="B2535" s="5">
        <v>40802.609722222223</v>
      </c>
      <c r="C2535" s="5">
        <v>40801.422222222223</v>
      </c>
      <c r="D2535" s="4" t="s">
        <v>60</v>
      </c>
      <c r="E2535" s="4" t="s">
        <v>61</v>
      </c>
      <c r="F2535" s="6" t="s">
        <v>129</v>
      </c>
      <c r="G2535" s="4" t="s">
        <v>55</v>
      </c>
      <c r="H2535" s="4" t="s">
        <v>107</v>
      </c>
      <c r="I2535" s="4" t="s">
        <v>142</v>
      </c>
      <c r="J2535" s="4" t="s">
        <v>59</v>
      </c>
      <c r="K2535" s="9">
        <f t="shared" si="234"/>
        <v>1.1875</v>
      </c>
      <c r="L2535" s="13">
        <f t="shared" si="235"/>
        <v>40801</v>
      </c>
      <c r="M2535" s="14">
        <f t="shared" si="236"/>
        <v>0.42222222222335404</v>
      </c>
      <c r="N2535" s="15">
        <f t="shared" si="237"/>
        <v>2</v>
      </c>
      <c r="O2535" s="16" t="str">
        <f t="shared" si="238"/>
        <v>Friday</v>
      </c>
      <c r="P2535" s="16" t="str">
        <f t="shared" si="239"/>
        <v>Sep</v>
      </c>
      <c r="Q2535" s="22">
        <f>IF(Analysis!$H$2=1,1,0)</f>
        <v>1</v>
      </c>
      <c r="R2535" s="1">
        <f>IF(Analysis!$H$3=1,1,0)</f>
        <v>1</v>
      </c>
      <c r="S2535" s="23">
        <f>IF(Analysis!$H$4=1,1,0)</f>
        <v>1</v>
      </c>
      <c r="T2535" s="23">
        <f>IF(Analysis!$H$6=1,1,0)</f>
        <v>1</v>
      </c>
      <c r="U2535" s="23">
        <f>IF(Analysis!$H$7=1,1,0)</f>
        <v>1</v>
      </c>
    </row>
    <row r="2536" spans="1:21">
      <c r="A2536" s="4">
        <v>15122</v>
      </c>
      <c r="B2536" s="5">
        <v>40801.448611111111</v>
      </c>
      <c r="C2536" s="5">
        <v>40801.402777777781</v>
      </c>
      <c r="D2536" s="4" t="s">
        <v>60</v>
      </c>
      <c r="E2536" s="4" t="s">
        <v>54</v>
      </c>
      <c r="F2536" s="6" t="s">
        <v>145</v>
      </c>
      <c r="G2536" s="4" t="s">
        <v>55</v>
      </c>
      <c r="H2536" s="4" t="s">
        <v>106</v>
      </c>
      <c r="I2536" s="4" t="s">
        <v>142</v>
      </c>
      <c r="J2536" s="4" t="s">
        <v>59</v>
      </c>
      <c r="K2536" s="9">
        <f t="shared" si="234"/>
        <v>4.5833333329937886E-2</v>
      </c>
      <c r="L2536" s="13">
        <f t="shared" si="235"/>
        <v>40801</v>
      </c>
      <c r="M2536" s="14">
        <f t="shared" si="236"/>
        <v>0.40277777778101154</v>
      </c>
      <c r="N2536" s="15">
        <f t="shared" si="237"/>
        <v>2</v>
      </c>
      <c r="O2536" s="16" t="str">
        <f t="shared" si="238"/>
        <v>Thursday</v>
      </c>
      <c r="P2536" s="16" t="str">
        <f t="shared" si="239"/>
        <v>Sep</v>
      </c>
      <c r="Q2536" s="22">
        <f>IF(Analysis!$H$2=1,1,0)</f>
        <v>1</v>
      </c>
      <c r="R2536" s="1">
        <f>IF(Analysis!$H$3=1,1,0)</f>
        <v>1</v>
      </c>
      <c r="S2536" s="23">
        <f>IF(Analysis!$H$4=1,1,0)</f>
        <v>1</v>
      </c>
      <c r="T2536" s="23">
        <f>IF(Analysis!$H$6=1,1,0)</f>
        <v>1</v>
      </c>
      <c r="U2536" s="23">
        <f>IF(Analysis!$H$7=1,1,0)</f>
        <v>1</v>
      </c>
    </row>
    <row r="2537" spans="1:21">
      <c r="A2537" s="4">
        <v>15121</v>
      </c>
      <c r="B2537" s="5">
        <v>40813.369444444441</v>
      </c>
      <c r="C2537" s="5">
        <v>40801.397222222222</v>
      </c>
      <c r="D2537" s="4" t="s">
        <v>53</v>
      </c>
      <c r="E2537" s="4" t="s">
        <v>105</v>
      </c>
      <c r="F2537" s="6" t="s">
        <v>2326</v>
      </c>
      <c r="G2537" s="4" t="s">
        <v>55</v>
      </c>
      <c r="H2537" s="4" t="s">
        <v>71</v>
      </c>
      <c r="I2537" s="4" t="s">
        <v>142</v>
      </c>
      <c r="J2537" s="4" t="s">
        <v>59</v>
      </c>
      <c r="K2537" s="9">
        <f t="shared" si="234"/>
        <v>11.972222222218988</v>
      </c>
      <c r="L2537" s="13">
        <f t="shared" si="235"/>
        <v>40801</v>
      </c>
      <c r="M2537" s="14">
        <f t="shared" si="236"/>
        <v>0.39722222222189885</v>
      </c>
      <c r="N2537" s="15">
        <f t="shared" si="237"/>
        <v>2</v>
      </c>
      <c r="O2537" s="16" t="str">
        <f t="shared" si="238"/>
        <v>Tuesday</v>
      </c>
      <c r="P2537" s="16" t="str">
        <f t="shared" si="239"/>
        <v>Sep</v>
      </c>
      <c r="Q2537" s="22">
        <f>IF(Analysis!$H$2=1,1,0)</f>
        <v>1</v>
      </c>
      <c r="R2537" s="1">
        <f>IF(Analysis!$H$3=1,1,0)</f>
        <v>1</v>
      </c>
      <c r="S2537" s="23">
        <f>IF(Analysis!$H$4=1,1,0)</f>
        <v>1</v>
      </c>
      <c r="T2537" s="23">
        <f>IF(Analysis!$H$6=1,1,0)</f>
        <v>1</v>
      </c>
      <c r="U2537" s="23">
        <f>IF(Analysis!$H$7=1,1,0)</f>
        <v>1</v>
      </c>
    </row>
    <row r="2538" spans="1:21">
      <c r="A2538" s="4">
        <v>15120</v>
      </c>
      <c r="B2538" s="5">
        <v>40801.470138888886</v>
      </c>
      <c r="C2538" s="5">
        <v>40801.395833333336</v>
      </c>
      <c r="D2538" s="4" t="s">
        <v>60</v>
      </c>
      <c r="E2538" s="4" t="s">
        <v>54</v>
      </c>
      <c r="F2538" s="6" t="s">
        <v>2071</v>
      </c>
      <c r="G2538" s="4" t="s">
        <v>55</v>
      </c>
      <c r="H2538" s="4" t="s">
        <v>56</v>
      </c>
      <c r="I2538" s="4" t="s">
        <v>142</v>
      </c>
      <c r="J2538" s="4" t="s">
        <v>59</v>
      </c>
      <c r="K2538" s="9">
        <f t="shared" si="234"/>
        <v>7.4305555550381541E-2</v>
      </c>
      <c r="L2538" s="13">
        <f t="shared" si="235"/>
        <v>40801</v>
      </c>
      <c r="M2538" s="14">
        <f t="shared" si="236"/>
        <v>0.39583333333575865</v>
      </c>
      <c r="N2538" s="15">
        <f t="shared" si="237"/>
        <v>2</v>
      </c>
      <c r="O2538" s="16" t="str">
        <f t="shared" si="238"/>
        <v>Thursday</v>
      </c>
      <c r="P2538" s="16" t="str">
        <f t="shared" si="239"/>
        <v>Sep</v>
      </c>
      <c r="Q2538" s="22">
        <f>IF(Analysis!$H$2=1,1,0)</f>
        <v>1</v>
      </c>
      <c r="R2538" s="1">
        <f>IF(Analysis!$H$3=1,1,0)</f>
        <v>1</v>
      </c>
      <c r="S2538" s="23">
        <f>IF(Analysis!$H$4=1,1,0)</f>
        <v>1</v>
      </c>
      <c r="T2538" s="23">
        <f>IF(Analysis!$H$6=1,1,0)</f>
        <v>1</v>
      </c>
      <c r="U2538" s="23">
        <f>IF(Analysis!$H$7=1,1,0)</f>
        <v>1</v>
      </c>
    </row>
    <row r="2539" spans="1:21">
      <c r="A2539" s="4">
        <v>15119</v>
      </c>
      <c r="B2539" s="5">
        <v>40801.447222222225</v>
      </c>
      <c r="C2539" s="5">
        <v>40801.384722222225</v>
      </c>
      <c r="D2539" s="4" t="s">
        <v>60</v>
      </c>
      <c r="E2539" s="4" t="s">
        <v>54</v>
      </c>
      <c r="F2539" s="6" t="s">
        <v>2072</v>
      </c>
      <c r="G2539" s="4" t="s">
        <v>55</v>
      </c>
      <c r="H2539" s="4" t="s">
        <v>90</v>
      </c>
      <c r="I2539" s="4" t="s">
        <v>142</v>
      </c>
      <c r="J2539" s="4" t="s">
        <v>57</v>
      </c>
      <c r="K2539" s="9">
        <f t="shared" si="234"/>
        <v>6.25E-2</v>
      </c>
      <c r="L2539" s="13">
        <f t="shared" si="235"/>
        <v>40801</v>
      </c>
      <c r="M2539" s="14">
        <f t="shared" si="236"/>
        <v>0.38472222222480923</v>
      </c>
      <c r="N2539" s="15">
        <f t="shared" si="237"/>
        <v>2</v>
      </c>
      <c r="O2539" s="16" t="str">
        <f t="shared" si="238"/>
        <v>Thursday</v>
      </c>
      <c r="P2539" s="16" t="str">
        <f t="shared" si="239"/>
        <v>Sep</v>
      </c>
      <c r="Q2539" s="22">
        <f>IF(Analysis!$H$2=1,1,0)</f>
        <v>1</v>
      </c>
      <c r="R2539" s="1">
        <f>IF(Analysis!$H$3=1,1,0)</f>
        <v>1</v>
      </c>
      <c r="S2539" s="23">
        <f>IF(Analysis!$H$4=1,1,0)</f>
        <v>1</v>
      </c>
      <c r="T2539" s="23">
        <f>IF(Analysis!$H$6=1,1,0)</f>
        <v>1</v>
      </c>
      <c r="U2539" s="23">
        <f>IF(Analysis!$H$7=1,1,0)</f>
        <v>1</v>
      </c>
    </row>
    <row r="2540" spans="1:21">
      <c r="A2540" s="4">
        <v>15118</v>
      </c>
      <c r="B2540" s="5">
        <v>40801.354166666664</v>
      </c>
      <c r="C2540" s="5">
        <v>40801.32708333333</v>
      </c>
      <c r="D2540" s="4" t="s">
        <v>60</v>
      </c>
      <c r="E2540" s="4" t="s">
        <v>54</v>
      </c>
      <c r="F2540" s="6" t="s">
        <v>2073</v>
      </c>
      <c r="G2540" s="4" t="s">
        <v>55</v>
      </c>
      <c r="H2540" s="4" t="s">
        <v>56</v>
      </c>
      <c r="I2540" s="4" t="s">
        <v>142</v>
      </c>
      <c r="J2540" s="4" t="s">
        <v>59</v>
      </c>
      <c r="K2540" s="9">
        <f t="shared" si="234"/>
        <v>2.7083333334303461E-2</v>
      </c>
      <c r="L2540" s="13">
        <f t="shared" si="235"/>
        <v>40801</v>
      </c>
      <c r="M2540" s="14">
        <f t="shared" si="236"/>
        <v>0.32708333332993789</v>
      </c>
      <c r="N2540" s="15">
        <f t="shared" si="237"/>
        <v>1</v>
      </c>
      <c r="O2540" s="16" t="str">
        <f t="shared" si="238"/>
        <v>Thursday</v>
      </c>
      <c r="P2540" s="16" t="str">
        <f t="shared" si="239"/>
        <v>Sep</v>
      </c>
      <c r="Q2540" s="22">
        <f>IF(Analysis!$H$2=1,1,0)</f>
        <v>1</v>
      </c>
      <c r="R2540" s="1">
        <f>IF(Analysis!$H$3=1,1,0)</f>
        <v>1</v>
      </c>
      <c r="S2540" s="23">
        <f>IF(Analysis!$H$4=1,1,0)</f>
        <v>1</v>
      </c>
      <c r="T2540" s="23">
        <f>IF(Analysis!$H$6=1,1,0)</f>
        <v>1</v>
      </c>
      <c r="U2540" s="23">
        <f>IF(Analysis!$H$7=1,1,0)</f>
        <v>1</v>
      </c>
    </row>
    <row r="2541" spans="1:21">
      <c r="A2541" s="4">
        <v>15117</v>
      </c>
      <c r="B2541" s="5">
        <v>40821.570833333331</v>
      </c>
      <c r="C2541" s="5">
        <v>40800.69027777778</v>
      </c>
      <c r="D2541" s="4" t="s">
        <v>62</v>
      </c>
      <c r="E2541" s="4" t="s">
        <v>112</v>
      </c>
      <c r="F2541" s="6" t="s">
        <v>132</v>
      </c>
      <c r="G2541" s="4" t="s">
        <v>55</v>
      </c>
      <c r="H2541" s="4" t="s">
        <v>1196</v>
      </c>
      <c r="I2541" s="4" t="s">
        <v>142</v>
      </c>
      <c r="J2541" s="4" t="s">
        <v>59</v>
      </c>
      <c r="K2541" s="9">
        <f t="shared" si="234"/>
        <v>20.880555555551837</v>
      </c>
      <c r="L2541" s="13">
        <f t="shared" si="235"/>
        <v>40800</v>
      </c>
      <c r="M2541" s="14">
        <f t="shared" si="236"/>
        <v>0.69027777777955635</v>
      </c>
      <c r="N2541" s="15">
        <f t="shared" si="237"/>
        <v>5</v>
      </c>
      <c r="O2541" s="16" t="str">
        <f t="shared" si="238"/>
        <v>Wednesday</v>
      </c>
      <c r="P2541" s="16" t="str">
        <f t="shared" si="239"/>
        <v>Sep</v>
      </c>
      <c r="Q2541" s="22">
        <f>IF(Analysis!$H$2=1,1,0)</f>
        <v>1</v>
      </c>
      <c r="R2541" s="1">
        <f>IF(Analysis!$H$3=1,1,0)</f>
        <v>1</v>
      </c>
      <c r="S2541" s="23">
        <f>IF(Analysis!$H$4=1,1,0)</f>
        <v>1</v>
      </c>
      <c r="T2541" s="23">
        <f>IF(Analysis!$H$6=1,1,0)</f>
        <v>1</v>
      </c>
      <c r="U2541" s="23">
        <f>IF(Analysis!$H$7=1,1,0)</f>
        <v>1</v>
      </c>
    </row>
    <row r="2542" spans="1:21">
      <c r="A2542" s="4">
        <v>15116</v>
      </c>
      <c r="B2542" s="5">
        <v>40800.697222222225</v>
      </c>
      <c r="C2542" s="5">
        <v>40800.665972222225</v>
      </c>
      <c r="D2542" s="4" t="s">
        <v>60</v>
      </c>
      <c r="E2542" s="4" t="s">
        <v>99</v>
      </c>
      <c r="F2542" s="6" t="s">
        <v>133</v>
      </c>
      <c r="G2542" s="4" t="s">
        <v>55</v>
      </c>
      <c r="H2542" s="4" t="s">
        <v>1197</v>
      </c>
      <c r="I2542" s="4" t="s">
        <v>142</v>
      </c>
      <c r="J2542" s="4" t="s">
        <v>57</v>
      </c>
      <c r="K2542" s="9">
        <f t="shared" si="234"/>
        <v>3.125E-2</v>
      </c>
      <c r="L2542" s="13">
        <f t="shared" si="235"/>
        <v>40800</v>
      </c>
      <c r="M2542" s="14">
        <f t="shared" si="236"/>
        <v>0.66597222222480923</v>
      </c>
      <c r="N2542" s="15">
        <f t="shared" si="237"/>
        <v>5</v>
      </c>
      <c r="O2542" s="16" t="str">
        <f t="shared" si="238"/>
        <v>Wednesday</v>
      </c>
      <c r="P2542" s="16" t="str">
        <f t="shared" si="239"/>
        <v>Sep</v>
      </c>
      <c r="Q2542" s="22">
        <f>IF(Analysis!$H$2=1,1,0)</f>
        <v>1</v>
      </c>
      <c r="R2542" s="1">
        <f>IF(Analysis!$H$3=1,1,0)</f>
        <v>1</v>
      </c>
      <c r="S2542" s="23">
        <f>IF(Analysis!$H$4=1,1,0)</f>
        <v>1</v>
      </c>
      <c r="T2542" s="23">
        <f>IF(Analysis!$H$6=1,1,0)</f>
        <v>1</v>
      </c>
      <c r="U2542" s="23">
        <f>IF(Analysis!$H$7=1,1,0)</f>
        <v>1</v>
      </c>
    </row>
    <row r="2543" spans="1:21">
      <c r="A2543" s="4">
        <v>15115</v>
      </c>
      <c r="B2543" s="5">
        <v>40812.302777777775</v>
      </c>
      <c r="C2543" s="5">
        <v>40800.636805555558</v>
      </c>
      <c r="D2543" s="4" t="s">
        <v>53</v>
      </c>
      <c r="E2543" s="4" t="s">
        <v>74</v>
      </c>
      <c r="F2543" s="6" t="s">
        <v>127</v>
      </c>
      <c r="G2543" s="4" t="s">
        <v>55</v>
      </c>
      <c r="H2543" s="4" t="s">
        <v>1198</v>
      </c>
      <c r="I2543" s="4" t="s">
        <v>142</v>
      </c>
      <c r="J2543" s="4" t="s">
        <v>59</v>
      </c>
      <c r="K2543" s="9">
        <f t="shared" si="234"/>
        <v>11.665972222217533</v>
      </c>
      <c r="L2543" s="13">
        <f t="shared" si="235"/>
        <v>40800</v>
      </c>
      <c r="M2543" s="14">
        <f t="shared" si="236"/>
        <v>0.6368055555576575</v>
      </c>
      <c r="N2543" s="15">
        <f t="shared" si="237"/>
        <v>5</v>
      </c>
      <c r="O2543" s="16" t="str">
        <f t="shared" si="238"/>
        <v>Monday</v>
      </c>
      <c r="P2543" s="16" t="str">
        <f t="shared" si="239"/>
        <v>Sep</v>
      </c>
      <c r="Q2543" s="22">
        <f>IF(Analysis!$H$2=1,1,0)</f>
        <v>1</v>
      </c>
      <c r="R2543" s="1">
        <f>IF(Analysis!$H$3=1,1,0)</f>
        <v>1</v>
      </c>
      <c r="S2543" s="23">
        <f>IF(Analysis!$H$4=1,1,0)</f>
        <v>1</v>
      </c>
      <c r="T2543" s="23">
        <f>IF(Analysis!$H$6=1,1,0)</f>
        <v>1</v>
      </c>
      <c r="U2543" s="23">
        <f>IF(Analysis!$H$7=1,1,0)</f>
        <v>1</v>
      </c>
    </row>
    <row r="2544" spans="1:21">
      <c r="A2544" s="4">
        <v>15114</v>
      </c>
      <c r="B2544" s="5">
        <v>40835.62777777778</v>
      </c>
      <c r="C2544" s="5">
        <v>40800.605555555558</v>
      </c>
      <c r="D2544" s="4" t="s">
        <v>60</v>
      </c>
      <c r="E2544" s="4" t="s">
        <v>2536</v>
      </c>
      <c r="F2544" s="6" t="s">
        <v>128</v>
      </c>
      <c r="G2544" s="4" t="s">
        <v>55</v>
      </c>
      <c r="H2544" s="4" t="s">
        <v>1199</v>
      </c>
      <c r="I2544" s="4" t="s">
        <v>142</v>
      </c>
      <c r="J2544" s="4" t="s">
        <v>136</v>
      </c>
      <c r="K2544" s="9">
        <f t="shared" si="234"/>
        <v>35.022222222221899</v>
      </c>
      <c r="L2544" s="13">
        <f t="shared" si="235"/>
        <v>40800</v>
      </c>
      <c r="M2544" s="14">
        <f t="shared" si="236"/>
        <v>0.6055555555576575</v>
      </c>
      <c r="N2544" s="15">
        <f t="shared" si="237"/>
        <v>4</v>
      </c>
      <c r="O2544" s="16" t="str">
        <f t="shared" si="238"/>
        <v>Wednesday</v>
      </c>
      <c r="P2544" s="16" t="str">
        <f t="shared" si="239"/>
        <v>Sep</v>
      </c>
      <c r="Q2544" s="22">
        <f>IF(Analysis!$H$2=1,1,0)</f>
        <v>1</v>
      </c>
      <c r="R2544" s="1">
        <f>IF(Analysis!$H$3=1,1,0)</f>
        <v>1</v>
      </c>
      <c r="S2544" s="23">
        <f>IF(Analysis!$H$4=1,1,0)</f>
        <v>1</v>
      </c>
      <c r="T2544" s="23">
        <f>IF(Analysis!$H$6=1,1,0)</f>
        <v>1</v>
      </c>
      <c r="U2544" s="23">
        <f>IF(Analysis!$H$7=1,1,0)</f>
        <v>1</v>
      </c>
    </row>
    <row r="2545" spans="1:21">
      <c r="A2545" s="4">
        <v>15113</v>
      </c>
      <c r="B2545" s="5">
        <v>40806.696527777778</v>
      </c>
      <c r="C2545" s="5">
        <v>40800.554166666669</v>
      </c>
      <c r="D2545" s="4" t="s">
        <v>94</v>
      </c>
      <c r="E2545" s="4" t="s">
        <v>39</v>
      </c>
      <c r="F2545" s="6" t="s">
        <v>129</v>
      </c>
      <c r="G2545" s="4" t="s">
        <v>55</v>
      </c>
      <c r="H2545" s="4" t="s">
        <v>1200</v>
      </c>
      <c r="I2545" s="4" t="s">
        <v>142</v>
      </c>
      <c r="J2545" s="4" t="s">
        <v>59</v>
      </c>
      <c r="K2545" s="9">
        <f t="shared" si="234"/>
        <v>6.1423611111094942</v>
      </c>
      <c r="L2545" s="13">
        <f t="shared" si="235"/>
        <v>40800</v>
      </c>
      <c r="M2545" s="14">
        <f t="shared" si="236"/>
        <v>0.55416666666860692</v>
      </c>
      <c r="N2545" s="15">
        <f t="shared" si="237"/>
        <v>4</v>
      </c>
      <c r="O2545" s="16" t="str">
        <f t="shared" si="238"/>
        <v>Tuesday</v>
      </c>
      <c r="P2545" s="16" t="str">
        <f t="shared" si="239"/>
        <v>Sep</v>
      </c>
      <c r="Q2545" s="22">
        <f>IF(Analysis!$H$2=1,1,0)</f>
        <v>1</v>
      </c>
      <c r="R2545" s="1">
        <f>IF(Analysis!$H$3=1,1,0)</f>
        <v>1</v>
      </c>
      <c r="S2545" s="23">
        <f>IF(Analysis!$H$4=1,1,0)</f>
        <v>1</v>
      </c>
      <c r="T2545" s="23">
        <f>IF(Analysis!$H$6=1,1,0)</f>
        <v>1</v>
      </c>
      <c r="U2545" s="23">
        <f>IF(Analysis!$H$7=1,1,0)</f>
        <v>1</v>
      </c>
    </row>
    <row r="2546" spans="1:21">
      <c r="A2546" s="4">
        <v>15112</v>
      </c>
      <c r="B2546" s="5">
        <v>40800.696527777778</v>
      </c>
      <c r="C2546" s="5">
        <v>40800.52847222222</v>
      </c>
      <c r="D2546" s="4" t="s">
        <v>60</v>
      </c>
      <c r="E2546" s="4" t="s">
        <v>68</v>
      </c>
      <c r="F2546" s="6" t="s">
        <v>145</v>
      </c>
      <c r="G2546" s="4" t="s">
        <v>55</v>
      </c>
      <c r="H2546" s="4" t="s">
        <v>90</v>
      </c>
      <c r="I2546" s="4" t="s">
        <v>142</v>
      </c>
      <c r="J2546" s="4" t="s">
        <v>57</v>
      </c>
      <c r="K2546" s="9">
        <f t="shared" si="234"/>
        <v>0.1680555555576575</v>
      </c>
      <c r="L2546" s="13">
        <f t="shared" si="235"/>
        <v>40800</v>
      </c>
      <c r="M2546" s="14">
        <f t="shared" si="236"/>
        <v>0.52847222222044365</v>
      </c>
      <c r="N2546" s="15">
        <f t="shared" si="237"/>
        <v>3</v>
      </c>
      <c r="O2546" s="16" t="str">
        <f t="shared" si="238"/>
        <v>Wednesday</v>
      </c>
      <c r="P2546" s="16" t="str">
        <f t="shared" si="239"/>
        <v>Sep</v>
      </c>
      <c r="Q2546" s="22">
        <f>IF(Analysis!$H$2=1,1,0)</f>
        <v>1</v>
      </c>
      <c r="R2546" s="1">
        <f>IF(Analysis!$H$3=1,1,0)</f>
        <v>1</v>
      </c>
      <c r="S2546" s="23">
        <f>IF(Analysis!$H$4=1,1,0)</f>
        <v>1</v>
      </c>
      <c r="T2546" s="23">
        <f>IF(Analysis!$H$6=1,1,0)</f>
        <v>1</v>
      </c>
      <c r="U2546" s="23">
        <f>IF(Analysis!$H$7=1,1,0)</f>
        <v>1</v>
      </c>
    </row>
    <row r="2547" spans="1:21">
      <c r="A2547" s="4">
        <v>15111</v>
      </c>
      <c r="B2547" s="5">
        <v>40800.695833333331</v>
      </c>
      <c r="C2547" s="5">
        <v>40800.515972222223</v>
      </c>
      <c r="D2547" s="4" t="s">
        <v>60</v>
      </c>
      <c r="E2547" s="4" t="s">
        <v>68</v>
      </c>
      <c r="F2547" s="6" t="s">
        <v>2327</v>
      </c>
      <c r="G2547" s="4" t="s">
        <v>55</v>
      </c>
      <c r="H2547" s="4" t="s">
        <v>107</v>
      </c>
      <c r="I2547" s="4" t="s">
        <v>142</v>
      </c>
      <c r="J2547" s="4" t="s">
        <v>57</v>
      </c>
      <c r="K2547" s="9">
        <f t="shared" si="234"/>
        <v>0.17986111110803904</v>
      </c>
      <c r="L2547" s="13">
        <f t="shared" si="235"/>
        <v>40800</v>
      </c>
      <c r="M2547" s="14">
        <f t="shared" si="236"/>
        <v>0.51597222222335404</v>
      </c>
      <c r="N2547" s="15">
        <f t="shared" si="237"/>
        <v>3</v>
      </c>
      <c r="O2547" s="16" t="str">
        <f t="shared" si="238"/>
        <v>Wednesday</v>
      </c>
      <c r="P2547" s="16" t="str">
        <f t="shared" si="239"/>
        <v>Sep</v>
      </c>
      <c r="Q2547" s="22">
        <f>IF(Analysis!$H$2=1,1,0)</f>
        <v>1</v>
      </c>
      <c r="R2547" s="1">
        <f>IF(Analysis!$H$3=1,1,0)</f>
        <v>1</v>
      </c>
      <c r="S2547" s="23">
        <f>IF(Analysis!$H$4=1,1,0)</f>
        <v>1</v>
      </c>
      <c r="T2547" s="23">
        <f>IF(Analysis!$H$6=1,1,0)</f>
        <v>1</v>
      </c>
      <c r="U2547" s="23">
        <f>IF(Analysis!$H$7=1,1,0)</f>
        <v>1</v>
      </c>
    </row>
    <row r="2548" spans="1:21">
      <c r="A2548" s="4">
        <v>15110</v>
      </c>
      <c r="B2548" s="5">
        <v>40821.648611111108</v>
      </c>
      <c r="C2548" s="5">
        <v>40800.470833333333</v>
      </c>
      <c r="D2548" s="4" t="s">
        <v>62</v>
      </c>
      <c r="E2548" s="4" t="s">
        <v>63</v>
      </c>
      <c r="F2548" s="6" t="s">
        <v>2071</v>
      </c>
      <c r="G2548" s="4" t="s">
        <v>55</v>
      </c>
      <c r="H2548" s="4" t="s">
        <v>106</v>
      </c>
      <c r="I2548" s="4" t="s">
        <v>142</v>
      </c>
      <c r="J2548" s="4" t="s">
        <v>139</v>
      </c>
      <c r="K2548" s="9">
        <f t="shared" si="234"/>
        <v>21.177777777775191</v>
      </c>
      <c r="L2548" s="13">
        <f t="shared" si="235"/>
        <v>40800</v>
      </c>
      <c r="M2548" s="14">
        <f t="shared" si="236"/>
        <v>0.47083333333284827</v>
      </c>
      <c r="N2548" s="15">
        <f t="shared" si="237"/>
        <v>3</v>
      </c>
      <c r="O2548" s="16" t="str">
        <f t="shared" si="238"/>
        <v>Wednesday</v>
      </c>
      <c r="P2548" s="16" t="str">
        <f t="shared" si="239"/>
        <v>Sep</v>
      </c>
      <c r="Q2548" s="22">
        <f>IF(Analysis!$H$2=1,1,0)</f>
        <v>1</v>
      </c>
      <c r="R2548" s="1">
        <f>IF(Analysis!$H$3=1,1,0)</f>
        <v>1</v>
      </c>
      <c r="S2548" s="23">
        <f>IF(Analysis!$H$4=1,1,0)</f>
        <v>1</v>
      </c>
      <c r="T2548" s="23">
        <f>IF(Analysis!$H$6=1,1,0)</f>
        <v>1</v>
      </c>
      <c r="U2548" s="23">
        <f>IF(Analysis!$H$7=1,1,0)</f>
        <v>1</v>
      </c>
    </row>
    <row r="2549" spans="1:21">
      <c r="A2549" s="4">
        <v>15109</v>
      </c>
      <c r="B2549" s="5">
        <v>40823.44027777778</v>
      </c>
      <c r="C2549" s="5">
        <v>40800.44027777778</v>
      </c>
      <c r="D2549" s="4" t="s">
        <v>60</v>
      </c>
      <c r="E2549" s="4" t="s">
        <v>54</v>
      </c>
      <c r="F2549" s="6" t="s">
        <v>2072</v>
      </c>
      <c r="G2549" s="4" t="s">
        <v>55</v>
      </c>
      <c r="H2549" s="4" t="s">
        <v>71</v>
      </c>
      <c r="I2549" s="4" t="s">
        <v>142</v>
      </c>
      <c r="J2549" s="4" t="s">
        <v>65</v>
      </c>
      <c r="K2549" s="9">
        <f t="shared" si="234"/>
        <v>23</v>
      </c>
      <c r="L2549" s="13">
        <f t="shared" si="235"/>
        <v>40800</v>
      </c>
      <c r="M2549" s="14">
        <f t="shared" si="236"/>
        <v>0.44027777777955635</v>
      </c>
      <c r="N2549" s="15">
        <f t="shared" si="237"/>
        <v>2</v>
      </c>
      <c r="O2549" s="16" t="str">
        <f t="shared" si="238"/>
        <v>Friday</v>
      </c>
      <c r="P2549" s="16" t="str">
        <f t="shared" si="239"/>
        <v>Sep</v>
      </c>
      <c r="Q2549" s="22">
        <f>IF(Analysis!$H$2=1,1,0)</f>
        <v>1</v>
      </c>
      <c r="R2549" s="1">
        <f>IF(Analysis!$H$3=1,1,0)</f>
        <v>1</v>
      </c>
      <c r="S2549" s="23">
        <f>IF(Analysis!$H$4=1,1,0)</f>
        <v>1</v>
      </c>
      <c r="T2549" s="23">
        <f>IF(Analysis!$H$6=1,1,0)</f>
        <v>1</v>
      </c>
      <c r="U2549" s="23">
        <f>IF(Analysis!$H$7=1,1,0)</f>
        <v>1</v>
      </c>
    </row>
    <row r="2550" spans="1:21">
      <c r="A2550" s="4">
        <v>15108</v>
      </c>
      <c r="B2550" s="5">
        <v>40836.473611111112</v>
      </c>
      <c r="C2550" s="5">
        <v>40800.439583333333</v>
      </c>
      <c r="D2550" s="4" t="s">
        <v>60</v>
      </c>
      <c r="E2550" s="4" t="s">
        <v>108</v>
      </c>
      <c r="F2550" s="6" t="s">
        <v>2073</v>
      </c>
      <c r="G2550" s="4" t="s">
        <v>55</v>
      </c>
      <c r="H2550" s="4" t="s">
        <v>56</v>
      </c>
      <c r="I2550" s="4" t="s">
        <v>142</v>
      </c>
      <c r="J2550" s="4" t="s">
        <v>73</v>
      </c>
      <c r="K2550" s="9">
        <f t="shared" si="234"/>
        <v>36.034027777779556</v>
      </c>
      <c r="L2550" s="13">
        <f t="shared" si="235"/>
        <v>40800</v>
      </c>
      <c r="M2550" s="14">
        <f t="shared" si="236"/>
        <v>0.43958333333284827</v>
      </c>
      <c r="N2550" s="15">
        <f t="shared" si="237"/>
        <v>2</v>
      </c>
      <c r="O2550" s="16" t="str">
        <f t="shared" si="238"/>
        <v>Thursday</v>
      </c>
      <c r="P2550" s="16" t="str">
        <f t="shared" si="239"/>
        <v>Sep</v>
      </c>
      <c r="Q2550" s="22">
        <f>IF(Analysis!$H$2=1,1,0)</f>
        <v>1</v>
      </c>
      <c r="R2550" s="1">
        <f>IF(Analysis!$H$3=1,1,0)</f>
        <v>1</v>
      </c>
      <c r="S2550" s="23">
        <f>IF(Analysis!$H$4=1,1,0)</f>
        <v>1</v>
      </c>
      <c r="T2550" s="23">
        <f>IF(Analysis!$H$6=1,1,0)</f>
        <v>1</v>
      </c>
      <c r="U2550" s="23">
        <f>IF(Analysis!$H$7=1,1,0)</f>
        <v>1</v>
      </c>
    </row>
    <row r="2551" spans="1:21">
      <c r="A2551" s="4">
        <v>15107</v>
      </c>
      <c r="B2551" s="5">
        <v>40801.56527777778</v>
      </c>
      <c r="C2551" s="5">
        <v>40800.400694444441</v>
      </c>
      <c r="D2551" s="4" t="s">
        <v>60</v>
      </c>
      <c r="E2551" s="4" t="s">
        <v>68</v>
      </c>
      <c r="F2551" s="6" t="s">
        <v>132</v>
      </c>
      <c r="G2551" s="4" t="s">
        <v>55</v>
      </c>
      <c r="H2551" s="4" t="s">
        <v>90</v>
      </c>
      <c r="I2551" s="4" t="s">
        <v>142</v>
      </c>
      <c r="J2551" s="4" t="s">
        <v>59</v>
      </c>
      <c r="K2551" s="9">
        <f t="shared" si="234"/>
        <v>1.164583333338669</v>
      </c>
      <c r="L2551" s="13">
        <f t="shared" si="235"/>
        <v>40800</v>
      </c>
      <c r="M2551" s="14">
        <f t="shared" si="236"/>
        <v>0.40069444444088731</v>
      </c>
      <c r="N2551" s="15">
        <f t="shared" si="237"/>
        <v>2</v>
      </c>
      <c r="O2551" s="16" t="str">
        <f t="shared" si="238"/>
        <v>Thursday</v>
      </c>
      <c r="P2551" s="16" t="str">
        <f t="shared" si="239"/>
        <v>Sep</v>
      </c>
      <c r="Q2551" s="22">
        <f>IF(Analysis!$H$2=1,1,0)</f>
        <v>1</v>
      </c>
      <c r="R2551" s="1">
        <f>IF(Analysis!$H$3=1,1,0)</f>
        <v>1</v>
      </c>
      <c r="S2551" s="23">
        <f>IF(Analysis!$H$4=1,1,0)</f>
        <v>1</v>
      </c>
      <c r="T2551" s="23">
        <f>IF(Analysis!$H$6=1,1,0)</f>
        <v>1</v>
      </c>
      <c r="U2551" s="23">
        <f>IF(Analysis!$H$7=1,1,0)</f>
        <v>1</v>
      </c>
    </row>
    <row r="2552" spans="1:21">
      <c r="A2552" s="4">
        <v>15106</v>
      </c>
      <c r="B2552" s="5">
        <v>40822.556944444441</v>
      </c>
      <c r="C2552" s="5">
        <v>40799.675000000003</v>
      </c>
      <c r="D2552" s="4" t="s">
        <v>60</v>
      </c>
      <c r="E2552" s="4" t="s">
        <v>99</v>
      </c>
      <c r="F2552" s="6" t="s">
        <v>133</v>
      </c>
      <c r="G2552" s="4" t="s">
        <v>55</v>
      </c>
      <c r="H2552" s="4" t="s">
        <v>56</v>
      </c>
      <c r="I2552" s="4" t="s">
        <v>142</v>
      </c>
      <c r="J2552" s="4" t="s">
        <v>136</v>
      </c>
      <c r="K2552" s="9">
        <f t="shared" si="234"/>
        <v>22.881944444437977</v>
      </c>
      <c r="L2552" s="13">
        <f t="shared" si="235"/>
        <v>40799</v>
      </c>
      <c r="M2552" s="14">
        <f t="shared" si="236"/>
        <v>0.67500000000291038</v>
      </c>
      <c r="N2552" s="15">
        <f t="shared" si="237"/>
        <v>5</v>
      </c>
      <c r="O2552" s="16" t="str">
        <f t="shared" si="238"/>
        <v>Thursday</v>
      </c>
      <c r="P2552" s="16" t="str">
        <f t="shared" si="239"/>
        <v>Sep</v>
      </c>
      <c r="Q2552" s="22">
        <f>IF(Analysis!$H$2=1,1,0)</f>
        <v>1</v>
      </c>
      <c r="R2552" s="1">
        <f>IF(Analysis!$H$3=1,1,0)</f>
        <v>1</v>
      </c>
      <c r="S2552" s="23">
        <f>IF(Analysis!$H$4=1,1,0)</f>
        <v>1</v>
      </c>
      <c r="T2552" s="23">
        <f>IF(Analysis!$H$6=1,1,0)</f>
        <v>1</v>
      </c>
      <c r="U2552" s="23">
        <f>IF(Analysis!$H$7=1,1,0)</f>
        <v>1</v>
      </c>
    </row>
    <row r="2553" spans="1:21">
      <c r="A2553" s="4">
        <v>15105</v>
      </c>
      <c r="B2553" s="5">
        <v>40819.661805555559</v>
      </c>
      <c r="C2553" s="5">
        <v>40799.638194444444</v>
      </c>
      <c r="D2553" s="4" t="s">
        <v>62</v>
      </c>
      <c r="E2553" s="4" t="s">
        <v>64</v>
      </c>
      <c r="F2553" s="6" t="s">
        <v>127</v>
      </c>
      <c r="G2553" s="4" t="s">
        <v>55</v>
      </c>
      <c r="H2553" s="4" t="s">
        <v>1201</v>
      </c>
      <c r="I2553" s="4" t="s">
        <v>142</v>
      </c>
      <c r="J2553" s="4" t="s">
        <v>136</v>
      </c>
      <c r="K2553" s="9">
        <f t="shared" si="234"/>
        <v>20.023611111115315</v>
      </c>
      <c r="L2553" s="13">
        <f t="shared" si="235"/>
        <v>40799</v>
      </c>
      <c r="M2553" s="14">
        <f t="shared" si="236"/>
        <v>0.63819444444379769</v>
      </c>
      <c r="N2553" s="15">
        <f t="shared" si="237"/>
        <v>5</v>
      </c>
      <c r="O2553" s="16" t="str">
        <f t="shared" si="238"/>
        <v>Monday</v>
      </c>
      <c r="P2553" s="16" t="str">
        <f t="shared" si="239"/>
        <v>Sep</v>
      </c>
      <c r="Q2553" s="22">
        <f>IF(Analysis!$H$2=1,1,0)</f>
        <v>1</v>
      </c>
      <c r="R2553" s="1">
        <f>IF(Analysis!$H$3=1,1,0)</f>
        <v>1</v>
      </c>
      <c r="S2553" s="23">
        <f>IF(Analysis!$H$4=1,1,0)</f>
        <v>1</v>
      </c>
      <c r="T2553" s="23">
        <f>IF(Analysis!$H$6=1,1,0)</f>
        <v>1</v>
      </c>
      <c r="U2553" s="23">
        <f>IF(Analysis!$H$7=1,1,0)</f>
        <v>1</v>
      </c>
    </row>
    <row r="2554" spans="1:21">
      <c r="A2554" s="4">
        <v>15104</v>
      </c>
      <c r="B2554" s="5">
        <v>40800.642361111109</v>
      </c>
      <c r="C2554" s="5">
        <v>40799.52847222222</v>
      </c>
      <c r="D2554" s="4" t="s">
        <v>60</v>
      </c>
      <c r="E2554" s="4" t="s">
        <v>74</v>
      </c>
      <c r="F2554" s="6" t="s">
        <v>128</v>
      </c>
      <c r="G2554" s="4" t="s">
        <v>55</v>
      </c>
      <c r="H2554" s="4" t="s">
        <v>1202</v>
      </c>
      <c r="I2554" s="4" t="s">
        <v>142</v>
      </c>
      <c r="J2554" s="4" t="s">
        <v>59</v>
      </c>
      <c r="K2554" s="9">
        <f t="shared" si="234"/>
        <v>1.1138888888890506</v>
      </c>
      <c r="L2554" s="13">
        <f t="shared" si="235"/>
        <v>40799</v>
      </c>
      <c r="M2554" s="14">
        <f t="shared" si="236"/>
        <v>0.52847222222044365</v>
      </c>
      <c r="N2554" s="15">
        <f t="shared" si="237"/>
        <v>3</v>
      </c>
      <c r="O2554" s="16" t="str">
        <f t="shared" si="238"/>
        <v>Wednesday</v>
      </c>
      <c r="P2554" s="16" t="str">
        <f t="shared" si="239"/>
        <v>Sep</v>
      </c>
      <c r="Q2554" s="22">
        <f>IF(Analysis!$H$2=1,1,0)</f>
        <v>1</v>
      </c>
      <c r="R2554" s="1">
        <f>IF(Analysis!$H$3=1,1,0)</f>
        <v>1</v>
      </c>
      <c r="S2554" s="23">
        <f>IF(Analysis!$H$4=1,1,0)</f>
        <v>1</v>
      </c>
      <c r="T2554" s="23">
        <f>IF(Analysis!$H$6=1,1,0)</f>
        <v>1</v>
      </c>
      <c r="U2554" s="23">
        <f>IF(Analysis!$H$7=1,1,0)</f>
        <v>1</v>
      </c>
    </row>
    <row r="2555" spans="1:21">
      <c r="A2555" s="4">
        <v>15103</v>
      </c>
      <c r="B2555" s="5">
        <v>40805.611111111109</v>
      </c>
      <c r="C2555" s="5">
        <v>40799.519444444442</v>
      </c>
      <c r="D2555" s="4" t="s">
        <v>62</v>
      </c>
      <c r="E2555" s="4" t="s">
        <v>100</v>
      </c>
      <c r="F2555" s="6" t="s">
        <v>129</v>
      </c>
      <c r="G2555" s="4" t="s">
        <v>55</v>
      </c>
      <c r="H2555" s="4" t="s">
        <v>1203</v>
      </c>
      <c r="I2555" s="4" t="s">
        <v>142</v>
      </c>
      <c r="J2555" s="4" t="s">
        <v>65</v>
      </c>
      <c r="K2555" s="9">
        <f t="shared" si="234"/>
        <v>6.0916666666671517</v>
      </c>
      <c r="L2555" s="13">
        <f t="shared" si="235"/>
        <v>40799</v>
      </c>
      <c r="M2555" s="14">
        <f t="shared" si="236"/>
        <v>0.5194444444423425</v>
      </c>
      <c r="N2555" s="15">
        <f t="shared" si="237"/>
        <v>3</v>
      </c>
      <c r="O2555" s="16" t="str">
        <f t="shared" si="238"/>
        <v>Monday</v>
      </c>
      <c r="P2555" s="16" t="str">
        <f t="shared" si="239"/>
        <v>Sep</v>
      </c>
      <c r="Q2555" s="22">
        <f>IF(Analysis!$H$2=1,1,0)</f>
        <v>1</v>
      </c>
      <c r="R2555" s="1">
        <f>IF(Analysis!$H$3=1,1,0)</f>
        <v>1</v>
      </c>
      <c r="S2555" s="23">
        <f>IF(Analysis!$H$4=1,1,0)</f>
        <v>1</v>
      </c>
      <c r="T2555" s="23">
        <f>IF(Analysis!$H$6=1,1,0)</f>
        <v>1</v>
      </c>
      <c r="U2555" s="23">
        <f>IF(Analysis!$H$7=1,1,0)</f>
        <v>1</v>
      </c>
    </row>
    <row r="2556" spans="1:21">
      <c r="A2556" s="4">
        <v>15102</v>
      </c>
      <c r="B2556" s="5">
        <v>40819.591666666667</v>
      </c>
      <c r="C2556" s="5">
        <v>40799.512499999997</v>
      </c>
      <c r="D2556" s="4" t="s">
        <v>53</v>
      </c>
      <c r="E2556" s="4" t="s">
        <v>98</v>
      </c>
      <c r="F2556" s="6" t="s">
        <v>145</v>
      </c>
      <c r="G2556" s="4" t="s">
        <v>55</v>
      </c>
      <c r="H2556" s="4" t="s">
        <v>1204</v>
      </c>
      <c r="I2556" s="4" t="s">
        <v>142</v>
      </c>
      <c r="J2556" s="4" t="s">
        <v>59</v>
      </c>
      <c r="K2556" s="9">
        <f t="shared" si="234"/>
        <v>20.079166666670062</v>
      </c>
      <c r="L2556" s="13">
        <f t="shared" si="235"/>
        <v>40799</v>
      </c>
      <c r="M2556" s="14">
        <f t="shared" si="236"/>
        <v>0.51249999999708962</v>
      </c>
      <c r="N2556" s="15">
        <f t="shared" si="237"/>
        <v>3</v>
      </c>
      <c r="O2556" s="16" t="str">
        <f t="shared" si="238"/>
        <v>Monday</v>
      </c>
      <c r="P2556" s="16" t="str">
        <f t="shared" si="239"/>
        <v>Sep</v>
      </c>
      <c r="Q2556" s="22">
        <f>IF(Analysis!$H$2=1,1,0)</f>
        <v>1</v>
      </c>
      <c r="R2556" s="1">
        <f>IF(Analysis!$H$3=1,1,0)</f>
        <v>1</v>
      </c>
      <c r="S2556" s="23">
        <f>IF(Analysis!$H$4=1,1,0)</f>
        <v>1</v>
      </c>
      <c r="T2556" s="23">
        <f>IF(Analysis!$H$6=1,1,0)</f>
        <v>1</v>
      </c>
      <c r="U2556" s="23">
        <f>IF(Analysis!$H$7=1,1,0)</f>
        <v>1</v>
      </c>
    </row>
    <row r="2557" spans="1:21">
      <c r="A2557" s="4">
        <v>15101</v>
      </c>
      <c r="B2557" s="5">
        <v>40809.427083333336</v>
      </c>
      <c r="C2557" s="5">
        <v>40799.503472222219</v>
      </c>
      <c r="D2557" s="4" t="s">
        <v>62</v>
      </c>
      <c r="E2557" s="4" t="s">
        <v>64</v>
      </c>
      <c r="F2557" s="6" t="s">
        <v>2328</v>
      </c>
      <c r="G2557" s="4" t="s">
        <v>55</v>
      </c>
      <c r="H2557" s="4" t="s">
        <v>1205</v>
      </c>
      <c r="I2557" s="4" t="s">
        <v>142</v>
      </c>
      <c r="J2557" s="4" t="s">
        <v>65</v>
      </c>
      <c r="K2557" s="9">
        <f t="shared" si="234"/>
        <v>9.9236111111167702</v>
      </c>
      <c r="L2557" s="13">
        <f t="shared" si="235"/>
        <v>40799</v>
      </c>
      <c r="M2557" s="14">
        <f t="shared" si="236"/>
        <v>0.50347222221898846</v>
      </c>
      <c r="N2557" s="15">
        <f t="shared" si="237"/>
        <v>3</v>
      </c>
      <c r="O2557" s="16" t="str">
        <f t="shared" si="238"/>
        <v>Friday</v>
      </c>
      <c r="P2557" s="16" t="str">
        <f t="shared" si="239"/>
        <v>Sep</v>
      </c>
      <c r="Q2557" s="22">
        <f>IF(Analysis!$H$2=1,1,0)</f>
        <v>1</v>
      </c>
      <c r="R2557" s="1">
        <f>IF(Analysis!$H$3=1,1,0)</f>
        <v>1</v>
      </c>
      <c r="S2557" s="23">
        <f>IF(Analysis!$H$4=1,1,0)</f>
        <v>1</v>
      </c>
      <c r="T2557" s="23">
        <f>IF(Analysis!$H$6=1,1,0)</f>
        <v>1</v>
      </c>
      <c r="U2557" s="23">
        <f>IF(Analysis!$H$7=1,1,0)</f>
        <v>1</v>
      </c>
    </row>
    <row r="2558" spans="1:21">
      <c r="A2558" s="4">
        <v>15100</v>
      </c>
      <c r="B2558" s="5">
        <v>40801.458333333336</v>
      </c>
      <c r="C2558" s="5">
        <v>40799.496527777781</v>
      </c>
      <c r="D2558" s="4" t="s">
        <v>60</v>
      </c>
      <c r="E2558" s="4" t="s">
        <v>67</v>
      </c>
      <c r="F2558" s="6" t="s">
        <v>2071</v>
      </c>
      <c r="G2558" s="4" t="s">
        <v>55</v>
      </c>
      <c r="H2558" s="4" t="s">
        <v>90</v>
      </c>
      <c r="I2558" s="4" t="s">
        <v>142</v>
      </c>
      <c r="J2558" s="4" t="s">
        <v>65</v>
      </c>
      <c r="K2558" s="9">
        <f t="shared" si="234"/>
        <v>1.9618055555547471</v>
      </c>
      <c r="L2558" s="13">
        <f t="shared" si="235"/>
        <v>40799</v>
      </c>
      <c r="M2558" s="14">
        <f t="shared" si="236"/>
        <v>0.49652777778101154</v>
      </c>
      <c r="N2558" s="15">
        <f t="shared" si="237"/>
        <v>3</v>
      </c>
      <c r="O2558" s="16" t="str">
        <f t="shared" si="238"/>
        <v>Thursday</v>
      </c>
      <c r="P2558" s="16" t="str">
        <f t="shared" si="239"/>
        <v>Sep</v>
      </c>
      <c r="Q2558" s="22">
        <f>IF(Analysis!$H$2=1,1,0)</f>
        <v>1</v>
      </c>
      <c r="R2558" s="1">
        <f>IF(Analysis!$H$3=1,1,0)</f>
        <v>1</v>
      </c>
      <c r="S2558" s="23">
        <f>IF(Analysis!$H$4=1,1,0)</f>
        <v>1</v>
      </c>
      <c r="T2558" s="23">
        <f>IF(Analysis!$H$6=1,1,0)</f>
        <v>1</v>
      </c>
      <c r="U2558" s="23">
        <f>IF(Analysis!$H$7=1,1,0)</f>
        <v>1</v>
      </c>
    </row>
    <row r="2559" spans="1:21">
      <c r="A2559" s="4">
        <v>15099</v>
      </c>
      <c r="B2559" s="5">
        <v>40800.584722222222</v>
      </c>
      <c r="C2559" s="5">
        <v>40799.488194444442</v>
      </c>
      <c r="D2559" s="4" t="s">
        <v>60</v>
      </c>
      <c r="E2559" s="4" t="s">
        <v>54</v>
      </c>
      <c r="F2559" s="6" t="s">
        <v>2072</v>
      </c>
      <c r="G2559" s="4" t="s">
        <v>55</v>
      </c>
      <c r="H2559" s="4" t="s">
        <v>107</v>
      </c>
      <c r="I2559" s="4" t="s">
        <v>142</v>
      </c>
      <c r="J2559" s="4" t="s">
        <v>59</v>
      </c>
      <c r="K2559" s="9">
        <f t="shared" si="234"/>
        <v>1.0965277777795563</v>
      </c>
      <c r="L2559" s="13">
        <f t="shared" si="235"/>
        <v>40799</v>
      </c>
      <c r="M2559" s="14">
        <f t="shared" si="236"/>
        <v>0.4881944444423425</v>
      </c>
      <c r="N2559" s="15">
        <f t="shared" si="237"/>
        <v>3</v>
      </c>
      <c r="O2559" s="16" t="str">
        <f t="shared" si="238"/>
        <v>Wednesday</v>
      </c>
      <c r="P2559" s="16" t="str">
        <f t="shared" si="239"/>
        <v>Sep</v>
      </c>
      <c r="Q2559" s="22">
        <f>IF(Analysis!$H$2=1,1,0)</f>
        <v>1</v>
      </c>
      <c r="R2559" s="1">
        <f>IF(Analysis!$H$3=1,1,0)</f>
        <v>1</v>
      </c>
      <c r="S2559" s="23">
        <f>IF(Analysis!$H$4=1,1,0)</f>
        <v>1</v>
      </c>
      <c r="T2559" s="23">
        <f>IF(Analysis!$H$6=1,1,0)</f>
        <v>1</v>
      </c>
      <c r="U2559" s="23">
        <f>IF(Analysis!$H$7=1,1,0)</f>
        <v>1</v>
      </c>
    </row>
    <row r="2560" spans="1:21">
      <c r="A2560" s="4">
        <v>15098</v>
      </c>
      <c r="B2560" s="5">
        <v>40815.302777777775</v>
      </c>
      <c r="C2560" s="5">
        <v>40799.481249999997</v>
      </c>
      <c r="D2560" s="4" t="s">
        <v>60</v>
      </c>
      <c r="E2560" s="4" t="s">
        <v>54</v>
      </c>
      <c r="F2560" s="6" t="s">
        <v>2073</v>
      </c>
      <c r="G2560" s="4" t="s">
        <v>55</v>
      </c>
      <c r="H2560" s="4" t="s">
        <v>106</v>
      </c>
      <c r="I2560" s="4" t="s">
        <v>142</v>
      </c>
      <c r="J2560" s="4" t="s">
        <v>136</v>
      </c>
      <c r="K2560" s="9">
        <f t="shared" si="234"/>
        <v>15.821527777778101</v>
      </c>
      <c r="L2560" s="13">
        <f t="shared" si="235"/>
        <v>40799</v>
      </c>
      <c r="M2560" s="14">
        <f t="shared" si="236"/>
        <v>0.48124999999708962</v>
      </c>
      <c r="N2560" s="15">
        <f t="shared" si="237"/>
        <v>3</v>
      </c>
      <c r="O2560" s="16" t="str">
        <f t="shared" si="238"/>
        <v>Thursday</v>
      </c>
      <c r="P2560" s="16" t="str">
        <f t="shared" si="239"/>
        <v>Sep</v>
      </c>
      <c r="Q2560" s="22">
        <f>IF(Analysis!$H$2=1,1,0)</f>
        <v>1</v>
      </c>
      <c r="R2560" s="1">
        <f>IF(Analysis!$H$3=1,1,0)</f>
        <v>1</v>
      </c>
      <c r="S2560" s="23">
        <f>IF(Analysis!$H$4=1,1,0)</f>
        <v>1</v>
      </c>
      <c r="T2560" s="23">
        <f>IF(Analysis!$H$6=1,1,0)</f>
        <v>1</v>
      </c>
      <c r="U2560" s="23">
        <f>IF(Analysis!$H$7=1,1,0)</f>
        <v>1</v>
      </c>
    </row>
    <row r="2561" spans="1:21">
      <c r="A2561" s="4">
        <v>15097</v>
      </c>
      <c r="B2561" s="5">
        <v>40813.461805555555</v>
      </c>
      <c r="C2561" s="5">
        <v>40799.451388888891</v>
      </c>
      <c r="D2561" s="4" t="s">
        <v>62</v>
      </c>
      <c r="E2561" s="4" t="s">
        <v>95</v>
      </c>
      <c r="F2561" s="6" t="s">
        <v>132</v>
      </c>
      <c r="G2561" s="4" t="s">
        <v>55</v>
      </c>
      <c r="H2561" s="4" t="s">
        <v>71</v>
      </c>
      <c r="I2561" s="4" t="s">
        <v>142</v>
      </c>
      <c r="J2561" s="4" t="s">
        <v>136</v>
      </c>
      <c r="K2561" s="9">
        <f t="shared" si="234"/>
        <v>14.010416666664241</v>
      </c>
      <c r="L2561" s="13">
        <f t="shared" si="235"/>
        <v>40799</v>
      </c>
      <c r="M2561" s="14">
        <f t="shared" si="236"/>
        <v>0.45138888889050577</v>
      </c>
      <c r="N2561" s="15">
        <f t="shared" si="237"/>
        <v>2</v>
      </c>
      <c r="O2561" s="16" t="str">
        <f t="shared" si="238"/>
        <v>Tuesday</v>
      </c>
      <c r="P2561" s="16" t="str">
        <f t="shared" si="239"/>
        <v>Sep</v>
      </c>
      <c r="Q2561" s="22">
        <f>IF(Analysis!$H$2=1,1,0)</f>
        <v>1</v>
      </c>
      <c r="R2561" s="1">
        <f>IF(Analysis!$H$3=1,1,0)</f>
        <v>1</v>
      </c>
      <c r="S2561" s="23">
        <f>IF(Analysis!$H$4=1,1,0)</f>
        <v>1</v>
      </c>
      <c r="T2561" s="23">
        <f>IF(Analysis!$H$6=1,1,0)</f>
        <v>1</v>
      </c>
      <c r="U2561" s="23">
        <f>IF(Analysis!$H$7=1,1,0)</f>
        <v>1</v>
      </c>
    </row>
    <row r="2562" spans="1:21">
      <c r="A2562" s="4">
        <v>15096</v>
      </c>
      <c r="B2562" s="5">
        <v>40820.587500000001</v>
      </c>
      <c r="C2562" s="5">
        <v>40799.440972222219</v>
      </c>
      <c r="D2562" s="4" t="s">
        <v>62</v>
      </c>
      <c r="E2562" s="4" t="s">
        <v>66</v>
      </c>
      <c r="F2562" s="6" t="s">
        <v>133</v>
      </c>
      <c r="G2562" s="4" t="s">
        <v>55</v>
      </c>
      <c r="H2562" s="4" t="s">
        <v>56</v>
      </c>
      <c r="I2562" s="4" t="s">
        <v>142</v>
      </c>
      <c r="J2562" s="4" t="s">
        <v>70</v>
      </c>
      <c r="K2562" s="9">
        <f t="shared" si="234"/>
        <v>21.146527777782467</v>
      </c>
      <c r="L2562" s="13">
        <f t="shared" si="235"/>
        <v>40799</v>
      </c>
      <c r="M2562" s="14">
        <f t="shared" si="236"/>
        <v>0.44097222221898846</v>
      </c>
      <c r="N2562" s="15">
        <f t="shared" si="237"/>
        <v>2</v>
      </c>
      <c r="O2562" s="16" t="str">
        <f t="shared" si="238"/>
        <v>Tuesday</v>
      </c>
      <c r="P2562" s="16" t="str">
        <f t="shared" si="239"/>
        <v>Sep</v>
      </c>
      <c r="Q2562" s="22">
        <f>IF(Analysis!$H$2=1,1,0)</f>
        <v>1</v>
      </c>
      <c r="R2562" s="1">
        <f>IF(Analysis!$H$3=1,1,0)</f>
        <v>1</v>
      </c>
      <c r="S2562" s="23">
        <f>IF(Analysis!$H$4=1,1,0)</f>
        <v>1</v>
      </c>
      <c r="T2562" s="23">
        <f>IF(Analysis!$H$6=1,1,0)</f>
        <v>1</v>
      </c>
      <c r="U2562" s="23">
        <f>IF(Analysis!$H$7=1,1,0)</f>
        <v>1</v>
      </c>
    </row>
    <row r="2563" spans="1:21">
      <c r="A2563" s="4">
        <v>15095</v>
      </c>
      <c r="B2563" s="5">
        <v>40800.577777777777</v>
      </c>
      <c r="C2563" s="5">
        <v>40799.438194444447</v>
      </c>
      <c r="D2563" s="4" t="s">
        <v>60</v>
      </c>
      <c r="E2563" s="4" t="s">
        <v>80</v>
      </c>
      <c r="F2563" s="6" t="s">
        <v>127</v>
      </c>
      <c r="G2563" s="4" t="s">
        <v>55</v>
      </c>
      <c r="H2563" s="4" t="s">
        <v>90</v>
      </c>
      <c r="I2563" s="4" t="s">
        <v>142</v>
      </c>
      <c r="J2563" s="4" t="s">
        <v>59</v>
      </c>
      <c r="K2563" s="9">
        <f t="shared" ref="K2563:K2626" si="240">B2563-C2563</f>
        <v>1.1395833333299379</v>
      </c>
      <c r="L2563" s="13">
        <f t="shared" si="235"/>
        <v>40799</v>
      </c>
      <c r="M2563" s="14">
        <f t="shared" si="236"/>
        <v>0.43819444444670808</v>
      </c>
      <c r="N2563" s="15">
        <f t="shared" si="237"/>
        <v>2</v>
      </c>
      <c r="O2563" s="16" t="str">
        <f t="shared" si="238"/>
        <v>Wednesday</v>
      </c>
      <c r="P2563" s="16" t="str">
        <f t="shared" si="239"/>
        <v>Sep</v>
      </c>
      <c r="Q2563" s="22">
        <f>IF(Analysis!$H$2=1,1,0)</f>
        <v>1</v>
      </c>
      <c r="R2563" s="1">
        <f>IF(Analysis!$H$3=1,1,0)</f>
        <v>1</v>
      </c>
      <c r="S2563" s="23">
        <f>IF(Analysis!$H$4=1,1,0)</f>
        <v>1</v>
      </c>
      <c r="T2563" s="23">
        <f>IF(Analysis!$H$6=1,1,0)</f>
        <v>1</v>
      </c>
      <c r="U2563" s="23">
        <f>IF(Analysis!$H$7=1,1,0)</f>
        <v>1</v>
      </c>
    </row>
    <row r="2564" spans="1:21">
      <c r="A2564" s="4">
        <v>15094</v>
      </c>
      <c r="B2564" s="5">
        <v>40819.645138888889</v>
      </c>
      <c r="C2564" s="5">
        <v>40799.367361111108</v>
      </c>
      <c r="D2564" s="4" t="s">
        <v>60</v>
      </c>
      <c r="E2564" s="4" t="s">
        <v>74</v>
      </c>
      <c r="F2564" s="6" t="s">
        <v>128</v>
      </c>
      <c r="G2564" s="4" t="s">
        <v>55</v>
      </c>
      <c r="H2564" s="4" t="s">
        <v>56</v>
      </c>
      <c r="I2564" s="4" t="s">
        <v>142</v>
      </c>
      <c r="J2564" s="4" t="s">
        <v>73</v>
      </c>
      <c r="K2564" s="9">
        <f t="shared" si="240"/>
        <v>20.277777777781012</v>
      </c>
      <c r="L2564" s="13">
        <f t="shared" ref="L2564:L2627" si="241">INT(C2564)</f>
        <v>40799</v>
      </c>
      <c r="M2564" s="14">
        <f t="shared" ref="M2564:M2627" si="242">MOD(C2564,1)</f>
        <v>0.36736111110803904</v>
      </c>
      <c r="N2564" s="15">
        <f t="shared" ref="N2564:N2627" si="243">IF(AND($V$4&lt;=M2564,M2564&lt;$W$4),1,IF(AND($X$4&lt;=M2564,M2564&lt;$Y$4),2,IF(AND($Z$4&lt;=M2564,M2564&lt;$AA$4),3,IF(AND($AB$4&lt;=M2564,M2564&lt;$AC$4),4,IF(AND($AD$4&lt;=M2564,M2564&lt;$AE$4),5,IF(AND($AF$4&lt;=M2564,M2564&lt;$AG$4),6))))))</f>
        <v>1</v>
      </c>
      <c r="O2564" s="16" t="str">
        <f t="shared" ref="O2564:O2627" si="244">CHOOSE(WEEKDAY(B2564,1),"Sunday","Monday","Tuesday","Wednesday","Thursday","Friday","Saturday")</f>
        <v>Monday</v>
      </c>
      <c r="P2564" s="16" t="str">
        <f t="shared" ref="P2564:P2627" si="245">CHOOSE(MONTH(L2564),"Jan","Feb","Mar","Apr","May","Jun","Jul","Aug","Sep","Oct","Nov","Dec")</f>
        <v>Sep</v>
      </c>
      <c r="Q2564" s="22">
        <f>IF(Analysis!$H$2=1,1,0)</f>
        <v>1</v>
      </c>
      <c r="R2564" s="1">
        <f>IF(Analysis!$H$3=1,1,0)</f>
        <v>1</v>
      </c>
      <c r="S2564" s="23">
        <f>IF(Analysis!$H$4=1,1,0)</f>
        <v>1</v>
      </c>
      <c r="T2564" s="23">
        <f>IF(Analysis!$H$6=1,1,0)</f>
        <v>1</v>
      </c>
      <c r="U2564" s="23">
        <f>IF(Analysis!$H$7=1,1,0)</f>
        <v>1</v>
      </c>
    </row>
    <row r="2565" spans="1:21">
      <c r="A2565" s="4">
        <v>15093</v>
      </c>
      <c r="B2565" s="5">
        <v>40808.69027777778</v>
      </c>
      <c r="C2565" s="5">
        <v>40798.695138888892</v>
      </c>
      <c r="D2565" s="4" t="s">
        <v>62</v>
      </c>
      <c r="E2565" s="4" t="s">
        <v>92</v>
      </c>
      <c r="F2565" s="6" t="s">
        <v>129</v>
      </c>
      <c r="G2565" s="4" t="s">
        <v>55</v>
      </c>
      <c r="H2565" s="4" t="s">
        <v>1206</v>
      </c>
      <c r="I2565" s="4" t="s">
        <v>142</v>
      </c>
      <c r="J2565" s="4" t="s">
        <v>57</v>
      </c>
      <c r="K2565" s="9">
        <f t="shared" si="240"/>
        <v>9.9951388888875954</v>
      </c>
      <c r="L2565" s="13">
        <f t="shared" si="241"/>
        <v>40798</v>
      </c>
      <c r="M2565" s="14">
        <f t="shared" si="242"/>
        <v>0.69513888889196096</v>
      </c>
      <c r="N2565" s="15">
        <f t="shared" si="243"/>
        <v>5</v>
      </c>
      <c r="O2565" s="16" t="str">
        <f t="shared" si="244"/>
        <v>Thursday</v>
      </c>
      <c r="P2565" s="16" t="str">
        <f t="shared" si="245"/>
        <v>Sep</v>
      </c>
      <c r="Q2565" s="22">
        <f>IF(Analysis!$H$2=1,1,0)</f>
        <v>1</v>
      </c>
      <c r="R2565" s="1">
        <f>IF(Analysis!$H$3=1,1,0)</f>
        <v>1</v>
      </c>
      <c r="S2565" s="23">
        <f>IF(Analysis!$H$4=1,1,0)</f>
        <v>1</v>
      </c>
      <c r="T2565" s="23">
        <f>IF(Analysis!$H$6=1,1,0)</f>
        <v>1</v>
      </c>
      <c r="U2565" s="23">
        <f>IF(Analysis!$H$7=1,1,0)</f>
        <v>1</v>
      </c>
    </row>
    <row r="2566" spans="1:21">
      <c r="A2566" s="4">
        <v>15092</v>
      </c>
      <c r="B2566" s="5">
        <v>40799.440972222219</v>
      </c>
      <c r="C2566" s="5">
        <v>40798.686111111114</v>
      </c>
      <c r="D2566" s="4" t="s">
        <v>60</v>
      </c>
      <c r="E2566" s="4" t="s">
        <v>116</v>
      </c>
      <c r="F2566" s="6" t="s">
        <v>145</v>
      </c>
      <c r="G2566" s="4" t="s">
        <v>55</v>
      </c>
      <c r="H2566" s="4" t="s">
        <v>1207</v>
      </c>
      <c r="I2566" s="4" t="s">
        <v>142</v>
      </c>
      <c r="J2566" s="4" t="s">
        <v>57</v>
      </c>
      <c r="K2566" s="9">
        <f t="shared" si="240"/>
        <v>0.75486111110512866</v>
      </c>
      <c r="L2566" s="13">
        <f t="shared" si="241"/>
        <v>40798</v>
      </c>
      <c r="M2566" s="14">
        <f t="shared" si="242"/>
        <v>0.68611111111385981</v>
      </c>
      <c r="N2566" s="15">
        <f t="shared" si="243"/>
        <v>5</v>
      </c>
      <c r="O2566" s="16" t="str">
        <f t="shared" si="244"/>
        <v>Tuesday</v>
      </c>
      <c r="P2566" s="16" t="str">
        <f t="shared" si="245"/>
        <v>Sep</v>
      </c>
      <c r="Q2566" s="22">
        <f>IF(Analysis!$H$2=1,1,0)</f>
        <v>1</v>
      </c>
      <c r="R2566" s="1">
        <f>IF(Analysis!$H$3=1,1,0)</f>
        <v>1</v>
      </c>
      <c r="S2566" s="23">
        <f>IF(Analysis!$H$4=1,1,0)</f>
        <v>1</v>
      </c>
      <c r="T2566" s="23">
        <f>IF(Analysis!$H$6=1,1,0)</f>
        <v>1</v>
      </c>
      <c r="U2566" s="23">
        <f>IF(Analysis!$H$7=1,1,0)</f>
        <v>1</v>
      </c>
    </row>
    <row r="2567" spans="1:21">
      <c r="A2567" s="4">
        <v>15091</v>
      </c>
      <c r="B2567" s="5">
        <v>40799.70208333333</v>
      </c>
      <c r="C2567" s="5">
        <v>40798.638194444444</v>
      </c>
      <c r="D2567" s="4" t="s">
        <v>53</v>
      </c>
      <c r="E2567" s="4" t="s">
        <v>105</v>
      </c>
      <c r="F2567" s="6" t="s">
        <v>2329</v>
      </c>
      <c r="G2567" s="4" t="s">
        <v>55</v>
      </c>
      <c r="H2567" s="4" t="s">
        <v>1208</v>
      </c>
      <c r="I2567" s="4" t="s">
        <v>142</v>
      </c>
      <c r="J2567" s="4" t="s">
        <v>59</v>
      </c>
      <c r="K2567" s="9">
        <f t="shared" si="240"/>
        <v>1.0638888888861402</v>
      </c>
      <c r="L2567" s="13">
        <f t="shared" si="241"/>
        <v>40798</v>
      </c>
      <c r="M2567" s="14">
        <f t="shared" si="242"/>
        <v>0.63819444444379769</v>
      </c>
      <c r="N2567" s="15">
        <f t="shared" si="243"/>
        <v>5</v>
      </c>
      <c r="O2567" s="16" t="str">
        <f t="shared" si="244"/>
        <v>Tuesday</v>
      </c>
      <c r="P2567" s="16" t="str">
        <f t="shared" si="245"/>
        <v>Sep</v>
      </c>
      <c r="Q2567" s="22">
        <f>IF(Analysis!$H$2=1,1,0)</f>
        <v>1</v>
      </c>
      <c r="R2567" s="1">
        <f>IF(Analysis!$H$3=1,1,0)</f>
        <v>1</v>
      </c>
      <c r="S2567" s="23">
        <f>IF(Analysis!$H$4=1,1,0)</f>
        <v>1</v>
      </c>
      <c r="T2567" s="23">
        <f>IF(Analysis!$H$6=1,1,0)</f>
        <v>1</v>
      </c>
      <c r="U2567" s="23">
        <f>IF(Analysis!$H$7=1,1,0)</f>
        <v>1</v>
      </c>
    </row>
    <row r="2568" spans="1:21">
      <c r="A2568" s="4">
        <v>15090</v>
      </c>
      <c r="B2568" s="5">
        <v>40800.572916666664</v>
      </c>
      <c r="C2568" s="5">
        <v>40798.635416666664</v>
      </c>
      <c r="D2568" s="4" t="s">
        <v>60</v>
      </c>
      <c r="E2568" s="4" t="s">
        <v>144</v>
      </c>
      <c r="F2568" s="6" t="s">
        <v>2071</v>
      </c>
      <c r="G2568" s="4" t="s">
        <v>55</v>
      </c>
      <c r="H2568" s="4" t="s">
        <v>1209</v>
      </c>
      <c r="I2568" s="4" t="s">
        <v>142</v>
      </c>
      <c r="J2568" s="4" t="s">
        <v>59</v>
      </c>
      <c r="K2568" s="9">
        <f t="shared" si="240"/>
        <v>1.9375</v>
      </c>
      <c r="L2568" s="13">
        <f t="shared" si="241"/>
        <v>40798</v>
      </c>
      <c r="M2568" s="14">
        <f t="shared" si="242"/>
        <v>0.63541666666424135</v>
      </c>
      <c r="N2568" s="15">
        <f t="shared" si="243"/>
        <v>5</v>
      </c>
      <c r="O2568" s="16" t="str">
        <f t="shared" si="244"/>
        <v>Wednesday</v>
      </c>
      <c r="P2568" s="16" t="str">
        <f t="shared" si="245"/>
        <v>Sep</v>
      </c>
      <c r="Q2568" s="22">
        <f>IF(Analysis!$H$2=1,1,0)</f>
        <v>1</v>
      </c>
      <c r="R2568" s="1">
        <f>IF(Analysis!$H$3=1,1,0)</f>
        <v>1</v>
      </c>
      <c r="S2568" s="23">
        <f>IF(Analysis!$H$4=1,1,0)</f>
        <v>1</v>
      </c>
      <c r="T2568" s="23">
        <f>IF(Analysis!$H$6=1,1,0)</f>
        <v>1</v>
      </c>
      <c r="U2568" s="23">
        <f>IF(Analysis!$H$7=1,1,0)</f>
        <v>1</v>
      </c>
    </row>
    <row r="2569" spans="1:21">
      <c r="A2569" s="4">
        <v>15089</v>
      </c>
      <c r="B2569" s="5">
        <v>40802.383333333331</v>
      </c>
      <c r="C2569" s="5">
        <v>40798.634027777778</v>
      </c>
      <c r="D2569" s="4" t="s">
        <v>62</v>
      </c>
      <c r="E2569" s="4" t="s">
        <v>68</v>
      </c>
      <c r="F2569" s="6" t="s">
        <v>2072</v>
      </c>
      <c r="G2569" s="4" t="s">
        <v>55</v>
      </c>
      <c r="H2569" s="4" t="s">
        <v>1210</v>
      </c>
      <c r="I2569" s="4" t="s">
        <v>142</v>
      </c>
      <c r="J2569" s="4" t="s">
        <v>73</v>
      </c>
      <c r="K2569" s="9">
        <f t="shared" si="240"/>
        <v>3.7493055555532919</v>
      </c>
      <c r="L2569" s="13">
        <f t="shared" si="241"/>
        <v>40798</v>
      </c>
      <c r="M2569" s="14">
        <f t="shared" si="242"/>
        <v>0.63402777777810115</v>
      </c>
      <c r="N2569" s="15">
        <f t="shared" si="243"/>
        <v>5</v>
      </c>
      <c r="O2569" s="16" t="str">
        <f t="shared" si="244"/>
        <v>Friday</v>
      </c>
      <c r="P2569" s="16" t="str">
        <f t="shared" si="245"/>
        <v>Sep</v>
      </c>
      <c r="Q2569" s="22">
        <f>IF(Analysis!$H$2=1,1,0)</f>
        <v>1</v>
      </c>
      <c r="R2569" s="1">
        <f>IF(Analysis!$H$3=1,1,0)</f>
        <v>1</v>
      </c>
      <c r="S2569" s="23">
        <f>IF(Analysis!$H$4=1,1,0)</f>
        <v>1</v>
      </c>
      <c r="T2569" s="23">
        <f>IF(Analysis!$H$6=1,1,0)</f>
        <v>1</v>
      </c>
      <c r="U2569" s="23">
        <f>IF(Analysis!$H$7=1,1,0)</f>
        <v>1</v>
      </c>
    </row>
    <row r="2570" spans="1:21">
      <c r="A2570" s="4">
        <v>15088</v>
      </c>
      <c r="B2570" s="5">
        <v>40821.393055555556</v>
      </c>
      <c r="C2570" s="5">
        <v>40798.600694444445</v>
      </c>
      <c r="D2570" s="4" t="s">
        <v>53</v>
      </c>
      <c r="E2570" s="4" t="s">
        <v>74</v>
      </c>
      <c r="F2570" s="6" t="s">
        <v>2073</v>
      </c>
      <c r="G2570" s="4" t="s">
        <v>55</v>
      </c>
      <c r="H2570" s="4" t="s">
        <v>90</v>
      </c>
      <c r="I2570" s="4" t="s">
        <v>142</v>
      </c>
      <c r="J2570" s="4" t="s">
        <v>136</v>
      </c>
      <c r="K2570" s="9">
        <f t="shared" si="240"/>
        <v>22.792361111110949</v>
      </c>
      <c r="L2570" s="13">
        <f t="shared" si="241"/>
        <v>40798</v>
      </c>
      <c r="M2570" s="14">
        <f t="shared" si="242"/>
        <v>0.60069444444525288</v>
      </c>
      <c r="N2570" s="15">
        <f t="shared" si="243"/>
        <v>4</v>
      </c>
      <c r="O2570" s="16" t="str">
        <f t="shared" si="244"/>
        <v>Wednesday</v>
      </c>
      <c r="P2570" s="16" t="str">
        <f t="shared" si="245"/>
        <v>Sep</v>
      </c>
      <c r="Q2570" s="22">
        <f>IF(Analysis!$H$2=1,1,0)</f>
        <v>1</v>
      </c>
      <c r="R2570" s="1">
        <f>IF(Analysis!$H$3=1,1,0)</f>
        <v>1</v>
      </c>
      <c r="S2570" s="23">
        <f>IF(Analysis!$H$4=1,1,0)</f>
        <v>1</v>
      </c>
      <c r="T2570" s="23">
        <f>IF(Analysis!$H$6=1,1,0)</f>
        <v>1</v>
      </c>
      <c r="U2570" s="23">
        <f>IF(Analysis!$H$7=1,1,0)</f>
        <v>1</v>
      </c>
    </row>
    <row r="2571" spans="1:21">
      <c r="A2571" s="4">
        <v>15087</v>
      </c>
      <c r="B2571" s="5">
        <v>40798.659722222219</v>
      </c>
      <c r="C2571" s="5">
        <v>40798.553472222222</v>
      </c>
      <c r="D2571" s="4" t="s">
        <v>53</v>
      </c>
      <c r="E2571" s="4" t="s">
        <v>96</v>
      </c>
      <c r="F2571" s="6" t="s">
        <v>132</v>
      </c>
      <c r="G2571" s="4" t="s">
        <v>55</v>
      </c>
      <c r="H2571" s="4" t="s">
        <v>107</v>
      </c>
      <c r="I2571" s="4" t="s">
        <v>142</v>
      </c>
      <c r="J2571" s="4" t="s">
        <v>57</v>
      </c>
      <c r="K2571" s="9">
        <f t="shared" si="240"/>
        <v>0.10624999999708962</v>
      </c>
      <c r="L2571" s="13">
        <f t="shared" si="241"/>
        <v>40798</v>
      </c>
      <c r="M2571" s="14">
        <f t="shared" si="242"/>
        <v>0.55347222222189885</v>
      </c>
      <c r="N2571" s="15">
        <f t="shared" si="243"/>
        <v>4</v>
      </c>
      <c r="O2571" s="16" t="str">
        <f t="shared" si="244"/>
        <v>Monday</v>
      </c>
      <c r="P2571" s="16" t="str">
        <f t="shared" si="245"/>
        <v>Sep</v>
      </c>
      <c r="Q2571" s="22">
        <f>IF(Analysis!$H$2=1,1,0)</f>
        <v>1</v>
      </c>
      <c r="R2571" s="1">
        <f>IF(Analysis!$H$3=1,1,0)</f>
        <v>1</v>
      </c>
      <c r="S2571" s="23">
        <f>IF(Analysis!$H$4=1,1,0)</f>
        <v>1</v>
      </c>
      <c r="T2571" s="23">
        <f>IF(Analysis!$H$6=1,1,0)</f>
        <v>1</v>
      </c>
      <c r="U2571" s="23">
        <f>IF(Analysis!$H$7=1,1,0)</f>
        <v>1</v>
      </c>
    </row>
    <row r="2572" spans="1:21">
      <c r="A2572" s="4">
        <v>15086</v>
      </c>
      <c r="B2572" s="5">
        <v>40800.5625</v>
      </c>
      <c r="C2572" s="5">
        <v>40798.523611111108</v>
      </c>
      <c r="D2572" s="4" t="s">
        <v>60</v>
      </c>
      <c r="E2572" s="4" t="s">
        <v>61</v>
      </c>
      <c r="F2572" s="6" t="s">
        <v>133</v>
      </c>
      <c r="G2572" s="4" t="s">
        <v>55</v>
      </c>
      <c r="H2572" s="4" t="s">
        <v>106</v>
      </c>
      <c r="I2572" s="4" t="s">
        <v>142</v>
      </c>
      <c r="J2572" s="4" t="s">
        <v>59</v>
      </c>
      <c r="K2572" s="9">
        <f t="shared" si="240"/>
        <v>2.038888888891961</v>
      </c>
      <c r="L2572" s="13">
        <f t="shared" si="241"/>
        <v>40798</v>
      </c>
      <c r="M2572" s="14">
        <f t="shared" si="242"/>
        <v>0.52361111110803904</v>
      </c>
      <c r="N2572" s="15">
        <f t="shared" si="243"/>
        <v>3</v>
      </c>
      <c r="O2572" s="16" t="str">
        <f t="shared" si="244"/>
        <v>Wednesday</v>
      </c>
      <c r="P2572" s="16" t="str">
        <f t="shared" si="245"/>
        <v>Sep</v>
      </c>
      <c r="Q2572" s="22">
        <f>IF(Analysis!$H$2=1,1,0)</f>
        <v>1</v>
      </c>
      <c r="R2572" s="1">
        <f>IF(Analysis!$H$3=1,1,0)</f>
        <v>1</v>
      </c>
      <c r="S2572" s="23">
        <f>IF(Analysis!$H$4=1,1,0)</f>
        <v>1</v>
      </c>
      <c r="T2572" s="23">
        <f>IF(Analysis!$H$6=1,1,0)</f>
        <v>1</v>
      </c>
      <c r="U2572" s="23">
        <f>IF(Analysis!$H$7=1,1,0)</f>
        <v>1</v>
      </c>
    </row>
    <row r="2573" spans="1:21">
      <c r="A2573" s="4">
        <v>15085</v>
      </c>
      <c r="B2573" s="5">
        <v>40798.549305555556</v>
      </c>
      <c r="C2573" s="5">
        <v>40798.470138888886</v>
      </c>
      <c r="D2573" s="4" t="s">
        <v>60</v>
      </c>
      <c r="E2573" s="4" t="s">
        <v>68</v>
      </c>
      <c r="F2573" s="6" t="s">
        <v>127</v>
      </c>
      <c r="G2573" s="4" t="s">
        <v>55</v>
      </c>
      <c r="H2573" s="4" t="s">
        <v>71</v>
      </c>
      <c r="I2573" s="4" t="s">
        <v>142</v>
      </c>
      <c r="J2573" s="4" t="s">
        <v>59</v>
      </c>
      <c r="K2573" s="9">
        <f t="shared" si="240"/>
        <v>7.9166666670062114E-2</v>
      </c>
      <c r="L2573" s="13">
        <f t="shared" si="241"/>
        <v>40798</v>
      </c>
      <c r="M2573" s="14">
        <f t="shared" si="242"/>
        <v>0.47013888888614019</v>
      </c>
      <c r="N2573" s="15">
        <f t="shared" si="243"/>
        <v>3</v>
      </c>
      <c r="O2573" s="16" t="str">
        <f t="shared" si="244"/>
        <v>Monday</v>
      </c>
      <c r="P2573" s="16" t="str">
        <f t="shared" si="245"/>
        <v>Sep</v>
      </c>
      <c r="Q2573" s="22">
        <f>IF(Analysis!$H$2=1,1,0)</f>
        <v>1</v>
      </c>
      <c r="R2573" s="1">
        <f>IF(Analysis!$H$3=1,1,0)</f>
        <v>1</v>
      </c>
      <c r="S2573" s="23">
        <f>IF(Analysis!$H$4=1,1,0)</f>
        <v>1</v>
      </c>
      <c r="T2573" s="23">
        <f>IF(Analysis!$H$6=1,1,0)</f>
        <v>1</v>
      </c>
      <c r="U2573" s="23">
        <f>IF(Analysis!$H$7=1,1,0)</f>
        <v>1</v>
      </c>
    </row>
    <row r="2574" spans="1:21">
      <c r="A2574" s="4">
        <v>15084</v>
      </c>
      <c r="B2574" s="5">
        <v>40798.619444444441</v>
      </c>
      <c r="C2574" s="5">
        <v>40798.469444444447</v>
      </c>
      <c r="D2574" s="4" t="s">
        <v>60</v>
      </c>
      <c r="E2574" s="4" t="s">
        <v>54</v>
      </c>
      <c r="F2574" s="6" t="s">
        <v>128</v>
      </c>
      <c r="G2574" s="4" t="s">
        <v>55</v>
      </c>
      <c r="H2574" s="4" t="s">
        <v>56</v>
      </c>
      <c r="I2574" s="4" t="s">
        <v>142</v>
      </c>
      <c r="J2574" s="4" t="s">
        <v>59</v>
      </c>
      <c r="K2574" s="9">
        <f t="shared" si="240"/>
        <v>0.14999999999417923</v>
      </c>
      <c r="L2574" s="13">
        <f t="shared" si="241"/>
        <v>40798</v>
      </c>
      <c r="M2574" s="14">
        <f t="shared" si="242"/>
        <v>0.46944444444670808</v>
      </c>
      <c r="N2574" s="15">
        <f t="shared" si="243"/>
        <v>3</v>
      </c>
      <c r="O2574" s="16" t="str">
        <f t="shared" si="244"/>
        <v>Monday</v>
      </c>
      <c r="P2574" s="16" t="str">
        <f t="shared" si="245"/>
        <v>Sep</v>
      </c>
      <c r="Q2574" s="22">
        <f>IF(Analysis!$H$2=1,1,0)</f>
        <v>1</v>
      </c>
      <c r="R2574" s="1">
        <f>IF(Analysis!$H$3=1,1,0)</f>
        <v>1</v>
      </c>
      <c r="S2574" s="23">
        <f>IF(Analysis!$H$4=1,1,0)</f>
        <v>1</v>
      </c>
      <c r="T2574" s="23">
        <f>IF(Analysis!$H$6=1,1,0)</f>
        <v>1</v>
      </c>
      <c r="U2574" s="23">
        <f>IF(Analysis!$H$7=1,1,0)</f>
        <v>1</v>
      </c>
    </row>
    <row r="2575" spans="1:21">
      <c r="A2575" s="4">
        <v>15083</v>
      </c>
      <c r="B2575" s="5">
        <v>40799.572916666664</v>
      </c>
      <c r="C2575" s="5">
        <v>40798.428472222222</v>
      </c>
      <c r="D2575" s="4" t="s">
        <v>62</v>
      </c>
      <c r="E2575" s="4" t="s">
        <v>68</v>
      </c>
      <c r="F2575" s="6" t="s">
        <v>129</v>
      </c>
      <c r="G2575" s="4" t="s">
        <v>55</v>
      </c>
      <c r="H2575" s="4" t="s">
        <v>90</v>
      </c>
      <c r="I2575" s="4" t="s">
        <v>142</v>
      </c>
      <c r="J2575" s="4" t="s">
        <v>70</v>
      </c>
      <c r="K2575" s="9">
        <f t="shared" si="240"/>
        <v>1.1444444444423425</v>
      </c>
      <c r="L2575" s="13">
        <f t="shared" si="241"/>
        <v>40798</v>
      </c>
      <c r="M2575" s="14">
        <f t="shared" si="242"/>
        <v>0.42847222222189885</v>
      </c>
      <c r="N2575" s="15">
        <f t="shared" si="243"/>
        <v>2</v>
      </c>
      <c r="O2575" s="16" t="str">
        <f t="shared" si="244"/>
        <v>Tuesday</v>
      </c>
      <c r="P2575" s="16" t="str">
        <f t="shared" si="245"/>
        <v>Sep</v>
      </c>
      <c r="Q2575" s="22">
        <f>IF(Analysis!$H$2=1,1,0)</f>
        <v>1</v>
      </c>
      <c r="R2575" s="1">
        <f>IF(Analysis!$H$3=1,1,0)</f>
        <v>1</v>
      </c>
      <c r="S2575" s="23">
        <f>IF(Analysis!$H$4=1,1,0)</f>
        <v>1</v>
      </c>
      <c r="T2575" s="23">
        <f>IF(Analysis!$H$6=1,1,0)</f>
        <v>1</v>
      </c>
      <c r="U2575" s="23">
        <f>IF(Analysis!$H$7=1,1,0)</f>
        <v>1</v>
      </c>
    </row>
    <row r="2576" spans="1:21">
      <c r="A2576" s="4">
        <v>15082</v>
      </c>
      <c r="B2576" s="5">
        <v>40800.712500000001</v>
      </c>
      <c r="C2576" s="5">
        <v>40798.420138888891</v>
      </c>
      <c r="D2576" s="4" t="s">
        <v>60</v>
      </c>
      <c r="E2576" s="4" t="s">
        <v>54</v>
      </c>
      <c r="F2576" s="6" t="s">
        <v>145</v>
      </c>
      <c r="G2576" s="4" t="s">
        <v>55</v>
      </c>
      <c r="H2576" s="4" t="s">
        <v>56</v>
      </c>
      <c r="I2576" s="4" t="s">
        <v>142</v>
      </c>
      <c r="J2576" s="4" t="s">
        <v>73</v>
      </c>
      <c r="K2576" s="9">
        <f t="shared" si="240"/>
        <v>2.2923611111109494</v>
      </c>
      <c r="L2576" s="13">
        <f t="shared" si="241"/>
        <v>40798</v>
      </c>
      <c r="M2576" s="14">
        <f t="shared" si="242"/>
        <v>0.42013888889050577</v>
      </c>
      <c r="N2576" s="15">
        <f t="shared" si="243"/>
        <v>2</v>
      </c>
      <c r="O2576" s="16" t="str">
        <f t="shared" si="244"/>
        <v>Wednesday</v>
      </c>
      <c r="P2576" s="16" t="str">
        <f t="shared" si="245"/>
        <v>Sep</v>
      </c>
      <c r="Q2576" s="22">
        <f>IF(Analysis!$H$2=1,1,0)</f>
        <v>1</v>
      </c>
      <c r="R2576" s="1">
        <f>IF(Analysis!$H$3=1,1,0)</f>
        <v>1</v>
      </c>
      <c r="S2576" s="23">
        <f>IF(Analysis!$H$4=1,1,0)</f>
        <v>1</v>
      </c>
      <c r="T2576" s="23">
        <f>IF(Analysis!$H$6=1,1,0)</f>
        <v>1</v>
      </c>
      <c r="U2576" s="23">
        <f>IF(Analysis!$H$7=1,1,0)</f>
        <v>1</v>
      </c>
    </row>
    <row r="2577" spans="1:21">
      <c r="A2577" s="4">
        <v>15081</v>
      </c>
      <c r="B2577" s="5">
        <v>40798.490972222222</v>
      </c>
      <c r="C2577" s="5">
        <v>40798.404166666667</v>
      </c>
      <c r="D2577" s="4" t="s">
        <v>60</v>
      </c>
      <c r="E2577" s="4" t="s">
        <v>54</v>
      </c>
      <c r="F2577" s="6" t="s">
        <v>2330</v>
      </c>
      <c r="G2577" s="4" t="s">
        <v>55</v>
      </c>
      <c r="H2577" s="4" t="s">
        <v>1211</v>
      </c>
      <c r="I2577" s="4" t="s">
        <v>142</v>
      </c>
      <c r="J2577" s="4" t="s">
        <v>59</v>
      </c>
      <c r="K2577" s="9">
        <f t="shared" si="240"/>
        <v>8.6805555554747116E-2</v>
      </c>
      <c r="L2577" s="13">
        <f t="shared" si="241"/>
        <v>40798</v>
      </c>
      <c r="M2577" s="14">
        <f t="shared" si="242"/>
        <v>0.40416666666715173</v>
      </c>
      <c r="N2577" s="15">
        <f t="shared" si="243"/>
        <v>2</v>
      </c>
      <c r="O2577" s="16" t="str">
        <f t="shared" si="244"/>
        <v>Monday</v>
      </c>
      <c r="P2577" s="16" t="str">
        <f t="shared" si="245"/>
        <v>Sep</v>
      </c>
      <c r="Q2577" s="22">
        <f>IF(Analysis!$H$2=1,1,0)</f>
        <v>1</v>
      </c>
      <c r="R2577" s="1">
        <f>IF(Analysis!$H$3=1,1,0)</f>
        <v>1</v>
      </c>
      <c r="S2577" s="23">
        <f>IF(Analysis!$H$4=1,1,0)</f>
        <v>1</v>
      </c>
      <c r="T2577" s="23">
        <f>IF(Analysis!$H$6=1,1,0)</f>
        <v>1</v>
      </c>
      <c r="U2577" s="23">
        <f>IF(Analysis!$H$7=1,1,0)</f>
        <v>1</v>
      </c>
    </row>
    <row r="2578" spans="1:21">
      <c r="A2578" s="4">
        <v>15080</v>
      </c>
      <c r="B2578" s="5">
        <v>40798.414583333331</v>
      </c>
      <c r="C2578" s="5">
        <v>40798.378472222219</v>
      </c>
      <c r="D2578" s="4" t="s">
        <v>60</v>
      </c>
      <c r="E2578" s="4" t="s">
        <v>68</v>
      </c>
      <c r="F2578" s="6" t="s">
        <v>2071</v>
      </c>
      <c r="G2578" s="4" t="s">
        <v>55</v>
      </c>
      <c r="H2578" s="4" t="s">
        <v>1212</v>
      </c>
      <c r="I2578" s="4" t="s">
        <v>142</v>
      </c>
      <c r="J2578" s="4" t="s">
        <v>59</v>
      </c>
      <c r="K2578" s="9">
        <f t="shared" si="240"/>
        <v>3.6111111112404615E-2</v>
      </c>
      <c r="L2578" s="13">
        <f t="shared" si="241"/>
        <v>40798</v>
      </c>
      <c r="M2578" s="14">
        <f t="shared" si="242"/>
        <v>0.37847222221898846</v>
      </c>
      <c r="N2578" s="15">
        <f t="shared" si="243"/>
        <v>2</v>
      </c>
      <c r="O2578" s="16" t="str">
        <f t="shared" si="244"/>
        <v>Monday</v>
      </c>
      <c r="P2578" s="16" t="str">
        <f t="shared" si="245"/>
        <v>Sep</v>
      </c>
      <c r="Q2578" s="22">
        <f>IF(Analysis!$H$2=1,1,0)</f>
        <v>1</v>
      </c>
      <c r="R2578" s="1">
        <f>IF(Analysis!$H$3=1,1,0)</f>
        <v>1</v>
      </c>
      <c r="S2578" s="23">
        <f>IF(Analysis!$H$4=1,1,0)</f>
        <v>1</v>
      </c>
      <c r="T2578" s="23">
        <f>IF(Analysis!$H$6=1,1,0)</f>
        <v>1</v>
      </c>
      <c r="U2578" s="23">
        <f>IF(Analysis!$H$7=1,1,0)</f>
        <v>1</v>
      </c>
    </row>
    <row r="2579" spans="1:21">
      <c r="A2579" s="4">
        <v>15079</v>
      </c>
      <c r="B2579" s="5">
        <v>40798.40347222222</v>
      </c>
      <c r="C2579" s="5">
        <v>40798.37777777778</v>
      </c>
      <c r="D2579" s="4" t="s">
        <v>60</v>
      </c>
      <c r="E2579" s="4" t="s">
        <v>144</v>
      </c>
      <c r="F2579" s="6" t="s">
        <v>2072</v>
      </c>
      <c r="G2579" s="4" t="s">
        <v>55</v>
      </c>
      <c r="H2579" s="4" t="s">
        <v>1213</v>
      </c>
      <c r="I2579" s="4" t="s">
        <v>142</v>
      </c>
      <c r="J2579" s="4" t="s">
        <v>59</v>
      </c>
      <c r="K2579" s="9">
        <f t="shared" si="240"/>
        <v>2.569444444088731E-2</v>
      </c>
      <c r="L2579" s="13">
        <f t="shared" si="241"/>
        <v>40798</v>
      </c>
      <c r="M2579" s="14">
        <f t="shared" si="242"/>
        <v>0.37777777777955635</v>
      </c>
      <c r="N2579" s="15">
        <f t="shared" si="243"/>
        <v>2</v>
      </c>
      <c r="O2579" s="16" t="str">
        <f t="shared" si="244"/>
        <v>Monday</v>
      </c>
      <c r="P2579" s="16" t="str">
        <f t="shared" si="245"/>
        <v>Sep</v>
      </c>
      <c r="Q2579" s="22">
        <f>IF(Analysis!$H$2=1,1,0)</f>
        <v>1</v>
      </c>
      <c r="R2579" s="1">
        <f>IF(Analysis!$H$3=1,1,0)</f>
        <v>1</v>
      </c>
      <c r="S2579" s="23">
        <f>IF(Analysis!$H$4=1,1,0)</f>
        <v>1</v>
      </c>
      <c r="T2579" s="23">
        <f>IF(Analysis!$H$6=1,1,0)</f>
        <v>1</v>
      </c>
      <c r="U2579" s="23">
        <f>IF(Analysis!$H$7=1,1,0)</f>
        <v>1</v>
      </c>
    </row>
    <row r="2580" spans="1:21">
      <c r="A2580" s="4">
        <v>15078</v>
      </c>
      <c r="B2580" s="5">
        <v>40798.413194444445</v>
      </c>
      <c r="C2580" s="5">
        <v>40798.37777777778</v>
      </c>
      <c r="D2580" s="4" t="s">
        <v>60</v>
      </c>
      <c r="E2580" s="4" t="s">
        <v>144</v>
      </c>
      <c r="F2580" s="6" t="s">
        <v>2073</v>
      </c>
      <c r="G2580" s="4" t="s">
        <v>55</v>
      </c>
      <c r="H2580" s="4" t="s">
        <v>1214</v>
      </c>
      <c r="I2580" s="4" t="s">
        <v>142</v>
      </c>
      <c r="J2580" s="4" t="s">
        <v>59</v>
      </c>
      <c r="K2580" s="9">
        <f t="shared" si="240"/>
        <v>3.5416666665696539E-2</v>
      </c>
      <c r="L2580" s="13">
        <f t="shared" si="241"/>
        <v>40798</v>
      </c>
      <c r="M2580" s="14">
        <f t="shared" si="242"/>
        <v>0.37777777777955635</v>
      </c>
      <c r="N2580" s="15">
        <f t="shared" si="243"/>
        <v>2</v>
      </c>
      <c r="O2580" s="16" t="str">
        <f t="shared" si="244"/>
        <v>Monday</v>
      </c>
      <c r="P2580" s="16" t="str">
        <f t="shared" si="245"/>
        <v>Sep</v>
      </c>
      <c r="Q2580" s="22">
        <f>IF(Analysis!$H$2=1,1,0)</f>
        <v>1</v>
      </c>
      <c r="R2580" s="1">
        <f>IF(Analysis!$H$3=1,1,0)</f>
        <v>1</v>
      </c>
      <c r="S2580" s="23">
        <f>IF(Analysis!$H$4=1,1,0)</f>
        <v>1</v>
      </c>
      <c r="T2580" s="23">
        <f>IF(Analysis!$H$6=1,1,0)</f>
        <v>1</v>
      </c>
      <c r="U2580" s="23">
        <f>IF(Analysis!$H$7=1,1,0)</f>
        <v>1</v>
      </c>
    </row>
    <row r="2581" spans="1:21">
      <c r="A2581" s="4">
        <v>15077</v>
      </c>
      <c r="B2581" s="5">
        <v>40798.408333333333</v>
      </c>
      <c r="C2581" s="5">
        <v>40798.367361111108</v>
      </c>
      <c r="D2581" s="4" t="s">
        <v>60</v>
      </c>
      <c r="E2581" s="4" t="s">
        <v>144</v>
      </c>
      <c r="F2581" s="6" t="s">
        <v>132</v>
      </c>
      <c r="G2581" s="4" t="s">
        <v>55</v>
      </c>
      <c r="H2581" s="4" t="s">
        <v>1215</v>
      </c>
      <c r="I2581" s="4" t="s">
        <v>142</v>
      </c>
      <c r="J2581" s="4" t="s">
        <v>57</v>
      </c>
      <c r="K2581" s="9">
        <f t="shared" si="240"/>
        <v>4.0972222224809229E-2</v>
      </c>
      <c r="L2581" s="13">
        <f t="shared" si="241"/>
        <v>40798</v>
      </c>
      <c r="M2581" s="14">
        <f t="shared" si="242"/>
        <v>0.36736111110803904</v>
      </c>
      <c r="N2581" s="15">
        <f t="shared" si="243"/>
        <v>1</v>
      </c>
      <c r="O2581" s="16" t="str">
        <f t="shared" si="244"/>
        <v>Monday</v>
      </c>
      <c r="P2581" s="16" t="str">
        <f t="shared" si="245"/>
        <v>Sep</v>
      </c>
      <c r="Q2581" s="22">
        <f>IF(Analysis!$H$2=1,1,0)</f>
        <v>1</v>
      </c>
      <c r="R2581" s="1">
        <f>IF(Analysis!$H$3=1,1,0)</f>
        <v>1</v>
      </c>
      <c r="S2581" s="23">
        <f>IF(Analysis!$H$4=1,1,0)</f>
        <v>1</v>
      </c>
      <c r="T2581" s="23">
        <f>IF(Analysis!$H$6=1,1,0)</f>
        <v>1</v>
      </c>
      <c r="U2581" s="23">
        <f>IF(Analysis!$H$7=1,1,0)</f>
        <v>1</v>
      </c>
    </row>
    <row r="2582" spans="1:21">
      <c r="A2582" s="4">
        <v>15076</v>
      </c>
      <c r="B2582" s="5">
        <v>40798.398611111108</v>
      </c>
      <c r="C2582" s="5">
        <v>40798.322222222225</v>
      </c>
      <c r="D2582" s="4" t="s">
        <v>60</v>
      </c>
      <c r="E2582" s="4" t="s">
        <v>144</v>
      </c>
      <c r="F2582" s="6" t="s">
        <v>133</v>
      </c>
      <c r="G2582" s="4" t="s">
        <v>55</v>
      </c>
      <c r="H2582" s="4" t="s">
        <v>90</v>
      </c>
      <c r="I2582" s="4" t="s">
        <v>142</v>
      </c>
      <c r="J2582" s="4" t="s">
        <v>59</v>
      </c>
      <c r="K2582" s="9">
        <f t="shared" si="240"/>
        <v>7.6388888883229811E-2</v>
      </c>
      <c r="L2582" s="13">
        <f t="shared" si="241"/>
        <v>40798</v>
      </c>
      <c r="M2582" s="14">
        <f t="shared" si="242"/>
        <v>0.32222222222480923</v>
      </c>
      <c r="N2582" s="15">
        <f t="shared" si="243"/>
        <v>1</v>
      </c>
      <c r="O2582" s="16" t="str">
        <f t="shared" si="244"/>
        <v>Monday</v>
      </c>
      <c r="P2582" s="16" t="str">
        <f t="shared" si="245"/>
        <v>Sep</v>
      </c>
      <c r="Q2582" s="22">
        <f>IF(Analysis!$H$2=1,1,0)</f>
        <v>1</v>
      </c>
      <c r="R2582" s="1">
        <f>IF(Analysis!$H$3=1,1,0)</f>
        <v>1</v>
      </c>
      <c r="S2582" s="23">
        <f>IF(Analysis!$H$4=1,1,0)</f>
        <v>1</v>
      </c>
      <c r="T2582" s="23">
        <f>IF(Analysis!$H$6=1,1,0)</f>
        <v>1</v>
      </c>
      <c r="U2582" s="23">
        <f>IF(Analysis!$H$7=1,1,0)</f>
        <v>1</v>
      </c>
    </row>
    <row r="2583" spans="1:21">
      <c r="A2583" s="4">
        <v>15075</v>
      </c>
      <c r="B2583" s="5">
        <v>40807.632638888892</v>
      </c>
      <c r="C2583" s="5">
        <v>40795.692361111112</v>
      </c>
      <c r="D2583" s="4" t="s">
        <v>62</v>
      </c>
      <c r="E2583" s="4" t="s">
        <v>100</v>
      </c>
      <c r="F2583" s="6" t="s">
        <v>127</v>
      </c>
      <c r="G2583" s="4" t="s">
        <v>55</v>
      </c>
      <c r="H2583" s="4" t="s">
        <v>107</v>
      </c>
      <c r="I2583" s="4" t="s">
        <v>142</v>
      </c>
      <c r="J2583" s="4" t="s">
        <v>73</v>
      </c>
      <c r="K2583" s="9">
        <f t="shared" si="240"/>
        <v>11.940277777779556</v>
      </c>
      <c r="L2583" s="13">
        <f t="shared" si="241"/>
        <v>40795</v>
      </c>
      <c r="M2583" s="14">
        <f t="shared" si="242"/>
        <v>0.69236111111240461</v>
      </c>
      <c r="N2583" s="15">
        <f t="shared" si="243"/>
        <v>5</v>
      </c>
      <c r="O2583" s="16" t="str">
        <f t="shared" si="244"/>
        <v>Wednesday</v>
      </c>
      <c r="P2583" s="16" t="str">
        <f t="shared" si="245"/>
        <v>Sep</v>
      </c>
      <c r="Q2583" s="22">
        <f>IF(Analysis!$H$2=1,1,0)</f>
        <v>1</v>
      </c>
      <c r="R2583" s="1">
        <f>IF(Analysis!$H$3=1,1,0)</f>
        <v>1</v>
      </c>
      <c r="S2583" s="23">
        <f>IF(Analysis!$H$4=1,1,0)</f>
        <v>1</v>
      </c>
      <c r="T2583" s="23">
        <f>IF(Analysis!$H$6=1,1,0)</f>
        <v>1</v>
      </c>
      <c r="U2583" s="23">
        <f>IF(Analysis!$H$7=1,1,0)</f>
        <v>1</v>
      </c>
    </row>
    <row r="2584" spans="1:21">
      <c r="A2584" s="4">
        <v>15074</v>
      </c>
      <c r="B2584" s="5">
        <v>40868.71875</v>
      </c>
      <c r="C2584" s="5">
        <v>40795.69027777778</v>
      </c>
      <c r="D2584" s="4" t="s">
        <v>62</v>
      </c>
      <c r="E2584" s="4" t="s">
        <v>100</v>
      </c>
      <c r="F2584" s="6" t="s">
        <v>128</v>
      </c>
      <c r="G2584" s="4" t="s">
        <v>55</v>
      </c>
      <c r="H2584" s="4" t="s">
        <v>106</v>
      </c>
      <c r="I2584" s="4" t="s">
        <v>142</v>
      </c>
      <c r="J2584" s="4" t="s">
        <v>73</v>
      </c>
      <c r="K2584" s="9">
        <f t="shared" si="240"/>
        <v>73.028472222220444</v>
      </c>
      <c r="L2584" s="13">
        <f t="shared" si="241"/>
        <v>40795</v>
      </c>
      <c r="M2584" s="14">
        <f t="shared" si="242"/>
        <v>0.69027777777955635</v>
      </c>
      <c r="N2584" s="15">
        <f t="shared" si="243"/>
        <v>5</v>
      </c>
      <c r="O2584" s="16" t="str">
        <f t="shared" si="244"/>
        <v>Monday</v>
      </c>
      <c r="P2584" s="16" t="str">
        <f t="shared" si="245"/>
        <v>Sep</v>
      </c>
      <c r="Q2584" s="22">
        <f>IF(Analysis!$H$2=1,1,0)</f>
        <v>1</v>
      </c>
      <c r="R2584" s="1">
        <f>IF(Analysis!$H$3=1,1,0)</f>
        <v>1</v>
      </c>
      <c r="S2584" s="23">
        <f>IF(Analysis!$H$4=1,1,0)</f>
        <v>1</v>
      </c>
      <c r="T2584" s="23">
        <f>IF(Analysis!$H$6=1,1,0)</f>
        <v>1</v>
      </c>
      <c r="U2584" s="23">
        <f>IF(Analysis!$H$7=1,1,0)</f>
        <v>1</v>
      </c>
    </row>
    <row r="2585" spans="1:21">
      <c r="A2585" s="4">
        <v>15073</v>
      </c>
      <c r="B2585" s="5">
        <v>40798.609722222223</v>
      </c>
      <c r="C2585" s="5">
        <v>40795.681944444441</v>
      </c>
      <c r="D2585" s="4" t="s">
        <v>62</v>
      </c>
      <c r="E2585" s="4" t="s">
        <v>92</v>
      </c>
      <c r="F2585" s="6" t="s">
        <v>129</v>
      </c>
      <c r="G2585" s="4" t="s">
        <v>55</v>
      </c>
      <c r="H2585" s="4" t="s">
        <v>71</v>
      </c>
      <c r="I2585" s="4" t="s">
        <v>142</v>
      </c>
      <c r="J2585" s="4" t="s">
        <v>65</v>
      </c>
      <c r="K2585" s="9">
        <f t="shared" si="240"/>
        <v>2.9277777777824667</v>
      </c>
      <c r="L2585" s="13">
        <f t="shared" si="241"/>
        <v>40795</v>
      </c>
      <c r="M2585" s="14">
        <f t="shared" si="242"/>
        <v>0.68194444444088731</v>
      </c>
      <c r="N2585" s="15">
        <f t="shared" si="243"/>
        <v>5</v>
      </c>
      <c r="O2585" s="16" t="str">
        <f t="shared" si="244"/>
        <v>Monday</v>
      </c>
      <c r="P2585" s="16" t="str">
        <f t="shared" si="245"/>
        <v>Sep</v>
      </c>
      <c r="Q2585" s="22">
        <f>IF(Analysis!$H$2=1,1,0)</f>
        <v>1</v>
      </c>
      <c r="R2585" s="1">
        <f>IF(Analysis!$H$3=1,1,0)</f>
        <v>1</v>
      </c>
      <c r="S2585" s="23">
        <f>IF(Analysis!$H$4=1,1,0)</f>
        <v>1</v>
      </c>
      <c r="T2585" s="23">
        <f>IF(Analysis!$H$6=1,1,0)</f>
        <v>1</v>
      </c>
      <c r="U2585" s="23">
        <f>IF(Analysis!$H$7=1,1,0)</f>
        <v>1</v>
      </c>
    </row>
    <row r="2586" spans="1:21">
      <c r="A2586" s="4">
        <v>15072</v>
      </c>
      <c r="B2586" s="5">
        <v>40807.656944444447</v>
      </c>
      <c r="C2586" s="5">
        <v>40795.631249999999</v>
      </c>
      <c r="D2586" s="4" t="s">
        <v>62</v>
      </c>
      <c r="E2586" s="4" t="s">
        <v>63</v>
      </c>
      <c r="F2586" s="6" t="s">
        <v>145</v>
      </c>
      <c r="G2586" s="4" t="s">
        <v>55</v>
      </c>
      <c r="H2586" s="4" t="s">
        <v>56</v>
      </c>
      <c r="I2586" s="4" t="s">
        <v>142</v>
      </c>
      <c r="J2586" s="4" t="s">
        <v>59</v>
      </c>
      <c r="K2586" s="9">
        <f t="shared" si="240"/>
        <v>12.025694444448163</v>
      </c>
      <c r="L2586" s="13">
        <f t="shared" si="241"/>
        <v>40795</v>
      </c>
      <c r="M2586" s="14">
        <f t="shared" si="242"/>
        <v>0.63124999999854481</v>
      </c>
      <c r="N2586" s="15">
        <f t="shared" si="243"/>
        <v>5</v>
      </c>
      <c r="O2586" s="16" t="str">
        <f t="shared" si="244"/>
        <v>Wednesday</v>
      </c>
      <c r="P2586" s="16" t="str">
        <f t="shared" si="245"/>
        <v>Sep</v>
      </c>
      <c r="Q2586" s="22">
        <f>IF(Analysis!$H$2=1,1,0)</f>
        <v>1</v>
      </c>
      <c r="R2586" s="1">
        <f>IF(Analysis!$H$3=1,1,0)</f>
        <v>1</v>
      </c>
      <c r="S2586" s="23">
        <f>IF(Analysis!$H$4=1,1,0)</f>
        <v>1</v>
      </c>
      <c r="T2586" s="23">
        <f>IF(Analysis!$H$6=1,1,0)</f>
        <v>1</v>
      </c>
      <c r="U2586" s="23">
        <f>IF(Analysis!$H$7=1,1,0)</f>
        <v>1</v>
      </c>
    </row>
    <row r="2587" spans="1:21">
      <c r="A2587" s="4">
        <v>15071</v>
      </c>
      <c r="B2587" s="5">
        <v>40798.57708333333</v>
      </c>
      <c r="C2587" s="5">
        <v>40795.604166666664</v>
      </c>
      <c r="D2587" s="4" t="s">
        <v>62</v>
      </c>
      <c r="E2587" s="4" t="s">
        <v>95</v>
      </c>
      <c r="F2587" s="6" t="s">
        <v>2331</v>
      </c>
      <c r="G2587" s="4" t="s">
        <v>55</v>
      </c>
      <c r="H2587" s="4" t="s">
        <v>90</v>
      </c>
      <c r="I2587" s="4" t="s">
        <v>142</v>
      </c>
      <c r="J2587" s="4" t="s">
        <v>70</v>
      </c>
      <c r="K2587" s="9">
        <f t="shared" si="240"/>
        <v>2.9729166666656965</v>
      </c>
      <c r="L2587" s="13">
        <f t="shared" si="241"/>
        <v>40795</v>
      </c>
      <c r="M2587" s="14">
        <f t="shared" si="242"/>
        <v>0.60416666666424135</v>
      </c>
      <c r="N2587" s="15">
        <f t="shared" si="243"/>
        <v>4</v>
      </c>
      <c r="O2587" s="16" t="str">
        <f t="shared" si="244"/>
        <v>Monday</v>
      </c>
      <c r="P2587" s="16" t="str">
        <f t="shared" si="245"/>
        <v>Sep</v>
      </c>
      <c r="Q2587" s="22">
        <f>IF(Analysis!$H$2=1,1,0)</f>
        <v>1</v>
      </c>
      <c r="R2587" s="1">
        <f>IF(Analysis!$H$3=1,1,0)</f>
        <v>1</v>
      </c>
      <c r="S2587" s="23">
        <f>IF(Analysis!$H$4=1,1,0)</f>
        <v>1</v>
      </c>
      <c r="T2587" s="23">
        <f>IF(Analysis!$H$6=1,1,0)</f>
        <v>1</v>
      </c>
      <c r="U2587" s="23">
        <f>IF(Analysis!$H$7=1,1,0)</f>
        <v>1</v>
      </c>
    </row>
    <row r="2588" spans="1:21">
      <c r="A2588" s="4">
        <v>15070</v>
      </c>
      <c r="B2588" s="5">
        <v>40800.586111111108</v>
      </c>
      <c r="C2588" s="5">
        <v>40795.595138888886</v>
      </c>
      <c r="D2588" s="4" t="s">
        <v>60</v>
      </c>
      <c r="E2588" s="4" t="s">
        <v>67</v>
      </c>
      <c r="F2588" s="6" t="s">
        <v>2071</v>
      </c>
      <c r="G2588" s="4" t="s">
        <v>55</v>
      </c>
      <c r="H2588" s="4" t="s">
        <v>56</v>
      </c>
      <c r="I2588" s="4" t="s">
        <v>142</v>
      </c>
      <c r="J2588" s="4" t="s">
        <v>59</v>
      </c>
      <c r="K2588" s="9">
        <f t="shared" si="240"/>
        <v>4.9909722222218988</v>
      </c>
      <c r="L2588" s="13">
        <f t="shared" si="241"/>
        <v>40795</v>
      </c>
      <c r="M2588" s="14">
        <f t="shared" si="242"/>
        <v>0.59513888888614019</v>
      </c>
      <c r="N2588" s="15">
        <f t="shared" si="243"/>
        <v>4</v>
      </c>
      <c r="O2588" s="16" t="str">
        <f t="shared" si="244"/>
        <v>Wednesday</v>
      </c>
      <c r="P2588" s="16" t="str">
        <f t="shared" si="245"/>
        <v>Sep</v>
      </c>
      <c r="Q2588" s="22">
        <f>IF(Analysis!$H$2=1,1,0)</f>
        <v>1</v>
      </c>
      <c r="R2588" s="1">
        <f>IF(Analysis!$H$3=1,1,0)</f>
        <v>1</v>
      </c>
      <c r="S2588" s="23">
        <f>IF(Analysis!$H$4=1,1,0)</f>
        <v>1</v>
      </c>
      <c r="T2588" s="23">
        <f>IF(Analysis!$H$6=1,1,0)</f>
        <v>1</v>
      </c>
      <c r="U2588" s="23">
        <f>IF(Analysis!$H$7=1,1,0)</f>
        <v>1</v>
      </c>
    </row>
    <row r="2589" spans="1:21">
      <c r="A2589" s="4">
        <v>15069</v>
      </c>
      <c r="B2589" s="5">
        <v>40805.472222222219</v>
      </c>
      <c r="C2589" s="5">
        <v>40795.59097222222</v>
      </c>
      <c r="D2589" s="4" t="s">
        <v>53</v>
      </c>
      <c r="E2589" s="4" t="s">
        <v>58</v>
      </c>
      <c r="F2589" s="6" t="s">
        <v>2072</v>
      </c>
      <c r="G2589" s="4" t="s">
        <v>55</v>
      </c>
      <c r="H2589" s="4" t="s">
        <v>1216</v>
      </c>
      <c r="I2589" s="4" t="s">
        <v>142</v>
      </c>
      <c r="J2589" s="4" t="s">
        <v>59</v>
      </c>
      <c r="K2589" s="9">
        <f t="shared" si="240"/>
        <v>9.8812499999985448</v>
      </c>
      <c r="L2589" s="13">
        <f t="shared" si="241"/>
        <v>40795</v>
      </c>
      <c r="M2589" s="14">
        <f t="shared" si="242"/>
        <v>0.59097222222044365</v>
      </c>
      <c r="N2589" s="15">
        <f t="shared" si="243"/>
        <v>4</v>
      </c>
      <c r="O2589" s="16" t="str">
        <f t="shared" si="244"/>
        <v>Monday</v>
      </c>
      <c r="P2589" s="16" t="str">
        <f t="shared" si="245"/>
        <v>Sep</v>
      </c>
      <c r="Q2589" s="22">
        <f>IF(Analysis!$H$2=1,1,0)</f>
        <v>1</v>
      </c>
      <c r="R2589" s="1">
        <f>IF(Analysis!$H$3=1,1,0)</f>
        <v>1</v>
      </c>
      <c r="S2589" s="23">
        <f>IF(Analysis!$H$4=1,1,0)</f>
        <v>1</v>
      </c>
      <c r="T2589" s="23">
        <f>IF(Analysis!$H$6=1,1,0)</f>
        <v>1</v>
      </c>
      <c r="U2589" s="23">
        <f>IF(Analysis!$H$7=1,1,0)</f>
        <v>1</v>
      </c>
    </row>
    <row r="2590" spans="1:21">
      <c r="A2590" s="4">
        <v>15068</v>
      </c>
      <c r="B2590" s="5">
        <v>40809.453472222223</v>
      </c>
      <c r="C2590" s="5">
        <v>40795.54791666667</v>
      </c>
      <c r="D2590" s="4" t="s">
        <v>53</v>
      </c>
      <c r="E2590" s="4" t="s">
        <v>54</v>
      </c>
      <c r="F2590" s="6" t="s">
        <v>2073</v>
      </c>
      <c r="G2590" s="4" t="s">
        <v>55</v>
      </c>
      <c r="H2590" s="4" t="s">
        <v>1217</v>
      </c>
      <c r="I2590" s="4" t="s">
        <v>142</v>
      </c>
      <c r="J2590" s="4" t="s">
        <v>59</v>
      </c>
      <c r="K2590" s="9">
        <f t="shared" si="240"/>
        <v>13.905555555553292</v>
      </c>
      <c r="L2590" s="13">
        <f t="shared" si="241"/>
        <v>40795</v>
      </c>
      <c r="M2590" s="14">
        <f t="shared" si="242"/>
        <v>0.54791666667006211</v>
      </c>
      <c r="N2590" s="15">
        <f t="shared" si="243"/>
        <v>4</v>
      </c>
      <c r="O2590" s="16" t="str">
        <f t="shared" si="244"/>
        <v>Friday</v>
      </c>
      <c r="P2590" s="16" t="str">
        <f t="shared" si="245"/>
        <v>Sep</v>
      </c>
      <c r="Q2590" s="22">
        <f>IF(Analysis!$H$2=1,1,0)</f>
        <v>1</v>
      </c>
      <c r="R2590" s="1">
        <f>IF(Analysis!$H$3=1,1,0)</f>
        <v>1</v>
      </c>
      <c r="S2590" s="23">
        <f>IF(Analysis!$H$4=1,1,0)</f>
        <v>1</v>
      </c>
      <c r="T2590" s="23">
        <f>IF(Analysis!$H$6=1,1,0)</f>
        <v>1</v>
      </c>
      <c r="U2590" s="23">
        <f>IF(Analysis!$H$7=1,1,0)</f>
        <v>1</v>
      </c>
    </row>
    <row r="2591" spans="1:21">
      <c r="A2591" s="4">
        <v>15067</v>
      </c>
      <c r="B2591" s="5">
        <v>40798.430555555555</v>
      </c>
      <c r="C2591" s="5">
        <v>40795.527777777781</v>
      </c>
      <c r="D2591" s="4" t="s">
        <v>60</v>
      </c>
      <c r="E2591" s="4" t="s">
        <v>54</v>
      </c>
      <c r="F2591" s="6" t="s">
        <v>132</v>
      </c>
      <c r="G2591" s="4" t="s">
        <v>55</v>
      </c>
      <c r="H2591" s="4" t="s">
        <v>1218</v>
      </c>
      <c r="I2591" s="4" t="s">
        <v>142</v>
      </c>
      <c r="J2591" s="4" t="s">
        <v>59</v>
      </c>
      <c r="K2591" s="9">
        <f t="shared" si="240"/>
        <v>2.9027777777737356</v>
      </c>
      <c r="L2591" s="13">
        <f t="shared" si="241"/>
        <v>40795</v>
      </c>
      <c r="M2591" s="14">
        <f t="shared" si="242"/>
        <v>0.52777777778101154</v>
      </c>
      <c r="N2591" s="15">
        <f t="shared" si="243"/>
        <v>3</v>
      </c>
      <c r="O2591" s="16" t="str">
        <f t="shared" si="244"/>
        <v>Monday</v>
      </c>
      <c r="P2591" s="16" t="str">
        <f t="shared" si="245"/>
        <v>Sep</v>
      </c>
      <c r="Q2591" s="22">
        <f>IF(Analysis!$H$2=1,1,0)</f>
        <v>1</v>
      </c>
      <c r="R2591" s="1">
        <f>IF(Analysis!$H$3=1,1,0)</f>
        <v>1</v>
      </c>
      <c r="S2591" s="23">
        <f>IF(Analysis!$H$4=1,1,0)</f>
        <v>1</v>
      </c>
      <c r="T2591" s="23">
        <f>IF(Analysis!$H$6=1,1,0)</f>
        <v>1</v>
      </c>
      <c r="U2591" s="23">
        <f>IF(Analysis!$H$7=1,1,0)</f>
        <v>1</v>
      </c>
    </row>
    <row r="2592" spans="1:21">
      <c r="A2592" s="4">
        <v>15066</v>
      </c>
      <c r="B2592" s="5">
        <v>40809.442361111112</v>
      </c>
      <c r="C2592" s="5">
        <v>40795.48541666667</v>
      </c>
      <c r="D2592" s="4" t="s">
        <v>62</v>
      </c>
      <c r="E2592" s="4" t="s">
        <v>64</v>
      </c>
      <c r="F2592" s="6" t="s">
        <v>133</v>
      </c>
      <c r="G2592" s="4" t="s">
        <v>55</v>
      </c>
      <c r="H2592" s="4" t="s">
        <v>1219</v>
      </c>
      <c r="I2592" s="4" t="s">
        <v>142</v>
      </c>
      <c r="J2592" s="4" t="s">
        <v>65</v>
      </c>
      <c r="K2592" s="9">
        <f t="shared" si="240"/>
        <v>13.956944444442343</v>
      </c>
      <c r="L2592" s="13">
        <f t="shared" si="241"/>
        <v>40795</v>
      </c>
      <c r="M2592" s="14">
        <f t="shared" si="242"/>
        <v>0.48541666667006211</v>
      </c>
      <c r="N2592" s="15">
        <f t="shared" si="243"/>
        <v>3</v>
      </c>
      <c r="O2592" s="16" t="str">
        <f t="shared" si="244"/>
        <v>Friday</v>
      </c>
      <c r="P2592" s="16" t="str">
        <f t="shared" si="245"/>
        <v>Sep</v>
      </c>
      <c r="Q2592" s="22">
        <f>IF(Analysis!$H$2=1,1,0)</f>
        <v>1</v>
      </c>
      <c r="R2592" s="1">
        <f>IF(Analysis!$H$3=1,1,0)</f>
        <v>1</v>
      </c>
      <c r="S2592" s="23">
        <f>IF(Analysis!$H$4=1,1,0)</f>
        <v>1</v>
      </c>
      <c r="T2592" s="23">
        <f>IF(Analysis!$H$6=1,1,0)</f>
        <v>1</v>
      </c>
      <c r="U2592" s="23">
        <f>IF(Analysis!$H$7=1,1,0)</f>
        <v>1</v>
      </c>
    </row>
    <row r="2593" spans="1:21">
      <c r="A2593" s="4">
        <v>15065</v>
      </c>
      <c r="B2593" s="5">
        <v>40820.510416666664</v>
      </c>
      <c r="C2593" s="5">
        <v>40795.457638888889</v>
      </c>
      <c r="D2593" s="4" t="s">
        <v>62</v>
      </c>
      <c r="E2593" s="4" t="s">
        <v>64</v>
      </c>
      <c r="F2593" s="6" t="s">
        <v>127</v>
      </c>
      <c r="G2593" s="4" t="s">
        <v>55</v>
      </c>
      <c r="H2593" s="4" t="s">
        <v>1220</v>
      </c>
      <c r="I2593" s="4" t="s">
        <v>142</v>
      </c>
      <c r="J2593" s="4" t="s">
        <v>59</v>
      </c>
      <c r="K2593" s="9">
        <f t="shared" si="240"/>
        <v>25.052777777775191</v>
      </c>
      <c r="L2593" s="13">
        <f t="shared" si="241"/>
        <v>40795</v>
      </c>
      <c r="M2593" s="14">
        <f t="shared" si="242"/>
        <v>0.45763888888905058</v>
      </c>
      <c r="N2593" s="15">
        <f t="shared" si="243"/>
        <v>2</v>
      </c>
      <c r="O2593" s="16" t="str">
        <f t="shared" si="244"/>
        <v>Tuesday</v>
      </c>
      <c r="P2593" s="16" t="str">
        <f t="shared" si="245"/>
        <v>Sep</v>
      </c>
      <c r="Q2593" s="22">
        <f>IF(Analysis!$H$2=1,1,0)</f>
        <v>1</v>
      </c>
      <c r="R2593" s="1">
        <f>IF(Analysis!$H$3=1,1,0)</f>
        <v>1</v>
      </c>
      <c r="S2593" s="23">
        <f>IF(Analysis!$H$4=1,1,0)</f>
        <v>1</v>
      </c>
      <c r="T2593" s="23">
        <f>IF(Analysis!$H$6=1,1,0)</f>
        <v>1</v>
      </c>
      <c r="U2593" s="23">
        <f>IF(Analysis!$H$7=1,1,0)</f>
        <v>1</v>
      </c>
    </row>
    <row r="2594" spans="1:21">
      <c r="A2594" s="4">
        <v>15064</v>
      </c>
      <c r="B2594" s="5">
        <v>40795.520833333336</v>
      </c>
      <c r="C2594" s="5">
        <v>40795.439583333333</v>
      </c>
      <c r="D2594" s="4" t="s">
        <v>60</v>
      </c>
      <c r="E2594" s="4" t="s">
        <v>54</v>
      </c>
      <c r="F2594" s="6" t="s">
        <v>128</v>
      </c>
      <c r="G2594" s="4" t="s">
        <v>55</v>
      </c>
      <c r="H2594" s="4" t="s">
        <v>90</v>
      </c>
      <c r="I2594" s="4" t="s">
        <v>142</v>
      </c>
      <c r="J2594" s="4" t="s">
        <v>59</v>
      </c>
      <c r="K2594" s="9">
        <f t="shared" si="240"/>
        <v>8.1250000002910383E-2</v>
      </c>
      <c r="L2594" s="13">
        <f t="shared" si="241"/>
        <v>40795</v>
      </c>
      <c r="M2594" s="14">
        <f t="shared" si="242"/>
        <v>0.43958333333284827</v>
      </c>
      <c r="N2594" s="15">
        <f t="shared" si="243"/>
        <v>2</v>
      </c>
      <c r="O2594" s="16" t="str">
        <f t="shared" si="244"/>
        <v>Friday</v>
      </c>
      <c r="P2594" s="16" t="str">
        <f t="shared" si="245"/>
        <v>Sep</v>
      </c>
      <c r="Q2594" s="22">
        <f>IF(Analysis!$H$2=1,1,0)</f>
        <v>1</v>
      </c>
      <c r="R2594" s="1">
        <f>IF(Analysis!$H$3=1,1,0)</f>
        <v>1</v>
      </c>
      <c r="S2594" s="23">
        <f>IF(Analysis!$H$4=1,1,0)</f>
        <v>1</v>
      </c>
      <c r="T2594" s="23">
        <f>IF(Analysis!$H$6=1,1,0)</f>
        <v>1</v>
      </c>
      <c r="U2594" s="23">
        <f>IF(Analysis!$H$7=1,1,0)</f>
        <v>1</v>
      </c>
    </row>
    <row r="2595" spans="1:21">
      <c r="A2595" s="4">
        <v>15063</v>
      </c>
      <c r="B2595" s="5">
        <v>40938.627083333333</v>
      </c>
      <c r="C2595" s="5">
        <v>40795.404861111114</v>
      </c>
      <c r="D2595" s="4" t="s">
        <v>94</v>
      </c>
      <c r="E2595" s="4" t="s">
        <v>122</v>
      </c>
      <c r="F2595" s="6" t="s">
        <v>129</v>
      </c>
      <c r="G2595" s="4" t="s">
        <v>55</v>
      </c>
      <c r="H2595" s="4" t="s">
        <v>107</v>
      </c>
      <c r="I2595" s="4" t="s">
        <v>142</v>
      </c>
      <c r="J2595" s="4" t="s">
        <v>59</v>
      </c>
      <c r="K2595" s="9">
        <f t="shared" si="240"/>
        <v>143.22222222221899</v>
      </c>
      <c r="L2595" s="13">
        <f t="shared" si="241"/>
        <v>40795</v>
      </c>
      <c r="M2595" s="14">
        <f t="shared" si="242"/>
        <v>0.40486111111385981</v>
      </c>
      <c r="N2595" s="15">
        <f t="shared" si="243"/>
        <v>2</v>
      </c>
      <c r="O2595" s="16" t="str">
        <f t="shared" si="244"/>
        <v>Monday</v>
      </c>
      <c r="P2595" s="16" t="str">
        <f t="shared" si="245"/>
        <v>Sep</v>
      </c>
      <c r="Q2595" s="22">
        <f>IF(Analysis!$H$2=1,1,0)</f>
        <v>1</v>
      </c>
      <c r="R2595" s="1">
        <f>IF(Analysis!$H$3=1,1,0)</f>
        <v>1</v>
      </c>
      <c r="S2595" s="23">
        <f>IF(Analysis!$H$4=1,1,0)</f>
        <v>1</v>
      </c>
      <c r="T2595" s="23">
        <f>IF(Analysis!$H$6=1,1,0)</f>
        <v>1</v>
      </c>
      <c r="U2595" s="23">
        <f>IF(Analysis!$H$7=1,1,0)</f>
        <v>1</v>
      </c>
    </row>
    <row r="2596" spans="1:21">
      <c r="A2596" s="4">
        <v>15062</v>
      </c>
      <c r="B2596" s="5">
        <v>40815.300694444442</v>
      </c>
      <c r="C2596" s="5">
        <v>40795.38958333333</v>
      </c>
      <c r="D2596" s="4" t="s">
        <v>60</v>
      </c>
      <c r="E2596" s="4" t="s">
        <v>54</v>
      </c>
      <c r="F2596" s="6" t="s">
        <v>145</v>
      </c>
      <c r="G2596" s="4" t="s">
        <v>55</v>
      </c>
      <c r="H2596" s="4" t="s">
        <v>106</v>
      </c>
      <c r="I2596" s="4" t="s">
        <v>142</v>
      </c>
      <c r="J2596" s="4" t="s">
        <v>59</v>
      </c>
      <c r="K2596" s="9">
        <f t="shared" si="240"/>
        <v>19.911111111112405</v>
      </c>
      <c r="L2596" s="13">
        <f t="shared" si="241"/>
        <v>40795</v>
      </c>
      <c r="M2596" s="14">
        <f t="shared" si="242"/>
        <v>0.38958333332993789</v>
      </c>
      <c r="N2596" s="15">
        <f t="shared" si="243"/>
        <v>2</v>
      </c>
      <c r="O2596" s="16" t="str">
        <f t="shared" si="244"/>
        <v>Thursday</v>
      </c>
      <c r="P2596" s="16" t="str">
        <f t="shared" si="245"/>
        <v>Sep</v>
      </c>
      <c r="Q2596" s="22">
        <f>IF(Analysis!$H$2=1,1,0)</f>
        <v>1</v>
      </c>
      <c r="R2596" s="1">
        <f>IF(Analysis!$H$3=1,1,0)</f>
        <v>1</v>
      </c>
      <c r="S2596" s="23">
        <f>IF(Analysis!$H$4=1,1,0)</f>
        <v>1</v>
      </c>
      <c r="T2596" s="23">
        <f>IF(Analysis!$H$6=1,1,0)</f>
        <v>1</v>
      </c>
      <c r="U2596" s="23">
        <f>IF(Analysis!$H$7=1,1,0)</f>
        <v>1</v>
      </c>
    </row>
    <row r="2597" spans="1:21">
      <c r="A2597" s="4">
        <v>15061</v>
      </c>
      <c r="B2597" s="5">
        <v>40801.57708333333</v>
      </c>
      <c r="C2597" s="5">
        <v>40795.382638888892</v>
      </c>
      <c r="D2597" s="4" t="s">
        <v>60</v>
      </c>
      <c r="E2597" s="4" t="s">
        <v>67</v>
      </c>
      <c r="F2597" s="6" t="s">
        <v>2332</v>
      </c>
      <c r="G2597" s="4" t="s">
        <v>55</v>
      </c>
      <c r="H2597" s="4" t="s">
        <v>71</v>
      </c>
      <c r="I2597" s="4" t="s">
        <v>142</v>
      </c>
      <c r="J2597" s="4" t="s">
        <v>59</v>
      </c>
      <c r="K2597" s="9">
        <f t="shared" si="240"/>
        <v>6.1944444444379769</v>
      </c>
      <c r="L2597" s="13">
        <f t="shared" si="241"/>
        <v>40795</v>
      </c>
      <c r="M2597" s="14">
        <f t="shared" si="242"/>
        <v>0.38263888889196096</v>
      </c>
      <c r="N2597" s="15">
        <f t="shared" si="243"/>
        <v>2</v>
      </c>
      <c r="O2597" s="16" t="str">
        <f t="shared" si="244"/>
        <v>Thursday</v>
      </c>
      <c r="P2597" s="16" t="str">
        <f t="shared" si="245"/>
        <v>Sep</v>
      </c>
      <c r="Q2597" s="22">
        <f>IF(Analysis!$H$2=1,1,0)</f>
        <v>1</v>
      </c>
      <c r="R2597" s="1">
        <f>IF(Analysis!$H$3=1,1,0)</f>
        <v>1</v>
      </c>
      <c r="S2597" s="23">
        <f>IF(Analysis!$H$4=1,1,0)</f>
        <v>1</v>
      </c>
      <c r="T2597" s="23">
        <f>IF(Analysis!$H$6=1,1,0)</f>
        <v>1</v>
      </c>
      <c r="U2597" s="23">
        <f>IF(Analysis!$H$7=1,1,0)</f>
        <v>1</v>
      </c>
    </row>
    <row r="2598" spans="1:21">
      <c r="A2598" s="4">
        <v>15060</v>
      </c>
      <c r="B2598" s="5">
        <v>40833.681944444441</v>
      </c>
      <c r="C2598" s="5">
        <v>40795.379166666666</v>
      </c>
      <c r="D2598" s="4" t="s">
        <v>62</v>
      </c>
      <c r="E2598" s="4" t="s">
        <v>66</v>
      </c>
      <c r="F2598" s="6" t="s">
        <v>2071</v>
      </c>
      <c r="G2598" s="4" t="s">
        <v>55</v>
      </c>
      <c r="H2598" s="4" t="s">
        <v>56</v>
      </c>
      <c r="I2598" s="4" t="s">
        <v>142</v>
      </c>
      <c r="J2598" s="4" t="s">
        <v>70</v>
      </c>
      <c r="K2598" s="9">
        <f t="shared" si="240"/>
        <v>38.302777777775191</v>
      </c>
      <c r="L2598" s="13">
        <f t="shared" si="241"/>
        <v>40795</v>
      </c>
      <c r="M2598" s="14">
        <f t="shared" si="242"/>
        <v>0.37916666666569654</v>
      </c>
      <c r="N2598" s="15">
        <f t="shared" si="243"/>
        <v>2</v>
      </c>
      <c r="O2598" s="16" t="str">
        <f t="shared" si="244"/>
        <v>Monday</v>
      </c>
      <c r="P2598" s="16" t="str">
        <f t="shared" si="245"/>
        <v>Sep</v>
      </c>
      <c r="Q2598" s="22">
        <f>IF(Analysis!$H$2=1,1,0)</f>
        <v>1</v>
      </c>
      <c r="R2598" s="1">
        <f>IF(Analysis!$H$3=1,1,0)</f>
        <v>1</v>
      </c>
      <c r="S2598" s="23">
        <f>IF(Analysis!$H$4=1,1,0)</f>
        <v>1</v>
      </c>
      <c r="T2598" s="23">
        <f>IF(Analysis!$H$6=1,1,0)</f>
        <v>1</v>
      </c>
      <c r="U2598" s="23">
        <f>IF(Analysis!$H$7=1,1,0)</f>
        <v>1</v>
      </c>
    </row>
    <row r="2599" spans="1:21">
      <c r="A2599" s="4">
        <v>15059</v>
      </c>
      <c r="B2599" s="5">
        <v>40795.664583333331</v>
      </c>
      <c r="C2599" s="5">
        <v>40795.356944444444</v>
      </c>
      <c r="D2599" s="4" t="s">
        <v>53</v>
      </c>
      <c r="E2599" s="4" t="s">
        <v>96</v>
      </c>
      <c r="F2599" s="6" t="s">
        <v>2072</v>
      </c>
      <c r="G2599" s="4" t="s">
        <v>55</v>
      </c>
      <c r="H2599" s="4" t="s">
        <v>90</v>
      </c>
      <c r="I2599" s="4" t="s">
        <v>142</v>
      </c>
      <c r="J2599" s="4" t="s">
        <v>59</v>
      </c>
      <c r="K2599" s="9">
        <f t="shared" si="240"/>
        <v>0.30763888888759539</v>
      </c>
      <c r="L2599" s="13">
        <f t="shared" si="241"/>
        <v>40795</v>
      </c>
      <c r="M2599" s="14">
        <f t="shared" si="242"/>
        <v>0.35694444444379769</v>
      </c>
      <c r="N2599" s="15">
        <f t="shared" si="243"/>
        <v>1</v>
      </c>
      <c r="O2599" s="16" t="str">
        <f t="shared" si="244"/>
        <v>Friday</v>
      </c>
      <c r="P2599" s="16" t="str">
        <f t="shared" si="245"/>
        <v>Sep</v>
      </c>
      <c r="Q2599" s="22">
        <f>IF(Analysis!$H$2=1,1,0)</f>
        <v>1</v>
      </c>
      <c r="R2599" s="1">
        <f>IF(Analysis!$H$3=1,1,0)</f>
        <v>1</v>
      </c>
      <c r="S2599" s="23">
        <f>IF(Analysis!$H$4=1,1,0)</f>
        <v>1</v>
      </c>
      <c r="T2599" s="23">
        <f>IF(Analysis!$H$6=1,1,0)</f>
        <v>1</v>
      </c>
      <c r="U2599" s="23">
        <f>IF(Analysis!$H$7=1,1,0)</f>
        <v>1</v>
      </c>
    </row>
    <row r="2600" spans="1:21">
      <c r="A2600" s="4">
        <v>15058</v>
      </c>
      <c r="B2600" s="5">
        <v>40806.461111111108</v>
      </c>
      <c r="C2600" s="5">
        <v>40794.661805555559</v>
      </c>
      <c r="D2600" s="4" t="s">
        <v>62</v>
      </c>
      <c r="E2600" s="4" t="s">
        <v>64</v>
      </c>
      <c r="F2600" s="6" t="s">
        <v>2073</v>
      </c>
      <c r="G2600" s="4" t="s">
        <v>55</v>
      </c>
      <c r="H2600" s="4" t="s">
        <v>56</v>
      </c>
      <c r="I2600" s="4" t="s">
        <v>142</v>
      </c>
      <c r="J2600" s="4" t="s">
        <v>70</v>
      </c>
      <c r="K2600" s="9">
        <f t="shared" si="240"/>
        <v>11.799305555548926</v>
      </c>
      <c r="L2600" s="13">
        <f t="shared" si="241"/>
        <v>40794</v>
      </c>
      <c r="M2600" s="14">
        <f t="shared" si="242"/>
        <v>0.66180555555911269</v>
      </c>
      <c r="N2600" s="15">
        <f t="shared" si="243"/>
        <v>5</v>
      </c>
      <c r="O2600" s="16" t="str">
        <f t="shared" si="244"/>
        <v>Tuesday</v>
      </c>
      <c r="P2600" s="16" t="str">
        <f t="shared" si="245"/>
        <v>Sep</v>
      </c>
      <c r="Q2600" s="22">
        <f>IF(Analysis!$H$2=1,1,0)</f>
        <v>1</v>
      </c>
      <c r="R2600" s="1">
        <f>IF(Analysis!$H$3=1,1,0)</f>
        <v>1</v>
      </c>
      <c r="S2600" s="23">
        <f>IF(Analysis!$H$4=1,1,0)</f>
        <v>1</v>
      </c>
      <c r="T2600" s="23">
        <f>IF(Analysis!$H$6=1,1,0)</f>
        <v>1</v>
      </c>
      <c r="U2600" s="23">
        <f>IF(Analysis!$H$7=1,1,0)</f>
        <v>1</v>
      </c>
    </row>
    <row r="2601" spans="1:21">
      <c r="A2601" s="4">
        <v>15057</v>
      </c>
      <c r="B2601" s="5">
        <v>40800.697916666664</v>
      </c>
      <c r="C2601" s="5">
        <v>40794.649305555555</v>
      </c>
      <c r="D2601" s="4" t="s">
        <v>60</v>
      </c>
      <c r="E2601" s="4" t="s">
        <v>61</v>
      </c>
      <c r="F2601" s="6" t="s">
        <v>132</v>
      </c>
      <c r="G2601" s="4" t="s">
        <v>55</v>
      </c>
      <c r="H2601" s="4" t="s">
        <v>1221</v>
      </c>
      <c r="I2601" s="4" t="s">
        <v>142</v>
      </c>
      <c r="J2601" s="4" t="s">
        <v>59</v>
      </c>
      <c r="K2601" s="9">
        <f t="shared" si="240"/>
        <v>6.0486111111094942</v>
      </c>
      <c r="L2601" s="13">
        <f t="shared" si="241"/>
        <v>40794</v>
      </c>
      <c r="M2601" s="14">
        <f t="shared" si="242"/>
        <v>0.64930555555474712</v>
      </c>
      <c r="N2601" s="15">
        <f t="shared" si="243"/>
        <v>5</v>
      </c>
      <c r="O2601" s="16" t="str">
        <f t="shared" si="244"/>
        <v>Wednesday</v>
      </c>
      <c r="P2601" s="16" t="str">
        <f t="shared" si="245"/>
        <v>Sep</v>
      </c>
      <c r="Q2601" s="22">
        <f>IF(Analysis!$H$2=1,1,0)</f>
        <v>1</v>
      </c>
      <c r="R2601" s="1">
        <f>IF(Analysis!$H$3=1,1,0)</f>
        <v>1</v>
      </c>
      <c r="S2601" s="23">
        <f>IF(Analysis!$H$4=1,1,0)</f>
        <v>1</v>
      </c>
      <c r="T2601" s="23">
        <f>IF(Analysis!$H$6=1,1,0)</f>
        <v>1</v>
      </c>
      <c r="U2601" s="23">
        <f>IF(Analysis!$H$7=1,1,0)</f>
        <v>1</v>
      </c>
    </row>
    <row r="2602" spans="1:21">
      <c r="A2602" s="4">
        <v>15056</v>
      </c>
      <c r="B2602" s="5">
        <v>40795.697916666664</v>
      </c>
      <c r="C2602" s="5">
        <v>40794.648611111108</v>
      </c>
      <c r="D2602" s="4" t="s">
        <v>53</v>
      </c>
      <c r="E2602" s="4" t="s">
        <v>96</v>
      </c>
      <c r="F2602" s="6" t="s">
        <v>133</v>
      </c>
      <c r="G2602" s="4" t="s">
        <v>55</v>
      </c>
      <c r="H2602" s="4" t="s">
        <v>1222</v>
      </c>
      <c r="I2602" s="4" t="s">
        <v>142</v>
      </c>
      <c r="J2602" s="4" t="s">
        <v>57</v>
      </c>
      <c r="K2602" s="9">
        <f t="shared" si="240"/>
        <v>1.0493055555562023</v>
      </c>
      <c r="L2602" s="13">
        <f t="shared" si="241"/>
        <v>40794</v>
      </c>
      <c r="M2602" s="14">
        <f t="shared" si="242"/>
        <v>0.64861111110803904</v>
      </c>
      <c r="N2602" s="15">
        <f t="shared" si="243"/>
        <v>5</v>
      </c>
      <c r="O2602" s="16" t="str">
        <f t="shared" si="244"/>
        <v>Friday</v>
      </c>
      <c r="P2602" s="16" t="str">
        <f t="shared" si="245"/>
        <v>Sep</v>
      </c>
      <c r="Q2602" s="22">
        <f>IF(Analysis!$H$2=1,1,0)</f>
        <v>1</v>
      </c>
      <c r="R2602" s="1">
        <f>IF(Analysis!$H$3=1,1,0)</f>
        <v>1</v>
      </c>
      <c r="S2602" s="23">
        <f>IF(Analysis!$H$4=1,1,0)</f>
        <v>1</v>
      </c>
      <c r="T2602" s="23">
        <f>IF(Analysis!$H$6=1,1,0)</f>
        <v>1</v>
      </c>
      <c r="U2602" s="23">
        <f>IF(Analysis!$H$7=1,1,0)</f>
        <v>1</v>
      </c>
    </row>
    <row r="2603" spans="1:21">
      <c r="A2603" s="4">
        <v>15055</v>
      </c>
      <c r="B2603" s="5">
        <v>40794.727777777778</v>
      </c>
      <c r="C2603" s="5">
        <v>40794.618055555555</v>
      </c>
      <c r="D2603" s="4" t="s">
        <v>53</v>
      </c>
      <c r="E2603" s="4" t="s">
        <v>74</v>
      </c>
      <c r="F2603" s="6" t="s">
        <v>127</v>
      </c>
      <c r="G2603" s="4" t="s">
        <v>55</v>
      </c>
      <c r="H2603" s="4" t="s">
        <v>1223</v>
      </c>
      <c r="I2603" s="4" t="s">
        <v>142</v>
      </c>
      <c r="J2603" s="4" t="s">
        <v>115</v>
      </c>
      <c r="K2603" s="9">
        <f t="shared" si="240"/>
        <v>0.10972222222335404</v>
      </c>
      <c r="L2603" s="13">
        <f t="shared" si="241"/>
        <v>40794</v>
      </c>
      <c r="M2603" s="14">
        <f t="shared" si="242"/>
        <v>0.61805555555474712</v>
      </c>
      <c r="N2603" s="15">
        <f t="shared" si="243"/>
        <v>4</v>
      </c>
      <c r="O2603" s="16" t="str">
        <f t="shared" si="244"/>
        <v>Thursday</v>
      </c>
      <c r="P2603" s="16" t="str">
        <f t="shared" si="245"/>
        <v>Sep</v>
      </c>
      <c r="Q2603" s="22">
        <f>IF(Analysis!$H$2=1,1,0)</f>
        <v>1</v>
      </c>
      <c r="R2603" s="1">
        <f>IF(Analysis!$H$3=1,1,0)</f>
        <v>1</v>
      </c>
      <c r="S2603" s="23">
        <f>IF(Analysis!$H$4=1,1,0)</f>
        <v>1</v>
      </c>
      <c r="T2603" s="23">
        <f>IF(Analysis!$H$6=1,1,0)</f>
        <v>1</v>
      </c>
      <c r="U2603" s="23">
        <f>IF(Analysis!$H$7=1,1,0)</f>
        <v>1</v>
      </c>
    </row>
    <row r="2604" spans="1:21">
      <c r="A2604" s="4">
        <v>15054</v>
      </c>
      <c r="B2604" s="5">
        <v>40864.459722222222</v>
      </c>
      <c r="C2604" s="5">
        <v>40794.599305555559</v>
      </c>
      <c r="D2604" s="4" t="s">
        <v>62</v>
      </c>
      <c r="E2604" s="4" t="s">
        <v>64</v>
      </c>
      <c r="F2604" s="6" t="s">
        <v>128</v>
      </c>
      <c r="G2604" s="4" t="s">
        <v>55</v>
      </c>
      <c r="H2604" s="4" t="s">
        <v>1224</v>
      </c>
      <c r="I2604" s="4" t="s">
        <v>142</v>
      </c>
      <c r="J2604" s="4" t="s">
        <v>65</v>
      </c>
      <c r="K2604" s="9">
        <f t="shared" si="240"/>
        <v>69.860416666662786</v>
      </c>
      <c r="L2604" s="13">
        <f t="shared" si="241"/>
        <v>40794</v>
      </c>
      <c r="M2604" s="14">
        <f t="shared" si="242"/>
        <v>0.59930555555911269</v>
      </c>
      <c r="N2604" s="15">
        <f t="shared" si="243"/>
        <v>4</v>
      </c>
      <c r="O2604" s="16" t="str">
        <f t="shared" si="244"/>
        <v>Thursday</v>
      </c>
      <c r="P2604" s="16" t="str">
        <f t="shared" si="245"/>
        <v>Sep</v>
      </c>
      <c r="Q2604" s="22">
        <f>IF(Analysis!$H$2=1,1,0)</f>
        <v>1</v>
      </c>
      <c r="R2604" s="1">
        <f>IF(Analysis!$H$3=1,1,0)</f>
        <v>1</v>
      </c>
      <c r="S2604" s="23">
        <f>IF(Analysis!$H$4=1,1,0)</f>
        <v>1</v>
      </c>
      <c r="T2604" s="23">
        <f>IF(Analysis!$H$6=1,1,0)</f>
        <v>1</v>
      </c>
      <c r="U2604" s="23">
        <f>IF(Analysis!$H$7=1,1,0)</f>
        <v>1</v>
      </c>
    </row>
    <row r="2605" spans="1:21">
      <c r="A2605" s="4">
        <v>15053</v>
      </c>
      <c r="B2605" s="5">
        <v>40808.595138888886</v>
      </c>
      <c r="C2605" s="5">
        <v>40794.567361111112</v>
      </c>
      <c r="D2605" s="4" t="s">
        <v>62</v>
      </c>
      <c r="E2605" s="4" t="s">
        <v>72</v>
      </c>
      <c r="F2605" s="6" t="s">
        <v>129</v>
      </c>
      <c r="G2605" s="4" t="s">
        <v>55</v>
      </c>
      <c r="H2605" s="4" t="s">
        <v>1225</v>
      </c>
      <c r="I2605" s="4" t="s">
        <v>142</v>
      </c>
      <c r="J2605" s="4" t="s">
        <v>73</v>
      </c>
      <c r="K2605" s="9">
        <f t="shared" si="240"/>
        <v>14.027777777773736</v>
      </c>
      <c r="L2605" s="13">
        <f t="shared" si="241"/>
        <v>40794</v>
      </c>
      <c r="M2605" s="14">
        <f t="shared" si="242"/>
        <v>0.56736111111240461</v>
      </c>
      <c r="N2605" s="15">
        <f t="shared" si="243"/>
        <v>4</v>
      </c>
      <c r="O2605" s="16" t="str">
        <f t="shared" si="244"/>
        <v>Thursday</v>
      </c>
      <c r="P2605" s="16" t="str">
        <f t="shared" si="245"/>
        <v>Sep</v>
      </c>
      <c r="Q2605" s="22">
        <f>IF(Analysis!$H$2=1,1,0)</f>
        <v>1</v>
      </c>
      <c r="R2605" s="1">
        <f>IF(Analysis!$H$3=1,1,0)</f>
        <v>1</v>
      </c>
      <c r="S2605" s="23">
        <f>IF(Analysis!$H$4=1,1,0)</f>
        <v>1</v>
      </c>
      <c r="T2605" s="23">
        <f>IF(Analysis!$H$6=1,1,0)</f>
        <v>1</v>
      </c>
      <c r="U2605" s="23">
        <f>IF(Analysis!$H$7=1,1,0)</f>
        <v>1</v>
      </c>
    </row>
    <row r="2606" spans="1:21">
      <c r="A2606" s="4">
        <v>15052</v>
      </c>
      <c r="B2606" s="5">
        <v>40814.498611111114</v>
      </c>
      <c r="C2606" s="5">
        <v>40794.547222222223</v>
      </c>
      <c r="D2606" s="4" t="s">
        <v>62</v>
      </c>
      <c r="E2606" s="4" t="s">
        <v>68</v>
      </c>
      <c r="F2606" s="6" t="s">
        <v>145</v>
      </c>
      <c r="G2606" s="4" t="s">
        <v>55</v>
      </c>
      <c r="H2606" s="4" t="s">
        <v>90</v>
      </c>
      <c r="I2606" s="4" t="s">
        <v>142</v>
      </c>
      <c r="J2606" s="4" t="s">
        <v>59</v>
      </c>
      <c r="K2606" s="9">
        <f t="shared" si="240"/>
        <v>19.951388888890506</v>
      </c>
      <c r="L2606" s="13">
        <f t="shared" si="241"/>
        <v>40794</v>
      </c>
      <c r="M2606" s="14">
        <f t="shared" si="242"/>
        <v>0.54722222222335404</v>
      </c>
      <c r="N2606" s="15">
        <f t="shared" si="243"/>
        <v>4</v>
      </c>
      <c r="O2606" s="16" t="str">
        <f t="shared" si="244"/>
        <v>Wednesday</v>
      </c>
      <c r="P2606" s="16" t="str">
        <f t="shared" si="245"/>
        <v>Sep</v>
      </c>
      <c r="Q2606" s="22">
        <f>IF(Analysis!$H$2=1,1,0)</f>
        <v>1</v>
      </c>
      <c r="R2606" s="1">
        <f>IF(Analysis!$H$3=1,1,0)</f>
        <v>1</v>
      </c>
      <c r="S2606" s="23">
        <f>IF(Analysis!$H$4=1,1,0)</f>
        <v>1</v>
      </c>
      <c r="T2606" s="23">
        <f>IF(Analysis!$H$6=1,1,0)</f>
        <v>1</v>
      </c>
      <c r="U2606" s="23">
        <f>IF(Analysis!$H$7=1,1,0)</f>
        <v>1</v>
      </c>
    </row>
    <row r="2607" spans="1:21">
      <c r="A2607" s="4">
        <v>15051</v>
      </c>
      <c r="B2607" s="5">
        <v>40813.535416666666</v>
      </c>
      <c r="C2607" s="5">
        <v>40794.533333333333</v>
      </c>
      <c r="D2607" s="4" t="s">
        <v>53</v>
      </c>
      <c r="E2607" s="4" t="s">
        <v>74</v>
      </c>
      <c r="F2607" s="6" t="s">
        <v>2333</v>
      </c>
      <c r="G2607" s="4" t="s">
        <v>55</v>
      </c>
      <c r="H2607" s="4" t="s">
        <v>107</v>
      </c>
      <c r="I2607" s="4" t="s">
        <v>142</v>
      </c>
      <c r="J2607" s="4" t="s">
        <v>65</v>
      </c>
      <c r="K2607" s="9">
        <f t="shared" si="240"/>
        <v>19.002083333332848</v>
      </c>
      <c r="L2607" s="13">
        <f t="shared" si="241"/>
        <v>40794</v>
      </c>
      <c r="M2607" s="14">
        <f t="shared" si="242"/>
        <v>0.53333333333284827</v>
      </c>
      <c r="N2607" s="15">
        <f t="shared" si="243"/>
        <v>3</v>
      </c>
      <c r="O2607" s="16" t="str">
        <f t="shared" si="244"/>
        <v>Tuesday</v>
      </c>
      <c r="P2607" s="16" t="str">
        <f t="shared" si="245"/>
        <v>Sep</v>
      </c>
      <c r="Q2607" s="22">
        <f>IF(Analysis!$H$2=1,1,0)</f>
        <v>1</v>
      </c>
      <c r="R2607" s="1">
        <f>IF(Analysis!$H$3=1,1,0)</f>
        <v>1</v>
      </c>
      <c r="S2607" s="23">
        <f>IF(Analysis!$H$4=1,1,0)</f>
        <v>1</v>
      </c>
      <c r="T2607" s="23">
        <f>IF(Analysis!$H$6=1,1,0)</f>
        <v>1</v>
      </c>
      <c r="U2607" s="23">
        <f>IF(Analysis!$H$7=1,1,0)</f>
        <v>1</v>
      </c>
    </row>
    <row r="2608" spans="1:21">
      <c r="A2608" s="4">
        <v>15050</v>
      </c>
      <c r="B2608" s="5">
        <v>40794.683333333334</v>
      </c>
      <c r="C2608" s="5">
        <v>40794.486805555556</v>
      </c>
      <c r="D2608" s="4" t="s">
        <v>62</v>
      </c>
      <c r="E2608" s="4" t="s">
        <v>77</v>
      </c>
      <c r="F2608" s="6" t="s">
        <v>2071</v>
      </c>
      <c r="G2608" s="4" t="s">
        <v>55</v>
      </c>
      <c r="H2608" s="4" t="s">
        <v>106</v>
      </c>
      <c r="I2608" s="4" t="s">
        <v>142</v>
      </c>
      <c r="J2608" s="4" t="s">
        <v>65</v>
      </c>
      <c r="K2608" s="9">
        <f t="shared" si="240"/>
        <v>0.19652777777810115</v>
      </c>
      <c r="L2608" s="13">
        <f t="shared" si="241"/>
        <v>40794</v>
      </c>
      <c r="M2608" s="14">
        <f t="shared" si="242"/>
        <v>0.48680555555620231</v>
      </c>
      <c r="N2608" s="15">
        <f t="shared" si="243"/>
        <v>3</v>
      </c>
      <c r="O2608" s="16" t="str">
        <f t="shared" si="244"/>
        <v>Thursday</v>
      </c>
      <c r="P2608" s="16" t="str">
        <f t="shared" si="245"/>
        <v>Sep</v>
      </c>
      <c r="Q2608" s="22">
        <f>IF(Analysis!$H$2=1,1,0)</f>
        <v>1</v>
      </c>
      <c r="R2608" s="1">
        <f>IF(Analysis!$H$3=1,1,0)</f>
        <v>1</v>
      </c>
      <c r="S2608" s="23">
        <f>IF(Analysis!$H$4=1,1,0)</f>
        <v>1</v>
      </c>
      <c r="T2608" s="23">
        <f>IF(Analysis!$H$6=1,1,0)</f>
        <v>1</v>
      </c>
      <c r="U2608" s="23">
        <f>IF(Analysis!$H$7=1,1,0)</f>
        <v>1</v>
      </c>
    </row>
    <row r="2609" spans="1:21">
      <c r="A2609" s="4">
        <v>15049</v>
      </c>
      <c r="B2609" s="5">
        <v>40813.534722222219</v>
      </c>
      <c r="C2609" s="5">
        <v>40794.479166666664</v>
      </c>
      <c r="D2609" s="4" t="s">
        <v>53</v>
      </c>
      <c r="E2609" s="4" t="s">
        <v>41</v>
      </c>
      <c r="F2609" s="6" t="s">
        <v>2072</v>
      </c>
      <c r="G2609" s="4" t="s">
        <v>55</v>
      </c>
      <c r="H2609" s="4" t="s">
        <v>71</v>
      </c>
      <c r="I2609" s="4" t="s">
        <v>142</v>
      </c>
      <c r="J2609" s="4" t="s">
        <v>65</v>
      </c>
      <c r="K2609" s="9">
        <f t="shared" si="240"/>
        <v>19.055555555554747</v>
      </c>
      <c r="L2609" s="13">
        <f t="shared" si="241"/>
        <v>40794</v>
      </c>
      <c r="M2609" s="14">
        <f t="shared" si="242"/>
        <v>0.47916666666424135</v>
      </c>
      <c r="N2609" s="15">
        <f t="shared" si="243"/>
        <v>3</v>
      </c>
      <c r="O2609" s="16" t="str">
        <f t="shared" si="244"/>
        <v>Tuesday</v>
      </c>
      <c r="P2609" s="16" t="str">
        <f t="shared" si="245"/>
        <v>Sep</v>
      </c>
      <c r="Q2609" s="22">
        <f>IF(Analysis!$H$2=1,1,0)</f>
        <v>1</v>
      </c>
      <c r="R2609" s="1">
        <f>IF(Analysis!$H$3=1,1,0)</f>
        <v>1</v>
      </c>
      <c r="S2609" s="23">
        <f>IF(Analysis!$H$4=1,1,0)</f>
        <v>1</v>
      </c>
      <c r="T2609" s="23">
        <f>IF(Analysis!$H$6=1,1,0)</f>
        <v>1</v>
      </c>
      <c r="U2609" s="23">
        <f>IF(Analysis!$H$7=1,1,0)</f>
        <v>1</v>
      </c>
    </row>
    <row r="2610" spans="1:21">
      <c r="A2610" s="4">
        <v>15048</v>
      </c>
      <c r="B2610" s="5">
        <v>40794.695138888892</v>
      </c>
      <c r="C2610" s="5">
        <v>40794.425000000003</v>
      </c>
      <c r="D2610" s="4" t="s">
        <v>62</v>
      </c>
      <c r="E2610" s="4" t="s">
        <v>63</v>
      </c>
      <c r="F2610" s="6" t="s">
        <v>2073</v>
      </c>
      <c r="G2610" s="4" t="s">
        <v>55</v>
      </c>
      <c r="H2610" s="4" t="s">
        <v>56</v>
      </c>
      <c r="I2610" s="4" t="s">
        <v>142</v>
      </c>
      <c r="J2610" s="4" t="s">
        <v>59</v>
      </c>
      <c r="K2610" s="9">
        <f t="shared" si="240"/>
        <v>0.27013888888905058</v>
      </c>
      <c r="L2610" s="13">
        <f t="shared" si="241"/>
        <v>40794</v>
      </c>
      <c r="M2610" s="14">
        <f t="shared" si="242"/>
        <v>0.42500000000291038</v>
      </c>
      <c r="N2610" s="15">
        <f t="shared" si="243"/>
        <v>2</v>
      </c>
      <c r="O2610" s="16" t="str">
        <f t="shared" si="244"/>
        <v>Thursday</v>
      </c>
      <c r="P2610" s="16" t="str">
        <f t="shared" si="245"/>
        <v>Sep</v>
      </c>
      <c r="Q2610" s="22">
        <f>IF(Analysis!$H$2=1,1,0)</f>
        <v>1</v>
      </c>
      <c r="R2610" s="1">
        <f>IF(Analysis!$H$3=1,1,0)</f>
        <v>1</v>
      </c>
      <c r="S2610" s="23">
        <f>IF(Analysis!$H$4=1,1,0)</f>
        <v>1</v>
      </c>
      <c r="T2610" s="23">
        <f>IF(Analysis!$H$6=1,1,0)</f>
        <v>1</v>
      </c>
      <c r="U2610" s="23">
        <f>IF(Analysis!$H$7=1,1,0)</f>
        <v>1</v>
      </c>
    </row>
    <row r="2611" spans="1:21">
      <c r="A2611" s="4">
        <v>15047</v>
      </c>
      <c r="B2611" s="5">
        <v>40823.439583333333</v>
      </c>
      <c r="C2611" s="5">
        <v>40794.409722222219</v>
      </c>
      <c r="D2611" s="4" t="s">
        <v>60</v>
      </c>
      <c r="E2611" s="4" t="s">
        <v>54</v>
      </c>
      <c r="F2611" s="6" t="s">
        <v>132</v>
      </c>
      <c r="G2611" s="4" t="s">
        <v>55</v>
      </c>
      <c r="H2611" s="4" t="s">
        <v>90</v>
      </c>
      <c r="I2611" s="4" t="s">
        <v>142</v>
      </c>
      <c r="J2611" s="4" t="s">
        <v>65</v>
      </c>
      <c r="K2611" s="9">
        <f t="shared" si="240"/>
        <v>29.02986111111386</v>
      </c>
      <c r="L2611" s="13">
        <f t="shared" si="241"/>
        <v>40794</v>
      </c>
      <c r="M2611" s="14">
        <f t="shared" si="242"/>
        <v>0.40972222221898846</v>
      </c>
      <c r="N2611" s="15">
        <f t="shared" si="243"/>
        <v>2</v>
      </c>
      <c r="O2611" s="16" t="str">
        <f t="shared" si="244"/>
        <v>Friday</v>
      </c>
      <c r="P2611" s="16" t="str">
        <f t="shared" si="245"/>
        <v>Sep</v>
      </c>
      <c r="Q2611" s="22">
        <f>IF(Analysis!$H$2=1,1,0)</f>
        <v>1</v>
      </c>
      <c r="R2611" s="1">
        <f>IF(Analysis!$H$3=1,1,0)</f>
        <v>1</v>
      </c>
      <c r="S2611" s="23">
        <f>IF(Analysis!$H$4=1,1,0)</f>
        <v>1</v>
      </c>
      <c r="T2611" s="23">
        <f>IF(Analysis!$H$6=1,1,0)</f>
        <v>1</v>
      </c>
      <c r="U2611" s="23">
        <f>IF(Analysis!$H$7=1,1,0)</f>
        <v>1</v>
      </c>
    </row>
    <row r="2612" spans="1:21">
      <c r="A2612" s="4">
        <v>15046</v>
      </c>
      <c r="B2612" s="5">
        <v>40794.342361111114</v>
      </c>
      <c r="C2612" s="5">
        <v>40794.320138888892</v>
      </c>
      <c r="D2612" s="4" t="s">
        <v>60</v>
      </c>
      <c r="E2612" s="4" t="s">
        <v>54</v>
      </c>
      <c r="F2612" s="6" t="s">
        <v>133</v>
      </c>
      <c r="G2612" s="4" t="s">
        <v>55</v>
      </c>
      <c r="H2612" s="4" t="s">
        <v>56</v>
      </c>
      <c r="I2612" s="4" t="s">
        <v>142</v>
      </c>
      <c r="J2612" s="4" t="s">
        <v>57</v>
      </c>
      <c r="K2612" s="9">
        <f t="shared" si="240"/>
        <v>2.2222222221898846E-2</v>
      </c>
      <c r="L2612" s="13">
        <f t="shared" si="241"/>
        <v>40794</v>
      </c>
      <c r="M2612" s="14">
        <f t="shared" si="242"/>
        <v>0.32013888889196096</v>
      </c>
      <c r="N2612" s="15">
        <f t="shared" si="243"/>
        <v>1</v>
      </c>
      <c r="O2612" s="16" t="str">
        <f t="shared" si="244"/>
        <v>Thursday</v>
      </c>
      <c r="P2612" s="16" t="str">
        <f t="shared" si="245"/>
        <v>Sep</v>
      </c>
      <c r="Q2612" s="22">
        <f>IF(Analysis!$H$2=1,1,0)</f>
        <v>1</v>
      </c>
      <c r="R2612" s="1">
        <f>IF(Analysis!$H$3=1,1,0)</f>
        <v>1</v>
      </c>
      <c r="S2612" s="23">
        <f>IF(Analysis!$H$4=1,1,0)</f>
        <v>1</v>
      </c>
      <c r="T2612" s="23">
        <f>IF(Analysis!$H$6=1,1,0)</f>
        <v>1</v>
      </c>
      <c r="U2612" s="23">
        <f>IF(Analysis!$H$7=1,1,0)</f>
        <v>1</v>
      </c>
    </row>
    <row r="2613" spans="1:21">
      <c r="A2613" s="4">
        <v>15045</v>
      </c>
      <c r="B2613" s="5">
        <v>40807.448611111111</v>
      </c>
      <c r="C2613" s="5">
        <v>40793.70208333333</v>
      </c>
      <c r="D2613" s="4" t="s">
        <v>62</v>
      </c>
      <c r="E2613" s="4" t="s">
        <v>100</v>
      </c>
      <c r="F2613" s="6" t="s">
        <v>127</v>
      </c>
      <c r="G2613" s="4" t="s">
        <v>55</v>
      </c>
      <c r="H2613" s="4" t="s">
        <v>1226</v>
      </c>
      <c r="I2613" s="4" t="s">
        <v>142</v>
      </c>
      <c r="J2613" s="4" t="s">
        <v>73</v>
      </c>
      <c r="K2613" s="9">
        <f t="shared" si="240"/>
        <v>13.746527777781012</v>
      </c>
      <c r="L2613" s="13">
        <f t="shared" si="241"/>
        <v>40793</v>
      </c>
      <c r="M2613" s="14">
        <f t="shared" si="242"/>
        <v>0.70208333332993789</v>
      </c>
      <c r="N2613" s="15">
        <f t="shared" si="243"/>
        <v>5</v>
      </c>
      <c r="O2613" s="16" t="str">
        <f t="shared" si="244"/>
        <v>Wednesday</v>
      </c>
      <c r="P2613" s="16" t="str">
        <f t="shared" si="245"/>
        <v>Sep</v>
      </c>
      <c r="Q2613" s="22">
        <f>IF(Analysis!$H$2=1,1,0)</f>
        <v>1</v>
      </c>
      <c r="R2613" s="1">
        <f>IF(Analysis!$H$3=1,1,0)</f>
        <v>1</v>
      </c>
      <c r="S2613" s="23">
        <f>IF(Analysis!$H$4=1,1,0)</f>
        <v>1</v>
      </c>
      <c r="T2613" s="23">
        <f>IF(Analysis!$H$6=1,1,0)</f>
        <v>1</v>
      </c>
      <c r="U2613" s="23">
        <f>IF(Analysis!$H$7=1,1,0)</f>
        <v>1</v>
      </c>
    </row>
    <row r="2614" spans="1:21">
      <c r="A2614" s="4">
        <v>15044</v>
      </c>
      <c r="B2614" s="5">
        <v>40802.381944444445</v>
      </c>
      <c r="C2614" s="5">
        <v>40793.699305555558</v>
      </c>
      <c r="D2614" s="4" t="s">
        <v>62</v>
      </c>
      <c r="E2614" s="4" t="s">
        <v>100</v>
      </c>
      <c r="F2614" s="6" t="s">
        <v>128</v>
      </c>
      <c r="G2614" s="4" t="s">
        <v>55</v>
      </c>
      <c r="H2614" s="4" t="s">
        <v>1227</v>
      </c>
      <c r="I2614" s="4" t="s">
        <v>142</v>
      </c>
      <c r="J2614" s="4" t="s">
        <v>73</v>
      </c>
      <c r="K2614" s="9">
        <f t="shared" si="240"/>
        <v>8.6826388888875954</v>
      </c>
      <c r="L2614" s="13">
        <f t="shared" si="241"/>
        <v>40793</v>
      </c>
      <c r="M2614" s="14">
        <f t="shared" si="242"/>
        <v>0.6993055555576575</v>
      </c>
      <c r="N2614" s="15">
        <f t="shared" si="243"/>
        <v>5</v>
      </c>
      <c r="O2614" s="16" t="str">
        <f t="shared" si="244"/>
        <v>Friday</v>
      </c>
      <c r="P2614" s="16" t="str">
        <f t="shared" si="245"/>
        <v>Sep</v>
      </c>
      <c r="Q2614" s="22">
        <f>IF(Analysis!$H$2=1,1,0)</f>
        <v>1</v>
      </c>
      <c r="R2614" s="1">
        <f>IF(Analysis!$H$3=1,1,0)</f>
        <v>1</v>
      </c>
      <c r="S2614" s="23">
        <f>IF(Analysis!$H$4=1,1,0)</f>
        <v>1</v>
      </c>
      <c r="T2614" s="23">
        <f>IF(Analysis!$H$6=1,1,0)</f>
        <v>1</v>
      </c>
      <c r="U2614" s="23">
        <f>IF(Analysis!$H$7=1,1,0)</f>
        <v>1</v>
      </c>
    </row>
    <row r="2615" spans="1:21">
      <c r="A2615" s="4">
        <v>15043</v>
      </c>
      <c r="B2615" s="5">
        <v>40802.381249999999</v>
      </c>
      <c r="C2615" s="5">
        <v>40793.697916666664</v>
      </c>
      <c r="D2615" s="4" t="s">
        <v>62</v>
      </c>
      <c r="E2615" s="4" t="s">
        <v>100</v>
      </c>
      <c r="F2615" s="6" t="s">
        <v>129</v>
      </c>
      <c r="G2615" s="4" t="s">
        <v>55</v>
      </c>
      <c r="H2615" s="4" t="s">
        <v>1228</v>
      </c>
      <c r="I2615" s="4" t="s">
        <v>142</v>
      </c>
      <c r="J2615" s="4" t="s">
        <v>73</v>
      </c>
      <c r="K2615" s="9">
        <f t="shared" si="240"/>
        <v>8.6833333333343035</v>
      </c>
      <c r="L2615" s="13">
        <f t="shared" si="241"/>
        <v>40793</v>
      </c>
      <c r="M2615" s="14">
        <f t="shared" si="242"/>
        <v>0.69791666666424135</v>
      </c>
      <c r="N2615" s="15">
        <f t="shared" si="243"/>
        <v>5</v>
      </c>
      <c r="O2615" s="16" t="str">
        <f t="shared" si="244"/>
        <v>Friday</v>
      </c>
      <c r="P2615" s="16" t="str">
        <f t="shared" si="245"/>
        <v>Sep</v>
      </c>
      <c r="Q2615" s="22">
        <f>IF(Analysis!$H$2=1,1,0)</f>
        <v>1</v>
      </c>
      <c r="R2615" s="1">
        <f>IF(Analysis!$H$3=1,1,0)</f>
        <v>1</v>
      </c>
      <c r="S2615" s="23">
        <f>IF(Analysis!$H$4=1,1,0)</f>
        <v>1</v>
      </c>
      <c r="T2615" s="23">
        <f>IF(Analysis!$H$6=1,1,0)</f>
        <v>1</v>
      </c>
      <c r="U2615" s="23">
        <f>IF(Analysis!$H$7=1,1,0)</f>
        <v>1</v>
      </c>
    </row>
    <row r="2616" spans="1:21">
      <c r="A2616" s="4">
        <v>15042</v>
      </c>
      <c r="B2616" s="5">
        <v>40802.381249999999</v>
      </c>
      <c r="C2616" s="5">
        <v>40793.693055555559</v>
      </c>
      <c r="D2616" s="4" t="s">
        <v>62</v>
      </c>
      <c r="E2616" s="4" t="s">
        <v>72</v>
      </c>
      <c r="F2616" s="6" t="s">
        <v>145</v>
      </c>
      <c r="G2616" s="4" t="s">
        <v>55</v>
      </c>
      <c r="H2616" s="4" t="s">
        <v>1229</v>
      </c>
      <c r="I2616" s="4" t="s">
        <v>142</v>
      </c>
      <c r="J2616" s="4" t="s">
        <v>73</v>
      </c>
      <c r="K2616" s="9">
        <f t="shared" si="240"/>
        <v>8.6881944444394321</v>
      </c>
      <c r="L2616" s="13">
        <f t="shared" si="241"/>
        <v>40793</v>
      </c>
      <c r="M2616" s="14">
        <f t="shared" si="242"/>
        <v>0.69305555555911269</v>
      </c>
      <c r="N2616" s="15">
        <f t="shared" si="243"/>
        <v>5</v>
      </c>
      <c r="O2616" s="16" t="str">
        <f t="shared" si="244"/>
        <v>Friday</v>
      </c>
      <c r="P2616" s="16" t="str">
        <f t="shared" si="245"/>
        <v>Sep</v>
      </c>
      <c r="Q2616" s="22">
        <f>IF(Analysis!$H$2=1,1,0)</f>
        <v>1</v>
      </c>
      <c r="R2616" s="1">
        <f>IF(Analysis!$H$3=1,1,0)</f>
        <v>1</v>
      </c>
      <c r="S2616" s="23">
        <f>IF(Analysis!$H$4=1,1,0)</f>
        <v>1</v>
      </c>
      <c r="T2616" s="23">
        <f>IF(Analysis!$H$6=1,1,0)</f>
        <v>1</v>
      </c>
      <c r="U2616" s="23">
        <f>IF(Analysis!$H$7=1,1,0)</f>
        <v>1</v>
      </c>
    </row>
    <row r="2617" spans="1:21">
      <c r="A2617" s="4">
        <v>15041</v>
      </c>
      <c r="B2617" s="5">
        <v>40802.380555555559</v>
      </c>
      <c r="C2617" s="5">
        <v>40793.690972222219</v>
      </c>
      <c r="D2617" s="4" t="s">
        <v>62</v>
      </c>
      <c r="E2617" s="4" t="s">
        <v>72</v>
      </c>
      <c r="F2617" s="6" t="s">
        <v>2334</v>
      </c>
      <c r="G2617" s="4" t="s">
        <v>55</v>
      </c>
      <c r="H2617" s="4" t="s">
        <v>1230</v>
      </c>
      <c r="I2617" s="4" t="s">
        <v>142</v>
      </c>
      <c r="J2617" s="4" t="s">
        <v>73</v>
      </c>
      <c r="K2617" s="9">
        <f t="shared" si="240"/>
        <v>8.6895833333401242</v>
      </c>
      <c r="L2617" s="13">
        <f t="shared" si="241"/>
        <v>40793</v>
      </c>
      <c r="M2617" s="14">
        <f t="shared" si="242"/>
        <v>0.69097222221898846</v>
      </c>
      <c r="N2617" s="15">
        <f t="shared" si="243"/>
        <v>5</v>
      </c>
      <c r="O2617" s="16" t="str">
        <f t="shared" si="244"/>
        <v>Friday</v>
      </c>
      <c r="P2617" s="16" t="str">
        <f t="shared" si="245"/>
        <v>Sep</v>
      </c>
      <c r="Q2617" s="22">
        <f>IF(Analysis!$H$2=1,1,0)</f>
        <v>1</v>
      </c>
      <c r="R2617" s="1">
        <f>IF(Analysis!$H$3=1,1,0)</f>
        <v>1</v>
      </c>
      <c r="S2617" s="23">
        <f>IF(Analysis!$H$4=1,1,0)</f>
        <v>1</v>
      </c>
      <c r="T2617" s="23">
        <f>IF(Analysis!$H$6=1,1,0)</f>
        <v>1</v>
      </c>
      <c r="U2617" s="23">
        <f>IF(Analysis!$H$7=1,1,0)</f>
        <v>1</v>
      </c>
    </row>
    <row r="2618" spans="1:21">
      <c r="A2618" s="4">
        <v>15040</v>
      </c>
      <c r="B2618" s="5">
        <v>40802.379861111112</v>
      </c>
      <c r="C2618" s="5">
        <v>40793.689583333333</v>
      </c>
      <c r="D2618" s="4" t="s">
        <v>62</v>
      </c>
      <c r="E2618" s="4" t="s">
        <v>72</v>
      </c>
      <c r="F2618" s="6" t="s">
        <v>2071</v>
      </c>
      <c r="G2618" s="4" t="s">
        <v>55</v>
      </c>
      <c r="H2618" s="4" t="s">
        <v>90</v>
      </c>
      <c r="I2618" s="4" t="s">
        <v>142</v>
      </c>
      <c r="J2618" s="4" t="s">
        <v>73</v>
      </c>
      <c r="K2618" s="9">
        <f t="shared" si="240"/>
        <v>8.6902777777795563</v>
      </c>
      <c r="L2618" s="13">
        <f t="shared" si="241"/>
        <v>40793</v>
      </c>
      <c r="M2618" s="14">
        <f t="shared" si="242"/>
        <v>0.68958333333284827</v>
      </c>
      <c r="N2618" s="15">
        <f t="shared" si="243"/>
        <v>5</v>
      </c>
      <c r="O2618" s="16" t="str">
        <f t="shared" si="244"/>
        <v>Friday</v>
      </c>
      <c r="P2618" s="16" t="str">
        <f t="shared" si="245"/>
        <v>Sep</v>
      </c>
      <c r="Q2618" s="22">
        <f>IF(Analysis!$H$2=1,1,0)</f>
        <v>1</v>
      </c>
      <c r="R2618" s="1">
        <f>IF(Analysis!$H$3=1,1,0)</f>
        <v>1</v>
      </c>
      <c r="S2618" s="23">
        <f>IF(Analysis!$H$4=1,1,0)</f>
        <v>1</v>
      </c>
      <c r="T2618" s="23">
        <f>IF(Analysis!$H$6=1,1,0)</f>
        <v>1</v>
      </c>
      <c r="U2618" s="23">
        <f>IF(Analysis!$H$7=1,1,0)</f>
        <v>1</v>
      </c>
    </row>
    <row r="2619" spans="1:21">
      <c r="A2619" s="4">
        <v>15039</v>
      </c>
      <c r="B2619" s="5">
        <v>40795.284722222219</v>
      </c>
      <c r="C2619" s="5">
        <v>40793.626388888886</v>
      </c>
      <c r="D2619" s="4" t="s">
        <v>60</v>
      </c>
      <c r="E2619" s="4" t="s">
        <v>116</v>
      </c>
      <c r="F2619" s="6" t="s">
        <v>2072</v>
      </c>
      <c r="G2619" s="4" t="s">
        <v>55</v>
      </c>
      <c r="H2619" s="4" t="s">
        <v>107</v>
      </c>
      <c r="I2619" s="4" t="s">
        <v>142</v>
      </c>
      <c r="J2619" s="4" t="s">
        <v>59</v>
      </c>
      <c r="K2619" s="9">
        <f t="shared" si="240"/>
        <v>1.6583333333328483</v>
      </c>
      <c r="L2619" s="13">
        <f t="shared" si="241"/>
        <v>40793</v>
      </c>
      <c r="M2619" s="14">
        <f t="shared" si="242"/>
        <v>0.62638888888614019</v>
      </c>
      <c r="N2619" s="15">
        <f t="shared" si="243"/>
        <v>5</v>
      </c>
      <c r="O2619" s="16" t="str">
        <f t="shared" si="244"/>
        <v>Friday</v>
      </c>
      <c r="P2619" s="16" t="str">
        <f t="shared" si="245"/>
        <v>Sep</v>
      </c>
      <c r="Q2619" s="22">
        <f>IF(Analysis!$H$2=1,1,0)</f>
        <v>1</v>
      </c>
      <c r="R2619" s="1">
        <f>IF(Analysis!$H$3=1,1,0)</f>
        <v>1</v>
      </c>
      <c r="S2619" s="23">
        <f>IF(Analysis!$H$4=1,1,0)</f>
        <v>1</v>
      </c>
      <c r="T2619" s="23">
        <f>IF(Analysis!$H$6=1,1,0)</f>
        <v>1</v>
      </c>
      <c r="U2619" s="23">
        <f>IF(Analysis!$H$7=1,1,0)</f>
        <v>1</v>
      </c>
    </row>
    <row r="2620" spans="1:21">
      <c r="A2620" s="4">
        <v>15038</v>
      </c>
      <c r="B2620" s="5">
        <v>40793.615277777775</v>
      </c>
      <c r="C2620" s="5">
        <v>40793.535416666666</v>
      </c>
      <c r="D2620" s="4" t="s">
        <v>60</v>
      </c>
      <c r="E2620" s="4" t="s">
        <v>54</v>
      </c>
      <c r="F2620" s="6" t="s">
        <v>2073</v>
      </c>
      <c r="G2620" s="4" t="s">
        <v>55</v>
      </c>
      <c r="H2620" s="4" t="s">
        <v>106</v>
      </c>
      <c r="I2620" s="4" t="s">
        <v>142</v>
      </c>
      <c r="J2620" s="4" t="s">
        <v>59</v>
      </c>
      <c r="K2620" s="9">
        <f t="shared" si="240"/>
        <v>7.9861111109494232E-2</v>
      </c>
      <c r="L2620" s="13">
        <f t="shared" si="241"/>
        <v>40793</v>
      </c>
      <c r="M2620" s="14">
        <f t="shared" si="242"/>
        <v>0.53541666666569654</v>
      </c>
      <c r="N2620" s="15">
        <f t="shared" si="243"/>
        <v>3</v>
      </c>
      <c r="O2620" s="16" t="str">
        <f t="shared" si="244"/>
        <v>Wednesday</v>
      </c>
      <c r="P2620" s="16" t="str">
        <f t="shared" si="245"/>
        <v>Sep</v>
      </c>
      <c r="Q2620" s="22">
        <f>IF(Analysis!$H$2=1,1,0)</f>
        <v>1</v>
      </c>
      <c r="R2620" s="1">
        <f>IF(Analysis!$H$3=1,1,0)</f>
        <v>1</v>
      </c>
      <c r="S2620" s="23">
        <f>IF(Analysis!$H$4=1,1,0)</f>
        <v>1</v>
      </c>
      <c r="T2620" s="23">
        <f>IF(Analysis!$H$6=1,1,0)</f>
        <v>1</v>
      </c>
      <c r="U2620" s="23">
        <f>IF(Analysis!$H$7=1,1,0)</f>
        <v>1</v>
      </c>
    </row>
    <row r="2621" spans="1:21">
      <c r="A2621" s="4">
        <v>15037</v>
      </c>
      <c r="B2621" s="5">
        <v>40801.393750000003</v>
      </c>
      <c r="C2621" s="5">
        <v>40793.527083333334</v>
      </c>
      <c r="D2621" s="4" t="s">
        <v>62</v>
      </c>
      <c r="E2621" s="4" t="s">
        <v>64</v>
      </c>
      <c r="F2621" s="6" t="s">
        <v>132</v>
      </c>
      <c r="G2621" s="4" t="s">
        <v>55</v>
      </c>
      <c r="H2621" s="4" t="s">
        <v>71</v>
      </c>
      <c r="I2621" s="4" t="s">
        <v>142</v>
      </c>
      <c r="J2621" s="4" t="s">
        <v>70</v>
      </c>
      <c r="K2621" s="9">
        <f t="shared" si="240"/>
        <v>7.8666666666686069</v>
      </c>
      <c r="L2621" s="13">
        <f t="shared" si="241"/>
        <v>40793</v>
      </c>
      <c r="M2621" s="14">
        <f t="shared" si="242"/>
        <v>0.52708333333430346</v>
      </c>
      <c r="N2621" s="15">
        <f t="shared" si="243"/>
        <v>3</v>
      </c>
      <c r="O2621" s="16" t="str">
        <f t="shared" si="244"/>
        <v>Thursday</v>
      </c>
      <c r="P2621" s="16" t="str">
        <f t="shared" si="245"/>
        <v>Sep</v>
      </c>
      <c r="Q2621" s="22">
        <f>IF(Analysis!$H$2=1,1,0)</f>
        <v>1</v>
      </c>
      <c r="R2621" s="1">
        <f>IF(Analysis!$H$3=1,1,0)</f>
        <v>1</v>
      </c>
      <c r="S2621" s="23">
        <f>IF(Analysis!$H$4=1,1,0)</f>
        <v>1</v>
      </c>
      <c r="T2621" s="23">
        <f>IF(Analysis!$H$6=1,1,0)</f>
        <v>1</v>
      </c>
      <c r="U2621" s="23">
        <f>IF(Analysis!$H$7=1,1,0)</f>
        <v>1</v>
      </c>
    </row>
    <row r="2622" spans="1:21">
      <c r="A2622" s="4">
        <v>15036</v>
      </c>
      <c r="B2622" s="5">
        <v>40812.402777777781</v>
      </c>
      <c r="C2622" s="5">
        <v>40793.505555555559</v>
      </c>
      <c r="D2622" s="4" t="s">
        <v>62</v>
      </c>
      <c r="E2622" s="4" t="s">
        <v>100</v>
      </c>
      <c r="F2622" s="6" t="s">
        <v>133</v>
      </c>
      <c r="G2622" s="4" t="s">
        <v>55</v>
      </c>
      <c r="H2622" s="4" t="s">
        <v>56</v>
      </c>
      <c r="I2622" s="4" t="s">
        <v>142</v>
      </c>
      <c r="J2622" s="4" t="s">
        <v>65</v>
      </c>
      <c r="K2622" s="9">
        <f t="shared" si="240"/>
        <v>18.897222222221899</v>
      </c>
      <c r="L2622" s="13">
        <f t="shared" si="241"/>
        <v>40793</v>
      </c>
      <c r="M2622" s="14">
        <f t="shared" si="242"/>
        <v>0.50555555555911269</v>
      </c>
      <c r="N2622" s="15">
        <f t="shared" si="243"/>
        <v>3</v>
      </c>
      <c r="O2622" s="16" t="str">
        <f t="shared" si="244"/>
        <v>Monday</v>
      </c>
      <c r="P2622" s="16" t="str">
        <f t="shared" si="245"/>
        <v>Sep</v>
      </c>
      <c r="Q2622" s="22">
        <f>IF(Analysis!$H$2=1,1,0)</f>
        <v>1</v>
      </c>
      <c r="R2622" s="1">
        <f>IF(Analysis!$H$3=1,1,0)</f>
        <v>1</v>
      </c>
      <c r="S2622" s="23">
        <f>IF(Analysis!$H$4=1,1,0)</f>
        <v>1</v>
      </c>
      <c r="T2622" s="23">
        <f>IF(Analysis!$H$6=1,1,0)</f>
        <v>1</v>
      </c>
      <c r="U2622" s="23">
        <f>IF(Analysis!$H$7=1,1,0)</f>
        <v>1</v>
      </c>
    </row>
    <row r="2623" spans="1:21">
      <c r="A2623" s="4">
        <v>15035</v>
      </c>
      <c r="B2623" s="5">
        <v>40813.506249999999</v>
      </c>
      <c r="C2623" s="5">
        <v>40793.501388888886</v>
      </c>
      <c r="D2623" s="4" t="s">
        <v>62</v>
      </c>
      <c r="E2623" s="4" t="s">
        <v>100</v>
      </c>
      <c r="F2623" s="6" t="s">
        <v>127</v>
      </c>
      <c r="G2623" s="4" t="s">
        <v>55</v>
      </c>
      <c r="H2623" s="4" t="s">
        <v>90</v>
      </c>
      <c r="I2623" s="4" t="s">
        <v>142</v>
      </c>
      <c r="J2623" s="4" t="s">
        <v>65</v>
      </c>
      <c r="K2623" s="9">
        <f t="shared" si="240"/>
        <v>20.004861111112405</v>
      </c>
      <c r="L2623" s="13">
        <f t="shared" si="241"/>
        <v>40793</v>
      </c>
      <c r="M2623" s="14">
        <f t="shared" si="242"/>
        <v>0.50138888888614019</v>
      </c>
      <c r="N2623" s="15">
        <f t="shared" si="243"/>
        <v>3</v>
      </c>
      <c r="O2623" s="16" t="str">
        <f t="shared" si="244"/>
        <v>Tuesday</v>
      </c>
      <c r="P2623" s="16" t="str">
        <f t="shared" si="245"/>
        <v>Sep</v>
      </c>
      <c r="Q2623" s="22">
        <f>IF(Analysis!$H$2=1,1,0)</f>
        <v>1</v>
      </c>
      <c r="R2623" s="1">
        <f>IF(Analysis!$H$3=1,1,0)</f>
        <v>1</v>
      </c>
      <c r="S2623" s="23">
        <f>IF(Analysis!$H$4=1,1,0)</f>
        <v>1</v>
      </c>
      <c r="T2623" s="23">
        <f>IF(Analysis!$H$6=1,1,0)</f>
        <v>1</v>
      </c>
      <c r="U2623" s="23">
        <f>IF(Analysis!$H$7=1,1,0)</f>
        <v>1</v>
      </c>
    </row>
    <row r="2624" spans="1:21">
      <c r="A2624" s="4">
        <v>15034</v>
      </c>
      <c r="B2624" s="5">
        <v>40793.467361111114</v>
      </c>
      <c r="C2624" s="5">
        <v>40793.461111111108</v>
      </c>
      <c r="D2624" s="4" t="s">
        <v>60</v>
      </c>
      <c r="E2624" s="4" t="s">
        <v>54</v>
      </c>
      <c r="F2624" s="6" t="s">
        <v>128</v>
      </c>
      <c r="G2624" s="4" t="s">
        <v>55</v>
      </c>
      <c r="H2624" s="4" t="s">
        <v>56</v>
      </c>
      <c r="I2624" s="4" t="s">
        <v>142</v>
      </c>
      <c r="J2624" s="4" t="s">
        <v>57</v>
      </c>
      <c r="K2624" s="9">
        <f t="shared" si="240"/>
        <v>6.2500000058207661E-3</v>
      </c>
      <c r="L2624" s="13">
        <f t="shared" si="241"/>
        <v>40793</v>
      </c>
      <c r="M2624" s="14">
        <f t="shared" si="242"/>
        <v>0.46111111110803904</v>
      </c>
      <c r="N2624" s="15">
        <f t="shared" si="243"/>
        <v>3</v>
      </c>
      <c r="O2624" s="16" t="str">
        <f t="shared" si="244"/>
        <v>Wednesday</v>
      </c>
      <c r="P2624" s="16" t="str">
        <f t="shared" si="245"/>
        <v>Sep</v>
      </c>
      <c r="Q2624" s="22">
        <f>IF(Analysis!$H$2=1,1,0)</f>
        <v>1</v>
      </c>
      <c r="R2624" s="1">
        <f>IF(Analysis!$H$3=1,1,0)</f>
        <v>1</v>
      </c>
      <c r="S2624" s="23">
        <f>IF(Analysis!$H$4=1,1,0)</f>
        <v>1</v>
      </c>
      <c r="T2624" s="23">
        <f>IF(Analysis!$H$6=1,1,0)</f>
        <v>1</v>
      </c>
      <c r="U2624" s="23">
        <f>IF(Analysis!$H$7=1,1,0)</f>
        <v>1</v>
      </c>
    </row>
    <row r="2625" spans="1:21">
      <c r="A2625" s="4">
        <v>15033</v>
      </c>
      <c r="B2625" s="5">
        <v>40799.619444444441</v>
      </c>
      <c r="C2625" s="5">
        <v>40793.45208333333</v>
      </c>
      <c r="D2625" s="4" t="s">
        <v>53</v>
      </c>
      <c r="E2625" s="4" t="s">
        <v>105</v>
      </c>
      <c r="F2625" s="6" t="s">
        <v>129</v>
      </c>
      <c r="G2625" s="4" t="s">
        <v>55</v>
      </c>
      <c r="H2625" s="4" t="s">
        <v>1231</v>
      </c>
      <c r="I2625" s="4" t="s">
        <v>142</v>
      </c>
      <c r="J2625" s="4" t="s">
        <v>57</v>
      </c>
      <c r="K2625" s="9">
        <f t="shared" si="240"/>
        <v>6.1673611111109494</v>
      </c>
      <c r="L2625" s="13">
        <f t="shared" si="241"/>
        <v>40793</v>
      </c>
      <c r="M2625" s="14">
        <f t="shared" si="242"/>
        <v>0.45208333332993789</v>
      </c>
      <c r="N2625" s="15">
        <f t="shared" si="243"/>
        <v>2</v>
      </c>
      <c r="O2625" s="16" t="str">
        <f t="shared" si="244"/>
        <v>Tuesday</v>
      </c>
      <c r="P2625" s="16" t="str">
        <f t="shared" si="245"/>
        <v>Sep</v>
      </c>
      <c r="Q2625" s="22">
        <f>IF(Analysis!$H$2=1,1,0)</f>
        <v>1</v>
      </c>
      <c r="R2625" s="1">
        <f>IF(Analysis!$H$3=1,1,0)</f>
        <v>1</v>
      </c>
      <c r="S2625" s="23">
        <f>IF(Analysis!$H$4=1,1,0)</f>
        <v>1</v>
      </c>
      <c r="T2625" s="23">
        <f>IF(Analysis!$H$6=1,1,0)</f>
        <v>1</v>
      </c>
      <c r="U2625" s="23">
        <f>IF(Analysis!$H$7=1,1,0)</f>
        <v>1</v>
      </c>
    </row>
    <row r="2626" spans="1:21">
      <c r="A2626" s="4">
        <v>15032</v>
      </c>
      <c r="B2626" s="5">
        <v>40793.463194444441</v>
      </c>
      <c r="C2626" s="5">
        <v>40793.446527777778</v>
      </c>
      <c r="D2626" s="4" t="s">
        <v>60</v>
      </c>
      <c r="E2626" s="4" t="s">
        <v>109</v>
      </c>
      <c r="F2626" s="6" t="s">
        <v>145</v>
      </c>
      <c r="G2626" s="4" t="s">
        <v>55</v>
      </c>
      <c r="H2626" s="4" t="s">
        <v>1232</v>
      </c>
      <c r="I2626" s="4" t="s">
        <v>142</v>
      </c>
      <c r="J2626" s="4" t="s">
        <v>59</v>
      </c>
      <c r="K2626" s="9">
        <f t="shared" si="240"/>
        <v>1.6666666662786156E-2</v>
      </c>
      <c r="L2626" s="13">
        <f t="shared" si="241"/>
        <v>40793</v>
      </c>
      <c r="M2626" s="14">
        <f t="shared" si="242"/>
        <v>0.44652777777810115</v>
      </c>
      <c r="N2626" s="15">
        <f t="shared" si="243"/>
        <v>2</v>
      </c>
      <c r="O2626" s="16" t="str">
        <f t="shared" si="244"/>
        <v>Wednesday</v>
      </c>
      <c r="P2626" s="16" t="str">
        <f t="shared" si="245"/>
        <v>Sep</v>
      </c>
      <c r="Q2626" s="22">
        <f>IF(Analysis!$H$2=1,1,0)</f>
        <v>1</v>
      </c>
      <c r="R2626" s="1">
        <f>IF(Analysis!$H$3=1,1,0)</f>
        <v>1</v>
      </c>
      <c r="S2626" s="23">
        <f>IF(Analysis!$H$4=1,1,0)</f>
        <v>1</v>
      </c>
      <c r="T2626" s="23">
        <f>IF(Analysis!$H$6=1,1,0)</f>
        <v>1</v>
      </c>
      <c r="U2626" s="23">
        <f>IF(Analysis!$H$7=1,1,0)</f>
        <v>1</v>
      </c>
    </row>
    <row r="2627" spans="1:21">
      <c r="A2627" s="4">
        <v>15031</v>
      </c>
      <c r="B2627" s="5">
        <v>40793.4375</v>
      </c>
      <c r="C2627" s="5">
        <v>40793.390972222223</v>
      </c>
      <c r="D2627" s="4" t="s">
        <v>60</v>
      </c>
      <c r="E2627" s="4" t="s">
        <v>54</v>
      </c>
      <c r="F2627" s="6" t="s">
        <v>2335</v>
      </c>
      <c r="G2627" s="4" t="s">
        <v>55</v>
      </c>
      <c r="H2627" s="4" t="s">
        <v>1233</v>
      </c>
      <c r="I2627" s="4" t="s">
        <v>142</v>
      </c>
      <c r="J2627" s="4" t="s">
        <v>59</v>
      </c>
      <c r="K2627" s="9">
        <f t="shared" ref="K2627:K2690" si="246">B2627-C2627</f>
        <v>4.6527777776645962E-2</v>
      </c>
      <c r="L2627" s="13">
        <f t="shared" si="241"/>
        <v>40793</v>
      </c>
      <c r="M2627" s="14">
        <f t="shared" si="242"/>
        <v>0.39097222222335404</v>
      </c>
      <c r="N2627" s="15">
        <f t="shared" si="243"/>
        <v>2</v>
      </c>
      <c r="O2627" s="16" t="str">
        <f t="shared" si="244"/>
        <v>Wednesday</v>
      </c>
      <c r="P2627" s="16" t="str">
        <f t="shared" si="245"/>
        <v>Sep</v>
      </c>
      <c r="Q2627" s="22">
        <f>IF(Analysis!$H$2=1,1,0)</f>
        <v>1</v>
      </c>
      <c r="R2627" s="1">
        <f>IF(Analysis!$H$3=1,1,0)</f>
        <v>1</v>
      </c>
      <c r="S2627" s="23">
        <f>IF(Analysis!$H$4=1,1,0)</f>
        <v>1</v>
      </c>
      <c r="T2627" s="23">
        <f>IF(Analysis!$H$6=1,1,0)</f>
        <v>1</v>
      </c>
      <c r="U2627" s="23">
        <f>IF(Analysis!$H$7=1,1,0)</f>
        <v>1</v>
      </c>
    </row>
    <row r="2628" spans="1:21">
      <c r="A2628" s="4">
        <v>15030</v>
      </c>
      <c r="B2628" s="5">
        <v>40793.640972222223</v>
      </c>
      <c r="C2628" s="5">
        <v>40793.390972222223</v>
      </c>
      <c r="D2628" s="4" t="s">
        <v>53</v>
      </c>
      <c r="E2628" s="4" t="s">
        <v>105</v>
      </c>
      <c r="F2628" s="6" t="s">
        <v>2071</v>
      </c>
      <c r="G2628" s="4" t="s">
        <v>55</v>
      </c>
      <c r="H2628" s="4" t="s">
        <v>1234</v>
      </c>
      <c r="I2628" s="4" t="s">
        <v>142</v>
      </c>
      <c r="J2628" s="4" t="s">
        <v>59</v>
      </c>
      <c r="K2628" s="9">
        <f t="shared" si="246"/>
        <v>0.25</v>
      </c>
      <c r="L2628" s="13">
        <f t="shared" ref="L2628:L2691" si="247">INT(C2628)</f>
        <v>40793</v>
      </c>
      <c r="M2628" s="14">
        <f t="shared" ref="M2628:M2691" si="248">MOD(C2628,1)</f>
        <v>0.39097222222335404</v>
      </c>
      <c r="N2628" s="15">
        <f t="shared" ref="N2628:N2691" si="249">IF(AND($V$4&lt;=M2628,M2628&lt;$W$4),1,IF(AND($X$4&lt;=M2628,M2628&lt;$Y$4),2,IF(AND($Z$4&lt;=M2628,M2628&lt;$AA$4),3,IF(AND($AB$4&lt;=M2628,M2628&lt;$AC$4),4,IF(AND($AD$4&lt;=M2628,M2628&lt;$AE$4),5,IF(AND($AF$4&lt;=M2628,M2628&lt;$AG$4),6))))))</f>
        <v>2</v>
      </c>
      <c r="O2628" s="16" t="str">
        <f t="shared" ref="O2628:O2691" si="250">CHOOSE(WEEKDAY(B2628,1),"Sunday","Monday","Tuesday","Wednesday","Thursday","Friday","Saturday")</f>
        <v>Wednesday</v>
      </c>
      <c r="P2628" s="16" t="str">
        <f t="shared" ref="P2628:P2691" si="251">CHOOSE(MONTH(L2628),"Jan","Feb","Mar","Apr","May","Jun","Jul","Aug","Sep","Oct","Nov","Dec")</f>
        <v>Sep</v>
      </c>
      <c r="Q2628" s="22">
        <f>IF(Analysis!$H$2=1,1,0)</f>
        <v>1</v>
      </c>
      <c r="R2628" s="1">
        <f>IF(Analysis!$H$3=1,1,0)</f>
        <v>1</v>
      </c>
      <c r="S2628" s="23">
        <f>IF(Analysis!$H$4=1,1,0)</f>
        <v>1</v>
      </c>
      <c r="T2628" s="23">
        <f>IF(Analysis!$H$6=1,1,0)</f>
        <v>1</v>
      </c>
      <c r="U2628" s="23">
        <f>IF(Analysis!$H$7=1,1,0)</f>
        <v>1</v>
      </c>
    </row>
    <row r="2629" spans="1:21">
      <c r="A2629" s="4">
        <v>15029</v>
      </c>
      <c r="B2629" s="5">
        <v>40813.482638888891</v>
      </c>
      <c r="C2629" s="5">
        <v>40793.387499999997</v>
      </c>
      <c r="D2629" s="4" t="s">
        <v>62</v>
      </c>
      <c r="E2629" s="4" t="s">
        <v>68</v>
      </c>
      <c r="F2629" s="6" t="s">
        <v>2072</v>
      </c>
      <c r="G2629" s="4" t="s">
        <v>55</v>
      </c>
      <c r="H2629" s="4" t="s">
        <v>1235</v>
      </c>
      <c r="I2629" s="4" t="s">
        <v>142</v>
      </c>
      <c r="J2629" s="4" t="s">
        <v>65</v>
      </c>
      <c r="K2629" s="9">
        <f t="shared" si="246"/>
        <v>20.095138888893416</v>
      </c>
      <c r="L2629" s="13">
        <f t="shared" si="247"/>
        <v>40793</v>
      </c>
      <c r="M2629" s="14">
        <f t="shared" si="248"/>
        <v>0.38749999999708962</v>
      </c>
      <c r="N2629" s="15">
        <f t="shared" si="249"/>
        <v>2</v>
      </c>
      <c r="O2629" s="16" t="str">
        <f t="shared" si="250"/>
        <v>Tuesday</v>
      </c>
      <c r="P2629" s="16" t="str">
        <f t="shared" si="251"/>
        <v>Sep</v>
      </c>
      <c r="Q2629" s="22">
        <f>IF(Analysis!$H$2=1,1,0)</f>
        <v>1</v>
      </c>
      <c r="R2629" s="1">
        <f>IF(Analysis!$H$3=1,1,0)</f>
        <v>1</v>
      </c>
      <c r="S2629" s="23">
        <f>IF(Analysis!$H$4=1,1,0)</f>
        <v>1</v>
      </c>
      <c r="T2629" s="23">
        <f>IF(Analysis!$H$6=1,1,0)</f>
        <v>1</v>
      </c>
      <c r="U2629" s="23">
        <f>IF(Analysis!$H$7=1,1,0)</f>
        <v>1</v>
      </c>
    </row>
    <row r="2630" spans="1:21">
      <c r="A2630" s="4">
        <v>15028</v>
      </c>
      <c r="B2630" s="5">
        <v>40794.479166666664</v>
      </c>
      <c r="C2630" s="5">
        <v>40793.386805555558</v>
      </c>
      <c r="D2630" s="4" t="s">
        <v>53</v>
      </c>
      <c r="E2630" s="4" t="s">
        <v>105</v>
      </c>
      <c r="F2630" s="6" t="s">
        <v>2073</v>
      </c>
      <c r="G2630" s="4" t="s">
        <v>55</v>
      </c>
      <c r="H2630" s="4" t="s">
        <v>90</v>
      </c>
      <c r="I2630" s="4" t="s">
        <v>142</v>
      </c>
      <c r="J2630" s="4" t="s">
        <v>59</v>
      </c>
      <c r="K2630" s="9">
        <f t="shared" si="246"/>
        <v>1.0923611111065838</v>
      </c>
      <c r="L2630" s="13">
        <f t="shared" si="247"/>
        <v>40793</v>
      </c>
      <c r="M2630" s="14">
        <f t="shared" si="248"/>
        <v>0.3868055555576575</v>
      </c>
      <c r="N2630" s="15">
        <f t="shared" si="249"/>
        <v>2</v>
      </c>
      <c r="O2630" s="16" t="str">
        <f t="shared" si="250"/>
        <v>Thursday</v>
      </c>
      <c r="P2630" s="16" t="str">
        <f t="shared" si="251"/>
        <v>Sep</v>
      </c>
      <c r="Q2630" s="22">
        <f>IF(Analysis!$H$2=1,1,0)</f>
        <v>1</v>
      </c>
      <c r="R2630" s="1">
        <f>IF(Analysis!$H$3=1,1,0)</f>
        <v>1</v>
      </c>
      <c r="S2630" s="23">
        <f>IF(Analysis!$H$4=1,1,0)</f>
        <v>1</v>
      </c>
      <c r="T2630" s="23">
        <f>IF(Analysis!$H$6=1,1,0)</f>
        <v>1</v>
      </c>
      <c r="U2630" s="23">
        <f>IF(Analysis!$H$7=1,1,0)</f>
        <v>1</v>
      </c>
    </row>
    <row r="2631" spans="1:21">
      <c r="A2631" s="4">
        <v>15027</v>
      </c>
      <c r="B2631" s="5">
        <v>40835.620833333334</v>
      </c>
      <c r="C2631" s="5">
        <v>40793.345833333333</v>
      </c>
      <c r="D2631" s="4" t="s">
        <v>53</v>
      </c>
      <c r="E2631" s="4" t="s">
        <v>111</v>
      </c>
      <c r="F2631" s="6" t="s">
        <v>132</v>
      </c>
      <c r="G2631" s="4" t="s">
        <v>55</v>
      </c>
      <c r="H2631" s="4" t="s">
        <v>107</v>
      </c>
      <c r="I2631" s="4" t="s">
        <v>142</v>
      </c>
      <c r="J2631" s="4" t="s">
        <v>136</v>
      </c>
      <c r="K2631" s="9">
        <f t="shared" si="246"/>
        <v>42.275000000001455</v>
      </c>
      <c r="L2631" s="13">
        <f t="shared" si="247"/>
        <v>40793</v>
      </c>
      <c r="M2631" s="14">
        <f t="shared" si="248"/>
        <v>0.34583333333284827</v>
      </c>
      <c r="N2631" s="15">
        <f t="shared" si="249"/>
        <v>1</v>
      </c>
      <c r="O2631" s="16" t="str">
        <f t="shared" si="250"/>
        <v>Wednesday</v>
      </c>
      <c r="P2631" s="16" t="str">
        <f t="shared" si="251"/>
        <v>Sep</v>
      </c>
      <c r="Q2631" s="22">
        <f>IF(Analysis!$H$2=1,1,0)</f>
        <v>1</v>
      </c>
      <c r="R2631" s="1">
        <f>IF(Analysis!$H$3=1,1,0)</f>
        <v>1</v>
      </c>
      <c r="S2631" s="23">
        <f>IF(Analysis!$H$4=1,1,0)</f>
        <v>1</v>
      </c>
      <c r="T2631" s="23">
        <f>IF(Analysis!$H$6=1,1,0)</f>
        <v>1</v>
      </c>
      <c r="U2631" s="23">
        <f>IF(Analysis!$H$7=1,1,0)</f>
        <v>1</v>
      </c>
    </row>
    <row r="2632" spans="1:21">
      <c r="A2632" s="4">
        <v>15026</v>
      </c>
      <c r="B2632" s="5">
        <v>40793.447916666664</v>
      </c>
      <c r="C2632" s="5">
        <v>40793.341666666667</v>
      </c>
      <c r="D2632" s="4" t="s">
        <v>60</v>
      </c>
      <c r="E2632" s="4" t="s">
        <v>54</v>
      </c>
      <c r="F2632" s="6" t="s">
        <v>133</v>
      </c>
      <c r="G2632" s="4" t="s">
        <v>55</v>
      </c>
      <c r="H2632" s="4" t="s">
        <v>106</v>
      </c>
      <c r="I2632" s="4" t="s">
        <v>142</v>
      </c>
      <c r="J2632" s="4" t="s">
        <v>57</v>
      </c>
      <c r="K2632" s="9">
        <f t="shared" si="246"/>
        <v>0.10624999999708962</v>
      </c>
      <c r="L2632" s="13">
        <f t="shared" si="247"/>
        <v>40793</v>
      </c>
      <c r="M2632" s="14">
        <f t="shared" si="248"/>
        <v>0.34166666666715173</v>
      </c>
      <c r="N2632" s="15">
        <f t="shared" si="249"/>
        <v>1</v>
      </c>
      <c r="O2632" s="16" t="str">
        <f t="shared" si="250"/>
        <v>Wednesday</v>
      </c>
      <c r="P2632" s="16" t="str">
        <f t="shared" si="251"/>
        <v>Sep</v>
      </c>
      <c r="Q2632" s="22">
        <f>IF(Analysis!$H$2=1,1,0)</f>
        <v>1</v>
      </c>
      <c r="R2632" s="1">
        <f>IF(Analysis!$H$3=1,1,0)</f>
        <v>1</v>
      </c>
      <c r="S2632" s="23">
        <f>IF(Analysis!$H$4=1,1,0)</f>
        <v>1</v>
      </c>
      <c r="T2632" s="23">
        <f>IF(Analysis!$H$6=1,1,0)</f>
        <v>1</v>
      </c>
      <c r="U2632" s="23">
        <f>IF(Analysis!$H$7=1,1,0)</f>
        <v>1</v>
      </c>
    </row>
    <row r="2633" spans="1:21">
      <c r="A2633" s="4">
        <v>15025</v>
      </c>
      <c r="B2633" s="5">
        <v>40793.380555555559</v>
      </c>
      <c r="C2633" s="5">
        <v>40792.713194444441</v>
      </c>
      <c r="D2633" s="4" t="s">
        <v>60</v>
      </c>
      <c r="E2633" s="4" t="s">
        <v>54</v>
      </c>
      <c r="F2633" s="6" t="s">
        <v>127</v>
      </c>
      <c r="G2633" s="4" t="s">
        <v>55</v>
      </c>
      <c r="H2633" s="4" t="s">
        <v>71</v>
      </c>
      <c r="I2633" s="4" t="s">
        <v>142</v>
      </c>
      <c r="J2633" s="4" t="s">
        <v>59</v>
      </c>
      <c r="K2633" s="9">
        <f t="shared" si="246"/>
        <v>0.66736111111822538</v>
      </c>
      <c r="L2633" s="13">
        <f t="shared" si="247"/>
        <v>40792</v>
      </c>
      <c r="M2633" s="14">
        <f t="shared" si="248"/>
        <v>0.71319444444088731</v>
      </c>
      <c r="N2633" s="15">
        <f t="shared" si="249"/>
        <v>6</v>
      </c>
      <c r="O2633" s="16" t="str">
        <f t="shared" si="250"/>
        <v>Wednesday</v>
      </c>
      <c r="P2633" s="16" t="str">
        <f t="shared" si="251"/>
        <v>Sep</v>
      </c>
      <c r="Q2633" s="22">
        <f>IF(Analysis!$H$2=1,1,0)</f>
        <v>1</v>
      </c>
      <c r="R2633" s="1">
        <f>IF(Analysis!$H$3=1,1,0)</f>
        <v>1</v>
      </c>
      <c r="S2633" s="23">
        <f>IF(Analysis!$H$4=1,1,0)</f>
        <v>1</v>
      </c>
      <c r="T2633" s="23">
        <f>IF(Analysis!$H$6=1,1,0)</f>
        <v>1</v>
      </c>
      <c r="U2633" s="23">
        <f>IF(Analysis!$H$7=1,1,0)</f>
        <v>1</v>
      </c>
    </row>
    <row r="2634" spans="1:21">
      <c r="A2634" s="4">
        <v>15024</v>
      </c>
      <c r="B2634" s="5">
        <v>40793.380555555559</v>
      </c>
      <c r="C2634" s="5">
        <v>40792.706944444442</v>
      </c>
      <c r="D2634" s="4" t="s">
        <v>60</v>
      </c>
      <c r="E2634" s="4" t="s">
        <v>67</v>
      </c>
      <c r="F2634" s="6" t="s">
        <v>128</v>
      </c>
      <c r="G2634" s="4" t="s">
        <v>55</v>
      </c>
      <c r="H2634" s="4" t="s">
        <v>56</v>
      </c>
      <c r="I2634" s="4" t="s">
        <v>142</v>
      </c>
      <c r="J2634" s="4" t="s">
        <v>57</v>
      </c>
      <c r="K2634" s="9">
        <f t="shared" si="246"/>
        <v>0.67361111111677019</v>
      </c>
      <c r="L2634" s="13">
        <f t="shared" si="247"/>
        <v>40792</v>
      </c>
      <c r="M2634" s="14">
        <f t="shared" si="248"/>
        <v>0.7069444444423425</v>
      </c>
      <c r="N2634" s="15">
        <f t="shared" si="249"/>
        <v>5</v>
      </c>
      <c r="O2634" s="16" t="str">
        <f t="shared" si="250"/>
        <v>Wednesday</v>
      </c>
      <c r="P2634" s="16" t="str">
        <f t="shared" si="251"/>
        <v>Sep</v>
      </c>
      <c r="Q2634" s="22">
        <f>IF(Analysis!$H$2=1,1,0)</f>
        <v>1</v>
      </c>
      <c r="R2634" s="1">
        <f>IF(Analysis!$H$3=1,1,0)</f>
        <v>1</v>
      </c>
      <c r="S2634" s="23">
        <f>IF(Analysis!$H$4=1,1,0)</f>
        <v>1</v>
      </c>
      <c r="T2634" s="23">
        <f>IF(Analysis!$H$6=1,1,0)</f>
        <v>1</v>
      </c>
      <c r="U2634" s="23">
        <f>IF(Analysis!$H$7=1,1,0)</f>
        <v>1</v>
      </c>
    </row>
    <row r="2635" spans="1:21">
      <c r="A2635" s="4">
        <v>15023</v>
      </c>
      <c r="B2635" s="5">
        <v>40820.411805555559</v>
      </c>
      <c r="C2635" s="5">
        <v>40792.65347222222</v>
      </c>
      <c r="D2635" s="4" t="s">
        <v>62</v>
      </c>
      <c r="E2635" s="4" t="s">
        <v>64</v>
      </c>
      <c r="F2635" s="6" t="s">
        <v>129</v>
      </c>
      <c r="G2635" s="4" t="s">
        <v>55</v>
      </c>
      <c r="H2635" s="4" t="s">
        <v>90</v>
      </c>
      <c r="I2635" s="4" t="s">
        <v>142</v>
      </c>
      <c r="J2635" s="4" t="s">
        <v>65</v>
      </c>
      <c r="K2635" s="9">
        <f t="shared" si="246"/>
        <v>27.758333333338669</v>
      </c>
      <c r="L2635" s="13">
        <f t="shared" si="247"/>
        <v>40792</v>
      </c>
      <c r="M2635" s="14">
        <f t="shared" si="248"/>
        <v>0.65347222222044365</v>
      </c>
      <c r="N2635" s="15">
        <f t="shared" si="249"/>
        <v>5</v>
      </c>
      <c r="O2635" s="16" t="str">
        <f t="shared" si="250"/>
        <v>Tuesday</v>
      </c>
      <c r="P2635" s="16" t="str">
        <f t="shared" si="251"/>
        <v>Sep</v>
      </c>
      <c r="Q2635" s="22">
        <f>IF(Analysis!$H$2=1,1,0)</f>
        <v>1</v>
      </c>
      <c r="R2635" s="1">
        <f>IF(Analysis!$H$3=1,1,0)</f>
        <v>1</v>
      </c>
      <c r="S2635" s="23">
        <f>IF(Analysis!$H$4=1,1,0)</f>
        <v>1</v>
      </c>
      <c r="T2635" s="23">
        <f>IF(Analysis!$H$6=1,1,0)</f>
        <v>1</v>
      </c>
      <c r="U2635" s="23">
        <f>IF(Analysis!$H$7=1,1,0)</f>
        <v>1</v>
      </c>
    </row>
    <row r="2636" spans="1:21">
      <c r="A2636" s="4">
        <v>15022</v>
      </c>
      <c r="B2636" s="5">
        <v>40792.651388888888</v>
      </c>
      <c r="C2636" s="5">
        <v>40792.622916666667</v>
      </c>
      <c r="D2636" s="4" t="s">
        <v>53</v>
      </c>
      <c r="E2636" s="4" t="s">
        <v>111</v>
      </c>
      <c r="F2636" s="6" t="s">
        <v>145</v>
      </c>
      <c r="G2636" s="4" t="s">
        <v>55</v>
      </c>
      <c r="H2636" s="4" t="s">
        <v>56</v>
      </c>
      <c r="I2636" s="4" t="s">
        <v>142</v>
      </c>
      <c r="J2636" s="4" t="s">
        <v>57</v>
      </c>
      <c r="K2636" s="9">
        <f t="shared" si="246"/>
        <v>2.8472222220443655E-2</v>
      </c>
      <c r="L2636" s="13">
        <f t="shared" si="247"/>
        <v>40792</v>
      </c>
      <c r="M2636" s="14">
        <f t="shared" si="248"/>
        <v>0.62291666666715173</v>
      </c>
      <c r="N2636" s="15">
        <f t="shared" si="249"/>
        <v>4</v>
      </c>
      <c r="O2636" s="16" t="str">
        <f t="shared" si="250"/>
        <v>Tuesday</v>
      </c>
      <c r="P2636" s="16" t="str">
        <f t="shared" si="251"/>
        <v>Sep</v>
      </c>
      <c r="Q2636" s="22">
        <f>IF(Analysis!$H$2=1,1,0)</f>
        <v>1</v>
      </c>
      <c r="R2636" s="1">
        <f>IF(Analysis!$H$3=1,1,0)</f>
        <v>1</v>
      </c>
      <c r="S2636" s="23">
        <f>IF(Analysis!$H$4=1,1,0)</f>
        <v>1</v>
      </c>
      <c r="T2636" s="23">
        <f>IF(Analysis!$H$6=1,1,0)</f>
        <v>1</v>
      </c>
      <c r="U2636" s="23">
        <f>IF(Analysis!$H$7=1,1,0)</f>
        <v>1</v>
      </c>
    </row>
    <row r="2637" spans="1:21">
      <c r="A2637" s="4">
        <v>15021</v>
      </c>
      <c r="B2637" s="5">
        <v>40836.551388888889</v>
      </c>
      <c r="C2637" s="5">
        <v>40792.589583333334</v>
      </c>
      <c r="D2637" s="4" t="s">
        <v>60</v>
      </c>
      <c r="E2637" s="4" t="s">
        <v>108</v>
      </c>
      <c r="F2637" s="6" t="s">
        <v>2336</v>
      </c>
      <c r="G2637" s="4" t="s">
        <v>55</v>
      </c>
      <c r="H2637" s="4" t="s">
        <v>1236</v>
      </c>
      <c r="I2637" s="4" t="s">
        <v>142</v>
      </c>
      <c r="J2637" s="4" t="s">
        <v>65</v>
      </c>
      <c r="K2637" s="9">
        <f t="shared" si="246"/>
        <v>43.961805555554747</v>
      </c>
      <c r="L2637" s="13">
        <f t="shared" si="247"/>
        <v>40792</v>
      </c>
      <c r="M2637" s="14">
        <f t="shared" si="248"/>
        <v>0.58958333333430346</v>
      </c>
      <c r="N2637" s="15">
        <f t="shared" si="249"/>
        <v>4</v>
      </c>
      <c r="O2637" s="16" t="str">
        <f t="shared" si="250"/>
        <v>Thursday</v>
      </c>
      <c r="P2637" s="16" t="str">
        <f t="shared" si="251"/>
        <v>Sep</v>
      </c>
      <c r="Q2637" s="22">
        <f>IF(Analysis!$H$2=1,1,0)</f>
        <v>1</v>
      </c>
      <c r="R2637" s="1">
        <f>IF(Analysis!$H$3=1,1,0)</f>
        <v>1</v>
      </c>
      <c r="S2637" s="23">
        <f>IF(Analysis!$H$4=1,1,0)</f>
        <v>1</v>
      </c>
      <c r="T2637" s="23">
        <f>IF(Analysis!$H$6=1,1,0)</f>
        <v>1</v>
      </c>
      <c r="U2637" s="23">
        <f>IF(Analysis!$H$7=1,1,0)</f>
        <v>1</v>
      </c>
    </row>
    <row r="2638" spans="1:21">
      <c r="A2638" s="4">
        <v>15020</v>
      </c>
      <c r="B2638" s="5">
        <v>40854.425694444442</v>
      </c>
      <c r="C2638" s="5">
        <v>40792.515972222223</v>
      </c>
      <c r="D2638" s="4" t="s">
        <v>62</v>
      </c>
      <c r="E2638" s="4" t="s">
        <v>114</v>
      </c>
      <c r="F2638" s="6" t="s">
        <v>2071</v>
      </c>
      <c r="G2638" s="4" t="s">
        <v>55</v>
      </c>
      <c r="H2638" s="4" t="s">
        <v>1237</v>
      </c>
      <c r="I2638" s="4" t="s">
        <v>142</v>
      </c>
      <c r="J2638" s="4" t="s">
        <v>59</v>
      </c>
      <c r="K2638" s="9">
        <f t="shared" si="246"/>
        <v>61.909722222218988</v>
      </c>
      <c r="L2638" s="13">
        <f t="shared" si="247"/>
        <v>40792</v>
      </c>
      <c r="M2638" s="14">
        <f t="shared" si="248"/>
        <v>0.51597222222335404</v>
      </c>
      <c r="N2638" s="15">
        <f t="shared" si="249"/>
        <v>3</v>
      </c>
      <c r="O2638" s="16" t="str">
        <f t="shared" si="250"/>
        <v>Monday</v>
      </c>
      <c r="P2638" s="16" t="str">
        <f t="shared" si="251"/>
        <v>Sep</v>
      </c>
      <c r="Q2638" s="22">
        <f>IF(Analysis!$H$2=1,1,0)</f>
        <v>1</v>
      </c>
      <c r="R2638" s="1">
        <f>IF(Analysis!$H$3=1,1,0)</f>
        <v>1</v>
      </c>
      <c r="S2638" s="23">
        <f>IF(Analysis!$H$4=1,1,0)</f>
        <v>1</v>
      </c>
      <c r="T2638" s="23">
        <f>IF(Analysis!$H$6=1,1,0)</f>
        <v>1</v>
      </c>
      <c r="U2638" s="23">
        <f>IF(Analysis!$H$7=1,1,0)</f>
        <v>1</v>
      </c>
    </row>
    <row r="2639" spans="1:21">
      <c r="A2639" s="4">
        <v>15019</v>
      </c>
      <c r="B2639" s="5">
        <v>40792.522222222222</v>
      </c>
      <c r="C2639" s="5">
        <v>40792.511111111111</v>
      </c>
      <c r="D2639" s="4" t="s">
        <v>60</v>
      </c>
      <c r="E2639" s="4" t="s">
        <v>54</v>
      </c>
      <c r="F2639" s="6" t="s">
        <v>2072</v>
      </c>
      <c r="G2639" s="4" t="s">
        <v>55</v>
      </c>
      <c r="H2639" s="4" t="s">
        <v>1238</v>
      </c>
      <c r="I2639" s="4" t="s">
        <v>142</v>
      </c>
      <c r="J2639" s="4" t="s">
        <v>57</v>
      </c>
      <c r="K2639" s="9">
        <f t="shared" si="246"/>
        <v>1.1111111110949423E-2</v>
      </c>
      <c r="L2639" s="13">
        <f t="shared" si="247"/>
        <v>40792</v>
      </c>
      <c r="M2639" s="14">
        <f t="shared" si="248"/>
        <v>0.51111111111094942</v>
      </c>
      <c r="N2639" s="15">
        <f t="shared" si="249"/>
        <v>3</v>
      </c>
      <c r="O2639" s="16" t="str">
        <f t="shared" si="250"/>
        <v>Tuesday</v>
      </c>
      <c r="P2639" s="16" t="str">
        <f t="shared" si="251"/>
        <v>Sep</v>
      </c>
      <c r="Q2639" s="22">
        <f>IF(Analysis!$H$2=1,1,0)</f>
        <v>1</v>
      </c>
      <c r="R2639" s="1">
        <f>IF(Analysis!$H$3=1,1,0)</f>
        <v>1</v>
      </c>
      <c r="S2639" s="23">
        <f>IF(Analysis!$H$4=1,1,0)</f>
        <v>1</v>
      </c>
      <c r="T2639" s="23">
        <f>IF(Analysis!$H$6=1,1,0)</f>
        <v>1</v>
      </c>
      <c r="U2639" s="23">
        <f>IF(Analysis!$H$7=1,1,0)</f>
        <v>1</v>
      </c>
    </row>
    <row r="2640" spans="1:21">
      <c r="A2640" s="4">
        <v>15018</v>
      </c>
      <c r="B2640" s="5">
        <v>40795.329861111109</v>
      </c>
      <c r="C2640" s="5">
        <v>40792.494444444441</v>
      </c>
      <c r="D2640" s="4" t="s">
        <v>60</v>
      </c>
      <c r="E2640" s="4" t="s">
        <v>68</v>
      </c>
      <c r="F2640" s="6" t="s">
        <v>2073</v>
      </c>
      <c r="G2640" s="4" t="s">
        <v>55</v>
      </c>
      <c r="H2640" s="4" t="s">
        <v>1239</v>
      </c>
      <c r="I2640" s="4" t="s">
        <v>142</v>
      </c>
      <c r="J2640" s="4" t="s">
        <v>59</v>
      </c>
      <c r="K2640" s="9">
        <f t="shared" si="246"/>
        <v>2.8354166666686069</v>
      </c>
      <c r="L2640" s="13">
        <f t="shared" si="247"/>
        <v>40792</v>
      </c>
      <c r="M2640" s="14">
        <f t="shared" si="248"/>
        <v>0.49444444444088731</v>
      </c>
      <c r="N2640" s="15">
        <f t="shared" si="249"/>
        <v>3</v>
      </c>
      <c r="O2640" s="16" t="str">
        <f t="shared" si="250"/>
        <v>Friday</v>
      </c>
      <c r="P2640" s="16" t="str">
        <f t="shared" si="251"/>
        <v>Sep</v>
      </c>
      <c r="Q2640" s="22">
        <f>IF(Analysis!$H$2=1,1,0)</f>
        <v>1</v>
      </c>
      <c r="R2640" s="1">
        <f>IF(Analysis!$H$3=1,1,0)</f>
        <v>1</v>
      </c>
      <c r="S2640" s="23">
        <f>IF(Analysis!$H$4=1,1,0)</f>
        <v>1</v>
      </c>
      <c r="T2640" s="23">
        <f>IF(Analysis!$H$6=1,1,0)</f>
        <v>1</v>
      </c>
      <c r="U2640" s="23">
        <f>IF(Analysis!$H$7=1,1,0)</f>
        <v>1</v>
      </c>
    </row>
    <row r="2641" spans="1:21">
      <c r="A2641" s="4">
        <v>15017</v>
      </c>
      <c r="B2641" s="5">
        <v>40816.504861111112</v>
      </c>
      <c r="C2641" s="5">
        <v>40792.486805555556</v>
      </c>
      <c r="D2641" s="4" t="s">
        <v>62</v>
      </c>
      <c r="E2641" s="4" t="s">
        <v>76</v>
      </c>
      <c r="F2641" s="6" t="s">
        <v>132</v>
      </c>
      <c r="G2641" s="4" t="s">
        <v>55</v>
      </c>
      <c r="H2641" s="4" t="s">
        <v>1240</v>
      </c>
      <c r="I2641" s="4" t="s">
        <v>142</v>
      </c>
      <c r="J2641" s="4" t="s">
        <v>65</v>
      </c>
      <c r="K2641" s="9">
        <f t="shared" si="246"/>
        <v>24.018055555556202</v>
      </c>
      <c r="L2641" s="13">
        <f t="shared" si="247"/>
        <v>40792</v>
      </c>
      <c r="M2641" s="14">
        <f t="shared" si="248"/>
        <v>0.48680555555620231</v>
      </c>
      <c r="N2641" s="15">
        <f t="shared" si="249"/>
        <v>3</v>
      </c>
      <c r="O2641" s="16" t="str">
        <f t="shared" si="250"/>
        <v>Friday</v>
      </c>
      <c r="P2641" s="16" t="str">
        <f t="shared" si="251"/>
        <v>Sep</v>
      </c>
      <c r="Q2641" s="22">
        <f>IF(Analysis!$H$2=1,1,0)</f>
        <v>1</v>
      </c>
      <c r="R2641" s="1">
        <f>IF(Analysis!$H$3=1,1,0)</f>
        <v>1</v>
      </c>
      <c r="S2641" s="23">
        <f>IF(Analysis!$H$4=1,1,0)</f>
        <v>1</v>
      </c>
      <c r="T2641" s="23">
        <f>IF(Analysis!$H$6=1,1,0)</f>
        <v>1</v>
      </c>
      <c r="U2641" s="23">
        <f>IF(Analysis!$H$7=1,1,0)</f>
        <v>1</v>
      </c>
    </row>
    <row r="2642" spans="1:21">
      <c r="A2642" s="4">
        <v>15016</v>
      </c>
      <c r="B2642" s="5">
        <v>40856.688194444447</v>
      </c>
      <c r="C2642" s="5">
        <v>40792.457638888889</v>
      </c>
      <c r="D2642" s="4" t="s">
        <v>62</v>
      </c>
      <c r="E2642" s="4" t="s">
        <v>76</v>
      </c>
      <c r="F2642" s="6" t="s">
        <v>133</v>
      </c>
      <c r="G2642" s="4" t="s">
        <v>55</v>
      </c>
      <c r="H2642" s="4" t="s">
        <v>90</v>
      </c>
      <c r="I2642" s="4" t="s">
        <v>142</v>
      </c>
      <c r="J2642" s="4" t="s">
        <v>65</v>
      </c>
      <c r="K2642" s="9">
        <f t="shared" si="246"/>
        <v>64.230555555557657</v>
      </c>
      <c r="L2642" s="13">
        <f t="shared" si="247"/>
        <v>40792</v>
      </c>
      <c r="M2642" s="14">
        <f t="shared" si="248"/>
        <v>0.45763888888905058</v>
      </c>
      <c r="N2642" s="15">
        <f t="shared" si="249"/>
        <v>2</v>
      </c>
      <c r="O2642" s="16" t="str">
        <f t="shared" si="250"/>
        <v>Wednesday</v>
      </c>
      <c r="P2642" s="16" t="str">
        <f t="shared" si="251"/>
        <v>Sep</v>
      </c>
      <c r="Q2642" s="22">
        <f>IF(Analysis!$H$2=1,1,0)</f>
        <v>1</v>
      </c>
      <c r="R2642" s="1">
        <f>IF(Analysis!$H$3=1,1,0)</f>
        <v>1</v>
      </c>
      <c r="S2642" s="23">
        <f>IF(Analysis!$H$4=1,1,0)</f>
        <v>1</v>
      </c>
      <c r="T2642" s="23">
        <f>IF(Analysis!$H$6=1,1,0)</f>
        <v>1</v>
      </c>
      <c r="U2642" s="23">
        <f>IF(Analysis!$H$7=1,1,0)</f>
        <v>1</v>
      </c>
    </row>
    <row r="2643" spans="1:21">
      <c r="A2643" s="4">
        <v>15015</v>
      </c>
      <c r="B2643" s="5">
        <v>40809.40347222222</v>
      </c>
      <c r="C2643" s="5">
        <v>40792.455555555556</v>
      </c>
      <c r="D2643" s="4" t="s">
        <v>62</v>
      </c>
      <c r="E2643" s="4" t="s">
        <v>76</v>
      </c>
      <c r="F2643" s="6" t="s">
        <v>127</v>
      </c>
      <c r="G2643" s="4" t="s">
        <v>55</v>
      </c>
      <c r="H2643" s="4" t="s">
        <v>107</v>
      </c>
      <c r="I2643" s="4" t="s">
        <v>142</v>
      </c>
      <c r="J2643" s="4" t="s">
        <v>70</v>
      </c>
      <c r="K2643" s="9">
        <f t="shared" si="246"/>
        <v>16.947916666664241</v>
      </c>
      <c r="L2643" s="13">
        <f t="shared" si="247"/>
        <v>40792</v>
      </c>
      <c r="M2643" s="14">
        <f t="shared" si="248"/>
        <v>0.45555555555620231</v>
      </c>
      <c r="N2643" s="15">
        <f t="shared" si="249"/>
        <v>2</v>
      </c>
      <c r="O2643" s="16" t="str">
        <f t="shared" si="250"/>
        <v>Friday</v>
      </c>
      <c r="P2643" s="16" t="str">
        <f t="shared" si="251"/>
        <v>Sep</v>
      </c>
      <c r="Q2643" s="22">
        <f>IF(Analysis!$H$2=1,1,0)</f>
        <v>1</v>
      </c>
      <c r="R2643" s="1">
        <f>IF(Analysis!$H$3=1,1,0)</f>
        <v>1</v>
      </c>
      <c r="S2643" s="23">
        <f>IF(Analysis!$H$4=1,1,0)</f>
        <v>1</v>
      </c>
      <c r="T2643" s="23">
        <f>IF(Analysis!$H$6=1,1,0)</f>
        <v>1</v>
      </c>
      <c r="U2643" s="23">
        <f>IF(Analysis!$H$7=1,1,0)</f>
        <v>1</v>
      </c>
    </row>
    <row r="2644" spans="1:21">
      <c r="A2644" s="4">
        <v>15014</v>
      </c>
      <c r="B2644" s="5">
        <v>40794.37222222222</v>
      </c>
      <c r="C2644" s="5">
        <v>40792.453472222223</v>
      </c>
      <c r="D2644" s="4" t="s">
        <v>62</v>
      </c>
      <c r="E2644" s="4" t="s">
        <v>92</v>
      </c>
      <c r="F2644" s="6" t="s">
        <v>128</v>
      </c>
      <c r="G2644" s="4" t="s">
        <v>55</v>
      </c>
      <c r="H2644" s="4" t="s">
        <v>106</v>
      </c>
      <c r="I2644" s="4" t="s">
        <v>142</v>
      </c>
      <c r="J2644" s="4" t="s">
        <v>65</v>
      </c>
      <c r="K2644" s="9">
        <f t="shared" si="246"/>
        <v>1.9187499999970896</v>
      </c>
      <c r="L2644" s="13">
        <f t="shared" si="247"/>
        <v>40792</v>
      </c>
      <c r="M2644" s="14">
        <f t="shared" si="248"/>
        <v>0.45347222222335404</v>
      </c>
      <c r="N2644" s="15">
        <f t="shared" si="249"/>
        <v>2</v>
      </c>
      <c r="O2644" s="16" t="str">
        <f t="shared" si="250"/>
        <v>Thursday</v>
      </c>
      <c r="P2644" s="16" t="str">
        <f t="shared" si="251"/>
        <v>Sep</v>
      </c>
      <c r="Q2644" s="22">
        <f>IF(Analysis!$H$2=1,1,0)</f>
        <v>1</v>
      </c>
      <c r="R2644" s="1">
        <f>IF(Analysis!$H$3=1,1,0)</f>
        <v>1</v>
      </c>
      <c r="S2644" s="23">
        <f>IF(Analysis!$H$4=1,1,0)</f>
        <v>1</v>
      </c>
      <c r="T2644" s="23">
        <f>IF(Analysis!$H$6=1,1,0)</f>
        <v>1</v>
      </c>
      <c r="U2644" s="23">
        <f>IF(Analysis!$H$7=1,1,0)</f>
        <v>1</v>
      </c>
    </row>
    <row r="2645" spans="1:21">
      <c r="A2645" s="4">
        <v>15013</v>
      </c>
      <c r="B2645" s="5">
        <v>40800.693055555559</v>
      </c>
      <c r="C2645" s="5">
        <v>40792.359027777777</v>
      </c>
      <c r="D2645" s="4" t="s">
        <v>62</v>
      </c>
      <c r="E2645" s="4" t="s">
        <v>100</v>
      </c>
      <c r="F2645" s="6" t="s">
        <v>129</v>
      </c>
      <c r="G2645" s="4" t="s">
        <v>55</v>
      </c>
      <c r="H2645" s="4" t="s">
        <v>71</v>
      </c>
      <c r="I2645" s="4" t="s">
        <v>142</v>
      </c>
      <c r="J2645" s="4" t="s">
        <v>136</v>
      </c>
      <c r="K2645" s="9">
        <f t="shared" si="246"/>
        <v>8.3340277777824667</v>
      </c>
      <c r="L2645" s="13">
        <f t="shared" si="247"/>
        <v>40792</v>
      </c>
      <c r="M2645" s="14">
        <f t="shared" si="248"/>
        <v>0.35902777777664596</v>
      </c>
      <c r="N2645" s="15">
        <f t="shared" si="249"/>
        <v>1</v>
      </c>
      <c r="O2645" s="16" t="str">
        <f t="shared" si="250"/>
        <v>Wednesday</v>
      </c>
      <c r="P2645" s="16" t="str">
        <f t="shared" si="251"/>
        <v>Sep</v>
      </c>
      <c r="Q2645" s="22">
        <f>IF(Analysis!$H$2=1,1,0)</f>
        <v>1</v>
      </c>
      <c r="R2645" s="1">
        <f>IF(Analysis!$H$3=1,1,0)</f>
        <v>1</v>
      </c>
      <c r="S2645" s="23">
        <f>IF(Analysis!$H$4=1,1,0)</f>
        <v>1</v>
      </c>
      <c r="T2645" s="23">
        <f>IF(Analysis!$H$6=1,1,0)</f>
        <v>1</v>
      </c>
      <c r="U2645" s="23">
        <f>IF(Analysis!$H$7=1,1,0)</f>
        <v>1</v>
      </c>
    </row>
    <row r="2646" spans="1:21">
      <c r="A2646" s="4">
        <v>15012</v>
      </c>
      <c r="B2646" s="5">
        <v>40795.390972222223</v>
      </c>
      <c r="C2646" s="5">
        <v>40792.357638888891</v>
      </c>
      <c r="D2646" s="4" t="s">
        <v>62</v>
      </c>
      <c r="E2646" s="4" t="s">
        <v>114</v>
      </c>
      <c r="F2646" s="6" t="s">
        <v>145</v>
      </c>
      <c r="G2646" s="4" t="s">
        <v>55</v>
      </c>
      <c r="H2646" s="4" t="s">
        <v>56</v>
      </c>
      <c r="I2646" s="4" t="s">
        <v>142</v>
      </c>
      <c r="J2646" s="4" t="s">
        <v>70</v>
      </c>
      <c r="K2646" s="9">
        <f t="shared" si="246"/>
        <v>3.0333333333328483</v>
      </c>
      <c r="L2646" s="13">
        <f t="shared" si="247"/>
        <v>40792</v>
      </c>
      <c r="M2646" s="14">
        <f t="shared" si="248"/>
        <v>0.35763888889050577</v>
      </c>
      <c r="N2646" s="15">
        <f t="shared" si="249"/>
        <v>1</v>
      </c>
      <c r="O2646" s="16" t="str">
        <f t="shared" si="250"/>
        <v>Friday</v>
      </c>
      <c r="P2646" s="16" t="str">
        <f t="shared" si="251"/>
        <v>Sep</v>
      </c>
      <c r="Q2646" s="22">
        <f>IF(Analysis!$H$2=1,1,0)</f>
        <v>1</v>
      </c>
      <c r="R2646" s="1">
        <f>IF(Analysis!$H$3=1,1,0)</f>
        <v>1</v>
      </c>
      <c r="S2646" s="23">
        <f>IF(Analysis!$H$4=1,1,0)</f>
        <v>1</v>
      </c>
      <c r="T2646" s="23">
        <f>IF(Analysis!$H$6=1,1,0)</f>
        <v>1</v>
      </c>
      <c r="U2646" s="23">
        <f>IF(Analysis!$H$7=1,1,0)</f>
        <v>1</v>
      </c>
    </row>
    <row r="2647" spans="1:21">
      <c r="A2647" s="4">
        <v>15011</v>
      </c>
      <c r="B2647" s="5">
        <v>40792.415972222225</v>
      </c>
      <c r="C2647" s="5">
        <v>40792.352777777778</v>
      </c>
      <c r="D2647" s="4" t="s">
        <v>62</v>
      </c>
      <c r="E2647" s="4" t="s">
        <v>95</v>
      </c>
      <c r="F2647" s="6" t="s">
        <v>2337</v>
      </c>
      <c r="G2647" s="4" t="s">
        <v>55</v>
      </c>
      <c r="H2647" s="4" t="s">
        <v>90</v>
      </c>
      <c r="I2647" s="4" t="s">
        <v>142</v>
      </c>
      <c r="J2647" s="4" t="s">
        <v>59</v>
      </c>
      <c r="K2647" s="9">
        <f t="shared" si="246"/>
        <v>6.3194444446708076E-2</v>
      </c>
      <c r="L2647" s="13">
        <f t="shared" si="247"/>
        <v>40792</v>
      </c>
      <c r="M2647" s="14">
        <f t="shared" si="248"/>
        <v>0.35277777777810115</v>
      </c>
      <c r="N2647" s="15">
        <f t="shared" si="249"/>
        <v>1</v>
      </c>
      <c r="O2647" s="16" t="str">
        <f t="shared" si="250"/>
        <v>Tuesday</v>
      </c>
      <c r="P2647" s="16" t="str">
        <f t="shared" si="251"/>
        <v>Sep</v>
      </c>
      <c r="Q2647" s="22">
        <f>IF(Analysis!$H$2=1,1,0)</f>
        <v>1</v>
      </c>
      <c r="R2647" s="1">
        <f>IF(Analysis!$H$3=1,1,0)</f>
        <v>1</v>
      </c>
      <c r="S2647" s="23">
        <f>IF(Analysis!$H$4=1,1,0)</f>
        <v>1</v>
      </c>
      <c r="T2647" s="23">
        <f>IF(Analysis!$H$6=1,1,0)</f>
        <v>1</v>
      </c>
      <c r="U2647" s="23">
        <f>IF(Analysis!$H$7=1,1,0)</f>
        <v>1</v>
      </c>
    </row>
    <row r="2648" spans="1:21">
      <c r="A2648" s="4">
        <v>15010</v>
      </c>
      <c r="B2648" s="5">
        <v>40815.652777777781</v>
      </c>
      <c r="C2648" s="5">
        <v>40791.390277777777</v>
      </c>
      <c r="D2648" s="4" t="s">
        <v>60</v>
      </c>
      <c r="E2648" s="4" t="s">
        <v>99</v>
      </c>
      <c r="F2648" s="6" t="s">
        <v>2071</v>
      </c>
      <c r="G2648" s="4" t="s">
        <v>55</v>
      </c>
      <c r="H2648" s="4" t="s">
        <v>56</v>
      </c>
      <c r="I2648" s="4" t="s">
        <v>142</v>
      </c>
      <c r="J2648" s="4" t="s">
        <v>136</v>
      </c>
      <c r="K2648" s="9">
        <f t="shared" si="246"/>
        <v>24.262500000004366</v>
      </c>
      <c r="L2648" s="13">
        <f t="shared" si="247"/>
        <v>40791</v>
      </c>
      <c r="M2648" s="14">
        <f t="shared" si="248"/>
        <v>0.39027777777664596</v>
      </c>
      <c r="N2648" s="15">
        <f t="shared" si="249"/>
        <v>2</v>
      </c>
      <c r="O2648" s="16" t="str">
        <f t="shared" si="250"/>
        <v>Thursday</v>
      </c>
      <c r="P2648" s="16" t="str">
        <f t="shared" si="251"/>
        <v>Sep</v>
      </c>
      <c r="Q2648" s="22">
        <f>IF(Analysis!$H$2=1,1,0)</f>
        <v>1</v>
      </c>
      <c r="R2648" s="1">
        <f>IF(Analysis!$H$3=1,1,0)</f>
        <v>1</v>
      </c>
      <c r="S2648" s="23">
        <f>IF(Analysis!$H$4=1,1,0)</f>
        <v>1</v>
      </c>
      <c r="T2648" s="23">
        <f>IF(Analysis!$H$6=1,1,0)</f>
        <v>1</v>
      </c>
      <c r="U2648" s="23">
        <f>IF(Analysis!$H$7=1,1,0)</f>
        <v>1</v>
      </c>
    </row>
    <row r="2649" spans="1:21">
      <c r="A2649" s="4">
        <v>15008</v>
      </c>
      <c r="B2649" s="5">
        <v>40807.440972222219</v>
      </c>
      <c r="C2649" s="5">
        <v>40788.647916666669</v>
      </c>
      <c r="D2649" s="4" t="s">
        <v>62</v>
      </c>
      <c r="E2649" s="4" t="s">
        <v>68</v>
      </c>
      <c r="F2649" s="6" t="s">
        <v>2072</v>
      </c>
      <c r="G2649" s="4" t="s">
        <v>55</v>
      </c>
      <c r="H2649" s="4" t="s">
        <v>1241</v>
      </c>
      <c r="I2649" s="4" t="s">
        <v>142</v>
      </c>
      <c r="J2649" s="4" t="s">
        <v>59</v>
      </c>
      <c r="K2649" s="9">
        <f t="shared" si="246"/>
        <v>18.793055555550382</v>
      </c>
      <c r="L2649" s="13">
        <f t="shared" si="247"/>
        <v>40788</v>
      </c>
      <c r="M2649" s="14">
        <f t="shared" si="248"/>
        <v>0.64791666666860692</v>
      </c>
      <c r="N2649" s="15">
        <f t="shared" si="249"/>
        <v>5</v>
      </c>
      <c r="O2649" s="16" t="str">
        <f t="shared" si="250"/>
        <v>Wednesday</v>
      </c>
      <c r="P2649" s="16" t="str">
        <f t="shared" si="251"/>
        <v>Sep</v>
      </c>
      <c r="Q2649" s="22">
        <f>IF(Analysis!$H$2=1,1,0)</f>
        <v>1</v>
      </c>
      <c r="R2649" s="1">
        <f>IF(Analysis!$H$3=1,1,0)</f>
        <v>1</v>
      </c>
      <c r="S2649" s="23">
        <f>IF(Analysis!$H$4=1,1,0)</f>
        <v>1</v>
      </c>
      <c r="T2649" s="23">
        <f>IF(Analysis!$H$6=1,1,0)</f>
        <v>1</v>
      </c>
      <c r="U2649" s="23">
        <f>IF(Analysis!$H$7=1,1,0)</f>
        <v>1</v>
      </c>
    </row>
    <row r="2650" spans="1:21">
      <c r="A2650" s="4">
        <v>15007</v>
      </c>
      <c r="B2650" s="5">
        <v>40807.526388888888</v>
      </c>
      <c r="C2650" s="5">
        <v>40788.523611111108</v>
      </c>
      <c r="D2650" s="4" t="s">
        <v>53</v>
      </c>
      <c r="E2650" s="4" t="s">
        <v>74</v>
      </c>
      <c r="F2650" s="6" t="s">
        <v>2073</v>
      </c>
      <c r="G2650" s="4" t="s">
        <v>55</v>
      </c>
      <c r="H2650" s="4" t="s">
        <v>1242</v>
      </c>
      <c r="I2650" s="4" t="s">
        <v>142</v>
      </c>
      <c r="J2650" s="4" t="s">
        <v>59</v>
      </c>
      <c r="K2650" s="9">
        <f t="shared" si="246"/>
        <v>19.002777777779556</v>
      </c>
      <c r="L2650" s="13">
        <f t="shared" si="247"/>
        <v>40788</v>
      </c>
      <c r="M2650" s="14">
        <f t="shared" si="248"/>
        <v>0.52361111110803904</v>
      </c>
      <c r="N2650" s="15">
        <f t="shared" si="249"/>
        <v>3</v>
      </c>
      <c r="O2650" s="16" t="str">
        <f t="shared" si="250"/>
        <v>Wednesday</v>
      </c>
      <c r="P2650" s="16" t="str">
        <f t="shared" si="251"/>
        <v>Sep</v>
      </c>
      <c r="Q2650" s="22">
        <f>IF(Analysis!$H$2=1,1,0)</f>
        <v>1</v>
      </c>
      <c r="R2650" s="1">
        <f>IF(Analysis!$H$3=1,1,0)</f>
        <v>1</v>
      </c>
      <c r="S2650" s="23">
        <f>IF(Analysis!$H$4=1,1,0)</f>
        <v>1</v>
      </c>
      <c r="T2650" s="23">
        <f>IF(Analysis!$H$6=1,1,0)</f>
        <v>1</v>
      </c>
      <c r="U2650" s="23">
        <f>IF(Analysis!$H$7=1,1,0)</f>
        <v>1</v>
      </c>
    </row>
    <row r="2651" spans="1:21">
      <c r="A2651" s="4">
        <v>15006</v>
      </c>
      <c r="B2651" s="5">
        <v>40788.644444444442</v>
      </c>
      <c r="C2651" s="5">
        <v>40788.454861111109</v>
      </c>
      <c r="D2651" s="4" t="s">
        <v>62</v>
      </c>
      <c r="E2651" s="4" t="s">
        <v>63</v>
      </c>
      <c r="F2651" s="6" t="s">
        <v>132</v>
      </c>
      <c r="G2651" s="4" t="s">
        <v>55</v>
      </c>
      <c r="H2651" s="4" t="s">
        <v>1243</v>
      </c>
      <c r="I2651" s="4" t="s">
        <v>142</v>
      </c>
      <c r="J2651" s="4" t="s">
        <v>59</v>
      </c>
      <c r="K2651" s="9">
        <f t="shared" si="246"/>
        <v>0.18958333333284827</v>
      </c>
      <c r="L2651" s="13">
        <f t="shared" si="247"/>
        <v>40788</v>
      </c>
      <c r="M2651" s="14">
        <f t="shared" si="248"/>
        <v>0.45486111110949423</v>
      </c>
      <c r="N2651" s="15">
        <f t="shared" si="249"/>
        <v>2</v>
      </c>
      <c r="O2651" s="16" t="str">
        <f t="shared" si="250"/>
        <v>Friday</v>
      </c>
      <c r="P2651" s="16" t="str">
        <f t="shared" si="251"/>
        <v>Sep</v>
      </c>
      <c r="Q2651" s="22">
        <f>IF(Analysis!$H$2=1,1,0)</f>
        <v>1</v>
      </c>
      <c r="R2651" s="1">
        <f>IF(Analysis!$H$3=1,1,0)</f>
        <v>1</v>
      </c>
      <c r="S2651" s="23">
        <f>IF(Analysis!$H$4=1,1,0)</f>
        <v>1</v>
      </c>
      <c r="T2651" s="23">
        <f>IF(Analysis!$H$6=1,1,0)</f>
        <v>1</v>
      </c>
      <c r="U2651" s="23">
        <f>IF(Analysis!$H$7=1,1,0)</f>
        <v>1</v>
      </c>
    </row>
    <row r="2652" spans="1:21">
      <c r="A2652" s="4">
        <v>15005</v>
      </c>
      <c r="B2652" s="5">
        <v>40788.683333333334</v>
      </c>
      <c r="C2652" s="5">
        <v>40788.424305555556</v>
      </c>
      <c r="D2652" s="4" t="s">
        <v>60</v>
      </c>
      <c r="E2652" s="4" t="s">
        <v>54</v>
      </c>
      <c r="F2652" s="6" t="s">
        <v>133</v>
      </c>
      <c r="G2652" s="4" t="s">
        <v>55</v>
      </c>
      <c r="H2652" s="4" t="s">
        <v>1244</v>
      </c>
      <c r="I2652" s="4" t="s">
        <v>142</v>
      </c>
      <c r="J2652" s="4" t="s">
        <v>57</v>
      </c>
      <c r="K2652" s="9">
        <f t="shared" si="246"/>
        <v>0.25902777777810115</v>
      </c>
      <c r="L2652" s="13">
        <f t="shared" si="247"/>
        <v>40788</v>
      </c>
      <c r="M2652" s="14">
        <f t="shared" si="248"/>
        <v>0.42430555555620231</v>
      </c>
      <c r="N2652" s="15">
        <f t="shared" si="249"/>
        <v>2</v>
      </c>
      <c r="O2652" s="16" t="str">
        <f t="shared" si="250"/>
        <v>Friday</v>
      </c>
      <c r="P2652" s="16" t="str">
        <f t="shared" si="251"/>
        <v>Sep</v>
      </c>
      <c r="Q2652" s="22">
        <f>IF(Analysis!$H$2=1,1,0)</f>
        <v>1</v>
      </c>
      <c r="R2652" s="1">
        <f>IF(Analysis!$H$3=1,1,0)</f>
        <v>1</v>
      </c>
      <c r="S2652" s="23">
        <f>IF(Analysis!$H$4=1,1,0)</f>
        <v>1</v>
      </c>
      <c r="T2652" s="23">
        <f>IF(Analysis!$H$6=1,1,0)</f>
        <v>1</v>
      </c>
      <c r="U2652" s="23">
        <f>IF(Analysis!$H$7=1,1,0)</f>
        <v>1</v>
      </c>
    </row>
    <row r="2653" spans="1:21">
      <c r="A2653" s="4">
        <v>15004</v>
      </c>
      <c r="B2653" s="5">
        <v>40793.658333333333</v>
      </c>
      <c r="C2653" s="5">
        <v>40788.420138888891</v>
      </c>
      <c r="D2653" s="4" t="s">
        <v>62</v>
      </c>
      <c r="E2653" s="4" t="s">
        <v>63</v>
      </c>
      <c r="F2653" s="6" t="s">
        <v>127</v>
      </c>
      <c r="G2653" s="4" t="s">
        <v>55</v>
      </c>
      <c r="H2653" s="4" t="s">
        <v>1245</v>
      </c>
      <c r="I2653" s="4" t="s">
        <v>142</v>
      </c>
      <c r="J2653" s="4" t="s">
        <v>70</v>
      </c>
      <c r="K2653" s="9">
        <f t="shared" si="246"/>
        <v>5.2381944444423425</v>
      </c>
      <c r="L2653" s="13">
        <f t="shared" si="247"/>
        <v>40788</v>
      </c>
      <c r="M2653" s="14">
        <f t="shared" si="248"/>
        <v>0.42013888889050577</v>
      </c>
      <c r="N2653" s="15">
        <f t="shared" si="249"/>
        <v>2</v>
      </c>
      <c r="O2653" s="16" t="str">
        <f t="shared" si="250"/>
        <v>Wednesday</v>
      </c>
      <c r="P2653" s="16" t="str">
        <f t="shared" si="251"/>
        <v>Sep</v>
      </c>
      <c r="Q2653" s="22">
        <f>IF(Analysis!$H$2=1,1,0)</f>
        <v>1</v>
      </c>
      <c r="R2653" s="1">
        <f>IF(Analysis!$H$3=1,1,0)</f>
        <v>1</v>
      </c>
      <c r="S2653" s="23">
        <f>IF(Analysis!$H$4=1,1,0)</f>
        <v>1</v>
      </c>
      <c r="T2653" s="23">
        <f>IF(Analysis!$H$6=1,1,0)</f>
        <v>1</v>
      </c>
      <c r="U2653" s="23">
        <f>IF(Analysis!$H$7=1,1,0)</f>
        <v>1</v>
      </c>
    </row>
    <row r="2654" spans="1:21">
      <c r="A2654" s="4">
        <v>15003</v>
      </c>
      <c r="B2654" s="5">
        <v>40792.568749999999</v>
      </c>
      <c r="C2654" s="5">
        <v>40788.377083333333</v>
      </c>
      <c r="D2654" s="4" t="s">
        <v>53</v>
      </c>
      <c r="E2654" s="4" t="s">
        <v>74</v>
      </c>
      <c r="F2654" s="6" t="s">
        <v>128</v>
      </c>
      <c r="G2654" s="4" t="s">
        <v>55</v>
      </c>
      <c r="H2654" s="4" t="s">
        <v>90</v>
      </c>
      <c r="I2654" s="4" t="s">
        <v>142</v>
      </c>
      <c r="J2654" s="4" t="s">
        <v>59</v>
      </c>
      <c r="K2654" s="9">
        <f t="shared" si="246"/>
        <v>4.1916666666656965</v>
      </c>
      <c r="L2654" s="13">
        <f t="shared" si="247"/>
        <v>40788</v>
      </c>
      <c r="M2654" s="14">
        <f t="shared" si="248"/>
        <v>0.37708333333284827</v>
      </c>
      <c r="N2654" s="15">
        <f t="shared" si="249"/>
        <v>2</v>
      </c>
      <c r="O2654" s="16" t="str">
        <f t="shared" si="250"/>
        <v>Tuesday</v>
      </c>
      <c r="P2654" s="16" t="str">
        <f t="shared" si="251"/>
        <v>Sep</v>
      </c>
      <c r="Q2654" s="22">
        <f>IF(Analysis!$H$2=1,1,0)</f>
        <v>1</v>
      </c>
      <c r="R2654" s="1">
        <f>IF(Analysis!$H$3=1,1,0)</f>
        <v>1</v>
      </c>
      <c r="S2654" s="23">
        <f>IF(Analysis!$H$4=1,1,0)</f>
        <v>1</v>
      </c>
      <c r="T2654" s="23">
        <f>IF(Analysis!$H$6=1,1,0)</f>
        <v>1</v>
      </c>
      <c r="U2654" s="23">
        <f>IF(Analysis!$H$7=1,1,0)</f>
        <v>1</v>
      </c>
    </row>
    <row r="2655" spans="1:21">
      <c r="A2655" s="4">
        <v>15002</v>
      </c>
      <c r="B2655" s="5">
        <v>40793.574999999997</v>
      </c>
      <c r="C2655" s="5">
        <v>40788.35</v>
      </c>
      <c r="D2655" s="4" t="s">
        <v>60</v>
      </c>
      <c r="E2655" s="4" t="s">
        <v>54</v>
      </c>
      <c r="F2655" s="6" t="s">
        <v>129</v>
      </c>
      <c r="G2655" s="4" t="s">
        <v>55</v>
      </c>
      <c r="H2655" s="4" t="s">
        <v>107</v>
      </c>
      <c r="I2655" s="4" t="s">
        <v>142</v>
      </c>
      <c r="J2655" s="4" t="s">
        <v>57</v>
      </c>
      <c r="K2655" s="9">
        <f t="shared" si="246"/>
        <v>5.2249999999985448</v>
      </c>
      <c r="L2655" s="13">
        <f t="shared" si="247"/>
        <v>40788</v>
      </c>
      <c r="M2655" s="14">
        <f t="shared" si="248"/>
        <v>0.34999999999854481</v>
      </c>
      <c r="N2655" s="15">
        <f t="shared" si="249"/>
        <v>1</v>
      </c>
      <c r="O2655" s="16" t="str">
        <f t="shared" si="250"/>
        <v>Wednesday</v>
      </c>
      <c r="P2655" s="16" t="str">
        <f t="shared" si="251"/>
        <v>Sep</v>
      </c>
      <c r="Q2655" s="22">
        <f>IF(Analysis!$H$2=1,1,0)</f>
        <v>1</v>
      </c>
      <c r="R2655" s="1">
        <f>IF(Analysis!$H$3=1,1,0)</f>
        <v>1</v>
      </c>
      <c r="S2655" s="23">
        <f>IF(Analysis!$H$4=1,1,0)</f>
        <v>1</v>
      </c>
      <c r="T2655" s="23">
        <f>IF(Analysis!$H$6=1,1,0)</f>
        <v>1</v>
      </c>
      <c r="U2655" s="23">
        <f>IF(Analysis!$H$7=1,1,0)</f>
        <v>1</v>
      </c>
    </row>
    <row r="2656" spans="1:21">
      <c r="A2656" s="4">
        <v>15001</v>
      </c>
      <c r="B2656" s="5">
        <v>40788.550000000003</v>
      </c>
      <c r="C2656" s="5">
        <v>40787.700694444444</v>
      </c>
      <c r="D2656" s="4" t="s">
        <v>60</v>
      </c>
      <c r="E2656" s="4" t="s">
        <v>144</v>
      </c>
      <c r="F2656" s="6" t="s">
        <v>145</v>
      </c>
      <c r="G2656" s="4" t="s">
        <v>55</v>
      </c>
      <c r="H2656" s="4" t="s">
        <v>106</v>
      </c>
      <c r="I2656" s="4" t="s">
        <v>142</v>
      </c>
      <c r="J2656" s="4" t="s">
        <v>59</v>
      </c>
      <c r="K2656" s="9">
        <f t="shared" si="246"/>
        <v>0.84930555555911269</v>
      </c>
      <c r="L2656" s="13">
        <f t="shared" si="247"/>
        <v>40787</v>
      </c>
      <c r="M2656" s="14">
        <f t="shared" si="248"/>
        <v>0.70069444444379769</v>
      </c>
      <c r="N2656" s="15">
        <f t="shared" si="249"/>
        <v>5</v>
      </c>
      <c r="O2656" s="16" t="str">
        <f t="shared" si="250"/>
        <v>Friday</v>
      </c>
      <c r="P2656" s="16" t="str">
        <f t="shared" si="251"/>
        <v>Sep</v>
      </c>
      <c r="Q2656" s="22">
        <f>IF(Analysis!$H$2=1,1,0)</f>
        <v>1</v>
      </c>
      <c r="R2656" s="1">
        <f>IF(Analysis!$H$3=1,1,0)</f>
        <v>1</v>
      </c>
      <c r="S2656" s="23">
        <f>IF(Analysis!$H$4=1,1,0)</f>
        <v>1</v>
      </c>
      <c r="T2656" s="23">
        <f>IF(Analysis!$H$6=1,1,0)</f>
        <v>1</v>
      </c>
      <c r="U2656" s="23">
        <f>IF(Analysis!$H$7=1,1,0)</f>
        <v>1</v>
      </c>
    </row>
    <row r="2657" spans="1:21">
      <c r="A2657" s="4">
        <v>15000</v>
      </c>
      <c r="B2657" s="5">
        <v>40807.447916666664</v>
      </c>
      <c r="C2657" s="5">
        <v>40787.629861111112</v>
      </c>
      <c r="D2657" s="4" t="s">
        <v>62</v>
      </c>
      <c r="E2657" s="4" t="s">
        <v>72</v>
      </c>
      <c r="F2657" s="6" t="s">
        <v>2338</v>
      </c>
      <c r="G2657" s="4" t="s">
        <v>55</v>
      </c>
      <c r="H2657" s="4" t="s">
        <v>71</v>
      </c>
      <c r="I2657" s="4" t="s">
        <v>142</v>
      </c>
      <c r="J2657" s="4" t="s">
        <v>73</v>
      </c>
      <c r="K2657" s="9">
        <f t="shared" si="246"/>
        <v>19.818055555551837</v>
      </c>
      <c r="L2657" s="13">
        <f t="shared" si="247"/>
        <v>40787</v>
      </c>
      <c r="M2657" s="14">
        <f t="shared" si="248"/>
        <v>0.62986111111240461</v>
      </c>
      <c r="N2657" s="15">
        <f t="shared" si="249"/>
        <v>5</v>
      </c>
      <c r="O2657" s="16" t="str">
        <f t="shared" si="250"/>
        <v>Wednesday</v>
      </c>
      <c r="P2657" s="16" t="str">
        <f t="shared" si="251"/>
        <v>Sep</v>
      </c>
      <c r="Q2657" s="22">
        <f>IF(Analysis!$H$2=1,1,0)</f>
        <v>1</v>
      </c>
      <c r="R2657" s="1">
        <f>IF(Analysis!$H$3=1,1,0)</f>
        <v>1</v>
      </c>
      <c r="S2657" s="23">
        <f>IF(Analysis!$H$4=1,1,0)</f>
        <v>1</v>
      </c>
      <c r="T2657" s="23">
        <f>IF(Analysis!$H$6=1,1,0)</f>
        <v>1</v>
      </c>
      <c r="U2657" s="23">
        <f>IF(Analysis!$H$7=1,1,0)</f>
        <v>1</v>
      </c>
    </row>
    <row r="2658" spans="1:21">
      <c r="A2658" s="4">
        <v>14999</v>
      </c>
      <c r="B2658" s="5">
        <v>40812.302777777775</v>
      </c>
      <c r="C2658" s="5">
        <v>40787.590277777781</v>
      </c>
      <c r="D2658" s="4" t="s">
        <v>60</v>
      </c>
      <c r="E2658" s="4" t="s">
        <v>2536</v>
      </c>
      <c r="F2658" s="6" t="s">
        <v>2071</v>
      </c>
      <c r="G2658" s="4" t="s">
        <v>55</v>
      </c>
      <c r="H2658" s="4" t="s">
        <v>56</v>
      </c>
      <c r="I2658" s="4" t="s">
        <v>142</v>
      </c>
      <c r="J2658" s="4" t="s">
        <v>59</v>
      </c>
      <c r="K2658" s="9">
        <f t="shared" si="246"/>
        <v>24.712499999994179</v>
      </c>
      <c r="L2658" s="13">
        <f t="shared" si="247"/>
        <v>40787</v>
      </c>
      <c r="M2658" s="14">
        <f t="shared" si="248"/>
        <v>0.59027777778101154</v>
      </c>
      <c r="N2658" s="15">
        <f t="shared" si="249"/>
        <v>4</v>
      </c>
      <c r="O2658" s="16" t="str">
        <f t="shared" si="250"/>
        <v>Monday</v>
      </c>
      <c r="P2658" s="16" t="str">
        <f t="shared" si="251"/>
        <v>Sep</v>
      </c>
      <c r="Q2658" s="22">
        <f>IF(Analysis!$H$2=1,1,0)</f>
        <v>1</v>
      </c>
      <c r="R2658" s="1">
        <f>IF(Analysis!$H$3=1,1,0)</f>
        <v>1</v>
      </c>
      <c r="S2658" s="23">
        <f>IF(Analysis!$H$4=1,1,0)</f>
        <v>1</v>
      </c>
      <c r="T2658" s="23">
        <f>IF(Analysis!$H$6=1,1,0)</f>
        <v>1</v>
      </c>
      <c r="U2658" s="23">
        <f>IF(Analysis!$H$7=1,1,0)</f>
        <v>1</v>
      </c>
    </row>
    <row r="2659" spans="1:21">
      <c r="A2659" s="4">
        <v>14998</v>
      </c>
      <c r="B2659" s="5">
        <v>40792.392361111109</v>
      </c>
      <c r="C2659" s="5">
        <v>40787.558333333334</v>
      </c>
      <c r="D2659" s="4" t="s">
        <v>62</v>
      </c>
      <c r="E2659" s="4" t="s">
        <v>100</v>
      </c>
      <c r="F2659" s="6" t="s">
        <v>2072</v>
      </c>
      <c r="G2659" s="4" t="s">
        <v>55</v>
      </c>
      <c r="H2659" s="4" t="s">
        <v>90</v>
      </c>
      <c r="I2659" s="4" t="s">
        <v>142</v>
      </c>
      <c r="J2659" s="4" t="s">
        <v>65</v>
      </c>
      <c r="K2659" s="9">
        <f t="shared" si="246"/>
        <v>4.8340277777751908</v>
      </c>
      <c r="L2659" s="13">
        <f t="shared" si="247"/>
        <v>40787</v>
      </c>
      <c r="M2659" s="14">
        <f t="shared" si="248"/>
        <v>0.55833333333430346</v>
      </c>
      <c r="N2659" s="15">
        <f t="shared" si="249"/>
        <v>4</v>
      </c>
      <c r="O2659" s="16" t="str">
        <f t="shared" si="250"/>
        <v>Tuesday</v>
      </c>
      <c r="P2659" s="16" t="str">
        <f t="shared" si="251"/>
        <v>Sep</v>
      </c>
      <c r="Q2659" s="22">
        <f>IF(Analysis!$H$2=1,1,0)</f>
        <v>1</v>
      </c>
      <c r="R2659" s="1">
        <f>IF(Analysis!$H$3=1,1,0)</f>
        <v>1</v>
      </c>
      <c r="S2659" s="23">
        <f>IF(Analysis!$H$4=1,1,0)</f>
        <v>1</v>
      </c>
      <c r="T2659" s="23">
        <f>IF(Analysis!$H$6=1,1,0)</f>
        <v>1</v>
      </c>
      <c r="U2659" s="23">
        <f>IF(Analysis!$H$7=1,1,0)</f>
        <v>1</v>
      </c>
    </row>
    <row r="2660" spans="1:21">
      <c r="A2660" s="4">
        <v>14997</v>
      </c>
      <c r="B2660" s="5">
        <v>40807.446527777778</v>
      </c>
      <c r="C2660" s="5">
        <v>40787.521527777775</v>
      </c>
      <c r="D2660" s="4" t="s">
        <v>62</v>
      </c>
      <c r="E2660" s="4" t="s">
        <v>92</v>
      </c>
      <c r="F2660" s="6" t="s">
        <v>2073</v>
      </c>
      <c r="G2660" s="4" t="s">
        <v>55</v>
      </c>
      <c r="H2660" s="4" t="s">
        <v>56</v>
      </c>
      <c r="I2660" s="4" t="s">
        <v>142</v>
      </c>
      <c r="J2660" s="4" t="s">
        <v>73</v>
      </c>
      <c r="K2660" s="9">
        <f t="shared" si="246"/>
        <v>19.92500000000291</v>
      </c>
      <c r="L2660" s="13">
        <f t="shared" si="247"/>
        <v>40787</v>
      </c>
      <c r="M2660" s="14">
        <f t="shared" si="248"/>
        <v>0.52152777777519077</v>
      </c>
      <c r="N2660" s="15">
        <f t="shared" si="249"/>
        <v>3</v>
      </c>
      <c r="O2660" s="16" t="str">
        <f t="shared" si="250"/>
        <v>Wednesday</v>
      </c>
      <c r="P2660" s="16" t="str">
        <f t="shared" si="251"/>
        <v>Sep</v>
      </c>
      <c r="Q2660" s="22">
        <f>IF(Analysis!$H$2=1,1,0)</f>
        <v>1</v>
      </c>
      <c r="R2660" s="1">
        <f>IF(Analysis!$H$3=1,1,0)</f>
        <v>1</v>
      </c>
      <c r="S2660" s="23">
        <f>IF(Analysis!$H$4=1,1,0)</f>
        <v>1</v>
      </c>
      <c r="T2660" s="23">
        <f>IF(Analysis!$H$6=1,1,0)</f>
        <v>1</v>
      </c>
      <c r="U2660" s="23">
        <f>IF(Analysis!$H$7=1,1,0)</f>
        <v>1</v>
      </c>
    </row>
    <row r="2661" spans="1:21">
      <c r="A2661" s="4">
        <v>14996</v>
      </c>
      <c r="B2661" s="5">
        <v>40793.469444444447</v>
      </c>
      <c r="C2661" s="5">
        <v>40787.492361111108</v>
      </c>
      <c r="D2661" s="4" t="s">
        <v>62</v>
      </c>
      <c r="E2661" s="4" t="s">
        <v>72</v>
      </c>
      <c r="F2661" s="6" t="s">
        <v>132</v>
      </c>
      <c r="G2661" s="4" t="s">
        <v>55</v>
      </c>
      <c r="H2661" s="4" t="s">
        <v>1246</v>
      </c>
      <c r="I2661" s="4" t="s">
        <v>142</v>
      </c>
      <c r="J2661" s="4" t="s">
        <v>73</v>
      </c>
      <c r="K2661" s="9">
        <f t="shared" si="246"/>
        <v>5.977083333338669</v>
      </c>
      <c r="L2661" s="13">
        <f t="shared" si="247"/>
        <v>40787</v>
      </c>
      <c r="M2661" s="14">
        <f t="shared" si="248"/>
        <v>0.49236111110803904</v>
      </c>
      <c r="N2661" s="15">
        <f t="shared" si="249"/>
        <v>3</v>
      </c>
      <c r="O2661" s="16" t="str">
        <f t="shared" si="250"/>
        <v>Wednesday</v>
      </c>
      <c r="P2661" s="16" t="str">
        <f t="shared" si="251"/>
        <v>Sep</v>
      </c>
      <c r="Q2661" s="22">
        <f>IF(Analysis!$H$2=1,1,0)</f>
        <v>1</v>
      </c>
      <c r="R2661" s="1">
        <f>IF(Analysis!$H$3=1,1,0)</f>
        <v>1</v>
      </c>
      <c r="S2661" s="23">
        <f>IF(Analysis!$H$4=1,1,0)</f>
        <v>1</v>
      </c>
      <c r="T2661" s="23">
        <f>IF(Analysis!$H$6=1,1,0)</f>
        <v>1</v>
      </c>
      <c r="U2661" s="23">
        <f>IF(Analysis!$H$7=1,1,0)</f>
        <v>1</v>
      </c>
    </row>
    <row r="2662" spans="1:21">
      <c r="A2662" s="4">
        <v>14995</v>
      </c>
      <c r="B2662" s="5">
        <v>40787.449305555558</v>
      </c>
      <c r="C2662" s="5">
        <v>40787.443055555559</v>
      </c>
      <c r="D2662" s="4" t="s">
        <v>60</v>
      </c>
      <c r="E2662" s="4" t="s">
        <v>67</v>
      </c>
      <c r="F2662" s="6" t="s">
        <v>133</v>
      </c>
      <c r="G2662" s="4" t="s">
        <v>55</v>
      </c>
      <c r="H2662" s="4" t="s">
        <v>1247</v>
      </c>
      <c r="I2662" s="4" t="s">
        <v>142</v>
      </c>
      <c r="J2662" s="4" t="s">
        <v>59</v>
      </c>
      <c r="K2662" s="9">
        <f t="shared" si="246"/>
        <v>6.2499999985448085E-3</v>
      </c>
      <c r="L2662" s="13">
        <f t="shared" si="247"/>
        <v>40787</v>
      </c>
      <c r="M2662" s="14">
        <f t="shared" si="248"/>
        <v>0.44305555555911269</v>
      </c>
      <c r="N2662" s="15">
        <f t="shared" si="249"/>
        <v>2</v>
      </c>
      <c r="O2662" s="16" t="str">
        <f t="shared" si="250"/>
        <v>Thursday</v>
      </c>
      <c r="P2662" s="16" t="str">
        <f t="shared" si="251"/>
        <v>Sep</v>
      </c>
      <c r="Q2662" s="22">
        <f>IF(Analysis!$H$2=1,1,0)</f>
        <v>1</v>
      </c>
      <c r="R2662" s="1">
        <f>IF(Analysis!$H$3=1,1,0)</f>
        <v>1</v>
      </c>
      <c r="S2662" s="23">
        <f>IF(Analysis!$H$4=1,1,0)</f>
        <v>1</v>
      </c>
      <c r="T2662" s="23">
        <f>IF(Analysis!$H$6=1,1,0)</f>
        <v>1</v>
      </c>
      <c r="U2662" s="23">
        <f>IF(Analysis!$H$7=1,1,0)</f>
        <v>1</v>
      </c>
    </row>
    <row r="2663" spans="1:21">
      <c r="A2663" s="4">
        <v>14994</v>
      </c>
      <c r="B2663" s="5">
        <v>40788.628472222219</v>
      </c>
      <c r="C2663" s="5">
        <v>40787.440972222219</v>
      </c>
      <c r="D2663" s="4" t="s">
        <v>60</v>
      </c>
      <c r="E2663" s="4" t="s">
        <v>54</v>
      </c>
      <c r="F2663" s="6" t="s">
        <v>127</v>
      </c>
      <c r="G2663" s="4" t="s">
        <v>55</v>
      </c>
      <c r="H2663" s="4" t="s">
        <v>1248</v>
      </c>
      <c r="I2663" s="4" t="s">
        <v>142</v>
      </c>
      <c r="J2663" s="4" t="s">
        <v>59</v>
      </c>
      <c r="K2663" s="9">
        <f t="shared" si="246"/>
        <v>1.1875</v>
      </c>
      <c r="L2663" s="13">
        <f t="shared" si="247"/>
        <v>40787</v>
      </c>
      <c r="M2663" s="14">
        <f t="shared" si="248"/>
        <v>0.44097222221898846</v>
      </c>
      <c r="N2663" s="15">
        <f t="shared" si="249"/>
        <v>2</v>
      </c>
      <c r="O2663" s="16" t="str">
        <f t="shared" si="250"/>
        <v>Friday</v>
      </c>
      <c r="P2663" s="16" t="str">
        <f t="shared" si="251"/>
        <v>Sep</v>
      </c>
      <c r="Q2663" s="22">
        <f>IF(Analysis!$H$2=1,1,0)</f>
        <v>1</v>
      </c>
      <c r="R2663" s="1">
        <f>IF(Analysis!$H$3=1,1,0)</f>
        <v>1</v>
      </c>
      <c r="S2663" s="23">
        <f>IF(Analysis!$H$4=1,1,0)</f>
        <v>1</v>
      </c>
      <c r="T2663" s="23">
        <f>IF(Analysis!$H$6=1,1,0)</f>
        <v>1</v>
      </c>
      <c r="U2663" s="23">
        <f>IF(Analysis!$H$7=1,1,0)</f>
        <v>1</v>
      </c>
    </row>
    <row r="2664" spans="1:21">
      <c r="A2664" s="4">
        <v>14993</v>
      </c>
      <c r="B2664" s="5">
        <v>40787.443055555559</v>
      </c>
      <c r="C2664" s="5">
        <v>40787.415972222225</v>
      </c>
      <c r="D2664" s="4" t="s">
        <v>53</v>
      </c>
      <c r="E2664" s="4" t="s">
        <v>67</v>
      </c>
      <c r="F2664" s="6" t="s">
        <v>128</v>
      </c>
      <c r="G2664" s="4" t="s">
        <v>55</v>
      </c>
      <c r="H2664" s="4" t="s">
        <v>1249</v>
      </c>
      <c r="I2664" s="4" t="s">
        <v>142</v>
      </c>
      <c r="J2664" s="4" t="s">
        <v>57</v>
      </c>
      <c r="K2664" s="9">
        <f t="shared" si="246"/>
        <v>2.7083333334303461E-2</v>
      </c>
      <c r="L2664" s="13">
        <f t="shared" si="247"/>
        <v>40787</v>
      </c>
      <c r="M2664" s="14">
        <f t="shared" si="248"/>
        <v>0.41597222222480923</v>
      </c>
      <c r="N2664" s="15">
        <f t="shared" si="249"/>
        <v>2</v>
      </c>
      <c r="O2664" s="16" t="str">
        <f t="shared" si="250"/>
        <v>Thursday</v>
      </c>
      <c r="P2664" s="16" t="str">
        <f t="shared" si="251"/>
        <v>Sep</v>
      </c>
      <c r="Q2664" s="22">
        <f>IF(Analysis!$H$2=1,1,0)</f>
        <v>1</v>
      </c>
      <c r="R2664" s="1">
        <f>IF(Analysis!$H$3=1,1,0)</f>
        <v>1</v>
      </c>
      <c r="S2664" s="23">
        <f>IF(Analysis!$H$4=1,1,0)</f>
        <v>1</v>
      </c>
      <c r="T2664" s="23">
        <f>IF(Analysis!$H$6=1,1,0)</f>
        <v>1</v>
      </c>
      <c r="U2664" s="23">
        <f>IF(Analysis!$H$7=1,1,0)</f>
        <v>1</v>
      </c>
    </row>
    <row r="2665" spans="1:21">
      <c r="A2665" s="4">
        <v>14992</v>
      </c>
      <c r="B2665" s="5">
        <v>40793.588888888888</v>
      </c>
      <c r="C2665" s="5">
        <v>40787.38958333333</v>
      </c>
      <c r="D2665" s="4" t="s">
        <v>60</v>
      </c>
      <c r="E2665" s="4" t="s">
        <v>54</v>
      </c>
      <c r="F2665" s="6" t="s">
        <v>129</v>
      </c>
      <c r="G2665" s="4" t="s">
        <v>55</v>
      </c>
      <c r="H2665" s="4" t="s">
        <v>1250</v>
      </c>
      <c r="I2665" s="4" t="s">
        <v>142</v>
      </c>
      <c r="J2665" s="4" t="s">
        <v>59</v>
      </c>
      <c r="K2665" s="9">
        <f t="shared" si="246"/>
        <v>6.1993055555576575</v>
      </c>
      <c r="L2665" s="13">
        <f t="shared" si="247"/>
        <v>40787</v>
      </c>
      <c r="M2665" s="14">
        <f t="shared" si="248"/>
        <v>0.38958333332993789</v>
      </c>
      <c r="N2665" s="15">
        <f t="shared" si="249"/>
        <v>2</v>
      </c>
      <c r="O2665" s="16" t="str">
        <f t="shared" si="250"/>
        <v>Wednesday</v>
      </c>
      <c r="P2665" s="16" t="str">
        <f t="shared" si="251"/>
        <v>Sep</v>
      </c>
      <c r="Q2665" s="22">
        <f>IF(Analysis!$H$2=1,1,0)</f>
        <v>1</v>
      </c>
      <c r="R2665" s="1">
        <f>IF(Analysis!$H$3=1,1,0)</f>
        <v>1</v>
      </c>
      <c r="S2665" s="23">
        <f>IF(Analysis!$H$4=1,1,0)</f>
        <v>1</v>
      </c>
      <c r="T2665" s="23">
        <f>IF(Analysis!$H$6=1,1,0)</f>
        <v>1</v>
      </c>
      <c r="U2665" s="23">
        <f>IF(Analysis!$H$7=1,1,0)</f>
        <v>1</v>
      </c>
    </row>
    <row r="2666" spans="1:21">
      <c r="A2666" s="4">
        <v>14991</v>
      </c>
      <c r="B2666" s="5">
        <v>40836.460416666669</v>
      </c>
      <c r="C2666" s="5">
        <v>40786.618055555555</v>
      </c>
      <c r="D2666" s="4" t="s">
        <v>53</v>
      </c>
      <c r="E2666" s="4" t="s">
        <v>58</v>
      </c>
      <c r="F2666" s="6" t="s">
        <v>145</v>
      </c>
      <c r="G2666" s="4" t="s">
        <v>55</v>
      </c>
      <c r="H2666" s="4" t="s">
        <v>90</v>
      </c>
      <c r="I2666" s="4" t="s">
        <v>142</v>
      </c>
      <c r="J2666" s="4" t="s">
        <v>59</v>
      </c>
      <c r="K2666" s="9">
        <f t="shared" si="246"/>
        <v>49.84236111111386</v>
      </c>
      <c r="L2666" s="13">
        <f t="shared" si="247"/>
        <v>40786</v>
      </c>
      <c r="M2666" s="14">
        <f t="shared" si="248"/>
        <v>0.61805555555474712</v>
      </c>
      <c r="N2666" s="15">
        <f t="shared" si="249"/>
        <v>4</v>
      </c>
      <c r="O2666" s="16" t="str">
        <f t="shared" si="250"/>
        <v>Thursday</v>
      </c>
      <c r="P2666" s="16" t="str">
        <f t="shared" si="251"/>
        <v>Aug</v>
      </c>
      <c r="Q2666" s="22">
        <f>IF(Analysis!$H$2=1,1,0)</f>
        <v>1</v>
      </c>
      <c r="R2666" s="1">
        <f>IF(Analysis!$H$3=1,1,0)</f>
        <v>1</v>
      </c>
      <c r="S2666" s="23">
        <f>IF(Analysis!$H$4=1,1,0)</f>
        <v>1</v>
      </c>
      <c r="T2666" s="23">
        <f>IF(Analysis!$H$6=1,1,0)</f>
        <v>1</v>
      </c>
      <c r="U2666" s="23">
        <f>IF(Analysis!$H$7=1,1,0)</f>
        <v>1</v>
      </c>
    </row>
    <row r="2667" spans="1:21">
      <c r="A2667" s="4">
        <v>14990</v>
      </c>
      <c r="B2667" s="5">
        <v>40786.618750000001</v>
      </c>
      <c r="C2667" s="5">
        <v>40786.574999999997</v>
      </c>
      <c r="D2667" s="4" t="s">
        <v>53</v>
      </c>
      <c r="E2667" s="4" t="s">
        <v>67</v>
      </c>
      <c r="F2667" s="6" t="s">
        <v>2339</v>
      </c>
      <c r="G2667" s="4" t="s">
        <v>55</v>
      </c>
      <c r="H2667" s="4" t="s">
        <v>107</v>
      </c>
      <c r="I2667" s="4" t="s">
        <v>142</v>
      </c>
      <c r="J2667" s="4" t="s">
        <v>59</v>
      </c>
      <c r="K2667" s="9">
        <f t="shared" si="246"/>
        <v>4.3750000004365575E-2</v>
      </c>
      <c r="L2667" s="13">
        <f t="shared" si="247"/>
        <v>40786</v>
      </c>
      <c r="M2667" s="14">
        <f t="shared" si="248"/>
        <v>0.57499999999708962</v>
      </c>
      <c r="N2667" s="15">
        <f t="shared" si="249"/>
        <v>4</v>
      </c>
      <c r="O2667" s="16" t="str">
        <f t="shared" si="250"/>
        <v>Wednesday</v>
      </c>
      <c r="P2667" s="16" t="str">
        <f t="shared" si="251"/>
        <v>Aug</v>
      </c>
      <c r="Q2667" s="22">
        <f>IF(Analysis!$H$2=1,1,0)</f>
        <v>1</v>
      </c>
      <c r="R2667" s="1">
        <f>IF(Analysis!$H$3=1,1,0)</f>
        <v>1</v>
      </c>
      <c r="S2667" s="23">
        <f>IF(Analysis!$H$4=1,1,0)</f>
        <v>1</v>
      </c>
      <c r="T2667" s="23">
        <f>IF(Analysis!$H$6=1,1,0)</f>
        <v>1</v>
      </c>
      <c r="U2667" s="23">
        <f>IF(Analysis!$H$7=1,1,0)</f>
        <v>1</v>
      </c>
    </row>
    <row r="2668" spans="1:21">
      <c r="A2668" s="4">
        <v>14989</v>
      </c>
      <c r="B2668" s="5">
        <v>40815.643055555556</v>
      </c>
      <c r="C2668" s="5">
        <v>40786.546527777777</v>
      </c>
      <c r="D2668" s="4" t="s">
        <v>60</v>
      </c>
      <c r="E2668" s="4" t="s">
        <v>74</v>
      </c>
      <c r="F2668" s="6" t="s">
        <v>2071</v>
      </c>
      <c r="G2668" s="4" t="s">
        <v>55</v>
      </c>
      <c r="H2668" s="4" t="s">
        <v>106</v>
      </c>
      <c r="I2668" s="4" t="s">
        <v>142</v>
      </c>
      <c r="J2668" s="4" t="s">
        <v>59</v>
      </c>
      <c r="K2668" s="9">
        <f t="shared" si="246"/>
        <v>29.096527777779556</v>
      </c>
      <c r="L2668" s="13">
        <f t="shared" si="247"/>
        <v>40786</v>
      </c>
      <c r="M2668" s="14">
        <f t="shared" si="248"/>
        <v>0.54652777777664596</v>
      </c>
      <c r="N2668" s="15">
        <f t="shared" si="249"/>
        <v>4</v>
      </c>
      <c r="O2668" s="16" t="str">
        <f t="shared" si="250"/>
        <v>Thursday</v>
      </c>
      <c r="P2668" s="16" t="str">
        <f t="shared" si="251"/>
        <v>Aug</v>
      </c>
      <c r="Q2668" s="22">
        <f>IF(Analysis!$H$2=1,1,0)</f>
        <v>1</v>
      </c>
      <c r="R2668" s="1">
        <f>IF(Analysis!$H$3=1,1,0)</f>
        <v>1</v>
      </c>
      <c r="S2668" s="23">
        <f>IF(Analysis!$H$4=1,1,0)</f>
        <v>1</v>
      </c>
      <c r="T2668" s="23">
        <f>IF(Analysis!$H$6=1,1,0)</f>
        <v>1</v>
      </c>
      <c r="U2668" s="23">
        <f>IF(Analysis!$H$7=1,1,0)</f>
        <v>1</v>
      </c>
    </row>
    <row r="2669" spans="1:21">
      <c r="A2669" s="4">
        <v>14988</v>
      </c>
      <c r="B2669" s="5">
        <v>40787.428472222222</v>
      </c>
      <c r="C2669" s="5">
        <v>40786.429861111108</v>
      </c>
      <c r="D2669" s="4" t="s">
        <v>60</v>
      </c>
      <c r="E2669" s="4" t="s">
        <v>54</v>
      </c>
      <c r="F2669" s="6" t="s">
        <v>2072</v>
      </c>
      <c r="G2669" s="4" t="s">
        <v>55</v>
      </c>
      <c r="H2669" s="4" t="s">
        <v>71</v>
      </c>
      <c r="I2669" s="4" t="s">
        <v>142</v>
      </c>
      <c r="J2669" s="4" t="s">
        <v>59</v>
      </c>
      <c r="K2669" s="9">
        <f t="shared" si="246"/>
        <v>0.99861111111385981</v>
      </c>
      <c r="L2669" s="13">
        <f t="shared" si="247"/>
        <v>40786</v>
      </c>
      <c r="M2669" s="14">
        <f t="shared" si="248"/>
        <v>0.42986111110803904</v>
      </c>
      <c r="N2669" s="15">
        <f t="shared" si="249"/>
        <v>2</v>
      </c>
      <c r="O2669" s="16" t="str">
        <f t="shared" si="250"/>
        <v>Thursday</v>
      </c>
      <c r="P2669" s="16" t="str">
        <f t="shared" si="251"/>
        <v>Aug</v>
      </c>
      <c r="Q2669" s="22">
        <f>IF(Analysis!$H$2=1,1,0)</f>
        <v>1</v>
      </c>
      <c r="R2669" s="1">
        <f>IF(Analysis!$H$3=1,1,0)</f>
        <v>1</v>
      </c>
      <c r="S2669" s="23">
        <f>IF(Analysis!$H$4=1,1,0)</f>
        <v>1</v>
      </c>
      <c r="T2669" s="23">
        <f>IF(Analysis!$H$6=1,1,0)</f>
        <v>1</v>
      </c>
      <c r="U2669" s="23">
        <f>IF(Analysis!$H$7=1,1,0)</f>
        <v>1</v>
      </c>
    </row>
    <row r="2670" spans="1:21">
      <c r="A2670" s="4">
        <v>14987</v>
      </c>
      <c r="B2670" s="5">
        <v>40786.453472222223</v>
      </c>
      <c r="C2670" s="5">
        <v>40786.413194444445</v>
      </c>
      <c r="D2670" s="4" t="s">
        <v>60</v>
      </c>
      <c r="E2670" s="4" t="s">
        <v>68</v>
      </c>
      <c r="F2670" s="6" t="s">
        <v>2073</v>
      </c>
      <c r="G2670" s="4" t="s">
        <v>55</v>
      </c>
      <c r="H2670" s="4" t="s">
        <v>56</v>
      </c>
      <c r="I2670" s="4" t="s">
        <v>142</v>
      </c>
      <c r="J2670" s="4" t="s">
        <v>59</v>
      </c>
      <c r="K2670" s="9">
        <f t="shared" si="246"/>
        <v>4.0277777778101154E-2</v>
      </c>
      <c r="L2670" s="13">
        <f t="shared" si="247"/>
        <v>40786</v>
      </c>
      <c r="M2670" s="14">
        <f t="shared" si="248"/>
        <v>0.41319444444525288</v>
      </c>
      <c r="N2670" s="15">
        <f t="shared" si="249"/>
        <v>2</v>
      </c>
      <c r="O2670" s="16" t="str">
        <f t="shared" si="250"/>
        <v>Wednesday</v>
      </c>
      <c r="P2670" s="16" t="str">
        <f t="shared" si="251"/>
        <v>Aug</v>
      </c>
      <c r="Q2670" s="22">
        <f>IF(Analysis!$H$2=1,1,0)</f>
        <v>1</v>
      </c>
      <c r="R2670" s="1">
        <f>IF(Analysis!$H$3=1,1,0)</f>
        <v>1</v>
      </c>
      <c r="S2670" s="23">
        <f>IF(Analysis!$H$4=1,1,0)</f>
        <v>1</v>
      </c>
      <c r="T2670" s="23">
        <f>IF(Analysis!$H$6=1,1,0)</f>
        <v>1</v>
      </c>
      <c r="U2670" s="23">
        <f>IF(Analysis!$H$7=1,1,0)</f>
        <v>1</v>
      </c>
    </row>
    <row r="2671" spans="1:21">
      <c r="A2671" s="4">
        <v>14986</v>
      </c>
      <c r="B2671" s="5">
        <v>40787.387499999997</v>
      </c>
      <c r="C2671" s="5">
        <v>40786.411805555559</v>
      </c>
      <c r="D2671" s="4" t="s">
        <v>60</v>
      </c>
      <c r="E2671" s="4" t="s">
        <v>54</v>
      </c>
      <c r="F2671" s="6" t="s">
        <v>132</v>
      </c>
      <c r="G2671" s="4" t="s">
        <v>55</v>
      </c>
      <c r="H2671" s="4" t="s">
        <v>90</v>
      </c>
      <c r="I2671" s="4" t="s">
        <v>142</v>
      </c>
      <c r="J2671" s="4" t="s">
        <v>57</v>
      </c>
      <c r="K2671" s="9">
        <f t="shared" si="246"/>
        <v>0.97569444443797693</v>
      </c>
      <c r="L2671" s="13">
        <f t="shared" si="247"/>
        <v>40786</v>
      </c>
      <c r="M2671" s="14">
        <f t="shared" si="248"/>
        <v>0.41180555555911269</v>
      </c>
      <c r="N2671" s="15">
        <f t="shared" si="249"/>
        <v>2</v>
      </c>
      <c r="O2671" s="16" t="str">
        <f t="shared" si="250"/>
        <v>Thursday</v>
      </c>
      <c r="P2671" s="16" t="str">
        <f t="shared" si="251"/>
        <v>Aug</v>
      </c>
      <c r="Q2671" s="22">
        <f>IF(Analysis!$H$2=1,1,0)</f>
        <v>1</v>
      </c>
      <c r="R2671" s="1">
        <f>IF(Analysis!$H$3=1,1,0)</f>
        <v>1</v>
      </c>
      <c r="S2671" s="23">
        <f>IF(Analysis!$H$4=1,1,0)</f>
        <v>1</v>
      </c>
      <c r="T2671" s="23">
        <f>IF(Analysis!$H$6=1,1,0)</f>
        <v>1</v>
      </c>
      <c r="U2671" s="23">
        <f>IF(Analysis!$H$7=1,1,0)</f>
        <v>1</v>
      </c>
    </row>
    <row r="2672" spans="1:21">
      <c r="A2672" s="4">
        <v>14985</v>
      </c>
      <c r="B2672" s="5">
        <v>40786.463194444441</v>
      </c>
      <c r="C2672" s="5">
        <v>40786.402777777781</v>
      </c>
      <c r="D2672" s="4" t="s">
        <v>60</v>
      </c>
      <c r="E2672" s="4" t="s">
        <v>67</v>
      </c>
      <c r="F2672" s="6" t="s">
        <v>133</v>
      </c>
      <c r="G2672" s="4" t="s">
        <v>55</v>
      </c>
      <c r="H2672" s="4" t="s">
        <v>56</v>
      </c>
      <c r="I2672" s="4" t="s">
        <v>142</v>
      </c>
      <c r="J2672" s="4" t="s">
        <v>59</v>
      </c>
      <c r="K2672" s="9">
        <f t="shared" si="246"/>
        <v>6.0416666659875773E-2</v>
      </c>
      <c r="L2672" s="13">
        <f t="shared" si="247"/>
        <v>40786</v>
      </c>
      <c r="M2672" s="14">
        <f t="shared" si="248"/>
        <v>0.40277777778101154</v>
      </c>
      <c r="N2672" s="15">
        <f t="shared" si="249"/>
        <v>2</v>
      </c>
      <c r="O2672" s="16" t="str">
        <f t="shared" si="250"/>
        <v>Wednesday</v>
      </c>
      <c r="P2672" s="16" t="str">
        <f t="shared" si="251"/>
        <v>Aug</v>
      </c>
      <c r="Q2672" s="22">
        <f>IF(Analysis!$H$2=1,1,0)</f>
        <v>1</v>
      </c>
      <c r="R2672" s="1">
        <f>IF(Analysis!$H$3=1,1,0)</f>
        <v>1</v>
      </c>
      <c r="S2672" s="23">
        <f>IF(Analysis!$H$4=1,1,0)</f>
        <v>1</v>
      </c>
      <c r="T2672" s="23">
        <f>IF(Analysis!$H$6=1,1,0)</f>
        <v>1</v>
      </c>
      <c r="U2672" s="23">
        <f>IF(Analysis!$H$7=1,1,0)</f>
        <v>1</v>
      </c>
    </row>
    <row r="2673" spans="1:21">
      <c r="A2673" s="4">
        <v>14983</v>
      </c>
      <c r="B2673" s="5">
        <v>40787.39166666667</v>
      </c>
      <c r="C2673" s="5">
        <v>40785.720138888886</v>
      </c>
      <c r="D2673" s="4" t="s">
        <v>53</v>
      </c>
      <c r="E2673" s="4" t="s">
        <v>79</v>
      </c>
      <c r="F2673" s="6" t="s">
        <v>127</v>
      </c>
      <c r="G2673" s="4" t="s">
        <v>55</v>
      </c>
      <c r="H2673" s="4" t="s">
        <v>1251</v>
      </c>
      <c r="I2673" s="4" t="s">
        <v>142</v>
      </c>
      <c r="J2673" s="4" t="s">
        <v>59</v>
      </c>
      <c r="K2673" s="9">
        <f t="shared" si="246"/>
        <v>1.6715277777839219</v>
      </c>
      <c r="L2673" s="13">
        <f t="shared" si="247"/>
        <v>40785</v>
      </c>
      <c r="M2673" s="14">
        <f t="shared" si="248"/>
        <v>0.72013888888614019</v>
      </c>
      <c r="N2673" s="15">
        <f t="shared" si="249"/>
        <v>6</v>
      </c>
      <c r="O2673" s="16" t="str">
        <f t="shared" si="250"/>
        <v>Thursday</v>
      </c>
      <c r="P2673" s="16" t="str">
        <f t="shared" si="251"/>
        <v>Aug</v>
      </c>
      <c r="Q2673" s="22">
        <f>IF(Analysis!$H$2=1,1,0)</f>
        <v>1</v>
      </c>
      <c r="R2673" s="1">
        <f>IF(Analysis!$H$3=1,1,0)</f>
        <v>1</v>
      </c>
      <c r="S2673" s="23">
        <f>IF(Analysis!$H$4=1,1,0)</f>
        <v>1</v>
      </c>
      <c r="T2673" s="23">
        <f>IF(Analysis!$H$6=1,1,0)</f>
        <v>1</v>
      </c>
      <c r="U2673" s="23">
        <f>IF(Analysis!$H$7=1,1,0)</f>
        <v>1</v>
      </c>
    </row>
    <row r="2674" spans="1:21">
      <c r="A2674" s="4">
        <v>14982</v>
      </c>
      <c r="B2674" s="5">
        <v>40786.324305555558</v>
      </c>
      <c r="C2674" s="5">
        <v>40785.70208333333</v>
      </c>
      <c r="D2674" s="4" t="s">
        <v>60</v>
      </c>
      <c r="E2674" s="4" t="s">
        <v>61</v>
      </c>
      <c r="F2674" s="6" t="s">
        <v>128</v>
      </c>
      <c r="G2674" s="4" t="s">
        <v>55</v>
      </c>
      <c r="H2674" s="4" t="s">
        <v>1252</v>
      </c>
      <c r="I2674" s="4" t="s">
        <v>142</v>
      </c>
      <c r="J2674" s="4" t="s">
        <v>57</v>
      </c>
      <c r="K2674" s="9">
        <f t="shared" si="246"/>
        <v>0.62222222222771961</v>
      </c>
      <c r="L2674" s="13">
        <f t="shared" si="247"/>
        <v>40785</v>
      </c>
      <c r="M2674" s="14">
        <f t="shared" si="248"/>
        <v>0.70208333332993789</v>
      </c>
      <c r="N2674" s="15">
        <f t="shared" si="249"/>
        <v>5</v>
      </c>
      <c r="O2674" s="16" t="str">
        <f t="shared" si="250"/>
        <v>Wednesday</v>
      </c>
      <c r="P2674" s="16" t="str">
        <f t="shared" si="251"/>
        <v>Aug</v>
      </c>
      <c r="Q2674" s="22">
        <f>IF(Analysis!$H$2=1,1,0)</f>
        <v>1</v>
      </c>
      <c r="R2674" s="1">
        <f>IF(Analysis!$H$3=1,1,0)</f>
        <v>1</v>
      </c>
      <c r="S2674" s="23">
        <f>IF(Analysis!$H$4=1,1,0)</f>
        <v>1</v>
      </c>
      <c r="T2674" s="23">
        <f>IF(Analysis!$H$6=1,1,0)</f>
        <v>1</v>
      </c>
      <c r="U2674" s="23">
        <f>IF(Analysis!$H$7=1,1,0)</f>
        <v>1</v>
      </c>
    </row>
    <row r="2675" spans="1:21">
      <c r="A2675" s="4">
        <v>14981</v>
      </c>
      <c r="B2675" s="5">
        <v>40800.697916666664</v>
      </c>
      <c r="C2675" s="5">
        <v>40785.681944444441</v>
      </c>
      <c r="D2675" s="4" t="s">
        <v>62</v>
      </c>
      <c r="E2675" s="4" t="s">
        <v>100</v>
      </c>
      <c r="F2675" s="6" t="s">
        <v>129</v>
      </c>
      <c r="G2675" s="4" t="s">
        <v>55</v>
      </c>
      <c r="H2675" s="4" t="s">
        <v>1253</v>
      </c>
      <c r="I2675" s="4" t="s">
        <v>142</v>
      </c>
      <c r="J2675" s="4" t="s">
        <v>136</v>
      </c>
      <c r="K2675" s="9">
        <f t="shared" si="246"/>
        <v>15.015972222223354</v>
      </c>
      <c r="L2675" s="13">
        <f t="shared" si="247"/>
        <v>40785</v>
      </c>
      <c r="M2675" s="14">
        <f t="shared" si="248"/>
        <v>0.68194444444088731</v>
      </c>
      <c r="N2675" s="15">
        <f t="shared" si="249"/>
        <v>5</v>
      </c>
      <c r="O2675" s="16" t="str">
        <f t="shared" si="250"/>
        <v>Wednesday</v>
      </c>
      <c r="P2675" s="16" t="str">
        <f t="shared" si="251"/>
        <v>Aug</v>
      </c>
      <c r="Q2675" s="22">
        <f>IF(Analysis!$H$2=1,1,0)</f>
        <v>1</v>
      </c>
      <c r="R2675" s="1">
        <f>IF(Analysis!$H$3=1,1,0)</f>
        <v>1</v>
      </c>
      <c r="S2675" s="23">
        <f>IF(Analysis!$H$4=1,1,0)</f>
        <v>1</v>
      </c>
      <c r="T2675" s="23">
        <f>IF(Analysis!$H$6=1,1,0)</f>
        <v>1</v>
      </c>
      <c r="U2675" s="23">
        <f>IF(Analysis!$H$7=1,1,0)</f>
        <v>1</v>
      </c>
    </row>
    <row r="2676" spans="1:21">
      <c r="A2676" s="4">
        <v>14980</v>
      </c>
      <c r="B2676" s="5">
        <v>40792.365972222222</v>
      </c>
      <c r="C2676" s="5">
        <v>40785.675000000003</v>
      </c>
      <c r="D2676" s="4" t="s">
        <v>53</v>
      </c>
      <c r="E2676" s="4" t="s">
        <v>79</v>
      </c>
      <c r="F2676" s="6" t="s">
        <v>145</v>
      </c>
      <c r="G2676" s="4" t="s">
        <v>55</v>
      </c>
      <c r="H2676" s="4" t="s">
        <v>1254</v>
      </c>
      <c r="I2676" s="4" t="s">
        <v>142</v>
      </c>
      <c r="J2676" s="4" t="s">
        <v>59</v>
      </c>
      <c r="K2676" s="9">
        <f t="shared" si="246"/>
        <v>6.6909722222189885</v>
      </c>
      <c r="L2676" s="13">
        <f t="shared" si="247"/>
        <v>40785</v>
      </c>
      <c r="M2676" s="14">
        <f t="shared" si="248"/>
        <v>0.67500000000291038</v>
      </c>
      <c r="N2676" s="15">
        <f t="shared" si="249"/>
        <v>5</v>
      </c>
      <c r="O2676" s="16" t="str">
        <f t="shared" si="250"/>
        <v>Tuesday</v>
      </c>
      <c r="P2676" s="16" t="str">
        <f t="shared" si="251"/>
        <v>Aug</v>
      </c>
      <c r="Q2676" s="22">
        <f>IF(Analysis!$H$2=1,1,0)</f>
        <v>1</v>
      </c>
      <c r="R2676" s="1">
        <f>IF(Analysis!$H$3=1,1,0)</f>
        <v>1</v>
      </c>
      <c r="S2676" s="23">
        <f>IF(Analysis!$H$4=1,1,0)</f>
        <v>1</v>
      </c>
      <c r="T2676" s="23">
        <f>IF(Analysis!$H$6=1,1,0)</f>
        <v>1</v>
      </c>
      <c r="U2676" s="23">
        <f>IF(Analysis!$H$7=1,1,0)</f>
        <v>1</v>
      </c>
    </row>
    <row r="2677" spans="1:21">
      <c r="A2677" s="4">
        <v>14979</v>
      </c>
      <c r="B2677" s="5">
        <v>40815.29791666667</v>
      </c>
      <c r="C2677" s="5">
        <v>40785.67083333333</v>
      </c>
      <c r="D2677" s="4" t="s">
        <v>53</v>
      </c>
      <c r="E2677" s="4" t="s">
        <v>97</v>
      </c>
      <c r="F2677" s="6" t="s">
        <v>2340</v>
      </c>
      <c r="G2677" s="4" t="s">
        <v>55</v>
      </c>
      <c r="H2677" s="4" t="s">
        <v>1255</v>
      </c>
      <c r="I2677" s="4" t="s">
        <v>142</v>
      </c>
      <c r="J2677" s="4" t="s">
        <v>59</v>
      </c>
      <c r="K2677" s="9">
        <f t="shared" si="246"/>
        <v>29.627083333340124</v>
      </c>
      <c r="L2677" s="13">
        <f t="shared" si="247"/>
        <v>40785</v>
      </c>
      <c r="M2677" s="14">
        <f t="shared" si="248"/>
        <v>0.67083333332993789</v>
      </c>
      <c r="N2677" s="15">
        <f t="shared" si="249"/>
        <v>5</v>
      </c>
      <c r="O2677" s="16" t="str">
        <f t="shared" si="250"/>
        <v>Thursday</v>
      </c>
      <c r="P2677" s="16" t="str">
        <f t="shared" si="251"/>
        <v>Aug</v>
      </c>
      <c r="Q2677" s="22">
        <f>IF(Analysis!$H$2=1,1,0)</f>
        <v>1</v>
      </c>
      <c r="R2677" s="1">
        <f>IF(Analysis!$H$3=1,1,0)</f>
        <v>1</v>
      </c>
      <c r="S2677" s="23">
        <f>IF(Analysis!$H$4=1,1,0)</f>
        <v>1</v>
      </c>
      <c r="T2677" s="23">
        <f>IF(Analysis!$H$6=1,1,0)</f>
        <v>1</v>
      </c>
      <c r="U2677" s="23">
        <f>IF(Analysis!$H$7=1,1,0)</f>
        <v>1</v>
      </c>
    </row>
    <row r="2678" spans="1:21">
      <c r="A2678" s="4">
        <v>14978</v>
      </c>
      <c r="B2678" s="5">
        <v>40793.550000000003</v>
      </c>
      <c r="C2678" s="5">
        <v>40785.65625</v>
      </c>
      <c r="D2678" s="4" t="s">
        <v>62</v>
      </c>
      <c r="E2678" s="4" t="s">
        <v>63</v>
      </c>
      <c r="F2678" s="6" t="s">
        <v>2071</v>
      </c>
      <c r="G2678" s="4" t="s">
        <v>55</v>
      </c>
      <c r="H2678" s="4" t="s">
        <v>90</v>
      </c>
      <c r="I2678" s="4" t="s">
        <v>142</v>
      </c>
      <c r="J2678" s="4" t="s">
        <v>139</v>
      </c>
      <c r="K2678" s="9">
        <f t="shared" si="246"/>
        <v>7.8937500000029104</v>
      </c>
      <c r="L2678" s="13">
        <f t="shared" si="247"/>
        <v>40785</v>
      </c>
      <c r="M2678" s="14">
        <f t="shared" si="248"/>
        <v>0.65625</v>
      </c>
      <c r="N2678" s="15">
        <f t="shared" si="249"/>
        <v>5</v>
      </c>
      <c r="O2678" s="16" t="str">
        <f t="shared" si="250"/>
        <v>Wednesday</v>
      </c>
      <c r="P2678" s="16" t="str">
        <f t="shared" si="251"/>
        <v>Aug</v>
      </c>
      <c r="Q2678" s="22">
        <f>IF(Analysis!$H$2=1,1,0)</f>
        <v>1</v>
      </c>
      <c r="R2678" s="1">
        <f>IF(Analysis!$H$3=1,1,0)</f>
        <v>1</v>
      </c>
      <c r="S2678" s="23">
        <f>IF(Analysis!$H$4=1,1,0)</f>
        <v>1</v>
      </c>
      <c r="T2678" s="23">
        <f>IF(Analysis!$H$6=1,1,0)</f>
        <v>1</v>
      </c>
      <c r="U2678" s="23">
        <f>IF(Analysis!$H$7=1,1,0)</f>
        <v>1</v>
      </c>
    </row>
    <row r="2679" spans="1:21">
      <c r="A2679" s="4">
        <v>14977</v>
      </c>
      <c r="B2679" s="5">
        <v>40792.364583333336</v>
      </c>
      <c r="C2679" s="5">
        <v>40785.633333333331</v>
      </c>
      <c r="D2679" s="4" t="s">
        <v>53</v>
      </c>
      <c r="E2679" s="4" t="s">
        <v>58</v>
      </c>
      <c r="F2679" s="6" t="s">
        <v>2072</v>
      </c>
      <c r="G2679" s="4" t="s">
        <v>55</v>
      </c>
      <c r="H2679" s="4" t="s">
        <v>107</v>
      </c>
      <c r="I2679" s="4" t="s">
        <v>142</v>
      </c>
      <c r="J2679" s="4" t="s">
        <v>59</v>
      </c>
      <c r="K2679" s="9">
        <f t="shared" si="246"/>
        <v>6.7312500000043656</v>
      </c>
      <c r="L2679" s="13">
        <f t="shared" si="247"/>
        <v>40785</v>
      </c>
      <c r="M2679" s="14">
        <f t="shared" si="248"/>
        <v>0.63333333333139308</v>
      </c>
      <c r="N2679" s="15">
        <f t="shared" si="249"/>
        <v>5</v>
      </c>
      <c r="O2679" s="16" t="str">
        <f t="shared" si="250"/>
        <v>Tuesday</v>
      </c>
      <c r="P2679" s="16" t="str">
        <f t="shared" si="251"/>
        <v>Aug</v>
      </c>
      <c r="Q2679" s="22">
        <f>IF(Analysis!$H$2=1,1,0)</f>
        <v>1</v>
      </c>
      <c r="R2679" s="1">
        <f>IF(Analysis!$H$3=1,1,0)</f>
        <v>1</v>
      </c>
      <c r="S2679" s="23">
        <f>IF(Analysis!$H$4=1,1,0)</f>
        <v>1</v>
      </c>
      <c r="T2679" s="23">
        <f>IF(Analysis!$H$6=1,1,0)</f>
        <v>1</v>
      </c>
      <c r="U2679" s="23">
        <f>IF(Analysis!$H$7=1,1,0)</f>
        <v>1</v>
      </c>
    </row>
    <row r="2680" spans="1:21">
      <c r="A2680" s="4">
        <v>14976</v>
      </c>
      <c r="B2680" s="5">
        <v>40793.46875</v>
      </c>
      <c r="C2680" s="5">
        <v>40785.614583333336</v>
      </c>
      <c r="D2680" s="4" t="s">
        <v>62</v>
      </c>
      <c r="E2680" s="4" t="s">
        <v>112</v>
      </c>
      <c r="F2680" s="6" t="s">
        <v>2073</v>
      </c>
      <c r="G2680" s="4" t="s">
        <v>55</v>
      </c>
      <c r="H2680" s="4" t="s">
        <v>106</v>
      </c>
      <c r="I2680" s="4" t="s">
        <v>142</v>
      </c>
      <c r="J2680" s="4" t="s">
        <v>73</v>
      </c>
      <c r="K2680" s="9">
        <f t="shared" si="246"/>
        <v>7.8541666666642413</v>
      </c>
      <c r="L2680" s="13">
        <f t="shared" si="247"/>
        <v>40785</v>
      </c>
      <c r="M2680" s="14">
        <f t="shared" si="248"/>
        <v>0.61458333333575865</v>
      </c>
      <c r="N2680" s="15">
        <f t="shared" si="249"/>
        <v>4</v>
      </c>
      <c r="O2680" s="16" t="str">
        <f t="shared" si="250"/>
        <v>Wednesday</v>
      </c>
      <c r="P2680" s="16" t="str">
        <f t="shared" si="251"/>
        <v>Aug</v>
      </c>
      <c r="Q2680" s="22">
        <f>IF(Analysis!$H$2=1,1,0)</f>
        <v>1</v>
      </c>
      <c r="R2680" s="1">
        <f>IF(Analysis!$H$3=1,1,0)</f>
        <v>1</v>
      </c>
      <c r="S2680" s="23">
        <f>IF(Analysis!$H$4=1,1,0)</f>
        <v>1</v>
      </c>
      <c r="T2680" s="23">
        <f>IF(Analysis!$H$6=1,1,0)</f>
        <v>1</v>
      </c>
      <c r="U2680" s="23">
        <f>IF(Analysis!$H$7=1,1,0)</f>
        <v>1</v>
      </c>
    </row>
    <row r="2681" spans="1:21">
      <c r="A2681" s="4">
        <v>14975</v>
      </c>
      <c r="B2681" s="5">
        <v>40938.627083333333</v>
      </c>
      <c r="C2681" s="5">
        <v>40785.604861111111</v>
      </c>
      <c r="D2681" s="4" t="s">
        <v>94</v>
      </c>
      <c r="E2681" s="4" t="s">
        <v>122</v>
      </c>
      <c r="F2681" s="6" t="s">
        <v>132</v>
      </c>
      <c r="G2681" s="4" t="s">
        <v>55</v>
      </c>
      <c r="H2681" s="4" t="s">
        <v>71</v>
      </c>
      <c r="I2681" s="4" t="s">
        <v>142</v>
      </c>
      <c r="J2681" s="4" t="s">
        <v>57</v>
      </c>
      <c r="K2681" s="9">
        <f t="shared" si="246"/>
        <v>153.0222222222219</v>
      </c>
      <c r="L2681" s="13">
        <f t="shared" si="247"/>
        <v>40785</v>
      </c>
      <c r="M2681" s="14">
        <f t="shared" si="248"/>
        <v>0.60486111111094942</v>
      </c>
      <c r="N2681" s="15">
        <f t="shared" si="249"/>
        <v>4</v>
      </c>
      <c r="O2681" s="16" t="str">
        <f t="shared" si="250"/>
        <v>Monday</v>
      </c>
      <c r="P2681" s="16" t="str">
        <f t="shared" si="251"/>
        <v>Aug</v>
      </c>
      <c r="Q2681" s="22">
        <f>IF(Analysis!$H$2=1,1,0)</f>
        <v>1</v>
      </c>
      <c r="R2681" s="1">
        <f>IF(Analysis!$H$3=1,1,0)</f>
        <v>1</v>
      </c>
      <c r="S2681" s="23">
        <f>IF(Analysis!$H$4=1,1,0)</f>
        <v>1</v>
      </c>
      <c r="T2681" s="23">
        <f>IF(Analysis!$H$6=1,1,0)</f>
        <v>1</v>
      </c>
      <c r="U2681" s="23">
        <f>IF(Analysis!$H$7=1,1,0)</f>
        <v>1</v>
      </c>
    </row>
    <row r="2682" spans="1:21">
      <c r="A2682" s="4">
        <v>14974</v>
      </c>
      <c r="B2682" s="5">
        <v>40819.67083333333</v>
      </c>
      <c r="C2682" s="5">
        <v>40785.599999999999</v>
      </c>
      <c r="D2682" s="4" t="s">
        <v>62</v>
      </c>
      <c r="E2682" s="4" t="s">
        <v>64</v>
      </c>
      <c r="F2682" s="6" t="s">
        <v>133</v>
      </c>
      <c r="G2682" s="4" t="s">
        <v>55</v>
      </c>
      <c r="H2682" s="4" t="s">
        <v>56</v>
      </c>
      <c r="I2682" s="4" t="s">
        <v>142</v>
      </c>
      <c r="J2682" s="4" t="s">
        <v>65</v>
      </c>
      <c r="K2682" s="9">
        <f t="shared" si="246"/>
        <v>34.070833333331393</v>
      </c>
      <c r="L2682" s="13">
        <f t="shared" si="247"/>
        <v>40785</v>
      </c>
      <c r="M2682" s="14">
        <f t="shared" si="248"/>
        <v>0.59999999999854481</v>
      </c>
      <c r="N2682" s="15">
        <f t="shared" si="249"/>
        <v>4</v>
      </c>
      <c r="O2682" s="16" t="str">
        <f t="shared" si="250"/>
        <v>Monday</v>
      </c>
      <c r="P2682" s="16" t="str">
        <f t="shared" si="251"/>
        <v>Aug</v>
      </c>
      <c r="Q2682" s="22">
        <f>IF(Analysis!$H$2=1,1,0)</f>
        <v>1</v>
      </c>
      <c r="R2682" s="1">
        <f>IF(Analysis!$H$3=1,1,0)</f>
        <v>1</v>
      </c>
      <c r="S2682" s="23">
        <f>IF(Analysis!$H$4=1,1,0)</f>
        <v>1</v>
      </c>
      <c r="T2682" s="23">
        <f>IF(Analysis!$H$6=1,1,0)</f>
        <v>1</v>
      </c>
      <c r="U2682" s="23">
        <f>IF(Analysis!$H$7=1,1,0)</f>
        <v>1</v>
      </c>
    </row>
    <row r="2683" spans="1:21">
      <c r="A2683" s="4">
        <v>14973</v>
      </c>
      <c r="B2683" s="5">
        <v>40812.386111111111</v>
      </c>
      <c r="C2683" s="5">
        <v>40785.574999999997</v>
      </c>
      <c r="D2683" s="4" t="s">
        <v>60</v>
      </c>
      <c r="E2683" s="4" t="s">
        <v>54</v>
      </c>
      <c r="F2683" s="6" t="s">
        <v>127</v>
      </c>
      <c r="G2683" s="4" t="s">
        <v>55</v>
      </c>
      <c r="H2683" s="4" t="s">
        <v>90</v>
      </c>
      <c r="I2683" s="4" t="s">
        <v>142</v>
      </c>
      <c r="J2683" s="4" t="s">
        <v>59</v>
      </c>
      <c r="K2683" s="9">
        <f t="shared" si="246"/>
        <v>26.81111111111386</v>
      </c>
      <c r="L2683" s="13">
        <f t="shared" si="247"/>
        <v>40785</v>
      </c>
      <c r="M2683" s="14">
        <f t="shared" si="248"/>
        <v>0.57499999999708962</v>
      </c>
      <c r="N2683" s="15">
        <f t="shared" si="249"/>
        <v>4</v>
      </c>
      <c r="O2683" s="16" t="str">
        <f t="shared" si="250"/>
        <v>Monday</v>
      </c>
      <c r="P2683" s="16" t="str">
        <f t="shared" si="251"/>
        <v>Aug</v>
      </c>
      <c r="Q2683" s="22">
        <f>IF(Analysis!$H$2=1,1,0)</f>
        <v>1</v>
      </c>
      <c r="R2683" s="1">
        <f>IF(Analysis!$H$3=1,1,0)</f>
        <v>1</v>
      </c>
      <c r="S2683" s="23">
        <f>IF(Analysis!$H$4=1,1,0)</f>
        <v>1</v>
      </c>
      <c r="T2683" s="23">
        <f>IF(Analysis!$H$6=1,1,0)</f>
        <v>1</v>
      </c>
      <c r="U2683" s="23">
        <f>IF(Analysis!$H$7=1,1,0)</f>
        <v>1</v>
      </c>
    </row>
    <row r="2684" spans="1:21">
      <c r="A2684" s="4">
        <v>14972</v>
      </c>
      <c r="B2684" s="5">
        <v>40785.631944444445</v>
      </c>
      <c r="C2684" s="5">
        <v>40785.569444444445</v>
      </c>
      <c r="D2684" s="4" t="s">
        <v>60</v>
      </c>
      <c r="E2684" s="4" t="s">
        <v>54</v>
      </c>
      <c r="F2684" s="6" t="s">
        <v>128</v>
      </c>
      <c r="G2684" s="4" t="s">
        <v>55</v>
      </c>
      <c r="H2684" s="4" t="s">
        <v>56</v>
      </c>
      <c r="I2684" s="4" t="s">
        <v>142</v>
      </c>
      <c r="J2684" s="4" t="s">
        <v>59</v>
      </c>
      <c r="K2684" s="9">
        <f t="shared" si="246"/>
        <v>6.25E-2</v>
      </c>
      <c r="L2684" s="13">
        <f t="shared" si="247"/>
        <v>40785</v>
      </c>
      <c r="M2684" s="14">
        <f t="shared" si="248"/>
        <v>0.56944444444525288</v>
      </c>
      <c r="N2684" s="15">
        <f t="shared" si="249"/>
        <v>4</v>
      </c>
      <c r="O2684" s="16" t="str">
        <f t="shared" si="250"/>
        <v>Tuesday</v>
      </c>
      <c r="P2684" s="16" t="str">
        <f t="shared" si="251"/>
        <v>Aug</v>
      </c>
      <c r="Q2684" s="22">
        <f>IF(Analysis!$H$2=1,1,0)</f>
        <v>1</v>
      </c>
      <c r="R2684" s="1">
        <f>IF(Analysis!$H$3=1,1,0)</f>
        <v>1</v>
      </c>
      <c r="S2684" s="23">
        <f>IF(Analysis!$H$4=1,1,0)</f>
        <v>1</v>
      </c>
      <c r="T2684" s="23">
        <f>IF(Analysis!$H$6=1,1,0)</f>
        <v>1</v>
      </c>
      <c r="U2684" s="23">
        <f>IF(Analysis!$H$7=1,1,0)</f>
        <v>1</v>
      </c>
    </row>
    <row r="2685" spans="1:21">
      <c r="A2685" s="4">
        <v>14971</v>
      </c>
      <c r="B2685" s="5">
        <v>40893.44027777778</v>
      </c>
      <c r="C2685" s="5">
        <v>40785.543055555558</v>
      </c>
      <c r="D2685" s="4" t="s">
        <v>62</v>
      </c>
      <c r="E2685" s="4" t="s">
        <v>114</v>
      </c>
      <c r="F2685" s="6" t="s">
        <v>129</v>
      </c>
      <c r="G2685" s="4" t="s">
        <v>55</v>
      </c>
      <c r="H2685" s="4" t="s">
        <v>1256</v>
      </c>
      <c r="I2685" s="4" t="s">
        <v>142</v>
      </c>
      <c r="J2685" s="4" t="s">
        <v>59</v>
      </c>
      <c r="K2685" s="9">
        <f t="shared" si="246"/>
        <v>107.8972222222219</v>
      </c>
      <c r="L2685" s="13">
        <f t="shared" si="247"/>
        <v>40785</v>
      </c>
      <c r="M2685" s="14">
        <f t="shared" si="248"/>
        <v>0.5430555555576575</v>
      </c>
      <c r="N2685" s="15">
        <f t="shared" si="249"/>
        <v>4</v>
      </c>
      <c r="O2685" s="16" t="str">
        <f t="shared" si="250"/>
        <v>Friday</v>
      </c>
      <c r="P2685" s="16" t="str">
        <f t="shared" si="251"/>
        <v>Aug</v>
      </c>
      <c r="Q2685" s="22">
        <f>IF(Analysis!$H$2=1,1,0)</f>
        <v>1</v>
      </c>
      <c r="R2685" s="1">
        <f>IF(Analysis!$H$3=1,1,0)</f>
        <v>1</v>
      </c>
      <c r="S2685" s="23">
        <f>IF(Analysis!$H$4=1,1,0)</f>
        <v>1</v>
      </c>
      <c r="T2685" s="23">
        <f>IF(Analysis!$H$6=1,1,0)</f>
        <v>1</v>
      </c>
      <c r="U2685" s="23">
        <f>IF(Analysis!$H$7=1,1,0)</f>
        <v>1</v>
      </c>
    </row>
    <row r="2686" spans="1:21">
      <c r="A2686" s="4">
        <v>14970</v>
      </c>
      <c r="B2686" s="5">
        <v>40807.445138888892</v>
      </c>
      <c r="C2686" s="5">
        <v>40785.504166666666</v>
      </c>
      <c r="D2686" s="4" t="s">
        <v>62</v>
      </c>
      <c r="E2686" s="4" t="s">
        <v>72</v>
      </c>
      <c r="F2686" s="6" t="s">
        <v>145</v>
      </c>
      <c r="G2686" s="4" t="s">
        <v>55</v>
      </c>
      <c r="H2686" s="4" t="s">
        <v>1257</v>
      </c>
      <c r="I2686" s="4" t="s">
        <v>142</v>
      </c>
      <c r="J2686" s="4" t="s">
        <v>73</v>
      </c>
      <c r="K2686" s="9">
        <f t="shared" si="246"/>
        <v>21.940972222226264</v>
      </c>
      <c r="L2686" s="13">
        <f t="shared" si="247"/>
        <v>40785</v>
      </c>
      <c r="M2686" s="14">
        <f t="shared" si="248"/>
        <v>0.50416666666569654</v>
      </c>
      <c r="N2686" s="15">
        <f t="shared" si="249"/>
        <v>3</v>
      </c>
      <c r="O2686" s="16" t="str">
        <f t="shared" si="250"/>
        <v>Wednesday</v>
      </c>
      <c r="P2686" s="16" t="str">
        <f t="shared" si="251"/>
        <v>Aug</v>
      </c>
      <c r="Q2686" s="22">
        <f>IF(Analysis!$H$2=1,1,0)</f>
        <v>1</v>
      </c>
      <c r="R2686" s="1">
        <f>IF(Analysis!$H$3=1,1,0)</f>
        <v>1</v>
      </c>
      <c r="S2686" s="23">
        <f>IF(Analysis!$H$4=1,1,0)</f>
        <v>1</v>
      </c>
      <c r="T2686" s="23">
        <f>IF(Analysis!$H$6=1,1,0)</f>
        <v>1</v>
      </c>
      <c r="U2686" s="23">
        <f>IF(Analysis!$H$7=1,1,0)</f>
        <v>1</v>
      </c>
    </row>
    <row r="2687" spans="1:21">
      <c r="A2687" s="4">
        <v>14969</v>
      </c>
      <c r="B2687" s="5">
        <v>40788.417361111111</v>
      </c>
      <c r="C2687" s="5">
        <v>40785.474999999999</v>
      </c>
      <c r="D2687" s="4" t="s">
        <v>62</v>
      </c>
      <c r="E2687" s="4" t="s">
        <v>68</v>
      </c>
      <c r="F2687" s="6" t="s">
        <v>2341</v>
      </c>
      <c r="G2687" s="4" t="s">
        <v>55</v>
      </c>
      <c r="H2687" s="4" t="s">
        <v>1258</v>
      </c>
      <c r="I2687" s="4" t="s">
        <v>142</v>
      </c>
      <c r="J2687" s="4" t="s">
        <v>59</v>
      </c>
      <c r="K2687" s="9">
        <f t="shared" si="246"/>
        <v>2.9423611111124046</v>
      </c>
      <c r="L2687" s="13">
        <f t="shared" si="247"/>
        <v>40785</v>
      </c>
      <c r="M2687" s="14">
        <f t="shared" si="248"/>
        <v>0.47499999999854481</v>
      </c>
      <c r="N2687" s="15">
        <f t="shared" si="249"/>
        <v>3</v>
      </c>
      <c r="O2687" s="16" t="str">
        <f t="shared" si="250"/>
        <v>Friday</v>
      </c>
      <c r="P2687" s="16" t="str">
        <f t="shared" si="251"/>
        <v>Aug</v>
      </c>
      <c r="Q2687" s="22">
        <f>IF(Analysis!$H$2=1,1,0)</f>
        <v>1</v>
      </c>
      <c r="R2687" s="1">
        <f>IF(Analysis!$H$3=1,1,0)</f>
        <v>1</v>
      </c>
      <c r="S2687" s="23">
        <f>IF(Analysis!$H$4=1,1,0)</f>
        <v>1</v>
      </c>
      <c r="T2687" s="23">
        <f>IF(Analysis!$H$6=1,1,0)</f>
        <v>1</v>
      </c>
      <c r="U2687" s="23">
        <f>IF(Analysis!$H$7=1,1,0)</f>
        <v>1</v>
      </c>
    </row>
    <row r="2688" spans="1:21">
      <c r="A2688" s="4">
        <v>14968</v>
      </c>
      <c r="B2688" s="5">
        <v>40786.45208333333</v>
      </c>
      <c r="C2688" s="5">
        <v>40785.447222222225</v>
      </c>
      <c r="D2688" s="4" t="s">
        <v>62</v>
      </c>
      <c r="E2688" s="4" t="s">
        <v>92</v>
      </c>
      <c r="F2688" s="6" t="s">
        <v>2071</v>
      </c>
      <c r="G2688" s="4" t="s">
        <v>55</v>
      </c>
      <c r="H2688" s="4" t="s">
        <v>1259</v>
      </c>
      <c r="I2688" s="4" t="s">
        <v>142</v>
      </c>
      <c r="J2688" s="4" t="s">
        <v>101</v>
      </c>
      <c r="K2688" s="9">
        <f t="shared" si="246"/>
        <v>1.0048611111051287</v>
      </c>
      <c r="L2688" s="13">
        <f t="shared" si="247"/>
        <v>40785</v>
      </c>
      <c r="M2688" s="14">
        <f t="shared" si="248"/>
        <v>0.44722222222480923</v>
      </c>
      <c r="N2688" s="15">
        <f t="shared" si="249"/>
        <v>2</v>
      </c>
      <c r="O2688" s="16" t="str">
        <f t="shared" si="250"/>
        <v>Wednesday</v>
      </c>
      <c r="P2688" s="16" t="str">
        <f t="shared" si="251"/>
        <v>Aug</v>
      </c>
      <c r="Q2688" s="22">
        <f>IF(Analysis!$H$2=1,1,0)</f>
        <v>1</v>
      </c>
      <c r="R2688" s="1">
        <f>IF(Analysis!$H$3=1,1,0)</f>
        <v>1</v>
      </c>
      <c r="S2688" s="23">
        <f>IF(Analysis!$H$4=1,1,0)</f>
        <v>1</v>
      </c>
      <c r="T2688" s="23">
        <f>IF(Analysis!$H$6=1,1,0)</f>
        <v>1</v>
      </c>
      <c r="U2688" s="23">
        <f>IF(Analysis!$H$7=1,1,0)</f>
        <v>1</v>
      </c>
    </row>
    <row r="2689" spans="1:21">
      <c r="A2689" s="4">
        <v>14967</v>
      </c>
      <c r="B2689" s="5">
        <v>40799.619444444441</v>
      </c>
      <c r="C2689" s="5">
        <v>40785.436805555553</v>
      </c>
      <c r="D2689" s="4" t="s">
        <v>53</v>
      </c>
      <c r="E2689" s="4" t="s">
        <v>74</v>
      </c>
      <c r="F2689" s="6" t="s">
        <v>2072</v>
      </c>
      <c r="G2689" s="4" t="s">
        <v>55</v>
      </c>
      <c r="H2689" s="4" t="s">
        <v>1260</v>
      </c>
      <c r="I2689" s="4" t="s">
        <v>142</v>
      </c>
      <c r="J2689" s="4" t="s">
        <v>59</v>
      </c>
      <c r="K2689" s="9">
        <f t="shared" si="246"/>
        <v>14.182638888887595</v>
      </c>
      <c r="L2689" s="13">
        <f t="shared" si="247"/>
        <v>40785</v>
      </c>
      <c r="M2689" s="14">
        <f t="shared" si="248"/>
        <v>0.43680555555329192</v>
      </c>
      <c r="N2689" s="15">
        <f t="shared" si="249"/>
        <v>2</v>
      </c>
      <c r="O2689" s="16" t="str">
        <f t="shared" si="250"/>
        <v>Tuesday</v>
      </c>
      <c r="P2689" s="16" t="str">
        <f t="shared" si="251"/>
        <v>Aug</v>
      </c>
      <c r="Q2689" s="22">
        <f>IF(Analysis!$H$2=1,1,0)</f>
        <v>1</v>
      </c>
      <c r="R2689" s="1">
        <f>IF(Analysis!$H$3=1,1,0)</f>
        <v>1</v>
      </c>
      <c r="S2689" s="23">
        <f>IF(Analysis!$H$4=1,1,0)</f>
        <v>1</v>
      </c>
      <c r="T2689" s="23">
        <f>IF(Analysis!$H$6=1,1,0)</f>
        <v>1</v>
      </c>
      <c r="U2689" s="23">
        <f>IF(Analysis!$H$7=1,1,0)</f>
        <v>1</v>
      </c>
    </row>
    <row r="2690" spans="1:21">
      <c r="A2690" s="4">
        <v>14966</v>
      </c>
      <c r="B2690" s="5">
        <v>40786.329861111109</v>
      </c>
      <c r="C2690" s="5">
        <v>40785.404861111114</v>
      </c>
      <c r="D2690" s="4" t="s">
        <v>60</v>
      </c>
      <c r="E2690" s="4" t="s">
        <v>54</v>
      </c>
      <c r="F2690" s="6" t="s">
        <v>2073</v>
      </c>
      <c r="G2690" s="4" t="s">
        <v>55</v>
      </c>
      <c r="H2690" s="4" t="s">
        <v>90</v>
      </c>
      <c r="I2690" s="4" t="s">
        <v>142</v>
      </c>
      <c r="J2690" s="4" t="s">
        <v>59</v>
      </c>
      <c r="K2690" s="9">
        <f t="shared" si="246"/>
        <v>0.92499999999563443</v>
      </c>
      <c r="L2690" s="13">
        <f t="shared" si="247"/>
        <v>40785</v>
      </c>
      <c r="M2690" s="14">
        <f t="shared" si="248"/>
        <v>0.40486111111385981</v>
      </c>
      <c r="N2690" s="15">
        <f t="shared" si="249"/>
        <v>2</v>
      </c>
      <c r="O2690" s="16" t="str">
        <f t="shared" si="250"/>
        <v>Wednesday</v>
      </c>
      <c r="P2690" s="16" t="str">
        <f t="shared" si="251"/>
        <v>Aug</v>
      </c>
      <c r="Q2690" s="22">
        <f>IF(Analysis!$H$2=1,1,0)</f>
        <v>1</v>
      </c>
      <c r="R2690" s="1">
        <f>IF(Analysis!$H$3=1,1,0)</f>
        <v>1</v>
      </c>
      <c r="S2690" s="23">
        <f>IF(Analysis!$H$4=1,1,0)</f>
        <v>1</v>
      </c>
      <c r="T2690" s="23">
        <f>IF(Analysis!$H$6=1,1,0)</f>
        <v>1</v>
      </c>
      <c r="U2690" s="23">
        <f>IF(Analysis!$H$7=1,1,0)</f>
        <v>1</v>
      </c>
    </row>
    <row r="2691" spans="1:21">
      <c r="A2691" s="4">
        <v>14965</v>
      </c>
      <c r="B2691" s="5">
        <v>40785.431944444441</v>
      </c>
      <c r="C2691" s="5">
        <v>40785.398611111108</v>
      </c>
      <c r="D2691" s="4" t="s">
        <v>60</v>
      </c>
      <c r="E2691" s="4" t="s">
        <v>68</v>
      </c>
      <c r="F2691" s="6" t="s">
        <v>132</v>
      </c>
      <c r="G2691" s="4" t="s">
        <v>55</v>
      </c>
      <c r="H2691" s="4" t="s">
        <v>107</v>
      </c>
      <c r="I2691" s="4" t="s">
        <v>142</v>
      </c>
      <c r="J2691" s="4" t="s">
        <v>59</v>
      </c>
      <c r="K2691" s="9">
        <f t="shared" ref="K2691:K2754" si="252">B2691-C2691</f>
        <v>3.3333333332848269E-2</v>
      </c>
      <c r="L2691" s="13">
        <f t="shared" si="247"/>
        <v>40785</v>
      </c>
      <c r="M2691" s="14">
        <f t="shared" si="248"/>
        <v>0.39861111110803904</v>
      </c>
      <c r="N2691" s="15">
        <f t="shared" si="249"/>
        <v>2</v>
      </c>
      <c r="O2691" s="16" t="str">
        <f t="shared" si="250"/>
        <v>Tuesday</v>
      </c>
      <c r="P2691" s="16" t="str">
        <f t="shared" si="251"/>
        <v>Aug</v>
      </c>
      <c r="Q2691" s="22">
        <f>IF(Analysis!$H$2=1,1,0)</f>
        <v>1</v>
      </c>
      <c r="R2691" s="1">
        <f>IF(Analysis!$H$3=1,1,0)</f>
        <v>1</v>
      </c>
      <c r="S2691" s="23">
        <f>IF(Analysis!$H$4=1,1,0)</f>
        <v>1</v>
      </c>
      <c r="T2691" s="23">
        <f>IF(Analysis!$H$6=1,1,0)</f>
        <v>1</v>
      </c>
      <c r="U2691" s="23">
        <f>IF(Analysis!$H$7=1,1,0)</f>
        <v>1</v>
      </c>
    </row>
    <row r="2692" spans="1:21">
      <c r="A2692" s="4">
        <v>14964</v>
      </c>
      <c r="B2692" s="5">
        <v>40785.434027777781</v>
      </c>
      <c r="C2692" s="5">
        <v>40785.396527777775</v>
      </c>
      <c r="D2692" s="4" t="s">
        <v>60</v>
      </c>
      <c r="E2692" s="4" t="s">
        <v>54</v>
      </c>
      <c r="F2692" s="6" t="s">
        <v>133</v>
      </c>
      <c r="G2692" s="4" t="s">
        <v>55</v>
      </c>
      <c r="H2692" s="4" t="s">
        <v>106</v>
      </c>
      <c r="I2692" s="4" t="s">
        <v>142</v>
      </c>
      <c r="J2692" s="4" t="s">
        <v>59</v>
      </c>
      <c r="K2692" s="9">
        <f t="shared" si="252"/>
        <v>3.7500000005820766E-2</v>
      </c>
      <c r="L2692" s="13">
        <f t="shared" ref="L2692:L2755" si="253">INT(C2692)</f>
        <v>40785</v>
      </c>
      <c r="M2692" s="14">
        <f t="shared" ref="M2692:M2755" si="254">MOD(C2692,1)</f>
        <v>0.39652777777519077</v>
      </c>
      <c r="N2692" s="15">
        <f t="shared" ref="N2692:N2755" si="255">IF(AND($V$4&lt;=M2692,M2692&lt;$W$4),1,IF(AND($X$4&lt;=M2692,M2692&lt;$Y$4),2,IF(AND($Z$4&lt;=M2692,M2692&lt;$AA$4),3,IF(AND($AB$4&lt;=M2692,M2692&lt;$AC$4),4,IF(AND($AD$4&lt;=M2692,M2692&lt;$AE$4),5,IF(AND($AF$4&lt;=M2692,M2692&lt;$AG$4),6))))))</f>
        <v>2</v>
      </c>
      <c r="O2692" s="16" t="str">
        <f t="shared" ref="O2692:O2755" si="256">CHOOSE(WEEKDAY(B2692,1),"Sunday","Monday","Tuesday","Wednesday","Thursday","Friday","Saturday")</f>
        <v>Tuesday</v>
      </c>
      <c r="P2692" s="16" t="str">
        <f t="shared" ref="P2692:P2755" si="257">CHOOSE(MONTH(L2692),"Jan","Feb","Mar","Apr","May","Jun","Jul","Aug","Sep","Oct","Nov","Dec")</f>
        <v>Aug</v>
      </c>
      <c r="Q2692" s="22">
        <f>IF(Analysis!$H$2=1,1,0)</f>
        <v>1</v>
      </c>
      <c r="R2692" s="1">
        <f>IF(Analysis!$H$3=1,1,0)</f>
        <v>1</v>
      </c>
      <c r="S2692" s="23">
        <f>IF(Analysis!$H$4=1,1,0)</f>
        <v>1</v>
      </c>
      <c r="T2692" s="23">
        <f>IF(Analysis!$H$6=1,1,0)</f>
        <v>1</v>
      </c>
      <c r="U2692" s="23">
        <f>IF(Analysis!$H$7=1,1,0)</f>
        <v>1</v>
      </c>
    </row>
    <row r="2693" spans="1:21">
      <c r="A2693" s="4">
        <v>14963</v>
      </c>
      <c r="B2693" s="5">
        <v>40785.700694444444</v>
      </c>
      <c r="C2693" s="5">
        <v>40785.395833333336</v>
      </c>
      <c r="D2693" s="4" t="s">
        <v>60</v>
      </c>
      <c r="E2693" s="4" t="s">
        <v>54</v>
      </c>
      <c r="F2693" s="6" t="s">
        <v>127</v>
      </c>
      <c r="G2693" s="4" t="s">
        <v>55</v>
      </c>
      <c r="H2693" s="4" t="s">
        <v>71</v>
      </c>
      <c r="I2693" s="4" t="s">
        <v>142</v>
      </c>
      <c r="J2693" s="4" t="s">
        <v>59</v>
      </c>
      <c r="K2693" s="9">
        <f t="shared" si="252"/>
        <v>0.30486111110803904</v>
      </c>
      <c r="L2693" s="13">
        <f t="shared" si="253"/>
        <v>40785</v>
      </c>
      <c r="M2693" s="14">
        <f t="shared" si="254"/>
        <v>0.39583333333575865</v>
      </c>
      <c r="N2693" s="15">
        <f t="shared" si="255"/>
        <v>2</v>
      </c>
      <c r="O2693" s="16" t="str">
        <f t="shared" si="256"/>
        <v>Tuesday</v>
      </c>
      <c r="P2693" s="16" t="str">
        <f t="shared" si="257"/>
        <v>Aug</v>
      </c>
      <c r="Q2693" s="22">
        <f>IF(Analysis!$H$2=1,1,0)</f>
        <v>1</v>
      </c>
      <c r="R2693" s="1">
        <f>IF(Analysis!$H$3=1,1,0)</f>
        <v>1</v>
      </c>
      <c r="S2693" s="23">
        <f>IF(Analysis!$H$4=1,1,0)</f>
        <v>1</v>
      </c>
      <c r="T2693" s="23">
        <f>IF(Analysis!$H$6=1,1,0)</f>
        <v>1</v>
      </c>
      <c r="U2693" s="23">
        <f>IF(Analysis!$H$7=1,1,0)</f>
        <v>1</v>
      </c>
    </row>
    <row r="2694" spans="1:21">
      <c r="A2694" s="4">
        <v>14962</v>
      </c>
      <c r="B2694" s="5">
        <v>40793.468055555553</v>
      </c>
      <c r="C2694" s="5">
        <v>40785.382638888892</v>
      </c>
      <c r="D2694" s="4" t="s">
        <v>62</v>
      </c>
      <c r="E2694" s="4" t="s">
        <v>72</v>
      </c>
      <c r="F2694" s="6" t="s">
        <v>128</v>
      </c>
      <c r="G2694" s="4" t="s">
        <v>55</v>
      </c>
      <c r="H2694" s="4" t="s">
        <v>56</v>
      </c>
      <c r="I2694" s="4" t="s">
        <v>142</v>
      </c>
      <c r="J2694" s="4" t="s">
        <v>73</v>
      </c>
      <c r="K2694" s="9">
        <f t="shared" si="252"/>
        <v>8.085416666661331</v>
      </c>
      <c r="L2694" s="13">
        <f t="shared" si="253"/>
        <v>40785</v>
      </c>
      <c r="M2694" s="14">
        <f t="shared" si="254"/>
        <v>0.38263888889196096</v>
      </c>
      <c r="N2694" s="15">
        <f t="shared" si="255"/>
        <v>2</v>
      </c>
      <c r="O2694" s="16" t="str">
        <f t="shared" si="256"/>
        <v>Wednesday</v>
      </c>
      <c r="P2694" s="16" t="str">
        <f t="shared" si="257"/>
        <v>Aug</v>
      </c>
      <c r="Q2694" s="22">
        <f>IF(Analysis!$H$2=1,1,0)</f>
        <v>1</v>
      </c>
      <c r="R2694" s="1">
        <f>IF(Analysis!$H$3=1,1,0)</f>
        <v>1</v>
      </c>
      <c r="S2694" s="23">
        <f>IF(Analysis!$H$4=1,1,0)</f>
        <v>1</v>
      </c>
      <c r="T2694" s="23">
        <f>IF(Analysis!$H$6=1,1,0)</f>
        <v>1</v>
      </c>
      <c r="U2694" s="23">
        <f>IF(Analysis!$H$7=1,1,0)</f>
        <v>1</v>
      </c>
    </row>
    <row r="2695" spans="1:21">
      <c r="A2695" s="4">
        <v>14961</v>
      </c>
      <c r="B2695" s="5">
        <v>40793.467361111114</v>
      </c>
      <c r="C2695" s="5">
        <v>40785.379861111112</v>
      </c>
      <c r="D2695" s="4" t="s">
        <v>62</v>
      </c>
      <c r="E2695" s="4" t="s">
        <v>112</v>
      </c>
      <c r="F2695" s="6" t="s">
        <v>129</v>
      </c>
      <c r="G2695" s="4" t="s">
        <v>55</v>
      </c>
      <c r="H2695" s="4" t="s">
        <v>90</v>
      </c>
      <c r="I2695" s="4" t="s">
        <v>142</v>
      </c>
      <c r="J2695" s="4" t="s">
        <v>73</v>
      </c>
      <c r="K2695" s="9">
        <f t="shared" si="252"/>
        <v>8.0875000000014552</v>
      </c>
      <c r="L2695" s="13">
        <f t="shared" si="253"/>
        <v>40785</v>
      </c>
      <c r="M2695" s="14">
        <f t="shared" si="254"/>
        <v>0.37986111111240461</v>
      </c>
      <c r="N2695" s="15">
        <f t="shared" si="255"/>
        <v>2</v>
      </c>
      <c r="O2695" s="16" t="str">
        <f t="shared" si="256"/>
        <v>Wednesday</v>
      </c>
      <c r="P2695" s="16" t="str">
        <f t="shared" si="257"/>
        <v>Aug</v>
      </c>
      <c r="Q2695" s="22">
        <f>IF(Analysis!$H$2=1,1,0)</f>
        <v>1</v>
      </c>
      <c r="R2695" s="1">
        <f>IF(Analysis!$H$3=1,1,0)</f>
        <v>1</v>
      </c>
      <c r="S2695" s="23">
        <f>IF(Analysis!$H$4=1,1,0)</f>
        <v>1</v>
      </c>
      <c r="T2695" s="23">
        <f>IF(Analysis!$H$6=1,1,0)</f>
        <v>1</v>
      </c>
      <c r="U2695" s="23">
        <f>IF(Analysis!$H$7=1,1,0)</f>
        <v>1</v>
      </c>
    </row>
    <row r="2696" spans="1:21">
      <c r="A2696" s="4">
        <v>14960</v>
      </c>
      <c r="B2696" s="5">
        <v>40785.386111111111</v>
      </c>
      <c r="C2696" s="5">
        <v>40785.37777777778</v>
      </c>
      <c r="D2696" s="4" t="s">
        <v>62</v>
      </c>
      <c r="E2696" s="4" t="s">
        <v>112</v>
      </c>
      <c r="F2696" s="6" t="s">
        <v>145</v>
      </c>
      <c r="G2696" s="4" t="s">
        <v>55</v>
      </c>
      <c r="H2696" s="4" t="s">
        <v>56</v>
      </c>
      <c r="I2696" s="4" t="s">
        <v>142</v>
      </c>
      <c r="J2696" s="4" t="s">
        <v>73</v>
      </c>
      <c r="K2696" s="9">
        <f t="shared" si="252"/>
        <v>8.333333331393078E-3</v>
      </c>
      <c r="L2696" s="13">
        <f t="shared" si="253"/>
        <v>40785</v>
      </c>
      <c r="M2696" s="14">
        <f t="shared" si="254"/>
        <v>0.37777777777955635</v>
      </c>
      <c r="N2696" s="15">
        <f t="shared" si="255"/>
        <v>2</v>
      </c>
      <c r="O2696" s="16" t="str">
        <f t="shared" si="256"/>
        <v>Tuesday</v>
      </c>
      <c r="P2696" s="16" t="str">
        <f t="shared" si="257"/>
        <v>Aug</v>
      </c>
      <c r="Q2696" s="22">
        <f>IF(Analysis!$H$2=1,1,0)</f>
        <v>1</v>
      </c>
      <c r="R2696" s="1">
        <f>IF(Analysis!$H$3=1,1,0)</f>
        <v>1</v>
      </c>
      <c r="S2696" s="23">
        <f>IF(Analysis!$H$4=1,1,0)</f>
        <v>1</v>
      </c>
      <c r="T2696" s="23">
        <f>IF(Analysis!$H$6=1,1,0)</f>
        <v>1</v>
      </c>
      <c r="U2696" s="23">
        <f>IF(Analysis!$H$7=1,1,0)</f>
        <v>1</v>
      </c>
    </row>
    <row r="2697" spans="1:21">
      <c r="A2697" s="4">
        <v>14959</v>
      </c>
      <c r="B2697" s="5">
        <v>40793.467361111114</v>
      </c>
      <c r="C2697" s="5">
        <v>40785.375694444447</v>
      </c>
      <c r="D2697" s="4" t="s">
        <v>62</v>
      </c>
      <c r="E2697" s="4" t="s">
        <v>72</v>
      </c>
      <c r="F2697" s="6" t="s">
        <v>2342</v>
      </c>
      <c r="G2697" s="4" t="s">
        <v>55</v>
      </c>
      <c r="H2697" s="4" t="s">
        <v>1261</v>
      </c>
      <c r="I2697" s="4" t="s">
        <v>142</v>
      </c>
      <c r="J2697" s="4" t="s">
        <v>73</v>
      </c>
      <c r="K2697" s="9">
        <f t="shared" si="252"/>
        <v>8.0916666666671517</v>
      </c>
      <c r="L2697" s="13">
        <f t="shared" si="253"/>
        <v>40785</v>
      </c>
      <c r="M2697" s="14">
        <f t="shared" si="254"/>
        <v>0.37569444444670808</v>
      </c>
      <c r="N2697" s="15">
        <f t="shared" si="255"/>
        <v>2</v>
      </c>
      <c r="O2697" s="16" t="str">
        <f t="shared" si="256"/>
        <v>Wednesday</v>
      </c>
      <c r="P2697" s="16" t="str">
        <f t="shared" si="257"/>
        <v>Aug</v>
      </c>
      <c r="Q2697" s="22">
        <f>IF(Analysis!$H$2=1,1,0)</f>
        <v>1</v>
      </c>
      <c r="R2697" s="1">
        <f>IF(Analysis!$H$3=1,1,0)</f>
        <v>1</v>
      </c>
      <c r="S2697" s="23">
        <f>IF(Analysis!$H$4=1,1,0)</f>
        <v>1</v>
      </c>
      <c r="T2697" s="23">
        <f>IF(Analysis!$H$6=1,1,0)</f>
        <v>1</v>
      </c>
      <c r="U2697" s="23">
        <f>IF(Analysis!$H$7=1,1,0)</f>
        <v>1</v>
      </c>
    </row>
    <row r="2698" spans="1:21">
      <c r="A2698" s="4">
        <v>14958</v>
      </c>
      <c r="B2698" s="5">
        <v>40794.488194444442</v>
      </c>
      <c r="C2698" s="5">
        <v>40785.375694444447</v>
      </c>
      <c r="D2698" s="4" t="s">
        <v>62</v>
      </c>
      <c r="E2698" s="4" t="s">
        <v>76</v>
      </c>
      <c r="F2698" s="6" t="s">
        <v>2071</v>
      </c>
      <c r="G2698" s="4" t="s">
        <v>55</v>
      </c>
      <c r="H2698" s="4" t="s">
        <v>1262</v>
      </c>
      <c r="I2698" s="4" t="s">
        <v>142</v>
      </c>
      <c r="J2698" s="4" t="s">
        <v>101</v>
      </c>
      <c r="K2698" s="9">
        <f t="shared" si="252"/>
        <v>9.1124999999956344</v>
      </c>
      <c r="L2698" s="13">
        <f t="shared" si="253"/>
        <v>40785</v>
      </c>
      <c r="M2698" s="14">
        <f t="shared" si="254"/>
        <v>0.37569444444670808</v>
      </c>
      <c r="N2698" s="15">
        <f t="shared" si="255"/>
        <v>2</v>
      </c>
      <c r="O2698" s="16" t="str">
        <f t="shared" si="256"/>
        <v>Thursday</v>
      </c>
      <c r="P2698" s="16" t="str">
        <f t="shared" si="257"/>
        <v>Aug</v>
      </c>
      <c r="Q2698" s="22">
        <f>IF(Analysis!$H$2=1,1,0)</f>
        <v>1</v>
      </c>
      <c r="R2698" s="1">
        <f>IF(Analysis!$H$3=1,1,0)</f>
        <v>1</v>
      </c>
      <c r="S2698" s="23">
        <f>IF(Analysis!$H$4=1,1,0)</f>
        <v>1</v>
      </c>
      <c r="T2698" s="23">
        <f>IF(Analysis!$H$6=1,1,0)</f>
        <v>1</v>
      </c>
      <c r="U2698" s="23">
        <f>IF(Analysis!$H$7=1,1,0)</f>
        <v>1</v>
      </c>
    </row>
    <row r="2699" spans="1:21">
      <c r="A2699" s="4">
        <v>14957</v>
      </c>
      <c r="B2699" s="5">
        <v>40785.373611111114</v>
      </c>
      <c r="C2699" s="5">
        <v>40785.372916666667</v>
      </c>
      <c r="D2699" s="4" t="s">
        <v>60</v>
      </c>
      <c r="E2699" s="4" t="s">
        <v>67</v>
      </c>
      <c r="F2699" s="6" t="s">
        <v>2072</v>
      </c>
      <c r="G2699" s="4" t="s">
        <v>55</v>
      </c>
      <c r="H2699" s="4" t="s">
        <v>1263</v>
      </c>
      <c r="I2699" s="4" t="s">
        <v>142</v>
      </c>
      <c r="J2699" s="4" t="s">
        <v>59</v>
      </c>
      <c r="K2699" s="9">
        <f t="shared" si="252"/>
        <v>6.944444467080757E-4</v>
      </c>
      <c r="L2699" s="13">
        <f t="shared" si="253"/>
        <v>40785</v>
      </c>
      <c r="M2699" s="14">
        <f t="shared" si="254"/>
        <v>0.37291666666715173</v>
      </c>
      <c r="N2699" s="15">
        <f t="shared" si="255"/>
        <v>1</v>
      </c>
      <c r="O2699" s="16" t="str">
        <f t="shared" si="256"/>
        <v>Tuesday</v>
      </c>
      <c r="P2699" s="16" t="str">
        <f t="shared" si="257"/>
        <v>Aug</v>
      </c>
      <c r="Q2699" s="22">
        <f>IF(Analysis!$H$2=1,1,0)</f>
        <v>1</v>
      </c>
      <c r="R2699" s="1">
        <f>IF(Analysis!$H$3=1,1,0)</f>
        <v>1</v>
      </c>
      <c r="S2699" s="23">
        <f>IF(Analysis!$H$4=1,1,0)</f>
        <v>1</v>
      </c>
      <c r="T2699" s="23">
        <f>IF(Analysis!$H$6=1,1,0)</f>
        <v>1</v>
      </c>
      <c r="U2699" s="23">
        <f>IF(Analysis!$H$7=1,1,0)</f>
        <v>1</v>
      </c>
    </row>
    <row r="2700" spans="1:21">
      <c r="A2700" s="4">
        <v>14956</v>
      </c>
      <c r="B2700" s="5">
        <v>40786.494444444441</v>
      </c>
      <c r="C2700" s="5">
        <v>40785.34375</v>
      </c>
      <c r="D2700" s="4" t="s">
        <v>53</v>
      </c>
      <c r="E2700" s="4" t="s">
        <v>96</v>
      </c>
      <c r="F2700" s="6" t="s">
        <v>2073</v>
      </c>
      <c r="G2700" s="4" t="s">
        <v>55</v>
      </c>
      <c r="H2700" s="4" t="s">
        <v>1264</v>
      </c>
      <c r="I2700" s="4" t="s">
        <v>142</v>
      </c>
      <c r="J2700" s="4" t="s">
        <v>59</v>
      </c>
      <c r="K2700" s="9">
        <f t="shared" si="252"/>
        <v>1.1506944444408873</v>
      </c>
      <c r="L2700" s="13">
        <f t="shared" si="253"/>
        <v>40785</v>
      </c>
      <c r="M2700" s="14">
        <f t="shared" si="254"/>
        <v>0.34375</v>
      </c>
      <c r="N2700" s="15">
        <f t="shared" si="255"/>
        <v>1</v>
      </c>
      <c r="O2700" s="16" t="str">
        <f t="shared" si="256"/>
        <v>Wednesday</v>
      </c>
      <c r="P2700" s="16" t="str">
        <f t="shared" si="257"/>
        <v>Aug</v>
      </c>
      <c r="Q2700" s="22">
        <f>IF(Analysis!$H$2=1,1,0)</f>
        <v>1</v>
      </c>
      <c r="R2700" s="1">
        <f>IF(Analysis!$H$3=1,1,0)</f>
        <v>1</v>
      </c>
      <c r="S2700" s="23">
        <f>IF(Analysis!$H$4=1,1,0)</f>
        <v>1</v>
      </c>
      <c r="T2700" s="23">
        <f>IF(Analysis!$H$6=1,1,0)</f>
        <v>1</v>
      </c>
      <c r="U2700" s="23">
        <f>IF(Analysis!$H$7=1,1,0)</f>
        <v>1</v>
      </c>
    </row>
    <row r="2701" spans="1:21">
      <c r="A2701" s="4">
        <v>14955</v>
      </c>
      <c r="B2701" s="5">
        <v>40786.495833333334</v>
      </c>
      <c r="C2701" s="5">
        <v>40784.709027777775</v>
      </c>
      <c r="D2701" s="4" t="s">
        <v>53</v>
      </c>
      <c r="E2701" s="4" t="s">
        <v>91</v>
      </c>
      <c r="F2701" s="6" t="s">
        <v>132</v>
      </c>
      <c r="G2701" s="4" t="s">
        <v>55</v>
      </c>
      <c r="H2701" s="4" t="s">
        <v>1265</v>
      </c>
      <c r="I2701" s="4" t="s">
        <v>142</v>
      </c>
      <c r="J2701" s="4" t="s">
        <v>65</v>
      </c>
      <c r="K2701" s="9">
        <f t="shared" si="252"/>
        <v>1.7868055555591127</v>
      </c>
      <c r="L2701" s="13">
        <f t="shared" si="253"/>
        <v>40784</v>
      </c>
      <c r="M2701" s="14">
        <f t="shared" si="254"/>
        <v>0.70902777777519077</v>
      </c>
      <c r="N2701" s="15">
        <f t="shared" si="255"/>
        <v>6</v>
      </c>
      <c r="O2701" s="16" t="str">
        <f t="shared" si="256"/>
        <v>Wednesday</v>
      </c>
      <c r="P2701" s="16" t="str">
        <f t="shared" si="257"/>
        <v>Aug</v>
      </c>
      <c r="Q2701" s="22">
        <f>IF(Analysis!$H$2=1,1,0)</f>
        <v>1</v>
      </c>
      <c r="R2701" s="1">
        <f>IF(Analysis!$H$3=1,1,0)</f>
        <v>1</v>
      </c>
      <c r="S2701" s="23">
        <f>IF(Analysis!$H$4=1,1,0)</f>
        <v>1</v>
      </c>
      <c r="T2701" s="23">
        <f>IF(Analysis!$H$6=1,1,0)</f>
        <v>1</v>
      </c>
      <c r="U2701" s="23">
        <f>IF(Analysis!$H$7=1,1,0)</f>
        <v>1</v>
      </c>
    </row>
    <row r="2702" spans="1:21">
      <c r="A2702" s="4">
        <v>14954</v>
      </c>
      <c r="B2702" s="5">
        <v>40785.426388888889</v>
      </c>
      <c r="C2702" s="5">
        <v>40784.707638888889</v>
      </c>
      <c r="D2702" s="4" t="s">
        <v>60</v>
      </c>
      <c r="E2702" s="4" t="s">
        <v>54</v>
      </c>
      <c r="F2702" s="6" t="s">
        <v>133</v>
      </c>
      <c r="G2702" s="4" t="s">
        <v>55</v>
      </c>
      <c r="H2702" s="4" t="s">
        <v>90</v>
      </c>
      <c r="I2702" s="4" t="s">
        <v>142</v>
      </c>
      <c r="J2702" s="4" t="s">
        <v>59</v>
      </c>
      <c r="K2702" s="9">
        <f t="shared" si="252"/>
        <v>0.71875</v>
      </c>
      <c r="L2702" s="13">
        <f t="shared" si="253"/>
        <v>40784</v>
      </c>
      <c r="M2702" s="14">
        <f t="shared" si="254"/>
        <v>0.70763888888905058</v>
      </c>
      <c r="N2702" s="15">
        <f t="shared" si="255"/>
        <v>5</v>
      </c>
      <c r="O2702" s="16" t="str">
        <f t="shared" si="256"/>
        <v>Tuesday</v>
      </c>
      <c r="P2702" s="16" t="str">
        <f t="shared" si="257"/>
        <v>Aug</v>
      </c>
      <c r="Q2702" s="22">
        <f>IF(Analysis!$H$2=1,1,0)</f>
        <v>1</v>
      </c>
      <c r="R2702" s="1">
        <f>IF(Analysis!$H$3=1,1,0)</f>
        <v>1</v>
      </c>
      <c r="S2702" s="23">
        <f>IF(Analysis!$H$4=1,1,0)</f>
        <v>1</v>
      </c>
      <c r="T2702" s="23">
        <f>IF(Analysis!$H$6=1,1,0)</f>
        <v>1</v>
      </c>
      <c r="U2702" s="23">
        <f>IF(Analysis!$H$7=1,1,0)</f>
        <v>1</v>
      </c>
    </row>
    <row r="2703" spans="1:21">
      <c r="A2703" s="4">
        <v>14953</v>
      </c>
      <c r="B2703" s="5">
        <v>40805.48541666667</v>
      </c>
      <c r="C2703" s="5">
        <v>40784.609722222223</v>
      </c>
      <c r="D2703" s="4" t="s">
        <v>62</v>
      </c>
      <c r="E2703" s="4" t="s">
        <v>63</v>
      </c>
      <c r="F2703" s="6" t="s">
        <v>127</v>
      </c>
      <c r="G2703" s="4" t="s">
        <v>55</v>
      </c>
      <c r="H2703" s="4" t="s">
        <v>107</v>
      </c>
      <c r="I2703" s="4" t="s">
        <v>142</v>
      </c>
      <c r="J2703" s="4" t="s">
        <v>139</v>
      </c>
      <c r="K2703" s="9">
        <f t="shared" si="252"/>
        <v>20.875694444446708</v>
      </c>
      <c r="L2703" s="13">
        <f t="shared" si="253"/>
        <v>40784</v>
      </c>
      <c r="M2703" s="14">
        <f t="shared" si="254"/>
        <v>0.60972222222335404</v>
      </c>
      <c r="N2703" s="15">
        <f t="shared" si="255"/>
        <v>4</v>
      </c>
      <c r="O2703" s="16" t="str">
        <f t="shared" si="256"/>
        <v>Monday</v>
      </c>
      <c r="P2703" s="16" t="str">
        <f t="shared" si="257"/>
        <v>Aug</v>
      </c>
      <c r="Q2703" s="22">
        <f>IF(Analysis!$H$2=1,1,0)</f>
        <v>1</v>
      </c>
      <c r="R2703" s="1">
        <f>IF(Analysis!$H$3=1,1,0)</f>
        <v>1</v>
      </c>
      <c r="S2703" s="23">
        <f>IF(Analysis!$H$4=1,1,0)</f>
        <v>1</v>
      </c>
      <c r="T2703" s="23">
        <f>IF(Analysis!$H$6=1,1,0)</f>
        <v>1</v>
      </c>
      <c r="U2703" s="23">
        <f>IF(Analysis!$H$7=1,1,0)</f>
        <v>1</v>
      </c>
    </row>
    <row r="2704" spans="1:21">
      <c r="A2704" s="4">
        <v>14952</v>
      </c>
      <c r="B2704" s="5">
        <v>40793.466666666667</v>
      </c>
      <c r="C2704" s="5">
        <v>40784.60833333333</v>
      </c>
      <c r="D2704" s="4" t="s">
        <v>62</v>
      </c>
      <c r="E2704" s="4" t="s">
        <v>112</v>
      </c>
      <c r="F2704" s="6" t="s">
        <v>128</v>
      </c>
      <c r="G2704" s="4" t="s">
        <v>55</v>
      </c>
      <c r="H2704" s="4" t="s">
        <v>106</v>
      </c>
      <c r="I2704" s="4" t="s">
        <v>142</v>
      </c>
      <c r="J2704" s="4" t="s">
        <v>73</v>
      </c>
      <c r="K2704" s="9">
        <f t="shared" si="252"/>
        <v>8.8583333333372138</v>
      </c>
      <c r="L2704" s="13">
        <f t="shared" si="253"/>
        <v>40784</v>
      </c>
      <c r="M2704" s="14">
        <f t="shared" si="254"/>
        <v>0.60833333332993789</v>
      </c>
      <c r="N2704" s="15">
        <f t="shared" si="255"/>
        <v>4</v>
      </c>
      <c r="O2704" s="16" t="str">
        <f t="shared" si="256"/>
        <v>Wednesday</v>
      </c>
      <c r="P2704" s="16" t="str">
        <f t="shared" si="257"/>
        <v>Aug</v>
      </c>
      <c r="Q2704" s="22">
        <f>IF(Analysis!$H$2=1,1,0)</f>
        <v>1</v>
      </c>
      <c r="R2704" s="1">
        <f>IF(Analysis!$H$3=1,1,0)</f>
        <v>1</v>
      </c>
      <c r="S2704" s="23">
        <f>IF(Analysis!$H$4=1,1,0)</f>
        <v>1</v>
      </c>
      <c r="T2704" s="23">
        <f>IF(Analysis!$H$6=1,1,0)</f>
        <v>1</v>
      </c>
      <c r="U2704" s="23">
        <f>IF(Analysis!$H$7=1,1,0)</f>
        <v>1</v>
      </c>
    </row>
    <row r="2705" spans="1:21">
      <c r="A2705" s="4">
        <v>14951</v>
      </c>
      <c r="B2705" s="5">
        <v>40813.540972222225</v>
      </c>
      <c r="C2705" s="5">
        <v>40784.586111111108</v>
      </c>
      <c r="D2705" s="4" t="s">
        <v>53</v>
      </c>
      <c r="E2705" s="4" t="s">
        <v>105</v>
      </c>
      <c r="F2705" s="6" t="s">
        <v>129</v>
      </c>
      <c r="G2705" s="4" t="s">
        <v>55</v>
      </c>
      <c r="H2705" s="4" t="s">
        <v>71</v>
      </c>
      <c r="I2705" s="4" t="s">
        <v>142</v>
      </c>
      <c r="J2705" s="4" t="s">
        <v>136</v>
      </c>
      <c r="K2705" s="9">
        <f t="shared" si="252"/>
        <v>28.95486111111677</v>
      </c>
      <c r="L2705" s="13">
        <f t="shared" si="253"/>
        <v>40784</v>
      </c>
      <c r="M2705" s="14">
        <f t="shared" si="254"/>
        <v>0.58611111110803904</v>
      </c>
      <c r="N2705" s="15">
        <f t="shared" si="255"/>
        <v>4</v>
      </c>
      <c r="O2705" s="16" t="str">
        <f t="shared" si="256"/>
        <v>Tuesday</v>
      </c>
      <c r="P2705" s="16" t="str">
        <f t="shared" si="257"/>
        <v>Aug</v>
      </c>
      <c r="Q2705" s="22">
        <f>IF(Analysis!$H$2=1,1,0)</f>
        <v>1</v>
      </c>
      <c r="R2705" s="1">
        <f>IF(Analysis!$H$3=1,1,0)</f>
        <v>1</v>
      </c>
      <c r="S2705" s="23">
        <f>IF(Analysis!$H$4=1,1,0)</f>
        <v>1</v>
      </c>
      <c r="T2705" s="23">
        <f>IF(Analysis!$H$6=1,1,0)</f>
        <v>1</v>
      </c>
      <c r="U2705" s="23">
        <f>IF(Analysis!$H$7=1,1,0)</f>
        <v>1</v>
      </c>
    </row>
    <row r="2706" spans="1:21">
      <c r="A2706" s="4">
        <v>14950</v>
      </c>
      <c r="B2706" s="5">
        <v>40793.465277777781</v>
      </c>
      <c r="C2706" s="5">
        <v>40784.584027777775</v>
      </c>
      <c r="D2706" s="4" t="s">
        <v>62</v>
      </c>
      <c r="E2706" s="4" t="s">
        <v>112</v>
      </c>
      <c r="F2706" s="6" t="s">
        <v>145</v>
      </c>
      <c r="G2706" s="4" t="s">
        <v>55</v>
      </c>
      <c r="H2706" s="4" t="s">
        <v>56</v>
      </c>
      <c r="I2706" s="4" t="s">
        <v>142</v>
      </c>
      <c r="J2706" s="4" t="s">
        <v>73</v>
      </c>
      <c r="K2706" s="9">
        <f t="shared" si="252"/>
        <v>8.8812500000058208</v>
      </c>
      <c r="L2706" s="13">
        <f t="shared" si="253"/>
        <v>40784</v>
      </c>
      <c r="M2706" s="14">
        <f t="shared" si="254"/>
        <v>0.58402777777519077</v>
      </c>
      <c r="N2706" s="15">
        <f t="shared" si="255"/>
        <v>4</v>
      </c>
      <c r="O2706" s="16" t="str">
        <f t="shared" si="256"/>
        <v>Wednesday</v>
      </c>
      <c r="P2706" s="16" t="str">
        <f t="shared" si="257"/>
        <v>Aug</v>
      </c>
      <c r="Q2706" s="22">
        <f>IF(Analysis!$H$2=1,1,0)</f>
        <v>1</v>
      </c>
      <c r="R2706" s="1">
        <f>IF(Analysis!$H$3=1,1,0)</f>
        <v>1</v>
      </c>
      <c r="S2706" s="23">
        <f>IF(Analysis!$H$4=1,1,0)</f>
        <v>1</v>
      </c>
      <c r="T2706" s="23">
        <f>IF(Analysis!$H$6=1,1,0)</f>
        <v>1</v>
      </c>
      <c r="U2706" s="23">
        <f>IF(Analysis!$H$7=1,1,0)</f>
        <v>1</v>
      </c>
    </row>
    <row r="2707" spans="1:21">
      <c r="A2707" s="4">
        <v>14949</v>
      </c>
      <c r="B2707" s="5">
        <v>40793.464583333334</v>
      </c>
      <c r="C2707" s="5">
        <v>40784.582638888889</v>
      </c>
      <c r="D2707" s="4" t="s">
        <v>62</v>
      </c>
      <c r="E2707" s="4" t="s">
        <v>112</v>
      </c>
      <c r="F2707" s="6" t="s">
        <v>2343</v>
      </c>
      <c r="G2707" s="4" t="s">
        <v>55</v>
      </c>
      <c r="H2707" s="4" t="s">
        <v>90</v>
      </c>
      <c r="I2707" s="4" t="s">
        <v>142</v>
      </c>
      <c r="J2707" s="4" t="s">
        <v>73</v>
      </c>
      <c r="K2707" s="9">
        <f t="shared" si="252"/>
        <v>8.8819444444452529</v>
      </c>
      <c r="L2707" s="13">
        <f t="shared" si="253"/>
        <v>40784</v>
      </c>
      <c r="M2707" s="14">
        <f t="shared" si="254"/>
        <v>0.58263888888905058</v>
      </c>
      <c r="N2707" s="15">
        <f t="shared" si="255"/>
        <v>4</v>
      </c>
      <c r="O2707" s="16" t="str">
        <f t="shared" si="256"/>
        <v>Wednesday</v>
      </c>
      <c r="P2707" s="16" t="str">
        <f t="shared" si="257"/>
        <v>Aug</v>
      </c>
      <c r="Q2707" s="22">
        <f>IF(Analysis!$H$2=1,1,0)</f>
        <v>1</v>
      </c>
      <c r="R2707" s="1">
        <f>IF(Analysis!$H$3=1,1,0)</f>
        <v>1</v>
      </c>
      <c r="S2707" s="23">
        <f>IF(Analysis!$H$4=1,1,0)</f>
        <v>1</v>
      </c>
      <c r="T2707" s="23">
        <f>IF(Analysis!$H$6=1,1,0)</f>
        <v>1</v>
      </c>
      <c r="U2707" s="23">
        <f>IF(Analysis!$H$7=1,1,0)</f>
        <v>1</v>
      </c>
    </row>
    <row r="2708" spans="1:21">
      <c r="A2708" s="4">
        <v>14948</v>
      </c>
      <c r="B2708" s="5">
        <v>40793.463888888888</v>
      </c>
      <c r="C2708" s="5">
        <v>40784.579861111109</v>
      </c>
      <c r="D2708" s="4" t="s">
        <v>62</v>
      </c>
      <c r="E2708" s="4" t="s">
        <v>112</v>
      </c>
      <c r="F2708" s="6" t="s">
        <v>2071</v>
      </c>
      <c r="G2708" s="4" t="s">
        <v>55</v>
      </c>
      <c r="H2708" s="4" t="s">
        <v>56</v>
      </c>
      <c r="I2708" s="4" t="s">
        <v>142</v>
      </c>
      <c r="J2708" s="4" t="s">
        <v>73</v>
      </c>
      <c r="K2708" s="9">
        <f t="shared" si="252"/>
        <v>8.8840277777781012</v>
      </c>
      <c r="L2708" s="13">
        <f t="shared" si="253"/>
        <v>40784</v>
      </c>
      <c r="M2708" s="14">
        <f t="shared" si="254"/>
        <v>0.57986111110949423</v>
      </c>
      <c r="N2708" s="15">
        <f t="shared" si="255"/>
        <v>4</v>
      </c>
      <c r="O2708" s="16" t="str">
        <f t="shared" si="256"/>
        <v>Wednesday</v>
      </c>
      <c r="P2708" s="16" t="str">
        <f t="shared" si="257"/>
        <v>Aug</v>
      </c>
      <c r="Q2708" s="22">
        <f>IF(Analysis!$H$2=1,1,0)</f>
        <v>1</v>
      </c>
      <c r="R2708" s="1">
        <f>IF(Analysis!$H$3=1,1,0)</f>
        <v>1</v>
      </c>
      <c r="S2708" s="23">
        <f>IF(Analysis!$H$4=1,1,0)</f>
        <v>1</v>
      </c>
      <c r="T2708" s="23">
        <f>IF(Analysis!$H$6=1,1,0)</f>
        <v>1</v>
      </c>
      <c r="U2708" s="23">
        <f>IF(Analysis!$H$7=1,1,0)</f>
        <v>1</v>
      </c>
    </row>
    <row r="2709" spans="1:21">
      <c r="A2709" s="4">
        <v>14947</v>
      </c>
      <c r="B2709" s="5">
        <v>40793.463888888888</v>
      </c>
      <c r="C2709" s="5">
        <v>40784.574999999997</v>
      </c>
      <c r="D2709" s="4" t="s">
        <v>62</v>
      </c>
      <c r="E2709" s="4" t="s">
        <v>112</v>
      </c>
      <c r="F2709" s="6" t="s">
        <v>2072</v>
      </c>
      <c r="G2709" s="4" t="s">
        <v>55</v>
      </c>
      <c r="H2709" s="4" t="s">
        <v>1266</v>
      </c>
      <c r="I2709" s="4" t="s">
        <v>142</v>
      </c>
      <c r="J2709" s="4" t="s">
        <v>73</v>
      </c>
      <c r="K2709" s="9">
        <f t="shared" si="252"/>
        <v>8.8888888888905058</v>
      </c>
      <c r="L2709" s="13">
        <f t="shared" si="253"/>
        <v>40784</v>
      </c>
      <c r="M2709" s="14">
        <f t="shared" si="254"/>
        <v>0.57499999999708962</v>
      </c>
      <c r="N2709" s="15">
        <f t="shared" si="255"/>
        <v>4</v>
      </c>
      <c r="O2709" s="16" t="str">
        <f t="shared" si="256"/>
        <v>Wednesday</v>
      </c>
      <c r="P2709" s="16" t="str">
        <f t="shared" si="257"/>
        <v>Aug</v>
      </c>
      <c r="Q2709" s="22">
        <f>IF(Analysis!$H$2=1,1,0)</f>
        <v>1</v>
      </c>
      <c r="R2709" s="1">
        <f>IF(Analysis!$H$3=1,1,0)</f>
        <v>1</v>
      </c>
      <c r="S2709" s="23">
        <f>IF(Analysis!$H$4=1,1,0)</f>
        <v>1</v>
      </c>
      <c r="T2709" s="23">
        <f>IF(Analysis!$H$6=1,1,0)</f>
        <v>1</v>
      </c>
      <c r="U2709" s="23">
        <f>IF(Analysis!$H$7=1,1,0)</f>
        <v>1</v>
      </c>
    </row>
    <row r="2710" spans="1:21">
      <c r="A2710" s="4">
        <v>14946</v>
      </c>
      <c r="B2710" s="5">
        <v>40793.463194444441</v>
      </c>
      <c r="C2710" s="5">
        <v>40784.568749999999</v>
      </c>
      <c r="D2710" s="4" t="s">
        <v>62</v>
      </c>
      <c r="E2710" s="4" t="s">
        <v>68</v>
      </c>
      <c r="F2710" s="6" t="s">
        <v>2073</v>
      </c>
      <c r="G2710" s="4" t="s">
        <v>55</v>
      </c>
      <c r="H2710" s="4" t="s">
        <v>1267</v>
      </c>
      <c r="I2710" s="4" t="s">
        <v>142</v>
      </c>
      <c r="J2710" s="4" t="s">
        <v>73</v>
      </c>
      <c r="K2710" s="9">
        <f t="shared" si="252"/>
        <v>8.8944444444423425</v>
      </c>
      <c r="L2710" s="13">
        <f t="shared" si="253"/>
        <v>40784</v>
      </c>
      <c r="M2710" s="14">
        <f t="shared" si="254"/>
        <v>0.56874999999854481</v>
      </c>
      <c r="N2710" s="15">
        <f t="shared" si="255"/>
        <v>4</v>
      </c>
      <c r="O2710" s="16" t="str">
        <f t="shared" si="256"/>
        <v>Wednesday</v>
      </c>
      <c r="P2710" s="16" t="str">
        <f t="shared" si="257"/>
        <v>Aug</v>
      </c>
      <c r="Q2710" s="22">
        <f>IF(Analysis!$H$2=1,1,0)</f>
        <v>1</v>
      </c>
      <c r="R2710" s="1">
        <f>IF(Analysis!$H$3=1,1,0)</f>
        <v>1</v>
      </c>
      <c r="S2710" s="23">
        <f>IF(Analysis!$H$4=1,1,0)</f>
        <v>1</v>
      </c>
      <c r="T2710" s="23">
        <f>IF(Analysis!$H$6=1,1,0)</f>
        <v>1</v>
      </c>
      <c r="U2710" s="23">
        <f>IF(Analysis!$H$7=1,1,0)</f>
        <v>1</v>
      </c>
    </row>
    <row r="2711" spans="1:21">
      <c r="A2711" s="4">
        <v>14945</v>
      </c>
      <c r="B2711" s="5">
        <v>40787.538194444445</v>
      </c>
      <c r="C2711" s="5">
        <v>40784.543055555558</v>
      </c>
      <c r="D2711" s="4" t="s">
        <v>60</v>
      </c>
      <c r="E2711" s="4" t="s">
        <v>54</v>
      </c>
      <c r="F2711" s="6" t="s">
        <v>132</v>
      </c>
      <c r="G2711" s="4" t="s">
        <v>55</v>
      </c>
      <c r="H2711" s="4" t="s">
        <v>1268</v>
      </c>
      <c r="I2711" s="4" t="s">
        <v>142</v>
      </c>
      <c r="J2711" s="4" t="s">
        <v>59</v>
      </c>
      <c r="K2711" s="9">
        <f t="shared" si="252"/>
        <v>2.9951388888875954</v>
      </c>
      <c r="L2711" s="13">
        <f t="shared" si="253"/>
        <v>40784</v>
      </c>
      <c r="M2711" s="14">
        <f t="shared" si="254"/>
        <v>0.5430555555576575</v>
      </c>
      <c r="N2711" s="15">
        <f t="shared" si="255"/>
        <v>4</v>
      </c>
      <c r="O2711" s="16" t="str">
        <f t="shared" si="256"/>
        <v>Thursday</v>
      </c>
      <c r="P2711" s="16" t="str">
        <f t="shared" si="257"/>
        <v>Aug</v>
      </c>
      <c r="Q2711" s="22">
        <f>IF(Analysis!$H$2=1,1,0)</f>
        <v>1</v>
      </c>
      <c r="R2711" s="1">
        <f>IF(Analysis!$H$3=1,1,0)</f>
        <v>1</v>
      </c>
      <c r="S2711" s="23">
        <f>IF(Analysis!$H$4=1,1,0)</f>
        <v>1</v>
      </c>
      <c r="T2711" s="23">
        <f>IF(Analysis!$H$6=1,1,0)</f>
        <v>1</v>
      </c>
      <c r="U2711" s="23">
        <f>IF(Analysis!$H$7=1,1,0)</f>
        <v>1</v>
      </c>
    </row>
    <row r="2712" spans="1:21">
      <c r="A2712" s="4">
        <v>14944</v>
      </c>
      <c r="B2712" s="5">
        <v>40793.462500000001</v>
      </c>
      <c r="C2712" s="5">
        <v>40784.540972222225</v>
      </c>
      <c r="D2712" s="4" t="s">
        <v>62</v>
      </c>
      <c r="E2712" s="4" t="s">
        <v>72</v>
      </c>
      <c r="F2712" s="6" t="s">
        <v>133</v>
      </c>
      <c r="G2712" s="4" t="s">
        <v>55</v>
      </c>
      <c r="H2712" s="4" t="s">
        <v>1269</v>
      </c>
      <c r="I2712" s="4" t="s">
        <v>142</v>
      </c>
      <c r="J2712" s="4" t="s">
        <v>73</v>
      </c>
      <c r="K2712" s="9">
        <f t="shared" si="252"/>
        <v>8.921527777776646</v>
      </c>
      <c r="L2712" s="13">
        <f t="shared" si="253"/>
        <v>40784</v>
      </c>
      <c r="M2712" s="14">
        <f t="shared" si="254"/>
        <v>0.54097222222480923</v>
      </c>
      <c r="N2712" s="15">
        <f t="shared" si="255"/>
        <v>3</v>
      </c>
      <c r="O2712" s="16" t="str">
        <f t="shared" si="256"/>
        <v>Wednesday</v>
      </c>
      <c r="P2712" s="16" t="str">
        <f t="shared" si="257"/>
        <v>Aug</v>
      </c>
      <c r="Q2712" s="22">
        <f>IF(Analysis!$H$2=1,1,0)</f>
        <v>1</v>
      </c>
      <c r="R2712" s="1">
        <f>IF(Analysis!$H$3=1,1,0)</f>
        <v>1</v>
      </c>
      <c r="S2712" s="23">
        <f>IF(Analysis!$H$4=1,1,0)</f>
        <v>1</v>
      </c>
      <c r="T2712" s="23">
        <f>IF(Analysis!$H$6=1,1,0)</f>
        <v>1</v>
      </c>
      <c r="U2712" s="23">
        <f>IF(Analysis!$H$7=1,1,0)</f>
        <v>1</v>
      </c>
    </row>
    <row r="2713" spans="1:21">
      <c r="A2713" s="4">
        <v>14943</v>
      </c>
      <c r="B2713" s="5">
        <v>40786.399305555555</v>
      </c>
      <c r="C2713" s="5">
        <v>40784.491666666669</v>
      </c>
      <c r="D2713" s="4" t="s">
        <v>60</v>
      </c>
      <c r="E2713" s="4" t="s">
        <v>54</v>
      </c>
      <c r="F2713" s="6" t="s">
        <v>127</v>
      </c>
      <c r="G2713" s="4" t="s">
        <v>55</v>
      </c>
      <c r="H2713" s="4" t="s">
        <v>1270</v>
      </c>
      <c r="I2713" s="4" t="s">
        <v>142</v>
      </c>
      <c r="J2713" s="4" t="s">
        <v>59</v>
      </c>
      <c r="K2713" s="9">
        <f t="shared" si="252"/>
        <v>1.9076388888861402</v>
      </c>
      <c r="L2713" s="13">
        <f t="shared" si="253"/>
        <v>40784</v>
      </c>
      <c r="M2713" s="14">
        <f t="shared" si="254"/>
        <v>0.49166666666860692</v>
      </c>
      <c r="N2713" s="15">
        <f t="shared" si="255"/>
        <v>3</v>
      </c>
      <c r="O2713" s="16" t="str">
        <f t="shared" si="256"/>
        <v>Wednesday</v>
      </c>
      <c r="P2713" s="16" t="str">
        <f t="shared" si="257"/>
        <v>Aug</v>
      </c>
      <c r="Q2713" s="22">
        <f>IF(Analysis!$H$2=1,1,0)</f>
        <v>1</v>
      </c>
      <c r="R2713" s="1">
        <f>IF(Analysis!$H$3=1,1,0)</f>
        <v>1</v>
      </c>
      <c r="S2713" s="23">
        <f>IF(Analysis!$H$4=1,1,0)</f>
        <v>1</v>
      </c>
      <c r="T2713" s="23">
        <f>IF(Analysis!$H$6=1,1,0)</f>
        <v>1</v>
      </c>
      <c r="U2713" s="23">
        <f>IF(Analysis!$H$7=1,1,0)</f>
        <v>1</v>
      </c>
    </row>
    <row r="2714" spans="1:21">
      <c r="A2714" s="4">
        <v>14942</v>
      </c>
      <c r="B2714" s="5">
        <v>40815.650694444441</v>
      </c>
      <c r="C2714" s="5">
        <v>40784.478472222225</v>
      </c>
      <c r="D2714" s="4" t="s">
        <v>60</v>
      </c>
      <c r="E2714" s="4" t="s">
        <v>99</v>
      </c>
      <c r="F2714" s="6" t="s">
        <v>128</v>
      </c>
      <c r="G2714" s="4" t="s">
        <v>55</v>
      </c>
      <c r="H2714" s="4" t="s">
        <v>90</v>
      </c>
      <c r="I2714" s="4" t="s">
        <v>142</v>
      </c>
      <c r="J2714" s="4" t="s">
        <v>136</v>
      </c>
      <c r="K2714" s="9">
        <f t="shared" si="252"/>
        <v>31.172222222216078</v>
      </c>
      <c r="L2714" s="13">
        <f t="shared" si="253"/>
        <v>40784</v>
      </c>
      <c r="M2714" s="14">
        <f t="shared" si="254"/>
        <v>0.47847222222480923</v>
      </c>
      <c r="N2714" s="15">
        <f t="shared" si="255"/>
        <v>3</v>
      </c>
      <c r="O2714" s="16" t="str">
        <f t="shared" si="256"/>
        <v>Thursday</v>
      </c>
      <c r="P2714" s="16" t="str">
        <f t="shared" si="257"/>
        <v>Aug</v>
      </c>
      <c r="Q2714" s="22">
        <f>IF(Analysis!$H$2=1,1,0)</f>
        <v>1</v>
      </c>
      <c r="R2714" s="1">
        <f>IF(Analysis!$H$3=1,1,0)</f>
        <v>1</v>
      </c>
      <c r="S2714" s="23">
        <f>IF(Analysis!$H$4=1,1,0)</f>
        <v>1</v>
      </c>
      <c r="T2714" s="23">
        <f>IF(Analysis!$H$6=1,1,0)</f>
        <v>1</v>
      </c>
      <c r="U2714" s="23">
        <f>IF(Analysis!$H$7=1,1,0)</f>
        <v>1</v>
      </c>
    </row>
    <row r="2715" spans="1:21">
      <c r="A2715" s="4">
        <v>14941</v>
      </c>
      <c r="B2715" s="5">
        <v>40835.620138888888</v>
      </c>
      <c r="C2715" s="5">
        <v>40784.476388888892</v>
      </c>
      <c r="D2715" s="4" t="s">
        <v>60</v>
      </c>
      <c r="E2715" s="4" t="s">
        <v>99</v>
      </c>
      <c r="F2715" s="6" t="s">
        <v>129</v>
      </c>
      <c r="G2715" s="4" t="s">
        <v>55</v>
      </c>
      <c r="H2715" s="4" t="s">
        <v>107</v>
      </c>
      <c r="I2715" s="4" t="s">
        <v>142</v>
      </c>
      <c r="J2715" s="4" t="s">
        <v>136</v>
      </c>
      <c r="K2715" s="9">
        <f t="shared" si="252"/>
        <v>51.143749999995634</v>
      </c>
      <c r="L2715" s="13">
        <f t="shared" si="253"/>
        <v>40784</v>
      </c>
      <c r="M2715" s="14">
        <f t="shared" si="254"/>
        <v>0.47638888889196096</v>
      </c>
      <c r="N2715" s="15">
        <f t="shared" si="255"/>
        <v>3</v>
      </c>
      <c r="O2715" s="16" t="str">
        <f t="shared" si="256"/>
        <v>Wednesday</v>
      </c>
      <c r="P2715" s="16" t="str">
        <f t="shared" si="257"/>
        <v>Aug</v>
      </c>
      <c r="Q2715" s="22">
        <f>IF(Analysis!$H$2=1,1,0)</f>
        <v>1</v>
      </c>
      <c r="R2715" s="1">
        <f>IF(Analysis!$H$3=1,1,0)</f>
        <v>1</v>
      </c>
      <c r="S2715" s="23">
        <f>IF(Analysis!$H$4=1,1,0)</f>
        <v>1</v>
      </c>
      <c r="T2715" s="23">
        <f>IF(Analysis!$H$6=1,1,0)</f>
        <v>1</v>
      </c>
      <c r="U2715" s="23">
        <f>IF(Analysis!$H$7=1,1,0)</f>
        <v>1</v>
      </c>
    </row>
    <row r="2716" spans="1:21">
      <c r="A2716" s="4">
        <v>14940</v>
      </c>
      <c r="B2716" s="5">
        <v>40813.538888888892</v>
      </c>
      <c r="C2716" s="5">
        <v>40784.445833333331</v>
      </c>
      <c r="D2716" s="4" t="s">
        <v>53</v>
      </c>
      <c r="E2716" s="4" t="s">
        <v>98</v>
      </c>
      <c r="F2716" s="6" t="s">
        <v>145</v>
      </c>
      <c r="G2716" s="4" t="s">
        <v>55</v>
      </c>
      <c r="H2716" s="4" t="s">
        <v>106</v>
      </c>
      <c r="I2716" s="4" t="s">
        <v>142</v>
      </c>
      <c r="J2716" s="4" t="s">
        <v>136</v>
      </c>
      <c r="K2716" s="9">
        <f t="shared" si="252"/>
        <v>29.093055555560568</v>
      </c>
      <c r="L2716" s="13">
        <f t="shared" si="253"/>
        <v>40784</v>
      </c>
      <c r="M2716" s="14">
        <f t="shared" si="254"/>
        <v>0.44583333333139308</v>
      </c>
      <c r="N2716" s="15">
        <f t="shared" si="255"/>
        <v>2</v>
      </c>
      <c r="O2716" s="16" t="str">
        <f t="shared" si="256"/>
        <v>Tuesday</v>
      </c>
      <c r="P2716" s="16" t="str">
        <f t="shared" si="257"/>
        <v>Aug</v>
      </c>
      <c r="Q2716" s="22">
        <f>IF(Analysis!$H$2=1,1,0)</f>
        <v>1</v>
      </c>
      <c r="R2716" s="1">
        <f>IF(Analysis!$H$3=1,1,0)</f>
        <v>1</v>
      </c>
      <c r="S2716" s="23">
        <f>IF(Analysis!$H$4=1,1,0)</f>
        <v>1</v>
      </c>
      <c r="T2716" s="23">
        <f>IF(Analysis!$H$6=1,1,0)</f>
        <v>1</v>
      </c>
      <c r="U2716" s="23">
        <f>IF(Analysis!$H$7=1,1,0)</f>
        <v>1</v>
      </c>
    </row>
    <row r="2717" spans="1:21">
      <c r="A2717" s="4">
        <v>14939</v>
      </c>
      <c r="B2717" s="5">
        <v>40828.367361111108</v>
      </c>
      <c r="C2717" s="5">
        <v>40784.434027777781</v>
      </c>
      <c r="D2717" s="4" t="s">
        <v>60</v>
      </c>
      <c r="E2717" s="4" t="s">
        <v>108</v>
      </c>
      <c r="F2717" s="6" t="s">
        <v>2344</v>
      </c>
      <c r="G2717" s="4" t="s">
        <v>55</v>
      </c>
      <c r="H2717" s="4" t="s">
        <v>71</v>
      </c>
      <c r="I2717" s="4" t="s">
        <v>142</v>
      </c>
      <c r="J2717" s="4" t="s">
        <v>59</v>
      </c>
      <c r="K2717" s="9">
        <f t="shared" si="252"/>
        <v>43.933333333327028</v>
      </c>
      <c r="L2717" s="13">
        <f t="shared" si="253"/>
        <v>40784</v>
      </c>
      <c r="M2717" s="14">
        <f t="shared" si="254"/>
        <v>0.43402777778101154</v>
      </c>
      <c r="N2717" s="15">
        <f t="shared" si="255"/>
        <v>2</v>
      </c>
      <c r="O2717" s="16" t="str">
        <f t="shared" si="256"/>
        <v>Wednesday</v>
      </c>
      <c r="P2717" s="16" t="str">
        <f t="shared" si="257"/>
        <v>Aug</v>
      </c>
      <c r="Q2717" s="22">
        <f>IF(Analysis!$H$2=1,1,0)</f>
        <v>1</v>
      </c>
      <c r="R2717" s="1">
        <f>IF(Analysis!$H$3=1,1,0)</f>
        <v>1</v>
      </c>
      <c r="S2717" s="23">
        <f>IF(Analysis!$H$4=1,1,0)</f>
        <v>1</v>
      </c>
      <c r="T2717" s="23">
        <f>IF(Analysis!$H$6=1,1,0)</f>
        <v>1</v>
      </c>
      <c r="U2717" s="23">
        <f>IF(Analysis!$H$7=1,1,0)</f>
        <v>1</v>
      </c>
    </row>
    <row r="2718" spans="1:21">
      <c r="A2718" s="4">
        <v>14938</v>
      </c>
      <c r="B2718" s="5">
        <v>40795.69027777778</v>
      </c>
      <c r="C2718" s="5">
        <v>40784.433333333334</v>
      </c>
      <c r="D2718" s="4" t="s">
        <v>62</v>
      </c>
      <c r="E2718" s="4" t="s">
        <v>92</v>
      </c>
      <c r="F2718" s="6" t="s">
        <v>2071</v>
      </c>
      <c r="G2718" s="4" t="s">
        <v>55</v>
      </c>
      <c r="H2718" s="4" t="s">
        <v>56</v>
      </c>
      <c r="I2718" s="4" t="s">
        <v>142</v>
      </c>
      <c r="J2718" s="4" t="s">
        <v>65</v>
      </c>
      <c r="K2718" s="9">
        <f t="shared" si="252"/>
        <v>11.256944444445253</v>
      </c>
      <c r="L2718" s="13">
        <f t="shared" si="253"/>
        <v>40784</v>
      </c>
      <c r="M2718" s="14">
        <f t="shared" si="254"/>
        <v>0.43333333333430346</v>
      </c>
      <c r="N2718" s="15">
        <f t="shared" si="255"/>
        <v>2</v>
      </c>
      <c r="O2718" s="16" t="str">
        <f t="shared" si="256"/>
        <v>Friday</v>
      </c>
      <c r="P2718" s="16" t="str">
        <f t="shared" si="257"/>
        <v>Aug</v>
      </c>
      <c r="Q2718" s="22">
        <f>IF(Analysis!$H$2=1,1,0)</f>
        <v>1</v>
      </c>
      <c r="R2718" s="1">
        <f>IF(Analysis!$H$3=1,1,0)</f>
        <v>1</v>
      </c>
      <c r="S2718" s="23">
        <f>IF(Analysis!$H$4=1,1,0)</f>
        <v>1</v>
      </c>
      <c r="T2718" s="23">
        <f>IF(Analysis!$H$6=1,1,0)</f>
        <v>1</v>
      </c>
      <c r="U2718" s="23">
        <f>IF(Analysis!$H$7=1,1,0)</f>
        <v>1</v>
      </c>
    </row>
    <row r="2719" spans="1:21">
      <c r="A2719" s="4">
        <v>14937</v>
      </c>
      <c r="B2719" s="5">
        <v>40822.539583333331</v>
      </c>
      <c r="C2719" s="5">
        <v>40784.429861111108</v>
      </c>
      <c r="D2719" s="4" t="s">
        <v>60</v>
      </c>
      <c r="E2719" s="4" t="s">
        <v>74</v>
      </c>
      <c r="F2719" s="6" t="s">
        <v>2072</v>
      </c>
      <c r="G2719" s="4" t="s">
        <v>55</v>
      </c>
      <c r="H2719" s="4" t="s">
        <v>90</v>
      </c>
      <c r="I2719" s="4" t="s">
        <v>142</v>
      </c>
      <c r="J2719" s="4" t="s">
        <v>73</v>
      </c>
      <c r="K2719" s="9">
        <f t="shared" si="252"/>
        <v>38.109722222223354</v>
      </c>
      <c r="L2719" s="13">
        <f t="shared" si="253"/>
        <v>40784</v>
      </c>
      <c r="M2719" s="14">
        <f t="shared" si="254"/>
        <v>0.42986111110803904</v>
      </c>
      <c r="N2719" s="15">
        <f t="shared" si="255"/>
        <v>2</v>
      </c>
      <c r="O2719" s="16" t="str">
        <f t="shared" si="256"/>
        <v>Thursday</v>
      </c>
      <c r="P2719" s="16" t="str">
        <f t="shared" si="257"/>
        <v>Aug</v>
      </c>
      <c r="Q2719" s="22">
        <f>IF(Analysis!$H$2=1,1,0)</f>
        <v>1</v>
      </c>
      <c r="R2719" s="1">
        <f>IF(Analysis!$H$3=1,1,0)</f>
        <v>1</v>
      </c>
      <c r="S2719" s="23">
        <f>IF(Analysis!$H$4=1,1,0)</f>
        <v>1</v>
      </c>
      <c r="T2719" s="23">
        <f>IF(Analysis!$H$6=1,1,0)</f>
        <v>1</v>
      </c>
      <c r="U2719" s="23">
        <f>IF(Analysis!$H$7=1,1,0)</f>
        <v>1</v>
      </c>
    </row>
    <row r="2720" spans="1:21">
      <c r="A2720" s="4">
        <v>14935</v>
      </c>
      <c r="B2720" s="5">
        <v>40819.625694444447</v>
      </c>
      <c r="C2720" s="5">
        <v>40784.399305555555</v>
      </c>
      <c r="D2720" s="4" t="s">
        <v>60</v>
      </c>
      <c r="E2720" s="4" t="s">
        <v>74</v>
      </c>
      <c r="F2720" s="6" t="s">
        <v>2073</v>
      </c>
      <c r="G2720" s="4" t="s">
        <v>55</v>
      </c>
      <c r="H2720" s="4" t="s">
        <v>56</v>
      </c>
      <c r="I2720" s="4" t="s">
        <v>142</v>
      </c>
      <c r="J2720" s="4" t="s">
        <v>73</v>
      </c>
      <c r="K2720" s="9">
        <f t="shared" si="252"/>
        <v>35.226388888891961</v>
      </c>
      <c r="L2720" s="13">
        <f t="shared" si="253"/>
        <v>40784</v>
      </c>
      <c r="M2720" s="14">
        <f t="shared" si="254"/>
        <v>0.39930555555474712</v>
      </c>
      <c r="N2720" s="15">
        <f t="shared" si="255"/>
        <v>2</v>
      </c>
      <c r="O2720" s="16" t="str">
        <f t="shared" si="256"/>
        <v>Monday</v>
      </c>
      <c r="P2720" s="16" t="str">
        <f t="shared" si="257"/>
        <v>Aug</v>
      </c>
      <c r="Q2720" s="22">
        <f>IF(Analysis!$H$2=1,1,0)</f>
        <v>1</v>
      </c>
      <c r="R2720" s="1">
        <f>IF(Analysis!$H$3=1,1,0)</f>
        <v>1</v>
      </c>
      <c r="S2720" s="23">
        <f>IF(Analysis!$H$4=1,1,0)</f>
        <v>1</v>
      </c>
      <c r="T2720" s="23">
        <f>IF(Analysis!$H$6=1,1,0)</f>
        <v>1</v>
      </c>
      <c r="U2720" s="23">
        <f>IF(Analysis!$H$7=1,1,0)</f>
        <v>1</v>
      </c>
    </row>
    <row r="2721" spans="1:21">
      <c r="A2721" s="4">
        <v>14934</v>
      </c>
      <c r="B2721" s="5">
        <v>40812.390972222223</v>
      </c>
      <c r="C2721" s="5">
        <v>40784.375</v>
      </c>
      <c r="D2721" s="4" t="s">
        <v>60</v>
      </c>
      <c r="E2721" s="4" t="s">
        <v>54</v>
      </c>
      <c r="F2721" s="6" t="s">
        <v>132</v>
      </c>
      <c r="G2721" s="4" t="s">
        <v>55</v>
      </c>
      <c r="H2721" s="4" t="s">
        <v>1271</v>
      </c>
      <c r="I2721" s="4" t="s">
        <v>142</v>
      </c>
      <c r="J2721" s="4" t="s">
        <v>136</v>
      </c>
      <c r="K2721" s="9">
        <f t="shared" si="252"/>
        <v>28.015972222223354</v>
      </c>
      <c r="L2721" s="13">
        <f t="shared" si="253"/>
        <v>40784</v>
      </c>
      <c r="M2721" s="14">
        <f t="shared" si="254"/>
        <v>0.375</v>
      </c>
      <c r="N2721" s="15">
        <f t="shared" si="255"/>
        <v>2</v>
      </c>
      <c r="O2721" s="16" t="str">
        <f t="shared" si="256"/>
        <v>Monday</v>
      </c>
      <c r="P2721" s="16" t="str">
        <f t="shared" si="257"/>
        <v>Aug</v>
      </c>
      <c r="Q2721" s="22">
        <f>IF(Analysis!$H$2=1,1,0)</f>
        <v>1</v>
      </c>
      <c r="R2721" s="1">
        <f>IF(Analysis!$H$3=1,1,0)</f>
        <v>1</v>
      </c>
      <c r="S2721" s="23">
        <f>IF(Analysis!$H$4=1,1,0)</f>
        <v>1</v>
      </c>
      <c r="T2721" s="23">
        <f>IF(Analysis!$H$6=1,1,0)</f>
        <v>1</v>
      </c>
      <c r="U2721" s="23">
        <f>IF(Analysis!$H$7=1,1,0)</f>
        <v>1</v>
      </c>
    </row>
    <row r="2722" spans="1:21">
      <c r="A2722" s="4">
        <v>14933</v>
      </c>
      <c r="B2722" s="5">
        <v>40819.625694444447</v>
      </c>
      <c r="C2722" s="5">
        <v>40784.361111111109</v>
      </c>
      <c r="D2722" s="4" t="s">
        <v>53</v>
      </c>
      <c r="E2722" s="4" t="s">
        <v>74</v>
      </c>
      <c r="F2722" s="6" t="s">
        <v>133</v>
      </c>
      <c r="G2722" s="4" t="s">
        <v>55</v>
      </c>
      <c r="H2722" s="4" t="s">
        <v>1272</v>
      </c>
      <c r="I2722" s="4" t="s">
        <v>142</v>
      </c>
      <c r="J2722" s="4" t="s">
        <v>59</v>
      </c>
      <c r="K2722" s="9">
        <f t="shared" si="252"/>
        <v>35.264583333337214</v>
      </c>
      <c r="L2722" s="13">
        <f t="shared" si="253"/>
        <v>40784</v>
      </c>
      <c r="M2722" s="14">
        <f t="shared" si="254"/>
        <v>0.36111111110949423</v>
      </c>
      <c r="N2722" s="15">
        <f t="shared" si="255"/>
        <v>1</v>
      </c>
      <c r="O2722" s="16" t="str">
        <f t="shared" si="256"/>
        <v>Monday</v>
      </c>
      <c r="P2722" s="16" t="str">
        <f t="shared" si="257"/>
        <v>Aug</v>
      </c>
      <c r="Q2722" s="22">
        <f>IF(Analysis!$H$2=1,1,0)</f>
        <v>1</v>
      </c>
      <c r="R2722" s="1">
        <f>IF(Analysis!$H$3=1,1,0)</f>
        <v>1</v>
      </c>
      <c r="S2722" s="23">
        <f>IF(Analysis!$H$4=1,1,0)</f>
        <v>1</v>
      </c>
      <c r="T2722" s="23">
        <f>IF(Analysis!$H$6=1,1,0)</f>
        <v>1</v>
      </c>
      <c r="U2722" s="23">
        <f>IF(Analysis!$H$7=1,1,0)</f>
        <v>1</v>
      </c>
    </row>
    <row r="2723" spans="1:21">
      <c r="A2723" s="4">
        <v>14932</v>
      </c>
      <c r="B2723" s="5">
        <v>40812.384027777778</v>
      </c>
      <c r="C2723" s="5">
        <v>40784.353472222225</v>
      </c>
      <c r="D2723" s="4" t="s">
        <v>60</v>
      </c>
      <c r="E2723" s="4" t="s">
        <v>74</v>
      </c>
      <c r="F2723" s="6" t="s">
        <v>127</v>
      </c>
      <c r="G2723" s="4" t="s">
        <v>55</v>
      </c>
      <c r="H2723" s="4" t="s">
        <v>1273</v>
      </c>
      <c r="I2723" s="4" t="s">
        <v>142</v>
      </c>
      <c r="J2723" s="4" t="s">
        <v>59</v>
      </c>
      <c r="K2723" s="9">
        <f t="shared" si="252"/>
        <v>28.030555555553292</v>
      </c>
      <c r="L2723" s="13">
        <f t="shared" si="253"/>
        <v>40784</v>
      </c>
      <c r="M2723" s="14">
        <f t="shared" si="254"/>
        <v>0.35347222222480923</v>
      </c>
      <c r="N2723" s="15">
        <f t="shared" si="255"/>
        <v>1</v>
      </c>
      <c r="O2723" s="16" t="str">
        <f t="shared" si="256"/>
        <v>Monday</v>
      </c>
      <c r="P2723" s="16" t="str">
        <f t="shared" si="257"/>
        <v>Aug</v>
      </c>
      <c r="Q2723" s="22">
        <f>IF(Analysis!$H$2=1,1,0)</f>
        <v>1</v>
      </c>
      <c r="R2723" s="1">
        <f>IF(Analysis!$H$3=1,1,0)</f>
        <v>1</v>
      </c>
      <c r="S2723" s="23">
        <f>IF(Analysis!$H$4=1,1,0)</f>
        <v>1</v>
      </c>
      <c r="T2723" s="23">
        <f>IF(Analysis!$H$6=1,1,0)</f>
        <v>1</v>
      </c>
      <c r="U2723" s="23">
        <f>IF(Analysis!$H$7=1,1,0)</f>
        <v>1</v>
      </c>
    </row>
    <row r="2724" spans="1:21">
      <c r="A2724" s="4">
        <v>14931</v>
      </c>
      <c r="B2724" s="5">
        <v>40812.37777777778</v>
      </c>
      <c r="C2724" s="5">
        <v>40781.67291666667</v>
      </c>
      <c r="D2724" s="4" t="s">
        <v>60</v>
      </c>
      <c r="E2724" s="4" t="s">
        <v>108</v>
      </c>
      <c r="F2724" s="6" t="s">
        <v>128</v>
      </c>
      <c r="G2724" s="4" t="s">
        <v>55</v>
      </c>
      <c r="H2724" s="4" t="s">
        <v>1274</v>
      </c>
      <c r="I2724" s="4" t="s">
        <v>142</v>
      </c>
      <c r="J2724" s="4" t="s">
        <v>73</v>
      </c>
      <c r="K2724" s="9">
        <f t="shared" si="252"/>
        <v>30.704861111109494</v>
      </c>
      <c r="L2724" s="13">
        <f t="shared" si="253"/>
        <v>40781</v>
      </c>
      <c r="M2724" s="14">
        <f t="shared" si="254"/>
        <v>0.67291666667006211</v>
      </c>
      <c r="N2724" s="15">
        <f t="shared" si="255"/>
        <v>5</v>
      </c>
      <c r="O2724" s="16" t="str">
        <f t="shared" si="256"/>
        <v>Monday</v>
      </c>
      <c r="P2724" s="16" t="str">
        <f t="shared" si="257"/>
        <v>Aug</v>
      </c>
      <c r="Q2724" s="22">
        <f>IF(Analysis!$H$2=1,1,0)</f>
        <v>1</v>
      </c>
      <c r="R2724" s="1">
        <f>IF(Analysis!$H$3=1,1,0)</f>
        <v>1</v>
      </c>
      <c r="S2724" s="23">
        <f>IF(Analysis!$H$4=1,1,0)</f>
        <v>1</v>
      </c>
      <c r="T2724" s="23">
        <f>IF(Analysis!$H$6=1,1,0)</f>
        <v>1</v>
      </c>
      <c r="U2724" s="23">
        <f>IF(Analysis!$H$7=1,1,0)</f>
        <v>1</v>
      </c>
    </row>
    <row r="2725" spans="1:21">
      <c r="A2725" s="4">
        <v>14930</v>
      </c>
      <c r="B2725" s="5">
        <v>40814.636805555558</v>
      </c>
      <c r="C2725" s="5">
        <v>40781.593055555553</v>
      </c>
      <c r="D2725" s="4" t="s">
        <v>62</v>
      </c>
      <c r="E2725" s="4" t="s">
        <v>64</v>
      </c>
      <c r="F2725" s="6" t="s">
        <v>129</v>
      </c>
      <c r="G2725" s="4" t="s">
        <v>55</v>
      </c>
      <c r="H2725" s="4" t="s">
        <v>1275</v>
      </c>
      <c r="I2725" s="4" t="s">
        <v>142</v>
      </c>
      <c r="J2725" s="4" t="s">
        <v>70</v>
      </c>
      <c r="K2725" s="9">
        <f t="shared" si="252"/>
        <v>33.043750000004366</v>
      </c>
      <c r="L2725" s="13">
        <f t="shared" si="253"/>
        <v>40781</v>
      </c>
      <c r="M2725" s="14">
        <f t="shared" si="254"/>
        <v>0.59305555555329192</v>
      </c>
      <c r="N2725" s="15">
        <f t="shared" si="255"/>
        <v>4</v>
      </c>
      <c r="O2725" s="16" t="str">
        <f t="shared" si="256"/>
        <v>Wednesday</v>
      </c>
      <c r="P2725" s="16" t="str">
        <f t="shared" si="257"/>
        <v>Aug</v>
      </c>
      <c r="Q2725" s="22">
        <f>IF(Analysis!$H$2=1,1,0)</f>
        <v>1</v>
      </c>
      <c r="R2725" s="1">
        <f>IF(Analysis!$H$3=1,1,0)</f>
        <v>1</v>
      </c>
      <c r="S2725" s="23">
        <f>IF(Analysis!$H$4=1,1,0)</f>
        <v>1</v>
      </c>
      <c r="T2725" s="23">
        <f>IF(Analysis!$H$6=1,1,0)</f>
        <v>1</v>
      </c>
      <c r="U2725" s="23">
        <f>IF(Analysis!$H$7=1,1,0)</f>
        <v>1</v>
      </c>
    </row>
    <row r="2726" spans="1:21">
      <c r="A2726" s="4">
        <v>14929</v>
      </c>
      <c r="B2726" s="5">
        <v>40785.627083333333</v>
      </c>
      <c r="C2726" s="5">
        <v>40781.589583333334</v>
      </c>
      <c r="D2726" s="4" t="s">
        <v>60</v>
      </c>
      <c r="E2726" s="4" t="s">
        <v>61</v>
      </c>
      <c r="F2726" s="6" t="s">
        <v>145</v>
      </c>
      <c r="G2726" s="4" t="s">
        <v>55</v>
      </c>
      <c r="H2726" s="4" t="s">
        <v>90</v>
      </c>
      <c r="I2726" s="4" t="s">
        <v>142</v>
      </c>
      <c r="J2726" s="4" t="s">
        <v>59</v>
      </c>
      <c r="K2726" s="9">
        <f t="shared" si="252"/>
        <v>4.0374999999985448</v>
      </c>
      <c r="L2726" s="13">
        <f t="shared" si="253"/>
        <v>40781</v>
      </c>
      <c r="M2726" s="14">
        <f t="shared" si="254"/>
        <v>0.58958333333430346</v>
      </c>
      <c r="N2726" s="15">
        <f t="shared" si="255"/>
        <v>4</v>
      </c>
      <c r="O2726" s="16" t="str">
        <f t="shared" si="256"/>
        <v>Tuesday</v>
      </c>
      <c r="P2726" s="16" t="str">
        <f t="shared" si="257"/>
        <v>Aug</v>
      </c>
      <c r="Q2726" s="22">
        <f>IF(Analysis!$H$2=1,1,0)</f>
        <v>1</v>
      </c>
      <c r="R2726" s="1">
        <f>IF(Analysis!$H$3=1,1,0)</f>
        <v>1</v>
      </c>
      <c r="S2726" s="23">
        <f>IF(Analysis!$H$4=1,1,0)</f>
        <v>1</v>
      </c>
      <c r="T2726" s="23">
        <f>IF(Analysis!$H$6=1,1,0)</f>
        <v>1</v>
      </c>
      <c r="U2726" s="23">
        <f>IF(Analysis!$H$7=1,1,0)</f>
        <v>1</v>
      </c>
    </row>
    <row r="2727" spans="1:21">
      <c r="A2727" s="4">
        <v>14928</v>
      </c>
      <c r="B2727" s="5">
        <v>40786.630555555559</v>
      </c>
      <c r="C2727" s="5">
        <v>40781.5625</v>
      </c>
      <c r="D2727" s="4" t="s">
        <v>60</v>
      </c>
      <c r="E2727" s="4" t="s">
        <v>68</v>
      </c>
      <c r="F2727" s="6" t="s">
        <v>2345</v>
      </c>
      <c r="G2727" s="4" t="s">
        <v>55</v>
      </c>
      <c r="H2727" s="4" t="s">
        <v>107</v>
      </c>
      <c r="I2727" s="4" t="s">
        <v>142</v>
      </c>
      <c r="J2727" s="4" t="s">
        <v>65</v>
      </c>
      <c r="K2727" s="9">
        <f t="shared" si="252"/>
        <v>5.0680555555591127</v>
      </c>
      <c r="L2727" s="13">
        <f t="shared" si="253"/>
        <v>40781</v>
      </c>
      <c r="M2727" s="14">
        <f t="shared" si="254"/>
        <v>0.5625</v>
      </c>
      <c r="N2727" s="15">
        <f t="shared" si="255"/>
        <v>4</v>
      </c>
      <c r="O2727" s="16" t="str">
        <f t="shared" si="256"/>
        <v>Wednesday</v>
      </c>
      <c r="P2727" s="16" t="str">
        <f t="shared" si="257"/>
        <v>Aug</v>
      </c>
      <c r="Q2727" s="22">
        <f>IF(Analysis!$H$2=1,1,0)</f>
        <v>1</v>
      </c>
      <c r="R2727" s="1">
        <f>IF(Analysis!$H$3=1,1,0)</f>
        <v>1</v>
      </c>
      <c r="S2727" s="23">
        <f>IF(Analysis!$H$4=1,1,0)</f>
        <v>1</v>
      </c>
      <c r="T2727" s="23">
        <f>IF(Analysis!$H$6=1,1,0)</f>
        <v>1</v>
      </c>
      <c r="U2727" s="23">
        <f>IF(Analysis!$H$7=1,1,0)</f>
        <v>1</v>
      </c>
    </row>
    <row r="2728" spans="1:21">
      <c r="A2728" s="4">
        <v>14927</v>
      </c>
      <c r="B2728" s="5">
        <v>40809.456250000003</v>
      </c>
      <c r="C2728" s="5">
        <v>40781.511805555558</v>
      </c>
      <c r="D2728" s="4" t="s">
        <v>60</v>
      </c>
      <c r="E2728" s="4" t="s">
        <v>54</v>
      </c>
      <c r="F2728" s="6" t="s">
        <v>2071</v>
      </c>
      <c r="G2728" s="4" t="s">
        <v>55</v>
      </c>
      <c r="H2728" s="4" t="s">
        <v>106</v>
      </c>
      <c r="I2728" s="4" t="s">
        <v>142</v>
      </c>
      <c r="J2728" s="4" t="s">
        <v>59</v>
      </c>
      <c r="K2728" s="9">
        <f t="shared" si="252"/>
        <v>27.944444444445253</v>
      </c>
      <c r="L2728" s="13">
        <f t="shared" si="253"/>
        <v>40781</v>
      </c>
      <c r="M2728" s="14">
        <f t="shared" si="254"/>
        <v>0.5118055555576575</v>
      </c>
      <c r="N2728" s="15">
        <f t="shared" si="255"/>
        <v>3</v>
      </c>
      <c r="O2728" s="16" t="str">
        <f t="shared" si="256"/>
        <v>Friday</v>
      </c>
      <c r="P2728" s="16" t="str">
        <f t="shared" si="257"/>
        <v>Aug</v>
      </c>
      <c r="Q2728" s="22">
        <f>IF(Analysis!$H$2=1,1,0)</f>
        <v>1</v>
      </c>
      <c r="R2728" s="1">
        <f>IF(Analysis!$H$3=1,1,0)</f>
        <v>1</v>
      </c>
      <c r="S2728" s="23">
        <f>IF(Analysis!$H$4=1,1,0)</f>
        <v>1</v>
      </c>
      <c r="T2728" s="23">
        <f>IF(Analysis!$H$6=1,1,0)</f>
        <v>1</v>
      </c>
      <c r="U2728" s="23">
        <f>IF(Analysis!$H$7=1,1,0)</f>
        <v>1</v>
      </c>
    </row>
    <row r="2729" spans="1:21">
      <c r="A2729" s="4">
        <v>14926</v>
      </c>
      <c r="B2729" s="5">
        <v>40791.494444444441</v>
      </c>
      <c r="C2729" s="5">
        <v>40781.484027777777</v>
      </c>
      <c r="D2729" s="4" t="s">
        <v>53</v>
      </c>
      <c r="E2729" s="4" t="s">
        <v>98</v>
      </c>
      <c r="F2729" s="6" t="s">
        <v>2072</v>
      </c>
      <c r="G2729" s="4" t="s">
        <v>55</v>
      </c>
      <c r="H2729" s="4" t="s">
        <v>71</v>
      </c>
      <c r="I2729" s="4" t="s">
        <v>142</v>
      </c>
      <c r="J2729" s="4" t="s">
        <v>136</v>
      </c>
      <c r="K2729" s="9">
        <f t="shared" si="252"/>
        <v>10.010416666664241</v>
      </c>
      <c r="L2729" s="13">
        <f t="shared" si="253"/>
        <v>40781</v>
      </c>
      <c r="M2729" s="14">
        <f t="shared" si="254"/>
        <v>0.48402777777664596</v>
      </c>
      <c r="N2729" s="15">
        <f t="shared" si="255"/>
        <v>3</v>
      </c>
      <c r="O2729" s="16" t="str">
        <f t="shared" si="256"/>
        <v>Monday</v>
      </c>
      <c r="P2729" s="16" t="str">
        <f t="shared" si="257"/>
        <v>Aug</v>
      </c>
      <c r="Q2729" s="22">
        <f>IF(Analysis!$H$2=1,1,0)</f>
        <v>1</v>
      </c>
      <c r="R2729" s="1">
        <f>IF(Analysis!$H$3=1,1,0)</f>
        <v>1</v>
      </c>
      <c r="S2729" s="23">
        <f>IF(Analysis!$H$4=1,1,0)</f>
        <v>1</v>
      </c>
      <c r="T2729" s="23">
        <f>IF(Analysis!$H$6=1,1,0)</f>
        <v>1</v>
      </c>
      <c r="U2729" s="23">
        <f>IF(Analysis!$H$7=1,1,0)</f>
        <v>1</v>
      </c>
    </row>
    <row r="2730" spans="1:21">
      <c r="A2730" s="4">
        <v>14925</v>
      </c>
      <c r="B2730" s="5">
        <v>40793.461805555555</v>
      </c>
      <c r="C2730" s="5">
        <v>40781.461805555555</v>
      </c>
      <c r="D2730" s="4" t="s">
        <v>62</v>
      </c>
      <c r="E2730" s="4" t="s">
        <v>68</v>
      </c>
      <c r="F2730" s="6" t="s">
        <v>2073</v>
      </c>
      <c r="G2730" s="4" t="s">
        <v>55</v>
      </c>
      <c r="H2730" s="4" t="s">
        <v>56</v>
      </c>
      <c r="I2730" s="4" t="s">
        <v>142</v>
      </c>
      <c r="J2730" s="4" t="s">
        <v>73</v>
      </c>
      <c r="K2730" s="9">
        <f t="shared" si="252"/>
        <v>12</v>
      </c>
      <c r="L2730" s="13">
        <f t="shared" si="253"/>
        <v>40781</v>
      </c>
      <c r="M2730" s="14">
        <f t="shared" si="254"/>
        <v>0.46180555555474712</v>
      </c>
      <c r="N2730" s="15">
        <f t="shared" si="255"/>
        <v>3</v>
      </c>
      <c r="O2730" s="16" t="str">
        <f t="shared" si="256"/>
        <v>Wednesday</v>
      </c>
      <c r="P2730" s="16" t="str">
        <f t="shared" si="257"/>
        <v>Aug</v>
      </c>
      <c r="Q2730" s="22">
        <f>IF(Analysis!$H$2=1,1,0)</f>
        <v>1</v>
      </c>
      <c r="R2730" s="1">
        <f>IF(Analysis!$H$3=1,1,0)</f>
        <v>1</v>
      </c>
      <c r="S2730" s="23">
        <f>IF(Analysis!$H$4=1,1,0)</f>
        <v>1</v>
      </c>
      <c r="T2730" s="23">
        <f>IF(Analysis!$H$6=1,1,0)</f>
        <v>1</v>
      </c>
      <c r="U2730" s="23">
        <f>IF(Analysis!$H$7=1,1,0)</f>
        <v>1</v>
      </c>
    </row>
    <row r="2731" spans="1:21">
      <c r="A2731" s="4">
        <v>14924</v>
      </c>
      <c r="B2731" s="5">
        <v>40814.668055555558</v>
      </c>
      <c r="C2731" s="5">
        <v>40781.430555555555</v>
      </c>
      <c r="D2731" s="4" t="s">
        <v>62</v>
      </c>
      <c r="E2731" s="4" t="s">
        <v>78</v>
      </c>
      <c r="F2731" s="6" t="s">
        <v>132</v>
      </c>
      <c r="G2731" s="4" t="s">
        <v>55</v>
      </c>
      <c r="H2731" s="4" t="s">
        <v>90</v>
      </c>
      <c r="I2731" s="4" t="s">
        <v>142</v>
      </c>
      <c r="J2731" s="4" t="s">
        <v>70</v>
      </c>
      <c r="K2731" s="9">
        <f t="shared" si="252"/>
        <v>33.23750000000291</v>
      </c>
      <c r="L2731" s="13">
        <f t="shared" si="253"/>
        <v>40781</v>
      </c>
      <c r="M2731" s="14">
        <f t="shared" si="254"/>
        <v>0.43055555555474712</v>
      </c>
      <c r="N2731" s="15">
        <f t="shared" si="255"/>
        <v>2</v>
      </c>
      <c r="O2731" s="16" t="str">
        <f t="shared" si="256"/>
        <v>Wednesday</v>
      </c>
      <c r="P2731" s="16" t="str">
        <f t="shared" si="257"/>
        <v>Aug</v>
      </c>
      <c r="Q2731" s="22">
        <f>IF(Analysis!$H$2=1,1,0)</f>
        <v>1</v>
      </c>
      <c r="R2731" s="1">
        <f>IF(Analysis!$H$3=1,1,0)</f>
        <v>1</v>
      </c>
      <c r="S2731" s="23">
        <f>IF(Analysis!$H$4=1,1,0)</f>
        <v>1</v>
      </c>
      <c r="T2731" s="23">
        <f>IF(Analysis!$H$6=1,1,0)</f>
        <v>1</v>
      </c>
      <c r="U2731" s="23">
        <f>IF(Analysis!$H$7=1,1,0)</f>
        <v>1</v>
      </c>
    </row>
    <row r="2732" spans="1:21">
      <c r="A2732" s="4">
        <v>14923</v>
      </c>
      <c r="B2732" s="5">
        <v>40784.625694444447</v>
      </c>
      <c r="C2732" s="5">
        <v>40781.390277777777</v>
      </c>
      <c r="D2732" s="4" t="s">
        <v>62</v>
      </c>
      <c r="E2732" s="4" t="s">
        <v>100</v>
      </c>
      <c r="F2732" s="6" t="s">
        <v>133</v>
      </c>
      <c r="G2732" s="4" t="s">
        <v>55</v>
      </c>
      <c r="H2732" s="4" t="s">
        <v>56</v>
      </c>
      <c r="I2732" s="4" t="s">
        <v>142</v>
      </c>
      <c r="J2732" s="4" t="s">
        <v>65</v>
      </c>
      <c r="K2732" s="9">
        <f t="shared" si="252"/>
        <v>3.2354166666700621</v>
      </c>
      <c r="L2732" s="13">
        <f t="shared" si="253"/>
        <v>40781</v>
      </c>
      <c r="M2732" s="14">
        <f t="shared" si="254"/>
        <v>0.39027777777664596</v>
      </c>
      <c r="N2732" s="15">
        <f t="shared" si="255"/>
        <v>2</v>
      </c>
      <c r="O2732" s="16" t="str">
        <f t="shared" si="256"/>
        <v>Monday</v>
      </c>
      <c r="P2732" s="16" t="str">
        <f t="shared" si="257"/>
        <v>Aug</v>
      </c>
      <c r="Q2732" s="22">
        <f>IF(Analysis!$H$2=1,1,0)</f>
        <v>1</v>
      </c>
      <c r="R2732" s="1">
        <f>IF(Analysis!$H$3=1,1,0)</f>
        <v>1</v>
      </c>
      <c r="S2732" s="23">
        <f>IF(Analysis!$H$4=1,1,0)</f>
        <v>1</v>
      </c>
      <c r="T2732" s="23">
        <f>IF(Analysis!$H$6=1,1,0)</f>
        <v>1</v>
      </c>
      <c r="U2732" s="23">
        <f>IF(Analysis!$H$7=1,1,0)</f>
        <v>1</v>
      </c>
    </row>
    <row r="2733" spans="1:21">
      <c r="A2733" s="4">
        <v>14922</v>
      </c>
      <c r="B2733" s="5">
        <v>40813.536805555559</v>
      </c>
      <c r="C2733" s="5">
        <v>40781.372916666667</v>
      </c>
      <c r="D2733" s="4" t="s">
        <v>53</v>
      </c>
      <c r="E2733" s="4" t="s">
        <v>111</v>
      </c>
      <c r="F2733" s="6" t="s">
        <v>127</v>
      </c>
      <c r="G2733" s="4" t="s">
        <v>55</v>
      </c>
      <c r="H2733" s="4" t="s">
        <v>1276</v>
      </c>
      <c r="I2733" s="4" t="s">
        <v>142</v>
      </c>
      <c r="J2733" s="4" t="s">
        <v>65</v>
      </c>
      <c r="K2733" s="9">
        <f t="shared" si="252"/>
        <v>32.163888888891961</v>
      </c>
      <c r="L2733" s="13">
        <f t="shared" si="253"/>
        <v>40781</v>
      </c>
      <c r="M2733" s="14">
        <f t="shared" si="254"/>
        <v>0.37291666666715173</v>
      </c>
      <c r="N2733" s="15">
        <f t="shared" si="255"/>
        <v>1</v>
      </c>
      <c r="O2733" s="16" t="str">
        <f t="shared" si="256"/>
        <v>Tuesday</v>
      </c>
      <c r="P2733" s="16" t="str">
        <f t="shared" si="257"/>
        <v>Aug</v>
      </c>
      <c r="Q2733" s="22">
        <f>IF(Analysis!$H$2=1,1,0)</f>
        <v>1</v>
      </c>
      <c r="R2733" s="1">
        <f>IF(Analysis!$H$3=1,1,0)</f>
        <v>1</v>
      </c>
      <c r="S2733" s="23">
        <f>IF(Analysis!$H$4=1,1,0)</f>
        <v>1</v>
      </c>
      <c r="T2733" s="23">
        <f>IF(Analysis!$H$6=1,1,0)</f>
        <v>1</v>
      </c>
      <c r="U2733" s="23">
        <f>IF(Analysis!$H$7=1,1,0)</f>
        <v>1</v>
      </c>
    </row>
    <row r="2734" spans="1:21">
      <c r="A2734" s="4">
        <v>14921</v>
      </c>
      <c r="B2734" s="5">
        <v>40781.394444444442</v>
      </c>
      <c r="C2734" s="5">
        <v>40781.357638888891</v>
      </c>
      <c r="D2734" s="4" t="s">
        <v>60</v>
      </c>
      <c r="E2734" s="4" t="s">
        <v>54</v>
      </c>
      <c r="F2734" s="6" t="s">
        <v>128</v>
      </c>
      <c r="G2734" s="4" t="s">
        <v>55</v>
      </c>
      <c r="H2734" s="4" t="s">
        <v>1277</v>
      </c>
      <c r="I2734" s="4" t="s">
        <v>142</v>
      </c>
      <c r="J2734" s="4" t="s">
        <v>57</v>
      </c>
      <c r="K2734" s="9">
        <f t="shared" si="252"/>
        <v>3.6805555551836733E-2</v>
      </c>
      <c r="L2734" s="13">
        <f t="shared" si="253"/>
        <v>40781</v>
      </c>
      <c r="M2734" s="14">
        <f t="shared" si="254"/>
        <v>0.35763888889050577</v>
      </c>
      <c r="N2734" s="15">
        <f t="shared" si="255"/>
        <v>1</v>
      </c>
      <c r="O2734" s="16" t="str">
        <f t="shared" si="256"/>
        <v>Friday</v>
      </c>
      <c r="P2734" s="16" t="str">
        <f t="shared" si="257"/>
        <v>Aug</v>
      </c>
      <c r="Q2734" s="22">
        <f>IF(Analysis!$H$2=1,1,0)</f>
        <v>1</v>
      </c>
      <c r="R2734" s="1">
        <f>IF(Analysis!$H$3=1,1,0)</f>
        <v>1</v>
      </c>
      <c r="S2734" s="23">
        <f>IF(Analysis!$H$4=1,1,0)</f>
        <v>1</v>
      </c>
      <c r="T2734" s="23">
        <f>IF(Analysis!$H$6=1,1,0)</f>
        <v>1</v>
      </c>
      <c r="U2734" s="23">
        <f>IF(Analysis!$H$7=1,1,0)</f>
        <v>1</v>
      </c>
    </row>
    <row r="2735" spans="1:21">
      <c r="A2735" s="4">
        <v>14920</v>
      </c>
      <c r="B2735" s="5">
        <v>40795.568055555559</v>
      </c>
      <c r="C2735" s="5">
        <v>40780.681250000001</v>
      </c>
      <c r="D2735" s="4" t="s">
        <v>60</v>
      </c>
      <c r="E2735" s="4" t="s">
        <v>137</v>
      </c>
      <c r="F2735" s="6" t="s">
        <v>129</v>
      </c>
      <c r="G2735" s="4" t="s">
        <v>55</v>
      </c>
      <c r="H2735" s="4" t="s">
        <v>1278</v>
      </c>
      <c r="I2735" s="4" t="s">
        <v>142</v>
      </c>
      <c r="J2735" s="4" t="s">
        <v>65</v>
      </c>
      <c r="K2735" s="9">
        <f t="shared" si="252"/>
        <v>14.886805555557657</v>
      </c>
      <c r="L2735" s="13">
        <f t="shared" si="253"/>
        <v>40780</v>
      </c>
      <c r="M2735" s="14">
        <f t="shared" si="254"/>
        <v>0.68125000000145519</v>
      </c>
      <c r="N2735" s="15">
        <f t="shared" si="255"/>
        <v>5</v>
      </c>
      <c r="O2735" s="16" t="str">
        <f t="shared" si="256"/>
        <v>Friday</v>
      </c>
      <c r="P2735" s="16" t="str">
        <f t="shared" si="257"/>
        <v>Aug</v>
      </c>
      <c r="Q2735" s="22">
        <f>IF(Analysis!$H$2=1,1,0)</f>
        <v>1</v>
      </c>
      <c r="R2735" s="1">
        <f>IF(Analysis!$H$3=1,1,0)</f>
        <v>1</v>
      </c>
      <c r="S2735" s="23">
        <f>IF(Analysis!$H$4=1,1,0)</f>
        <v>1</v>
      </c>
      <c r="T2735" s="23">
        <f>IF(Analysis!$H$6=1,1,0)</f>
        <v>1</v>
      </c>
      <c r="U2735" s="23">
        <f>IF(Analysis!$H$7=1,1,0)</f>
        <v>1</v>
      </c>
    </row>
    <row r="2736" spans="1:21">
      <c r="A2736" s="4">
        <v>14919</v>
      </c>
      <c r="B2736" s="5">
        <v>40793.520833333336</v>
      </c>
      <c r="C2736" s="5">
        <v>40780.587500000001</v>
      </c>
      <c r="D2736" s="4" t="s">
        <v>62</v>
      </c>
      <c r="E2736" s="4" t="s">
        <v>64</v>
      </c>
      <c r="F2736" s="6" t="s">
        <v>145</v>
      </c>
      <c r="G2736" s="4" t="s">
        <v>55</v>
      </c>
      <c r="H2736" s="4" t="s">
        <v>1279</v>
      </c>
      <c r="I2736" s="4" t="s">
        <v>142</v>
      </c>
      <c r="J2736" s="4" t="s">
        <v>65</v>
      </c>
      <c r="K2736" s="9">
        <f t="shared" si="252"/>
        <v>12.933333333334303</v>
      </c>
      <c r="L2736" s="13">
        <f t="shared" si="253"/>
        <v>40780</v>
      </c>
      <c r="M2736" s="14">
        <f t="shared" si="254"/>
        <v>0.58750000000145519</v>
      </c>
      <c r="N2736" s="15">
        <f t="shared" si="255"/>
        <v>4</v>
      </c>
      <c r="O2736" s="16" t="str">
        <f t="shared" si="256"/>
        <v>Wednesday</v>
      </c>
      <c r="P2736" s="16" t="str">
        <f t="shared" si="257"/>
        <v>Aug</v>
      </c>
      <c r="Q2736" s="22">
        <f>IF(Analysis!$H$2=1,1,0)</f>
        <v>1</v>
      </c>
      <c r="R2736" s="1">
        <f>IF(Analysis!$H$3=1,1,0)</f>
        <v>1</v>
      </c>
      <c r="S2736" s="23">
        <f>IF(Analysis!$H$4=1,1,0)</f>
        <v>1</v>
      </c>
      <c r="T2736" s="23">
        <f>IF(Analysis!$H$6=1,1,0)</f>
        <v>1</v>
      </c>
      <c r="U2736" s="23">
        <f>IF(Analysis!$H$7=1,1,0)</f>
        <v>1</v>
      </c>
    </row>
    <row r="2737" spans="1:21">
      <c r="A2737" s="4">
        <v>14918</v>
      </c>
      <c r="B2737" s="5">
        <v>40780.647222222222</v>
      </c>
      <c r="C2737" s="5">
        <v>40780.536111111112</v>
      </c>
      <c r="D2737" s="4" t="s">
        <v>60</v>
      </c>
      <c r="E2737" s="4" t="s">
        <v>61</v>
      </c>
      <c r="F2737" s="6" t="s">
        <v>2346</v>
      </c>
      <c r="G2737" s="4" t="s">
        <v>55</v>
      </c>
      <c r="H2737" s="4" t="s">
        <v>1280</v>
      </c>
      <c r="I2737" s="4" t="s">
        <v>142</v>
      </c>
      <c r="J2737" s="4" t="s">
        <v>59</v>
      </c>
      <c r="K2737" s="9">
        <f t="shared" si="252"/>
        <v>0.11111111110949423</v>
      </c>
      <c r="L2737" s="13">
        <f t="shared" si="253"/>
        <v>40780</v>
      </c>
      <c r="M2737" s="14">
        <f t="shared" si="254"/>
        <v>0.53611111111240461</v>
      </c>
      <c r="N2737" s="15">
        <f t="shared" si="255"/>
        <v>3</v>
      </c>
      <c r="O2737" s="16" t="str">
        <f t="shared" si="256"/>
        <v>Thursday</v>
      </c>
      <c r="P2737" s="16" t="str">
        <f t="shared" si="257"/>
        <v>Aug</v>
      </c>
      <c r="Q2737" s="22">
        <f>IF(Analysis!$H$2=1,1,0)</f>
        <v>1</v>
      </c>
      <c r="R2737" s="1">
        <f>IF(Analysis!$H$3=1,1,0)</f>
        <v>1</v>
      </c>
      <c r="S2737" s="23">
        <f>IF(Analysis!$H$4=1,1,0)</f>
        <v>1</v>
      </c>
      <c r="T2737" s="23">
        <f>IF(Analysis!$H$6=1,1,0)</f>
        <v>1</v>
      </c>
      <c r="U2737" s="23">
        <f>IF(Analysis!$H$7=1,1,0)</f>
        <v>1</v>
      </c>
    </row>
    <row r="2738" spans="1:21">
      <c r="A2738" s="4">
        <v>14917</v>
      </c>
      <c r="B2738" s="5">
        <v>40799.353472222225</v>
      </c>
      <c r="C2738" s="5">
        <v>40780.506944444445</v>
      </c>
      <c r="D2738" s="4" t="s">
        <v>53</v>
      </c>
      <c r="E2738" s="4" t="s">
        <v>74</v>
      </c>
      <c r="F2738" s="6" t="s">
        <v>2071</v>
      </c>
      <c r="G2738" s="4" t="s">
        <v>55</v>
      </c>
      <c r="H2738" s="4" t="s">
        <v>90</v>
      </c>
      <c r="I2738" s="4" t="s">
        <v>142</v>
      </c>
      <c r="J2738" s="4" t="s">
        <v>59</v>
      </c>
      <c r="K2738" s="9">
        <f t="shared" si="252"/>
        <v>18.846527777779556</v>
      </c>
      <c r="L2738" s="13">
        <f t="shared" si="253"/>
        <v>40780</v>
      </c>
      <c r="M2738" s="14">
        <f t="shared" si="254"/>
        <v>0.50694444444525288</v>
      </c>
      <c r="N2738" s="15">
        <f t="shared" si="255"/>
        <v>3</v>
      </c>
      <c r="O2738" s="16" t="str">
        <f t="shared" si="256"/>
        <v>Tuesday</v>
      </c>
      <c r="P2738" s="16" t="str">
        <f t="shared" si="257"/>
        <v>Aug</v>
      </c>
      <c r="Q2738" s="22">
        <f>IF(Analysis!$H$2=1,1,0)</f>
        <v>1</v>
      </c>
      <c r="R2738" s="1">
        <f>IF(Analysis!$H$3=1,1,0)</f>
        <v>1</v>
      </c>
      <c r="S2738" s="23">
        <f>IF(Analysis!$H$4=1,1,0)</f>
        <v>1</v>
      </c>
      <c r="T2738" s="23">
        <f>IF(Analysis!$H$6=1,1,0)</f>
        <v>1</v>
      </c>
      <c r="U2738" s="23">
        <f>IF(Analysis!$H$7=1,1,0)</f>
        <v>1</v>
      </c>
    </row>
    <row r="2739" spans="1:21">
      <c r="A2739" s="4">
        <v>14916</v>
      </c>
      <c r="B2739" s="5">
        <v>40812.720833333333</v>
      </c>
      <c r="C2739" s="5">
        <v>40780.495138888888</v>
      </c>
      <c r="D2739" s="4" t="s">
        <v>53</v>
      </c>
      <c r="E2739" s="4" t="s">
        <v>98</v>
      </c>
      <c r="F2739" s="6" t="s">
        <v>2072</v>
      </c>
      <c r="G2739" s="4" t="s">
        <v>55</v>
      </c>
      <c r="H2739" s="4" t="s">
        <v>107</v>
      </c>
      <c r="I2739" s="4" t="s">
        <v>142</v>
      </c>
      <c r="J2739" s="4" t="s">
        <v>59</v>
      </c>
      <c r="K2739" s="9">
        <f t="shared" si="252"/>
        <v>32.225694444445253</v>
      </c>
      <c r="L2739" s="13">
        <f t="shared" si="253"/>
        <v>40780</v>
      </c>
      <c r="M2739" s="14">
        <f t="shared" si="254"/>
        <v>0.49513888888759539</v>
      </c>
      <c r="N2739" s="15">
        <f t="shared" si="255"/>
        <v>3</v>
      </c>
      <c r="O2739" s="16" t="str">
        <f t="shared" si="256"/>
        <v>Monday</v>
      </c>
      <c r="P2739" s="16" t="str">
        <f t="shared" si="257"/>
        <v>Aug</v>
      </c>
      <c r="Q2739" s="22">
        <f>IF(Analysis!$H$2=1,1,0)</f>
        <v>1</v>
      </c>
      <c r="R2739" s="1">
        <f>IF(Analysis!$H$3=1,1,0)</f>
        <v>1</v>
      </c>
      <c r="S2739" s="23">
        <f>IF(Analysis!$H$4=1,1,0)</f>
        <v>1</v>
      </c>
      <c r="T2739" s="23">
        <f>IF(Analysis!$H$6=1,1,0)</f>
        <v>1</v>
      </c>
      <c r="U2739" s="23">
        <f>IF(Analysis!$H$7=1,1,0)</f>
        <v>1</v>
      </c>
    </row>
    <row r="2740" spans="1:21">
      <c r="A2740" s="4">
        <v>14915</v>
      </c>
      <c r="B2740" s="5">
        <v>40787.470833333333</v>
      </c>
      <c r="C2740" s="5">
        <v>40780.475694444445</v>
      </c>
      <c r="D2740" s="4" t="s">
        <v>53</v>
      </c>
      <c r="E2740" s="4" t="s">
        <v>54</v>
      </c>
      <c r="F2740" s="6" t="s">
        <v>2073</v>
      </c>
      <c r="G2740" s="4" t="s">
        <v>55</v>
      </c>
      <c r="H2740" s="4" t="s">
        <v>106</v>
      </c>
      <c r="I2740" s="4" t="s">
        <v>142</v>
      </c>
      <c r="J2740" s="4" t="s">
        <v>65</v>
      </c>
      <c r="K2740" s="9">
        <f t="shared" si="252"/>
        <v>6.9951388888875954</v>
      </c>
      <c r="L2740" s="13">
        <f t="shared" si="253"/>
        <v>40780</v>
      </c>
      <c r="M2740" s="14">
        <f t="shared" si="254"/>
        <v>0.47569444444525288</v>
      </c>
      <c r="N2740" s="15">
        <f t="shared" si="255"/>
        <v>3</v>
      </c>
      <c r="O2740" s="16" t="str">
        <f t="shared" si="256"/>
        <v>Thursday</v>
      </c>
      <c r="P2740" s="16" t="str">
        <f t="shared" si="257"/>
        <v>Aug</v>
      </c>
      <c r="Q2740" s="22">
        <f>IF(Analysis!$H$2=1,1,0)</f>
        <v>1</v>
      </c>
      <c r="R2740" s="1">
        <f>IF(Analysis!$H$3=1,1,0)</f>
        <v>1</v>
      </c>
      <c r="S2740" s="23">
        <f>IF(Analysis!$H$4=1,1,0)</f>
        <v>1</v>
      </c>
      <c r="T2740" s="23">
        <f>IF(Analysis!$H$6=1,1,0)</f>
        <v>1</v>
      </c>
      <c r="U2740" s="23">
        <f>IF(Analysis!$H$7=1,1,0)</f>
        <v>1</v>
      </c>
    </row>
    <row r="2741" spans="1:21">
      <c r="A2741" s="4">
        <v>14914</v>
      </c>
      <c r="B2741" s="5">
        <v>40788.615972222222</v>
      </c>
      <c r="C2741" s="5">
        <v>40780.466666666667</v>
      </c>
      <c r="D2741" s="4" t="s">
        <v>60</v>
      </c>
      <c r="E2741" s="4" t="s">
        <v>74</v>
      </c>
      <c r="F2741" s="6" t="s">
        <v>132</v>
      </c>
      <c r="G2741" s="4" t="s">
        <v>55</v>
      </c>
      <c r="H2741" s="4" t="s">
        <v>71</v>
      </c>
      <c r="I2741" s="4" t="s">
        <v>142</v>
      </c>
      <c r="J2741" s="4" t="s">
        <v>59</v>
      </c>
      <c r="K2741" s="9">
        <f t="shared" si="252"/>
        <v>8.1493055555547471</v>
      </c>
      <c r="L2741" s="13">
        <f t="shared" si="253"/>
        <v>40780</v>
      </c>
      <c r="M2741" s="14">
        <f t="shared" si="254"/>
        <v>0.46666666666715173</v>
      </c>
      <c r="N2741" s="15">
        <f t="shared" si="255"/>
        <v>3</v>
      </c>
      <c r="O2741" s="16" t="str">
        <f t="shared" si="256"/>
        <v>Friday</v>
      </c>
      <c r="P2741" s="16" t="str">
        <f t="shared" si="257"/>
        <v>Aug</v>
      </c>
      <c r="Q2741" s="22">
        <f>IF(Analysis!$H$2=1,1,0)</f>
        <v>1</v>
      </c>
      <c r="R2741" s="1">
        <f>IF(Analysis!$H$3=1,1,0)</f>
        <v>1</v>
      </c>
      <c r="S2741" s="23">
        <f>IF(Analysis!$H$4=1,1,0)</f>
        <v>1</v>
      </c>
      <c r="T2741" s="23">
        <f>IF(Analysis!$H$6=1,1,0)</f>
        <v>1</v>
      </c>
      <c r="U2741" s="23">
        <f>IF(Analysis!$H$7=1,1,0)</f>
        <v>1</v>
      </c>
    </row>
    <row r="2742" spans="1:21">
      <c r="A2742" s="4">
        <v>14913</v>
      </c>
      <c r="B2742" s="5">
        <v>40780.478472222225</v>
      </c>
      <c r="C2742" s="5">
        <v>40780.465277777781</v>
      </c>
      <c r="D2742" s="4" t="s">
        <v>60</v>
      </c>
      <c r="E2742" s="4" t="s">
        <v>67</v>
      </c>
      <c r="F2742" s="6" t="s">
        <v>133</v>
      </c>
      <c r="G2742" s="4" t="s">
        <v>55</v>
      </c>
      <c r="H2742" s="4" t="s">
        <v>56</v>
      </c>
      <c r="I2742" s="4" t="s">
        <v>142</v>
      </c>
      <c r="J2742" s="4" t="s">
        <v>57</v>
      </c>
      <c r="K2742" s="9">
        <f t="shared" si="252"/>
        <v>1.3194444443797693E-2</v>
      </c>
      <c r="L2742" s="13">
        <f t="shared" si="253"/>
        <v>40780</v>
      </c>
      <c r="M2742" s="14">
        <f t="shared" si="254"/>
        <v>0.46527777778101154</v>
      </c>
      <c r="N2742" s="15">
        <f t="shared" si="255"/>
        <v>3</v>
      </c>
      <c r="O2742" s="16" t="str">
        <f t="shared" si="256"/>
        <v>Thursday</v>
      </c>
      <c r="P2742" s="16" t="str">
        <f t="shared" si="257"/>
        <v>Aug</v>
      </c>
      <c r="Q2742" s="22">
        <f>IF(Analysis!$H$2=1,1,0)</f>
        <v>1</v>
      </c>
      <c r="R2742" s="1">
        <f>IF(Analysis!$H$3=1,1,0)</f>
        <v>1</v>
      </c>
      <c r="S2742" s="23">
        <f>IF(Analysis!$H$4=1,1,0)</f>
        <v>1</v>
      </c>
      <c r="T2742" s="23">
        <f>IF(Analysis!$H$6=1,1,0)</f>
        <v>1</v>
      </c>
      <c r="U2742" s="23">
        <f>IF(Analysis!$H$7=1,1,0)</f>
        <v>1</v>
      </c>
    </row>
    <row r="2743" spans="1:21">
      <c r="A2743" s="4">
        <v>14912</v>
      </c>
      <c r="B2743" s="5">
        <v>40784.382638888892</v>
      </c>
      <c r="C2743" s="5">
        <v>40780.440972222219</v>
      </c>
      <c r="D2743" s="4" t="s">
        <v>62</v>
      </c>
      <c r="E2743" s="4" t="s">
        <v>100</v>
      </c>
      <c r="F2743" s="6" t="s">
        <v>127</v>
      </c>
      <c r="G2743" s="4" t="s">
        <v>55</v>
      </c>
      <c r="H2743" s="4" t="s">
        <v>90</v>
      </c>
      <c r="I2743" s="4" t="s">
        <v>142</v>
      </c>
      <c r="J2743" s="4" t="s">
        <v>65</v>
      </c>
      <c r="K2743" s="9">
        <f t="shared" si="252"/>
        <v>3.9416666666729725</v>
      </c>
      <c r="L2743" s="13">
        <f t="shared" si="253"/>
        <v>40780</v>
      </c>
      <c r="M2743" s="14">
        <f t="shared" si="254"/>
        <v>0.44097222221898846</v>
      </c>
      <c r="N2743" s="15">
        <f t="shared" si="255"/>
        <v>2</v>
      </c>
      <c r="O2743" s="16" t="str">
        <f t="shared" si="256"/>
        <v>Monday</v>
      </c>
      <c r="P2743" s="16" t="str">
        <f t="shared" si="257"/>
        <v>Aug</v>
      </c>
      <c r="Q2743" s="22">
        <f>IF(Analysis!$H$2=1,1,0)</f>
        <v>1</v>
      </c>
      <c r="R2743" s="1">
        <f>IF(Analysis!$H$3=1,1,0)</f>
        <v>1</v>
      </c>
      <c r="S2743" s="23">
        <f>IF(Analysis!$H$4=1,1,0)</f>
        <v>1</v>
      </c>
      <c r="T2743" s="23">
        <f>IF(Analysis!$H$6=1,1,0)</f>
        <v>1</v>
      </c>
      <c r="U2743" s="23">
        <f>IF(Analysis!$H$7=1,1,0)</f>
        <v>1</v>
      </c>
    </row>
    <row r="2744" spans="1:21">
      <c r="A2744" s="4">
        <v>14911</v>
      </c>
      <c r="B2744" s="5">
        <v>40788.611111111109</v>
      </c>
      <c r="C2744" s="5">
        <v>40780.404166666667</v>
      </c>
      <c r="D2744" s="4" t="s">
        <v>60</v>
      </c>
      <c r="E2744" s="4" t="s">
        <v>54</v>
      </c>
      <c r="F2744" s="6" t="s">
        <v>128</v>
      </c>
      <c r="G2744" s="4" t="s">
        <v>55</v>
      </c>
      <c r="H2744" s="4" t="s">
        <v>56</v>
      </c>
      <c r="I2744" s="4" t="s">
        <v>142</v>
      </c>
      <c r="J2744" s="4" t="s">
        <v>59</v>
      </c>
      <c r="K2744" s="9">
        <f t="shared" si="252"/>
        <v>8.2069444444423425</v>
      </c>
      <c r="L2744" s="13">
        <f t="shared" si="253"/>
        <v>40780</v>
      </c>
      <c r="M2744" s="14">
        <f t="shared" si="254"/>
        <v>0.40416666666715173</v>
      </c>
      <c r="N2744" s="15">
        <f t="shared" si="255"/>
        <v>2</v>
      </c>
      <c r="O2744" s="16" t="str">
        <f t="shared" si="256"/>
        <v>Friday</v>
      </c>
      <c r="P2744" s="16" t="str">
        <f t="shared" si="257"/>
        <v>Aug</v>
      </c>
      <c r="Q2744" s="22">
        <f>IF(Analysis!$H$2=1,1,0)</f>
        <v>1</v>
      </c>
      <c r="R2744" s="1">
        <f>IF(Analysis!$H$3=1,1,0)</f>
        <v>1</v>
      </c>
      <c r="S2744" s="23">
        <f>IF(Analysis!$H$4=1,1,0)</f>
        <v>1</v>
      </c>
      <c r="T2744" s="23">
        <f>IF(Analysis!$H$6=1,1,0)</f>
        <v>1</v>
      </c>
      <c r="U2744" s="23">
        <f>IF(Analysis!$H$7=1,1,0)</f>
        <v>1</v>
      </c>
    </row>
    <row r="2745" spans="1:21">
      <c r="A2745" s="4">
        <v>14910</v>
      </c>
      <c r="B2745" s="5">
        <v>40788.599305555559</v>
      </c>
      <c r="C2745" s="5">
        <v>40780.399305555555</v>
      </c>
      <c r="D2745" s="4" t="s">
        <v>60</v>
      </c>
      <c r="E2745" s="4" t="s">
        <v>54</v>
      </c>
      <c r="F2745" s="6" t="s">
        <v>129</v>
      </c>
      <c r="G2745" s="4" t="s">
        <v>55</v>
      </c>
      <c r="H2745" s="4" t="s">
        <v>1281</v>
      </c>
      <c r="I2745" s="4" t="s">
        <v>142</v>
      </c>
      <c r="J2745" s="4" t="s">
        <v>59</v>
      </c>
      <c r="K2745" s="9">
        <f t="shared" si="252"/>
        <v>8.2000000000043656</v>
      </c>
      <c r="L2745" s="13">
        <f t="shared" si="253"/>
        <v>40780</v>
      </c>
      <c r="M2745" s="14">
        <f t="shared" si="254"/>
        <v>0.39930555555474712</v>
      </c>
      <c r="N2745" s="15">
        <f t="shared" si="255"/>
        <v>2</v>
      </c>
      <c r="O2745" s="16" t="str">
        <f t="shared" si="256"/>
        <v>Friday</v>
      </c>
      <c r="P2745" s="16" t="str">
        <f t="shared" si="257"/>
        <v>Aug</v>
      </c>
      <c r="Q2745" s="22">
        <f>IF(Analysis!$H$2=1,1,0)</f>
        <v>1</v>
      </c>
      <c r="R2745" s="1">
        <f>IF(Analysis!$H$3=1,1,0)</f>
        <v>1</v>
      </c>
      <c r="S2745" s="23">
        <f>IF(Analysis!$H$4=1,1,0)</f>
        <v>1</v>
      </c>
      <c r="T2745" s="23">
        <f>IF(Analysis!$H$6=1,1,0)</f>
        <v>1</v>
      </c>
      <c r="U2745" s="23">
        <f>IF(Analysis!$H$7=1,1,0)</f>
        <v>1</v>
      </c>
    </row>
    <row r="2746" spans="1:21">
      <c r="A2746" s="4">
        <v>14909</v>
      </c>
      <c r="B2746" s="5">
        <v>40780.341666666667</v>
      </c>
      <c r="C2746" s="5">
        <v>40779.686111111114</v>
      </c>
      <c r="D2746" s="4" t="s">
        <v>60</v>
      </c>
      <c r="E2746" s="4" t="s">
        <v>74</v>
      </c>
      <c r="F2746" s="6" t="s">
        <v>145</v>
      </c>
      <c r="G2746" s="4" t="s">
        <v>55</v>
      </c>
      <c r="H2746" s="4" t="s">
        <v>1282</v>
      </c>
      <c r="I2746" s="4" t="s">
        <v>142</v>
      </c>
      <c r="J2746" s="4" t="s">
        <v>59</v>
      </c>
      <c r="K2746" s="9">
        <f t="shared" si="252"/>
        <v>0.65555555555329192</v>
      </c>
      <c r="L2746" s="13">
        <f t="shared" si="253"/>
        <v>40779</v>
      </c>
      <c r="M2746" s="14">
        <f t="shared" si="254"/>
        <v>0.68611111111385981</v>
      </c>
      <c r="N2746" s="15">
        <f t="shared" si="255"/>
        <v>5</v>
      </c>
      <c r="O2746" s="16" t="str">
        <f t="shared" si="256"/>
        <v>Thursday</v>
      </c>
      <c r="P2746" s="16" t="str">
        <f t="shared" si="257"/>
        <v>Aug</v>
      </c>
      <c r="Q2746" s="22">
        <f>IF(Analysis!$H$2=1,1,0)</f>
        <v>1</v>
      </c>
      <c r="R2746" s="1">
        <f>IF(Analysis!$H$3=1,1,0)</f>
        <v>1</v>
      </c>
      <c r="S2746" s="23">
        <f>IF(Analysis!$H$4=1,1,0)</f>
        <v>1</v>
      </c>
      <c r="T2746" s="23">
        <f>IF(Analysis!$H$6=1,1,0)</f>
        <v>1</v>
      </c>
      <c r="U2746" s="23">
        <f>IF(Analysis!$H$7=1,1,0)</f>
        <v>1</v>
      </c>
    </row>
    <row r="2747" spans="1:21">
      <c r="A2747" s="4">
        <v>14908</v>
      </c>
      <c r="B2747" s="5">
        <v>40784.54583333333</v>
      </c>
      <c r="C2747" s="5">
        <v>40779.68472222222</v>
      </c>
      <c r="D2747" s="4" t="s">
        <v>60</v>
      </c>
      <c r="E2747" s="4" t="s">
        <v>54</v>
      </c>
      <c r="F2747" s="6" t="s">
        <v>2347</v>
      </c>
      <c r="G2747" s="4" t="s">
        <v>55</v>
      </c>
      <c r="H2747" s="4" t="s">
        <v>1283</v>
      </c>
      <c r="I2747" s="4" t="s">
        <v>142</v>
      </c>
      <c r="J2747" s="4" t="s">
        <v>59</v>
      </c>
      <c r="K2747" s="9">
        <f t="shared" si="252"/>
        <v>4.8611111111094942</v>
      </c>
      <c r="L2747" s="13">
        <f t="shared" si="253"/>
        <v>40779</v>
      </c>
      <c r="M2747" s="14">
        <f t="shared" si="254"/>
        <v>0.68472222222044365</v>
      </c>
      <c r="N2747" s="15">
        <f t="shared" si="255"/>
        <v>5</v>
      </c>
      <c r="O2747" s="16" t="str">
        <f t="shared" si="256"/>
        <v>Monday</v>
      </c>
      <c r="P2747" s="16" t="str">
        <f t="shared" si="257"/>
        <v>Aug</v>
      </c>
      <c r="Q2747" s="22">
        <f>IF(Analysis!$H$2=1,1,0)</f>
        <v>1</v>
      </c>
      <c r="R2747" s="1">
        <f>IF(Analysis!$H$3=1,1,0)</f>
        <v>1</v>
      </c>
      <c r="S2747" s="23">
        <f>IF(Analysis!$H$4=1,1,0)</f>
        <v>1</v>
      </c>
      <c r="T2747" s="23">
        <f>IF(Analysis!$H$6=1,1,0)</f>
        <v>1</v>
      </c>
      <c r="U2747" s="23">
        <f>IF(Analysis!$H$7=1,1,0)</f>
        <v>1</v>
      </c>
    </row>
    <row r="2748" spans="1:21">
      <c r="A2748" s="4">
        <v>14907</v>
      </c>
      <c r="B2748" s="5">
        <v>40786.466666666667</v>
      </c>
      <c r="C2748" s="5">
        <v>40779.683333333334</v>
      </c>
      <c r="D2748" s="4" t="s">
        <v>60</v>
      </c>
      <c r="E2748" s="4" t="s">
        <v>2536</v>
      </c>
      <c r="F2748" s="6" t="s">
        <v>2071</v>
      </c>
      <c r="G2748" s="4" t="s">
        <v>55</v>
      </c>
      <c r="H2748" s="4" t="s">
        <v>1284</v>
      </c>
      <c r="I2748" s="4" t="s">
        <v>142</v>
      </c>
      <c r="J2748" s="4" t="s">
        <v>59</v>
      </c>
      <c r="K2748" s="9">
        <f t="shared" si="252"/>
        <v>6.7833333333328483</v>
      </c>
      <c r="L2748" s="13">
        <f t="shared" si="253"/>
        <v>40779</v>
      </c>
      <c r="M2748" s="14">
        <f t="shared" si="254"/>
        <v>0.68333333333430346</v>
      </c>
      <c r="N2748" s="15">
        <f t="shared" si="255"/>
        <v>5</v>
      </c>
      <c r="O2748" s="16" t="str">
        <f t="shared" si="256"/>
        <v>Wednesday</v>
      </c>
      <c r="P2748" s="16" t="str">
        <f t="shared" si="257"/>
        <v>Aug</v>
      </c>
      <c r="Q2748" s="22">
        <f>IF(Analysis!$H$2=1,1,0)</f>
        <v>1</v>
      </c>
      <c r="R2748" s="1">
        <f>IF(Analysis!$H$3=1,1,0)</f>
        <v>1</v>
      </c>
      <c r="S2748" s="23">
        <f>IF(Analysis!$H$4=1,1,0)</f>
        <v>1</v>
      </c>
      <c r="T2748" s="23">
        <f>IF(Analysis!$H$6=1,1,0)</f>
        <v>1</v>
      </c>
      <c r="U2748" s="23">
        <f>IF(Analysis!$H$7=1,1,0)</f>
        <v>1</v>
      </c>
    </row>
    <row r="2749" spans="1:21">
      <c r="A2749" s="4">
        <v>14906</v>
      </c>
      <c r="B2749" s="5">
        <v>40780.490972222222</v>
      </c>
      <c r="C2749" s="5">
        <v>40779.681250000001</v>
      </c>
      <c r="D2749" s="4" t="s">
        <v>60</v>
      </c>
      <c r="E2749" s="4" t="s">
        <v>61</v>
      </c>
      <c r="F2749" s="6" t="s">
        <v>2072</v>
      </c>
      <c r="G2749" s="4" t="s">
        <v>55</v>
      </c>
      <c r="H2749" s="4" t="s">
        <v>1285</v>
      </c>
      <c r="I2749" s="4" t="s">
        <v>142</v>
      </c>
      <c r="J2749" s="4" t="s">
        <v>59</v>
      </c>
      <c r="K2749" s="9">
        <f t="shared" si="252"/>
        <v>0.80972222222044365</v>
      </c>
      <c r="L2749" s="13">
        <f t="shared" si="253"/>
        <v>40779</v>
      </c>
      <c r="M2749" s="14">
        <f t="shared" si="254"/>
        <v>0.68125000000145519</v>
      </c>
      <c r="N2749" s="15">
        <f t="shared" si="255"/>
        <v>5</v>
      </c>
      <c r="O2749" s="16" t="str">
        <f t="shared" si="256"/>
        <v>Thursday</v>
      </c>
      <c r="P2749" s="16" t="str">
        <f t="shared" si="257"/>
        <v>Aug</v>
      </c>
      <c r="Q2749" s="22">
        <f>IF(Analysis!$H$2=1,1,0)</f>
        <v>1</v>
      </c>
      <c r="R2749" s="1">
        <f>IF(Analysis!$H$3=1,1,0)</f>
        <v>1</v>
      </c>
      <c r="S2749" s="23">
        <f>IF(Analysis!$H$4=1,1,0)</f>
        <v>1</v>
      </c>
      <c r="T2749" s="23">
        <f>IF(Analysis!$H$6=1,1,0)</f>
        <v>1</v>
      </c>
      <c r="U2749" s="23">
        <f>IF(Analysis!$H$7=1,1,0)</f>
        <v>1</v>
      </c>
    </row>
    <row r="2750" spans="1:21">
      <c r="A2750" s="4">
        <v>14905</v>
      </c>
      <c r="B2750" s="5">
        <v>40835.519444444442</v>
      </c>
      <c r="C2750" s="5">
        <v>40779.620138888888</v>
      </c>
      <c r="D2750" s="4" t="s">
        <v>62</v>
      </c>
      <c r="E2750" s="4" t="s">
        <v>100</v>
      </c>
      <c r="F2750" s="6" t="s">
        <v>2073</v>
      </c>
      <c r="G2750" s="4" t="s">
        <v>55</v>
      </c>
      <c r="H2750" s="4" t="s">
        <v>90</v>
      </c>
      <c r="I2750" s="4" t="s">
        <v>142</v>
      </c>
      <c r="J2750" s="4" t="s">
        <v>59</v>
      </c>
      <c r="K2750" s="9">
        <f t="shared" si="252"/>
        <v>55.899305555554747</v>
      </c>
      <c r="L2750" s="13">
        <f t="shared" si="253"/>
        <v>40779</v>
      </c>
      <c r="M2750" s="14">
        <f t="shared" si="254"/>
        <v>0.62013888888759539</v>
      </c>
      <c r="N2750" s="15">
        <f t="shared" si="255"/>
        <v>4</v>
      </c>
      <c r="O2750" s="16" t="str">
        <f t="shared" si="256"/>
        <v>Wednesday</v>
      </c>
      <c r="P2750" s="16" t="str">
        <f t="shared" si="257"/>
        <v>Aug</v>
      </c>
      <c r="Q2750" s="22">
        <f>IF(Analysis!$H$2=1,1,0)</f>
        <v>1</v>
      </c>
      <c r="R2750" s="1">
        <f>IF(Analysis!$H$3=1,1,0)</f>
        <v>1</v>
      </c>
      <c r="S2750" s="23">
        <f>IF(Analysis!$H$4=1,1,0)</f>
        <v>1</v>
      </c>
      <c r="T2750" s="23">
        <f>IF(Analysis!$H$6=1,1,0)</f>
        <v>1</v>
      </c>
      <c r="U2750" s="23">
        <f>IF(Analysis!$H$7=1,1,0)</f>
        <v>1</v>
      </c>
    </row>
    <row r="2751" spans="1:21">
      <c r="A2751" s="4">
        <v>14904</v>
      </c>
      <c r="B2751" s="5">
        <v>40779.657638888886</v>
      </c>
      <c r="C2751" s="5">
        <v>40779.611805555556</v>
      </c>
      <c r="D2751" s="4" t="s">
        <v>53</v>
      </c>
      <c r="E2751" s="4" t="s">
        <v>68</v>
      </c>
      <c r="F2751" s="6" t="s">
        <v>132</v>
      </c>
      <c r="G2751" s="4" t="s">
        <v>55</v>
      </c>
      <c r="H2751" s="4" t="s">
        <v>107</v>
      </c>
      <c r="I2751" s="4" t="s">
        <v>142</v>
      </c>
      <c r="J2751" s="4" t="s">
        <v>59</v>
      </c>
      <c r="K2751" s="9">
        <f t="shared" si="252"/>
        <v>4.5833333329937886E-2</v>
      </c>
      <c r="L2751" s="13">
        <f t="shared" si="253"/>
        <v>40779</v>
      </c>
      <c r="M2751" s="14">
        <f t="shared" si="254"/>
        <v>0.61180555555620231</v>
      </c>
      <c r="N2751" s="15">
        <f t="shared" si="255"/>
        <v>4</v>
      </c>
      <c r="O2751" s="16" t="str">
        <f t="shared" si="256"/>
        <v>Wednesday</v>
      </c>
      <c r="P2751" s="16" t="str">
        <f t="shared" si="257"/>
        <v>Aug</v>
      </c>
      <c r="Q2751" s="22">
        <f>IF(Analysis!$H$2=1,1,0)</f>
        <v>1</v>
      </c>
      <c r="R2751" s="1">
        <f>IF(Analysis!$H$3=1,1,0)</f>
        <v>1</v>
      </c>
      <c r="S2751" s="23">
        <f>IF(Analysis!$H$4=1,1,0)</f>
        <v>1</v>
      </c>
      <c r="T2751" s="23">
        <f>IF(Analysis!$H$6=1,1,0)</f>
        <v>1</v>
      </c>
      <c r="U2751" s="23">
        <f>IF(Analysis!$H$7=1,1,0)</f>
        <v>1</v>
      </c>
    </row>
    <row r="2752" spans="1:21">
      <c r="A2752" s="4">
        <v>14903</v>
      </c>
      <c r="B2752" s="5">
        <v>40784.63958333333</v>
      </c>
      <c r="C2752" s="5">
        <v>40779.589583333334</v>
      </c>
      <c r="D2752" s="4" t="s">
        <v>62</v>
      </c>
      <c r="E2752" s="4" t="s">
        <v>77</v>
      </c>
      <c r="F2752" s="6" t="s">
        <v>133</v>
      </c>
      <c r="G2752" s="4" t="s">
        <v>55</v>
      </c>
      <c r="H2752" s="4" t="s">
        <v>106</v>
      </c>
      <c r="I2752" s="4" t="s">
        <v>142</v>
      </c>
      <c r="J2752" s="4" t="s">
        <v>65</v>
      </c>
      <c r="K2752" s="9">
        <f t="shared" si="252"/>
        <v>5.0499999999956344</v>
      </c>
      <c r="L2752" s="13">
        <f t="shared" si="253"/>
        <v>40779</v>
      </c>
      <c r="M2752" s="14">
        <f t="shared" si="254"/>
        <v>0.58958333333430346</v>
      </c>
      <c r="N2752" s="15">
        <f t="shared" si="255"/>
        <v>4</v>
      </c>
      <c r="O2752" s="16" t="str">
        <f t="shared" si="256"/>
        <v>Monday</v>
      </c>
      <c r="P2752" s="16" t="str">
        <f t="shared" si="257"/>
        <v>Aug</v>
      </c>
      <c r="Q2752" s="22">
        <f>IF(Analysis!$H$2=1,1,0)</f>
        <v>1</v>
      </c>
      <c r="R2752" s="1">
        <f>IF(Analysis!$H$3=1,1,0)</f>
        <v>1</v>
      </c>
      <c r="S2752" s="23">
        <f>IF(Analysis!$H$4=1,1,0)</f>
        <v>1</v>
      </c>
      <c r="T2752" s="23">
        <f>IF(Analysis!$H$6=1,1,0)</f>
        <v>1</v>
      </c>
      <c r="U2752" s="23">
        <f>IF(Analysis!$H$7=1,1,0)</f>
        <v>1</v>
      </c>
    </row>
    <row r="2753" spans="1:21">
      <c r="A2753" s="4">
        <v>14902</v>
      </c>
      <c r="B2753" s="5">
        <v>40780.34652777778</v>
      </c>
      <c r="C2753" s="5">
        <v>40779.563888888886</v>
      </c>
      <c r="D2753" s="4" t="s">
        <v>60</v>
      </c>
      <c r="E2753" s="4" t="s">
        <v>67</v>
      </c>
      <c r="F2753" s="6" t="s">
        <v>127</v>
      </c>
      <c r="G2753" s="4" t="s">
        <v>55</v>
      </c>
      <c r="H2753" s="4" t="s">
        <v>71</v>
      </c>
      <c r="I2753" s="4" t="s">
        <v>142</v>
      </c>
      <c r="J2753" s="4" t="s">
        <v>59</v>
      </c>
      <c r="K2753" s="9">
        <f t="shared" si="252"/>
        <v>0.78263888889341615</v>
      </c>
      <c r="L2753" s="13">
        <f t="shared" si="253"/>
        <v>40779</v>
      </c>
      <c r="M2753" s="14">
        <f t="shared" si="254"/>
        <v>0.56388888888614019</v>
      </c>
      <c r="N2753" s="15">
        <f t="shared" si="255"/>
        <v>4</v>
      </c>
      <c r="O2753" s="16" t="str">
        <f t="shared" si="256"/>
        <v>Thursday</v>
      </c>
      <c r="P2753" s="16" t="str">
        <f t="shared" si="257"/>
        <v>Aug</v>
      </c>
      <c r="Q2753" s="22">
        <f>IF(Analysis!$H$2=1,1,0)</f>
        <v>1</v>
      </c>
      <c r="R2753" s="1">
        <f>IF(Analysis!$H$3=1,1,0)</f>
        <v>1</v>
      </c>
      <c r="S2753" s="23">
        <f>IF(Analysis!$H$4=1,1,0)</f>
        <v>1</v>
      </c>
      <c r="T2753" s="23">
        <f>IF(Analysis!$H$6=1,1,0)</f>
        <v>1</v>
      </c>
      <c r="U2753" s="23">
        <f>IF(Analysis!$H$7=1,1,0)</f>
        <v>1</v>
      </c>
    </row>
    <row r="2754" spans="1:21">
      <c r="A2754" s="4">
        <v>14901</v>
      </c>
      <c r="B2754" s="5">
        <v>40779.695138888892</v>
      </c>
      <c r="C2754" s="5">
        <v>40779.553472222222</v>
      </c>
      <c r="D2754" s="4" t="s">
        <v>53</v>
      </c>
      <c r="E2754" s="4" t="s">
        <v>54</v>
      </c>
      <c r="F2754" s="6" t="s">
        <v>128</v>
      </c>
      <c r="G2754" s="4" t="s">
        <v>55</v>
      </c>
      <c r="H2754" s="4" t="s">
        <v>56</v>
      </c>
      <c r="I2754" s="4" t="s">
        <v>142</v>
      </c>
      <c r="J2754" s="4" t="s">
        <v>59</v>
      </c>
      <c r="K2754" s="9">
        <f t="shared" si="252"/>
        <v>0.14166666667006211</v>
      </c>
      <c r="L2754" s="13">
        <f t="shared" si="253"/>
        <v>40779</v>
      </c>
      <c r="M2754" s="14">
        <f t="shared" si="254"/>
        <v>0.55347222222189885</v>
      </c>
      <c r="N2754" s="15">
        <f t="shared" si="255"/>
        <v>4</v>
      </c>
      <c r="O2754" s="16" t="str">
        <f t="shared" si="256"/>
        <v>Wednesday</v>
      </c>
      <c r="P2754" s="16" t="str">
        <f t="shared" si="257"/>
        <v>Aug</v>
      </c>
      <c r="Q2754" s="22">
        <f>IF(Analysis!$H$2=1,1,0)</f>
        <v>1</v>
      </c>
      <c r="R2754" s="1">
        <f>IF(Analysis!$H$3=1,1,0)</f>
        <v>1</v>
      </c>
      <c r="S2754" s="23">
        <f>IF(Analysis!$H$4=1,1,0)</f>
        <v>1</v>
      </c>
      <c r="T2754" s="23">
        <f>IF(Analysis!$H$6=1,1,0)</f>
        <v>1</v>
      </c>
      <c r="U2754" s="23">
        <f>IF(Analysis!$H$7=1,1,0)</f>
        <v>1</v>
      </c>
    </row>
    <row r="2755" spans="1:21">
      <c r="A2755" s="4">
        <v>14900</v>
      </c>
      <c r="B2755" s="5">
        <v>40807.477083333331</v>
      </c>
      <c r="C2755" s="5">
        <v>40779.529166666667</v>
      </c>
      <c r="D2755" s="4" t="s">
        <v>62</v>
      </c>
      <c r="E2755" s="4" t="s">
        <v>64</v>
      </c>
      <c r="F2755" s="6" t="s">
        <v>129</v>
      </c>
      <c r="G2755" s="4" t="s">
        <v>55</v>
      </c>
      <c r="H2755" s="4" t="s">
        <v>90</v>
      </c>
      <c r="I2755" s="4" t="s">
        <v>142</v>
      </c>
      <c r="J2755" s="4" t="s">
        <v>65</v>
      </c>
      <c r="K2755" s="9">
        <f t="shared" ref="K2755:K2818" si="258">B2755-C2755</f>
        <v>27.947916666664241</v>
      </c>
      <c r="L2755" s="13">
        <f t="shared" si="253"/>
        <v>40779</v>
      </c>
      <c r="M2755" s="14">
        <f t="shared" si="254"/>
        <v>0.52916666666715173</v>
      </c>
      <c r="N2755" s="15">
        <f t="shared" si="255"/>
        <v>3</v>
      </c>
      <c r="O2755" s="16" t="str">
        <f t="shared" si="256"/>
        <v>Wednesday</v>
      </c>
      <c r="P2755" s="16" t="str">
        <f t="shared" si="257"/>
        <v>Aug</v>
      </c>
      <c r="Q2755" s="22">
        <f>IF(Analysis!$H$2=1,1,0)</f>
        <v>1</v>
      </c>
      <c r="R2755" s="1">
        <f>IF(Analysis!$H$3=1,1,0)</f>
        <v>1</v>
      </c>
      <c r="S2755" s="23">
        <f>IF(Analysis!$H$4=1,1,0)</f>
        <v>1</v>
      </c>
      <c r="T2755" s="23">
        <f>IF(Analysis!$H$6=1,1,0)</f>
        <v>1</v>
      </c>
      <c r="U2755" s="23">
        <f>IF(Analysis!$H$7=1,1,0)</f>
        <v>1</v>
      </c>
    </row>
    <row r="2756" spans="1:21">
      <c r="A2756" s="4">
        <v>14899</v>
      </c>
      <c r="B2756" s="5">
        <v>40813.537499999999</v>
      </c>
      <c r="C2756" s="5">
        <v>40779.527083333334</v>
      </c>
      <c r="D2756" s="4" t="s">
        <v>53</v>
      </c>
      <c r="E2756" s="4" t="s">
        <v>105</v>
      </c>
      <c r="F2756" s="6" t="s">
        <v>145</v>
      </c>
      <c r="G2756" s="4" t="s">
        <v>55</v>
      </c>
      <c r="H2756" s="4" t="s">
        <v>56</v>
      </c>
      <c r="I2756" s="4" t="s">
        <v>142</v>
      </c>
      <c r="J2756" s="4" t="s">
        <v>136</v>
      </c>
      <c r="K2756" s="9">
        <f t="shared" si="258"/>
        <v>34.010416666664241</v>
      </c>
      <c r="L2756" s="13">
        <f t="shared" ref="L2756:L2819" si="259">INT(C2756)</f>
        <v>40779</v>
      </c>
      <c r="M2756" s="14">
        <f t="shared" ref="M2756:M2819" si="260">MOD(C2756,1)</f>
        <v>0.52708333333430346</v>
      </c>
      <c r="N2756" s="15">
        <f t="shared" ref="N2756:N2819" si="261">IF(AND($V$4&lt;=M2756,M2756&lt;$W$4),1,IF(AND($X$4&lt;=M2756,M2756&lt;$Y$4),2,IF(AND($Z$4&lt;=M2756,M2756&lt;$AA$4),3,IF(AND($AB$4&lt;=M2756,M2756&lt;$AC$4),4,IF(AND($AD$4&lt;=M2756,M2756&lt;$AE$4),5,IF(AND($AF$4&lt;=M2756,M2756&lt;$AG$4),6))))))</f>
        <v>3</v>
      </c>
      <c r="O2756" s="16" t="str">
        <f t="shared" ref="O2756:O2819" si="262">CHOOSE(WEEKDAY(B2756,1),"Sunday","Monday","Tuesday","Wednesday","Thursday","Friday","Saturday")</f>
        <v>Tuesday</v>
      </c>
      <c r="P2756" s="16" t="str">
        <f t="shared" ref="P2756:P2819" si="263">CHOOSE(MONTH(L2756),"Jan","Feb","Mar","Apr","May","Jun","Jul","Aug","Sep","Oct","Nov","Dec")</f>
        <v>Aug</v>
      </c>
      <c r="Q2756" s="22">
        <f>IF(Analysis!$H$2=1,1,0)</f>
        <v>1</v>
      </c>
      <c r="R2756" s="1">
        <f>IF(Analysis!$H$3=1,1,0)</f>
        <v>1</v>
      </c>
      <c r="S2756" s="23">
        <f>IF(Analysis!$H$4=1,1,0)</f>
        <v>1</v>
      </c>
      <c r="T2756" s="23">
        <f>IF(Analysis!$H$6=1,1,0)</f>
        <v>1</v>
      </c>
      <c r="U2756" s="23">
        <f>IF(Analysis!$H$7=1,1,0)</f>
        <v>1</v>
      </c>
    </row>
    <row r="2757" spans="1:21">
      <c r="A2757" s="4">
        <v>14898</v>
      </c>
      <c r="B2757" s="5">
        <v>40786.356944444444</v>
      </c>
      <c r="C2757" s="5">
        <v>40779.520138888889</v>
      </c>
      <c r="D2757" s="4" t="s">
        <v>62</v>
      </c>
      <c r="E2757" s="4" t="s">
        <v>100</v>
      </c>
      <c r="F2757" s="6" t="s">
        <v>2348</v>
      </c>
      <c r="G2757" s="4" t="s">
        <v>55</v>
      </c>
      <c r="H2757" s="4" t="s">
        <v>1286</v>
      </c>
      <c r="I2757" s="4" t="s">
        <v>142</v>
      </c>
      <c r="J2757" s="4" t="s">
        <v>65</v>
      </c>
      <c r="K2757" s="9">
        <f t="shared" si="258"/>
        <v>6.8368055555547471</v>
      </c>
      <c r="L2757" s="13">
        <f t="shared" si="259"/>
        <v>40779</v>
      </c>
      <c r="M2757" s="14">
        <f t="shared" si="260"/>
        <v>0.52013888888905058</v>
      </c>
      <c r="N2757" s="15">
        <f t="shared" si="261"/>
        <v>3</v>
      </c>
      <c r="O2757" s="16" t="str">
        <f t="shared" si="262"/>
        <v>Wednesday</v>
      </c>
      <c r="P2757" s="16" t="str">
        <f t="shared" si="263"/>
        <v>Aug</v>
      </c>
      <c r="Q2757" s="22">
        <f>IF(Analysis!$H$2=1,1,0)</f>
        <v>1</v>
      </c>
      <c r="R2757" s="1">
        <f>IF(Analysis!$H$3=1,1,0)</f>
        <v>1</v>
      </c>
      <c r="S2757" s="23">
        <f>IF(Analysis!$H$4=1,1,0)</f>
        <v>1</v>
      </c>
      <c r="T2757" s="23">
        <f>IF(Analysis!$H$6=1,1,0)</f>
        <v>1</v>
      </c>
      <c r="U2757" s="23">
        <f>IF(Analysis!$H$7=1,1,0)</f>
        <v>1</v>
      </c>
    </row>
    <row r="2758" spans="1:21">
      <c r="A2758" s="4">
        <v>14897</v>
      </c>
      <c r="B2758" s="5">
        <v>40780.380555555559</v>
      </c>
      <c r="C2758" s="5">
        <v>40779.517361111109</v>
      </c>
      <c r="D2758" s="4" t="s">
        <v>60</v>
      </c>
      <c r="E2758" s="4" t="s">
        <v>68</v>
      </c>
      <c r="F2758" s="6" t="s">
        <v>2071</v>
      </c>
      <c r="G2758" s="4" t="s">
        <v>55</v>
      </c>
      <c r="H2758" s="4" t="s">
        <v>1287</v>
      </c>
      <c r="I2758" s="4" t="s">
        <v>142</v>
      </c>
      <c r="J2758" s="4" t="s">
        <v>59</v>
      </c>
      <c r="K2758" s="9">
        <f t="shared" si="258"/>
        <v>0.86319444444961846</v>
      </c>
      <c r="L2758" s="13">
        <f t="shared" si="259"/>
        <v>40779</v>
      </c>
      <c r="M2758" s="14">
        <f t="shared" si="260"/>
        <v>0.51736111110949423</v>
      </c>
      <c r="N2758" s="15">
        <f t="shared" si="261"/>
        <v>3</v>
      </c>
      <c r="O2758" s="16" t="str">
        <f t="shared" si="262"/>
        <v>Thursday</v>
      </c>
      <c r="P2758" s="16" t="str">
        <f t="shared" si="263"/>
        <v>Aug</v>
      </c>
      <c r="Q2758" s="22">
        <f>IF(Analysis!$H$2=1,1,0)</f>
        <v>1</v>
      </c>
      <c r="R2758" s="1">
        <f>IF(Analysis!$H$3=1,1,0)</f>
        <v>1</v>
      </c>
      <c r="S2758" s="23">
        <f>IF(Analysis!$H$4=1,1,0)</f>
        <v>1</v>
      </c>
      <c r="T2758" s="23">
        <f>IF(Analysis!$H$6=1,1,0)</f>
        <v>1</v>
      </c>
      <c r="U2758" s="23">
        <f>IF(Analysis!$H$7=1,1,0)</f>
        <v>1</v>
      </c>
    </row>
    <row r="2759" spans="1:21">
      <c r="A2759" s="4">
        <v>14896</v>
      </c>
      <c r="B2759" s="5">
        <v>40780.577777777777</v>
      </c>
      <c r="C2759" s="5">
        <v>40779.501388888886</v>
      </c>
      <c r="D2759" s="4" t="s">
        <v>62</v>
      </c>
      <c r="E2759" s="4" t="s">
        <v>77</v>
      </c>
      <c r="F2759" s="6" t="s">
        <v>2072</v>
      </c>
      <c r="G2759" s="4" t="s">
        <v>55</v>
      </c>
      <c r="H2759" s="4" t="s">
        <v>1288</v>
      </c>
      <c r="I2759" s="4" t="s">
        <v>142</v>
      </c>
      <c r="J2759" s="4" t="s">
        <v>57</v>
      </c>
      <c r="K2759" s="9">
        <f t="shared" si="258"/>
        <v>1.0763888888905058</v>
      </c>
      <c r="L2759" s="13">
        <f t="shared" si="259"/>
        <v>40779</v>
      </c>
      <c r="M2759" s="14">
        <f t="shared" si="260"/>
        <v>0.50138888888614019</v>
      </c>
      <c r="N2759" s="15">
        <f t="shared" si="261"/>
        <v>3</v>
      </c>
      <c r="O2759" s="16" t="str">
        <f t="shared" si="262"/>
        <v>Thursday</v>
      </c>
      <c r="P2759" s="16" t="str">
        <f t="shared" si="263"/>
        <v>Aug</v>
      </c>
      <c r="Q2759" s="22">
        <f>IF(Analysis!$H$2=1,1,0)</f>
        <v>1</v>
      </c>
      <c r="R2759" s="1">
        <f>IF(Analysis!$H$3=1,1,0)</f>
        <v>1</v>
      </c>
      <c r="S2759" s="23">
        <f>IF(Analysis!$H$4=1,1,0)</f>
        <v>1</v>
      </c>
      <c r="T2759" s="23">
        <f>IF(Analysis!$H$6=1,1,0)</f>
        <v>1</v>
      </c>
      <c r="U2759" s="23">
        <f>IF(Analysis!$H$7=1,1,0)</f>
        <v>1</v>
      </c>
    </row>
    <row r="2760" spans="1:21">
      <c r="A2760" s="4">
        <v>14895</v>
      </c>
      <c r="B2760" s="5">
        <v>40779.452777777777</v>
      </c>
      <c r="C2760" s="5">
        <v>40779.451388888891</v>
      </c>
      <c r="D2760" s="4" t="s">
        <v>53</v>
      </c>
      <c r="E2760" s="4" t="s">
        <v>54</v>
      </c>
      <c r="F2760" s="6" t="s">
        <v>2073</v>
      </c>
      <c r="G2760" s="4" t="s">
        <v>55</v>
      </c>
      <c r="H2760" s="4" t="s">
        <v>1289</v>
      </c>
      <c r="I2760" s="4" t="s">
        <v>142</v>
      </c>
      <c r="J2760" s="4" t="s">
        <v>59</v>
      </c>
      <c r="K2760" s="9">
        <f t="shared" si="258"/>
        <v>1.3888888861401938E-3</v>
      </c>
      <c r="L2760" s="13">
        <f t="shared" si="259"/>
        <v>40779</v>
      </c>
      <c r="M2760" s="14">
        <f t="shared" si="260"/>
        <v>0.45138888889050577</v>
      </c>
      <c r="N2760" s="15">
        <f t="shared" si="261"/>
        <v>2</v>
      </c>
      <c r="O2760" s="16" t="str">
        <f t="shared" si="262"/>
        <v>Wednesday</v>
      </c>
      <c r="P2760" s="16" t="str">
        <f t="shared" si="263"/>
        <v>Aug</v>
      </c>
      <c r="Q2760" s="22">
        <f>IF(Analysis!$H$2=1,1,0)</f>
        <v>1</v>
      </c>
      <c r="R2760" s="1">
        <f>IF(Analysis!$H$3=1,1,0)</f>
        <v>1</v>
      </c>
      <c r="S2760" s="23">
        <f>IF(Analysis!$H$4=1,1,0)</f>
        <v>1</v>
      </c>
      <c r="T2760" s="23">
        <f>IF(Analysis!$H$6=1,1,0)</f>
        <v>1</v>
      </c>
      <c r="U2760" s="23">
        <f>IF(Analysis!$H$7=1,1,0)</f>
        <v>1</v>
      </c>
    </row>
    <row r="2761" spans="1:21">
      <c r="A2761" s="4">
        <v>14894</v>
      </c>
      <c r="B2761" s="5">
        <v>40779.695833333331</v>
      </c>
      <c r="C2761" s="5">
        <v>40779.443749999999</v>
      </c>
      <c r="D2761" s="4" t="s">
        <v>53</v>
      </c>
      <c r="E2761" s="4" t="s">
        <v>54</v>
      </c>
      <c r="F2761" s="6" t="s">
        <v>132</v>
      </c>
      <c r="G2761" s="4" t="s">
        <v>55</v>
      </c>
      <c r="H2761" s="4" t="s">
        <v>1290</v>
      </c>
      <c r="I2761" s="4" t="s">
        <v>142</v>
      </c>
      <c r="J2761" s="4" t="s">
        <v>59</v>
      </c>
      <c r="K2761" s="9">
        <f t="shared" si="258"/>
        <v>0.25208333333284827</v>
      </c>
      <c r="L2761" s="13">
        <f t="shared" si="259"/>
        <v>40779</v>
      </c>
      <c r="M2761" s="14">
        <f t="shared" si="260"/>
        <v>0.44374999999854481</v>
      </c>
      <c r="N2761" s="15">
        <f t="shared" si="261"/>
        <v>2</v>
      </c>
      <c r="O2761" s="16" t="str">
        <f t="shared" si="262"/>
        <v>Wednesday</v>
      </c>
      <c r="P2761" s="16" t="str">
        <f t="shared" si="263"/>
        <v>Aug</v>
      </c>
      <c r="Q2761" s="22">
        <f>IF(Analysis!$H$2=1,1,0)</f>
        <v>1</v>
      </c>
      <c r="R2761" s="1">
        <f>IF(Analysis!$H$3=1,1,0)</f>
        <v>1</v>
      </c>
      <c r="S2761" s="23">
        <f>IF(Analysis!$H$4=1,1,0)</f>
        <v>1</v>
      </c>
      <c r="T2761" s="23">
        <f>IF(Analysis!$H$6=1,1,0)</f>
        <v>1</v>
      </c>
      <c r="U2761" s="23">
        <f>IF(Analysis!$H$7=1,1,0)</f>
        <v>1</v>
      </c>
    </row>
    <row r="2762" spans="1:21">
      <c r="A2762" s="4">
        <v>14893</v>
      </c>
      <c r="B2762" s="5">
        <v>40819.628472222219</v>
      </c>
      <c r="C2762" s="5">
        <v>40779.410416666666</v>
      </c>
      <c r="D2762" s="4" t="s">
        <v>60</v>
      </c>
      <c r="E2762" s="4" t="s">
        <v>108</v>
      </c>
      <c r="F2762" s="6" t="s">
        <v>133</v>
      </c>
      <c r="G2762" s="4" t="s">
        <v>55</v>
      </c>
      <c r="H2762" s="4" t="s">
        <v>90</v>
      </c>
      <c r="I2762" s="4" t="s">
        <v>142</v>
      </c>
      <c r="J2762" s="4" t="s">
        <v>73</v>
      </c>
      <c r="K2762" s="9">
        <f t="shared" si="258"/>
        <v>40.218055555553292</v>
      </c>
      <c r="L2762" s="13">
        <f t="shared" si="259"/>
        <v>40779</v>
      </c>
      <c r="M2762" s="14">
        <f t="shared" si="260"/>
        <v>0.41041666666569654</v>
      </c>
      <c r="N2762" s="15">
        <f t="shared" si="261"/>
        <v>2</v>
      </c>
      <c r="O2762" s="16" t="str">
        <f t="shared" si="262"/>
        <v>Monday</v>
      </c>
      <c r="P2762" s="16" t="str">
        <f t="shared" si="263"/>
        <v>Aug</v>
      </c>
      <c r="Q2762" s="22">
        <f>IF(Analysis!$H$2=1,1,0)</f>
        <v>1</v>
      </c>
      <c r="R2762" s="1">
        <f>IF(Analysis!$H$3=1,1,0)</f>
        <v>1</v>
      </c>
      <c r="S2762" s="23">
        <f>IF(Analysis!$H$4=1,1,0)</f>
        <v>1</v>
      </c>
      <c r="T2762" s="23">
        <f>IF(Analysis!$H$6=1,1,0)</f>
        <v>1</v>
      </c>
      <c r="U2762" s="23">
        <f>IF(Analysis!$H$7=1,1,0)</f>
        <v>1</v>
      </c>
    </row>
    <row r="2763" spans="1:21">
      <c r="A2763" s="4">
        <v>14892</v>
      </c>
      <c r="B2763" s="5">
        <v>40786.378472222219</v>
      </c>
      <c r="C2763" s="5">
        <v>40779.40902777778</v>
      </c>
      <c r="D2763" s="4" t="s">
        <v>60</v>
      </c>
      <c r="E2763" s="4" t="s">
        <v>54</v>
      </c>
      <c r="F2763" s="6" t="s">
        <v>127</v>
      </c>
      <c r="G2763" s="4" t="s">
        <v>55</v>
      </c>
      <c r="H2763" s="4" t="s">
        <v>107</v>
      </c>
      <c r="I2763" s="4" t="s">
        <v>142</v>
      </c>
      <c r="J2763" s="4" t="s">
        <v>59</v>
      </c>
      <c r="K2763" s="9">
        <f t="shared" si="258"/>
        <v>6.9694444444394321</v>
      </c>
      <c r="L2763" s="13">
        <f t="shared" si="259"/>
        <v>40779</v>
      </c>
      <c r="M2763" s="14">
        <f t="shared" si="260"/>
        <v>0.40902777777955635</v>
      </c>
      <c r="N2763" s="15">
        <f t="shared" si="261"/>
        <v>2</v>
      </c>
      <c r="O2763" s="16" t="str">
        <f t="shared" si="262"/>
        <v>Wednesday</v>
      </c>
      <c r="P2763" s="16" t="str">
        <f t="shared" si="263"/>
        <v>Aug</v>
      </c>
      <c r="Q2763" s="22">
        <f>IF(Analysis!$H$2=1,1,0)</f>
        <v>1</v>
      </c>
      <c r="R2763" s="1">
        <f>IF(Analysis!$H$3=1,1,0)</f>
        <v>1</v>
      </c>
      <c r="S2763" s="23">
        <f>IF(Analysis!$H$4=1,1,0)</f>
        <v>1</v>
      </c>
      <c r="T2763" s="23">
        <f>IF(Analysis!$H$6=1,1,0)</f>
        <v>1</v>
      </c>
      <c r="U2763" s="23">
        <f>IF(Analysis!$H$7=1,1,0)</f>
        <v>1</v>
      </c>
    </row>
    <row r="2764" spans="1:21">
      <c r="A2764" s="4">
        <v>14891</v>
      </c>
      <c r="B2764" s="5">
        <v>40779.678472222222</v>
      </c>
      <c r="C2764" s="5">
        <v>40779.4</v>
      </c>
      <c r="D2764" s="4" t="s">
        <v>60</v>
      </c>
      <c r="E2764" s="4" t="s">
        <v>61</v>
      </c>
      <c r="F2764" s="6" t="s">
        <v>128</v>
      </c>
      <c r="G2764" s="4" t="s">
        <v>55</v>
      </c>
      <c r="H2764" s="4" t="s">
        <v>106</v>
      </c>
      <c r="I2764" s="4" t="s">
        <v>142</v>
      </c>
      <c r="J2764" s="4" t="s">
        <v>59</v>
      </c>
      <c r="K2764" s="9">
        <f t="shared" si="258"/>
        <v>0.27847222222044365</v>
      </c>
      <c r="L2764" s="13">
        <f t="shared" si="259"/>
        <v>40779</v>
      </c>
      <c r="M2764" s="14">
        <f t="shared" si="260"/>
        <v>0.40000000000145519</v>
      </c>
      <c r="N2764" s="15">
        <f t="shared" si="261"/>
        <v>2</v>
      </c>
      <c r="O2764" s="16" t="str">
        <f t="shared" si="262"/>
        <v>Wednesday</v>
      </c>
      <c r="P2764" s="16" t="str">
        <f t="shared" si="263"/>
        <v>Aug</v>
      </c>
      <c r="Q2764" s="22">
        <f>IF(Analysis!$H$2=1,1,0)</f>
        <v>1</v>
      </c>
      <c r="R2764" s="1">
        <f>IF(Analysis!$H$3=1,1,0)</f>
        <v>1</v>
      </c>
      <c r="S2764" s="23">
        <f>IF(Analysis!$H$4=1,1,0)</f>
        <v>1</v>
      </c>
      <c r="T2764" s="23">
        <f>IF(Analysis!$H$6=1,1,0)</f>
        <v>1</v>
      </c>
      <c r="U2764" s="23">
        <f>IF(Analysis!$H$7=1,1,0)</f>
        <v>1</v>
      </c>
    </row>
    <row r="2765" spans="1:21">
      <c r="A2765" s="4">
        <v>14890</v>
      </c>
      <c r="B2765" s="5">
        <v>40784.477777777778</v>
      </c>
      <c r="C2765" s="5">
        <v>40779.386805555558</v>
      </c>
      <c r="D2765" s="4" t="s">
        <v>60</v>
      </c>
      <c r="E2765" s="4" t="s">
        <v>54</v>
      </c>
      <c r="F2765" s="6" t="s">
        <v>129</v>
      </c>
      <c r="G2765" s="4" t="s">
        <v>55</v>
      </c>
      <c r="H2765" s="4" t="s">
        <v>71</v>
      </c>
      <c r="I2765" s="4" t="s">
        <v>142</v>
      </c>
      <c r="J2765" s="4" t="s">
        <v>59</v>
      </c>
      <c r="K2765" s="9">
        <f t="shared" si="258"/>
        <v>5.0909722222204437</v>
      </c>
      <c r="L2765" s="13">
        <f t="shared" si="259"/>
        <v>40779</v>
      </c>
      <c r="M2765" s="14">
        <f t="shared" si="260"/>
        <v>0.3868055555576575</v>
      </c>
      <c r="N2765" s="15">
        <f t="shared" si="261"/>
        <v>2</v>
      </c>
      <c r="O2765" s="16" t="str">
        <f t="shared" si="262"/>
        <v>Monday</v>
      </c>
      <c r="P2765" s="16" t="str">
        <f t="shared" si="263"/>
        <v>Aug</v>
      </c>
      <c r="Q2765" s="22">
        <f>IF(Analysis!$H$2=1,1,0)</f>
        <v>1</v>
      </c>
      <c r="R2765" s="1">
        <f>IF(Analysis!$H$3=1,1,0)</f>
        <v>1</v>
      </c>
      <c r="S2765" s="23">
        <f>IF(Analysis!$H$4=1,1,0)</f>
        <v>1</v>
      </c>
      <c r="T2765" s="23">
        <f>IF(Analysis!$H$6=1,1,0)</f>
        <v>1</v>
      </c>
      <c r="U2765" s="23">
        <f>IF(Analysis!$H$7=1,1,0)</f>
        <v>1</v>
      </c>
    </row>
    <row r="2766" spans="1:21">
      <c r="A2766" s="4">
        <v>14889</v>
      </c>
      <c r="B2766" s="5">
        <v>40780.684027777781</v>
      </c>
      <c r="C2766" s="5">
        <v>40778.720833333333</v>
      </c>
      <c r="D2766" s="4" t="s">
        <v>60</v>
      </c>
      <c r="E2766" s="4" t="s">
        <v>54</v>
      </c>
      <c r="F2766" s="6" t="s">
        <v>145</v>
      </c>
      <c r="G2766" s="4" t="s">
        <v>55</v>
      </c>
      <c r="H2766" s="4" t="s">
        <v>56</v>
      </c>
      <c r="I2766" s="4" t="s">
        <v>142</v>
      </c>
      <c r="J2766" s="4" t="s">
        <v>65</v>
      </c>
      <c r="K2766" s="9">
        <f t="shared" si="258"/>
        <v>1.9631944444481633</v>
      </c>
      <c r="L2766" s="13">
        <f t="shared" si="259"/>
        <v>40778</v>
      </c>
      <c r="M2766" s="14">
        <f t="shared" si="260"/>
        <v>0.72083333333284827</v>
      </c>
      <c r="N2766" s="15">
        <f t="shared" si="261"/>
        <v>6</v>
      </c>
      <c r="O2766" s="16" t="str">
        <f t="shared" si="262"/>
        <v>Thursday</v>
      </c>
      <c r="P2766" s="16" t="str">
        <f t="shared" si="263"/>
        <v>Aug</v>
      </c>
      <c r="Q2766" s="22">
        <f>IF(Analysis!$H$2=1,1,0)</f>
        <v>1</v>
      </c>
      <c r="R2766" s="1">
        <f>IF(Analysis!$H$3=1,1,0)</f>
        <v>1</v>
      </c>
      <c r="S2766" s="23">
        <f>IF(Analysis!$H$4=1,1,0)</f>
        <v>1</v>
      </c>
      <c r="T2766" s="23">
        <f>IF(Analysis!$H$6=1,1,0)</f>
        <v>1</v>
      </c>
      <c r="U2766" s="23">
        <f>IF(Analysis!$H$7=1,1,0)</f>
        <v>1</v>
      </c>
    </row>
    <row r="2767" spans="1:21">
      <c r="A2767" s="4">
        <v>14888</v>
      </c>
      <c r="B2767" s="5">
        <v>40820.39166666667</v>
      </c>
      <c r="C2767" s="5">
        <v>40778.711805555555</v>
      </c>
      <c r="D2767" s="4" t="s">
        <v>62</v>
      </c>
      <c r="E2767" s="4" t="s">
        <v>92</v>
      </c>
      <c r="F2767" s="6" t="s">
        <v>2349</v>
      </c>
      <c r="G2767" s="4" t="s">
        <v>55</v>
      </c>
      <c r="H2767" s="4" t="s">
        <v>90</v>
      </c>
      <c r="I2767" s="4" t="s">
        <v>142</v>
      </c>
      <c r="J2767" s="4" t="s">
        <v>139</v>
      </c>
      <c r="K2767" s="9">
        <f t="shared" si="258"/>
        <v>41.679861111115315</v>
      </c>
      <c r="L2767" s="13">
        <f t="shared" si="259"/>
        <v>40778</v>
      </c>
      <c r="M2767" s="14">
        <f t="shared" si="260"/>
        <v>0.71180555555474712</v>
      </c>
      <c r="N2767" s="15">
        <f t="shared" si="261"/>
        <v>6</v>
      </c>
      <c r="O2767" s="16" t="str">
        <f t="shared" si="262"/>
        <v>Tuesday</v>
      </c>
      <c r="P2767" s="16" t="str">
        <f t="shared" si="263"/>
        <v>Aug</v>
      </c>
      <c r="Q2767" s="22">
        <f>IF(Analysis!$H$2=1,1,0)</f>
        <v>1</v>
      </c>
      <c r="R2767" s="1">
        <f>IF(Analysis!$H$3=1,1,0)</f>
        <v>1</v>
      </c>
      <c r="S2767" s="23">
        <f>IF(Analysis!$H$4=1,1,0)</f>
        <v>1</v>
      </c>
      <c r="T2767" s="23">
        <f>IF(Analysis!$H$6=1,1,0)</f>
        <v>1</v>
      </c>
      <c r="U2767" s="23">
        <f>IF(Analysis!$H$7=1,1,0)</f>
        <v>1</v>
      </c>
    </row>
    <row r="2768" spans="1:21">
      <c r="A2768" s="4">
        <v>14887</v>
      </c>
      <c r="B2768" s="5">
        <v>40787.470138888886</v>
      </c>
      <c r="C2768" s="5">
        <v>40778.675694444442</v>
      </c>
      <c r="D2768" s="4" t="s">
        <v>60</v>
      </c>
      <c r="E2768" s="4" t="s">
        <v>61</v>
      </c>
      <c r="F2768" s="6" t="s">
        <v>2071</v>
      </c>
      <c r="G2768" s="4" t="s">
        <v>55</v>
      </c>
      <c r="H2768" s="4" t="s">
        <v>56</v>
      </c>
      <c r="I2768" s="4" t="s">
        <v>142</v>
      </c>
      <c r="J2768" s="4" t="s">
        <v>65</v>
      </c>
      <c r="K2768" s="9">
        <f t="shared" si="258"/>
        <v>8.7944444444437977</v>
      </c>
      <c r="L2768" s="13">
        <f t="shared" si="259"/>
        <v>40778</v>
      </c>
      <c r="M2768" s="14">
        <f t="shared" si="260"/>
        <v>0.6756944444423425</v>
      </c>
      <c r="N2768" s="15">
        <f t="shared" si="261"/>
        <v>5</v>
      </c>
      <c r="O2768" s="16" t="str">
        <f t="shared" si="262"/>
        <v>Thursday</v>
      </c>
      <c r="P2768" s="16" t="str">
        <f t="shared" si="263"/>
        <v>Aug</v>
      </c>
      <c r="Q2768" s="22">
        <f>IF(Analysis!$H$2=1,1,0)</f>
        <v>1</v>
      </c>
      <c r="R2768" s="1">
        <f>IF(Analysis!$H$3=1,1,0)</f>
        <v>1</v>
      </c>
      <c r="S2768" s="23">
        <f>IF(Analysis!$H$4=1,1,0)</f>
        <v>1</v>
      </c>
      <c r="T2768" s="23">
        <f>IF(Analysis!$H$6=1,1,0)</f>
        <v>1</v>
      </c>
      <c r="U2768" s="23">
        <f>IF(Analysis!$H$7=1,1,0)</f>
        <v>1</v>
      </c>
    </row>
    <row r="2769" spans="1:21">
      <c r="A2769" s="4">
        <v>14886</v>
      </c>
      <c r="B2769" s="5">
        <v>40807.665277777778</v>
      </c>
      <c r="C2769" s="5">
        <v>40778.588194444441</v>
      </c>
      <c r="D2769" s="4" t="s">
        <v>62</v>
      </c>
      <c r="E2769" s="4" t="s">
        <v>63</v>
      </c>
      <c r="F2769" s="6" t="s">
        <v>2072</v>
      </c>
      <c r="G2769" s="4" t="s">
        <v>55</v>
      </c>
      <c r="H2769" s="4" t="s">
        <v>1291</v>
      </c>
      <c r="I2769" s="4" t="s">
        <v>142</v>
      </c>
      <c r="J2769" s="4" t="s">
        <v>70</v>
      </c>
      <c r="K2769" s="9">
        <f t="shared" si="258"/>
        <v>29.077083333337214</v>
      </c>
      <c r="L2769" s="13">
        <f t="shared" si="259"/>
        <v>40778</v>
      </c>
      <c r="M2769" s="14">
        <f t="shared" si="260"/>
        <v>0.58819444444088731</v>
      </c>
      <c r="N2769" s="15">
        <f t="shared" si="261"/>
        <v>4</v>
      </c>
      <c r="O2769" s="16" t="str">
        <f t="shared" si="262"/>
        <v>Wednesday</v>
      </c>
      <c r="P2769" s="16" t="str">
        <f t="shared" si="263"/>
        <v>Aug</v>
      </c>
      <c r="Q2769" s="22">
        <f>IF(Analysis!$H$2=1,1,0)</f>
        <v>1</v>
      </c>
      <c r="R2769" s="1">
        <f>IF(Analysis!$H$3=1,1,0)</f>
        <v>1</v>
      </c>
      <c r="S2769" s="23">
        <f>IF(Analysis!$H$4=1,1,0)</f>
        <v>1</v>
      </c>
      <c r="T2769" s="23">
        <f>IF(Analysis!$H$6=1,1,0)</f>
        <v>1</v>
      </c>
      <c r="U2769" s="23">
        <f>IF(Analysis!$H$7=1,1,0)</f>
        <v>1</v>
      </c>
    </row>
    <row r="2770" spans="1:21">
      <c r="A2770" s="4">
        <v>14885</v>
      </c>
      <c r="B2770" s="5">
        <v>40779.431250000001</v>
      </c>
      <c r="C2770" s="5">
        <v>40778.558333333334</v>
      </c>
      <c r="D2770" s="4" t="s">
        <v>62</v>
      </c>
      <c r="E2770" s="4" t="s">
        <v>63</v>
      </c>
      <c r="F2770" s="6" t="s">
        <v>2073</v>
      </c>
      <c r="G2770" s="4" t="s">
        <v>55</v>
      </c>
      <c r="H2770" s="4" t="s">
        <v>1292</v>
      </c>
      <c r="I2770" s="4" t="s">
        <v>142</v>
      </c>
      <c r="J2770" s="4" t="s">
        <v>70</v>
      </c>
      <c r="K2770" s="9">
        <f t="shared" si="258"/>
        <v>0.87291666666715173</v>
      </c>
      <c r="L2770" s="13">
        <f t="shared" si="259"/>
        <v>40778</v>
      </c>
      <c r="M2770" s="14">
        <f t="shared" si="260"/>
        <v>0.55833333333430346</v>
      </c>
      <c r="N2770" s="15">
        <f t="shared" si="261"/>
        <v>4</v>
      </c>
      <c r="O2770" s="16" t="str">
        <f t="shared" si="262"/>
        <v>Wednesday</v>
      </c>
      <c r="P2770" s="16" t="str">
        <f t="shared" si="263"/>
        <v>Aug</v>
      </c>
      <c r="Q2770" s="22">
        <f>IF(Analysis!$H$2=1,1,0)</f>
        <v>1</v>
      </c>
      <c r="R2770" s="1">
        <f>IF(Analysis!$H$3=1,1,0)</f>
        <v>1</v>
      </c>
      <c r="S2770" s="23">
        <f>IF(Analysis!$H$4=1,1,0)</f>
        <v>1</v>
      </c>
      <c r="T2770" s="23">
        <f>IF(Analysis!$H$6=1,1,0)</f>
        <v>1</v>
      </c>
      <c r="U2770" s="23">
        <f>IF(Analysis!$H$7=1,1,0)</f>
        <v>1</v>
      </c>
    </row>
    <row r="2771" spans="1:21">
      <c r="A2771" s="4">
        <v>14884</v>
      </c>
      <c r="B2771" s="5">
        <v>40778.541666666664</v>
      </c>
      <c r="C2771" s="5">
        <v>40778.493055555555</v>
      </c>
      <c r="D2771" s="4" t="s">
        <v>60</v>
      </c>
      <c r="E2771" s="4" t="s">
        <v>54</v>
      </c>
      <c r="F2771" s="6" t="s">
        <v>132</v>
      </c>
      <c r="G2771" s="4" t="s">
        <v>55</v>
      </c>
      <c r="H2771" s="4" t="s">
        <v>1293</v>
      </c>
      <c r="I2771" s="4" t="s">
        <v>142</v>
      </c>
      <c r="J2771" s="4" t="s">
        <v>59</v>
      </c>
      <c r="K2771" s="9">
        <f t="shared" si="258"/>
        <v>4.8611111109494232E-2</v>
      </c>
      <c r="L2771" s="13">
        <f t="shared" si="259"/>
        <v>40778</v>
      </c>
      <c r="M2771" s="14">
        <f t="shared" si="260"/>
        <v>0.49305555555474712</v>
      </c>
      <c r="N2771" s="15">
        <f t="shared" si="261"/>
        <v>3</v>
      </c>
      <c r="O2771" s="16" t="str">
        <f t="shared" si="262"/>
        <v>Tuesday</v>
      </c>
      <c r="P2771" s="16" t="str">
        <f t="shared" si="263"/>
        <v>Aug</v>
      </c>
      <c r="Q2771" s="22">
        <f>IF(Analysis!$H$2=1,1,0)</f>
        <v>1</v>
      </c>
      <c r="R2771" s="1">
        <f>IF(Analysis!$H$3=1,1,0)</f>
        <v>1</v>
      </c>
      <c r="S2771" s="23">
        <f>IF(Analysis!$H$4=1,1,0)</f>
        <v>1</v>
      </c>
      <c r="T2771" s="23">
        <f>IF(Analysis!$H$6=1,1,0)</f>
        <v>1</v>
      </c>
      <c r="U2771" s="23">
        <f>IF(Analysis!$H$7=1,1,0)</f>
        <v>1</v>
      </c>
    </row>
    <row r="2772" spans="1:21">
      <c r="A2772" s="4">
        <v>14883</v>
      </c>
      <c r="B2772" s="5">
        <v>40784.651388888888</v>
      </c>
      <c r="C2772" s="5">
        <v>40778.481249999997</v>
      </c>
      <c r="D2772" s="4" t="s">
        <v>62</v>
      </c>
      <c r="E2772" s="4" t="s">
        <v>64</v>
      </c>
      <c r="F2772" s="6" t="s">
        <v>133</v>
      </c>
      <c r="G2772" s="4" t="s">
        <v>55</v>
      </c>
      <c r="H2772" s="4" t="s">
        <v>1294</v>
      </c>
      <c r="I2772" s="4" t="s">
        <v>142</v>
      </c>
      <c r="J2772" s="4" t="s">
        <v>65</v>
      </c>
      <c r="K2772" s="9">
        <f t="shared" si="258"/>
        <v>6.1701388888905058</v>
      </c>
      <c r="L2772" s="13">
        <f t="shared" si="259"/>
        <v>40778</v>
      </c>
      <c r="M2772" s="14">
        <f t="shared" si="260"/>
        <v>0.48124999999708962</v>
      </c>
      <c r="N2772" s="15">
        <f t="shared" si="261"/>
        <v>3</v>
      </c>
      <c r="O2772" s="16" t="str">
        <f t="shared" si="262"/>
        <v>Monday</v>
      </c>
      <c r="P2772" s="16" t="str">
        <f t="shared" si="263"/>
        <v>Aug</v>
      </c>
      <c r="Q2772" s="22">
        <f>IF(Analysis!$H$2=1,1,0)</f>
        <v>1</v>
      </c>
      <c r="R2772" s="1">
        <f>IF(Analysis!$H$3=1,1,0)</f>
        <v>1</v>
      </c>
      <c r="S2772" s="23">
        <f>IF(Analysis!$H$4=1,1,0)</f>
        <v>1</v>
      </c>
      <c r="T2772" s="23">
        <f>IF(Analysis!$H$6=1,1,0)</f>
        <v>1</v>
      </c>
      <c r="U2772" s="23">
        <f>IF(Analysis!$H$7=1,1,0)</f>
        <v>1</v>
      </c>
    </row>
    <row r="2773" spans="1:21">
      <c r="A2773" s="4">
        <v>14882</v>
      </c>
      <c r="B2773" s="5">
        <v>40822.538194444445</v>
      </c>
      <c r="C2773" s="5">
        <v>40778.459722222222</v>
      </c>
      <c r="D2773" s="4" t="s">
        <v>60</v>
      </c>
      <c r="E2773" s="4" t="s">
        <v>74</v>
      </c>
      <c r="F2773" s="6" t="s">
        <v>127</v>
      </c>
      <c r="G2773" s="4" t="s">
        <v>55</v>
      </c>
      <c r="H2773" s="4" t="s">
        <v>1295</v>
      </c>
      <c r="I2773" s="4" t="s">
        <v>142</v>
      </c>
      <c r="J2773" s="4" t="s">
        <v>73</v>
      </c>
      <c r="K2773" s="9">
        <f t="shared" si="258"/>
        <v>44.078472222223354</v>
      </c>
      <c r="L2773" s="13">
        <f t="shared" si="259"/>
        <v>40778</v>
      </c>
      <c r="M2773" s="14">
        <f t="shared" si="260"/>
        <v>0.45972222222189885</v>
      </c>
      <c r="N2773" s="15">
        <f t="shared" si="261"/>
        <v>3</v>
      </c>
      <c r="O2773" s="16" t="str">
        <f t="shared" si="262"/>
        <v>Thursday</v>
      </c>
      <c r="P2773" s="16" t="str">
        <f t="shared" si="263"/>
        <v>Aug</v>
      </c>
      <c r="Q2773" s="22">
        <f>IF(Analysis!$H$2=1,1,0)</f>
        <v>1</v>
      </c>
      <c r="R2773" s="1">
        <f>IF(Analysis!$H$3=1,1,0)</f>
        <v>1</v>
      </c>
      <c r="S2773" s="23">
        <f>IF(Analysis!$H$4=1,1,0)</f>
        <v>1</v>
      </c>
      <c r="T2773" s="23">
        <f>IF(Analysis!$H$6=1,1,0)</f>
        <v>1</v>
      </c>
      <c r="U2773" s="23">
        <f>IF(Analysis!$H$7=1,1,0)</f>
        <v>1</v>
      </c>
    </row>
    <row r="2774" spans="1:21">
      <c r="A2774" s="4">
        <v>14881</v>
      </c>
      <c r="B2774" s="5">
        <v>40780.392361111109</v>
      </c>
      <c r="C2774" s="5">
        <v>40778.459027777775</v>
      </c>
      <c r="D2774" s="4" t="s">
        <v>60</v>
      </c>
      <c r="E2774" s="4" t="s">
        <v>54</v>
      </c>
      <c r="F2774" s="6" t="s">
        <v>128</v>
      </c>
      <c r="G2774" s="4" t="s">
        <v>55</v>
      </c>
      <c r="H2774" s="4" t="s">
        <v>90</v>
      </c>
      <c r="I2774" s="4" t="s">
        <v>142</v>
      </c>
      <c r="J2774" s="4" t="s">
        <v>59</v>
      </c>
      <c r="K2774" s="9">
        <f t="shared" si="258"/>
        <v>1.9333333333343035</v>
      </c>
      <c r="L2774" s="13">
        <f t="shared" si="259"/>
        <v>40778</v>
      </c>
      <c r="M2774" s="14">
        <f t="shared" si="260"/>
        <v>0.45902777777519077</v>
      </c>
      <c r="N2774" s="15">
        <f t="shared" si="261"/>
        <v>3</v>
      </c>
      <c r="O2774" s="16" t="str">
        <f t="shared" si="262"/>
        <v>Thursday</v>
      </c>
      <c r="P2774" s="16" t="str">
        <f t="shared" si="263"/>
        <v>Aug</v>
      </c>
      <c r="Q2774" s="22">
        <f>IF(Analysis!$H$2=1,1,0)</f>
        <v>1</v>
      </c>
      <c r="R2774" s="1">
        <f>IF(Analysis!$H$3=1,1,0)</f>
        <v>1</v>
      </c>
      <c r="S2774" s="23">
        <f>IF(Analysis!$H$4=1,1,0)</f>
        <v>1</v>
      </c>
      <c r="T2774" s="23">
        <f>IF(Analysis!$H$6=1,1,0)</f>
        <v>1</v>
      </c>
      <c r="U2774" s="23">
        <f>IF(Analysis!$H$7=1,1,0)</f>
        <v>1</v>
      </c>
    </row>
    <row r="2775" spans="1:21">
      <c r="A2775" s="4">
        <v>14880</v>
      </c>
      <c r="B2775" s="5">
        <v>40805.382638888892</v>
      </c>
      <c r="C2775" s="5">
        <v>40778.45416666667</v>
      </c>
      <c r="D2775" s="4" t="s">
        <v>53</v>
      </c>
      <c r="E2775" s="4" t="s">
        <v>96</v>
      </c>
      <c r="F2775" s="6" t="s">
        <v>129</v>
      </c>
      <c r="G2775" s="4" t="s">
        <v>55</v>
      </c>
      <c r="H2775" s="4" t="s">
        <v>107</v>
      </c>
      <c r="I2775" s="4" t="s">
        <v>142</v>
      </c>
      <c r="J2775" s="4" t="s">
        <v>57</v>
      </c>
      <c r="K2775" s="9">
        <f t="shared" si="258"/>
        <v>26.928472222221899</v>
      </c>
      <c r="L2775" s="13">
        <f t="shared" si="259"/>
        <v>40778</v>
      </c>
      <c r="M2775" s="14">
        <f t="shared" si="260"/>
        <v>0.45416666667006211</v>
      </c>
      <c r="N2775" s="15">
        <f t="shared" si="261"/>
        <v>2</v>
      </c>
      <c r="O2775" s="16" t="str">
        <f t="shared" si="262"/>
        <v>Monday</v>
      </c>
      <c r="P2775" s="16" t="str">
        <f t="shared" si="263"/>
        <v>Aug</v>
      </c>
      <c r="Q2775" s="22">
        <f>IF(Analysis!$H$2=1,1,0)</f>
        <v>1</v>
      </c>
      <c r="R2775" s="1">
        <f>IF(Analysis!$H$3=1,1,0)</f>
        <v>1</v>
      </c>
      <c r="S2775" s="23">
        <f>IF(Analysis!$H$4=1,1,0)</f>
        <v>1</v>
      </c>
      <c r="T2775" s="23">
        <f>IF(Analysis!$H$6=1,1,0)</f>
        <v>1</v>
      </c>
      <c r="U2775" s="23">
        <f>IF(Analysis!$H$7=1,1,0)</f>
        <v>1</v>
      </c>
    </row>
    <row r="2776" spans="1:21">
      <c r="A2776" s="4">
        <v>14879</v>
      </c>
      <c r="B2776" s="5">
        <v>40813.540277777778</v>
      </c>
      <c r="C2776" s="5">
        <v>40778.435416666667</v>
      </c>
      <c r="D2776" s="4" t="s">
        <v>60</v>
      </c>
      <c r="E2776" s="4" t="s">
        <v>144</v>
      </c>
      <c r="F2776" s="6" t="s">
        <v>145</v>
      </c>
      <c r="G2776" s="4" t="s">
        <v>55</v>
      </c>
      <c r="H2776" s="4" t="s">
        <v>106</v>
      </c>
      <c r="I2776" s="4" t="s">
        <v>142</v>
      </c>
      <c r="J2776" s="4" t="s">
        <v>136</v>
      </c>
      <c r="K2776" s="9">
        <f t="shared" si="258"/>
        <v>35.104861111110949</v>
      </c>
      <c r="L2776" s="13">
        <f t="shared" si="259"/>
        <v>40778</v>
      </c>
      <c r="M2776" s="14">
        <f t="shared" si="260"/>
        <v>0.43541666666715173</v>
      </c>
      <c r="N2776" s="15">
        <f t="shared" si="261"/>
        <v>2</v>
      </c>
      <c r="O2776" s="16" t="str">
        <f t="shared" si="262"/>
        <v>Tuesday</v>
      </c>
      <c r="P2776" s="16" t="str">
        <f t="shared" si="263"/>
        <v>Aug</v>
      </c>
      <c r="Q2776" s="22">
        <f>IF(Analysis!$H$2=1,1,0)</f>
        <v>1</v>
      </c>
      <c r="R2776" s="1">
        <f>IF(Analysis!$H$3=1,1,0)</f>
        <v>1</v>
      </c>
      <c r="S2776" s="23">
        <f>IF(Analysis!$H$4=1,1,0)</f>
        <v>1</v>
      </c>
      <c r="T2776" s="23">
        <f>IF(Analysis!$H$6=1,1,0)</f>
        <v>1</v>
      </c>
      <c r="U2776" s="23">
        <f>IF(Analysis!$H$7=1,1,0)</f>
        <v>1</v>
      </c>
    </row>
    <row r="2777" spans="1:21">
      <c r="A2777" s="4">
        <v>14878</v>
      </c>
      <c r="B2777" s="5">
        <v>40778.576388888891</v>
      </c>
      <c r="C2777" s="5">
        <v>40778.420138888891</v>
      </c>
      <c r="D2777" s="4" t="s">
        <v>60</v>
      </c>
      <c r="E2777" s="4" t="s">
        <v>144</v>
      </c>
      <c r="F2777" s="6" t="s">
        <v>2350</v>
      </c>
      <c r="G2777" s="4" t="s">
        <v>55</v>
      </c>
      <c r="H2777" s="4" t="s">
        <v>71</v>
      </c>
      <c r="I2777" s="4" t="s">
        <v>142</v>
      </c>
      <c r="J2777" s="4" t="s">
        <v>59</v>
      </c>
      <c r="K2777" s="9">
        <f t="shared" si="258"/>
        <v>0.15625</v>
      </c>
      <c r="L2777" s="13">
        <f t="shared" si="259"/>
        <v>40778</v>
      </c>
      <c r="M2777" s="14">
        <f t="shared" si="260"/>
        <v>0.42013888889050577</v>
      </c>
      <c r="N2777" s="15">
        <f t="shared" si="261"/>
        <v>2</v>
      </c>
      <c r="O2777" s="16" t="str">
        <f t="shared" si="262"/>
        <v>Tuesday</v>
      </c>
      <c r="P2777" s="16" t="str">
        <f t="shared" si="263"/>
        <v>Aug</v>
      </c>
      <c r="Q2777" s="22">
        <f>IF(Analysis!$H$2=1,1,0)</f>
        <v>1</v>
      </c>
      <c r="R2777" s="1">
        <f>IF(Analysis!$H$3=1,1,0)</f>
        <v>1</v>
      </c>
      <c r="S2777" s="23">
        <f>IF(Analysis!$H$4=1,1,0)</f>
        <v>1</v>
      </c>
      <c r="T2777" s="23">
        <f>IF(Analysis!$H$6=1,1,0)</f>
        <v>1</v>
      </c>
      <c r="U2777" s="23">
        <f>IF(Analysis!$H$7=1,1,0)</f>
        <v>1</v>
      </c>
    </row>
    <row r="2778" spans="1:21">
      <c r="A2778" s="4">
        <v>14877</v>
      </c>
      <c r="B2778" s="5">
        <v>40800.709027777775</v>
      </c>
      <c r="C2778" s="5">
        <v>40778.397222222222</v>
      </c>
      <c r="D2778" s="4" t="s">
        <v>53</v>
      </c>
      <c r="E2778" s="4" t="s">
        <v>58</v>
      </c>
      <c r="F2778" s="6" t="s">
        <v>2071</v>
      </c>
      <c r="G2778" s="4" t="s">
        <v>55</v>
      </c>
      <c r="H2778" s="4" t="s">
        <v>56</v>
      </c>
      <c r="I2778" s="4" t="s">
        <v>142</v>
      </c>
      <c r="J2778" s="4" t="s">
        <v>59</v>
      </c>
      <c r="K2778" s="9">
        <f t="shared" si="258"/>
        <v>22.311805555553292</v>
      </c>
      <c r="L2778" s="13">
        <f t="shared" si="259"/>
        <v>40778</v>
      </c>
      <c r="M2778" s="14">
        <f t="shared" si="260"/>
        <v>0.39722222222189885</v>
      </c>
      <c r="N2778" s="15">
        <f t="shared" si="261"/>
        <v>2</v>
      </c>
      <c r="O2778" s="16" t="str">
        <f t="shared" si="262"/>
        <v>Wednesday</v>
      </c>
      <c r="P2778" s="16" t="str">
        <f t="shared" si="263"/>
        <v>Aug</v>
      </c>
      <c r="Q2778" s="22">
        <f>IF(Analysis!$H$2=1,1,0)</f>
        <v>1</v>
      </c>
      <c r="R2778" s="1">
        <f>IF(Analysis!$H$3=1,1,0)</f>
        <v>1</v>
      </c>
      <c r="S2778" s="23">
        <f>IF(Analysis!$H$4=1,1,0)</f>
        <v>1</v>
      </c>
      <c r="T2778" s="23">
        <f>IF(Analysis!$H$6=1,1,0)</f>
        <v>1</v>
      </c>
      <c r="U2778" s="23">
        <f>IF(Analysis!$H$7=1,1,0)</f>
        <v>1</v>
      </c>
    </row>
    <row r="2779" spans="1:21">
      <c r="A2779" s="4">
        <v>14876</v>
      </c>
      <c r="B2779" s="5">
        <v>40778.453472222223</v>
      </c>
      <c r="C2779" s="5">
        <v>40778.394444444442</v>
      </c>
      <c r="D2779" s="4" t="s">
        <v>60</v>
      </c>
      <c r="E2779" s="4" t="s">
        <v>68</v>
      </c>
      <c r="F2779" s="6" t="s">
        <v>2072</v>
      </c>
      <c r="G2779" s="4" t="s">
        <v>55</v>
      </c>
      <c r="H2779" s="4" t="s">
        <v>90</v>
      </c>
      <c r="I2779" s="4" t="s">
        <v>142</v>
      </c>
      <c r="J2779" s="4" t="s">
        <v>59</v>
      </c>
      <c r="K2779" s="9">
        <f t="shared" si="258"/>
        <v>5.9027777781011537E-2</v>
      </c>
      <c r="L2779" s="13">
        <f t="shared" si="259"/>
        <v>40778</v>
      </c>
      <c r="M2779" s="14">
        <f t="shared" si="260"/>
        <v>0.3944444444423425</v>
      </c>
      <c r="N2779" s="15">
        <f t="shared" si="261"/>
        <v>2</v>
      </c>
      <c r="O2779" s="16" t="str">
        <f t="shared" si="262"/>
        <v>Tuesday</v>
      </c>
      <c r="P2779" s="16" t="str">
        <f t="shared" si="263"/>
        <v>Aug</v>
      </c>
      <c r="Q2779" s="22">
        <f>IF(Analysis!$H$2=1,1,0)</f>
        <v>1</v>
      </c>
      <c r="R2779" s="1">
        <f>IF(Analysis!$H$3=1,1,0)</f>
        <v>1</v>
      </c>
      <c r="S2779" s="23">
        <f>IF(Analysis!$H$4=1,1,0)</f>
        <v>1</v>
      </c>
      <c r="T2779" s="23">
        <f>IF(Analysis!$H$6=1,1,0)</f>
        <v>1</v>
      </c>
      <c r="U2779" s="23">
        <f>IF(Analysis!$H$7=1,1,0)</f>
        <v>1</v>
      </c>
    </row>
    <row r="2780" spans="1:21">
      <c r="A2780" s="4">
        <v>14875</v>
      </c>
      <c r="B2780" s="5">
        <v>40786.661111111112</v>
      </c>
      <c r="C2780" s="5">
        <v>40778.392361111109</v>
      </c>
      <c r="D2780" s="4" t="s">
        <v>62</v>
      </c>
      <c r="E2780" s="4" t="s">
        <v>100</v>
      </c>
      <c r="F2780" s="6" t="s">
        <v>2073</v>
      </c>
      <c r="G2780" s="4" t="s">
        <v>55</v>
      </c>
      <c r="H2780" s="4" t="s">
        <v>56</v>
      </c>
      <c r="I2780" s="4" t="s">
        <v>142</v>
      </c>
      <c r="J2780" s="4" t="s">
        <v>65</v>
      </c>
      <c r="K2780" s="9">
        <f t="shared" si="258"/>
        <v>8.2687500000029104</v>
      </c>
      <c r="L2780" s="13">
        <f t="shared" si="259"/>
        <v>40778</v>
      </c>
      <c r="M2780" s="14">
        <f t="shared" si="260"/>
        <v>0.39236111110949423</v>
      </c>
      <c r="N2780" s="15">
        <f t="shared" si="261"/>
        <v>2</v>
      </c>
      <c r="O2780" s="16" t="str">
        <f t="shared" si="262"/>
        <v>Wednesday</v>
      </c>
      <c r="P2780" s="16" t="str">
        <f t="shared" si="263"/>
        <v>Aug</v>
      </c>
      <c r="Q2780" s="22">
        <f>IF(Analysis!$H$2=1,1,0)</f>
        <v>1</v>
      </c>
      <c r="R2780" s="1">
        <f>IF(Analysis!$H$3=1,1,0)</f>
        <v>1</v>
      </c>
      <c r="S2780" s="23">
        <f>IF(Analysis!$H$4=1,1,0)</f>
        <v>1</v>
      </c>
      <c r="T2780" s="23">
        <f>IF(Analysis!$H$6=1,1,0)</f>
        <v>1</v>
      </c>
      <c r="U2780" s="23">
        <f>IF(Analysis!$H$7=1,1,0)</f>
        <v>1</v>
      </c>
    </row>
    <row r="2781" spans="1:21">
      <c r="A2781" s="4">
        <v>14874</v>
      </c>
      <c r="B2781" s="5">
        <v>40787.40347222222</v>
      </c>
      <c r="C2781" s="5">
        <v>40778.377083333333</v>
      </c>
      <c r="D2781" s="4" t="s">
        <v>53</v>
      </c>
      <c r="E2781" s="4" t="s">
        <v>74</v>
      </c>
      <c r="F2781" s="6" t="s">
        <v>132</v>
      </c>
      <c r="G2781" s="4" t="s">
        <v>55</v>
      </c>
      <c r="H2781" s="4" t="s">
        <v>1296</v>
      </c>
      <c r="I2781" s="4" t="s">
        <v>142</v>
      </c>
      <c r="J2781" s="4" t="s">
        <v>65</v>
      </c>
      <c r="K2781" s="9">
        <f t="shared" si="258"/>
        <v>9.0263888888875954</v>
      </c>
      <c r="L2781" s="13">
        <f t="shared" si="259"/>
        <v>40778</v>
      </c>
      <c r="M2781" s="14">
        <f t="shared" si="260"/>
        <v>0.37708333333284827</v>
      </c>
      <c r="N2781" s="15">
        <f t="shared" si="261"/>
        <v>2</v>
      </c>
      <c r="O2781" s="16" t="str">
        <f t="shared" si="262"/>
        <v>Thursday</v>
      </c>
      <c r="P2781" s="16" t="str">
        <f t="shared" si="263"/>
        <v>Aug</v>
      </c>
      <c r="Q2781" s="22">
        <f>IF(Analysis!$H$2=1,1,0)</f>
        <v>1</v>
      </c>
      <c r="R2781" s="1">
        <f>IF(Analysis!$H$3=1,1,0)</f>
        <v>1</v>
      </c>
      <c r="S2781" s="23">
        <f>IF(Analysis!$H$4=1,1,0)</f>
        <v>1</v>
      </c>
      <c r="T2781" s="23">
        <f>IF(Analysis!$H$6=1,1,0)</f>
        <v>1</v>
      </c>
      <c r="U2781" s="23">
        <f>IF(Analysis!$H$7=1,1,0)</f>
        <v>1</v>
      </c>
    </row>
    <row r="2782" spans="1:21">
      <c r="A2782" s="4">
        <v>14873</v>
      </c>
      <c r="B2782" s="5">
        <v>40784.674305555556</v>
      </c>
      <c r="C2782" s="5">
        <v>40778.371527777781</v>
      </c>
      <c r="D2782" s="4" t="s">
        <v>62</v>
      </c>
      <c r="E2782" s="4" t="s">
        <v>64</v>
      </c>
      <c r="F2782" s="6" t="s">
        <v>133</v>
      </c>
      <c r="G2782" s="4" t="s">
        <v>55</v>
      </c>
      <c r="H2782" s="4" t="s">
        <v>1297</v>
      </c>
      <c r="I2782" s="4" t="s">
        <v>142</v>
      </c>
      <c r="J2782" s="4" t="s">
        <v>65</v>
      </c>
      <c r="K2782" s="9">
        <f t="shared" si="258"/>
        <v>6.3027777777751908</v>
      </c>
      <c r="L2782" s="13">
        <f t="shared" si="259"/>
        <v>40778</v>
      </c>
      <c r="M2782" s="14">
        <f t="shared" si="260"/>
        <v>0.37152777778101154</v>
      </c>
      <c r="N2782" s="15">
        <f t="shared" si="261"/>
        <v>1</v>
      </c>
      <c r="O2782" s="16" t="str">
        <f t="shared" si="262"/>
        <v>Monday</v>
      </c>
      <c r="P2782" s="16" t="str">
        <f t="shared" si="263"/>
        <v>Aug</v>
      </c>
      <c r="Q2782" s="22">
        <f>IF(Analysis!$H$2=1,1,0)</f>
        <v>1</v>
      </c>
      <c r="R2782" s="1">
        <f>IF(Analysis!$H$3=1,1,0)</f>
        <v>1</v>
      </c>
      <c r="S2782" s="23">
        <f>IF(Analysis!$H$4=1,1,0)</f>
        <v>1</v>
      </c>
      <c r="T2782" s="23">
        <f>IF(Analysis!$H$6=1,1,0)</f>
        <v>1</v>
      </c>
      <c r="U2782" s="23">
        <f>IF(Analysis!$H$7=1,1,0)</f>
        <v>1</v>
      </c>
    </row>
    <row r="2783" spans="1:21">
      <c r="A2783" s="4">
        <v>14872</v>
      </c>
      <c r="B2783" s="5">
        <v>40778.445833333331</v>
      </c>
      <c r="C2783" s="5">
        <v>40777.675000000003</v>
      </c>
      <c r="D2783" s="4" t="s">
        <v>60</v>
      </c>
      <c r="E2783" s="4" t="s">
        <v>93</v>
      </c>
      <c r="F2783" s="6" t="s">
        <v>127</v>
      </c>
      <c r="G2783" s="4" t="s">
        <v>55</v>
      </c>
      <c r="H2783" s="4" t="s">
        <v>1298</v>
      </c>
      <c r="I2783" s="4" t="s">
        <v>142</v>
      </c>
      <c r="J2783" s="4" t="s">
        <v>59</v>
      </c>
      <c r="K2783" s="9">
        <f t="shared" si="258"/>
        <v>0.77083333332848269</v>
      </c>
      <c r="L2783" s="13">
        <f t="shared" si="259"/>
        <v>40777</v>
      </c>
      <c r="M2783" s="14">
        <f t="shared" si="260"/>
        <v>0.67500000000291038</v>
      </c>
      <c r="N2783" s="15">
        <f t="shared" si="261"/>
        <v>5</v>
      </c>
      <c r="O2783" s="16" t="str">
        <f t="shared" si="262"/>
        <v>Tuesday</v>
      </c>
      <c r="P2783" s="16" t="str">
        <f t="shared" si="263"/>
        <v>Aug</v>
      </c>
      <c r="Q2783" s="22">
        <f>IF(Analysis!$H$2=1,1,0)</f>
        <v>1</v>
      </c>
      <c r="R2783" s="1">
        <f>IF(Analysis!$H$3=1,1,0)</f>
        <v>1</v>
      </c>
      <c r="S2783" s="23">
        <f>IF(Analysis!$H$4=1,1,0)</f>
        <v>1</v>
      </c>
      <c r="T2783" s="23">
        <f>IF(Analysis!$H$6=1,1,0)</f>
        <v>1</v>
      </c>
      <c r="U2783" s="23">
        <f>IF(Analysis!$H$7=1,1,0)</f>
        <v>1</v>
      </c>
    </row>
    <row r="2784" spans="1:21">
      <c r="A2784" s="4">
        <v>14871</v>
      </c>
      <c r="B2784" s="5">
        <v>40793.576388888891</v>
      </c>
      <c r="C2784" s="5">
        <v>40777.662499999999</v>
      </c>
      <c r="D2784" s="4" t="s">
        <v>60</v>
      </c>
      <c r="E2784" s="4" t="s">
        <v>116</v>
      </c>
      <c r="F2784" s="6" t="s">
        <v>128</v>
      </c>
      <c r="G2784" s="4" t="s">
        <v>55</v>
      </c>
      <c r="H2784" s="4" t="s">
        <v>1299</v>
      </c>
      <c r="I2784" s="4" t="s">
        <v>142</v>
      </c>
      <c r="J2784" s="4" t="s">
        <v>59</v>
      </c>
      <c r="K2784" s="9">
        <f t="shared" si="258"/>
        <v>15.913888888891961</v>
      </c>
      <c r="L2784" s="13">
        <f t="shared" si="259"/>
        <v>40777</v>
      </c>
      <c r="M2784" s="14">
        <f t="shared" si="260"/>
        <v>0.66249999999854481</v>
      </c>
      <c r="N2784" s="15">
        <f t="shared" si="261"/>
        <v>5</v>
      </c>
      <c r="O2784" s="16" t="str">
        <f t="shared" si="262"/>
        <v>Wednesday</v>
      </c>
      <c r="P2784" s="16" t="str">
        <f t="shared" si="263"/>
        <v>Aug</v>
      </c>
      <c r="Q2784" s="22">
        <f>IF(Analysis!$H$2=1,1,0)</f>
        <v>1</v>
      </c>
      <c r="R2784" s="1">
        <f>IF(Analysis!$H$3=1,1,0)</f>
        <v>1</v>
      </c>
      <c r="S2784" s="23">
        <f>IF(Analysis!$H$4=1,1,0)</f>
        <v>1</v>
      </c>
      <c r="T2784" s="23">
        <f>IF(Analysis!$H$6=1,1,0)</f>
        <v>1</v>
      </c>
      <c r="U2784" s="23">
        <f>IF(Analysis!$H$7=1,1,0)</f>
        <v>1</v>
      </c>
    </row>
    <row r="2785" spans="1:21">
      <c r="A2785" s="4">
        <v>14870</v>
      </c>
      <c r="B2785" s="5">
        <v>40786.345138888886</v>
      </c>
      <c r="C2785" s="5">
        <v>40777.635416666664</v>
      </c>
      <c r="D2785" s="4" t="s">
        <v>60</v>
      </c>
      <c r="E2785" s="4" t="s">
        <v>61</v>
      </c>
      <c r="F2785" s="6" t="s">
        <v>129</v>
      </c>
      <c r="G2785" s="4" t="s">
        <v>55</v>
      </c>
      <c r="H2785" s="4" t="s">
        <v>1300</v>
      </c>
      <c r="I2785" s="4" t="s">
        <v>142</v>
      </c>
      <c r="J2785" s="4" t="s">
        <v>73</v>
      </c>
      <c r="K2785" s="9">
        <f t="shared" si="258"/>
        <v>8.7097222222218988</v>
      </c>
      <c r="L2785" s="13">
        <f t="shared" si="259"/>
        <v>40777</v>
      </c>
      <c r="M2785" s="14">
        <f t="shared" si="260"/>
        <v>0.63541666666424135</v>
      </c>
      <c r="N2785" s="15">
        <f t="shared" si="261"/>
        <v>5</v>
      </c>
      <c r="O2785" s="16" t="str">
        <f t="shared" si="262"/>
        <v>Wednesday</v>
      </c>
      <c r="P2785" s="16" t="str">
        <f t="shared" si="263"/>
        <v>Aug</v>
      </c>
      <c r="Q2785" s="22">
        <f>IF(Analysis!$H$2=1,1,0)</f>
        <v>1</v>
      </c>
      <c r="R2785" s="1">
        <f>IF(Analysis!$H$3=1,1,0)</f>
        <v>1</v>
      </c>
      <c r="S2785" s="23">
        <f>IF(Analysis!$H$4=1,1,0)</f>
        <v>1</v>
      </c>
      <c r="T2785" s="23">
        <f>IF(Analysis!$H$6=1,1,0)</f>
        <v>1</v>
      </c>
      <c r="U2785" s="23">
        <f>IF(Analysis!$H$7=1,1,0)</f>
        <v>1</v>
      </c>
    </row>
    <row r="2786" spans="1:21">
      <c r="A2786" s="4">
        <v>14869</v>
      </c>
      <c r="B2786" s="5">
        <v>40778.625</v>
      </c>
      <c r="C2786" s="5">
        <v>40777.628472222219</v>
      </c>
      <c r="D2786" s="4" t="s">
        <v>60</v>
      </c>
      <c r="E2786" s="4" t="s">
        <v>54</v>
      </c>
      <c r="F2786" s="6" t="s">
        <v>145</v>
      </c>
      <c r="G2786" s="4" t="s">
        <v>55</v>
      </c>
      <c r="H2786" s="4" t="s">
        <v>90</v>
      </c>
      <c r="I2786" s="4" t="s">
        <v>142</v>
      </c>
      <c r="J2786" s="4" t="s">
        <v>59</v>
      </c>
      <c r="K2786" s="9">
        <f t="shared" si="258"/>
        <v>0.99652777778101154</v>
      </c>
      <c r="L2786" s="13">
        <f t="shared" si="259"/>
        <v>40777</v>
      </c>
      <c r="M2786" s="14">
        <f t="shared" si="260"/>
        <v>0.62847222221898846</v>
      </c>
      <c r="N2786" s="15">
        <f t="shared" si="261"/>
        <v>5</v>
      </c>
      <c r="O2786" s="16" t="str">
        <f t="shared" si="262"/>
        <v>Tuesday</v>
      </c>
      <c r="P2786" s="16" t="str">
        <f t="shared" si="263"/>
        <v>Aug</v>
      </c>
      <c r="Q2786" s="22">
        <f>IF(Analysis!$H$2=1,1,0)</f>
        <v>1</v>
      </c>
      <c r="R2786" s="1">
        <f>IF(Analysis!$H$3=1,1,0)</f>
        <v>1</v>
      </c>
      <c r="S2786" s="23">
        <f>IF(Analysis!$H$4=1,1,0)</f>
        <v>1</v>
      </c>
      <c r="T2786" s="23">
        <f>IF(Analysis!$H$6=1,1,0)</f>
        <v>1</v>
      </c>
      <c r="U2786" s="23">
        <f>IF(Analysis!$H$7=1,1,0)</f>
        <v>1</v>
      </c>
    </row>
    <row r="2787" spans="1:21">
      <c r="A2787" s="4">
        <v>14868</v>
      </c>
      <c r="B2787" s="5">
        <v>40777.566666666666</v>
      </c>
      <c r="C2787" s="5">
        <v>40777.532638888886</v>
      </c>
      <c r="D2787" s="4" t="s">
        <v>53</v>
      </c>
      <c r="E2787" s="4" t="s">
        <v>54</v>
      </c>
      <c r="F2787" s="6" t="s">
        <v>2351</v>
      </c>
      <c r="G2787" s="4" t="s">
        <v>55</v>
      </c>
      <c r="H2787" s="4" t="s">
        <v>107</v>
      </c>
      <c r="I2787" s="4" t="s">
        <v>142</v>
      </c>
      <c r="J2787" s="4" t="s">
        <v>57</v>
      </c>
      <c r="K2787" s="9">
        <f t="shared" si="258"/>
        <v>3.4027777779556345E-2</v>
      </c>
      <c r="L2787" s="13">
        <f t="shared" si="259"/>
        <v>40777</v>
      </c>
      <c r="M2787" s="14">
        <f t="shared" si="260"/>
        <v>0.53263888888614019</v>
      </c>
      <c r="N2787" s="15">
        <f t="shared" si="261"/>
        <v>3</v>
      </c>
      <c r="O2787" s="16" t="str">
        <f t="shared" si="262"/>
        <v>Monday</v>
      </c>
      <c r="P2787" s="16" t="str">
        <f t="shared" si="263"/>
        <v>Aug</v>
      </c>
      <c r="Q2787" s="22">
        <f>IF(Analysis!$H$2=1,1,0)</f>
        <v>1</v>
      </c>
      <c r="R2787" s="1">
        <f>IF(Analysis!$H$3=1,1,0)</f>
        <v>1</v>
      </c>
      <c r="S2787" s="23">
        <f>IF(Analysis!$H$4=1,1,0)</f>
        <v>1</v>
      </c>
      <c r="T2787" s="23">
        <f>IF(Analysis!$H$6=1,1,0)</f>
        <v>1</v>
      </c>
      <c r="U2787" s="23">
        <f>IF(Analysis!$H$7=1,1,0)</f>
        <v>1</v>
      </c>
    </row>
    <row r="2788" spans="1:21">
      <c r="A2788" s="4">
        <v>14867</v>
      </c>
      <c r="B2788" s="5">
        <v>40777.604166666664</v>
      </c>
      <c r="C2788" s="5">
        <v>40777.520833333336</v>
      </c>
      <c r="D2788" s="4" t="s">
        <v>60</v>
      </c>
      <c r="E2788" s="4" t="s">
        <v>61</v>
      </c>
      <c r="F2788" s="6" t="s">
        <v>2071</v>
      </c>
      <c r="G2788" s="4" t="s">
        <v>55</v>
      </c>
      <c r="H2788" s="4" t="s">
        <v>106</v>
      </c>
      <c r="I2788" s="4" t="s">
        <v>142</v>
      </c>
      <c r="J2788" s="4" t="s">
        <v>59</v>
      </c>
      <c r="K2788" s="9">
        <f t="shared" si="258"/>
        <v>8.3333333328482695E-2</v>
      </c>
      <c r="L2788" s="13">
        <f t="shared" si="259"/>
        <v>40777</v>
      </c>
      <c r="M2788" s="14">
        <f t="shared" si="260"/>
        <v>0.52083333333575865</v>
      </c>
      <c r="N2788" s="15">
        <f t="shared" si="261"/>
        <v>3</v>
      </c>
      <c r="O2788" s="16" t="str">
        <f t="shared" si="262"/>
        <v>Monday</v>
      </c>
      <c r="P2788" s="16" t="str">
        <f t="shared" si="263"/>
        <v>Aug</v>
      </c>
      <c r="Q2788" s="22">
        <f>IF(Analysis!$H$2=1,1,0)</f>
        <v>1</v>
      </c>
      <c r="R2788" s="1">
        <f>IF(Analysis!$H$3=1,1,0)</f>
        <v>1</v>
      </c>
      <c r="S2788" s="23">
        <f>IF(Analysis!$H$4=1,1,0)</f>
        <v>1</v>
      </c>
      <c r="T2788" s="23">
        <f>IF(Analysis!$H$6=1,1,0)</f>
        <v>1</v>
      </c>
      <c r="U2788" s="23">
        <f>IF(Analysis!$H$7=1,1,0)</f>
        <v>1</v>
      </c>
    </row>
    <row r="2789" spans="1:21">
      <c r="A2789" s="4">
        <v>14865</v>
      </c>
      <c r="B2789" s="5">
        <v>40777.620833333334</v>
      </c>
      <c r="C2789" s="5">
        <v>40777.518750000003</v>
      </c>
      <c r="D2789" s="4" t="s">
        <v>60</v>
      </c>
      <c r="E2789" s="4" t="s">
        <v>74</v>
      </c>
      <c r="F2789" s="6" t="s">
        <v>2072</v>
      </c>
      <c r="G2789" s="4" t="s">
        <v>55</v>
      </c>
      <c r="H2789" s="4" t="s">
        <v>71</v>
      </c>
      <c r="I2789" s="4" t="s">
        <v>142</v>
      </c>
      <c r="J2789" s="4" t="s">
        <v>59</v>
      </c>
      <c r="K2789" s="9">
        <f t="shared" si="258"/>
        <v>0.10208333333139308</v>
      </c>
      <c r="L2789" s="13">
        <f t="shared" si="259"/>
        <v>40777</v>
      </c>
      <c r="M2789" s="14">
        <f t="shared" si="260"/>
        <v>0.51875000000291038</v>
      </c>
      <c r="N2789" s="15">
        <f t="shared" si="261"/>
        <v>3</v>
      </c>
      <c r="O2789" s="16" t="str">
        <f t="shared" si="262"/>
        <v>Monday</v>
      </c>
      <c r="P2789" s="16" t="str">
        <f t="shared" si="263"/>
        <v>Aug</v>
      </c>
      <c r="Q2789" s="22">
        <f>IF(Analysis!$H$2=1,1,0)</f>
        <v>1</v>
      </c>
      <c r="R2789" s="1">
        <f>IF(Analysis!$H$3=1,1,0)</f>
        <v>1</v>
      </c>
      <c r="S2789" s="23">
        <f>IF(Analysis!$H$4=1,1,0)</f>
        <v>1</v>
      </c>
      <c r="T2789" s="23">
        <f>IF(Analysis!$H$6=1,1,0)</f>
        <v>1</v>
      </c>
      <c r="U2789" s="23">
        <f>IF(Analysis!$H$7=1,1,0)</f>
        <v>1</v>
      </c>
    </row>
    <row r="2790" spans="1:21">
      <c r="A2790" s="4">
        <v>14864</v>
      </c>
      <c r="B2790" s="5">
        <v>40784.440972222219</v>
      </c>
      <c r="C2790" s="5">
        <v>40777.50277777778</v>
      </c>
      <c r="D2790" s="4" t="s">
        <v>53</v>
      </c>
      <c r="E2790" s="4" t="s">
        <v>68</v>
      </c>
      <c r="F2790" s="6" t="s">
        <v>2073</v>
      </c>
      <c r="G2790" s="4" t="s">
        <v>55</v>
      </c>
      <c r="H2790" s="4" t="s">
        <v>56</v>
      </c>
      <c r="I2790" s="4" t="s">
        <v>142</v>
      </c>
      <c r="J2790" s="4" t="s">
        <v>59</v>
      </c>
      <c r="K2790" s="9">
        <f t="shared" si="258"/>
        <v>6.9381944444394321</v>
      </c>
      <c r="L2790" s="13">
        <f t="shared" si="259"/>
        <v>40777</v>
      </c>
      <c r="M2790" s="14">
        <f t="shared" si="260"/>
        <v>0.50277777777955635</v>
      </c>
      <c r="N2790" s="15">
        <f t="shared" si="261"/>
        <v>3</v>
      </c>
      <c r="O2790" s="16" t="str">
        <f t="shared" si="262"/>
        <v>Monday</v>
      </c>
      <c r="P2790" s="16" t="str">
        <f t="shared" si="263"/>
        <v>Aug</v>
      </c>
      <c r="Q2790" s="22">
        <f>IF(Analysis!$H$2=1,1,0)</f>
        <v>1</v>
      </c>
      <c r="R2790" s="1">
        <f>IF(Analysis!$H$3=1,1,0)</f>
        <v>1</v>
      </c>
      <c r="S2790" s="23">
        <f>IF(Analysis!$H$4=1,1,0)</f>
        <v>1</v>
      </c>
      <c r="T2790" s="23">
        <f>IF(Analysis!$H$6=1,1,0)</f>
        <v>1</v>
      </c>
      <c r="U2790" s="23">
        <f>IF(Analysis!$H$7=1,1,0)</f>
        <v>1</v>
      </c>
    </row>
    <row r="2791" spans="1:21">
      <c r="A2791" s="4">
        <v>14863</v>
      </c>
      <c r="B2791" s="5">
        <v>40793.677083333336</v>
      </c>
      <c r="C2791" s="5">
        <v>40777.489583333336</v>
      </c>
      <c r="D2791" s="4" t="s">
        <v>62</v>
      </c>
      <c r="E2791" s="4" t="s">
        <v>77</v>
      </c>
      <c r="F2791" s="6" t="s">
        <v>132</v>
      </c>
      <c r="G2791" s="4" t="s">
        <v>55</v>
      </c>
      <c r="H2791" s="4" t="s">
        <v>90</v>
      </c>
      <c r="I2791" s="4" t="s">
        <v>142</v>
      </c>
      <c r="J2791" s="4" t="s">
        <v>65</v>
      </c>
      <c r="K2791" s="9">
        <f t="shared" si="258"/>
        <v>16.1875</v>
      </c>
      <c r="L2791" s="13">
        <f t="shared" si="259"/>
        <v>40777</v>
      </c>
      <c r="M2791" s="14">
        <f t="shared" si="260"/>
        <v>0.48958333333575865</v>
      </c>
      <c r="N2791" s="15">
        <f t="shared" si="261"/>
        <v>3</v>
      </c>
      <c r="O2791" s="16" t="str">
        <f t="shared" si="262"/>
        <v>Wednesday</v>
      </c>
      <c r="P2791" s="16" t="str">
        <f t="shared" si="263"/>
        <v>Aug</v>
      </c>
      <c r="Q2791" s="22">
        <f>IF(Analysis!$H$2=1,1,0)</f>
        <v>1</v>
      </c>
      <c r="R2791" s="1">
        <f>IF(Analysis!$H$3=1,1,0)</f>
        <v>1</v>
      </c>
      <c r="S2791" s="23">
        <f>IF(Analysis!$H$4=1,1,0)</f>
        <v>1</v>
      </c>
      <c r="T2791" s="23">
        <f>IF(Analysis!$H$6=1,1,0)</f>
        <v>1</v>
      </c>
      <c r="U2791" s="23">
        <f>IF(Analysis!$H$7=1,1,0)</f>
        <v>1</v>
      </c>
    </row>
    <row r="2792" spans="1:21">
      <c r="A2792" s="4">
        <v>14862</v>
      </c>
      <c r="B2792" s="5">
        <v>40778.61041666667</v>
      </c>
      <c r="C2792" s="5">
        <v>40777.481944444444</v>
      </c>
      <c r="D2792" s="4" t="s">
        <v>62</v>
      </c>
      <c r="E2792" s="4" t="s">
        <v>63</v>
      </c>
      <c r="F2792" s="6" t="s">
        <v>133</v>
      </c>
      <c r="G2792" s="4" t="s">
        <v>55</v>
      </c>
      <c r="H2792" s="4" t="s">
        <v>56</v>
      </c>
      <c r="I2792" s="4" t="s">
        <v>142</v>
      </c>
      <c r="J2792" s="4" t="s">
        <v>70</v>
      </c>
      <c r="K2792" s="9">
        <f t="shared" si="258"/>
        <v>1.1284722222262644</v>
      </c>
      <c r="L2792" s="13">
        <f t="shared" si="259"/>
        <v>40777</v>
      </c>
      <c r="M2792" s="14">
        <f t="shared" si="260"/>
        <v>0.48194444444379769</v>
      </c>
      <c r="N2792" s="15">
        <f t="shared" si="261"/>
        <v>3</v>
      </c>
      <c r="O2792" s="16" t="str">
        <f t="shared" si="262"/>
        <v>Tuesday</v>
      </c>
      <c r="P2792" s="16" t="str">
        <f t="shared" si="263"/>
        <v>Aug</v>
      </c>
      <c r="Q2792" s="22">
        <f>IF(Analysis!$H$2=1,1,0)</f>
        <v>1</v>
      </c>
      <c r="R2792" s="1">
        <f>IF(Analysis!$H$3=1,1,0)</f>
        <v>1</v>
      </c>
      <c r="S2792" s="23">
        <f>IF(Analysis!$H$4=1,1,0)</f>
        <v>1</v>
      </c>
      <c r="T2792" s="23">
        <f>IF(Analysis!$H$6=1,1,0)</f>
        <v>1</v>
      </c>
      <c r="U2792" s="23">
        <f>IF(Analysis!$H$7=1,1,0)</f>
        <v>1</v>
      </c>
    </row>
    <row r="2793" spans="1:21">
      <c r="A2793" s="4">
        <v>14861</v>
      </c>
      <c r="B2793" s="5">
        <v>40777.619444444441</v>
      </c>
      <c r="C2793" s="5">
        <v>40777.481249999997</v>
      </c>
      <c r="D2793" s="4" t="s">
        <v>53</v>
      </c>
      <c r="E2793" s="4" t="s">
        <v>68</v>
      </c>
      <c r="F2793" s="6" t="s">
        <v>127</v>
      </c>
      <c r="G2793" s="4" t="s">
        <v>55</v>
      </c>
      <c r="H2793" s="4" t="s">
        <v>1301</v>
      </c>
      <c r="I2793" s="4" t="s">
        <v>142</v>
      </c>
      <c r="J2793" s="4" t="s">
        <v>59</v>
      </c>
      <c r="K2793" s="9">
        <f t="shared" si="258"/>
        <v>0.13819444444379769</v>
      </c>
      <c r="L2793" s="13">
        <f t="shared" si="259"/>
        <v>40777</v>
      </c>
      <c r="M2793" s="14">
        <f t="shared" si="260"/>
        <v>0.48124999999708962</v>
      </c>
      <c r="N2793" s="15">
        <f t="shared" si="261"/>
        <v>3</v>
      </c>
      <c r="O2793" s="16" t="str">
        <f t="shared" si="262"/>
        <v>Monday</v>
      </c>
      <c r="P2793" s="16" t="str">
        <f t="shared" si="263"/>
        <v>Aug</v>
      </c>
      <c r="Q2793" s="22">
        <f>IF(Analysis!$H$2=1,1,0)</f>
        <v>1</v>
      </c>
      <c r="R2793" s="1">
        <f>IF(Analysis!$H$3=1,1,0)</f>
        <v>1</v>
      </c>
      <c r="S2793" s="23">
        <f>IF(Analysis!$H$4=1,1,0)</f>
        <v>1</v>
      </c>
      <c r="T2793" s="23">
        <f>IF(Analysis!$H$6=1,1,0)</f>
        <v>1</v>
      </c>
      <c r="U2793" s="23">
        <f>IF(Analysis!$H$7=1,1,0)</f>
        <v>1</v>
      </c>
    </row>
    <row r="2794" spans="1:21">
      <c r="A2794" s="4">
        <v>14860</v>
      </c>
      <c r="B2794" s="5">
        <v>40786.637499999997</v>
      </c>
      <c r="C2794" s="5">
        <v>40777.461111111108</v>
      </c>
      <c r="D2794" s="4" t="s">
        <v>62</v>
      </c>
      <c r="E2794" s="4" t="s">
        <v>63</v>
      </c>
      <c r="F2794" s="6" t="s">
        <v>128</v>
      </c>
      <c r="G2794" s="4" t="s">
        <v>55</v>
      </c>
      <c r="H2794" s="4" t="s">
        <v>1302</v>
      </c>
      <c r="I2794" s="4" t="s">
        <v>142</v>
      </c>
      <c r="J2794" s="4" t="s">
        <v>70</v>
      </c>
      <c r="K2794" s="9">
        <f t="shared" si="258"/>
        <v>9.1763888888890506</v>
      </c>
      <c r="L2794" s="13">
        <f t="shared" si="259"/>
        <v>40777</v>
      </c>
      <c r="M2794" s="14">
        <f t="shared" si="260"/>
        <v>0.46111111110803904</v>
      </c>
      <c r="N2794" s="15">
        <f t="shared" si="261"/>
        <v>3</v>
      </c>
      <c r="O2794" s="16" t="str">
        <f t="shared" si="262"/>
        <v>Wednesday</v>
      </c>
      <c r="P2794" s="16" t="str">
        <f t="shared" si="263"/>
        <v>Aug</v>
      </c>
      <c r="Q2794" s="22">
        <f>IF(Analysis!$H$2=1,1,0)</f>
        <v>1</v>
      </c>
      <c r="R2794" s="1">
        <f>IF(Analysis!$H$3=1,1,0)</f>
        <v>1</v>
      </c>
      <c r="S2794" s="23">
        <f>IF(Analysis!$H$4=1,1,0)</f>
        <v>1</v>
      </c>
      <c r="T2794" s="23">
        <f>IF(Analysis!$H$6=1,1,0)</f>
        <v>1</v>
      </c>
      <c r="U2794" s="23">
        <f>IF(Analysis!$H$7=1,1,0)</f>
        <v>1</v>
      </c>
    </row>
    <row r="2795" spans="1:21">
      <c r="A2795" s="4">
        <v>14859</v>
      </c>
      <c r="B2795" s="5">
        <v>40793.459027777775</v>
      </c>
      <c r="C2795" s="5">
        <v>40777.419444444444</v>
      </c>
      <c r="D2795" s="4" t="s">
        <v>62</v>
      </c>
      <c r="E2795" s="4" t="s">
        <v>68</v>
      </c>
      <c r="F2795" s="6" t="s">
        <v>129</v>
      </c>
      <c r="G2795" s="4" t="s">
        <v>55</v>
      </c>
      <c r="H2795" s="4" t="s">
        <v>1303</v>
      </c>
      <c r="I2795" s="4" t="s">
        <v>142</v>
      </c>
      <c r="J2795" s="4" t="s">
        <v>73</v>
      </c>
      <c r="K2795" s="9">
        <f t="shared" si="258"/>
        <v>16.039583333331393</v>
      </c>
      <c r="L2795" s="13">
        <f t="shared" si="259"/>
        <v>40777</v>
      </c>
      <c r="M2795" s="14">
        <f t="shared" si="260"/>
        <v>0.41944444444379769</v>
      </c>
      <c r="N2795" s="15">
        <f t="shared" si="261"/>
        <v>2</v>
      </c>
      <c r="O2795" s="16" t="str">
        <f t="shared" si="262"/>
        <v>Wednesday</v>
      </c>
      <c r="P2795" s="16" t="str">
        <f t="shared" si="263"/>
        <v>Aug</v>
      </c>
      <c r="Q2795" s="22">
        <f>IF(Analysis!$H$2=1,1,0)</f>
        <v>1</v>
      </c>
      <c r="R2795" s="1">
        <f>IF(Analysis!$H$3=1,1,0)</f>
        <v>1</v>
      </c>
      <c r="S2795" s="23">
        <f>IF(Analysis!$H$4=1,1,0)</f>
        <v>1</v>
      </c>
      <c r="T2795" s="23">
        <f>IF(Analysis!$H$6=1,1,0)</f>
        <v>1</v>
      </c>
      <c r="U2795" s="23">
        <f>IF(Analysis!$H$7=1,1,0)</f>
        <v>1</v>
      </c>
    </row>
    <row r="2796" spans="1:21">
      <c r="A2796" s="4">
        <v>14858</v>
      </c>
      <c r="B2796" s="5">
        <v>40777.511805555558</v>
      </c>
      <c r="C2796" s="5">
        <v>40777.379166666666</v>
      </c>
      <c r="D2796" s="4" t="s">
        <v>60</v>
      </c>
      <c r="E2796" s="4" t="s">
        <v>54</v>
      </c>
      <c r="F2796" s="6" t="s">
        <v>145</v>
      </c>
      <c r="G2796" s="4" t="s">
        <v>55</v>
      </c>
      <c r="H2796" s="4" t="s">
        <v>1304</v>
      </c>
      <c r="I2796" s="4" t="s">
        <v>142</v>
      </c>
      <c r="J2796" s="4" t="s">
        <v>59</v>
      </c>
      <c r="K2796" s="9">
        <f t="shared" si="258"/>
        <v>0.13263888889196096</v>
      </c>
      <c r="L2796" s="13">
        <f t="shared" si="259"/>
        <v>40777</v>
      </c>
      <c r="M2796" s="14">
        <f t="shared" si="260"/>
        <v>0.37916666666569654</v>
      </c>
      <c r="N2796" s="15">
        <f t="shared" si="261"/>
        <v>2</v>
      </c>
      <c r="O2796" s="16" t="str">
        <f t="shared" si="262"/>
        <v>Monday</v>
      </c>
      <c r="P2796" s="16" t="str">
        <f t="shared" si="263"/>
        <v>Aug</v>
      </c>
      <c r="Q2796" s="22">
        <f>IF(Analysis!$H$2=1,1,0)</f>
        <v>1</v>
      </c>
      <c r="R2796" s="1">
        <f>IF(Analysis!$H$3=1,1,0)</f>
        <v>1</v>
      </c>
      <c r="S2796" s="23">
        <f>IF(Analysis!$H$4=1,1,0)</f>
        <v>1</v>
      </c>
      <c r="T2796" s="23">
        <f>IF(Analysis!$H$6=1,1,0)</f>
        <v>1</v>
      </c>
      <c r="U2796" s="23">
        <f>IF(Analysis!$H$7=1,1,0)</f>
        <v>1</v>
      </c>
    </row>
    <row r="2797" spans="1:21">
      <c r="A2797" s="4">
        <v>14857</v>
      </c>
      <c r="B2797" s="5">
        <v>40777.513888888891</v>
      </c>
      <c r="C2797" s="5">
        <v>40777.377083333333</v>
      </c>
      <c r="D2797" s="4" t="s">
        <v>60</v>
      </c>
      <c r="E2797" s="4" t="s">
        <v>99</v>
      </c>
      <c r="F2797" s="6" t="s">
        <v>2352</v>
      </c>
      <c r="G2797" s="4" t="s">
        <v>55</v>
      </c>
      <c r="H2797" s="4" t="s">
        <v>1305</v>
      </c>
      <c r="I2797" s="4" t="s">
        <v>142</v>
      </c>
      <c r="J2797" s="4" t="s">
        <v>59</v>
      </c>
      <c r="K2797" s="9">
        <f t="shared" si="258"/>
        <v>0.1368055555576575</v>
      </c>
      <c r="L2797" s="13">
        <f t="shared" si="259"/>
        <v>40777</v>
      </c>
      <c r="M2797" s="14">
        <f t="shared" si="260"/>
        <v>0.37708333333284827</v>
      </c>
      <c r="N2797" s="15">
        <f t="shared" si="261"/>
        <v>2</v>
      </c>
      <c r="O2797" s="16" t="str">
        <f t="shared" si="262"/>
        <v>Monday</v>
      </c>
      <c r="P2797" s="16" t="str">
        <f t="shared" si="263"/>
        <v>Aug</v>
      </c>
      <c r="Q2797" s="22">
        <f>IF(Analysis!$H$2=1,1,0)</f>
        <v>1</v>
      </c>
      <c r="R2797" s="1">
        <f>IF(Analysis!$H$3=1,1,0)</f>
        <v>1</v>
      </c>
      <c r="S2797" s="23">
        <f>IF(Analysis!$H$4=1,1,0)</f>
        <v>1</v>
      </c>
      <c r="T2797" s="23">
        <f>IF(Analysis!$H$6=1,1,0)</f>
        <v>1</v>
      </c>
      <c r="U2797" s="23">
        <f>IF(Analysis!$H$7=1,1,0)</f>
        <v>1</v>
      </c>
    </row>
    <row r="2798" spans="1:21">
      <c r="A2798" s="4">
        <v>14856</v>
      </c>
      <c r="B2798" s="5">
        <v>40777.515972222223</v>
      </c>
      <c r="C2798" s="5">
        <v>40777.361111111109</v>
      </c>
      <c r="D2798" s="4" t="s">
        <v>60</v>
      </c>
      <c r="E2798" s="4" t="s">
        <v>99</v>
      </c>
      <c r="F2798" s="6" t="s">
        <v>2071</v>
      </c>
      <c r="G2798" s="4" t="s">
        <v>55</v>
      </c>
      <c r="H2798" s="4" t="s">
        <v>90</v>
      </c>
      <c r="I2798" s="4" t="s">
        <v>142</v>
      </c>
      <c r="J2798" s="4" t="s">
        <v>59</v>
      </c>
      <c r="K2798" s="9">
        <f t="shared" si="258"/>
        <v>0.15486111111385981</v>
      </c>
      <c r="L2798" s="13">
        <f t="shared" si="259"/>
        <v>40777</v>
      </c>
      <c r="M2798" s="14">
        <f t="shared" si="260"/>
        <v>0.36111111110949423</v>
      </c>
      <c r="N2798" s="15">
        <f t="shared" si="261"/>
        <v>1</v>
      </c>
      <c r="O2798" s="16" t="str">
        <f t="shared" si="262"/>
        <v>Monday</v>
      </c>
      <c r="P2798" s="16" t="str">
        <f t="shared" si="263"/>
        <v>Aug</v>
      </c>
      <c r="Q2798" s="22">
        <f>IF(Analysis!$H$2=1,1,0)</f>
        <v>1</v>
      </c>
      <c r="R2798" s="1">
        <f>IF(Analysis!$H$3=1,1,0)</f>
        <v>1</v>
      </c>
      <c r="S2798" s="23">
        <f>IF(Analysis!$H$4=1,1,0)</f>
        <v>1</v>
      </c>
      <c r="T2798" s="23">
        <f>IF(Analysis!$H$6=1,1,0)</f>
        <v>1</v>
      </c>
      <c r="U2798" s="23">
        <f>IF(Analysis!$H$7=1,1,0)</f>
        <v>1</v>
      </c>
    </row>
    <row r="2799" spans="1:21">
      <c r="A2799" s="4">
        <v>14855</v>
      </c>
      <c r="B2799" s="5">
        <v>40777.518055555556</v>
      </c>
      <c r="C2799" s="5">
        <v>40777.359027777777</v>
      </c>
      <c r="D2799" s="4" t="s">
        <v>60</v>
      </c>
      <c r="E2799" s="4" t="s">
        <v>54</v>
      </c>
      <c r="F2799" s="6" t="s">
        <v>2072</v>
      </c>
      <c r="G2799" s="4" t="s">
        <v>55</v>
      </c>
      <c r="H2799" s="4" t="s">
        <v>107</v>
      </c>
      <c r="I2799" s="4" t="s">
        <v>142</v>
      </c>
      <c r="J2799" s="4" t="s">
        <v>59</v>
      </c>
      <c r="K2799" s="9">
        <f t="shared" si="258"/>
        <v>0.15902777777955635</v>
      </c>
      <c r="L2799" s="13">
        <f t="shared" si="259"/>
        <v>40777</v>
      </c>
      <c r="M2799" s="14">
        <f t="shared" si="260"/>
        <v>0.35902777777664596</v>
      </c>
      <c r="N2799" s="15">
        <f t="shared" si="261"/>
        <v>1</v>
      </c>
      <c r="O2799" s="16" t="str">
        <f t="shared" si="262"/>
        <v>Monday</v>
      </c>
      <c r="P2799" s="16" t="str">
        <f t="shared" si="263"/>
        <v>Aug</v>
      </c>
      <c r="Q2799" s="22">
        <f>IF(Analysis!$H$2=1,1,0)</f>
        <v>1</v>
      </c>
      <c r="R2799" s="1">
        <f>IF(Analysis!$H$3=1,1,0)</f>
        <v>1</v>
      </c>
      <c r="S2799" s="23">
        <f>IF(Analysis!$H$4=1,1,0)</f>
        <v>1</v>
      </c>
      <c r="T2799" s="23">
        <f>IF(Analysis!$H$6=1,1,0)</f>
        <v>1</v>
      </c>
      <c r="U2799" s="23">
        <f>IF(Analysis!$H$7=1,1,0)</f>
        <v>1</v>
      </c>
    </row>
    <row r="2800" spans="1:21">
      <c r="A2800" s="4">
        <v>14854</v>
      </c>
      <c r="B2800" s="5">
        <v>40802.470138888886</v>
      </c>
      <c r="C2800" s="5">
        <v>40774.706944444442</v>
      </c>
      <c r="D2800" s="4" t="s">
        <v>62</v>
      </c>
      <c r="E2800" s="4" t="s">
        <v>92</v>
      </c>
      <c r="F2800" s="6" t="s">
        <v>2073</v>
      </c>
      <c r="G2800" s="4" t="s">
        <v>55</v>
      </c>
      <c r="H2800" s="4" t="s">
        <v>106</v>
      </c>
      <c r="I2800" s="4" t="s">
        <v>142</v>
      </c>
      <c r="J2800" s="4" t="s">
        <v>136</v>
      </c>
      <c r="K2800" s="9">
        <f t="shared" si="258"/>
        <v>27.763194444443798</v>
      </c>
      <c r="L2800" s="13">
        <f t="shared" si="259"/>
        <v>40774</v>
      </c>
      <c r="M2800" s="14">
        <f t="shared" si="260"/>
        <v>0.7069444444423425</v>
      </c>
      <c r="N2800" s="15">
        <f t="shared" si="261"/>
        <v>5</v>
      </c>
      <c r="O2800" s="16" t="str">
        <f t="shared" si="262"/>
        <v>Friday</v>
      </c>
      <c r="P2800" s="16" t="str">
        <f t="shared" si="263"/>
        <v>Aug</v>
      </c>
      <c r="Q2800" s="22">
        <f>IF(Analysis!$H$2=1,1,0)</f>
        <v>1</v>
      </c>
      <c r="R2800" s="1">
        <f>IF(Analysis!$H$3=1,1,0)</f>
        <v>1</v>
      </c>
      <c r="S2800" s="23">
        <f>IF(Analysis!$H$4=1,1,0)</f>
        <v>1</v>
      </c>
      <c r="T2800" s="23">
        <f>IF(Analysis!$H$6=1,1,0)</f>
        <v>1</v>
      </c>
      <c r="U2800" s="23">
        <f>IF(Analysis!$H$7=1,1,0)</f>
        <v>1</v>
      </c>
    </row>
    <row r="2801" spans="1:21">
      <c r="A2801" s="4">
        <v>14853</v>
      </c>
      <c r="B2801" s="5">
        <v>40780.48541666667</v>
      </c>
      <c r="C2801" s="5">
        <v>40774.651388888888</v>
      </c>
      <c r="D2801" s="4" t="s">
        <v>60</v>
      </c>
      <c r="E2801" s="4" t="s">
        <v>54</v>
      </c>
      <c r="F2801" s="6" t="s">
        <v>132</v>
      </c>
      <c r="G2801" s="4" t="s">
        <v>55</v>
      </c>
      <c r="H2801" s="4" t="s">
        <v>71</v>
      </c>
      <c r="I2801" s="4" t="s">
        <v>142</v>
      </c>
      <c r="J2801" s="4" t="s">
        <v>59</v>
      </c>
      <c r="K2801" s="9">
        <f t="shared" si="258"/>
        <v>5.8340277777824667</v>
      </c>
      <c r="L2801" s="13">
        <f t="shared" si="259"/>
        <v>40774</v>
      </c>
      <c r="M2801" s="14">
        <f t="shared" si="260"/>
        <v>0.65138888888759539</v>
      </c>
      <c r="N2801" s="15">
        <f t="shared" si="261"/>
        <v>5</v>
      </c>
      <c r="O2801" s="16" t="str">
        <f t="shared" si="262"/>
        <v>Thursday</v>
      </c>
      <c r="P2801" s="16" t="str">
        <f t="shared" si="263"/>
        <v>Aug</v>
      </c>
      <c r="Q2801" s="22">
        <f>IF(Analysis!$H$2=1,1,0)</f>
        <v>1</v>
      </c>
      <c r="R2801" s="1">
        <f>IF(Analysis!$H$3=1,1,0)</f>
        <v>1</v>
      </c>
      <c r="S2801" s="23">
        <f>IF(Analysis!$H$4=1,1,0)</f>
        <v>1</v>
      </c>
      <c r="T2801" s="23">
        <f>IF(Analysis!$H$6=1,1,0)</f>
        <v>1</v>
      </c>
      <c r="U2801" s="23">
        <f>IF(Analysis!$H$7=1,1,0)</f>
        <v>1</v>
      </c>
    </row>
    <row r="2802" spans="1:21">
      <c r="A2802" s="4">
        <v>14852</v>
      </c>
      <c r="B2802" s="5">
        <v>40774.620833333334</v>
      </c>
      <c r="C2802" s="5">
        <v>40774.588888888888</v>
      </c>
      <c r="D2802" s="4" t="s">
        <v>60</v>
      </c>
      <c r="E2802" s="4" t="s">
        <v>54</v>
      </c>
      <c r="F2802" s="6" t="s">
        <v>133</v>
      </c>
      <c r="G2802" s="4" t="s">
        <v>55</v>
      </c>
      <c r="H2802" s="4" t="s">
        <v>56</v>
      </c>
      <c r="I2802" s="4" t="s">
        <v>142</v>
      </c>
      <c r="J2802" s="4" t="s">
        <v>59</v>
      </c>
      <c r="K2802" s="9">
        <f t="shared" si="258"/>
        <v>3.1944444446708076E-2</v>
      </c>
      <c r="L2802" s="13">
        <f t="shared" si="259"/>
        <v>40774</v>
      </c>
      <c r="M2802" s="14">
        <f t="shared" si="260"/>
        <v>0.58888888888759539</v>
      </c>
      <c r="N2802" s="15">
        <f t="shared" si="261"/>
        <v>4</v>
      </c>
      <c r="O2802" s="16" t="str">
        <f t="shared" si="262"/>
        <v>Friday</v>
      </c>
      <c r="P2802" s="16" t="str">
        <f t="shared" si="263"/>
        <v>Aug</v>
      </c>
      <c r="Q2802" s="22">
        <f>IF(Analysis!$H$2=1,1,0)</f>
        <v>1</v>
      </c>
      <c r="R2802" s="1">
        <f>IF(Analysis!$H$3=1,1,0)</f>
        <v>1</v>
      </c>
      <c r="S2802" s="23">
        <f>IF(Analysis!$H$4=1,1,0)</f>
        <v>1</v>
      </c>
      <c r="T2802" s="23">
        <f>IF(Analysis!$H$6=1,1,0)</f>
        <v>1</v>
      </c>
      <c r="U2802" s="23">
        <f>IF(Analysis!$H$7=1,1,0)</f>
        <v>1</v>
      </c>
    </row>
    <row r="2803" spans="1:21">
      <c r="A2803" s="4">
        <v>14851</v>
      </c>
      <c r="B2803" s="5">
        <v>40774.621527777781</v>
      </c>
      <c r="C2803" s="5">
        <v>40774.587500000001</v>
      </c>
      <c r="D2803" s="4" t="s">
        <v>60</v>
      </c>
      <c r="E2803" s="4" t="s">
        <v>54</v>
      </c>
      <c r="F2803" s="6" t="s">
        <v>127</v>
      </c>
      <c r="G2803" s="4" t="s">
        <v>55</v>
      </c>
      <c r="H2803" s="4" t="s">
        <v>90</v>
      </c>
      <c r="I2803" s="4" t="s">
        <v>142</v>
      </c>
      <c r="J2803" s="4" t="s">
        <v>59</v>
      </c>
      <c r="K2803" s="9">
        <f t="shared" si="258"/>
        <v>3.4027777779556345E-2</v>
      </c>
      <c r="L2803" s="13">
        <f t="shared" si="259"/>
        <v>40774</v>
      </c>
      <c r="M2803" s="14">
        <f t="shared" si="260"/>
        <v>0.58750000000145519</v>
      </c>
      <c r="N2803" s="15">
        <f t="shared" si="261"/>
        <v>4</v>
      </c>
      <c r="O2803" s="16" t="str">
        <f t="shared" si="262"/>
        <v>Friday</v>
      </c>
      <c r="P2803" s="16" t="str">
        <f t="shared" si="263"/>
        <v>Aug</v>
      </c>
      <c r="Q2803" s="22">
        <f>IF(Analysis!$H$2=1,1,0)</f>
        <v>1</v>
      </c>
      <c r="R2803" s="1">
        <f>IF(Analysis!$H$3=1,1,0)</f>
        <v>1</v>
      </c>
      <c r="S2803" s="23">
        <f>IF(Analysis!$H$4=1,1,0)</f>
        <v>1</v>
      </c>
      <c r="T2803" s="23">
        <f>IF(Analysis!$H$6=1,1,0)</f>
        <v>1</v>
      </c>
      <c r="U2803" s="23">
        <f>IF(Analysis!$H$7=1,1,0)</f>
        <v>1</v>
      </c>
    </row>
    <row r="2804" spans="1:21">
      <c r="A2804" s="4">
        <v>14850</v>
      </c>
      <c r="B2804" s="5">
        <v>40793.457638888889</v>
      </c>
      <c r="C2804" s="5">
        <v>40774.556944444441</v>
      </c>
      <c r="D2804" s="4" t="s">
        <v>62</v>
      </c>
      <c r="E2804" s="4" t="s">
        <v>68</v>
      </c>
      <c r="F2804" s="6" t="s">
        <v>128</v>
      </c>
      <c r="G2804" s="4" t="s">
        <v>55</v>
      </c>
      <c r="H2804" s="4" t="s">
        <v>56</v>
      </c>
      <c r="I2804" s="4" t="s">
        <v>142</v>
      </c>
      <c r="J2804" s="4" t="s">
        <v>73</v>
      </c>
      <c r="K2804" s="9">
        <f t="shared" si="258"/>
        <v>18.900694444448163</v>
      </c>
      <c r="L2804" s="13">
        <f t="shared" si="259"/>
        <v>40774</v>
      </c>
      <c r="M2804" s="14">
        <f t="shared" si="260"/>
        <v>0.55694444444088731</v>
      </c>
      <c r="N2804" s="15">
        <f t="shared" si="261"/>
        <v>4</v>
      </c>
      <c r="O2804" s="16" t="str">
        <f t="shared" si="262"/>
        <v>Wednesday</v>
      </c>
      <c r="P2804" s="16" t="str">
        <f t="shared" si="263"/>
        <v>Aug</v>
      </c>
      <c r="Q2804" s="22">
        <f>IF(Analysis!$H$2=1,1,0)</f>
        <v>1</v>
      </c>
      <c r="R2804" s="1">
        <f>IF(Analysis!$H$3=1,1,0)</f>
        <v>1</v>
      </c>
      <c r="S2804" s="23">
        <f>IF(Analysis!$H$4=1,1,0)</f>
        <v>1</v>
      </c>
      <c r="T2804" s="23">
        <f>IF(Analysis!$H$6=1,1,0)</f>
        <v>1</v>
      </c>
      <c r="U2804" s="23">
        <f>IF(Analysis!$H$7=1,1,0)</f>
        <v>1</v>
      </c>
    </row>
    <row r="2805" spans="1:21">
      <c r="A2805" s="4">
        <v>14849</v>
      </c>
      <c r="B2805" s="5">
        <v>40793.456944444442</v>
      </c>
      <c r="C2805" s="5">
        <v>40774.553472222222</v>
      </c>
      <c r="D2805" s="4" t="s">
        <v>62</v>
      </c>
      <c r="E2805" s="4" t="s">
        <v>68</v>
      </c>
      <c r="F2805" s="6" t="s">
        <v>129</v>
      </c>
      <c r="G2805" s="4" t="s">
        <v>55</v>
      </c>
      <c r="H2805" s="4" t="s">
        <v>1306</v>
      </c>
      <c r="I2805" s="4" t="s">
        <v>142</v>
      </c>
      <c r="J2805" s="4" t="s">
        <v>73</v>
      </c>
      <c r="K2805" s="9">
        <f t="shared" si="258"/>
        <v>18.903472222220444</v>
      </c>
      <c r="L2805" s="13">
        <f t="shared" si="259"/>
        <v>40774</v>
      </c>
      <c r="M2805" s="14">
        <f t="shared" si="260"/>
        <v>0.55347222222189885</v>
      </c>
      <c r="N2805" s="15">
        <f t="shared" si="261"/>
        <v>4</v>
      </c>
      <c r="O2805" s="16" t="str">
        <f t="shared" si="262"/>
        <v>Wednesday</v>
      </c>
      <c r="P2805" s="16" t="str">
        <f t="shared" si="263"/>
        <v>Aug</v>
      </c>
      <c r="Q2805" s="22">
        <f>IF(Analysis!$H$2=1,1,0)</f>
        <v>1</v>
      </c>
      <c r="R2805" s="1">
        <f>IF(Analysis!$H$3=1,1,0)</f>
        <v>1</v>
      </c>
      <c r="S2805" s="23">
        <f>IF(Analysis!$H$4=1,1,0)</f>
        <v>1</v>
      </c>
      <c r="T2805" s="23">
        <f>IF(Analysis!$H$6=1,1,0)</f>
        <v>1</v>
      </c>
      <c r="U2805" s="23">
        <f>IF(Analysis!$H$7=1,1,0)</f>
        <v>1</v>
      </c>
    </row>
    <row r="2806" spans="1:21">
      <c r="A2806" s="4">
        <v>14848</v>
      </c>
      <c r="B2806" s="5">
        <v>40793.456250000003</v>
      </c>
      <c r="C2806" s="5">
        <v>40774.552083333336</v>
      </c>
      <c r="D2806" s="4" t="s">
        <v>62</v>
      </c>
      <c r="E2806" s="4" t="s">
        <v>68</v>
      </c>
      <c r="F2806" s="6" t="s">
        <v>145</v>
      </c>
      <c r="G2806" s="4" t="s">
        <v>55</v>
      </c>
      <c r="H2806" s="4" t="s">
        <v>1307</v>
      </c>
      <c r="I2806" s="4" t="s">
        <v>142</v>
      </c>
      <c r="J2806" s="4" t="s">
        <v>73</v>
      </c>
      <c r="K2806" s="9">
        <f t="shared" si="258"/>
        <v>18.904166666667152</v>
      </c>
      <c r="L2806" s="13">
        <f t="shared" si="259"/>
        <v>40774</v>
      </c>
      <c r="M2806" s="14">
        <f t="shared" si="260"/>
        <v>0.55208333333575865</v>
      </c>
      <c r="N2806" s="15">
        <f t="shared" si="261"/>
        <v>4</v>
      </c>
      <c r="O2806" s="16" t="str">
        <f t="shared" si="262"/>
        <v>Wednesday</v>
      </c>
      <c r="P2806" s="16" t="str">
        <f t="shared" si="263"/>
        <v>Aug</v>
      </c>
      <c r="Q2806" s="22">
        <f>IF(Analysis!$H$2=1,1,0)</f>
        <v>1</v>
      </c>
      <c r="R2806" s="1">
        <f>IF(Analysis!$H$3=1,1,0)</f>
        <v>1</v>
      </c>
      <c r="S2806" s="23">
        <f>IF(Analysis!$H$4=1,1,0)</f>
        <v>1</v>
      </c>
      <c r="T2806" s="23">
        <f>IF(Analysis!$H$6=1,1,0)</f>
        <v>1</v>
      </c>
      <c r="U2806" s="23">
        <f>IF(Analysis!$H$7=1,1,0)</f>
        <v>1</v>
      </c>
    </row>
    <row r="2807" spans="1:21">
      <c r="A2807" s="4">
        <v>14847</v>
      </c>
      <c r="B2807" s="5">
        <v>40793.455555555556</v>
      </c>
      <c r="C2807" s="5">
        <v>40774.497916666667</v>
      </c>
      <c r="D2807" s="4" t="s">
        <v>62</v>
      </c>
      <c r="E2807" s="4" t="s">
        <v>68</v>
      </c>
      <c r="F2807" s="6" t="s">
        <v>2353</v>
      </c>
      <c r="G2807" s="4" t="s">
        <v>55</v>
      </c>
      <c r="H2807" s="4" t="s">
        <v>1308</v>
      </c>
      <c r="I2807" s="4" t="s">
        <v>142</v>
      </c>
      <c r="J2807" s="4" t="s">
        <v>73</v>
      </c>
      <c r="K2807" s="9">
        <f t="shared" si="258"/>
        <v>18.957638888889051</v>
      </c>
      <c r="L2807" s="13">
        <f t="shared" si="259"/>
        <v>40774</v>
      </c>
      <c r="M2807" s="14">
        <f t="shared" si="260"/>
        <v>0.49791666666715173</v>
      </c>
      <c r="N2807" s="15">
        <f t="shared" si="261"/>
        <v>3</v>
      </c>
      <c r="O2807" s="16" t="str">
        <f t="shared" si="262"/>
        <v>Wednesday</v>
      </c>
      <c r="P2807" s="16" t="str">
        <f t="shared" si="263"/>
        <v>Aug</v>
      </c>
      <c r="Q2807" s="22">
        <f>IF(Analysis!$H$2=1,1,0)</f>
        <v>1</v>
      </c>
      <c r="R2807" s="1">
        <f>IF(Analysis!$H$3=1,1,0)</f>
        <v>1</v>
      </c>
      <c r="S2807" s="23">
        <f>IF(Analysis!$H$4=1,1,0)</f>
        <v>1</v>
      </c>
      <c r="T2807" s="23">
        <f>IF(Analysis!$H$6=1,1,0)</f>
        <v>1</v>
      </c>
      <c r="U2807" s="23">
        <f>IF(Analysis!$H$7=1,1,0)</f>
        <v>1</v>
      </c>
    </row>
    <row r="2808" spans="1:21">
      <c r="A2808" s="4">
        <v>14846</v>
      </c>
      <c r="B2808" s="5">
        <v>40793.454861111109</v>
      </c>
      <c r="C2808" s="5">
        <v>40774.461111111108</v>
      </c>
      <c r="D2808" s="4" t="s">
        <v>62</v>
      </c>
      <c r="E2808" s="4" t="s">
        <v>68</v>
      </c>
      <c r="F2808" s="6" t="s">
        <v>2071</v>
      </c>
      <c r="G2808" s="4" t="s">
        <v>55</v>
      </c>
      <c r="H2808" s="4" t="s">
        <v>1309</v>
      </c>
      <c r="I2808" s="4" t="s">
        <v>142</v>
      </c>
      <c r="J2808" s="4" t="s">
        <v>59</v>
      </c>
      <c r="K2808" s="9">
        <f t="shared" si="258"/>
        <v>18.993750000001455</v>
      </c>
      <c r="L2808" s="13">
        <f t="shared" si="259"/>
        <v>40774</v>
      </c>
      <c r="M2808" s="14">
        <f t="shared" si="260"/>
        <v>0.46111111110803904</v>
      </c>
      <c r="N2808" s="15">
        <f t="shared" si="261"/>
        <v>3</v>
      </c>
      <c r="O2808" s="16" t="str">
        <f t="shared" si="262"/>
        <v>Wednesday</v>
      </c>
      <c r="P2808" s="16" t="str">
        <f t="shared" si="263"/>
        <v>Aug</v>
      </c>
      <c r="Q2808" s="22">
        <f>IF(Analysis!$H$2=1,1,0)</f>
        <v>1</v>
      </c>
      <c r="R2808" s="1">
        <f>IF(Analysis!$H$3=1,1,0)</f>
        <v>1</v>
      </c>
      <c r="S2808" s="23">
        <f>IF(Analysis!$H$4=1,1,0)</f>
        <v>1</v>
      </c>
      <c r="T2808" s="23">
        <f>IF(Analysis!$H$6=1,1,0)</f>
        <v>1</v>
      </c>
      <c r="U2808" s="23">
        <f>IF(Analysis!$H$7=1,1,0)</f>
        <v>1</v>
      </c>
    </row>
    <row r="2809" spans="1:21">
      <c r="A2809" s="4">
        <v>14845</v>
      </c>
      <c r="B2809" s="5">
        <v>40774.72152777778</v>
      </c>
      <c r="C2809" s="5">
        <v>40774.447916666664</v>
      </c>
      <c r="D2809" s="4" t="s">
        <v>53</v>
      </c>
      <c r="E2809" s="4" t="s">
        <v>91</v>
      </c>
      <c r="F2809" s="6" t="s">
        <v>2072</v>
      </c>
      <c r="G2809" s="4" t="s">
        <v>55</v>
      </c>
      <c r="H2809" s="4" t="s">
        <v>1310</v>
      </c>
      <c r="I2809" s="4" t="s">
        <v>142</v>
      </c>
      <c r="J2809" s="4" t="s">
        <v>57</v>
      </c>
      <c r="K2809" s="9">
        <f t="shared" si="258"/>
        <v>0.273611111115315</v>
      </c>
      <c r="L2809" s="13">
        <f t="shared" si="259"/>
        <v>40774</v>
      </c>
      <c r="M2809" s="14">
        <f t="shared" si="260"/>
        <v>0.44791666666424135</v>
      </c>
      <c r="N2809" s="15">
        <f t="shared" si="261"/>
        <v>2</v>
      </c>
      <c r="O2809" s="16" t="str">
        <f t="shared" si="262"/>
        <v>Friday</v>
      </c>
      <c r="P2809" s="16" t="str">
        <f t="shared" si="263"/>
        <v>Aug</v>
      </c>
      <c r="Q2809" s="22">
        <f>IF(Analysis!$H$2=1,1,0)</f>
        <v>1</v>
      </c>
      <c r="R2809" s="1">
        <f>IF(Analysis!$H$3=1,1,0)</f>
        <v>1</v>
      </c>
      <c r="S2809" s="23">
        <f>IF(Analysis!$H$4=1,1,0)</f>
        <v>1</v>
      </c>
      <c r="T2809" s="23">
        <f>IF(Analysis!$H$6=1,1,0)</f>
        <v>1</v>
      </c>
      <c r="U2809" s="23">
        <f>IF(Analysis!$H$7=1,1,0)</f>
        <v>1</v>
      </c>
    </row>
    <row r="2810" spans="1:21">
      <c r="A2810" s="4">
        <v>14844</v>
      </c>
      <c r="B2810" s="5">
        <v>40774.578472222223</v>
      </c>
      <c r="C2810" s="5">
        <v>40774.443055555559</v>
      </c>
      <c r="D2810" s="4" t="s">
        <v>60</v>
      </c>
      <c r="E2810" s="4" t="s">
        <v>144</v>
      </c>
      <c r="F2810" s="6" t="s">
        <v>2073</v>
      </c>
      <c r="G2810" s="4" t="s">
        <v>55</v>
      </c>
      <c r="H2810" s="4" t="s">
        <v>90</v>
      </c>
      <c r="I2810" s="4" t="s">
        <v>142</v>
      </c>
      <c r="J2810" s="4" t="s">
        <v>59</v>
      </c>
      <c r="K2810" s="9">
        <f t="shared" si="258"/>
        <v>0.13541666666424135</v>
      </c>
      <c r="L2810" s="13">
        <f t="shared" si="259"/>
        <v>40774</v>
      </c>
      <c r="M2810" s="14">
        <f t="shared" si="260"/>
        <v>0.44305555555911269</v>
      </c>
      <c r="N2810" s="15">
        <f t="shared" si="261"/>
        <v>2</v>
      </c>
      <c r="O2810" s="16" t="str">
        <f t="shared" si="262"/>
        <v>Friday</v>
      </c>
      <c r="P2810" s="16" t="str">
        <f t="shared" si="263"/>
        <v>Aug</v>
      </c>
      <c r="Q2810" s="22">
        <f>IF(Analysis!$H$2=1,1,0)</f>
        <v>1</v>
      </c>
      <c r="R2810" s="1">
        <f>IF(Analysis!$H$3=1,1,0)</f>
        <v>1</v>
      </c>
      <c r="S2810" s="23">
        <f>IF(Analysis!$H$4=1,1,0)</f>
        <v>1</v>
      </c>
      <c r="T2810" s="23">
        <f>IF(Analysis!$H$6=1,1,0)</f>
        <v>1</v>
      </c>
      <c r="U2810" s="23">
        <f>IF(Analysis!$H$7=1,1,0)</f>
        <v>1</v>
      </c>
    </row>
    <row r="2811" spans="1:21">
      <c r="A2811" s="4">
        <v>14843</v>
      </c>
      <c r="B2811" s="5">
        <v>40835.619444444441</v>
      </c>
      <c r="C2811" s="5">
        <v>40774.438888888886</v>
      </c>
      <c r="D2811" s="4" t="s">
        <v>53</v>
      </c>
      <c r="E2811" s="4" t="s">
        <v>98</v>
      </c>
      <c r="F2811" s="6" t="s">
        <v>132</v>
      </c>
      <c r="G2811" s="4" t="s">
        <v>55</v>
      </c>
      <c r="H2811" s="4" t="s">
        <v>107</v>
      </c>
      <c r="I2811" s="4" t="s">
        <v>142</v>
      </c>
      <c r="J2811" s="4" t="s">
        <v>136</v>
      </c>
      <c r="K2811" s="9">
        <f t="shared" si="258"/>
        <v>61.180555555554747</v>
      </c>
      <c r="L2811" s="13">
        <f t="shared" si="259"/>
        <v>40774</v>
      </c>
      <c r="M2811" s="14">
        <f t="shared" si="260"/>
        <v>0.43888888888614019</v>
      </c>
      <c r="N2811" s="15">
        <f t="shared" si="261"/>
        <v>2</v>
      </c>
      <c r="O2811" s="16" t="str">
        <f t="shared" si="262"/>
        <v>Wednesday</v>
      </c>
      <c r="P2811" s="16" t="str">
        <f t="shared" si="263"/>
        <v>Aug</v>
      </c>
      <c r="Q2811" s="22">
        <f>IF(Analysis!$H$2=1,1,0)</f>
        <v>1</v>
      </c>
      <c r="R2811" s="1">
        <f>IF(Analysis!$H$3=1,1,0)</f>
        <v>1</v>
      </c>
      <c r="S2811" s="23">
        <f>IF(Analysis!$H$4=1,1,0)</f>
        <v>1</v>
      </c>
      <c r="T2811" s="23">
        <f>IF(Analysis!$H$6=1,1,0)</f>
        <v>1</v>
      </c>
      <c r="U2811" s="23">
        <f>IF(Analysis!$H$7=1,1,0)</f>
        <v>1</v>
      </c>
    </row>
    <row r="2812" spans="1:21">
      <c r="A2812" s="4">
        <v>14842</v>
      </c>
      <c r="B2812" s="5">
        <v>40787.548611111109</v>
      </c>
      <c r="C2812" s="5">
        <v>40774.421527777777</v>
      </c>
      <c r="D2812" s="4" t="s">
        <v>53</v>
      </c>
      <c r="E2812" s="4" t="s">
        <v>98</v>
      </c>
      <c r="F2812" s="6" t="s">
        <v>133</v>
      </c>
      <c r="G2812" s="4" t="s">
        <v>55</v>
      </c>
      <c r="H2812" s="4" t="s">
        <v>106</v>
      </c>
      <c r="I2812" s="4" t="s">
        <v>142</v>
      </c>
      <c r="J2812" s="4" t="s">
        <v>136</v>
      </c>
      <c r="K2812" s="9">
        <f t="shared" si="258"/>
        <v>13.127083333332848</v>
      </c>
      <c r="L2812" s="13">
        <f t="shared" si="259"/>
        <v>40774</v>
      </c>
      <c r="M2812" s="14">
        <f t="shared" si="260"/>
        <v>0.42152777777664596</v>
      </c>
      <c r="N2812" s="15">
        <f t="shared" si="261"/>
        <v>2</v>
      </c>
      <c r="O2812" s="16" t="str">
        <f t="shared" si="262"/>
        <v>Thursday</v>
      </c>
      <c r="P2812" s="16" t="str">
        <f t="shared" si="263"/>
        <v>Aug</v>
      </c>
      <c r="Q2812" s="22">
        <f>IF(Analysis!$H$2=1,1,0)</f>
        <v>1</v>
      </c>
      <c r="R2812" s="1">
        <f>IF(Analysis!$H$3=1,1,0)</f>
        <v>1</v>
      </c>
      <c r="S2812" s="23">
        <f>IF(Analysis!$H$4=1,1,0)</f>
        <v>1</v>
      </c>
      <c r="T2812" s="23">
        <f>IF(Analysis!$H$6=1,1,0)</f>
        <v>1</v>
      </c>
      <c r="U2812" s="23">
        <f>IF(Analysis!$H$7=1,1,0)</f>
        <v>1</v>
      </c>
    </row>
    <row r="2813" spans="1:21">
      <c r="A2813" s="4">
        <v>14841</v>
      </c>
      <c r="B2813" s="5">
        <v>40774.583333333336</v>
      </c>
      <c r="C2813" s="5">
        <v>40774.414583333331</v>
      </c>
      <c r="D2813" s="4" t="s">
        <v>53</v>
      </c>
      <c r="E2813" s="4" t="s">
        <v>54</v>
      </c>
      <c r="F2813" s="6" t="s">
        <v>127</v>
      </c>
      <c r="G2813" s="4" t="s">
        <v>55</v>
      </c>
      <c r="H2813" s="4" t="s">
        <v>71</v>
      </c>
      <c r="I2813" s="4" t="s">
        <v>142</v>
      </c>
      <c r="J2813" s="4" t="s">
        <v>59</v>
      </c>
      <c r="K2813" s="9">
        <f t="shared" si="258"/>
        <v>0.16875000000436557</v>
      </c>
      <c r="L2813" s="13">
        <f t="shared" si="259"/>
        <v>40774</v>
      </c>
      <c r="M2813" s="14">
        <f t="shared" si="260"/>
        <v>0.41458333333139308</v>
      </c>
      <c r="N2813" s="15">
        <f t="shared" si="261"/>
        <v>2</v>
      </c>
      <c r="O2813" s="16" t="str">
        <f t="shared" si="262"/>
        <v>Friday</v>
      </c>
      <c r="P2813" s="16" t="str">
        <f t="shared" si="263"/>
        <v>Aug</v>
      </c>
      <c r="Q2813" s="22">
        <f>IF(Analysis!$H$2=1,1,0)</f>
        <v>1</v>
      </c>
      <c r="R2813" s="1">
        <f>IF(Analysis!$H$3=1,1,0)</f>
        <v>1</v>
      </c>
      <c r="S2813" s="23">
        <f>IF(Analysis!$H$4=1,1,0)</f>
        <v>1</v>
      </c>
      <c r="T2813" s="23">
        <f>IF(Analysis!$H$6=1,1,0)</f>
        <v>1</v>
      </c>
      <c r="U2813" s="23">
        <f>IF(Analysis!$H$7=1,1,0)</f>
        <v>1</v>
      </c>
    </row>
    <row r="2814" spans="1:21">
      <c r="A2814" s="4">
        <v>14840</v>
      </c>
      <c r="B2814" s="5">
        <v>40774.46875</v>
      </c>
      <c r="C2814" s="5">
        <v>40774.413194444445</v>
      </c>
      <c r="D2814" s="4" t="s">
        <v>62</v>
      </c>
      <c r="E2814" s="4" t="s">
        <v>63</v>
      </c>
      <c r="F2814" s="6" t="s">
        <v>128</v>
      </c>
      <c r="G2814" s="4" t="s">
        <v>55</v>
      </c>
      <c r="H2814" s="4" t="s">
        <v>56</v>
      </c>
      <c r="I2814" s="4" t="s">
        <v>142</v>
      </c>
      <c r="J2814" s="4" t="s">
        <v>59</v>
      </c>
      <c r="K2814" s="9">
        <f t="shared" si="258"/>
        <v>5.5555555554747116E-2</v>
      </c>
      <c r="L2814" s="13">
        <f t="shared" si="259"/>
        <v>40774</v>
      </c>
      <c r="M2814" s="14">
        <f t="shared" si="260"/>
        <v>0.41319444444525288</v>
      </c>
      <c r="N2814" s="15">
        <f t="shared" si="261"/>
        <v>2</v>
      </c>
      <c r="O2814" s="16" t="str">
        <f t="shared" si="262"/>
        <v>Friday</v>
      </c>
      <c r="P2814" s="16" t="str">
        <f t="shared" si="263"/>
        <v>Aug</v>
      </c>
      <c r="Q2814" s="22">
        <f>IF(Analysis!$H$2=1,1,0)</f>
        <v>1</v>
      </c>
      <c r="R2814" s="1">
        <f>IF(Analysis!$H$3=1,1,0)</f>
        <v>1</v>
      </c>
      <c r="S2814" s="23">
        <f>IF(Analysis!$H$4=1,1,0)</f>
        <v>1</v>
      </c>
      <c r="T2814" s="23">
        <f>IF(Analysis!$H$6=1,1,0)</f>
        <v>1</v>
      </c>
      <c r="U2814" s="23">
        <f>IF(Analysis!$H$7=1,1,0)</f>
        <v>1</v>
      </c>
    </row>
    <row r="2815" spans="1:21">
      <c r="A2815" s="4">
        <v>14839</v>
      </c>
      <c r="B2815" s="5">
        <v>40774.423611111109</v>
      </c>
      <c r="C2815" s="5">
        <v>40774.404861111114</v>
      </c>
      <c r="D2815" s="4" t="s">
        <v>60</v>
      </c>
      <c r="E2815" s="4" t="s">
        <v>61</v>
      </c>
      <c r="F2815" s="6" t="s">
        <v>129</v>
      </c>
      <c r="G2815" s="4" t="s">
        <v>55</v>
      </c>
      <c r="H2815" s="4" t="s">
        <v>90</v>
      </c>
      <c r="I2815" s="4" t="s">
        <v>142</v>
      </c>
      <c r="J2815" s="4" t="s">
        <v>59</v>
      </c>
      <c r="K2815" s="9">
        <f t="shared" si="258"/>
        <v>1.8749999995634425E-2</v>
      </c>
      <c r="L2815" s="13">
        <f t="shared" si="259"/>
        <v>40774</v>
      </c>
      <c r="M2815" s="14">
        <f t="shared" si="260"/>
        <v>0.40486111111385981</v>
      </c>
      <c r="N2815" s="15">
        <f t="shared" si="261"/>
        <v>2</v>
      </c>
      <c r="O2815" s="16" t="str">
        <f t="shared" si="262"/>
        <v>Friday</v>
      </c>
      <c r="P2815" s="16" t="str">
        <f t="shared" si="263"/>
        <v>Aug</v>
      </c>
      <c r="Q2815" s="22">
        <f>IF(Analysis!$H$2=1,1,0)</f>
        <v>1</v>
      </c>
      <c r="R2815" s="1">
        <f>IF(Analysis!$H$3=1,1,0)</f>
        <v>1</v>
      </c>
      <c r="S2815" s="23">
        <f>IF(Analysis!$H$4=1,1,0)</f>
        <v>1</v>
      </c>
      <c r="T2815" s="23">
        <f>IF(Analysis!$H$6=1,1,0)</f>
        <v>1</v>
      </c>
      <c r="U2815" s="23">
        <f>IF(Analysis!$H$7=1,1,0)</f>
        <v>1</v>
      </c>
    </row>
    <row r="2816" spans="1:21">
      <c r="A2816" s="4">
        <v>14838</v>
      </c>
      <c r="B2816" s="5">
        <v>40779.617361111108</v>
      </c>
      <c r="C2816" s="5">
        <v>40774.402777777781</v>
      </c>
      <c r="D2816" s="4" t="s">
        <v>53</v>
      </c>
      <c r="E2816" s="4" t="s">
        <v>74</v>
      </c>
      <c r="F2816" s="6" t="s">
        <v>145</v>
      </c>
      <c r="G2816" s="4" t="s">
        <v>55</v>
      </c>
      <c r="H2816" s="4" t="s">
        <v>56</v>
      </c>
      <c r="I2816" s="4" t="s">
        <v>142</v>
      </c>
      <c r="J2816" s="4" t="s">
        <v>136</v>
      </c>
      <c r="K2816" s="9">
        <f t="shared" si="258"/>
        <v>5.2145833333270275</v>
      </c>
      <c r="L2816" s="13">
        <f t="shared" si="259"/>
        <v>40774</v>
      </c>
      <c r="M2816" s="14">
        <f t="shared" si="260"/>
        <v>0.40277777778101154</v>
      </c>
      <c r="N2816" s="15">
        <f t="shared" si="261"/>
        <v>2</v>
      </c>
      <c r="O2816" s="16" t="str">
        <f t="shared" si="262"/>
        <v>Wednesday</v>
      </c>
      <c r="P2816" s="16" t="str">
        <f t="shared" si="263"/>
        <v>Aug</v>
      </c>
      <c r="Q2816" s="22">
        <f>IF(Analysis!$H$2=1,1,0)</f>
        <v>1</v>
      </c>
      <c r="R2816" s="1">
        <f>IF(Analysis!$H$3=1,1,0)</f>
        <v>1</v>
      </c>
      <c r="S2816" s="23">
        <f>IF(Analysis!$H$4=1,1,0)</f>
        <v>1</v>
      </c>
      <c r="T2816" s="23">
        <f>IF(Analysis!$H$6=1,1,0)</f>
        <v>1</v>
      </c>
      <c r="U2816" s="23">
        <f>IF(Analysis!$H$7=1,1,0)</f>
        <v>1</v>
      </c>
    </row>
    <row r="2817" spans="1:21">
      <c r="A2817" s="4">
        <v>14836</v>
      </c>
      <c r="B2817" s="5">
        <v>40779.439583333333</v>
      </c>
      <c r="C2817" s="5">
        <v>40773.663194444445</v>
      </c>
      <c r="D2817" s="4" t="s">
        <v>62</v>
      </c>
      <c r="E2817" s="4" t="s">
        <v>92</v>
      </c>
      <c r="F2817" s="6" t="s">
        <v>2354</v>
      </c>
      <c r="G2817" s="4" t="s">
        <v>55</v>
      </c>
      <c r="H2817" s="4" t="s">
        <v>1311</v>
      </c>
      <c r="I2817" s="4" t="s">
        <v>142</v>
      </c>
      <c r="J2817" s="4" t="s">
        <v>65</v>
      </c>
      <c r="K2817" s="9">
        <f t="shared" si="258"/>
        <v>5.7763888888875954</v>
      </c>
      <c r="L2817" s="13">
        <f t="shared" si="259"/>
        <v>40773</v>
      </c>
      <c r="M2817" s="14">
        <f t="shared" si="260"/>
        <v>0.66319444444525288</v>
      </c>
      <c r="N2817" s="15">
        <f t="shared" si="261"/>
        <v>5</v>
      </c>
      <c r="O2817" s="16" t="str">
        <f t="shared" si="262"/>
        <v>Wednesday</v>
      </c>
      <c r="P2817" s="16" t="str">
        <f t="shared" si="263"/>
        <v>Aug</v>
      </c>
      <c r="Q2817" s="22">
        <f>IF(Analysis!$H$2=1,1,0)</f>
        <v>1</v>
      </c>
      <c r="R2817" s="1">
        <f>IF(Analysis!$H$3=1,1,0)</f>
        <v>1</v>
      </c>
      <c r="S2817" s="23">
        <f>IF(Analysis!$H$4=1,1,0)</f>
        <v>1</v>
      </c>
      <c r="T2817" s="23">
        <f>IF(Analysis!$H$6=1,1,0)</f>
        <v>1</v>
      </c>
      <c r="U2817" s="23">
        <f>IF(Analysis!$H$7=1,1,0)</f>
        <v>1</v>
      </c>
    </row>
    <row r="2818" spans="1:21">
      <c r="A2818" s="4">
        <v>14835</v>
      </c>
      <c r="B2818" s="5">
        <v>40774.426388888889</v>
      </c>
      <c r="C2818" s="5">
        <v>40773.504861111112</v>
      </c>
      <c r="D2818" s="4" t="s">
        <v>53</v>
      </c>
      <c r="E2818" s="4" t="s">
        <v>74</v>
      </c>
      <c r="F2818" s="6" t="s">
        <v>2071</v>
      </c>
      <c r="G2818" s="4" t="s">
        <v>55</v>
      </c>
      <c r="H2818" s="4" t="s">
        <v>1312</v>
      </c>
      <c r="I2818" s="4" t="s">
        <v>142</v>
      </c>
      <c r="J2818" s="4" t="s">
        <v>57</v>
      </c>
      <c r="K2818" s="9">
        <f t="shared" si="258"/>
        <v>0.92152777777664596</v>
      </c>
      <c r="L2818" s="13">
        <f t="shared" si="259"/>
        <v>40773</v>
      </c>
      <c r="M2818" s="14">
        <f t="shared" si="260"/>
        <v>0.50486111111240461</v>
      </c>
      <c r="N2818" s="15">
        <f t="shared" si="261"/>
        <v>3</v>
      </c>
      <c r="O2818" s="16" t="str">
        <f t="shared" si="262"/>
        <v>Friday</v>
      </c>
      <c r="P2818" s="16" t="str">
        <f t="shared" si="263"/>
        <v>Aug</v>
      </c>
      <c r="Q2818" s="22">
        <f>IF(Analysis!$H$2=1,1,0)</f>
        <v>1</v>
      </c>
      <c r="R2818" s="1">
        <f>IF(Analysis!$H$3=1,1,0)</f>
        <v>1</v>
      </c>
      <c r="S2818" s="23">
        <f>IF(Analysis!$H$4=1,1,0)</f>
        <v>1</v>
      </c>
      <c r="T2818" s="23">
        <f>IF(Analysis!$H$6=1,1,0)</f>
        <v>1</v>
      </c>
      <c r="U2818" s="23">
        <f>IF(Analysis!$H$7=1,1,0)</f>
        <v>1</v>
      </c>
    </row>
    <row r="2819" spans="1:21">
      <c r="A2819" s="4">
        <v>14834</v>
      </c>
      <c r="B2819" s="5">
        <v>40773.480555555558</v>
      </c>
      <c r="C2819" s="5">
        <v>40773.480555555558</v>
      </c>
      <c r="D2819" s="4" t="s">
        <v>60</v>
      </c>
      <c r="E2819" s="4" t="s">
        <v>99</v>
      </c>
      <c r="F2819" s="6" t="s">
        <v>2072</v>
      </c>
      <c r="G2819" s="4" t="s">
        <v>55</v>
      </c>
      <c r="H2819" s="4" t="s">
        <v>1313</v>
      </c>
      <c r="I2819" s="4" t="s">
        <v>142</v>
      </c>
      <c r="J2819" s="4" t="s">
        <v>57</v>
      </c>
      <c r="K2819" s="9">
        <f t="shared" ref="K2819:K2882" si="264">B2819-C2819</f>
        <v>0</v>
      </c>
      <c r="L2819" s="13">
        <f t="shared" si="259"/>
        <v>40773</v>
      </c>
      <c r="M2819" s="14">
        <f t="shared" si="260"/>
        <v>0.4805555555576575</v>
      </c>
      <c r="N2819" s="15">
        <f t="shared" si="261"/>
        <v>3</v>
      </c>
      <c r="O2819" s="16" t="str">
        <f t="shared" si="262"/>
        <v>Thursday</v>
      </c>
      <c r="P2819" s="16" t="str">
        <f t="shared" si="263"/>
        <v>Aug</v>
      </c>
      <c r="Q2819" s="22">
        <f>IF(Analysis!$H$2=1,1,0)</f>
        <v>1</v>
      </c>
      <c r="R2819" s="1">
        <f>IF(Analysis!$H$3=1,1,0)</f>
        <v>1</v>
      </c>
      <c r="S2819" s="23">
        <f>IF(Analysis!$H$4=1,1,0)</f>
        <v>1</v>
      </c>
      <c r="T2819" s="23">
        <f>IF(Analysis!$H$6=1,1,0)</f>
        <v>1</v>
      </c>
      <c r="U2819" s="23">
        <f>IF(Analysis!$H$7=1,1,0)</f>
        <v>1</v>
      </c>
    </row>
    <row r="2820" spans="1:21">
      <c r="A2820" s="4">
        <v>14833</v>
      </c>
      <c r="B2820" s="5">
        <v>40774.631944444445</v>
      </c>
      <c r="C2820" s="5">
        <v>40773.476388888892</v>
      </c>
      <c r="D2820" s="4" t="s">
        <v>60</v>
      </c>
      <c r="E2820" s="4" t="s">
        <v>54</v>
      </c>
      <c r="F2820" s="6" t="s">
        <v>2073</v>
      </c>
      <c r="G2820" s="4" t="s">
        <v>55</v>
      </c>
      <c r="H2820" s="4" t="s">
        <v>1314</v>
      </c>
      <c r="I2820" s="4" t="s">
        <v>142</v>
      </c>
      <c r="J2820" s="4" t="s">
        <v>59</v>
      </c>
      <c r="K2820" s="9">
        <f t="shared" si="264"/>
        <v>1.1555555555532919</v>
      </c>
      <c r="L2820" s="13">
        <f t="shared" ref="L2820:L2883" si="265">INT(C2820)</f>
        <v>40773</v>
      </c>
      <c r="M2820" s="14">
        <f t="shared" ref="M2820:M2883" si="266">MOD(C2820,1)</f>
        <v>0.47638888889196096</v>
      </c>
      <c r="N2820" s="15">
        <f t="shared" ref="N2820:N2883" si="267">IF(AND($V$4&lt;=M2820,M2820&lt;$W$4),1,IF(AND($X$4&lt;=M2820,M2820&lt;$Y$4),2,IF(AND($Z$4&lt;=M2820,M2820&lt;$AA$4),3,IF(AND($AB$4&lt;=M2820,M2820&lt;$AC$4),4,IF(AND($AD$4&lt;=M2820,M2820&lt;$AE$4),5,IF(AND($AF$4&lt;=M2820,M2820&lt;$AG$4),6))))))</f>
        <v>3</v>
      </c>
      <c r="O2820" s="16" t="str">
        <f t="shared" ref="O2820:O2883" si="268">CHOOSE(WEEKDAY(B2820,1),"Sunday","Monday","Tuesday","Wednesday","Thursday","Friday","Saturday")</f>
        <v>Friday</v>
      </c>
      <c r="P2820" s="16" t="str">
        <f t="shared" ref="P2820:P2883" si="269">CHOOSE(MONTH(L2820),"Jan","Feb","Mar","Apr","May","Jun","Jul","Aug","Sep","Oct","Nov","Dec")</f>
        <v>Aug</v>
      </c>
      <c r="Q2820" s="22">
        <f>IF(Analysis!$H$2=1,1,0)</f>
        <v>1</v>
      </c>
      <c r="R2820" s="1">
        <f>IF(Analysis!$H$3=1,1,0)</f>
        <v>1</v>
      </c>
      <c r="S2820" s="23">
        <f>IF(Analysis!$H$4=1,1,0)</f>
        <v>1</v>
      </c>
      <c r="T2820" s="23">
        <f>IF(Analysis!$H$6=1,1,0)</f>
        <v>1</v>
      </c>
      <c r="U2820" s="23">
        <f>IF(Analysis!$H$7=1,1,0)</f>
        <v>1</v>
      </c>
    </row>
    <row r="2821" spans="1:21">
      <c r="A2821" s="4">
        <v>14832</v>
      </c>
      <c r="B2821" s="5">
        <v>40773.491666666669</v>
      </c>
      <c r="C2821" s="5">
        <v>40773.454861111109</v>
      </c>
      <c r="D2821" s="4" t="s">
        <v>60</v>
      </c>
      <c r="E2821" s="4" t="s">
        <v>61</v>
      </c>
      <c r="F2821" s="6" t="s">
        <v>132</v>
      </c>
      <c r="G2821" s="4" t="s">
        <v>55</v>
      </c>
      <c r="H2821" s="4" t="s">
        <v>1315</v>
      </c>
      <c r="I2821" s="4" t="s">
        <v>142</v>
      </c>
      <c r="J2821" s="4" t="s">
        <v>59</v>
      </c>
      <c r="K2821" s="9">
        <f t="shared" si="264"/>
        <v>3.680555555911269E-2</v>
      </c>
      <c r="L2821" s="13">
        <f t="shared" si="265"/>
        <v>40773</v>
      </c>
      <c r="M2821" s="14">
        <f t="shared" si="266"/>
        <v>0.45486111110949423</v>
      </c>
      <c r="N2821" s="15">
        <f t="shared" si="267"/>
        <v>2</v>
      </c>
      <c r="O2821" s="16" t="str">
        <f t="shared" si="268"/>
        <v>Thursday</v>
      </c>
      <c r="P2821" s="16" t="str">
        <f t="shared" si="269"/>
        <v>Aug</v>
      </c>
      <c r="Q2821" s="22">
        <f>IF(Analysis!$H$2=1,1,0)</f>
        <v>1</v>
      </c>
      <c r="R2821" s="1">
        <f>IF(Analysis!$H$3=1,1,0)</f>
        <v>1</v>
      </c>
      <c r="S2821" s="23">
        <f>IF(Analysis!$H$4=1,1,0)</f>
        <v>1</v>
      </c>
      <c r="T2821" s="23">
        <f>IF(Analysis!$H$6=1,1,0)</f>
        <v>1</v>
      </c>
      <c r="U2821" s="23">
        <f>IF(Analysis!$H$7=1,1,0)</f>
        <v>1</v>
      </c>
    </row>
    <row r="2822" spans="1:21">
      <c r="A2822" s="4">
        <v>14831</v>
      </c>
      <c r="B2822" s="5">
        <v>40773.555555555555</v>
      </c>
      <c r="C2822" s="5">
        <v>40773.438194444447</v>
      </c>
      <c r="D2822" s="4" t="s">
        <v>53</v>
      </c>
      <c r="E2822" s="4" t="s">
        <v>91</v>
      </c>
      <c r="F2822" s="6" t="s">
        <v>133</v>
      </c>
      <c r="G2822" s="4" t="s">
        <v>55</v>
      </c>
      <c r="H2822" s="4" t="s">
        <v>90</v>
      </c>
      <c r="I2822" s="4" t="s">
        <v>142</v>
      </c>
      <c r="J2822" s="4" t="s">
        <v>57</v>
      </c>
      <c r="K2822" s="9">
        <f t="shared" si="264"/>
        <v>0.11736111110803904</v>
      </c>
      <c r="L2822" s="13">
        <f t="shared" si="265"/>
        <v>40773</v>
      </c>
      <c r="M2822" s="14">
        <f t="shared" si="266"/>
        <v>0.43819444444670808</v>
      </c>
      <c r="N2822" s="15">
        <f t="shared" si="267"/>
        <v>2</v>
      </c>
      <c r="O2822" s="16" t="str">
        <f t="shared" si="268"/>
        <v>Thursday</v>
      </c>
      <c r="P2822" s="16" t="str">
        <f t="shared" si="269"/>
        <v>Aug</v>
      </c>
      <c r="Q2822" s="22">
        <f>IF(Analysis!$H$2=1,1,0)</f>
        <v>1</v>
      </c>
      <c r="R2822" s="1">
        <f>IF(Analysis!$H$3=1,1,0)</f>
        <v>1</v>
      </c>
      <c r="S2822" s="23">
        <f>IF(Analysis!$H$4=1,1,0)</f>
        <v>1</v>
      </c>
      <c r="T2822" s="23">
        <f>IF(Analysis!$H$6=1,1,0)</f>
        <v>1</v>
      </c>
      <c r="U2822" s="23">
        <f>IF(Analysis!$H$7=1,1,0)</f>
        <v>1</v>
      </c>
    </row>
    <row r="2823" spans="1:21">
      <c r="A2823" s="4">
        <v>14830</v>
      </c>
      <c r="B2823" s="5">
        <v>40774.600694444445</v>
      </c>
      <c r="C2823" s="5">
        <v>40773.420138888891</v>
      </c>
      <c r="D2823" s="4" t="s">
        <v>62</v>
      </c>
      <c r="E2823" s="4" t="s">
        <v>100</v>
      </c>
      <c r="F2823" s="6" t="s">
        <v>127</v>
      </c>
      <c r="G2823" s="4" t="s">
        <v>55</v>
      </c>
      <c r="H2823" s="4" t="s">
        <v>107</v>
      </c>
      <c r="I2823" s="4" t="s">
        <v>142</v>
      </c>
      <c r="J2823" s="4" t="s">
        <v>59</v>
      </c>
      <c r="K2823" s="9">
        <f t="shared" si="264"/>
        <v>1.1805555555547471</v>
      </c>
      <c r="L2823" s="13">
        <f t="shared" si="265"/>
        <v>40773</v>
      </c>
      <c r="M2823" s="14">
        <f t="shared" si="266"/>
        <v>0.42013888889050577</v>
      </c>
      <c r="N2823" s="15">
        <f t="shared" si="267"/>
        <v>2</v>
      </c>
      <c r="O2823" s="16" t="str">
        <f t="shared" si="268"/>
        <v>Friday</v>
      </c>
      <c r="P2823" s="16" t="str">
        <f t="shared" si="269"/>
        <v>Aug</v>
      </c>
      <c r="Q2823" s="22">
        <f>IF(Analysis!$H$2=1,1,0)</f>
        <v>1</v>
      </c>
      <c r="R2823" s="1">
        <f>IF(Analysis!$H$3=1,1,0)</f>
        <v>1</v>
      </c>
      <c r="S2823" s="23">
        <f>IF(Analysis!$H$4=1,1,0)</f>
        <v>1</v>
      </c>
      <c r="T2823" s="23">
        <f>IF(Analysis!$H$6=1,1,0)</f>
        <v>1</v>
      </c>
      <c r="U2823" s="23">
        <f>IF(Analysis!$H$7=1,1,0)</f>
        <v>1</v>
      </c>
    </row>
    <row r="2824" spans="1:21">
      <c r="A2824" s="4">
        <v>14829</v>
      </c>
      <c r="B2824" s="5">
        <v>40773.404861111114</v>
      </c>
      <c r="C2824" s="5">
        <v>40773.359722222223</v>
      </c>
      <c r="D2824" s="4" t="s">
        <v>53</v>
      </c>
      <c r="E2824" s="4" t="s">
        <v>54</v>
      </c>
      <c r="F2824" s="6" t="s">
        <v>128</v>
      </c>
      <c r="G2824" s="4" t="s">
        <v>55</v>
      </c>
      <c r="H2824" s="4" t="s">
        <v>106</v>
      </c>
      <c r="I2824" s="4" t="s">
        <v>142</v>
      </c>
      <c r="J2824" s="4" t="s">
        <v>59</v>
      </c>
      <c r="K2824" s="9">
        <f t="shared" si="264"/>
        <v>4.5138888890505768E-2</v>
      </c>
      <c r="L2824" s="13">
        <f t="shared" si="265"/>
        <v>40773</v>
      </c>
      <c r="M2824" s="14">
        <f t="shared" si="266"/>
        <v>0.35972222222335404</v>
      </c>
      <c r="N2824" s="15">
        <f t="shared" si="267"/>
        <v>1</v>
      </c>
      <c r="O2824" s="16" t="str">
        <f t="shared" si="268"/>
        <v>Thursday</v>
      </c>
      <c r="P2824" s="16" t="str">
        <f t="shared" si="269"/>
        <v>Aug</v>
      </c>
      <c r="Q2824" s="22">
        <f>IF(Analysis!$H$2=1,1,0)</f>
        <v>1</v>
      </c>
      <c r="R2824" s="1">
        <f>IF(Analysis!$H$3=1,1,0)</f>
        <v>1</v>
      </c>
      <c r="S2824" s="23">
        <f>IF(Analysis!$H$4=1,1,0)</f>
        <v>1</v>
      </c>
      <c r="T2824" s="23">
        <f>IF(Analysis!$H$6=1,1,0)</f>
        <v>1</v>
      </c>
      <c r="U2824" s="23">
        <f>IF(Analysis!$H$7=1,1,0)</f>
        <v>1</v>
      </c>
    </row>
    <row r="2825" spans="1:21">
      <c r="A2825" s="4">
        <v>14828</v>
      </c>
      <c r="B2825" s="5">
        <v>40886.697222222225</v>
      </c>
      <c r="C2825" s="5">
        <v>40773.354861111111</v>
      </c>
      <c r="D2825" s="4" t="s">
        <v>53</v>
      </c>
      <c r="E2825" s="4" t="s">
        <v>74</v>
      </c>
      <c r="F2825" s="6" t="s">
        <v>129</v>
      </c>
      <c r="G2825" s="4" t="s">
        <v>55</v>
      </c>
      <c r="H2825" s="4" t="s">
        <v>71</v>
      </c>
      <c r="I2825" s="4" t="s">
        <v>142</v>
      </c>
      <c r="J2825" s="4" t="s">
        <v>65</v>
      </c>
      <c r="K2825" s="9">
        <f t="shared" si="264"/>
        <v>113.34236111111386</v>
      </c>
      <c r="L2825" s="13">
        <f t="shared" si="265"/>
        <v>40773</v>
      </c>
      <c r="M2825" s="14">
        <f t="shared" si="266"/>
        <v>0.35486111111094942</v>
      </c>
      <c r="N2825" s="15">
        <f t="shared" si="267"/>
        <v>1</v>
      </c>
      <c r="O2825" s="16" t="str">
        <f t="shared" si="268"/>
        <v>Friday</v>
      </c>
      <c r="P2825" s="16" t="str">
        <f t="shared" si="269"/>
        <v>Aug</v>
      </c>
      <c r="Q2825" s="22">
        <f>IF(Analysis!$H$2=1,1,0)</f>
        <v>1</v>
      </c>
      <c r="R2825" s="1">
        <f>IF(Analysis!$H$3=1,1,0)</f>
        <v>1</v>
      </c>
      <c r="S2825" s="23">
        <f>IF(Analysis!$H$4=1,1,0)</f>
        <v>1</v>
      </c>
      <c r="T2825" s="23">
        <f>IF(Analysis!$H$6=1,1,0)</f>
        <v>1</v>
      </c>
      <c r="U2825" s="23">
        <f>IF(Analysis!$H$7=1,1,0)</f>
        <v>1</v>
      </c>
    </row>
    <row r="2826" spans="1:21">
      <c r="A2826" s="4">
        <v>14827</v>
      </c>
      <c r="B2826" s="5">
        <v>40777.638194444444</v>
      </c>
      <c r="C2826" s="5">
        <v>40772.73333333333</v>
      </c>
      <c r="D2826" s="4" t="s">
        <v>60</v>
      </c>
      <c r="E2826" s="4" t="s">
        <v>80</v>
      </c>
      <c r="F2826" s="6" t="s">
        <v>145</v>
      </c>
      <c r="G2826" s="4" t="s">
        <v>55</v>
      </c>
      <c r="H2826" s="4" t="s">
        <v>56</v>
      </c>
      <c r="I2826" s="4" t="s">
        <v>142</v>
      </c>
      <c r="J2826" s="4" t="s">
        <v>59</v>
      </c>
      <c r="K2826" s="9">
        <f t="shared" si="264"/>
        <v>4.9048611111138598</v>
      </c>
      <c r="L2826" s="13">
        <f t="shared" si="265"/>
        <v>40772</v>
      </c>
      <c r="M2826" s="14">
        <f t="shared" si="266"/>
        <v>0.73333333332993789</v>
      </c>
      <c r="N2826" s="15">
        <f t="shared" si="267"/>
        <v>6</v>
      </c>
      <c r="O2826" s="16" t="str">
        <f t="shared" si="268"/>
        <v>Monday</v>
      </c>
      <c r="P2826" s="16" t="str">
        <f t="shared" si="269"/>
        <v>Aug</v>
      </c>
      <c r="Q2826" s="22">
        <f>IF(Analysis!$H$2=1,1,0)</f>
        <v>1</v>
      </c>
      <c r="R2826" s="1">
        <f>IF(Analysis!$H$3=1,1,0)</f>
        <v>1</v>
      </c>
      <c r="S2826" s="23">
        <f>IF(Analysis!$H$4=1,1,0)</f>
        <v>1</v>
      </c>
      <c r="T2826" s="23">
        <f>IF(Analysis!$H$6=1,1,0)</f>
        <v>1</v>
      </c>
      <c r="U2826" s="23">
        <f>IF(Analysis!$H$7=1,1,0)</f>
        <v>1</v>
      </c>
    </row>
    <row r="2827" spans="1:21">
      <c r="A2827" s="4">
        <v>14826</v>
      </c>
      <c r="B2827" s="5">
        <v>40777.502083333333</v>
      </c>
      <c r="C2827" s="5">
        <v>40772.711805555555</v>
      </c>
      <c r="D2827" s="4" t="s">
        <v>62</v>
      </c>
      <c r="E2827" s="4" t="s">
        <v>68</v>
      </c>
      <c r="F2827" s="6" t="s">
        <v>2355</v>
      </c>
      <c r="G2827" s="4" t="s">
        <v>55</v>
      </c>
      <c r="H2827" s="4" t="s">
        <v>90</v>
      </c>
      <c r="I2827" s="4" t="s">
        <v>142</v>
      </c>
      <c r="J2827" s="4" t="s">
        <v>73</v>
      </c>
      <c r="K2827" s="9">
        <f t="shared" si="264"/>
        <v>4.7902777777781012</v>
      </c>
      <c r="L2827" s="13">
        <f t="shared" si="265"/>
        <v>40772</v>
      </c>
      <c r="M2827" s="14">
        <f t="shared" si="266"/>
        <v>0.71180555555474712</v>
      </c>
      <c r="N2827" s="15">
        <f t="shared" si="267"/>
        <v>6</v>
      </c>
      <c r="O2827" s="16" t="str">
        <f t="shared" si="268"/>
        <v>Monday</v>
      </c>
      <c r="P2827" s="16" t="str">
        <f t="shared" si="269"/>
        <v>Aug</v>
      </c>
      <c r="Q2827" s="22">
        <f>IF(Analysis!$H$2=1,1,0)</f>
        <v>1</v>
      </c>
      <c r="R2827" s="1">
        <f>IF(Analysis!$H$3=1,1,0)</f>
        <v>1</v>
      </c>
      <c r="S2827" s="23">
        <f>IF(Analysis!$H$4=1,1,0)</f>
        <v>1</v>
      </c>
      <c r="T2827" s="23">
        <f>IF(Analysis!$H$6=1,1,0)</f>
        <v>1</v>
      </c>
      <c r="U2827" s="23">
        <f>IF(Analysis!$H$7=1,1,0)</f>
        <v>1</v>
      </c>
    </row>
    <row r="2828" spans="1:21">
      <c r="A2828" s="4">
        <v>14825</v>
      </c>
      <c r="B2828" s="5">
        <v>40793.453472222223</v>
      </c>
      <c r="C2828" s="5">
        <v>40772.711111111108</v>
      </c>
      <c r="D2828" s="4" t="s">
        <v>62</v>
      </c>
      <c r="E2828" s="4" t="s">
        <v>68</v>
      </c>
      <c r="F2828" s="6" t="s">
        <v>2071</v>
      </c>
      <c r="G2828" s="4" t="s">
        <v>55</v>
      </c>
      <c r="H2828" s="4" t="s">
        <v>56</v>
      </c>
      <c r="I2828" s="4" t="s">
        <v>142</v>
      </c>
      <c r="J2828" s="4" t="s">
        <v>73</v>
      </c>
      <c r="K2828" s="9">
        <f t="shared" si="264"/>
        <v>20.742361111115315</v>
      </c>
      <c r="L2828" s="13">
        <f t="shared" si="265"/>
        <v>40772</v>
      </c>
      <c r="M2828" s="14">
        <f t="shared" si="266"/>
        <v>0.71111111110803904</v>
      </c>
      <c r="N2828" s="15">
        <f t="shared" si="267"/>
        <v>6</v>
      </c>
      <c r="O2828" s="16" t="str">
        <f t="shared" si="268"/>
        <v>Wednesday</v>
      </c>
      <c r="P2828" s="16" t="str">
        <f t="shared" si="269"/>
        <v>Aug</v>
      </c>
      <c r="Q2828" s="22">
        <f>IF(Analysis!$H$2=1,1,0)</f>
        <v>1</v>
      </c>
      <c r="R2828" s="1">
        <f>IF(Analysis!$H$3=1,1,0)</f>
        <v>1</v>
      </c>
      <c r="S2828" s="23">
        <f>IF(Analysis!$H$4=1,1,0)</f>
        <v>1</v>
      </c>
      <c r="T2828" s="23">
        <f>IF(Analysis!$H$6=1,1,0)</f>
        <v>1</v>
      </c>
      <c r="U2828" s="23">
        <f>IF(Analysis!$H$7=1,1,0)</f>
        <v>1</v>
      </c>
    </row>
    <row r="2829" spans="1:21">
      <c r="A2829" s="4">
        <v>14824</v>
      </c>
      <c r="B2829" s="5">
        <v>40815.627083333333</v>
      </c>
      <c r="C2829" s="5">
        <v>40772.695833333331</v>
      </c>
      <c r="D2829" s="4" t="s">
        <v>60</v>
      </c>
      <c r="E2829" s="4" t="s">
        <v>74</v>
      </c>
      <c r="F2829" s="6" t="s">
        <v>2072</v>
      </c>
      <c r="G2829" s="4" t="s">
        <v>55</v>
      </c>
      <c r="H2829" s="4" t="s">
        <v>1316</v>
      </c>
      <c r="I2829" s="4" t="s">
        <v>142</v>
      </c>
      <c r="J2829" s="4" t="s">
        <v>73</v>
      </c>
      <c r="K2829" s="9">
        <f t="shared" si="264"/>
        <v>42.931250000001455</v>
      </c>
      <c r="L2829" s="13">
        <f t="shared" si="265"/>
        <v>40772</v>
      </c>
      <c r="M2829" s="14">
        <f t="shared" si="266"/>
        <v>0.69583333333139308</v>
      </c>
      <c r="N2829" s="15">
        <f t="shared" si="267"/>
        <v>5</v>
      </c>
      <c r="O2829" s="16" t="str">
        <f t="shared" si="268"/>
        <v>Thursday</v>
      </c>
      <c r="P2829" s="16" t="str">
        <f t="shared" si="269"/>
        <v>Aug</v>
      </c>
      <c r="Q2829" s="22">
        <f>IF(Analysis!$H$2=1,1,0)</f>
        <v>1</v>
      </c>
      <c r="R2829" s="1">
        <f>IF(Analysis!$H$3=1,1,0)</f>
        <v>1</v>
      </c>
      <c r="S2829" s="23">
        <f>IF(Analysis!$H$4=1,1,0)</f>
        <v>1</v>
      </c>
      <c r="T2829" s="23">
        <f>IF(Analysis!$H$6=1,1,0)</f>
        <v>1</v>
      </c>
      <c r="U2829" s="23">
        <f>IF(Analysis!$H$7=1,1,0)</f>
        <v>1</v>
      </c>
    </row>
    <row r="2830" spans="1:21">
      <c r="A2830" s="4">
        <v>14823</v>
      </c>
      <c r="B2830" s="5">
        <v>40798.663888888892</v>
      </c>
      <c r="C2830" s="5">
        <v>40772.688194444447</v>
      </c>
      <c r="D2830" s="4" t="s">
        <v>62</v>
      </c>
      <c r="E2830" s="4" t="s">
        <v>63</v>
      </c>
      <c r="F2830" s="6" t="s">
        <v>2073</v>
      </c>
      <c r="G2830" s="4" t="s">
        <v>55</v>
      </c>
      <c r="H2830" s="4" t="s">
        <v>1317</v>
      </c>
      <c r="I2830" s="4" t="s">
        <v>142</v>
      </c>
      <c r="J2830" s="4" t="s">
        <v>70</v>
      </c>
      <c r="K2830" s="9">
        <f t="shared" si="264"/>
        <v>25.975694444445253</v>
      </c>
      <c r="L2830" s="13">
        <f t="shared" si="265"/>
        <v>40772</v>
      </c>
      <c r="M2830" s="14">
        <f t="shared" si="266"/>
        <v>0.68819444444670808</v>
      </c>
      <c r="N2830" s="15">
        <f t="shared" si="267"/>
        <v>5</v>
      </c>
      <c r="O2830" s="16" t="str">
        <f t="shared" si="268"/>
        <v>Monday</v>
      </c>
      <c r="P2830" s="16" t="str">
        <f t="shared" si="269"/>
        <v>Aug</v>
      </c>
      <c r="Q2830" s="22">
        <f>IF(Analysis!$H$2=1,1,0)</f>
        <v>1</v>
      </c>
      <c r="R2830" s="1">
        <f>IF(Analysis!$H$3=1,1,0)</f>
        <v>1</v>
      </c>
      <c r="S2830" s="23">
        <f>IF(Analysis!$H$4=1,1,0)</f>
        <v>1</v>
      </c>
      <c r="T2830" s="23">
        <f>IF(Analysis!$H$6=1,1,0)</f>
        <v>1</v>
      </c>
      <c r="U2830" s="23">
        <f>IF(Analysis!$H$7=1,1,0)</f>
        <v>1</v>
      </c>
    </row>
    <row r="2831" spans="1:21">
      <c r="A2831" s="4">
        <v>14822</v>
      </c>
      <c r="B2831" s="5">
        <v>40785.592361111114</v>
      </c>
      <c r="C2831" s="5">
        <v>40772.685416666667</v>
      </c>
      <c r="D2831" s="4" t="s">
        <v>62</v>
      </c>
      <c r="E2831" s="4" t="s">
        <v>64</v>
      </c>
      <c r="F2831" s="6" t="s">
        <v>132</v>
      </c>
      <c r="G2831" s="4" t="s">
        <v>55</v>
      </c>
      <c r="H2831" s="4" t="s">
        <v>1318</v>
      </c>
      <c r="I2831" s="4" t="s">
        <v>142</v>
      </c>
      <c r="J2831" s="4" t="s">
        <v>65</v>
      </c>
      <c r="K2831" s="9">
        <f t="shared" si="264"/>
        <v>12.906944444446708</v>
      </c>
      <c r="L2831" s="13">
        <f t="shared" si="265"/>
        <v>40772</v>
      </c>
      <c r="M2831" s="14">
        <f t="shared" si="266"/>
        <v>0.68541666666715173</v>
      </c>
      <c r="N2831" s="15">
        <f t="shared" si="267"/>
        <v>5</v>
      </c>
      <c r="O2831" s="16" t="str">
        <f t="shared" si="268"/>
        <v>Tuesday</v>
      </c>
      <c r="P2831" s="16" t="str">
        <f t="shared" si="269"/>
        <v>Aug</v>
      </c>
      <c r="Q2831" s="22">
        <f>IF(Analysis!$H$2=1,1,0)</f>
        <v>1</v>
      </c>
      <c r="R2831" s="1">
        <f>IF(Analysis!$H$3=1,1,0)</f>
        <v>1</v>
      </c>
      <c r="S2831" s="23">
        <f>IF(Analysis!$H$4=1,1,0)</f>
        <v>1</v>
      </c>
      <c r="T2831" s="23">
        <f>IF(Analysis!$H$6=1,1,0)</f>
        <v>1</v>
      </c>
      <c r="U2831" s="23">
        <f>IF(Analysis!$H$7=1,1,0)</f>
        <v>1</v>
      </c>
    </row>
    <row r="2832" spans="1:21">
      <c r="A2832" s="4">
        <v>14821</v>
      </c>
      <c r="B2832" s="5">
        <v>40772.6875</v>
      </c>
      <c r="C2832" s="5">
        <v>40772.602777777778</v>
      </c>
      <c r="D2832" s="4" t="s">
        <v>60</v>
      </c>
      <c r="E2832" s="4" t="s">
        <v>54</v>
      </c>
      <c r="F2832" s="6" t="s">
        <v>133</v>
      </c>
      <c r="G2832" s="4" t="s">
        <v>55</v>
      </c>
      <c r="H2832" s="4" t="s">
        <v>1319</v>
      </c>
      <c r="I2832" s="4" t="s">
        <v>142</v>
      </c>
      <c r="J2832" s="4" t="s">
        <v>59</v>
      </c>
      <c r="K2832" s="9">
        <f t="shared" si="264"/>
        <v>8.4722222221898846E-2</v>
      </c>
      <c r="L2832" s="13">
        <f t="shared" si="265"/>
        <v>40772</v>
      </c>
      <c r="M2832" s="14">
        <f t="shared" si="266"/>
        <v>0.60277777777810115</v>
      </c>
      <c r="N2832" s="15">
        <f t="shared" si="267"/>
        <v>4</v>
      </c>
      <c r="O2832" s="16" t="str">
        <f t="shared" si="268"/>
        <v>Wednesday</v>
      </c>
      <c r="P2832" s="16" t="str">
        <f t="shared" si="269"/>
        <v>Aug</v>
      </c>
      <c r="Q2832" s="22">
        <f>IF(Analysis!$H$2=1,1,0)</f>
        <v>1</v>
      </c>
      <c r="R2832" s="1">
        <f>IF(Analysis!$H$3=1,1,0)</f>
        <v>1</v>
      </c>
      <c r="S2832" s="23">
        <f>IF(Analysis!$H$4=1,1,0)</f>
        <v>1</v>
      </c>
      <c r="T2832" s="23">
        <f>IF(Analysis!$H$6=1,1,0)</f>
        <v>1</v>
      </c>
      <c r="U2832" s="23">
        <f>IF(Analysis!$H$7=1,1,0)</f>
        <v>1</v>
      </c>
    </row>
    <row r="2833" spans="1:21">
      <c r="A2833" s="4">
        <v>14820</v>
      </c>
      <c r="B2833" s="5">
        <v>40780.631249999999</v>
      </c>
      <c r="C2833" s="5">
        <v>40772.586805555555</v>
      </c>
      <c r="D2833" s="4" t="s">
        <v>62</v>
      </c>
      <c r="E2833" s="4" t="s">
        <v>64</v>
      </c>
      <c r="F2833" s="6" t="s">
        <v>127</v>
      </c>
      <c r="G2833" s="4" t="s">
        <v>55</v>
      </c>
      <c r="H2833" s="4" t="s">
        <v>1320</v>
      </c>
      <c r="I2833" s="4" t="s">
        <v>142</v>
      </c>
      <c r="J2833" s="4" t="s">
        <v>65</v>
      </c>
      <c r="K2833" s="9">
        <f t="shared" si="264"/>
        <v>8.0444444444437977</v>
      </c>
      <c r="L2833" s="13">
        <f t="shared" si="265"/>
        <v>40772</v>
      </c>
      <c r="M2833" s="14">
        <f t="shared" si="266"/>
        <v>0.58680555555474712</v>
      </c>
      <c r="N2833" s="15">
        <f t="shared" si="267"/>
        <v>4</v>
      </c>
      <c r="O2833" s="16" t="str">
        <f t="shared" si="268"/>
        <v>Thursday</v>
      </c>
      <c r="P2833" s="16" t="str">
        <f t="shared" si="269"/>
        <v>Aug</v>
      </c>
      <c r="Q2833" s="22">
        <f>IF(Analysis!$H$2=1,1,0)</f>
        <v>1</v>
      </c>
      <c r="R2833" s="1">
        <f>IF(Analysis!$H$3=1,1,0)</f>
        <v>1</v>
      </c>
      <c r="S2833" s="23">
        <f>IF(Analysis!$H$4=1,1,0)</f>
        <v>1</v>
      </c>
      <c r="T2833" s="23">
        <f>IF(Analysis!$H$6=1,1,0)</f>
        <v>1</v>
      </c>
      <c r="U2833" s="23">
        <f>IF(Analysis!$H$7=1,1,0)</f>
        <v>1</v>
      </c>
    </row>
    <row r="2834" spans="1:21">
      <c r="A2834" s="4">
        <v>14819</v>
      </c>
      <c r="B2834" s="5">
        <v>40786.361805555556</v>
      </c>
      <c r="C2834" s="5">
        <v>40772.57916666667</v>
      </c>
      <c r="D2834" s="4" t="s">
        <v>60</v>
      </c>
      <c r="E2834" s="4" t="s">
        <v>61</v>
      </c>
      <c r="F2834" s="6" t="s">
        <v>128</v>
      </c>
      <c r="G2834" s="4" t="s">
        <v>55</v>
      </c>
      <c r="H2834" s="4" t="s">
        <v>90</v>
      </c>
      <c r="I2834" s="4" t="s">
        <v>142</v>
      </c>
      <c r="J2834" s="4" t="s">
        <v>59</v>
      </c>
      <c r="K2834" s="9">
        <f t="shared" si="264"/>
        <v>13.78263888888614</v>
      </c>
      <c r="L2834" s="13">
        <f t="shared" si="265"/>
        <v>40772</v>
      </c>
      <c r="M2834" s="14">
        <f t="shared" si="266"/>
        <v>0.57916666667006211</v>
      </c>
      <c r="N2834" s="15">
        <f t="shared" si="267"/>
        <v>4</v>
      </c>
      <c r="O2834" s="16" t="str">
        <f t="shared" si="268"/>
        <v>Wednesday</v>
      </c>
      <c r="P2834" s="16" t="str">
        <f t="shared" si="269"/>
        <v>Aug</v>
      </c>
      <c r="Q2834" s="22">
        <f>IF(Analysis!$H$2=1,1,0)</f>
        <v>1</v>
      </c>
      <c r="R2834" s="1">
        <f>IF(Analysis!$H$3=1,1,0)</f>
        <v>1</v>
      </c>
      <c r="S2834" s="23">
        <f>IF(Analysis!$H$4=1,1,0)</f>
        <v>1</v>
      </c>
      <c r="T2834" s="23">
        <f>IF(Analysis!$H$6=1,1,0)</f>
        <v>1</v>
      </c>
      <c r="U2834" s="23">
        <f>IF(Analysis!$H$7=1,1,0)</f>
        <v>1</v>
      </c>
    </row>
    <row r="2835" spans="1:21">
      <c r="A2835" s="4">
        <v>14818</v>
      </c>
      <c r="B2835" s="5">
        <v>40807.674305555556</v>
      </c>
      <c r="C2835" s="5">
        <v>40772.534722222219</v>
      </c>
      <c r="D2835" s="4" t="s">
        <v>62</v>
      </c>
      <c r="E2835" s="4" t="s">
        <v>95</v>
      </c>
      <c r="F2835" s="6" t="s">
        <v>129</v>
      </c>
      <c r="G2835" s="4" t="s">
        <v>55</v>
      </c>
      <c r="H2835" s="4" t="s">
        <v>107</v>
      </c>
      <c r="I2835" s="4" t="s">
        <v>142</v>
      </c>
      <c r="J2835" s="4" t="s">
        <v>70</v>
      </c>
      <c r="K2835" s="9">
        <f t="shared" si="264"/>
        <v>35.139583333337214</v>
      </c>
      <c r="L2835" s="13">
        <f t="shared" si="265"/>
        <v>40772</v>
      </c>
      <c r="M2835" s="14">
        <f t="shared" si="266"/>
        <v>0.53472222221898846</v>
      </c>
      <c r="N2835" s="15">
        <f t="shared" si="267"/>
        <v>3</v>
      </c>
      <c r="O2835" s="16" t="str">
        <f t="shared" si="268"/>
        <v>Wednesday</v>
      </c>
      <c r="P2835" s="16" t="str">
        <f t="shared" si="269"/>
        <v>Aug</v>
      </c>
      <c r="Q2835" s="22">
        <f>IF(Analysis!$H$2=1,1,0)</f>
        <v>1</v>
      </c>
      <c r="R2835" s="1">
        <f>IF(Analysis!$H$3=1,1,0)</f>
        <v>1</v>
      </c>
      <c r="S2835" s="23">
        <f>IF(Analysis!$H$4=1,1,0)</f>
        <v>1</v>
      </c>
      <c r="T2835" s="23">
        <f>IF(Analysis!$H$6=1,1,0)</f>
        <v>1</v>
      </c>
      <c r="U2835" s="23">
        <f>IF(Analysis!$H$7=1,1,0)</f>
        <v>1</v>
      </c>
    </row>
    <row r="2836" spans="1:21">
      <c r="A2836" s="4">
        <v>14817</v>
      </c>
      <c r="B2836" s="5">
        <v>40772.456944444442</v>
      </c>
      <c r="C2836" s="5">
        <v>40772.447916666664</v>
      </c>
      <c r="D2836" s="4" t="s">
        <v>60</v>
      </c>
      <c r="E2836" s="4" t="s">
        <v>67</v>
      </c>
      <c r="F2836" s="6" t="s">
        <v>145</v>
      </c>
      <c r="G2836" s="4" t="s">
        <v>55</v>
      </c>
      <c r="H2836" s="4" t="s">
        <v>106</v>
      </c>
      <c r="I2836" s="4" t="s">
        <v>142</v>
      </c>
      <c r="J2836" s="4" t="s">
        <v>59</v>
      </c>
      <c r="K2836" s="9">
        <f t="shared" si="264"/>
        <v>9.0277777781011537E-3</v>
      </c>
      <c r="L2836" s="13">
        <f t="shared" si="265"/>
        <v>40772</v>
      </c>
      <c r="M2836" s="14">
        <f t="shared" si="266"/>
        <v>0.44791666666424135</v>
      </c>
      <c r="N2836" s="15">
        <f t="shared" si="267"/>
        <v>2</v>
      </c>
      <c r="O2836" s="16" t="str">
        <f t="shared" si="268"/>
        <v>Wednesday</v>
      </c>
      <c r="P2836" s="16" t="str">
        <f t="shared" si="269"/>
        <v>Aug</v>
      </c>
      <c r="Q2836" s="22">
        <f>IF(Analysis!$H$2=1,1,0)</f>
        <v>1</v>
      </c>
      <c r="R2836" s="1">
        <f>IF(Analysis!$H$3=1,1,0)</f>
        <v>1</v>
      </c>
      <c r="S2836" s="23">
        <f>IF(Analysis!$H$4=1,1,0)</f>
        <v>1</v>
      </c>
      <c r="T2836" s="23">
        <f>IF(Analysis!$H$6=1,1,0)</f>
        <v>1</v>
      </c>
      <c r="U2836" s="23">
        <f>IF(Analysis!$H$7=1,1,0)</f>
        <v>1</v>
      </c>
    </row>
    <row r="2837" spans="1:21">
      <c r="A2837" s="4">
        <v>14816</v>
      </c>
      <c r="B2837" s="5">
        <v>40784.472916666666</v>
      </c>
      <c r="C2837" s="5">
        <v>40772.445833333331</v>
      </c>
      <c r="D2837" s="4" t="s">
        <v>60</v>
      </c>
      <c r="E2837" s="4" t="s">
        <v>54</v>
      </c>
      <c r="F2837" s="6" t="s">
        <v>2356</v>
      </c>
      <c r="G2837" s="4" t="s">
        <v>55</v>
      </c>
      <c r="H2837" s="4" t="s">
        <v>71</v>
      </c>
      <c r="I2837" s="4" t="s">
        <v>142</v>
      </c>
      <c r="J2837" s="4" t="s">
        <v>59</v>
      </c>
      <c r="K2837" s="9">
        <f t="shared" si="264"/>
        <v>12.027083333334303</v>
      </c>
      <c r="L2837" s="13">
        <f t="shared" si="265"/>
        <v>40772</v>
      </c>
      <c r="M2837" s="14">
        <f t="shared" si="266"/>
        <v>0.44583333333139308</v>
      </c>
      <c r="N2837" s="15">
        <f t="shared" si="267"/>
        <v>2</v>
      </c>
      <c r="O2837" s="16" t="str">
        <f t="shared" si="268"/>
        <v>Monday</v>
      </c>
      <c r="P2837" s="16" t="str">
        <f t="shared" si="269"/>
        <v>Aug</v>
      </c>
      <c r="Q2837" s="22">
        <f>IF(Analysis!$H$2=1,1,0)</f>
        <v>1</v>
      </c>
      <c r="R2837" s="1">
        <f>IF(Analysis!$H$3=1,1,0)</f>
        <v>1</v>
      </c>
      <c r="S2837" s="23">
        <f>IF(Analysis!$H$4=1,1,0)</f>
        <v>1</v>
      </c>
      <c r="T2837" s="23">
        <f>IF(Analysis!$H$6=1,1,0)</f>
        <v>1</v>
      </c>
      <c r="U2837" s="23">
        <f>IF(Analysis!$H$7=1,1,0)</f>
        <v>1</v>
      </c>
    </row>
    <row r="2838" spans="1:21">
      <c r="A2838" s="4">
        <v>14815</v>
      </c>
      <c r="B2838" s="5">
        <v>40823.725694444445</v>
      </c>
      <c r="C2838" s="5">
        <v>40772.445833333331</v>
      </c>
      <c r="D2838" s="4" t="s">
        <v>53</v>
      </c>
      <c r="E2838" s="4" t="s">
        <v>98</v>
      </c>
      <c r="F2838" s="6" t="s">
        <v>2071</v>
      </c>
      <c r="G2838" s="4" t="s">
        <v>55</v>
      </c>
      <c r="H2838" s="4" t="s">
        <v>56</v>
      </c>
      <c r="I2838" s="4" t="s">
        <v>142</v>
      </c>
      <c r="J2838" s="4" t="s">
        <v>59</v>
      </c>
      <c r="K2838" s="9">
        <f t="shared" si="264"/>
        <v>51.27986111111386</v>
      </c>
      <c r="L2838" s="13">
        <f t="shared" si="265"/>
        <v>40772</v>
      </c>
      <c r="M2838" s="14">
        <f t="shared" si="266"/>
        <v>0.44583333333139308</v>
      </c>
      <c r="N2838" s="15">
        <f t="shared" si="267"/>
        <v>2</v>
      </c>
      <c r="O2838" s="16" t="str">
        <f t="shared" si="268"/>
        <v>Friday</v>
      </c>
      <c r="P2838" s="16" t="str">
        <f t="shared" si="269"/>
        <v>Aug</v>
      </c>
      <c r="Q2838" s="22">
        <f>IF(Analysis!$H$2=1,1,0)</f>
        <v>1</v>
      </c>
      <c r="R2838" s="1">
        <f>IF(Analysis!$H$3=1,1,0)</f>
        <v>1</v>
      </c>
      <c r="S2838" s="23">
        <f>IF(Analysis!$H$4=1,1,0)</f>
        <v>1</v>
      </c>
      <c r="T2838" s="23">
        <f>IF(Analysis!$H$6=1,1,0)</f>
        <v>1</v>
      </c>
      <c r="U2838" s="23">
        <f>IF(Analysis!$H$7=1,1,0)</f>
        <v>1</v>
      </c>
    </row>
    <row r="2839" spans="1:21">
      <c r="A2839" s="4">
        <v>14814</v>
      </c>
      <c r="B2839" s="5">
        <v>40772.626388888886</v>
      </c>
      <c r="C2839" s="5">
        <v>40772.44027777778</v>
      </c>
      <c r="D2839" s="4" t="s">
        <v>62</v>
      </c>
      <c r="E2839" s="4" t="s">
        <v>64</v>
      </c>
      <c r="F2839" s="6" t="s">
        <v>2072</v>
      </c>
      <c r="G2839" s="4" t="s">
        <v>55</v>
      </c>
      <c r="H2839" s="4" t="s">
        <v>90</v>
      </c>
      <c r="I2839" s="4" t="s">
        <v>142</v>
      </c>
      <c r="J2839" s="4" t="s">
        <v>57</v>
      </c>
      <c r="K2839" s="9">
        <f t="shared" si="264"/>
        <v>0.18611111110658385</v>
      </c>
      <c r="L2839" s="13">
        <f t="shared" si="265"/>
        <v>40772</v>
      </c>
      <c r="M2839" s="14">
        <f t="shared" si="266"/>
        <v>0.44027777777955635</v>
      </c>
      <c r="N2839" s="15">
        <f t="shared" si="267"/>
        <v>2</v>
      </c>
      <c r="O2839" s="16" t="str">
        <f t="shared" si="268"/>
        <v>Wednesday</v>
      </c>
      <c r="P2839" s="16" t="str">
        <f t="shared" si="269"/>
        <v>Aug</v>
      </c>
      <c r="Q2839" s="22">
        <f>IF(Analysis!$H$2=1,1,0)</f>
        <v>1</v>
      </c>
      <c r="R2839" s="1">
        <f>IF(Analysis!$H$3=1,1,0)</f>
        <v>1</v>
      </c>
      <c r="S2839" s="23">
        <f>IF(Analysis!$H$4=1,1,0)</f>
        <v>1</v>
      </c>
      <c r="T2839" s="23">
        <f>IF(Analysis!$H$6=1,1,0)</f>
        <v>1</v>
      </c>
      <c r="U2839" s="23">
        <f>IF(Analysis!$H$7=1,1,0)</f>
        <v>1</v>
      </c>
    </row>
    <row r="2840" spans="1:21">
      <c r="A2840" s="4">
        <v>14813</v>
      </c>
      <c r="B2840" s="5">
        <v>40798.628472222219</v>
      </c>
      <c r="C2840" s="5">
        <v>40772.419444444444</v>
      </c>
      <c r="D2840" s="4" t="s">
        <v>62</v>
      </c>
      <c r="E2840" s="4" t="s">
        <v>64</v>
      </c>
      <c r="F2840" s="6" t="s">
        <v>2073</v>
      </c>
      <c r="G2840" s="4" t="s">
        <v>55</v>
      </c>
      <c r="H2840" s="4" t="s">
        <v>56</v>
      </c>
      <c r="I2840" s="4" t="s">
        <v>142</v>
      </c>
      <c r="J2840" s="4" t="s">
        <v>65</v>
      </c>
      <c r="K2840" s="9">
        <f t="shared" si="264"/>
        <v>26.209027777775191</v>
      </c>
      <c r="L2840" s="13">
        <f t="shared" si="265"/>
        <v>40772</v>
      </c>
      <c r="M2840" s="14">
        <f t="shared" si="266"/>
        <v>0.41944444444379769</v>
      </c>
      <c r="N2840" s="15">
        <f t="shared" si="267"/>
        <v>2</v>
      </c>
      <c r="O2840" s="16" t="str">
        <f t="shared" si="268"/>
        <v>Monday</v>
      </c>
      <c r="P2840" s="16" t="str">
        <f t="shared" si="269"/>
        <v>Aug</v>
      </c>
      <c r="Q2840" s="22">
        <f>IF(Analysis!$H$2=1,1,0)</f>
        <v>1</v>
      </c>
      <c r="R2840" s="1">
        <f>IF(Analysis!$H$3=1,1,0)</f>
        <v>1</v>
      </c>
      <c r="S2840" s="23">
        <f>IF(Analysis!$H$4=1,1,0)</f>
        <v>1</v>
      </c>
      <c r="T2840" s="23">
        <f>IF(Analysis!$H$6=1,1,0)</f>
        <v>1</v>
      </c>
      <c r="U2840" s="23">
        <f>IF(Analysis!$H$7=1,1,0)</f>
        <v>1</v>
      </c>
    </row>
    <row r="2841" spans="1:21">
      <c r="A2841" s="4">
        <v>14812</v>
      </c>
      <c r="B2841" s="5">
        <v>40772.435416666667</v>
      </c>
      <c r="C2841" s="5">
        <v>40772.416666666664</v>
      </c>
      <c r="D2841" s="4" t="s">
        <v>60</v>
      </c>
      <c r="E2841" s="4" t="s">
        <v>54</v>
      </c>
      <c r="F2841" s="6" t="s">
        <v>132</v>
      </c>
      <c r="G2841" s="4" t="s">
        <v>55</v>
      </c>
      <c r="H2841" s="4" t="s">
        <v>1321</v>
      </c>
      <c r="I2841" s="4" t="s">
        <v>142</v>
      </c>
      <c r="J2841" s="4" t="s">
        <v>59</v>
      </c>
      <c r="K2841" s="9">
        <f t="shared" si="264"/>
        <v>1.8750000002910383E-2</v>
      </c>
      <c r="L2841" s="13">
        <f t="shared" si="265"/>
        <v>40772</v>
      </c>
      <c r="M2841" s="14">
        <f t="shared" si="266"/>
        <v>0.41666666666424135</v>
      </c>
      <c r="N2841" s="15">
        <f t="shared" si="267"/>
        <v>2</v>
      </c>
      <c r="O2841" s="16" t="str">
        <f t="shared" si="268"/>
        <v>Wednesday</v>
      </c>
      <c r="P2841" s="16" t="str">
        <f t="shared" si="269"/>
        <v>Aug</v>
      </c>
      <c r="Q2841" s="22">
        <f>IF(Analysis!$H$2=1,1,0)</f>
        <v>1</v>
      </c>
      <c r="R2841" s="1">
        <f>IF(Analysis!$H$3=1,1,0)</f>
        <v>1</v>
      </c>
      <c r="S2841" s="23">
        <f>IF(Analysis!$H$4=1,1,0)</f>
        <v>1</v>
      </c>
      <c r="T2841" s="23">
        <f>IF(Analysis!$H$6=1,1,0)</f>
        <v>1</v>
      </c>
      <c r="U2841" s="23">
        <f>IF(Analysis!$H$7=1,1,0)</f>
        <v>1</v>
      </c>
    </row>
    <row r="2842" spans="1:21">
      <c r="A2842" s="4">
        <v>14811</v>
      </c>
      <c r="B2842" s="5">
        <v>40772.464583333334</v>
      </c>
      <c r="C2842" s="5">
        <v>40772.415972222225</v>
      </c>
      <c r="D2842" s="4" t="s">
        <v>60</v>
      </c>
      <c r="E2842" s="4" t="s">
        <v>68</v>
      </c>
      <c r="F2842" s="6" t="s">
        <v>133</v>
      </c>
      <c r="G2842" s="4" t="s">
        <v>55</v>
      </c>
      <c r="H2842" s="4" t="s">
        <v>1322</v>
      </c>
      <c r="I2842" s="4" t="s">
        <v>142</v>
      </c>
      <c r="J2842" s="4" t="s">
        <v>59</v>
      </c>
      <c r="K2842" s="9">
        <f t="shared" si="264"/>
        <v>4.8611111109494232E-2</v>
      </c>
      <c r="L2842" s="13">
        <f t="shared" si="265"/>
        <v>40772</v>
      </c>
      <c r="M2842" s="14">
        <f t="shared" si="266"/>
        <v>0.41597222222480923</v>
      </c>
      <c r="N2842" s="15">
        <f t="shared" si="267"/>
        <v>2</v>
      </c>
      <c r="O2842" s="16" t="str">
        <f t="shared" si="268"/>
        <v>Wednesday</v>
      </c>
      <c r="P2842" s="16" t="str">
        <f t="shared" si="269"/>
        <v>Aug</v>
      </c>
      <c r="Q2842" s="22">
        <f>IF(Analysis!$H$2=1,1,0)</f>
        <v>1</v>
      </c>
      <c r="R2842" s="1">
        <f>IF(Analysis!$H$3=1,1,0)</f>
        <v>1</v>
      </c>
      <c r="S2842" s="23">
        <f>IF(Analysis!$H$4=1,1,0)</f>
        <v>1</v>
      </c>
      <c r="T2842" s="23">
        <f>IF(Analysis!$H$6=1,1,0)</f>
        <v>1</v>
      </c>
      <c r="U2842" s="23">
        <f>IF(Analysis!$H$7=1,1,0)</f>
        <v>1</v>
      </c>
    </row>
    <row r="2843" spans="1:21">
      <c r="A2843" s="4">
        <v>14810</v>
      </c>
      <c r="B2843" s="5">
        <v>40774.353472222225</v>
      </c>
      <c r="C2843" s="5">
        <v>40772.413888888892</v>
      </c>
      <c r="D2843" s="4" t="s">
        <v>60</v>
      </c>
      <c r="E2843" s="4" t="s">
        <v>54</v>
      </c>
      <c r="F2843" s="6" t="s">
        <v>127</v>
      </c>
      <c r="G2843" s="4" t="s">
        <v>55</v>
      </c>
      <c r="H2843" s="4" t="s">
        <v>1323</v>
      </c>
      <c r="I2843" s="4" t="s">
        <v>142</v>
      </c>
      <c r="J2843" s="4" t="s">
        <v>57</v>
      </c>
      <c r="K2843" s="9">
        <f t="shared" si="264"/>
        <v>1.9395833333328483</v>
      </c>
      <c r="L2843" s="13">
        <f t="shared" si="265"/>
        <v>40772</v>
      </c>
      <c r="M2843" s="14">
        <f t="shared" si="266"/>
        <v>0.41388888889196096</v>
      </c>
      <c r="N2843" s="15">
        <f t="shared" si="267"/>
        <v>2</v>
      </c>
      <c r="O2843" s="16" t="str">
        <f t="shared" si="268"/>
        <v>Friday</v>
      </c>
      <c r="P2843" s="16" t="str">
        <f t="shared" si="269"/>
        <v>Aug</v>
      </c>
      <c r="Q2843" s="22">
        <f>IF(Analysis!$H$2=1,1,0)</f>
        <v>1</v>
      </c>
      <c r="R2843" s="1">
        <f>IF(Analysis!$H$3=1,1,0)</f>
        <v>1</v>
      </c>
      <c r="S2843" s="23">
        <f>IF(Analysis!$H$4=1,1,0)</f>
        <v>1</v>
      </c>
      <c r="T2843" s="23">
        <f>IF(Analysis!$H$6=1,1,0)</f>
        <v>1</v>
      </c>
      <c r="U2843" s="23">
        <f>IF(Analysis!$H$7=1,1,0)</f>
        <v>1</v>
      </c>
    </row>
    <row r="2844" spans="1:21">
      <c r="A2844" s="4">
        <v>14809</v>
      </c>
      <c r="B2844" s="5">
        <v>40778.453472222223</v>
      </c>
      <c r="C2844" s="5">
        <v>40772.400000000001</v>
      </c>
      <c r="D2844" s="4" t="s">
        <v>62</v>
      </c>
      <c r="E2844" s="4" t="s">
        <v>92</v>
      </c>
      <c r="F2844" s="6" t="s">
        <v>128</v>
      </c>
      <c r="G2844" s="4" t="s">
        <v>55</v>
      </c>
      <c r="H2844" s="4" t="s">
        <v>1324</v>
      </c>
      <c r="I2844" s="4" t="s">
        <v>142</v>
      </c>
      <c r="J2844" s="4" t="s">
        <v>70</v>
      </c>
      <c r="K2844" s="9">
        <f t="shared" si="264"/>
        <v>6.0534722222218988</v>
      </c>
      <c r="L2844" s="13">
        <f t="shared" si="265"/>
        <v>40772</v>
      </c>
      <c r="M2844" s="14">
        <f t="shared" si="266"/>
        <v>0.40000000000145519</v>
      </c>
      <c r="N2844" s="15">
        <f t="shared" si="267"/>
        <v>2</v>
      </c>
      <c r="O2844" s="16" t="str">
        <f t="shared" si="268"/>
        <v>Tuesday</v>
      </c>
      <c r="P2844" s="16" t="str">
        <f t="shared" si="269"/>
        <v>Aug</v>
      </c>
      <c r="Q2844" s="22">
        <f>IF(Analysis!$H$2=1,1,0)</f>
        <v>1</v>
      </c>
      <c r="R2844" s="1">
        <f>IF(Analysis!$H$3=1,1,0)</f>
        <v>1</v>
      </c>
      <c r="S2844" s="23">
        <f>IF(Analysis!$H$4=1,1,0)</f>
        <v>1</v>
      </c>
      <c r="T2844" s="23">
        <f>IF(Analysis!$H$6=1,1,0)</f>
        <v>1</v>
      </c>
      <c r="U2844" s="23">
        <f>IF(Analysis!$H$7=1,1,0)</f>
        <v>1</v>
      </c>
    </row>
    <row r="2845" spans="1:21">
      <c r="A2845" s="4">
        <v>14808</v>
      </c>
      <c r="B2845" s="5">
        <v>40772.379861111112</v>
      </c>
      <c r="C2845" s="5">
        <v>40772.371527777781</v>
      </c>
      <c r="D2845" s="4" t="s">
        <v>53</v>
      </c>
      <c r="E2845" s="4" t="s">
        <v>54</v>
      </c>
      <c r="F2845" s="6" t="s">
        <v>129</v>
      </c>
      <c r="G2845" s="4" t="s">
        <v>55</v>
      </c>
      <c r="H2845" s="4" t="s">
        <v>1325</v>
      </c>
      <c r="I2845" s="4" t="s">
        <v>142</v>
      </c>
      <c r="J2845" s="4" t="s">
        <v>57</v>
      </c>
      <c r="K2845" s="9">
        <f t="shared" si="264"/>
        <v>8.333333331393078E-3</v>
      </c>
      <c r="L2845" s="13">
        <f t="shared" si="265"/>
        <v>40772</v>
      </c>
      <c r="M2845" s="14">
        <f t="shared" si="266"/>
        <v>0.37152777778101154</v>
      </c>
      <c r="N2845" s="15">
        <f t="shared" si="267"/>
        <v>1</v>
      </c>
      <c r="O2845" s="16" t="str">
        <f t="shared" si="268"/>
        <v>Wednesday</v>
      </c>
      <c r="P2845" s="16" t="str">
        <f t="shared" si="269"/>
        <v>Aug</v>
      </c>
      <c r="Q2845" s="22">
        <f>IF(Analysis!$H$2=1,1,0)</f>
        <v>1</v>
      </c>
      <c r="R2845" s="1">
        <f>IF(Analysis!$H$3=1,1,0)</f>
        <v>1</v>
      </c>
      <c r="S2845" s="23">
        <f>IF(Analysis!$H$4=1,1,0)</f>
        <v>1</v>
      </c>
      <c r="T2845" s="23">
        <f>IF(Analysis!$H$6=1,1,0)</f>
        <v>1</v>
      </c>
      <c r="U2845" s="23">
        <f>IF(Analysis!$H$7=1,1,0)</f>
        <v>1</v>
      </c>
    </row>
    <row r="2846" spans="1:21">
      <c r="A2846" s="4">
        <v>14807</v>
      </c>
      <c r="B2846" s="5">
        <v>40784.434027777781</v>
      </c>
      <c r="C2846" s="5">
        <v>40771.716666666667</v>
      </c>
      <c r="D2846" s="4" t="s">
        <v>60</v>
      </c>
      <c r="E2846" s="4" t="s">
        <v>67</v>
      </c>
      <c r="F2846" s="6" t="s">
        <v>145</v>
      </c>
      <c r="G2846" s="4" t="s">
        <v>55</v>
      </c>
      <c r="H2846" s="4" t="s">
        <v>90</v>
      </c>
      <c r="I2846" s="4" t="s">
        <v>142</v>
      </c>
      <c r="J2846" s="4" t="s">
        <v>59</v>
      </c>
      <c r="K2846" s="9">
        <f t="shared" si="264"/>
        <v>12.71736111111386</v>
      </c>
      <c r="L2846" s="13">
        <f t="shared" si="265"/>
        <v>40771</v>
      </c>
      <c r="M2846" s="14">
        <f t="shared" si="266"/>
        <v>0.71666666666715173</v>
      </c>
      <c r="N2846" s="15">
        <f t="shared" si="267"/>
        <v>6</v>
      </c>
      <c r="O2846" s="16" t="str">
        <f t="shared" si="268"/>
        <v>Monday</v>
      </c>
      <c r="P2846" s="16" t="str">
        <f t="shared" si="269"/>
        <v>Aug</v>
      </c>
      <c r="Q2846" s="22">
        <f>IF(Analysis!$H$2=1,1,0)</f>
        <v>1</v>
      </c>
      <c r="R2846" s="1">
        <f>IF(Analysis!$H$3=1,1,0)</f>
        <v>1</v>
      </c>
      <c r="S2846" s="23">
        <f>IF(Analysis!$H$4=1,1,0)</f>
        <v>1</v>
      </c>
      <c r="T2846" s="23">
        <f>IF(Analysis!$H$6=1,1,0)</f>
        <v>1</v>
      </c>
      <c r="U2846" s="23">
        <f>IF(Analysis!$H$7=1,1,0)</f>
        <v>1</v>
      </c>
    </row>
    <row r="2847" spans="1:21">
      <c r="A2847" s="4">
        <v>14806</v>
      </c>
      <c r="B2847" s="5">
        <v>40772.604166666664</v>
      </c>
      <c r="C2847" s="5">
        <v>40771.697222222225</v>
      </c>
      <c r="D2847" s="4" t="s">
        <v>62</v>
      </c>
      <c r="E2847" s="4" t="s">
        <v>63</v>
      </c>
      <c r="F2847" s="6" t="s">
        <v>2357</v>
      </c>
      <c r="G2847" s="4" t="s">
        <v>55</v>
      </c>
      <c r="H2847" s="4" t="s">
        <v>107</v>
      </c>
      <c r="I2847" s="4" t="s">
        <v>142</v>
      </c>
      <c r="J2847" s="4" t="s">
        <v>59</v>
      </c>
      <c r="K2847" s="9">
        <f t="shared" si="264"/>
        <v>0.90694444443943212</v>
      </c>
      <c r="L2847" s="13">
        <f t="shared" si="265"/>
        <v>40771</v>
      </c>
      <c r="M2847" s="14">
        <f t="shared" si="266"/>
        <v>0.69722222222480923</v>
      </c>
      <c r="N2847" s="15">
        <f t="shared" si="267"/>
        <v>5</v>
      </c>
      <c r="O2847" s="16" t="str">
        <f t="shared" si="268"/>
        <v>Wednesday</v>
      </c>
      <c r="P2847" s="16" t="str">
        <f t="shared" si="269"/>
        <v>Aug</v>
      </c>
      <c r="Q2847" s="22">
        <f>IF(Analysis!$H$2=1,1,0)</f>
        <v>1</v>
      </c>
      <c r="R2847" s="1">
        <f>IF(Analysis!$H$3=1,1,0)</f>
        <v>1</v>
      </c>
      <c r="S2847" s="23">
        <f>IF(Analysis!$H$4=1,1,0)</f>
        <v>1</v>
      </c>
      <c r="T2847" s="23">
        <f>IF(Analysis!$H$6=1,1,0)</f>
        <v>1</v>
      </c>
      <c r="U2847" s="23">
        <f>IF(Analysis!$H$7=1,1,0)</f>
        <v>1</v>
      </c>
    </row>
    <row r="2848" spans="1:21">
      <c r="A2848" s="4">
        <v>14805</v>
      </c>
      <c r="B2848" s="5">
        <v>40784.463888888888</v>
      </c>
      <c r="C2848" s="5">
        <v>40771.660416666666</v>
      </c>
      <c r="D2848" s="4" t="s">
        <v>60</v>
      </c>
      <c r="E2848" s="4" t="s">
        <v>61</v>
      </c>
      <c r="F2848" s="6" t="s">
        <v>2071</v>
      </c>
      <c r="G2848" s="4" t="s">
        <v>55</v>
      </c>
      <c r="H2848" s="4" t="s">
        <v>106</v>
      </c>
      <c r="I2848" s="4" t="s">
        <v>142</v>
      </c>
      <c r="J2848" s="4" t="s">
        <v>59</v>
      </c>
      <c r="K2848" s="9">
        <f t="shared" si="264"/>
        <v>12.803472222221899</v>
      </c>
      <c r="L2848" s="13">
        <f t="shared" si="265"/>
        <v>40771</v>
      </c>
      <c r="M2848" s="14">
        <f t="shared" si="266"/>
        <v>0.66041666666569654</v>
      </c>
      <c r="N2848" s="15">
        <f t="shared" si="267"/>
        <v>5</v>
      </c>
      <c r="O2848" s="16" t="str">
        <f t="shared" si="268"/>
        <v>Monday</v>
      </c>
      <c r="P2848" s="16" t="str">
        <f t="shared" si="269"/>
        <v>Aug</v>
      </c>
      <c r="Q2848" s="22">
        <f>IF(Analysis!$H$2=1,1,0)</f>
        <v>1</v>
      </c>
      <c r="R2848" s="1">
        <f>IF(Analysis!$H$3=1,1,0)</f>
        <v>1</v>
      </c>
      <c r="S2848" s="23">
        <f>IF(Analysis!$H$4=1,1,0)</f>
        <v>1</v>
      </c>
      <c r="T2848" s="23">
        <f>IF(Analysis!$H$6=1,1,0)</f>
        <v>1</v>
      </c>
      <c r="U2848" s="23">
        <f>IF(Analysis!$H$7=1,1,0)</f>
        <v>1</v>
      </c>
    </row>
    <row r="2849" spans="1:21">
      <c r="A2849" s="4">
        <v>14804</v>
      </c>
      <c r="B2849" s="5">
        <v>40772.545138888891</v>
      </c>
      <c r="C2849" s="5">
        <v>40771.506249999999</v>
      </c>
      <c r="D2849" s="4" t="s">
        <v>60</v>
      </c>
      <c r="E2849" s="4" t="s">
        <v>54</v>
      </c>
      <c r="F2849" s="6" t="s">
        <v>2072</v>
      </c>
      <c r="G2849" s="4" t="s">
        <v>55</v>
      </c>
      <c r="H2849" s="4" t="s">
        <v>71</v>
      </c>
      <c r="I2849" s="4" t="s">
        <v>142</v>
      </c>
      <c r="J2849" s="4" t="s">
        <v>59</v>
      </c>
      <c r="K2849" s="9">
        <f t="shared" si="264"/>
        <v>1.038888888891961</v>
      </c>
      <c r="L2849" s="13">
        <f t="shared" si="265"/>
        <v>40771</v>
      </c>
      <c r="M2849" s="14">
        <f t="shared" si="266"/>
        <v>0.50624999999854481</v>
      </c>
      <c r="N2849" s="15">
        <f t="shared" si="267"/>
        <v>3</v>
      </c>
      <c r="O2849" s="16" t="str">
        <f t="shared" si="268"/>
        <v>Wednesday</v>
      </c>
      <c r="P2849" s="16" t="str">
        <f t="shared" si="269"/>
        <v>Aug</v>
      </c>
      <c r="Q2849" s="22">
        <f>IF(Analysis!$H$2=1,1,0)</f>
        <v>1</v>
      </c>
      <c r="R2849" s="1">
        <f>IF(Analysis!$H$3=1,1,0)</f>
        <v>1</v>
      </c>
      <c r="S2849" s="23">
        <f>IF(Analysis!$H$4=1,1,0)</f>
        <v>1</v>
      </c>
      <c r="T2849" s="23">
        <f>IF(Analysis!$H$6=1,1,0)</f>
        <v>1</v>
      </c>
      <c r="U2849" s="23">
        <f>IF(Analysis!$H$7=1,1,0)</f>
        <v>1</v>
      </c>
    </row>
    <row r="2850" spans="1:21">
      <c r="A2850" s="4">
        <v>14803</v>
      </c>
      <c r="B2850" s="5">
        <v>40779.599999999999</v>
      </c>
      <c r="C2850" s="5">
        <v>40771.482638888891</v>
      </c>
      <c r="D2850" s="4" t="s">
        <v>53</v>
      </c>
      <c r="E2850" s="4" t="s">
        <v>79</v>
      </c>
      <c r="F2850" s="6" t="s">
        <v>2073</v>
      </c>
      <c r="G2850" s="4" t="s">
        <v>55</v>
      </c>
      <c r="H2850" s="4" t="s">
        <v>56</v>
      </c>
      <c r="I2850" s="4" t="s">
        <v>142</v>
      </c>
      <c r="J2850" s="4" t="s">
        <v>59</v>
      </c>
      <c r="K2850" s="9">
        <f t="shared" si="264"/>
        <v>8.117361111108039</v>
      </c>
      <c r="L2850" s="13">
        <f t="shared" si="265"/>
        <v>40771</v>
      </c>
      <c r="M2850" s="14">
        <f t="shared" si="266"/>
        <v>0.48263888889050577</v>
      </c>
      <c r="N2850" s="15">
        <f t="shared" si="267"/>
        <v>3</v>
      </c>
      <c r="O2850" s="16" t="str">
        <f t="shared" si="268"/>
        <v>Wednesday</v>
      </c>
      <c r="P2850" s="16" t="str">
        <f t="shared" si="269"/>
        <v>Aug</v>
      </c>
      <c r="Q2850" s="22">
        <f>IF(Analysis!$H$2=1,1,0)</f>
        <v>1</v>
      </c>
      <c r="R2850" s="1">
        <f>IF(Analysis!$H$3=1,1,0)</f>
        <v>1</v>
      </c>
      <c r="S2850" s="23">
        <f>IF(Analysis!$H$4=1,1,0)</f>
        <v>1</v>
      </c>
      <c r="T2850" s="23">
        <f>IF(Analysis!$H$6=1,1,0)</f>
        <v>1</v>
      </c>
      <c r="U2850" s="23">
        <f>IF(Analysis!$H$7=1,1,0)</f>
        <v>1</v>
      </c>
    </row>
    <row r="2851" spans="1:21">
      <c r="A2851" s="4">
        <v>14802</v>
      </c>
      <c r="B2851" s="5">
        <v>40772.617361111108</v>
      </c>
      <c r="C2851" s="5">
        <v>40771.480555555558</v>
      </c>
      <c r="D2851" s="4" t="s">
        <v>62</v>
      </c>
      <c r="E2851" s="4" t="s">
        <v>63</v>
      </c>
      <c r="F2851" s="6" t="s">
        <v>132</v>
      </c>
      <c r="G2851" s="4" t="s">
        <v>55</v>
      </c>
      <c r="H2851" s="4" t="s">
        <v>90</v>
      </c>
      <c r="I2851" s="4" t="s">
        <v>142</v>
      </c>
      <c r="J2851" s="4" t="s">
        <v>59</v>
      </c>
      <c r="K2851" s="9">
        <f t="shared" si="264"/>
        <v>1.1368055555503815</v>
      </c>
      <c r="L2851" s="13">
        <f t="shared" si="265"/>
        <v>40771</v>
      </c>
      <c r="M2851" s="14">
        <f t="shared" si="266"/>
        <v>0.4805555555576575</v>
      </c>
      <c r="N2851" s="15">
        <f t="shared" si="267"/>
        <v>3</v>
      </c>
      <c r="O2851" s="16" t="str">
        <f t="shared" si="268"/>
        <v>Wednesday</v>
      </c>
      <c r="P2851" s="16" t="str">
        <f t="shared" si="269"/>
        <v>Aug</v>
      </c>
      <c r="Q2851" s="22">
        <f>IF(Analysis!$H$2=1,1,0)</f>
        <v>1</v>
      </c>
      <c r="R2851" s="1">
        <f>IF(Analysis!$H$3=1,1,0)</f>
        <v>1</v>
      </c>
      <c r="S2851" s="23">
        <f>IF(Analysis!$H$4=1,1,0)</f>
        <v>1</v>
      </c>
      <c r="T2851" s="23">
        <f>IF(Analysis!$H$6=1,1,0)</f>
        <v>1</v>
      </c>
      <c r="U2851" s="23">
        <f>IF(Analysis!$H$7=1,1,0)</f>
        <v>1</v>
      </c>
    </row>
    <row r="2852" spans="1:21">
      <c r="A2852" s="4">
        <v>14801</v>
      </c>
      <c r="B2852" s="5">
        <v>40813.449999999997</v>
      </c>
      <c r="C2852" s="5">
        <v>40771.46597222222</v>
      </c>
      <c r="D2852" s="4" t="s">
        <v>62</v>
      </c>
      <c r="E2852" s="4" t="s">
        <v>100</v>
      </c>
      <c r="F2852" s="6" t="s">
        <v>133</v>
      </c>
      <c r="G2852" s="4" t="s">
        <v>55</v>
      </c>
      <c r="H2852" s="4" t="s">
        <v>56</v>
      </c>
      <c r="I2852" s="4" t="s">
        <v>142</v>
      </c>
      <c r="J2852" s="4" t="s">
        <v>70</v>
      </c>
      <c r="K2852" s="9">
        <f t="shared" si="264"/>
        <v>41.984027777776646</v>
      </c>
      <c r="L2852" s="13">
        <f t="shared" si="265"/>
        <v>40771</v>
      </c>
      <c r="M2852" s="14">
        <f t="shared" si="266"/>
        <v>0.46597222222044365</v>
      </c>
      <c r="N2852" s="15">
        <f t="shared" si="267"/>
        <v>3</v>
      </c>
      <c r="O2852" s="16" t="str">
        <f t="shared" si="268"/>
        <v>Tuesday</v>
      </c>
      <c r="P2852" s="16" t="str">
        <f t="shared" si="269"/>
        <v>Aug</v>
      </c>
      <c r="Q2852" s="22">
        <f>IF(Analysis!$H$2=1,1,0)</f>
        <v>1</v>
      </c>
      <c r="R2852" s="1">
        <f>IF(Analysis!$H$3=1,1,0)</f>
        <v>1</v>
      </c>
      <c r="S2852" s="23">
        <f>IF(Analysis!$H$4=1,1,0)</f>
        <v>1</v>
      </c>
      <c r="T2852" s="23">
        <f>IF(Analysis!$H$6=1,1,0)</f>
        <v>1</v>
      </c>
      <c r="U2852" s="23">
        <f>IF(Analysis!$H$7=1,1,0)</f>
        <v>1</v>
      </c>
    </row>
    <row r="2853" spans="1:21">
      <c r="A2853" s="4">
        <v>14800</v>
      </c>
      <c r="B2853" s="5">
        <v>40772.474999999999</v>
      </c>
      <c r="C2853" s="5">
        <v>40771.444444444445</v>
      </c>
      <c r="D2853" s="4" t="s">
        <v>60</v>
      </c>
      <c r="E2853" s="4" t="s">
        <v>54</v>
      </c>
      <c r="F2853" s="6" t="s">
        <v>127</v>
      </c>
      <c r="G2853" s="4" t="s">
        <v>55</v>
      </c>
      <c r="H2853" s="4" t="s">
        <v>1326</v>
      </c>
      <c r="I2853" s="4" t="s">
        <v>142</v>
      </c>
      <c r="J2853" s="4" t="s">
        <v>59</v>
      </c>
      <c r="K2853" s="9">
        <f t="shared" si="264"/>
        <v>1.0305555555532919</v>
      </c>
      <c r="L2853" s="13">
        <f t="shared" si="265"/>
        <v>40771</v>
      </c>
      <c r="M2853" s="14">
        <f t="shared" si="266"/>
        <v>0.44444444444525288</v>
      </c>
      <c r="N2853" s="15">
        <f t="shared" si="267"/>
        <v>2</v>
      </c>
      <c r="O2853" s="16" t="str">
        <f t="shared" si="268"/>
        <v>Wednesday</v>
      </c>
      <c r="P2853" s="16" t="str">
        <f t="shared" si="269"/>
        <v>Aug</v>
      </c>
      <c r="Q2853" s="22">
        <f>IF(Analysis!$H$2=1,1,0)</f>
        <v>1</v>
      </c>
      <c r="R2853" s="1">
        <f>IF(Analysis!$H$3=1,1,0)</f>
        <v>1</v>
      </c>
      <c r="S2853" s="23">
        <f>IF(Analysis!$H$4=1,1,0)</f>
        <v>1</v>
      </c>
      <c r="T2853" s="23">
        <f>IF(Analysis!$H$6=1,1,0)</f>
        <v>1</v>
      </c>
      <c r="U2853" s="23">
        <f>IF(Analysis!$H$7=1,1,0)</f>
        <v>1</v>
      </c>
    </row>
    <row r="2854" spans="1:21">
      <c r="A2854" s="4">
        <v>14799</v>
      </c>
      <c r="B2854" s="5">
        <v>40772.466666666667</v>
      </c>
      <c r="C2854" s="5">
        <v>40771.443749999999</v>
      </c>
      <c r="D2854" s="4" t="s">
        <v>60</v>
      </c>
      <c r="E2854" s="4" t="s">
        <v>54</v>
      </c>
      <c r="F2854" s="6" t="s">
        <v>128</v>
      </c>
      <c r="G2854" s="4" t="s">
        <v>55</v>
      </c>
      <c r="H2854" s="4" t="s">
        <v>1327</v>
      </c>
      <c r="I2854" s="4" t="s">
        <v>142</v>
      </c>
      <c r="J2854" s="4" t="s">
        <v>59</v>
      </c>
      <c r="K2854" s="9">
        <f t="shared" si="264"/>
        <v>1.0229166666686069</v>
      </c>
      <c r="L2854" s="13">
        <f t="shared" si="265"/>
        <v>40771</v>
      </c>
      <c r="M2854" s="14">
        <f t="shared" si="266"/>
        <v>0.44374999999854481</v>
      </c>
      <c r="N2854" s="15">
        <f t="shared" si="267"/>
        <v>2</v>
      </c>
      <c r="O2854" s="16" t="str">
        <f t="shared" si="268"/>
        <v>Wednesday</v>
      </c>
      <c r="P2854" s="16" t="str">
        <f t="shared" si="269"/>
        <v>Aug</v>
      </c>
      <c r="Q2854" s="22">
        <f>IF(Analysis!$H$2=1,1,0)</f>
        <v>1</v>
      </c>
      <c r="R2854" s="1">
        <f>IF(Analysis!$H$3=1,1,0)</f>
        <v>1</v>
      </c>
      <c r="S2854" s="23">
        <f>IF(Analysis!$H$4=1,1,0)</f>
        <v>1</v>
      </c>
      <c r="T2854" s="23">
        <f>IF(Analysis!$H$6=1,1,0)</f>
        <v>1</v>
      </c>
      <c r="U2854" s="23">
        <f>IF(Analysis!$H$7=1,1,0)</f>
        <v>1</v>
      </c>
    </row>
    <row r="2855" spans="1:21">
      <c r="A2855" s="4">
        <v>14798</v>
      </c>
      <c r="B2855" s="5">
        <v>40774.34375</v>
      </c>
      <c r="C2855" s="5">
        <v>40771.436805555553</v>
      </c>
      <c r="D2855" s="4" t="s">
        <v>53</v>
      </c>
      <c r="E2855" s="4" t="s">
        <v>54</v>
      </c>
      <c r="F2855" s="6" t="s">
        <v>129</v>
      </c>
      <c r="G2855" s="4" t="s">
        <v>55</v>
      </c>
      <c r="H2855" s="4" t="s">
        <v>1328</v>
      </c>
      <c r="I2855" s="4" t="s">
        <v>142</v>
      </c>
      <c r="J2855" s="4" t="s">
        <v>59</v>
      </c>
      <c r="K2855" s="9">
        <f t="shared" si="264"/>
        <v>2.9069444444467081</v>
      </c>
      <c r="L2855" s="13">
        <f t="shared" si="265"/>
        <v>40771</v>
      </c>
      <c r="M2855" s="14">
        <f t="shared" si="266"/>
        <v>0.43680555555329192</v>
      </c>
      <c r="N2855" s="15">
        <f t="shared" si="267"/>
        <v>2</v>
      </c>
      <c r="O2855" s="16" t="str">
        <f t="shared" si="268"/>
        <v>Friday</v>
      </c>
      <c r="P2855" s="16" t="str">
        <f t="shared" si="269"/>
        <v>Aug</v>
      </c>
      <c r="Q2855" s="22">
        <f>IF(Analysis!$H$2=1,1,0)</f>
        <v>1</v>
      </c>
      <c r="R2855" s="1">
        <f>IF(Analysis!$H$3=1,1,0)</f>
        <v>1</v>
      </c>
      <c r="S2855" s="23">
        <f>IF(Analysis!$H$4=1,1,0)</f>
        <v>1</v>
      </c>
      <c r="T2855" s="23">
        <f>IF(Analysis!$H$6=1,1,0)</f>
        <v>1</v>
      </c>
      <c r="U2855" s="23">
        <f>IF(Analysis!$H$7=1,1,0)</f>
        <v>1</v>
      </c>
    </row>
    <row r="2856" spans="1:21">
      <c r="A2856" s="4">
        <v>14797</v>
      </c>
      <c r="B2856" s="5">
        <v>40771.475694444445</v>
      </c>
      <c r="C2856" s="5">
        <v>40771.436805555553</v>
      </c>
      <c r="D2856" s="4" t="s">
        <v>53</v>
      </c>
      <c r="E2856" s="4" t="s">
        <v>54</v>
      </c>
      <c r="F2856" s="6" t="s">
        <v>145</v>
      </c>
      <c r="G2856" s="4" t="s">
        <v>55</v>
      </c>
      <c r="H2856" s="4" t="s">
        <v>1329</v>
      </c>
      <c r="I2856" s="4" t="s">
        <v>142</v>
      </c>
      <c r="J2856" s="4" t="s">
        <v>59</v>
      </c>
      <c r="K2856" s="9">
        <f t="shared" si="264"/>
        <v>3.888888889196096E-2</v>
      </c>
      <c r="L2856" s="13">
        <f t="shared" si="265"/>
        <v>40771</v>
      </c>
      <c r="M2856" s="14">
        <f t="shared" si="266"/>
        <v>0.43680555555329192</v>
      </c>
      <c r="N2856" s="15">
        <f t="shared" si="267"/>
        <v>2</v>
      </c>
      <c r="O2856" s="16" t="str">
        <f t="shared" si="268"/>
        <v>Tuesday</v>
      </c>
      <c r="P2856" s="16" t="str">
        <f t="shared" si="269"/>
        <v>Aug</v>
      </c>
      <c r="Q2856" s="22">
        <f>IF(Analysis!$H$2=1,1,0)</f>
        <v>1</v>
      </c>
      <c r="R2856" s="1">
        <f>IF(Analysis!$H$3=1,1,0)</f>
        <v>1</v>
      </c>
      <c r="S2856" s="23">
        <f>IF(Analysis!$H$4=1,1,0)</f>
        <v>1</v>
      </c>
      <c r="T2856" s="23">
        <f>IF(Analysis!$H$6=1,1,0)</f>
        <v>1</v>
      </c>
      <c r="U2856" s="23">
        <f>IF(Analysis!$H$7=1,1,0)</f>
        <v>1</v>
      </c>
    </row>
    <row r="2857" spans="1:21">
      <c r="A2857" s="4">
        <v>14796</v>
      </c>
      <c r="B2857" s="5">
        <v>40883.40347222222</v>
      </c>
      <c r="C2857" s="5">
        <v>40771.433333333334</v>
      </c>
      <c r="D2857" s="4" t="s">
        <v>53</v>
      </c>
      <c r="E2857" s="4" t="s">
        <v>111</v>
      </c>
      <c r="F2857" s="6" t="s">
        <v>2358</v>
      </c>
      <c r="G2857" s="4" t="s">
        <v>55</v>
      </c>
      <c r="H2857" s="4" t="s">
        <v>1330</v>
      </c>
      <c r="I2857" s="4" t="s">
        <v>142</v>
      </c>
      <c r="J2857" s="4" t="s">
        <v>65</v>
      </c>
      <c r="K2857" s="9">
        <f t="shared" si="264"/>
        <v>111.97013888888614</v>
      </c>
      <c r="L2857" s="13">
        <f t="shared" si="265"/>
        <v>40771</v>
      </c>
      <c r="M2857" s="14">
        <f t="shared" si="266"/>
        <v>0.43333333333430346</v>
      </c>
      <c r="N2857" s="15">
        <f t="shared" si="267"/>
        <v>2</v>
      </c>
      <c r="O2857" s="16" t="str">
        <f t="shared" si="268"/>
        <v>Tuesday</v>
      </c>
      <c r="P2857" s="16" t="str">
        <f t="shared" si="269"/>
        <v>Aug</v>
      </c>
      <c r="Q2857" s="22">
        <f>IF(Analysis!$H$2=1,1,0)</f>
        <v>1</v>
      </c>
      <c r="R2857" s="1">
        <f>IF(Analysis!$H$3=1,1,0)</f>
        <v>1</v>
      </c>
      <c r="S2857" s="23">
        <f>IF(Analysis!$H$4=1,1,0)</f>
        <v>1</v>
      </c>
      <c r="T2857" s="23">
        <f>IF(Analysis!$H$6=1,1,0)</f>
        <v>1</v>
      </c>
      <c r="U2857" s="23">
        <f>IF(Analysis!$H$7=1,1,0)</f>
        <v>1</v>
      </c>
    </row>
    <row r="2858" spans="1:21">
      <c r="A2858" s="4">
        <v>14795</v>
      </c>
      <c r="B2858" s="5">
        <v>40772.567361111112</v>
      </c>
      <c r="C2858" s="5">
        <v>40771.430555555555</v>
      </c>
      <c r="D2858" s="4" t="s">
        <v>60</v>
      </c>
      <c r="E2858" s="4" t="s">
        <v>54</v>
      </c>
      <c r="F2858" s="6" t="s">
        <v>2071</v>
      </c>
      <c r="G2858" s="4" t="s">
        <v>55</v>
      </c>
      <c r="H2858" s="4" t="s">
        <v>90</v>
      </c>
      <c r="I2858" s="4" t="s">
        <v>142</v>
      </c>
      <c r="J2858" s="4" t="s">
        <v>59</v>
      </c>
      <c r="K2858" s="9">
        <f t="shared" si="264"/>
        <v>1.1368055555576575</v>
      </c>
      <c r="L2858" s="13">
        <f t="shared" si="265"/>
        <v>40771</v>
      </c>
      <c r="M2858" s="14">
        <f t="shared" si="266"/>
        <v>0.43055555555474712</v>
      </c>
      <c r="N2858" s="15">
        <f t="shared" si="267"/>
        <v>2</v>
      </c>
      <c r="O2858" s="16" t="str">
        <f t="shared" si="268"/>
        <v>Wednesday</v>
      </c>
      <c r="P2858" s="16" t="str">
        <f t="shared" si="269"/>
        <v>Aug</v>
      </c>
      <c r="Q2858" s="22">
        <f>IF(Analysis!$H$2=1,1,0)</f>
        <v>1</v>
      </c>
      <c r="R2858" s="1">
        <f>IF(Analysis!$H$3=1,1,0)</f>
        <v>1</v>
      </c>
      <c r="S2858" s="23">
        <f>IF(Analysis!$H$4=1,1,0)</f>
        <v>1</v>
      </c>
      <c r="T2858" s="23">
        <f>IF(Analysis!$H$6=1,1,0)</f>
        <v>1</v>
      </c>
      <c r="U2858" s="23">
        <f>IF(Analysis!$H$7=1,1,0)</f>
        <v>1</v>
      </c>
    </row>
    <row r="2859" spans="1:21">
      <c r="A2859" s="4">
        <v>14794</v>
      </c>
      <c r="B2859" s="5">
        <v>40778.561805555553</v>
      </c>
      <c r="C2859" s="5">
        <v>40771.419444444444</v>
      </c>
      <c r="D2859" s="4" t="s">
        <v>60</v>
      </c>
      <c r="E2859" s="4" t="s">
        <v>74</v>
      </c>
      <c r="F2859" s="6" t="s">
        <v>2072</v>
      </c>
      <c r="G2859" s="4" t="s">
        <v>55</v>
      </c>
      <c r="H2859" s="4" t="s">
        <v>107</v>
      </c>
      <c r="I2859" s="4" t="s">
        <v>142</v>
      </c>
      <c r="J2859" s="4" t="s">
        <v>73</v>
      </c>
      <c r="K2859" s="9">
        <f t="shared" si="264"/>
        <v>7.1423611111094942</v>
      </c>
      <c r="L2859" s="13">
        <f t="shared" si="265"/>
        <v>40771</v>
      </c>
      <c r="M2859" s="14">
        <f t="shared" si="266"/>
        <v>0.41944444444379769</v>
      </c>
      <c r="N2859" s="15">
        <f t="shared" si="267"/>
        <v>2</v>
      </c>
      <c r="O2859" s="16" t="str">
        <f t="shared" si="268"/>
        <v>Tuesday</v>
      </c>
      <c r="P2859" s="16" t="str">
        <f t="shared" si="269"/>
        <v>Aug</v>
      </c>
      <c r="Q2859" s="22">
        <f>IF(Analysis!$H$2=1,1,0)</f>
        <v>1</v>
      </c>
      <c r="R2859" s="1">
        <f>IF(Analysis!$H$3=1,1,0)</f>
        <v>1</v>
      </c>
      <c r="S2859" s="23">
        <f>IF(Analysis!$H$4=1,1,0)</f>
        <v>1</v>
      </c>
      <c r="T2859" s="23">
        <f>IF(Analysis!$H$6=1,1,0)</f>
        <v>1</v>
      </c>
      <c r="U2859" s="23">
        <f>IF(Analysis!$H$7=1,1,0)</f>
        <v>1</v>
      </c>
    </row>
    <row r="2860" spans="1:21">
      <c r="A2860" s="4">
        <v>14793</v>
      </c>
      <c r="B2860" s="5">
        <v>40771.538194444445</v>
      </c>
      <c r="C2860" s="5">
        <v>40771.415277777778</v>
      </c>
      <c r="D2860" s="4" t="s">
        <v>60</v>
      </c>
      <c r="E2860" s="4" t="s">
        <v>54</v>
      </c>
      <c r="F2860" s="6" t="s">
        <v>2073</v>
      </c>
      <c r="G2860" s="4" t="s">
        <v>55</v>
      </c>
      <c r="H2860" s="4" t="s">
        <v>106</v>
      </c>
      <c r="I2860" s="4" t="s">
        <v>142</v>
      </c>
      <c r="J2860" s="4" t="s">
        <v>59</v>
      </c>
      <c r="K2860" s="9">
        <f t="shared" si="264"/>
        <v>0.12291666666715173</v>
      </c>
      <c r="L2860" s="13">
        <f t="shared" si="265"/>
        <v>40771</v>
      </c>
      <c r="M2860" s="14">
        <f t="shared" si="266"/>
        <v>0.41527777777810115</v>
      </c>
      <c r="N2860" s="15">
        <f t="shared" si="267"/>
        <v>2</v>
      </c>
      <c r="O2860" s="16" t="str">
        <f t="shared" si="268"/>
        <v>Tuesday</v>
      </c>
      <c r="P2860" s="16" t="str">
        <f t="shared" si="269"/>
        <v>Aug</v>
      </c>
      <c r="Q2860" s="22">
        <f>IF(Analysis!$H$2=1,1,0)</f>
        <v>1</v>
      </c>
      <c r="R2860" s="1">
        <f>IF(Analysis!$H$3=1,1,0)</f>
        <v>1</v>
      </c>
      <c r="S2860" s="23">
        <f>IF(Analysis!$H$4=1,1,0)</f>
        <v>1</v>
      </c>
      <c r="T2860" s="23">
        <f>IF(Analysis!$H$6=1,1,0)</f>
        <v>1</v>
      </c>
      <c r="U2860" s="23">
        <f>IF(Analysis!$H$7=1,1,0)</f>
        <v>1</v>
      </c>
    </row>
    <row r="2861" spans="1:21">
      <c r="A2861" s="4">
        <v>14792</v>
      </c>
      <c r="B2861" s="5">
        <v>40798.711111111108</v>
      </c>
      <c r="C2861" s="5">
        <v>40771.380555555559</v>
      </c>
      <c r="D2861" s="4" t="s">
        <v>62</v>
      </c>
      <c r="E2861" s="4" t="s">
        <v>77</v>
      </c>
      <c r="F2861" s="6" t="s">
        <v>132</v>
      </c>
      <c r="G2861" s="4" t="s">
        <v>55</v>
      </c>
      <c r="H2861" s="4" t="s">
        <v>71</v>
      </c>
      <c r="I2861" s="4" t="s">
        <v>142</v>
      </c>
      <c r="J2861" s="4" t="s">
        <v>57</v>
      </c>
      <c r="K2861" s="9">
        <f t="shared" si="264"/>
        <v>27.330555555548926</v>
      </c>
      <c r="L2861" s="13">
        <f t="shared" si="265"/>
        <v>40771</v>
      </c>
      <c r="M2861" s="14">
        <f t="shared" si="266"/>
        <v>0.38055555555911269</v>
      </c>
      <c r="N2861" s="15">
        <f t="shared" si="267"/>
        <v>2</v>
      </c>
      <c r="O2861" s="16" t="str">
        <f t="shared" si="268"/>
        <v>Monday</v>
      </c>
      <c r="P2861" s="16" t="str">
        <f t="shared" si="269"/>
        <v>Aug</v>
      </c>
      <c r="Q2861" s="22">
        <f>IF(Analysis!$H$2=1,1,0)</f>
        <v>1</v>
      </c>
      <c r="R2861" s="1">
        <f>IF(Analysis!$H$3=1,1,0)</f>
        <v>1</v>
      </c>
      <c r="S2861" s="23">
        <f>IF(Analysis!$H$4=1,1,0)</f>
        <v>1</v>
      </c>
      <c r="T2861" s="23">
        <f>IF(Analysis!$H$6=1,1,0)</f>
        <v>1</v>
      </c>
      <c r="U2861" s="23">
        <f>IF(Analysis!$H$7=1,1,0)</f>
        <v>1</v>
      </c>
    </row>
    <row r="2862" spans="1:21">
      <c r="A2862" s="4">
        <v>14791</v>
      </c>
      <c r="B2862" s="5">
        <v>40771.407638888886</v>
      </c>
      <c r="C2862" s="5">
        <v>40771.334722222222</v>
      </c>
      <c r="D2862" s="4" t="s">
        <v>53</v>
      </c>
      <c r="E2862" s="4" t="s">
        <v>96</v>
      </c>
      <c r="F2862" s="6" t="s">
        <v>133</v>
      </c>
      <c r="G2862" s="4" t="s">
        <v>55</v>
      </c>
      <c r="H2862" s="4" t="s">
        <v>56</v>
      </c>
      <c r="I2862" s="4" t="s">
        <v>142</v>
      </c>
      <c r="J2862" s="4" t="s">
        <v>57</v>
      </c>
      <c r="K2862" s="9">
        <f t="shared" si="264"/>
        <v>7.2916666664241347E-2</v>
      </c>
      <c r="L2862" s="13">
        <f t="shared" si="265"/>
        <v>40771</v>
      </c>
      <c r="M2862" s="14">
        <f t="shared" si="266"/>
        <v>0.33472222222189885</v>
      </c>
      <c r="N2862" s="15">
        <f t="shared" si="267"/>
        <v>1</v>
      </c>
      <c r="O2862" s="16" t="str">
        <f t="shared" si="268"/>
        <v>Tuesday</v>
      </c>
      <c r="P2862" s="16" t="str">
        <f t="shared" si="269"/>
        <v>Aug</v>
      </c>
      <c r="Q2862" s="22">
        <f>IF(Analysis!$H$2=1,1,0)</f>
        <v>1</v>
      </c>
      <c r="R2862" s="1">
        <f>IF(Analysis!$H$3=1,1,0)</f>
        <v>1</v>
      </c>
      <c r="S2862" s="23">
        <f>IF(Analysis!$H$4=1,1,0)</f>
        <v>1</v>
      </c>
      <c r="T2862" s="23">
        <f>IF(Analysis!$H$6=1,1,0)</f>
        <v>1</v>
      </c>
      <c r="U2862" s="23">
        <f>IF(Analysis!$H$7=1,1,0)</f>
        <v>1</v>
      </c>
    </row>
    <row r="2863" spans="1:21">
      <c r="A2863" s="4">
        <v>14790</v>
      </c>
      <c r="B2863" s="5">
        <v>40777.544444444444</v>
      </c>
      <c r="C2863" s="5">
        <v>40771.318749999999</v>
      </c>
      <c r="D2863" s="4" t="s">
        <v>60</v>
      </c>
      <c r="E2863" s="4" t="s">
        <v>54</v>
      </c>
      <c r="F2863" s="6" t="s">
        <v>127</v>
      </c>
      <c r="G2863" s="4" t="s">
        <v>55</v>
      </c>
      <c r="H2863" s="4" t="s">
        <v>90</v>
      </c>
      <c r="I2863" s="4" t="s">
        <v>142</v>
      </c>
      <c r="J2863" s="4" t="s">
        <v>59</v>
      </c>
      <c r="K2863" s="9">
        <f t="shared" si="264"/>
        <v>6.2256944444452529</v>
      </c>
      <c r="L2863" s="13">
        <f t="shared" si="265"/>
        <v>40771</v>
      </c>
      <c r="M2863" s="14">
        <f t="shared" si="266"/>
        <v>0.31874999999854481</v>
      </c>
      <c r="N2863" s="15">
        <f t="shared" si="267"/>
        <v>1</v>
      </c>
      <c r="O2863" s="16" t="str">
        <f t="shared" si="268"/>
        <v>Monday</v>
      </c>
      <c r="P2863" s="16" t="str">
        <f t="shared" si="269"/>
        <v>Aug</v>
      </c>
      <c r="Q2863" s="22">
        <f>IF(Analysis!$H$2=1,1,0)</f>
        <v>1</v>
      </c>
      <c r="R2863" s="1">
        <f>IF(Analysis!$H$3=1,1,0)</f>
        <v>1</v>
      </c>
      <c r="S2863" s="23">
        <f>IF(Analysis!$H$4=1,1,0)</f>
        <v>1</v>
      </c>
      <c r="T2863" s="23">
        <f>IF(Analysis!$H$6=1,1,0)</f>
        <v>1</v>
      </c>
      <c r="U2863" s="23">
        <f>IF(Analysis!$H$7=1,1,0)</f>
        <v>1</v>
      </c>
    </row>
    <row r="2864" spans="1:21">
      <c r="A2864" s="4">
        <v>14789</v>
      </c>
      <c r="B2864" s="5">
        <v>40792.401388888888</v>
      </c>
      <c r="C2864" s="5">
        <v>40770.706250000003</v>
      </c>
      <c r="D2864" s="4" t="s">
        <v>53</v>
      </c>
      <c r="E2864" s="4" t="s">
        <v>98</v>
      </c>
      <c r="F2864" s="6" t="s">
        <v>128</v>
      </c>
      <c r="G2864" s="4" t="s">
        <v>55</v>
      </c>
      <c r="H2864" s="4" t="s">
        <v>56</v>
      </c>
      <c r="I2864" s="4" t="s">
        <v>142</v>
      </c>
      <c r="J2864" s="4" t="s">
        <v>59</v>
      </c>
      <c r="K2864" s="9">
        <f t="shared" si="264"/>
        <v>21.695138888884685</v>
      </c>
      <c r="L2864" s="13">
        <f t="shared" si="265"/>
        <v>40770</v>
      </c>
      <c r="M2864" s="14">
        <f t="shared" si="266"/>
        <v>0.70625000000291038</v>
      </c>
      <c r="N2864" s="15">
        <f t="shared" si="267"/>
        <v>5</v>
      </c>
      <c r="O2864" s="16" t="str">
        <f t="shared" si="268"/>
        <v>Tuesday</v>
      </c>
      <c r="P2864" s="16" t="str">
        <f t="shared" si="269"/>
        <v>Aug</v>
      </c>
      <c r="Q2864" s="22">
        <f>IF(Analysis!$H$2=1,1,0)</f>
        <v>1</v>
      </c>
      <c r="R2864" s="1">
        <f>IF(Analysis!$H$3=1,1,0)</f>
        <v>1</v>
      </c>
      <c r="S2864" s="23">
        <f>IF(Analysis!$H$4=1,1,0)</f>
        <v>1</v>
      </c>
      <c r="T2864" s="23">
        <f>IF(Analysis!$H$6=1,1,0)</f>
        <v>1</v>
      </c>
      <c r="U2864" s="23">
        <f>IF(Analysis!$H$7=1,1,0)</f>
        <v>1</v>
      </c>
    </row>
    <row r="2865" spans="1:21">
      <c r="A2865" s="4">
        <v>14788</v>
      </c>
      <c r="B2865" s="5">
        <v>40772.547222222223</v>
      </c>
      <c r="C2865" s="5">
        <v>40770.619444444441</v>
      </c>
      <c r="D2865" s="4" t="s">
        <v>60</v>
      </c>
      <c r="E2865" s="4" t="s">
        <v>54</v>
      </c>
      <c r="F2865" s="6" t="s">
        <v>129</v>
      </c>
      <c r="G2865" s="4" t="s">
        <v>55</v>
      </c>
      <c r="H2865" s="4" t="s">
        <v>1331</v>
      </c>
      <c r="I2865" s="4" t="s">
        <v>142</v>
      </c>
      <c r="J2865" s="4" t="s">
        <v>59</v>
      </c>
      <c r="K2865" s="9">
        <f t="shared" si="264"/>
        <v>1.9277777777824667</v>
      </c>
      <c r="L2865" s="13">
        <f t="shared" si="265"/>
        <v>40770</v>
      </c>
      <c r="M2865" s="14">
        <f t="shared" si="266"/>
        <v>0.61944444444088731</v>
      </c>
      <c r="N2865" s="15">
        <f t="shared" si="267"/>
        <v>4</v>
      </c>
      <c r="O2865" s="16" t="str">
        <f t="shared" si="268"/>
        <v>Wednesday</v>
      </c>
      <c r="P2865" s="16" t="str">
        <f t="shared" si="269"/>
        <v>Aug</v>
      </c>
      <c r="Q2865" s="22">
        <f>IF(Analysis!$H$2=1,1,0)</f>
        <v>1</v>
      </c>
      <c r="R2865" s="1">
        <f>IF(Analysis!$H$3=1,1,0)</f>
        <v>1</v>
      </c>
      <c r="S2865" s="23">
        <f>IF(Analysis!$H$4=1,1,0)</f>
        <v>1</v>
      </c>
      <c r="T2865" s="23">
        <f>IF(Analysis!$H$6=1,1,0)</f>
        <v>1</v>
      </c>
      <c r="U2865" s="23">
        <f>IF(Analysis!$H$7=1,1,0)</f>
        <v>1</v>
      </c>
    </row>
    <row r="2866" spans="1:21">
      <c r="A2866" s="4">
        <v>14787</v>
      </c>
      <c r="B2866" s="5">
        <v>40793.453472222223</v>
      </c>
      <c r="C2866" s="5">
        <v>40770.548611111109</v>
      </c>
      <c r="D2866" s="4" t="s">
        <v>62</v>
      </c>
      <c r="E2866" s="4" t="s">
        <v>68</v>
      </c>
      <c r="F2866" s="6" t="s">
        <v>145</v>
      </c>
      <c r="G2866" s="4" t="s">
        <v>55</v>
      </c>
      <c r="H2866" s="4" t="s">
        <v>1332</v>
      </c>
      <c r="I2866" s="4" t="s">
        <v>142</v>
      </c>
      <c r="J2866" s="4" t="s">
        <v>59</v>
      </c>
      <c r="K2866" s="9">
        <f t="shared" si="264"/>
        <v>22.90486111111386</v>
      </c>
      <c r="L2866" s="13">
        <f t="shared" si="265"/>
        <v>40770</v>
      </c>
      <c r="M2866" s="14">
        <f t="shared" si="266"/>
        <v>0.54861111110949423</v>
      </c>
      <c r="N2866" s="15">
        <f t="shared" si="267"/>
        <v>4</v>
      </c>
      <c r="O2866" s="16" t="str">
        <f t="shared" si="268"/>
        <v>Wednesday</v>
      </c>
      <c r="P2866" s="16" t="str">
        <f t="shared" si="269"/>
        <v>Aug</v>
      </c>
      <c r="Q2866" s="22">
        <f>IF(Analysis!$H$2=1,1,0)</f>
        <v>1</v>
      </c>
      <c r="R2866" s="1">
        <f>IF(Analysis!$H$3=1,1,0)</f>
        <v>1</v>
      </c>
      <c r="S2866" s="23">
        <f>IF(Analysis!$H$4=1,1,0)</f>
        <v>1</v>
      </c>
      <c r="T2866" s="23">
        <f>IF(Analysis!$H$6=1,1,0)</f>
        <v>1</v>
      </c>
      <c r="U2866" s="23">
        <f>IF(Analysis!$H$7=1,1,0)</f>
        <v>1</v>
      </c>
    </row>
    <row r="2867" spans="1:21">
      <c r="A2867" s="4">
        <v>14786</v>
      </c>
      <c r="B2867" s="5">
        <v>40793.450694444444</v>
      </c>
      <c r="C2867" s="5">
        <v>40770.522916666669</v>
      </c>
      <c r="D2867" s="4" t="s">
        <v>62</v>
      </c>
      <c r="E2867" s="4" t="s">
        <v>68</v>
      </c>
      <c r="F2867" s="6" t="s">
        <v>2359</v>
      </c>
      <c r="G2867" s="4" t="s">
        <v>55</v>
      </c>
      <c r="H2867" s="4" t="s">
        <v>1333</v>
      </c>
      <c r="I2867" s="4" t="s">
        <v>142</v>
      </c>
      <c r="J2867" s="4" t="s">
        <v>59</v>
      </c>
      <c r="K2867" s="9">
        <f t="shared" si="264"/>
        <v>22.927777777775191</v>
      </c>
      <c r="L2867" s="13">
        <f t="shared" si="265"/>
        <v>40770</v>
      </c>
      <c r="M2867" s="14">
        <f t="shared" si="266"/>
        <v>0.52291666666860692</v>
      </c>
      <c r="N2867" s="15">
        <f t="shared" si="267"/>
        <v>3</v>
      </c>
      <c r="O2867" s="16" t="str">
        <f t="shared" si="268"/>
        <v>Wednesday</v>
      </c>
      <c r="P2867" s="16" t="str">
        <f t="shared" si="269"/>
        <v>Aug</v>
      </c>
      <c r="Q2867" s="22">
        <f>IF(Analysis!$H$2=1,1,0)</f>
        <v>1</v>
      </c>
      <c r="R2867" s="1">
        <f>IF(Analysis!$H$3=1,1,0)</f>
        <v>1</v>
      </c>
      <c r="S2867" s="23">
        <f>IF(Analysis!$H$4=1,1,0)</f>
        <v>1</v>
      </c>
      <c r="T2867" s="23">
        <f>IF(Analysis!$H$6=1,1,0)</f>
        <v>1</v>
      </c>
      <c r="U2867" s="23">
        <f>IF(Analysis!$H$7=1,1,0)</f>
        <v>1</v>
      </c>
    </row>
    <row r="2868" spans="1:21">
      <c r="A2868" s="4">
        <v>14785</v>
      </c>
      <c r="B2868" s="5">
        <v>40770.572222222225</v>
      </c>
      <c r="C2868" s="5">
        <v>40770.520138888889</v>
      </c>
      <c r="D2868" s="4" t="s">
        <v>53</v>
      </c>
      <c r="E2868" s="4" t="s">
        <v>41</v>
      </c>
      <c r="F2868" s="6" t="s">
        <v>2071</v>
      </c>
      <c r="G2868" s="4" t="s">
        <v>55</v>
      </c>
      <c r="H2868" s="4" t="s">
        <v>1334</v>
      </c>
      <c r="I2868" s="4" t="s">
        <v>142</v>
      </c>
      <c r="J2868" s="4" t="s">
        <v>59</v>
      </c>
      <c r="K2868" s="9">
        <f t="shared" si="264"/>
        <v>5.2083333335758653E-2</v>
      </c>
      <c r="L2868" s="13">
        <f t="shared" si="265"/>
        <v>40770</v>
      </c>
      <c r="M2868" s="14">
        <f t="shared" si="266"/>
        <v>0.52013888888905058</v>
      </c>
      <c r="N2868" s="15">
        <f t="shared" si="267"/>
        <v>3</v>
      </c>
      <c r="O2868" s="16" t="str">
        <f t="shared" si="268"/>
        <v>Monday</v>
      </c>
      <c r="P2868" s="16" t="str">
        <f t="shared" si="269"/>
        <v>Aug</v>
      </c>
      <c r="Q2868" s="22">
        <f>IF(Analysis!$H$2=1,1,0)</f>
        <v>1</v>
      </c>
      <c r="R2868" s="1">
        <f>IF(Analysis!$H$3=1,1,0)</f>
        <v>1</v>
      </c>
      <c r="S2868" s="23">
        <f>IF(Analysis!$H$4=1,1,0)</f>
        <v>1</v>
      </c>
      <c r="T2868" s="23">
        <f>IF(Analysis!$H$6=1,1,0)</f>
        <v>1</v>
      </c>
      <c r="U2868" s="23">
        <f>IF(Analysis!$H$7=1,1,0)</f>
        <v>1</v>
      </c>
    </row>
    <row r="2869" spans="1:21">
      <c r="A2869" s="4">
        <v>14784</v>
      </c>
      <c r="B2869" s="5">
        <v>40774.69027777778</v>
      </c>
      <c r="C2869" s="5">
        <v>40770.503472222219</v>
      </c>
      <c r="D2869" s="4" t="s">
        <v>62</v>
      </c>
      <c r="E2869" s="4" t="s">
        <v>95</v>
      </c>
      <c r="F2869" s="6" t="s">
        <v>2072</v>
      </c>
      <c r="G2869" s="4" t="s">
        <v>55</v>
      </c>
      <c r="H2869" s="4" t="s">
        <v>1335</v>
      </c>
      <c r="I2869" s="4" t="s">
        <v>142</v>
      </c>
      <c r="J2869" s="4" t="s">
        <v>70</v>
      </c>
      <c r="K2869" s="9">
        <f t="shared" si="264"/>
        <v>4.1868055555605679</v>
      </c>
      <c r="L2869" s="13">
        <f t="shared" si="265"/>
        <v>40770</v>
      </c>
      <c r="M2869" s="14">
        <f t="shared" si="266"/>
        <v>0.50347222221898846</v>
      </c>
      <c r="N2869" s="15">
        <f t="shared" si="267"/>
        <v>3</v>
      </c>
      <c r="O2869" s="16" t="str">
        <f t="shared" si="268"/>
        <v>Friday</v>
      </c>
      <c r="P2869" s="16" t="str">
        <f t="shared" si="269"/>
        <v>Aug</v>
      </c>
      <c r="Q2869" s="22">
        <f>IF(Analysis!$H$2=1,1,0)</f>
        <v>1</v>
      </c>
      <c r="R2869" s="1">
        <f>IF(Analysis!$H$3=1,1,0)</f>
        <v>1</v>
      </c>
      <c r="S2869" s="23">
        <f>IF(Analysis!$H$4=1,1,0)</f>
        <v>1</v>
      </c>
      <c r="T2869" s="23">
        <f>IF(Analysis!$H$6=1,1,0)</f>
        <v>1</v>
      </c>
      <c r="U2869" s="23">
        <f>IF(Analysis!$H$7=1,1,0)</f>
        <v>1</v>
      </c>
    </row>
    <row r="2870" spans="1:21">
      <c r="A2870" s="4">
        <v>14783</v>
      </c>
      <c r="B2870" s="5">
        <v>40793.449305555558</v>
      </c>
      <c r="C2870" s="5">
        <v>40770.479861111111</v>
      </c>
      <c r="D2870" s="4" t="s">
        <v>62</v>
      </c>
      <c r="E2870" s="4" t="s">
        <v>68</v>
      </c>
      <c r="F2870" s="6" t="s">
        <v>2073</v>
      </c>
      <c r="G2870" s="4" t="s">
        <v>55</v>
      </c>
      <c r="H2870" s="4" t="s">
        <v>90</v>
      </c>
      <c r="I2870" s="4" t="s">
        <v>142</v>
      </c>
      <c r="J2870" s="4" t="s">
        <v>73</v>
      </c>
      <c r="K2870" s="9">
        <f t="shared" si="264"/>
        <v>22.969444444446708</v>
      </c>
      <c r="L2870" s="13">
        <f t="shared" si="265"/>
        <v>40770</v>
      </c>
      <c r="M2870" s="14">
        <f t="shared" si="266"/>
        <v>0.47986111111094942</v>
      </c>
      <c r="N2870" s="15">
        <f t="shared" si="267"/>
        <v>3</v>
      </c>
      <c r="O2870" s="16" t="str">
        <f t="shared" si="268"/>
        <v>Wednesday</v>
      </c>
      <c r="P2870" s="16" t="str">
        <f t="shared" si="269"/>
        <v>Aug</v>
      </c>
      <c r="Q2870" s="22">
        <f>IF(Analysis!$H$2=1,1,0)</f>
        <v>1</v>
      </c>
      <c r="R2870" s="1">
        <f>IF(Analysis!$H$3=1,1,0)</f>
        <v>1</v>
      </c>
      <c r="S2870" s="23">
        <f>IF(Analysis!$H$4=1,1,0)</f>
        <v>1</v>
      </c>
      <c r="T2870" s="23">
        <f>IF(Analysis!$H$6=1,1,0)</f>
        <v>1</v>
      </c>
      <c r="U2870" s="23">
        <f>IF(Analysis!$H$7=1,1,0)</f>
        <v>1</v>
      </c>
    </row>
    <row r="2871" spans="1:21">
      <c r="A2871" s="4">
        <v>14782</v>
      </c>
      <c r="B2871" s="5">
        <v>40788.675000000003</v>
      </c>
      <c r="C2871" s="5">
        <v>40770.459027777775</v>
      </c>
      <c r="D2871" s="4" t="s">
        <v>62</v>
      </c>
      <c r="E2871" s="4" t="s">
        <v>64</v>
      </c>
      <c r="F2871" s="6" t="s">
        <v>132</v>
      </c>
      <c r="G2871" s="4" t="s">
        <v>55</v>
      </c>
      <c r="H2871" s="4" t="s">
        <v>107</v>
      </c>
      <c r="I2871" s="4" t="s">
        <v>142</v>
      </c>
      <c r="J2871" s="4" t="s">
        <v>70</v>
      </c>
      <c r="K2871" s="9">
        <f t="shared" si="264"/>
        <v>18.21597222222772</v>
      </c>
      <c r="L2871" s="13">
        <f t="shared" si="265"/>
        <v>40770</v>
      </c>
      <c r="M2871" s="14">
        <f t="shared" si="266"/>
        <v>0.45902777777519077</v>
      </c>
      <c r="N2871" s="15">
        <f t="shared" si="267"/>
        <v>3</v>
      </c>
      <c r="O2871" s="16" t="str">
        <f t="shared" si="268"/>
        <v>Friday</v>
      </c>
      <c r="P2871" s="16" t="str">
        <f t="shared" si="269"/>
        <v>Aug</v>
      </c>
      <c r="Q2871" s="22">
        <f>IF(Analysis!$H$2=1,1,0)</f>
        <v>1</v>
      </c>
      <c r="R2871" s="1">
        <f>IF(Analysis!$H$3=1,1,0)</f>
        <v>1</v>
      </c>
      <c r="S2871" s="23">
        <f>IF(Analysis!$H$4=1,1,0)</f>
        <v>1</v>
      </c>
      <c r="T2871" s="23">
        <f>IF(Analysis!$H$6=1,1,0)</f>
        <v>1</v>
      </c>
      <c r="U2871" s="23">
        <f>IF(Analysis!$H$7=1,1,0)</f>
        <v>1</v>
      </c>
    </row>
    <row r="2872" spans="1:21">
      <c r="A2872" s="4">
        <v>14781</v>
      </c>
      <c r="B2872" s="5">
        <v>40770.462500000001</v>
      </c>
      <c r="C2872" s="5">
        <v>40770.458333333336</v>
      </c>
      <c r="D2872" s="4" t="s">
        <v>60</v>
      </c>
      <c r="E2872" s="4" t="s">
        <v>93</v>
      </c>
      <c r="F2872" s="6" t="s">
        <v>133</v>
      </c>
      <c r="G2872" s="4" t="s">
        <v>55</v>
      </c>
      <c r="H2872" s="4" t="s">
        <v>106</v>
      </c>
      <c r="I2872" s="4" t="s">
        <v>142</v>
      </c>
      <c r="J2872" s="4" t="s">
        <v>59</v>
      </c>
      <c r="K2872" s="9">
        <f t="shared" si="264"/>
        <v>4.166666665696539E-3</v>
      </c>
      <c r="L2872" s="13">
        <f t="shared" si="265"/>
        <v>40770</v>
      </c>
      <c r="M2872" s="14">
        <f t="shared" si="266"/>
        <v>0.45833333333575865</v>
      </c>
      <c r="N2872" s="15">
        <f t="shared" si="267"/>
        <v>3</v>
      </c>
      <c r="O2872" s="16" t="str">
        <f t="shared" si="268"/>
        <v>Monday</v>
      </c>
      <c r="P2872" s="16" t="str">
        <f t="shared" si="269"/>
        <v>Aug</v>
      </c>
      <c r="Q2872" s="22">
        <f>IF(Analysis!$H$2=1,1,0)</f>
        <v>1</v>
      </c>
      <c r="R2872" s="1">
        <f>IF(Analysis!$H$3=1,1,0)</f>
        <v>1</v>
      </c>
      <c r="S2872" s="23">
        <f>IF(Analysis!$H$4=1,1,0)</f>
        <v>1</v>
      </c>
      <c r="T2872" s="23">
        <f>IF(Analysis!$H$6=1,1,0)</f>
        <v>1</v>
      </c>
      <c r="U2872" s="23">
        <f>IF(Analysis!$H$7=1,1,0)</f>
        <v>1</v>
      </c>
    </row>
    <row r="2873" spans="1:21">
      <c r="A2873" s="4">
        <v>14780</v>
      </c>
      <c r="B2873" s="5">
        <v>40773.629166666666</v>
      </c>
      <c r="C2873" s="5">
        <v>40770.448611111111</v>
      </c>
      <c r="D2873" s="4" t="s">
        <v>60</v>
      </c>
      <c r="E2873" s="4" t="s">
        <v>67</v>
      </c>
      <c r="F2873" s="6" t="s">
        <v>127</v>
      </c>
      <c r="G2873" s="4" t="s">
        <v>55</v>
      </c>
      <c r="H2873" s="4" t="s">
        <v>71</v>
      </c>
      <c r="I2873" s="4" t="s">
        <v>142</v>
      </c>
      <c r="J2873" s="4" t="s">
        <v>59</v>
      </c>
      <c r="K2873" s="9">
        <f t="shared" si="264"/>
        <v>3.1805555555547471</v>
      </c>
      <c r="L2873" s="13">
        <f t="shared" si="265"/>
        <v>40770</v>
      </c>
      <c r="M2873" s="14">
        <f t="shared" si="266"/>
        <v>0.44861111111094942</v>
      </c>
      <c r="N2873" s="15">
        <f t="shared" si="267"/>
        <v>2</v>
      </c>
      <c r="O2873" s="16" t="str">
        <f t="shared" si="268"/>
        <v>Thursday</v>
      </c>
      <c r="P2873" s="16" t="str">
        <f t="shared" si="269"/>
        <v>Aug</v>
      </c>
      <c r="Q2873" s="22">
        <f>IF(Analysis!$H$2=1,1,0)</f>
        <v>1</v>
      </c>
      <c r="R2873" s="1">
        <f>IF(Analysis!$H$3=1,1,0)</f>
        <v>1</v>
      </c>
      <c r="S2873" s="23">
        <f>IF(Analysis!$H$4=1,1,0)</f>
        <v>1</v>
      </c>
      <c r="T2873" s="23">
        <f>IF(Analysis!$H$6=1,1,0)</f>
        <v>1</v>
      </c>
      <c r="U2873" s="23">
        <f>IF(Analysis!$H$7=1,1,0)</f>
        <v>1</v>
      </c>
    </row>
    <row r="2874" spans="1:21">
      <c r="A2874" s="4">
        <v>14779</v>
      </c>
      <c r="B2874" s="5">
        <v>40772.494444444441</v>
      </c>
      <c r="C2874" s="5">
        <v>40770.399305555555</v>
      </c>
      <c r="D2874" s="4" t="s">
        <v>60</v>
      </c>
      <c r="E2874" s="4" t="s">
        <v>54</v>
      </c>
      <c r="F2874" s="6" t="s">
        <v>128</v>
      </c>
      <c r="G2874" s="4" t="s">
        <v>55</v>
      </c>
      <c r="H2874" s="4" t="s">
        <v>56</v>
      </c>
      <c r="I2874" s="4" t="s">
        <v>142</v>
      </c>
      <c r="J2874" s="4" t="s">
        <v>59</v>
      </c>
      <c r="K2874" s="9">
        <f t="shared" si="264"/>
        <v>2.0951388888861402</v>
      </c>
      <c r="L2874" s="13">
        <f t="shared" si="265"/>
        <v>40770</v>
      </c>
      <c r="M2874" s="14">
        <f t="shared" si="266"/>
        <v>0.39930555555474712</v>
      </c>
      <c r="N2874" s="15">
        <f t="shared" si="267"/>
        <v>2</v>
      </c>
      <c r="O2874" s="16" t="str">
        <f t="shared" si="268"/>
        <v>Wednesday</v>
      </c>
      <c r="P2874" s="16" t="str">
        <f t="shared" si="269"/>
        <v>Aug</v>
      </c>
      <c r="Q2874" s="22">
        <f>IF(Analysis!$H$2=1,1,0)</f>
        <v>1</v>
      </c>
      <c r="R2874" s="1">
        <f>IF(Analysis!$H$3=1,1,0)</f>
        <v>1</v>
      </c>
      <c r="S2874" s="23">
        <f>IF(Analysis!$H$4=1,1,0)</f>
        <v>1</v>
      </c>
      <c r="T2874" s="23">
        <f>IF(Analysis!$H$6=1,1,0)</f>
        <v>1</v>
      </c>
      <c r="U2874" s="23">
        <f>IF(Analysis!$H$7=1,1,0)</f>
        <v>1</v>
      </c>
    </row>
    <row r="2875" spans="1:21">
      <c r="A2875" s="4">
        <v>14778</v>
      </c>
      <c r="B2875" s="5">
        <v>40786.350694444445</v>
      </c>
      <c r="C2875" s="5">
        <v>40770.370833333334</v>
      </c>
      <c r="D2875" s="4" t="s">
        <v>60</v>
      </c>
      <c r="E2875" s="4" t="s">
        <v>74</v>
      </c>
      <c r="F2875" s="6" t="s">
        <v>129</v>
      </c>
      <c r="G2875" s="4" t="s">
        <v>55</v>
      </c>
      <c r="H2875" s="4" t="s">
        <v>90</v>
      </c>
      <c r="I2875" s="4" t="s">
        <v>142</v>
      </c>
      <c r="J2875" s="4" t="s">
        <v>59</v>
      </c>
      <c r="K2875" s="9">
        <f t="shared" si="264"/>
        <v>15.979861111110949</v>
      </c>
      <c r="L2875" s="13">
        <f t="shared" si="265"/>
        <v>40770</v>
      </c>
      <c r="M2875" s="14">
        <f t="shared" si="266"/>
        <v>0.37083333333430346</v>
      </c>
      <c r="N2875" s="15">
        <f t="shared" si="267"/>
        <v>1</v>
      </c>
      <c r="O2875" s="16" t="str">
        <f t="shared" si="268"/>
        <v>Wednesday</v>
      </c>
      <c r="P2875" s="16" t="str">
        <f t="shared" si="269"/>
        <v>Aug</v>
      </c>
      <c r="Q2875" s="22">
        <f>IF(Analysis!$H$2=1,1,0)</f>
        <v>1</v>
      </c>
      <c r="R2875" s="1">
        <f>IF(Analysis!$H$3=1,1,0)</f>
        <v>1</v>
      </c>
      <c r="S2875" s="23">
        <f>IF(Analysis!$H$4=1,1,0)</f>
        <v>1</v>
      </c>
      <c r="T2875" s="23">
        <f>IF(Analysis!$H$6=1,1,0)</f>
        <v>1</v>
      </c>
      <c r="U2875" s="23">
        <f>IF(Analysis!$H$7=1,1,0)</f>
        <v>1</v>
      </c>
    </row>
    <row r="2876" spans="1:21">
      <c r="A2876" s="4">
        <v>14777</v>
      </c>
      <c r="B2876" s="5">
        <v>40770.350694444445</v>
      </c>
      <c r="C2876" s="5">
        <v>40770.338888888888</v>
      </c>
      <c r="D2876" s="4" t="s">
        <v>60</v>
      </c>
      <c r="E2876" s="4" t="s">
        <v>67</v>
      </c>
      <c r="F2876" s="6" t="s">
        <v>145</v>
      </c>
      <c r="G2876" s="4" t="s">
        <v>55</v>
      </c>
      <c r="H2876" s="4" t="s">
        <v>56</v>
      </c>
      <c r="I2876" s="4" t="s">
        <v>142</v>
      </c>
      <c r="J2876" s="4" t="s">
        <v>57</v>
      </c>
      <c r="K2876" s="9">
        <f t="shared" si="264"/>
        <v>1.1805555557657499E-2</v>
      </c>
      <c r="L2876" s="13">
        <f t="shared" si="265"/>
        <v>40770</v>
      </c>
      <c r="M2876" s="14">
        <f t="shared" si="266"/>
        <v>0.33888888888759539</v>
      </c>
      <c r="N2876" s="15">
        <f t="shared" si="267"/>
        <v>1</v>
      </c>
      <c r="O2876" s="16" t="str">
        <f t="shared" si="268"/>
        <v>Monday</v>
      </c>
      <c r="P2876" s="16" t="str">
        <f t="shared" si="269"/>
        <v>Aug</v>
      </c>
      <c r="Q2876" s="22">
        <f>IF(Analysis!$H$2=1,1,0)</f>
        <v>1</v>
      </c>
      <c r="R2876" s="1">
        <f>IF(Analysis!$H$3=1,1,0)</f>
        <v>1</v>
      </c>
      <c r="S2876" s="23">
        <f>IF(Analysis!$H$4=1,1,0)</f>
        <v>1</v>
      </c>
      <c r="T2876" s="23">
        <f>IF(Analysis!$H$6=1,1,0)</f>
        <v>1</v>
      </c>
      <c r="U2876" s="23">
        <f>IF(Analysis!$H$7=1,1,0)</f>
        <v>1</v>
      </c>
    </row>
    <row r="2877" spans="1:21">
      <c r="A2877" s="4">
        <v>14776</v>
      </c>
      <c r="B2877" s="5">
        <v>40799.351388888892</v>
      </c>
      <c r="C2877" s="5">
        <v>40767.698611111111</v>
      </c>
      <c r="D2877" s="4" t="s">
        <v>53</v>
      </c>
      <c r="E2877" s="4" t="s">
        <v>98</v>
      </c>
      <c r="F2877" s="6" t="s">
        <v>2360</v>
      </c>
      <c r="G2877" s="4" t="s">
        <v>55</v>
      </c>
      <c r="H2877" s="4" t="s">
        <v>1336</v>
      </c>
      <c r="I2877" s="4" t="s">
        <v>142</v>
      </c>
      <c r="J2877" s="4" t="s">
        <v>59</v>
      </c>
      <c r="K2877" s="9">
        <f t="shared" si="264"/>
        <v>31.652777777781012</v>
      </c>
      <c r="L2877" s="13">
        <f t="shared" si="265"/>
        <v>40767</v>
      </c>
      <c r="M2877" s="14">
        <f t="shared" si="266"/>
        <v>0.69861111111094942</v>
      </c>
      <c r="N2877" s="15">
        <f t="shared" si="267"/>
        <v>5</v>
      </c>
      <c r="O2877" s="16" t="str">
        <f t="shared" si="268"/>
        <v>Tuesday</v>
      </c>
      <c r="P2877" s="16" t="str">
        <f t="shared" si="269"/>
        <v>Aug</v>
      </c>
      <c r="Q2877" s="22">
        <f>IF(Analysis!$H$2=1,1,0)</f>
        <v>1</v>
      </c>
      <c r="R2877" s="1">
        <f>IF(Analysis!$H$3=1,1,0)</f>
        <v>1</v>
      </c>
      <c r="S2877" s="23">
        <f>IF(Analysis!$H$4=1,1,0)</f>
        <v>1</v>
      </c>
      <c r="T2877" s="23">
        <f>IF(Analysis!$H$6=1,1,0)</f>
        <v>1</v>
      </c>
      <c r="U2877" s="23">
        <f>IF(Analysis!$H$7=1,1,0)</f>
        <v>1</v>
      </c>
    </row>
    <row r="2878" spans="1:21">
      <c r="A2878" s="4">
        <v>14775</v>
      </c>
      <c r="B2878" s="5">
        <v>40770.355555555558</v>
      </c>
      <c r="C2878" s="5">
        <v>40767.613888888889</v>
      </c>
      <c r="D2878" s="4" t="s">
        <v>60</v>
      </c>
      <c r="E2878" s="4" t="s">
        <v>144</v>
      </c>
      <c r="F2878" s="6" t="s">
        <v>2071</v>
      </c>
      <c r="G2878" s="4" t="s">
        <v>55</v>
      </c>
      <c r="H2878" s="4" t="s">
        <v>1337</v>
      </c>
      <c r="I2878" s="4" t="s">
        <v>142</v>
      </c>
      <c r="J2878" s="4" t="s">
        <v>59</v>
      </c>
      <c r="K2878" s="9">
        <f t="shared" si="264"/>
        <v>2.7416666666686069</v>
      </c>
      <c r="L2878" s="13">
        <f t="shared" si="265"/>
        <v>40767</v>
      </c>
      <c r="M2878" s="14">
        <f t="shared" si="266"/>
        <v>0.61388888888905058</v>
      </c>
      <c r="N2878" s="15">
        <f t="shared" si="267"/>
        <v>4</v>
      </c>
      <c r="O2878" s="16" t="str">
        <f t="shared" si="268"/>
        <v>Monday</v>
      </c>
      <c r="P2878" s="16" t="str">
        <f t="shared" si="269"/>
        <v>Aug</v>
      </c>
      <c r="Q2878" s="22">
        <f>IF(Analysis!$H$2=1,1,0)</f>
        <v>1</v>
      </c>
      <c r="R2878" s="1">
        <f>IF(Analysis!$H$3=1,1,0)</f>
        <v>1</v>
      </c>
      <c r="S2878" s="23">
        <f>IF(Analysis!$H$4=1,1,0)</f>
        <v>1</v>
      </c>
      <c r="T2878" s="23">
        <f>IF(Analysis!$H$6=1,1,0)</f>
        <v>1</v>
      </c>
      <c r="U2878" s="23">
        <f>IF(Analysis!$H$7=1,1,0)</f>
        <v>1</v>
      </c>
    </row>
    <row r="2879" spans="1:21">
      <c r="A2879" s="4">
        <v>14774</v>
      </c>
      <c r="B2879" s="5">
        <v>40772.54791666667</v>
      </c>
      <c r="C2879" s="5">
        <v>40767.611111111109</v>
      </c>
      <c r="D2879" s="4" t="s">
        <v>60</v>
      </c>
      <c r="E2879" s="4" t="s">
        <v>61</v>
      </c>
      <c r="F2879" s="6" t="s">
        <v>2072</v>
      </c>
      <c r="G2879" s="4" t="s">
        <v>55</v>
      </c>
      <c r="H2879" s="4" t="s">
        <v>1338</v>
      </c>
      <c r="I2879" s="4" t="s">
        <v>142</v>
      </c>
      <c r="J2879" s="4" t="s">
        <v>57</v>
      </c>
      <c r="K2879" s="9">
        <f t="shared" si="264"/>
        <v>4.9368055555605679</v>
      </c>
      <c r="L2879" s="13">
        <f t="shared" si="265"/>
        <v>40767</v>
      </c>
      <c r="M2879" s="14">
        <f t="shared" si="266"/>
        <v>0.61111111110949423</v>
      </c>
      <c r="N2879" s="15">
        <f t="shared" si="267"/>
        <v>4</v>
      </c>
      <c r="O2879" s="16" t="str">
        <f t="shared" si="268"/>
        <v>Wednesday</v>
      </c>
      <c r="P2879" s="16" t="str">
        <f t="shared" si="269"/>
        <v>Aug</v>
      </c>
      <c r="Q2879" s="22">
        <f>IF(Analysis!$H$2=1,1,0)</f>
        <v>1</v>
      </c>
      <c r="R2879" s="1">
        <f>IF(Analysis!$H$3=1,1,0)</f>
        <v>1</v>
      </c>
      <c r="S2879" s="23">
        <f>IF(Analysis!$H$4=1,1,0)</f>
        <v>1</v>
      </c>
      <c r="T2879" s="23">
        <f>IF(Analysis!$H$6=1,1,0)</f>
        <v>1</v>
      </c>
      <c r="U2879" s="23">
        <f>IF(Analysis!$H$7=1,1,0)</f>
        <v>1</v>
      </c>
    </row>
    <row r="2880" spans="1:21">
      <c r="A2880" s="4">
        <v>14773</v>
      </c>
      <c r="B2880" s="5">
        <v>40774.665972222225</v>
      </c>
      <c r="C2880" s="5">
        <v>40767.5625</v>
      </c>
      <c r="D2880" s="4" t="s">
        <v>62</v>
      </c>
      <c r="E2880" s="4" t="s">
        <v>64</v>
      </c>
      <c r="F2880" s="6" t="s">
        <v>2073</v>
      </c>
      <c r="G2880" s="4" t="s">
        <v>55</v>
      </c>
      <c r="H2880" s="4" t="s">
        <v>1339</v>
      </c>
      <c r="I2880" s="4" t="s">
        <v>142</v>
      </c>
      <c r="J2880" s="4" t="s">
        <v>70</v>
      </c>
      <c r="K2880" s="9">
        <f t="shared" si="264"/>
        <v>7.1034722222248092</v>
      </c>
      <c r="L2880" s="13">
        <f t="shared" si="265"/>
        <v>40767</v>
      </c>
      <c r="M2880" s="14">
        <f t="shared" si="266"/>
        <v>0.5625</v>
      </c>
      <c r="N2880" s="15">
        <f t="shared" si="267"/>
        <v>4</v>
      </c>
      <c r="O2880" s="16" t="str">
        <f t="shared" si="268"/>
        <v>Friday</v>
      </c>
      <c r="P2880" s="16" t="str">
        <f t="shared" si="269"/>
        <v>Aug</v>
      </c>
      <c r="Q2880" s="22">
        <f>IF(Analysis!$H$2=1,1,0)</f>
        <v>1</v>
      </c>
      <c r="R2880" s="1">
        <f>IF(Analysis!$H$3=1,1,0)</f>
        <v>1</v>
      </c>
      <c r="S2880" s="23">
        <f>IF(Analysis!$H$4=1,1,0)</f>
        <v>1</v>
      </c>
      <c r="T2880" s="23">
        <f>IF(Analysis!$H$6=1,1,0)</f>
        <v>1</v>
      </c>
      <c r="U2880" s="23">
        <f>IF(Analysis!$H$7=1,1,0)</f>
        <v>1</v>
      </c>
    </row>
    <row r="2881" spans="1:21">
      <c r="A2881" s="4">
        <v>14772</v>
      </c>
      <c r="B2881" s="5">
        <v>40772.644444444442</v>
      </c>
      <c r="C2881" s="5">
        <v>40767.535416666666</v>
      </c>
      <c r="D2881" s="4" t="s">
        <v>62</v>
      </c>
      <c r="E2881" s="4" t="s">
        <v>64</v>
      </c>
      <c r="F2881" s="6" t="s">
        <v>132</v>
      </c>
      <c r="G2881" s="4" t="s">
        <v>55</v>
      </c>
      <c r="H2881" s="4" t="s">
        <v>1340</v>
      </c>
      <c r="I2881" s="4" t="s">
        <v>142</v>
      </c>
      <c r="J2881" s="4" t="s">
        <v>65</v>
      </c>
      <c r="K2881" s="9">
        <f t="shared" si="264"/>
        <v>5.109027777776646</v>
      </c>
      <c r="L2881" s="13">
        <f t="shared" si="265"/>
        <v>40767</v>
      </c>
      <c r="M2881" s="14">
        <f t="shared" si="266"/>
        <v>0.53541666666569654</v>
      </c>
      <c r="N2881" s="15">
        <f t="shared" si="267"/>
        <v>3</v>
      </c>
      <c r="O2881" s="16" t="str">
        <f t="shared" si="268"/>
        <v>Wednesday</v>
      </c>
      <c r="P2881" s="16" t="str">
        <f t="shared" si="269"/>
        <v>Aug</v>
      </c>
      <c r="Q2881" s="22">
        <f>IF(Analysis!$H$2=1,1,0)</f>
        <v>1</v>
      </c>
      <c r="R2881" s="1">
        <f>IF(Analysis!$H$3=1,1,0)</f>
        <v>1</v>
      </c>
      <c r="S2881" s="23">
        <f>IF(Analysis!$H$4=1,1,0)</f>
        <v>1</v>
      </c>
      <c r="T2881" s="23">
        <f>IF(Analysis!$H$6=1,1,0)</f>
        <v>1</v>
      </c>
      <c r="U2881" s="23">
        <f>IF(Analysis!$H$7=1,1,0)</f>
        <v>1</v>
      </c>
    </row>
    <row r="2882" spans="1:21">
      <c r="A2882" s="4">
        <v>14771</v>
      </c>
      <c r="B2882" s="5">
        <v>40778.560416666667</v>
      </c>
      <c r="C2882" s="5">
        <v>40767.48541666667</v>
      </c>
      <c r="D2882" s="4" t="s">
        <v>60</v>
      </c>
      <c r="E2882" s="4" t="s">
        <v>74</v>
      </c>
      <c r="F2882" s="6" t="s">
        <v>133</v>
      </c>
      <c r="G2882" s="4" t="s">
        <v>55</v>
      </c>
      <c r="H2882" s="4" t="s">
        <v>90</v>
      </c>
      <c r="I2882" s="4" t="s">
        <v>142</v>
      </c>
      <c r="J2882" s="4" t="s">
        <v>136</v>
      </c>
      <c r="K2882" s="9">
        <f t="shared" si="264"/>
        <v>11.07499999999709</v>
      </c>
      <c r="L2882" s="13">
        <f t="shared" si="265"/>
        <v>40767</v>
      </c>
      <c r="M2882" s="14">
        <f t="shared" si="266"/>
        <v>0.48541666667006211</v>
      </c>
      <c r="N2882" s="15">
        <f t="shared" si="267"/>
        <v>3</v>
      </c>
      <c r="O2882" s="16" t="str">
        <f t="shared" si="268"/>
        <v>Tuesday</v>
      </c>
      <c r="P2882" s="16" t="str">
        <f t="shared" si="269"/>
        <v>Aug</v>
      </c>
      <c r="Q2882" s="22">
        <f>IF(Analysis!$H$2=1,1,0)</f>
        <v>1</v>
      </c>
      <c r="R2882" s="1">
        <f>IF(Analysis!$H$3=1,1,0)</f>
        <v>1</v>
      </c>
      <c r="S2882" s="23">
        <f>IF(Analysis!$H$4=1,1,0)</f>
        <v>1</v>
      </c>
      <c r="T2882" s="23">
        <f>IF(Analysis!$H$6=1,1,0)</f>
        <v>1</v>
      </c>
      <c r="U2882" s="23">
        <f>IF(Analysis!$H$7=1,1,0)</f>
        <v>1</v>
      </c>
    </row>
    <row r="2883" spans="1:21">
      <c r="A2883" s="4">
        <v>14770</v>
      </c>
      <c r="B2883" s="5">
        <v>40767.508333333331</v>
      </c>
      <c r="C2883" s="5">
        <v>40767.397916666669</v>
      </c>
      <c r="D2883" s="4" t="s">
        <v>60</v>
      </c>
      <c r="E2883" s="4" t="s">
        <v>54</v>
      </c>
      <c r="F2883" s="6" t="s">
        <v>127</v>
      </c>
      <c r="G2883" s="4" t="s">
        <v>55</v>
      </c>
      <c r="H2883" s="4" t="s">
        <v>107</v>
      </c>
      <c r="I2883" s="4" t="s">
        <v>142</v>
      </c>
      <c r="J2883" s="4" t="s">
        <v>59</v>
      </c>
      <c r="K2883" s="9">
        <f t="shared" ref="K2883:K2946" si="270">B2883-C2883</f>
        <v>0.11041666666278616</v>
      </c>
      <c r="L2883" s="13">
        <f t="shared" si="265"/>
        <v>40767</v>
      </c>
      <c r="M2883" s="14">
        <f t="shared" si="266"/>
        <v>0.39791666666860692</v>
      </c>
      <c r="N2883" s="15">
        <f t="shared" si="267"/>
        <v>2</v>
      </c>
      <c r="O2883" s="16" t="str">
        <f t="shared" si="268"/>
        <v>Friday</v>
      </c>
      <c r="P2883" s="16" t="str">
        <f t="shared" si="269"/>
        <v>Aug</v>
      </c>
      <c r="Q2883" s="22">
        <f>IF(Analysis!$H$2=1,1,0)</f>
        <v>1</v>
      </c>
      <c r="R2883" s="1">
        <f>IF(Analysis!$H$3=1,1,0)</f>
        <v>1</v>
      </c>
      <c r="S2883" s="23">
        <f>IF(Analysis!$H$4=1,1,0)</f>
        <v>1</v>
      </c>
      <c r="T2883" s="23">
        <f>IF(Analysis!$H$6=1,1,0)</f>
        <v>1</v>
      </c>
      <c r="U2883" s="23">
        <f>IF(Analysis!$H$7=1,1,0)</f>
        <v>1</v>
      </c>
    </row>
    <row r="2884" spans="1:21">
      <c r="A2884" s="4">
        <v>14769</v>
      </c>
      <c r="B2884" s="5">
        <v>40813.539583333331</v>
      </c>
      <c r="C2884" s="5">
        <v>40766.693055555559</v>
      </c>
      <c r="D2884" s="4" t="s">
        <v>60</v>
      </c>
      <c r="E2884" s="4" t="s">
        <v>54</v>
      </c>
      <c r="F2884" s="6" t="s">
        <v>128</v>
      </c>
      <c r="G2884" s="4" t="s">
        <v>55</v>
      </c>
      <c r="H2884" s="4" t="s">
        <v>106</v>
      </c>
      <c r="I2884" s="4" t="s">
        <v>142</v>
      </c>
      <c r="J2884" s="4" t="s">
        <v>136</v>
      </c>
      <c r="K2884" s="9">
        <f t="shared" si="270"/>
        <v>46.84652777777228</v>
      </c>
      <c r="L2884" s="13">
        <f t="shared" ref="L2884:L2947" si="271">INT(C2884)</f>
        <v>40766</v>
      </c>
      <c r="M2884" s="14">
        <f t="shared" ref="M2884:M2947" si="272">MOD(C2884,1)</f>
        <v>0.69305555555911269</v>
      </c>
      <c r="N2884" s="15">
        <f t="shared" ref="N2884:N2947" si="273">IF(AND($V$4&lt;=M2884,M2884&lt;$W$4),1,IF(AND($X$4&lt;=M2884,M2884&lt;$Y$4),2,IF(AND($Z$4&lt;=M2884,M2884&lt;$AA$4),3,IF(AND($AB$4&lt;=M2884,M2884&lt;$AC$4),4,IF(AND($AD$4&lt;=M2884,M2884&lt;$AE$4),5,IF(AND($AF$4&lt;=M2884,M2884&lt;$AG$4),6))))))</f>
        <v>5</v>
      </c>
      <c r="O2884" s="16" t="str">
        <f t="shared" ref="O2884:O2947" si="274">CHOOSE(WEEKDAY(B2884,1),"Sunday","Monday","Tuesday","Wednesday","Thursday","Friday","Saturday")</f>
        <v>Tuesday</v>
      </c>
      <c r="P2884" s="16" t="str">
        <f t="shared" ref="P2884:P2947" si="275">CHOOSE(MONTH(L2884),"Jan","Feb","Mar","Apr","May","Jun","Jul","Aug","Sep","Oct","Nov","Dec")</f>
        <v>Aug</v>
      </c>
      <c r="Q2884" s="22">
        <f>IF(Analysis!$H$2=1,1,0)</f>
        <v>1</v>
      </c>
      <c r="R2884" s="1">
        <f>IF(Analysis!$H$3=1,1,0)</f>
        <v>1</v>
      </c>
      <c r="S2884" s="23">
        <f>IF(Analysis!$H$4=1,1,0)</f>
        <v>1</v>
      </c>
      <c r="T2884" s="23">
        <f>IF(Analysis!$H$6=1,1,0)</f>
        <v>1</v>
      </c>
      <c r="U2884" s="23">
        <f>IF(Analysis!$H$7=1,1,0)</f>
        <v>1</v>
      </c>
    </row>
    <row r="2885" spans="1:21">
      <c r="A2885" s="4">
        <v>14768</v>
      </c>
      <c r="B2885" s="5">
        <v>40766.731944444444</v>
      </c>
      <c r="C2885" s="5">
        <v>40766.664583333331</v>
      </c>
      <c r="D2885" s="4" t="s">
        <v>60</v>
      </c>
      <c r="E2885" s="4" t="s">
        <v>54</v>
      </c>
      <c r="F2885" s="6" t="s">
        <v>129</v>
      </c>
      <c r="G2885" s="4" t="s">
        <v>55</v>
      </c>
      <c r="H2885" s="4" t="s">
        <v>71</v>
      </c>
      <c r="I2885" s="4" t="s">
        <v>142</v>
      </c>
      <c r="J2885" s="4" t="s">
        <v>57</v>
      </c>
      <c r="K2885" s="9">
        <f t="shared" si="270"/>
        <v>6.7361111112404615E-2</v>
      </c>
      <c r="L2885" s="13">
        <f t="shared" si="271"/>
        <v>40766</v>
      </c>
      <c r="M2885" s="14">
        <f t="shared" si="272"/>
        <v>0.66458333333139308</v>
      </c>
      <c r="N2885" s="15">
        <f t="shared" si="273"/>
        <v>5</v>
      </c>
      <c r="O2885" s="16" t="str">
        <f t="shared" si="274"/>
        <v>Thursday</v>
      </c>
      <c r="P2885" s="16" t="str">
        <f t="shared" si="275"/>
        <v>Aug</v>
      </c>
      <c r="Q2885" s="22">
        <f>IF(Analysis!$H$2=1,1,0)</f>
        <v>1</v>
      </c>
      <c r="R2885" s="1">
        <f>IF(Analysis!$H$3=1,1,0)</f>
        <v>1</v>
      </c>
      <c r="S2885" s="23">
        <f>IF(Analysis!$H$4=1,1,0)</f>
        <v>1</v>
      </c>
      <c r="T2885" s="23">
        <f>IF(Analysis!$H$6=1,1,0)</f>
        <v>1</v>
      </c>
      <c r="U2885" s="23">
        <f>IF(Analysis!$H$7=1,1,0)</f>
        <v>1</v>
      </c>
    </row>
    <row r="2886" spans="1:21">
      <c r="A2886" s="4">
        <v>14767</v>
      </c>
      <c r="B2886" s="5">
        <v>40767.383333333331</v>
      </c>
      <c r="C2886" s="5">
        <v>40766.640277777777</v>
      </c>
      <c r="D2886" s="4" t="s">
        <v>60</v>
      </c>
      <c r="E2886" s="4" t="s">
        <v>54</v>
      </c>
      <c r="F2886" s="6" t="s">
        <v>145</v>
      </c>
      <c r="G2886" s="4" t="s">
        <v>55</v>
      </c>
      <c r="H2886" s="4" t="s">
        <v>56</v>
      </c>
      <c r="I2886" s="4" t="s">
        <v>142</v>
      </c>
      <c r="J2886" s="4" t="s">
        <v>59</v>
      </c>
      <c r="K2886" s="9">
        <f t="shared" si="270"/>
        <v>0.74305555555474712</v>
      </c>
      <c r="L2886" s="13">
        <f t="shared" si="271"/>
        <v>40766</v>
      </c>
      <c r="M2886" s="14">
        <f t="shared" si="272"/>
        <v>0.64027777777664596</v>
      </c>
      <c r="N2886" s="15">
        <f t="shared" si="273"/>
        <v>5</v>
      </c>
      <c r="O2886" s="16" t="str">
        <f t="shared" si="274"/>
        <v>Friday</v>
      </c>
      <c r="P2886" s="16" t="str">
        <f t="shared" si="275"/>
        <v>Aug</v>
      </c>
      <c r="Q2886" s="22">
        <f>IF(Analysis!$H$2=1,1,0)</f>
        <v>1</v>
      </c>
      <c r="R2886" s="1">
        <f>IF(Analysis!$H$3=1,1,0)</f>
        <v>1</v>
      </c>
      <c r="S2886" s="23">
        <f>IF(Analysis!$H$4=1,1,0)</f>
        <v>1</v>
      </c>
      <c r="T2886" s="23">
        <f>IF(Analysis!$H$6=1,1,0)</f>
        <v>1</v>
      </c>
      <c r="U2886" s="23">
        <f>IF(Analysis!$H$7=1,1,0)</f>
        <v>1</v>
      </c>
    </row>
    <row r="2887" spans="1:21">
      <c r="A2887" s="4">
        <v>14766</v>
      </c>
      <c r="B2887" s="5">
        <v>40815.614583333336</v>
      </c>
      <c r="C2887" s="5">
        <v>40766.626388888886</v>
      </c>
      <c r="D2887" s="4" t="s">
        <v>60</v>
      </c>
      <c r="E2887" s="4" t="s">
        <v>99</v>
      </c>
      <c r="F2887" s="6" t="s">
        <v>2361</v>
      </c>
      <c r="G2887" s="4" t="s">
        <v>55</v>
      </c>
      <c r="H2887" s="4" t="s">
        <v>90</v>
      </c>
      <c r="I2887" s="4" t="s">
        <v>142</v>
      </c>
      <c r="J2887" s="4" t="s">
        <v>57</v>
      </c>
      <c r="K2887" s="9">
        <f t="shared" si="270"/>
        <v>48.988194444449618</v>
      </c>
      <c r="L2887" s="13">
        <f t="shared" si="271"/>
        <v>40766</v>
      </c>
      <c r="M2887" s="14">
        <f t="shared" si="272"/>
        <v>0.62638888888614019</v>
      </c>
      <c r="N2887" s="15">
        <f t="shared" si="273"/>
        <v>5</v>
      </c>
      <c r="O2887" s="16" t="str">
        <f t="shared" si="274"/>
        <v>Thursday</v>
      </c>
      <c r="P2887" s="16" t="str">
        <f t="shared" si="275"/>
        <v>Aug</v>
      </c>
      <c r="Q2887" s="22">
        <f>IF(Analysis!$H$2=1,1,0)</f>
        <v>1</v>
      </c>
      <c r="R2887" s="1">
        <f>IF(Analysis!$H$3=1,1,0)</f>
        <v>1</v>
      </c>
      <c r="S2887" s="23">
        <f>IF(Analysis!$H$4=1,1,0)</f>
        <v>1</v>
      </c>
      <c r="T2887" s="23">
        <f>IF(Analysis!$H$6=1,1,0)</f>
        <v>1</v>
      </c>
      <c r="U2887" s="23">
        <f>IF(Analysis!$H$7=1,1,0)</f>
        <v>1</v>
      </c>
    </row>
    <row r="2888" spans="1:21">
      <c r="A2888" s="4">
        <v>14765</v>
      </c>
      <c r="B2888" s="5">
        <v>40766.724305555559</v>
      </c>
      <c r="C2888" s="5">
        <v>40766.615277777775</v>
      </c>
      <c r="D2888" s="4" t="s">
        <v>60</v>
      </c>
      <c r="E2888" s="4" t="s">
        <v>54</v>
      </c>
      <c r="F2888" s="6" t="s">
        <v>2071</v>
      </c>
      <c r="G2888" s="4" t="s">
        <v>55</v>
      </c>
      <c r="H2888" s="4" t="s">
        <v>56</v>
      </c>
      <c r="I2888" s="4" t="s">
        <v>142</v>
      </c>
      <c r="J2888" s="4" t="s">
        <v>57</v>
      </c>
      <c r="K2888" s="9">
        <f t="shared" si="270"/>
        <v>0.10902777778392192</v>
      </c>
      <c r="L2888" s="13">
        <f t="shared" si="271"/>
        <v>40766</v>
      </c>
      <c r="M2888" s="14">
        <f t="shared" si="272"/>
        <v>0.61527777777519077</v>
      </c>
      <c r="N2888" s="15">
        <f t="shared" si="273"/>
        <v>4</v>
      </c>
      <c r="O2888" s="16" t="str">
        <f t="shared" si="274"/>
        <v>Thursday</v>
      </c>
      <c r="P2888" s="16" t="str">
        <f t="shared" si="275"/>
        <v>Aug</v>
      </c>
      <c r="Q2888" s="22">
        <f>IF(Analysis!$H$2=1,1,0)</f>
        <v>1</v>
      </c>
      <c r="R2888" s="1">
        <f>IF(Analysis!$H$3=1,1,0)</f>
        <v>1</v>
      </c>
      <c r="S2888" s="23">
        <f>IF(Analysis!$H$4=1,1,0)</f>
        <v>1</v>
      </c>
      <c r="T2888" s="23">
        <f>IF(Analysis!$H$6=1,1,0)</f>
        <v>1</v>
      </c>
      <c r="U2888" s="23">
        <f>IF(Analysis!$H$7=1,1,0)</f>
        <v>1</v>
      </c>
    </row>
    <row r="2889" spans="1:21">
      <c r="A2889" s="4">
        <v>14764</v>
      </c>
      <c r="B2889" s="5">
        <v>40766.595138888886</v>
      </c>
      <c r="C2889" s="5">
        <v>40766.588888888888</v>
      </c>
      <c r="D2889" s="4" t="s">
        <v>53</v>
      </c>
      <c r="E2889" s="4" t="s">
        <v>58</v>
      </c>
      <c r="F2889" s="6" t="s">
        <v>2072</v>
      </c>
      <c r="G2889" s="4" t="s">
        <v>55</v>
      </c>
      <c r="H2889" s="4" t="s">
        <v>1341</v>
      </c>
      <c r="I2889" s="4" t="s">
        <v>142</v>
      </c>
      <c r="J2889" s="4" t="s">
        <v>59</v>
      </c>
      <c r="K2889" s="9">
        <f t="shared" si="270"/>
        <v>6.2499999985448085E-3</v>
      </c>
      <c r="L2889" s="13">
        <f t="shared" si="271"/>
        <v>40766</v>
      </c>
      <c r="M2889" s="14">
        <f t="shared" si="272"/>
        <v>0.58888888888759539</v>
      </c>
      <c r="N2889" s="15">
        <f t="shared" si="273"/>
        <v>4</v>
      </c>
      <c r="O2889" s="16" t="str">
        <f t="shared" si="274"/>
        <v>Thursday</v>
      </c>
      <c r="P2889" s="16" t="str">
        <f t="shared" si="275"/>
        <v>Aug</v>
      </c>
      <c r="Q2889" s="22">
        <f>IF(Analysis!$H$2=1,1,0)</f>
        <v>1</v>
      </c>
      <c r="R2889" s="1">
        <f>IF(Analysis!$H$3=1,1,0)</f>
        <v>1</v>
      </c>
      <c r="S2889" s="23">
        <f>IF(Analysis!$H$4=1,1,0)</f>
        <v>1</v>
      </c>
      <c r="T2889" s="23">
        <f>IF(Analysis!$H$6=1,1,0)</f>
        <v>1</v>
      </c>
      <c r="U2889" s="23">
        <f>IF(Analysis!$H$7=1,1,0)</f>
        <v>1</v>
      </c>
    </row>
    <row r="2890" spans="1:21">
      <c r="A2890" s="4">
        <v>14763</v>
      </c>
      <c r="B2890" s="5">
        <v>40819.612500000003</v>
      </c>
      <c r="C2890" s="5">
        <v>40766.586805555555</v>
      </c>
      <c r="D2890" s="4" t="s">
        <v>62</v>
      </c>
      <c r="E2890" s="4" t="s">
        <v>64</v>
      </c>
      <c r="F2890" s="6" t="s">
        <v>2073</v>
      </c>
      <c r="G2890" s="4" t="s">
        <v>55</v>
      </c>
      <c r="H2890" s="4" t="s">
        <v>1342</v>
      </c>
      <c r="I2890" s="4" t="s">
        <v>142</v>
      </c>
      <c r="J2890" s="4" t="s">
        <v>65</v>
      </c>
      <c r="K2890" s="9">
        <f t="shared" si="270"/>
        <v>53.025694444448163</v>
      </c>
      <c r="L2890" s="13">
        <f t="shared" si="271"/>
        <v>40766</v>
      </c>
      <c r="M2890" s="14">
        <f t="shared" si="272"/>
        <v>0.58680555555474712</v>
      </c>
      <c r="N2890" s="15">
        <f t="shared" si="273"/>
        <v>4</v>
      </c>
      <c r="O2890" s="16" t="str">
        <f t="shared" si="274"/>
        <v>Monday</v>
      </c>
      <c r="P2890" s="16" t="str">
        <f t="shared" si="275"/>
        <v>Aug</v>
      </c>
      <c r="Q2890" s="22">
        <f>IF(Analysis!$H$2=1,1,0)</f>
        <v>1</v>
      </c>
      <c r="R2890" s="1">
        <f>IF(Analysis!$H$3=1,1,0)</f>
        <v>1</v>
      </c>
      <c r="S2890" s="23">
        <f>IF(Analysis!$H$4=1,1,0)</f>
        <v>1</v>
      </c>
      <c r="T2890" s="23">
        <f>IF(Analysis!$H$6=1,1,0)</f>
        <v>1</v>
      </c>
      <c r="U2890" s="23">
        <f>IF(Analysis!$H$7=1,1,0)</f>
        <v>1</v>
      </c>
    </row>
    <row r="2891" spans="1:21">
      <c r="A2891" s="4">
        <v>14762</v>
      </c>
      <c r="B2891" s="5">
        <v>40766.59652777778</v>
      </c>
      <c r="C2891" s="5">
        <v>40766.561805555553</v>
      </c>
      <c r="D2891" s="4" t="s">
        <v>60</v>
      </c>
      <c r="E2891" s="4" t="s">
        <v>61</v>
      </c>
      <c r="F2891" s="6" t="s">
        <v>132</v>
      </c>
      <c r="G2891" s="4" t="s">
        <v>55</v>
      </c>
      <c r="H2891" s="4" t="s">
        <v>1343</v>
      </c>
      <c r="I2891" s="4" t="s">
        <v>142</v>
      </c>
      <c r="J2891" s="4" t="s">
        <v>59</v>
      </c>
      <c r="K2891" s="9">
        <f t="shared" si="270"/>
        <v>3.4722222226264421E-2</v>
      </c>
      <c r="L2891" s="13">
        <f t="shared" si="271"/>
        <v>40766</v>
      </c>
      <c r="M2891" s="14">
        <f t="shared" si="272"/>
        <v>0.56180555555329192</v>
      </c>
      <c r="N2891" s="15">
        <f t="shared" si="273"/>
        <v>4</v>
      </c>
      <c r="O2891" s="16" t="str">
        <f t="shared" si="274"/>
        <v>Thursday</v>
      </c>
      <c r="P2891" s="16" t="str">
        <f t="shared" si="275"/>
        <v>Aug</v>
      </c>
      <c r="Q2891" s="22">
        <f>IF(Analysis!$H$2=1,1,0)</f>
        <v>1</v>
      </c>
      <c r="R2891" s="1">
        <f>IF(Analysis!$H$3=1,1,0)</f>
        <v>1</v>
      </c>
      <c r="S2891" s="23">
        <f>IF(Analysis!$H$4=1,1,0)</f>
        <v>1</v>
      </c>
      <c r="T2891" s="23">
        <f>IF(Analysis!$H$6=1,1,0)</f>
        <v>1</v>
      </c>
      <c r="U2891" s="23">
        <f>IF(Analysis!$H$7=1,1,0)</f>
        <v>1</v>
      </c>
    </row>
    <row r="2892" spans="1:21">
      <c r="A2892" s="4">
        <v>14761</v>
      </c>
      <c r="B2892" s="5">
        <v>40766.508333333331</v>
      </c>
      <c r="C2892" s="5">
        <v>40766.486111111109</v>
      </c>
      <c r="D2892" s="4" t="s">
        <v>60</v>
      </c>
      <c r="E2892" s="4" t="s">
        <v>54</v>
      </c>
      <c r="F2892" s="6" t="s">
        <v>133</v>
      </c>
      <c r="G2892" s="4" t="s">
        <v>55</v>
      </c>
      <c r="H2892" s="4" t="s">
        <v>1344</v>
      </c>
      <c r="I2892" s="4" t="s">
        <v>142</v>
      </c>
      <c r="J2892" s="4" t="s">
        <v>57</v>
      </c>
      <c r="K2892" s="9">
        <f t="shared" si="270"/>
        <v>2.2222222221898846E-2</v>
      </c>
      <c r="L2892" s="13">
        <f t="shared" si="271"/>
        <v>40766</v>
      </c>
      <c r="M2892" s="14">
        <f t="shared" si="272"/>
        <v>0.48611111110949423</v>
      </c>
      <c r="N2892" s="15">
        <f t="shared" si="273"/>
        <v>3</v>
      </c>
      <c r="O2892" s="16" t="str">
        <f t="shared" si="274"/>
        <v>Thursday</v>
      </c>
      <c r="P2892" s="16" t="str">
        <f t="shared" si="275"/>
        <v>Aug</v>
      </c>
      <c r="Q2892" s="22">
        <f>IF(Analysis!$H$2=1,1,0)</f>
        <v>1</v>
      </c>
      <c r="R2892" s="1">
        <f>IF(Analysis!$H$3=1,1,0)</f>
        <v>1</v>
      </c>
      <c r="S2892" s="23">
        <f>IF(Analysis!$H$4=1,1,0)</f>
        <v>1</v>
      </c>
      <c r="T2892" s="23">
        <f>IF(Analysis!$H$6=1,1,0)</f>
        <v>1</v>
      </c>
      <c r="U2892" s="23">
        <f>IF(Analysis!$H$7=1,1,0)</f>
        <v>1</v>
      </c>
    </row>
    <row r="2893" spans="1:21">
      <c r="A2893" s="4">
        <v>14760</v>
      </c>
      <c r="B2893" s="5">
        <v>40786.479861111111</v>
      </c>
      <c r="C2893" s="5">
        <v>40766.470833333333</v>
      </c>
      <c r="D2893" s="4" t="s">
        <v>60</v>
      </c>
      <c r="E2893" s="4" t="s">
        <v>74</v>
      </c>
      <c r="F2893" s="6" t="s">
        <v>127</v>
      </c>
      <c r="G2893" s="4" t="s">
        <v>55</v>
      </c>
      <c r="H2893" s="4" t="s">
        <v>1345</v>
      </c>
      <c r="I2893" s="4" t="s">
        <v>142</v>
      </c>
      <c r="J2893" s="4" t="s">
        <v>59</v>
      </c>
      <c r="K2893" s="9">
        <f t="shared" si="270"/>
        <v>20.009027777778101</v>
      </c>
      <c r="L2893" s="13">
        <f t="shared" si="271"/>
        <v>40766</v>
      </c>
      <c r="M2893" s="14">
        <f t="shared" si="272"/>
        <v>0.47083333333284827</v>
      </c>
      <c r="N2893" s="15">
        <f t="shared" si="273"/>
        <v>3</v>
      </c>
      <c r="O2893" s="16" t="str">
        <f t="shared" si="274"/>
        <v>Wednesday</v>
      </c>
      <c r="P2893" s="16" t="str">
        <f t="shared" si="275"/>
        <v>Aug</v>
      </c>
      <c r="Q2893" s="22">
        <f>IF(Analysis!$H$2=1,1,0)</f>
        <v>1</v>
      </c>
      <c r="R2893" s="1">
        <f>IF(Analysis!$H$3=1,1,0)</f>
        <v>1</v>
      </c>
      <c r="S2893" s="23">
        <f>IF(Analysis!$H$4=1,1,0)</f>
        <v>1</v>
      </c>
      <c r="T2893" s="23">
        <f>IF(Analysis!$H$6=1,1,0)</f>
        <v>1</v>
      </c>
      <c r="U2893" s="23">
        <f>IF(Analysis!$H$7=1,1,0)</f>
        <v>1</v>
      </c>
    </row>
    <row r="2894" spans="1:21">
      <c r="A2894" s="4">
        <v>14759</v>
      </c>
      <c r="B2894" s="5">
        <v>40767.397222222222</v>
      </c>
      <c r="C2894" s="5">
        <v>40766.452777777777</v>
      </c>
      <c r="D2894" s="4" t="s">
        <v>60</v>
      </c>
      <c r="E2894" s="4" t="s">
        <v>93</v>
      </c>
      <c r="F2894" s="6" t="s">
        <v>128</v>
      </c>
      <c r="G2894" s="4" t="s">
        <v>55</v>
      </c>
      <c r="H2894" s="4" t="s">
        <v>90</v>
      </c>
      <c r="I2894" s="4" t="s">
        <v>142</v>
      </c>
      <c r="J2894" s="4" t="s">
        <v>59</v>
      </c>
      <c r="K2894" s="9">
        <f t="shared" si="270"/>
        <v>0.94444444444525288</v>
      </c>
      <c r="L2894" s="13">
        <f t="shared" si="271"/>
        <v>40766</v>
      </c>
      <c r="M2894" s="14">
        <f t="shared" si="272"/>
        <v>0.45277777777664596</v>
      </c>
      <c r="N2894" s="15">
        <f t="shared" si="273"/>
        <v>2</v>
      </c>
      <c r="O2894" s="16" t="str">
        <f t="shared" si="274"/>
        <v>Friday</v>
      </c>
      <c r="P2894" s="16" t="str">
        <f t="shared" si="275"/>
        <v>Aug</v>
      </c>
      <c r="Q2894" s="22">
        <f>IF(Analysis!$H$2=1,1,0)</f>
        <v>1</v>
      </c>
      <c r="R2894" s="1">
        <f>IF(Analysis!$H$3=1,1,0)</f>
        <v>1</v>
      </c>
      <c r="S2894" s="23">
        <f>IF(Analysis!$H$4=1,1,0)</f>
        <v>1</v>
      </c>
      <c r="T2894" s="23">
        <f>IF(Analysis!$H$6=1,1,0)</f>
        <v>1</v>
      </c>
      <c r="U2894" s="23">
        <f>IF(Analysis!$H$7=1,1,0)</f>
        <v>1</v>
      </c>
    </row>
    <row r="2895" spans="1:21">
      <c r="A2895" s="4">
        <v>14758</v>
      </c>
      <c r="B2895" s="5">
        <v>40766.452777777777</v>
      </c>
      <c r="C2895" s="5">
        <v>40766.428472222222</v>
      </c>
      <c r="D2895" s="4" t="s">
        <v>60</v>
      </c>
      <c r="E2895" s="4" t="s">
        <v>54</v>
      </c>
      <c r="F2895" s="6" t="s">
        <v>129</v>
      </c>
      <c r="G2895" s="4" t="s">
        <v>55</v>
      </c>
      <c r="H2895" s="4" t="s">
        <v>107</v>
      </c>
      <c r="I2895" s="4" t="s">
        <v>142</v>
      </c>
      <c r="J2895" s="4" t="s">
        <v>115</v>
      </c>
      <c r="K2895" s="9">
        <f t="shared" si="270"/>
        <v>2.4305555554747116E-2</v>
      </c>
      <c r="L2895" s="13">
        <f t="shared" si="271"/>
        <v>40766</v>
      </c>
      <c r="M2895" s="14">
        <f t="shared" si="272"/>
        <v>0.42847222222189885</v>
      </c>
      <c r="N2895" s="15">
        <f t="shared" si="273"/>
        <v>2</v>
      </c>
      <c r="O2895" s="16" t="str">
        <f t="shared" si="274"/>
        <v>Thursday</v>
      </c>
      <c r="P2895" s="16" t="str">
        <f t="shared" si="275"/>
        <v>Aug</v>
      </c>
      <c r="Q2895" s="22">
        <f>IF(Analysis!$H$2=1,1,0)</f>
        <v>1</v>
      </c>
      <c r="R2895" s="1">
        <f>IF(Analysis!$H$3=1,1,0)</f>
        <v>1</v>
      </c>
      <c r="S2895" s="23">
        <f>IF(Analysis!$H$4=1,1,0)</f>
        <v>1</v>
      </c>
      <c r="T2895" s="23">
        <f>IF(Analysis!$H$6=1,1,0)</f>
        <v>1</v>
      </c>
      <c r="U2895" s="23">
        <f>IF(Analysis!$H$7=1,1,0)</f>
        <v>1</v>
      </c>
    </row>
    <row r="2896" spans="1:21">
      <c r="A2896" s="4">
        <v>14757</v>
      </c>
      <c r="B2896" s="5">
        <v>40766.416666666664</v>
      </c>
      <c r="C2896" s="5">
        <v>40766.380555555559</v>
      </c>
      <c r="D2896" s="4" t="s">
        <v>60</v>
      </c>
      <c r="E2896" s="4" t="s">
        <v>54</v>
      </c>
      <c r="F2896" s="6" t="s">
        <v>145</v>
      </c>
      <c r="G2896" s="4" t="s">
        <v>55</v>
      </c>
      <c r="H2896" s="4" t="s">
        <v>106</v>
      </c>
      <c r="I2896" s="4" t="s">
        <v>142</v>
      </c>
      <c r="J2896" s="4" t="s">
        <v>57</v>
      </c>
      <c r="K2896" s="9">
        <f t="shared" si="270"/>
        <v>3.6111111105128657E-2</v>
      </c>
      <c r="L2896" s="13">
        <f t="shared" si="271"/>
        <v>40766</v>
      </c>
      <c r="M2896" s="14">
        <f t="shared" si="272"/>
        <v>0.38055555555911269</v>
      </c>
      <c r="N2896" s="15">
        <f t="shared" si="273"/>
        <v>2</v>
      </c>
      <c r="O2896" s="16" t="str">
        <f t="shared" si="274"/>
        <v>Thursday</v>
      </c>
      <c r="P2896" s="16" t="str">
        <f t="shared" si="275"/>
        <v>Aug</v>
      </c>
      <c r="Q2896" s="22">
        <f>IF(Analysis!$H$2=1,1,0)</f>
        <v>1</v>
      </c>
      <c r="R2896" s="1">
        <f>IF(Analysis!$H$3=1,1,0)</f>
        <v>1</v>
      </c>
      <c r="S2896" s="23">
        <f>IF(Analysis!$H$4=1,1,0)</f>
        <v>1</v>
      </c>
      <c r="T2896" s="23">
        <f>IF(Analysis!$H$6=1,1,0)</f>
        <v>1</v>
      </c>
      <c r="U2896" s="23">
        <f>IF(Analysis!$H$7=1,1,0)</f>
        <v>1</v>
      </c>
    </row>
    <row r="2897" spans="1:21">
      <c r="A2897" s="4">
        <v>14756</v>
      </c>
      <c r="B2897" s="5">
        <v>40774.694444444445</v>
      </c>
      <c r="C2897" s="5">
        <v>40766.367361111108</v>
      </c>
      <c r="D2897" s="4" t="s">
        <v>62</v>
      </c>
      <c r="E2897" s="4" t="s">
        <v>76</v>
      </c>
      <c r="F2897" s="6" t="s">
        <v>2362</v>
      </c>
      <c r="G2897" s="4" t="s">
        <v>55</v>
      </c>
      <c r="H2897" s="4" t="s">
        <v>71</v>
      </c>
      <c r="I2897" s="4" t="s">
        <v>142</v>
      </c>
      <c r="J2897" s="4" t="s">
        <v>65</v>
      </c>
      <c r="K2897" s="9">
        <f t="shared" si="270"/>
        <v>8.3270833333372138</v>
      </c>
      <c r="L2897" s="13">
        <f t="shared" si="271"/>
        <v>40766</v>
      </c>
      <c r="M2897" s="14">
        <f t="shared" si="272"/>
        <v>0.36736111110803904</v>
      </c>
      <c r="N2897" s="15">
        <f t="shared" si="273"/>
        <v>1</v>
      </c>
      <c r="O2897" s="16" t="str">
        <f t="shared" si="274"/>
        <v>Friday</v>
      </c>
      <c r="P2897" s="16" t="str">
        <f t="shared" si="275"/>
        <v>Aug</v>
      </c>
      <c r="Q2897" s="22">
        <f>IF(Analysis!$H$2=1,1,0)</f>
        <v>1</v>
      </c>
      <c r="R2897" s="1">
        <f>IF(Analysis!$H$3=1,1,0)</f>
        <v>1</v>
      </c>
      <c r="S2897" s="23">
        <f>IF(Analysis!$H$4=1,1,0)</f>
        <v>1</v>
      </c>
      <c r="T2897" s="23">
        <f>IF(Analysis!$H$6=1,1,0)</f>
        <v>1</v>
      </c>
      <c r="U2897" s="23">
        <f>IF(Analysis!$H$7=1,1,0)</f>
        <v>1</v>
      </c>
    </row>
    <row r="2898" spans="1:21">
      <c r="A2898" s="4">
        <v>14755</v>
      </c>
      <c r="B2898" s="5">
        <v>40766.536111111112</v>
      </c>
      <c r="C2898" s="5">
        <v>40766.357638888891</v>
      </c>
      <c r="D2898" s="4" t="s">
        <v>53</v>
      </c>
      <c r="E2898" s="4" t="s">
        <v>54</v>
      </c>
      <c r="F2898" s="6" t="s">
        <v>2071</v>
      </c>
      <c r="G2898" s="4" t="s">
        <v>55</v>
      </c>
      <c r="H2898" s="4" t="s">
        <v>56</v>
      </c>
      <c r="I2898" s="4" t="s">
        <v>142</v>
      </c>
      <c r="J2898" s="4" t="s">
        <v>59</v>
      </c>
      <c r="K2898" s="9">
        <f t="shared" si="270"/>
        <v>0.17847222222189885</v>
      </c>
      <c r="L2898" s="13">
        <f t="shared" si="271"/>
        <v>40766</v>
      </c>
      <c r="M2898" s="14">
        <f t="shared" si="272"/>
        <v>0.35763888889050577</v>
      </c>
      <c r="N2898" s="15">
        <f t="shared" si="273"/>
        <v>1</v>
      </c>
      <c r="O2898" s="16" t="str">
        <f t="shared" si="274"/>
        <v>Thursday</v>
      </c>
      <c r="P2898" s="16" t="str">
        <f t="shared" si="275"/>
        <v>Aug</v>
      </c>
      <c r="Q2898" s="22">
        <f>IF(Analysis!$H$2=1,1,0)</f>
        <v>1</v>
      </c>
      <c r="R2898" s="1">
        <f>IF(Analysis!$H$3=1,1,0)</f>
        <v>1</v>
      </c>
      <c r="S2898" s="23">
        <f>IF(Analysis!$H$4=1,1,0)</f>
        <v>1</v>
      </c>
      <c r="T2898" s="23">
        <f>IF(Analysis!$H$6=1,1,0)</f>
        <v>1</v>
      </c>
      <c r="U2898" s="23">
        <f>IF(Analysis!$H$7=1,1,0)</f>
        <v>1</v>
      </c>
    </row>
    <row r="2899" spans="1:21">
      <c r="A2899" s="4">
        <v>14754</v>
      </c>
      <c r="B2899" s="5">
        <v>40819.615277777775</v>
      </c>
      <c r="C2899" s="5">
        <v>40766.35</v>
      </c>
      <c r="D2899" s="4" t="s">
        <v>53</v>
      </c>
      <c r="E2899" s="4" t="s">
        <v>68</v>
      </c>
      <c r="F2899" s="6" t="s">
        <v>2072</v>
      </c>
      <c r="G2899" s="4" t="s">
        <v>55</v>
      </c>
      <c r="H2899" s="4" t="s">
        <v>90</v>
      </c>
      <c r="I2899" s="4" t="s">
        <v>142</v>
      </c>
      <c r="J2899" s="4" t="s">
        <v>65</v>
      </c>
      <c r="K2899" s="9">
        <f t="shared" si="270"/>
        <v>53.265277777776646</v>
      </c>
      <c r="L2899" s="13">
        <f t="shared" si="271"/>
        <v>40766</v>
      </c>
      <c r="M2899" s="14">
        <f t="shared" si="272"/>
        <v>0.34999999999854481</v>
      </c>
      <c r="N2899" s="15">
        <f t="shared" si="273"/>
        <v>1</v>
      </c>
      <c r="O2899" s="16" t="str">
        <f t="shared" si="274"/>
        <v>Monday</v>
      </c>
      <c r="P2899" s="16" t="str">
        <f t="shared" si="275"/>
        <v>Aug</v>
      </c>
      <c r="Q2899" s="22">
        <f>IF(Analysis!$H$2=1,1,0)</f>
        <v>1</v>
      </c>
      <c r="R2899" s="1">
        <f>IF(Analysis!$H$3=1,1,0)</f>
        <v>1</v>
      </c>
      <c r="S2899" s="23">
        <f>IF(Analysis!$H$4=1,1,0)</f>
        <v>1</v>
      </c>
      <c r="T2899" s="23">
        <f>IF(Analysis!$H$6=1,1,0)</f>
        <v>1</v>
      </c>
      <c r="U2899" s="23">
        <f>IF(Analysis!$H$7=1,1,0)</f>
        <v>1</v>
      </c>
    </row>
    <row r="2900" spans="1:21">
      <c r="A2900" s="4">
        <v>14753</v>
      </c>
      <c r="B2900" s="5">
        <v>40766.356249999997</v>
      </c>
      <c r="C2900" s="5">
        <v>40766.34652777778</v>
      </c>
      <c r="D2900" s="4" t="s">
        <v>60</v>
      </c>
      <c r="E2900" s="4" t="s">
        <v>54</v>
      </c>
      <c r="F2900" s="6" t="s">
        <v>2073</v>
      </c>
      <c r="G2900" s="4" t="s">
        <v>55</v>
      </c>
      <c r="H2900" s="4" t="s">
        <v>56</v>
      </c>
      <c r="I2900" s="4" t="s">
        <v>142</v>
      </c>
      <c r="J2900" s="4" t="s">
        <v>57</v>
      </c>
      <c r="K2900" s="9">
        <f t="shared" si="270"/>
        <v>9.7222222175332718E-3</v>
      </c>
      <c r="L2900" s="13">
        <f t="shared" si="271"/>
        <v>40766</v>
      </c>
      <c r="M2900" s="14">
        <f t="shared" si="272"/>
        <v>0.34652777777955635</v>
      </c>
      <c r="N2900" s="15">
        <f t="shared" si="273"/>
        <v>1</v>
      </c>
      <c r="O2900" s="16" t="str">
        <f t="shared" si="274"/>
        <v>Thursday</v>
      </c>
      <c r="P2900" s="16" t="str">
        <f t="shared" si="275"/>
        <v>Aug</v>
      </c>
      <c r="Q2900" s="22">
        <f>IF(Analysis!$H$2=1,1,0)</f>
        <v>1</v>
      </c>
      <c r="R2900" s="1">
        <f>IF(Analysis!$H$3=1,1,0)</f>
        <v>1</v>
      </c>
      <c r="S2900" s="23">
        <f>IF(Analysis!$H$4=1,1,0)</f>
        <v>1</v>
      </c>
      <c r="T2900" s="23">
        <f>IF(Analysis!$H$6=1,1,0)</f>
        <v>1</v>
      </c>
      <c r="U2900" s="23">
        <f>IF(Analysis!$H$7=1,1,0)</f>
        <v>1</v>
      </c>
    </row>
    <row r="2901" spans="1:21">
      <c r="A2901" s="4">
        <v>14752</v>
      </c>
      <c r="B2901" s="5">
        <v>40777.462500000001</v>
      </c>
      <c r="C2901" s="5">
        <v>40766.344444444447</v>
      </c>
      <c r="D2901" s="4" t="s">
        <v>53</v>
      </c>
      <c r="E2901" s="4" t="s">
        <v>54</v>
      </c>
      <c r="F2901" s="6" t="s">
        <v>132</v>
      </c>
      <c r="G2901" s="4" t="s">
        <v>55</v>
      </c>
      <c r="H2901" s="4" t="s">
        <v>1346</v>
      </c>
      <c r="I2901" s="4" t="s">
        <v>142</v>
      </c>
      <c r="J2901" s="4" t="s">
        <v>65</v>
      </c>
      <c r="K2901" s="9">
        <f t="shared" si="270"/>
        <v>11.118055555554747</v>
      </c>
      <c r="L2901" s="13">
        <f t="shared" si="271"/>
        <v>40766</v>
      </c>
      <c r="M2901" s="14">
        <f t="shared" si="272"/>
        <v>0.34444444444670808</v>
      </c>
      <c r="N2901" s="15">
        <f t="shared" si="273"/>
        <v>1</v>
      </c>
      <c r="O2901" s="16" t="str">
        <f t="shared" si="274"/>
        <v>Monday</v>
      </c>
      <c r="P2901" s="16" t="str">
        <f t="shared" si="275"/>
        <v>Aug</v>
      </c>
      <c r="Q2901" s="22">
        <f>IF(Analysis!$H$2=1,1,0)</f>
        <v>1</v>
      </c>
      <c r="R2901" s="1">
        <f>IF(Analysis!$H$3=1,1,0)</f>
        <v>1</v>
      </c>
      <c r="S2901" s="23">
        <f>IF(Analysis!$H$4=1,1,0)</f>
        <v>1</v>
      </c>
      <c r="T2901" s="23">
        <f>IF(Analysis!$H$6=1,1,0)</f>
        <v>1</v>
      </c>
      <c r="U2901" s="23">
        <f>IF(Analysis!$H$7=1,1,0)</f>
        <v>1</v>
      </c>
    </row>
    <row r="2902" spans="1:21">
      <c r="A2902" s="4">
        <v>14751</v>
      </c>
      <c r="B2902" s="5">
        <v>40779.619444444441</v>
      </c>
      <c r="C2902" s="5">
        <v>40765.761111111111</v>
      </c>
      <c r="D2902" s="4" t="s">
        <v>53</v>
      </c>
      <c r="E2902" s="4" t="s">
        <v>105</v>
      </c>
      <c r="F2902" s="6" t="s">
        <v>133</v>
      </c>
      <c r="G2902" s="4" t="s">
        <v>55</v>
      </c>
      <c r="H2902" s="4" t="s">
        <v>1347</v>
      </c>
      <c r="I2902" s="4" t="s">
        <v>142</v>
      </c>
      <c r="J2902" s="4" t="s">
        <v>65</v>
      </c>
      <c r="K2902" s="9">
        <f t="shared" si="270"/>
        <v>13.858333333329938</v>
      </c>
      <c r="L2902" s="13">
        <f t="shared" si="271"/>
        <v>40765</v>
      </c>
      <c r="M2902" s="14">
        <f t="shared" si="272"/>
        <v>0.76111111111094942</v>
      </c>
      <c r="N2902" s="15">
        <f t="shared" si="273"/>
        <v>6</v>
      </c>
      <c r="O2902" s="16" t="str">
        <f t="shared" si="274"/>
        <v>Wednesday</v>
      </c>
      <c r="P2902" s="16" t="str">
        <f t="shared" si="275"/>
        <v>Aug</v>
      </c>
      <c r="Q2902" s="22">
        <f>IF(Analysis!$H$2=1,1,0)</f>
        <v>1</v>
      </c>
      <c r="R2902" s="1">
        <f>IF(Analysis!$H$3=1,1,0)</f>
        <v>1</v>
      </c>
      <c r="S2902" s="23">
        <f>IF(Analysis!$H$4=1,1,0)</f>
        <v>1</v>
      </c>
      <c r="T2902" s="23">
        <f>IF(Analysis!$H$6=1,1,0)</f>
        <v>1</v>
      </c>
      <c r="U2902" s="23">
        <f>IF(Analysis!$H$7=1,1,0)</f>
        <v>1</v>
      </c>
    </row>
    <row r="2903" spans="1:21">
      <c r="A2903" s="4">
        <v>14750</v>
      </c>
      <c r="B2903" s="5">
        <v>40766.519444444442</v>
      </c>
      <c r="C2903" s="5">
        <v>40765.697916666664</v>
      </c>
      <c r="D2903" s="4" t="s">
        <v>53</v>
      </c>
      <c r="E2903" s="4" t="s">
        <v>54</v>
      </c>
      <c r="F2903" s="6" t="s">
        <v>127</v>
      </c>
      <c r="G2903" s="4" t="s">
        <v>55</v>
      </c>
      <c r="H2903" s="4" t="s">
        <v>1348</v>
      </c>
      <c r="I2903" s="4" t="s">
        <v>142</v>
      </c>
      <c r="J2903" s="4" t="s">
        <v>59</v>
      </c>
      <c r="K2903" s="9">
        <f t="shared" si="270"/>
        <v>0.82152777777810115</v>
      </c>
      <c r="L2903" s="13">
        <f t="shared" si="271"/>
        <v>40765</v>
      </c>
      <c r="M2903" s="14">
        <f t="shared" si="272"/>
        <v>0.69791666666424135</v>
      </c>
      <c r="N2903" s="15">
        <f t="shared" si="273"/>
        <v>5</v>
      </c>
      <c r="O2903" s="16" t="str">
        <f t="shared" si="274"/>
        <v>Thursday</v>
      </c>
      <c r="P2903" s="16" t="str">
        <f t="shared" si="275"/>
        <v>Aug</v>
      </c>
      <c r="Q2903" s="22">
        <f>IF(Analysis!$H$2=1,1,0)</f>
        <v>1</v>
      </c>
      <c r="R2903" s="1">
        <f>IF(Analysis!$H$3=1,1,0)</f>
        <v>1</v>
      </c>
      <c r="S2903" s="23">
        <f>IF(Analysis!$H$4=1,1,0)</f>
        <v>1</v>
      </c>
      <c r="T2903" s="23">
        <f>IF(Analysis!$H$6=1,1,0)</f>
        <v>1</v>
      </c>
      <c r="U2903" s="23">
        <f>IF(Analysis!$H$7=1,1,0)</f>
        <v>1</v>
      </c>
    </row>
    <row r="2904" spans="1:21">
      <c r="A2904" s="4">
        <v>14749</v>
      </c>
      <c r="B2904" s="5">
        <v>40765.583333333336</v>
      </c>
      <c r="C2904" s="5">
        <v>40765.56527777778</v>
      </c>
      <c r="D2904" s="4" t="s">
        <v>60</v>
      </c>
      <c r="E2904" s="4" t="s">
        <v>61</v>
      </c>
      <c r="F2904" s="6" t="s">
        <v>128</v>
      </c>
      <c r="G2904" s="4" t="s">
        <v>55</v>
      </c>
      <c r="H2904" s="4" t="s">
        <v>1349</v>
      </c>
      <c r="I2904" s="4" t="s">
        <v>142</v>
      </c>
      <c r="J2904" s="4" t="s">
        <v>59</v>
      </c>
      <c r="K2904" s="9">
        <f t="shared" si="270"/>
        <v>1.8055555556202307E-2</v>
      </c>
      <c r="L2904" s="13">
        <f t="shared" si="271"/>
        <v>40765</v>
      </c>
      <c r="M2904" s="14">
        <f t="shared" si="272"/>
        <v>0.56527777777955635</v>
      </c>
      <c r="N2904" s="15">
        <f t="shared" si="273"/>
        <v>4</v>
      </c>
      <c r="O2904" s="16" t="str">
        <f t="shared" si="274"/>
        <v>Wednesday</v>
      </c>
      <c r="P2904" s="16" t="str">
        <f t="shared" si="275"/>
        <v>Aug</v>
      </c>
      <c r="Q2904" s="22">
        <f>IF(Analysis!$H$2=1,1,0)</f>
        <v>1</v>
      </c>
      <c r="R2904" s="1">
        <f>IF(Analysis!$H$3=1,1,0)</f>
        <v>1</v>
      </c>
      <c r="S2904" s="23">
        <f>IF(Analysis!$H$4=1,1,0)</f>
        <v>1</v>
      </c>
      <c r="T2904" s="23">
        <f>IF(Analysis!$H$6=1,1,0)</f>
        <v>1</v>
      </c>
      <c r="U2904" s="23">
        <f>IF(Analysis!$H$7=1,1,0)</f>
        <v>1</v>
      </c>
    </row>
    <row r="2905" spans="1:21">
      <c r="A2905" s="4">
        <v>14748</v>
      </c>
      <c r="B2905" s="5">
        <v>40765.550694444442</v>
      </c>
      <c r="C2905" s="5">
        <v>40765.527777777781</v>
      </c>
      <c r="D2905" s="4" t="s">
        <v>60</v>
      </c>
      <c r="E2905" s="4" t="s">
        <v>99</v>
      </c>
      <c r="F2905" s="6" t="s">
        <v>129</v>
      </c>
      <c r="G2905" s="4" t="s">
        <v>55</v>
      </c>
      <c r="H2905" s="4" t="s">
        <v>1350</v>
      </c>
      <c r="I2905" s="4" t="s">
        <v>142</v>
      </c>
      <c r="J2905" s="4" t="s">
        <v>59</v>
      </c>
      <c r="K2905" s="9">
        <f t="shared" si="270"/>
        <v>2.2916666661330964E-2</v>
      </c>
      <c r="L2905" s="13">
        <f t="shared" si="271"/>
        <v>40765</v>
      </c>
      <c r="M2905" s="14">
        <f t="shared" si="272"/>
        <v>0.52777777778101154</v>
      </c>
      <c r="N2905" s="15">
        <f t="shared" si="273"/>
        <v>3</v>
      </c>
      <c r="O2905" s="16" t="str">
        <f t="shared" si="274"/>
        <v>Wednesday</v>
      </c>
      <c r="P2905" s="16" t="str">
        <f t="shared" si="275"/>
        <v>Aug</v>
      </c>
      <c r="Q2905" s="22">
        <f>IF(Analysis!$H$2=1,1,0)</f>
        <v>1</v>
      </c>
      <c r="R2905" s="1">
        <f>IF(Analysis!$H$3=1,1,0)</f>
        <v>1</v>
      </c>
      <c r="S2905" s="23">
        <f>IF(Analysis!$H$4=1,1,0)</f>
        <v>1</v>
      </c>
      <c r="T2905" s="23">
        <f>IF(Analysis!$H$6=1,1,0)</f>
        <v>1</v>
      </c>
      <c r="U2905" s="23">
        <f>IF(Analysis!$H$7=1,1,0)</f>
        <v>1</v>
      </c>
    </row>
    <row r="2906" spans="1:21">
      <c r="A2906" s="4">
        <v>14747</v>
      </c>
      <c r="B2906" s="5">
        <v>40784.447916666664</v>
      </c>
      <c r="C2906" s="5">
        <v>40765.460416666669</v>
      </c>
      <c r="D2906" s="4" t="s">
        <v>60</v>
      </c>
      <c r="E2906" s="4" t="s">
        <v>108</v>
      </c>
      <c r="F2906" s="6" t="s">
        <v>145</v>
      </c>
      <c r="G2906" s="4" t="s">
        <v>55</v>
      </c>
      <c r="H2906" s="4" t="s">
        <v>90</v>
      </c>
      <c r="I2906" s="4" t="s">
        <v>142</v>
      </c>
      <c r="J2906" s="4" t="s">
        <v>73</v>
      </c>
      <c r="K2906" s="9">
        <f t="shared" si="270"/>
        <v>18.987499999995634</v>
      </c>
      <c r="L2906" s="13">
        <f t="shared" si="271"/>
        <v>40765</v>
      </c>
      <c r="M2906" s="14">
        <f t="shared" si="272"/>
        <v>0.46041666666860692</v>
      </c>
      <c r="N2906" s="15">
        <f t="shared" si="273"/>
        <v>3</v>
      </c>
      <c r="O2906" s="16" t="str">
        <f t="shared" si="274"/>
        <v>Monday</v>
      </c>
      <c r="P2906" s="16" t="str">
        <f t="shared" si="275"/>
        <v>Aug</v>
      </c>
      <c r="Q2906" s="22">
        <f>IF(Analysis!$H$2=1,1,0)</f>
        <v>1</v>
      </c>
      <c r="R2906" s="1">
        <f>IF(Analysis!$H$3=1,1,0)</f>
        <v>1</v>
      </c>
      <c r="S2906" s="23">
        <f>IF(Analysis!$H$4=1,1,0)</f>
        <v>1</v>
      </c>
      <c r="T2906" s="23">
        <f>IF(Analysis!$H$6=1,1,0)</f>
        <v>1</v>
      </c>
      <c r="U2906" s="23">
        <f>IF(Analysis!$H$7=1,1,0)</f>
        <v>1</v>
      </c>
    </row>
    <row r="2907" spans="1:21">
      <c r="A2907" s="4">
        <v>14746</v>
      </c>
      <c r="B2907" s="5">
        <v>40765.436805555553</v>
      </c>
      <c r="C2907" s="5">
        <v>40765.43472222222</v>
      </c>
      <c r="D2907" s="4" t="s">
        <v>53</v>
      </c>
      <c r="E2907" s="4" t="s">
        <v>54</v>
      </c>
      <c r="F2907" s="6" t="s">
        <v>2363</v>
      </c>
      <c r="G2907" s="4" t="s">
        <v>55</v>
      </c>
      <c r="H2907" s="4" t="s">
        <v>107</v>
      </c>
      <c r="I2907" s="4" t="s">
        <v>142</v>
      </c>
      <c r="J2907" s="4" t="s">
        <v>59</v>
      </c>
      <c r="K2907" s="9">
        <f t="shared" si="270"/>
        <v>2.0833333328482695E-3</v>
      </c>
      <c r="L2907" s="13">
        <f t="shared" si="271"/>
        <v>40765</v>
      </c>
      <c r="M2907" s="14">
        <f t="shared" si="272"/>
        <v>0.43472222222044365</v>
      </c>
      <c r="N2907" s="15">
        <f t="shared" si="273"/>
        <v>2</v>
      </c>
      <c r="O2907" s="16" t="str">
        <f t="shared" si="274"/>
        <v>Wednesday</v>
      </c>
      <c r="P2907" s="16" t="str">
        <f t="shared" si="275"/>
        <v>Aug</v>
      </c>
      <c r="Q2907" s="22">
        <f>IF(Analysis!$H$2=1,1,0)</f>
        <v>1</v>
      </c>
      <c r="R2907" s="1">
        <f>IF(Analysis!$H$3=1,1,0)</f>
        <v>1</v>
      </c>
      <c r="S2907" s="23">
        <f>IF(Analysis!$H$4=1,1,0)</f>
        <v>1</v>
      </c>
      <c r="T2907" s="23">
        <f>IF(Analysis!$H$6=1,1,0)</f>
        <v>1</v>
      </c>
      <c r="U2907" s="23">
        <f>IF(Analysis!$H$7=1,1,0)</f>
        <v>1</v>
      </c>
    </row>
    <row r="2908" spans="1:21">
      <c r="A2908" s="4">
        <v>14745</v>
      </c>
      <c r="B2908" s="5">
        <v>40770.62777777778</v>
      </c>
      <c r="C2908" s="5">
        <v>40765.409722222219</v>
      </c>
      <c r="D2908" s="4" t="s">
        <v>60</v>
      </c>
      <c r="E2908" s="4" t="s">
        <v>54</v>
      </c>
      <c r="F2908" s="6" t="s">
        <v>2071</v>
      </c>
      <c r="G2908" s="4" t="s">
        <v>55</v>
      </c>
      <c r="H2908" s="4" t="s">
        <v>106</v>
      </c>
      <c r="I2908" s="4" t="s">
        <v>142</v>
      </c>
      <c r="J2908" s="4" t="s">
        <v>59</v>
      </c>
      <c r="K2908" s="9">
        <f t="shared" si="270"/>
        <v>5.2180555555605679</v>
      </c>
      <c r="L2908" s="13">
        <f t="shared" si="271"/>
        <v>40765</v>
      </c>
      <c r="M2908" s="14">
        <f t="shared" si="272"/>
        <v>0.40972222221898846</v>
      </c>
      <c r="N2908" s="15">
        <f t="shared" si="273"/>
        <v>2</v>
      </c>
      <c r="O2908" s="16" t="str">
        <f t="shared" si="274"/>
        <v>Monday</v>
      </c>
      <c r="P2908" s="16" t="str">
        <f t="shared" si="275"/>
        <v>Aug</v>
      </c>
      <c r="Q2908" s="22">
        <f>IF(Analysis!$H$2=1,1,0)</f>
        <v>1</v>
      </c>
      <c r="R2908" s="1">
        <f>IF(Analysis!$H$3=1,1,0)</f>
        <v>1</v>
      </c>
      <c r="S2908" s="23">
        <f>IF(Analysis!$H$4=1,1,0)</f>
        <v>1</v>
      </c>
      <c r="T2908" s="23">
        <f>IF(Analysis!$H$6=1,1,0)</f>
        <v>1</v>
      </c>
      <c r="U2908" s="23">
        <f>IF(Analysis!$H$7=1,1,0)</f>
        <v>1</v>
      </c>
    </row>
    <row r="2909" spans="1:21">
      <c r="A2909" s="4">
        <v>14744</v>
      </c>
      <c r="B2909" s="5">
        <v>40777.499305555553</v>
      </c>
      <c r="C2909" s="5">
        <v>40764.714583333334</v>
      </c>
      <c r="D2909" s="4" t="s">
        <v>62</v>
      </c>
      <c r="E2909" s="4" t="s">
        <v>68</v>
      </c>
      <c r="F2909" s="6" t="s">
        <v>2072</v>
      </c>
      <c r="G2909" s="4" t="s">
        <v>55</v>
      </c>
      <c r="H2909" s="4" t="s">
        <v>71</v>
      </c>
      <c r="I2909" s="4" t="s">
        <v>142</v>
      </c>
      <c r="J2909" s="4" t="s">
        <v>73</v>
      </c>
      <c r="K2909" s="9">
        <f t="shared" si="270"/>
        <v>12.784722222218988</v>
      </c>
      <c r="L2909" s="13">
        <f t="shared" si="271"/>
        <v>40764</v>
      </c>
      <c r="M2909" s="14">
        <f t="shared" si="272"/>
        <v>0.71458333333430346</v>
      </c>
      <c r="N2909" s="15">
        <f t="shared" si="273"/>
        <v>6</v>
      </c>
      <c r="O2909" s="16" t="str">
        <f t="shared" si="274"/>
        <v>Monday</v>
      </c>
      <c r="P2909" s="16" t="str">
        <f t="shared" si="275"/>
        <v>Aug</v>
      </c>
      <c r="Q2909" s="22">
        <f>IF(Analysis!$H$2=1,1,0)</f>
        <v>1</v>
      </c>
      <c r="R2909" s="1">
        <f>IF(Analysis!$H$3=1,1,0)</f>
        <v>1</v>
      </c>
      <c r="S2909" s="23">
        <f>IF(Analysis!$H$4=1,1,0)</f>
        <v>1</v>
      </c>
      <c r="T2909" s="23">
        <f>IF(Analysis!$H$6=1,1,0)</f>
        <v>1</v>
      </c>
      <c r="U2909" s="23">
        <f>IF(Analysis!$H$7=1,1,0)</f>
        <v>1</v>
      </c>
    </row>
    <row r="2910" spans="1:21">
      <c r="A2910" s="4">
        <v>14743</v>
      </c>
      <c r="B2910" s="5">
        <v>40800.696527777778</v>
      </c>
      <c r="C2910" s="5">
        <v>40764.695833333331</v>
      </c>
      <c r="D2910" s="4" t="s">
        <v>62</v>
      </c>
      <c r="E2910" s="4" t="s">
        <v>64</v>
      </c>
      <c r="F2910" s="6" t="s">
        <v>2073</v>
      </c>
      <c r="G2910" s="4" t="s">
        <v>55</v>
      </c>
      <c r="H2910" s="4" t="s">
        <v>56</v>
      </c>
      <c r="I2910" s="4" t="s">
        <v>142</v>
      </c>
      <c r="J2910" s="4" t="s">
        <v>70</v>
      </c>
      <c r="K2910" s="9">
        <f t="shared" si="270"/>
        <v>36.000694444446708</v>
      </c>
      <c r="L2910" s="13">
        <f t="shared" si="271"/>
        <v>40764</v>
      </c>
      <c r="M2910" s="14">
        <f t="shared" si="272"/>
        <v>0.69583333333139308</v>
      </c>
      <c r="N2910" s="15">
        <f t="shared" si="273"/>
        <v>5</v>
      </c>
      <c r="O2910" s="16" t="str">
        <f t="shared" si="274"/>
        <v>Wednesday</v>
      </c>
      <c r="P2910" s="16" t="str">
        <f t="shared" si="275"/>
        <v>Aug</v>
      </c>
      <c r="Q2910" s="22">
        <f>IF(Analysis!$H$2=1,1,0)</f>
        <v>1</v>
      </c>
      <c r="R2910" s="1">
        <f>IF(Analysis!$H$3=1,1,0)</f>
        <v>1</v>
      </c>
      <c r="S2910" s="23">
        <f>IF(Analysis!$H$4=1,1,0)</f>
        <v>1</v>
      </c>
      <c r="T2910" s="23">
        <f>IF(Analysis!$H$6=1,1,0)</f>
        <v>1</v>
      </c>
      <c r="U2910" s="23">
        <f>IF(Analysis!$H$7=1,1,0)</f>
        <v>1</v>
      </c>
    </row>
    <row r="2911" spans="1:21">
      <c r="A2911" s="4">
        <v>14742</v>
      </c>
      <c r="B2911" s="5">
        <v>40770.582638888889</v>
      </c>
      <c r="C2911" s="5">
        <v>40764.628472222219</v>
      </c>
      <c r="D2911" s="4" t="s">
        <v>62</v>
      </c>
      <c r="E2911" s="4" t="s">
        <v>68</v>
      </c>
      <c r="F2911" s="6" t="s">
        <v>132</v>
      </c>
      <c r="G2911" s="4" t="s">
        <v>55</v>
      </c>
      <c r="H2911" s="4" t="s">
        <v>90</v>
      </c>
      <c r="I2911" s="4" t="s">
        <v>142</v>
      </c>
      <c r="J2911" s="4" t="s">
        <v>65</v>
      </c>
      <c r="K2911" s="9">
        <f t="shared" si="270"/>
        <v>5.9541666666700621</v>
      </c>
      <c r="L2911" s="13">
        <f t="shared" si="271"/>
        <v>40764</v>
      </c>
      <c r="M2911" s="14">
        <f t="shared" si="272"/>
        <v>0.62847222221898846</v>
      </c>
      <c r="N2911" s="15">
        <f t="shared" si="273"/>
        <v>5</v>
      </c>
      <c r="O2911" s="16" t="str">
        <f t="shared" si="274"/>
        <v>Monday</v>
      </c>
      <c r="P2911" s="16" t="str">
        <f t="shared" si="275"/>
        <v>Aug</v>
      </c>
      <c r="Q2911" s="22">
        <f>IF(Analysis!$H$2=1,1,0)</f>
        <v>1</v>
      </c>
      <c r="R2911" s="1">
        <f>IF(Analysis!$H$3=1,1,0)</f>
        <v>1</v>
      </c>
      <c r="S2911" s="23">
        <f>IF(Analysis!$H$4=1,1,0)</f>
        <v>1</v>
      </c>
      <c r="T2911" s="23">
        <f>IF(Analysis!$H$6=1,1,0)</f>
        <v>1</v>
      </c>
      <c r="U2911" s="23">
        <f>IF(Analysis!$H$7=1,1,0)</f>
        <v>1</v>
      </c>
    </row>
    <row r="2912" spans="1:21">
      <c r="A2912" s="4">
        <v>14741</v>
      </c>
      <c r="B2912" s="5">
        <v>40764.554861111108</v>
      </c>
      <c r="C2912" s="5">
        <v>40764.536111111112</v>
      </c>
      <c r="D2912" s="4" t="s">
        <v>60</v>
      </c>
      <c r="E2912" s="4" t="s">
        <v>61</v>
      </c>
      <c r="F2912" s="6" t="s">
        <v>133</v>
      </c>
      <c r="G2912" s="4" t="s">
        <v>55</v>
      </c>
      <c r="H2912" s="4" t="s">
        <v>56</v>
      </c>
      <c r="I2912" s="4" t="s">
        <v>142</v>
      </c>
      <c r="J2912" s="4" t="s">
        <v>59</v>
      </c>
      <c r="K2912" s="9">
        <f t="shared" si="270"/>
        <v>1.8749999995634425E-2</v>
      </c>
      <c r="L2912" s="13">
        <f t="shared" si="271"/>
        <v>40764</v>
      </c>
      <c r="M2912" s="14">
        <f t="shared" si="272"/>
        <v>0.53611111111240461</v>
      </c>
      <c r="N2912" s="15">
        <f t="shared" si="273"/>
        <v>3</v>
      </c>
      <c r="O2912" s="16" t="str">
        <f t="shared" si="274"/>
        <v>Tuesday</v>
      </c>
      <c r="P2912" s="16" t="str">
        <f t="shared" si="275"/>
        <v>Aug</v>
      </c>
      <c r="Q2912" s="22">
        <f>IF(Analysis!$H$2=1,1,0)</f>
        <v>1</v>
      </c>
      <c r="R2912" s="1">
        <f>IF(Analysis!$H$3=1,1,0)</f>
        <v>1</v>
      </c>
      <c r="S2912" s="23">
        <f>IF(Analysis!$H$4=1,1,0)</f>
        <v>1</v>
      </c>
      <c r="T2912" s="23">
        <f>IF(Analysis!$H$6=1,1,0)</f>
        <v>1</v>
      </c>
      <c r="U2912" s="23">
        <f>IF(Analysis!$H$7=1,1,0)</f>
        <v>1</v>
      </c>
    </row>
    <row r="2913" spans="1:21">
      <c r="A2913" s="4">
        <v>14740</v>
      </c>
      <c r="B2913" s="5">
        <v>40770.415277777778</v>
      </c>
      <c r="C2913" s="5">
        <v>40764.475694444445</v>
      </c>
      <c r="D2913" s="4" t="s">
        <v>53</v>
      </c>
      <c r="E2913" s="4" t="s">
        <v>98</v>
      </c>
      <c r="F2913" s="6" t="s">
        <v>127</v>
      </c>
      <c r="G2913" s="4" t="s">
        <v>55</v>
      </c>
      <c r="H2913" s="4" t="s">
        <v>1351</v>
      </c>
      <c r="I2913" s="4" t="s">
        <v>142</v>
      </c>
      <c r="J2913" s="4" t="s">
        <v>59</v>
      </c>
      <c r="K2913" s="9">
        <f t="shared" si="270"/>
        <v>5.9395833333328483</v>
      </c>
      <c r="L2913" s="13">
        <f t="shared" si="271"/>
        <v>40764</v>
      </c>
      <c r="M2913" s="14">
        <f t="shared" si="272"/>
        <v>0.47569444444525288</v>
      </c>
      <c r="N2913" s="15">
        <f t="shared" si="273"/>
        <v>3</v>
      </c>
      <c r="O2913" s="16" t="str">
        <f t="shared" si="274"/>
        <v>Monday</v>
      </c>
      <c r="P2913" s="16" t="str">
        <f t="shared" si="275"/>
        <v>Aug</v>
      </c>
      <c r="Q2913" s="22">
        <f>IF(Analysis!$H$2=1,1,0)</f>
        <v>1</v>
      </c>
      <c r="R2913" s="1">
        <f>IF(Analysis!$H$3=1,1,0)</f>
        <v>1</v>
      </c>
      <c r="S2913" s="23">
        <f>IF(Analysis!$H$4=1,1,0)</f>
        <v>1</v>
      </c>
      <c r="T2913" s="23">
        <f>IF(Analysis!$H$6=1,1,0)</f>
        <v>1</v>
      </c>
      <c r="U2913" s="23">
        <f>IF(Analysis!$H$7=1,1,0)</f>
        <v>1</v>
      </c>
    </row>
    <row r="2914" spans="1:21">
      <c r="A2914" s="4">
        <v>14739</v>
      </c>
      <c r="B2914" s="5">
        <v>40786.345833333333</v>
      </c>
      <c r="C2914" s="5">
        <v>40764.438888888886</v>
      </c>
      <c r="D2914" s="4" t="s">
        <v>60</v>
      </c>
      <c r="E2914" s="4" t="s">
        <v>80</v>
      </c>
      <c r="F2914" s="6" t="s">
        <v>128</v>
      </c>
      <c r="G2914" s="4" t="s">
        <v>55</v>
      </c>
      <c r="H2914" s="4" t="s">
        <v>1352</v>
      </c>
      <c r="I2914" s="4" t="s">
        <v>142</v>
      </c>
      <c r="J2914" s="4" t="s">
        <v>73</v>
      </c>
      <c r="K2914" s="9">
        <f t="shared" si="270"/>
        <v>21.906944444446708</v>
      </c>
      <c r="L2914" s="13">
        <f t="shared" si="271"/>
        <v>40764</v>
      </c>
      <c r="M2914" s="14">
        <f t="shared" si="272"/>
        <v>0.43888888888614019</v>
      </c>
      <c r="N2914" s="15">
        <f t="shared" si="273"/>
        <v>2</v>
      </c>
      <c r="O2914" s="16" t="str">
        <f t="shared" si="274"/>
        <v>Wednesday</v>
      </c>
      <c r="P2914" s="16" t="str">
        <f t="shared" si="275"/>
        <v>Aug</v>
      </c>
      <c r="Q2914" s="22">
        <f>IF(Analysis!$H$2=1,1,0)</f>
        <v>1</v>
      </c>
      <c r="R2914" s="1">
        <f>IF(Analysis!$H$3=1,1,0)</f>
        <v>1</v>
      </c>
      <c r="S2914" s="23">
        <f>IF(Analysis!$H$4=1,1,0)</f>
        <v>1</v>
      </c>
      <c r="T2914" s="23">
        <f>IF(Analysis!$H$6=1,1,0)</f>
        <v>1</v>
      </c>
      <c r="U2914" s="23">
        <f>IF(Analysis!$H$7=1,1,0)</f>
        <v>1</v>
      </c>
    </row>
    <row r="2915" spans="1:21">
      <c r="A2915" s="4">
        <v>14738</v>
      </c>
      <c r="B2915" s="5">
        <v>40764.509722222225</v>
      </c>
      <c r="C2915" s="5">
        <v>40764.431944444441</v>
      </c>
      <c r="D2915" s="4" t="s">
        <v>60</v>
      </c>
      <c r="E2915" s="4" t="s">
        <v>61</v>
      </c>
      <c r="F2915" s="6" t="s">
        <v>129</v>
      </c>
      <c r="G2915" s="4" t="s">
        <v>55</v>
      </c>
      <c r="H2915" s="4" t="s">
        <v>1353</v>
      </c>
      <c r="I2915" s="4" t="s">
        <v>142</v>
      </c>
      <c r="J2915" s="4" t="s">
        <v>59</v>
      </c>
      <c r="K2915" s="9">
        <f t="shared" si="270"/>
        <v>7.777777778392192E-2</v>
      </c>
      <c r="L2915" s="13">
        <f t="shared" si="271"/>
        <v>40764</v>
      </c>
      <c r="M2915" s="14">
        <f t="shared" si="272"/>
        <v>0.43194444444088731</v>
      </c>
      <c r="N2915" s="15">
        <f t="shared" si="273"/>
        <v>2</v>
      </c>
      <c r="O2915" s="16" t="str">
        <f t="shared" si="274"/>
        <v>Tuesday</v>
      </c>
      <c r="P2915" s="16" t="str">
        <f t="shared" si="275"/>
        <v>Aug</v>
      </c>
      <c r="Q2915" s="22">
        <f>IF(Analysis!$H$2=1,1,0)</f>
        <v>1</v>
      </c>
      <c r="R2915" s="1">
        <f>IF(Analysis!$H$3=1,1,0)</f>
        <v>1</v>
      </c>
      <c r="S2915" s="23">
        <f>IF(Analysis!$H$4=1,1,0)</f>
        <v>1</v>
      </c>
      <c r="T2915" s="23">
        <f>IF(Analysis!$H$6=1,1,0)</f>
        <v>1</v>
      </c>
      <c r="U2915" s="23">
        <f>IF(Analysis!$H$7=1,1,0)</f>
        <v>1</v>
      </c>
    </row>
    <row r="2916" spans="1:21">
      <c r="A2916" s="4">
        <v>14737</v>
      </c>
      <c r="B2916" s="5">
        <v>40764.449999999997</v>
      </c>
      <c r="C2916" s="5">
        <v>40764.40902777778</v>
      </c>
      <c r="D2916" s="4" t="s">
        <v>60</v>
      </c>
      <c r="E2916" s="4" t="s">
        <v>67</v>
      </c>
      <c r="F2916" s="6" t="s">
        <v>145</v>
      </c>
      <c r="G2916" s="4" t="s">
        <v>55</v>
      </c>
      <c r="H2916" s="4" t="s">
        <v>1354</v>
      </c>
      <c r="I2916" s="4" t="s">
        <v>142</v>
      </c>
      <c r="J2916" s="4" t="s">
        <v>59</v>
      </c>
      <c r="K2916" s="9">
        <f t="shared" si="270"/>
        <v>4.0972222217533272E-2</v>
      </c>
      <c r="L2916" s="13">
        <f t="shared" si="271"/>
        <v>40764</v>
      </c>
      <c r="M2916" s="14">
        <f t="shared" si="272"/>
        <v>0.40902777777955635</v>
      </c>
      <c r="N2916" s="15">
        <f t="shared" si="273"/>
        <v>2</v>
      </c>
      <c r="O2916" s="16" t="str">
        <f t="shared" si="274"/>
        <v>Tuesday</v>
      </c>
      <c r="P2916" s="16" t="str">
        <f t="shared" si="275"/>
        <v>Aug</v>
      </c>
      <c r="Q2916" s="22">
        <f>IF(Analysis!$H$2=1,1,0)</f>
        <v>1</v>
      </c>
      <c r="R2916" s="1">
        <f>IF(Analysis!$H$3=1,1,0)</f>
        <v>1</v>
      </c>
      <c r="S2916" s="23">
        <f>IF(Analysis!$H$4=1,1,0)</f>
        <v>1</v>
      </c>
      <c r="T2916" s="23">
        <f>IF(Analysis!$H$6=1,1,0)</f>
        <v>1</v>
      </c>
      <c r="U2916" s="23">
        <f>IF(Analysis!$H$7=1,1,0)</f>
        <v>1</v>
      </c>
    </row>
    <row r="2917" spans="1:21">
      <c r="A2917" s="4">
        <v>14736</v>
      </c>
      <c r="B2917" s="5">
        <v>40764.429166666669</v>
      </c>
      <c r="C2917" s="5">
        <v>40764.404166666667</v>
      </c>
      <c r="D2917" s="4" t="s">
        <v>60</v>
      </c>
      <c r="E2917" s="4" t="s">
        <v>54</v>
      </c>
      <c r="F2917" s="6" t="s">
        <v>2364</v>
      </c>
      <c r="G2917" s="4" t="s">
        <v>55</v>
      </c>
      <c r="H2917" s="4" t="s">
        <v>1355</v>
      </c>
      <c r="I2917" s="4" t="s">
        <v>142</v>
      </c>
      <c r="J2917" s="4" t="s">
        <v>59</v>
      </c>
      <c r="K2917" s="9">
        <f t="shared" si="270"/>
        <v>2.5000000001455192E-2</v>
      </c>
      <c r="L2917" s="13">
        <f t="shared" si="271"/>
        <v>40764</v>
      </c>
      <c r="M2917" s="14">
        <f t="shared" si="272"/>
        <v>0.40416666666715173</v>
      </c>
      <c r="N2917" s="15">
        <f t="shared" si="273"/>
        <v>2</v>
      </c>
      <c r="O2917" s="16" t="str">
        <f t="shared" si="274"/>
        <v>Tuesday</v>
      </c>
      <c r="P2917" s="16" t="str">
        <f t="shared" si="275"/>
        <v>Aug</v>
      </c>
      <c r="Q2917" s="22">
        <f>IF(Analysis!$H$2=1,1,0)</f>
        <v>1</v>
      </c>
      <c r="R2917" s="1">
        <f>IF(Analysis!$H$3=1,1,0)</f>
        <v>1</v>
      </c>
      <c r="S2917" s="23">
        <f>IF(Analysis!$H$4=1,1,0)</f>
        <v>1</v>
      </c>
      <c r="T2917" s="23">
        <f>IF(Analysis!$H$6=1,1,0)</f>
        <v>1</v>
      </c>
      <c r="U2917" s="23">
        <f>IF(Analysis!$H$7=1,1,0)</f>
        <v>1</v>
      </c>
    </row>
    <row r="2918" spans="1:21">
      <c r="A2918" s="4">
        <v>14735</v>
      </c>
      <c r="B2918" s="5">
        <v>40781.477777777778</v>
      </c>
      <c r="C2918" s="5">
        <v>40764.395833333336</v>
      </c>
      <c r="D2918" s="4" t="s">
        <v>53</v>
      </c>
      <c r="E2918" s="4" t="s">
        <v>74</v>
      </c>
      <c r="F2918" s="6" t="s">
        <v>2071</v>
      </c>
      <c r="G2918" s="4" t="s">
        <v>55</v>
      </c>
      <c r="H2918" s="4" t="s">
        <v>90</v>
      </c>
      <c r="I2918" s="4" t="s">
        <v>142</v>
      </c>
      <c r="J2918" s="4" t="s">
        <v>65</v>
      </c>
      <c r="K2918" s="9">
        <f t="shared" si="270"/>
        <v>17.081944444442343</v>
      </c>
      <c r="L2918" s="13">
        <f t="shared" si="271"/>
        <v>40764</v>
      </c>
      <c r="M2918" s="14">
        <f t="shared" si="272"/>
        <v>0.39583333333575865</v>
      </c>
      <c r="N2918" s="15">
        <f t="shared" si="273"/>
        <v>2</v>
      </c>
      <c r="O2918" s="16" t="str">
        <f t="shared" si="274"/>
        <v>Friday</v>
      </c>
      <c r="P2918" s="16" t="str">
        <f t="shared" si="275"/>
        <v>Aug</v>
      </c>
      <c r="Q2918" s="22">
        <f>IF(Analysis!$H$2=1,1,0)</f>
        <v>1</v>
      </c>
      <c r="R2918" s="1">
        <f>IF(Analysis!$H$3=1,1,0)</f>
        <v>1</v>
      </c>
      <c r="S2918" s="23">
        <f>IF(Analysis!$H$4=1,1,0)</f>
        <v>1</v>
      </c>
      <c r="T2918" s="23">
        <f>IF(Analysis!$H$6=1,1,0)</f>
        <v>1</v>
      </c>
      <c r="U2918" s="23">
        <f>IF(Analysis!$H$7=1,1,0)</f>
        <v>1</v>
      </c>
    </row>
    <row r="2919" spans="1:21">
      <c r="A2919" s="4">
        <v>14734</v>
      </c>
      <c r="B2919" s="5">
        <v>40815.61041666667</v>
      </c>
      <c r="C2919" s="5">
        <v>40764.39166666667</v>
      </c>
      <c r="D2919" s="4" t="s">
        <v>60</v>
      </c>
      <c r="E2919" s="4" t="s">
        <v>74</v>
      </c>
      <c r="F2919" s="6" t="s">
        <v>2072</v>
      </c>
      <c r="G2919" s="4" t="s">
        <v>55</v>
      </c>
      <c r="H2919" s="4" t="s">
        <v>107</v>
      </c>
      <c r="I2919" s="4" t="s">
        <v>142</v>
      </c>
      <c r="J2919" s="4" t="s">
        <v>73</v>
      </c>
      <c r="K2919" s="9">
        <f t="shared" si="270"/>
        <v>51.21875</v>
      </c>
      <c r="L2919" s="13">
        <f t="shared" si="271"/>
        <v>40764</v>
      </c>
      <c r="M2919" s="14">
        <f t="shared" si="272"/>
        <v>0.39166666667006211</v>
      </c>
      <c r="N2919" s="15">
        <f t="shared" si="273"/>
        <v>2</v>
      </c>
      <c r="O2919" s="16" t="str">
        <f t="shared" si="274"/>
        <v>Thursday</v>
      </c>
      <c r="P2919" s="16" t="str">
        <f t="shared" si="275"/>
        <v>Aug</v>
      </c>
      <c r="Q2919" s="22">
        <f>IF(Analysis!$H$2=1,1,0)</f>
        <v>1</v>
      </c>
      <c r="R2919" s="1">
        <f>IF(Analysis!$H$3=1,1,0)</f>
        <v>1</v>
      </c>
      <c r="S2919" s="23">
        <f>IF(Analysis!$H$4=1,1,0)</f>
        <v>1</v>
      </c>
      <c r="T2919" s="23">
        <f>IF(Analysis!$H$6=1,1,0)</f>
        <v>1</v>
      </c>
      <c r="U2919" s="23">
        <f>IF(Analysis!$H$7=1,1,0)</f>
        <v>1</v>
      </c>
    </row>
    <row r="2920" spans="1:21">
      <c r="A2920" s="4">
        <v>14733</v>
      </c>
      <c r="B2920" s="5">
        <v>40764.419444444444</v>
      </c>
      <c r="C2920" s="5">
        <v>40764.387499999997</v>
      </c>
      <c r="D2920" s="4" t="s">
        <v>60</v>
      </c>
      <c r="E2920" s="4" t="s">
        <v>54</v>
      </c>
      <c r="F2920" s="6" t="s">
        <v>2073</v>
      </c>
      <c r="G2920" s="4" t="s">
        <v>55</v>
      </c>
      <c r="H2920" s="4" t="s">
        <v>106</v>
      </c>
      <c r="I2920" s="4" t="s">
        <v>142</v>
      </c>
      <c r="J2920" s="4" t="s">
        <v>59</v>
      </c>
      <c r="K2920" s="9">
        <f t="shared" si="270"/>
        <v>3.1944444446708076E-2</v>
      </c>
      <c r="L2920" s="13">
        <f t="shared" si="271"/>
        <v>40764</v>
      </c>
      <c r="M2920" s="14">
        <f t="shared" si="272"/>
        <v>0.38749999999708962</v>
      </c>
      <c r="N2920" s="15">
        <f t="shared" si="273"/>
        <v>2</v>
      </c>
      <c r="O2920" s="16" t="str">
        <f t="shared" si="274"/>
        <v>Tuesday</v>
      </c>
      <c r="P2920" s="16" t="str">
        <f t="shared" si="275"/>
        <v>Aug</v>
      </c>
      <c r="Q2920" s="22">
        <f>IF(Analysis!$H$2=1,1,0)</f>
        <v>1</v>
      </c>
      <c r="R2920" s="1">
        <f>IF(Analysis!$H$3=1,1,0)</f>
        <v>1</v>
      </c>
      <c r="S2920" s="23">
        <f>IF(Analysis!$H$4=1,1,0)</f>
        <v>1</v>
      </c>
      <c r="T2920" s="23">
        <f>IF(Analysis!$H$6=1,1,0)</f>
        <v>1</v>
      </c>
      <c r="U2920" s="23">
        <f>IF(Analysis!$H$7=1,1,0)</f>
        <v>1</v>
      </c>
    </row>
    <row r="2921" spans="1:21">
      <c r="A2921" s="4">
        <v>14732</v>
      </c>
      <c r="B2921" s="5">
        <v>40764.513194444444</v>
      </c>
      <c r="C2921" s="5">
        <v>40764.375</v>
      </c>
      <c r="D2921" s="4" t="s">
        <v>60</v>
      </c>
      <c r="E2921" s="4" t="s">
        <v>54</v>
      </c>
      <c r="F2921" s="6" t="s">
        <v>132</v>
      </c>
      <c r="G2921" s="4" t="s">
        <v>55</v>
      </c>
      <c r="H2921" s="4" t="s">
        <v>71</v>
      </c>
      <c r="I2921" s="4" t="s">
        <v>142</v>
      </c>
      <c r="J2921" s="4" t="s">
        <v>57</v>
      </c>
      <c r="K2921" s="9">
        <f t="shared" si="270"/>
        <v>0.13819444444379769</v>
      </c>
      <c r="L2921" s="13">
        <f t="shared" si="271"/>
        <v>40764</v>
      </c>
      <c r="M2921" s="14">
        <f t="shared" si="272"/>
        <v>0.375</v>
      </c>
      <c r="N2921" s="15">
        <f t="shared" si="273"/>
        <v>2</v>
      </c>
      <c r="O2921" s="16" t="str">
        <f t="shared" si="274"/>
        <v>Tuesday</v>
      </c>
      <c r="P2921" s="16" t="str">
        <f t="shared" si="275"/>
        <v>Aug</v>
      </c>
      <c r="Q2921" s="22">
        <f>IF(Analysis!$H$2=1,1,0)</f>
        <v>1</v>
      </c>
      <c r="R2921" s="1">
        <f>IF(Analysis!$H$3=1,1,0)</f>
        <v>1</v>
      </c>
      <c r="S2921" s="23">
        <f>IF(Analysis!$H$4=1,1,0)</f>
        <v>1</v>
      </c>
      <c r="T2921" s="23">
        <f>IF(Analysis!$H$6=1,1,0)</f>
        <v>1</v>
      </c>
      <c r="U2921" s="23">
        <f>IF(Analysis!$H$7=1,1,0)</f>
        <v>1</v>
      </c>
    </row>
    <row r="2922" spans="1:21">
      <c r="A2922" s="4">
        <v>14731</v>
      </c>
      <c r="B2922" s="5">
        <v>40764.429861111108</v>
      </c>
      <c r="C2922" s="5">
        <v>40764.364583333336</v>
      </c>
      <c r="D2922" s="4" t="s">
        <v>60</v>
      </c>
      <c r="E2922" s="4" t="s">
        <v>54</v>
      </c>
      <c r="F2922" s="6" t="s">
        <v>133</v>
      </c>
      <c r="G2922" s="4" t="s">
        <v>55</v>
      </c>
      <c r="H2922" s="4" t="s">
        <v>56</v>
      </c>
      <c r="I2922" s="4" t="s">
        <v>142</v>
      </c>
      <c r="J2922" s="4" t="s">
        <v>59</v>
      </c>
      <c r="K2922" s="9">
        <f t="shared" si="270"/>
        <v>6.5277777772280388E-2</v>
      </c>
      <c r="L2922" s="13">
        <f t="shared" si="271"/>
        <v>40764</v>
      </c>
      <c r="M2922" s="14">
        <f t="shared" si="272"/>
        <v>0.36458333333575865</v>
      </c>
      <c r="N2922" s="15">
        <f t="shared" si="273"/>
        <v>1</v>
      </c>
      <c r="O2922" s="16" t="str">
        <f t="shared" si="274"/>
        <v>Tuesday</v>
      </c>
      <c r="P2922" s="16" t="str">
        <f t="shared" si="275"/>
        <v>Aug</v>
      </c>
      <c r="Q2922" s="22">
        <f>IF(Analysis!$H$2=1,1,0)</f>
        <v>1</v>
      </c>
      <c r="R2922" s="1">
        <f>IF(Analysis!$H$3=1,1,0)</f>
        <v>1</v>
      </c>
      <c r="S2922" s="23">
        <f>IF(Analysis!$H$4=1,1,0)</f>
        <v>1</v>
      </c>
      <c r="T2922" s="23">
        <f>IF(Analysis!$H$6=1,1,0)</f>
        <v>1</v>
      </c>
      <c r="U2922" s="23">
        <f>IF(Analysis!$H$7=1,1,0)</f>
        <v>1</v>
      </c>
    </row>
    <row r="2923" spans="1:21">
      <c r="A2923" s="4">
        <v>14730</v>
      </c>
      <c r="B2923" s="5">
        <v>40764.425694444442</v>
      </c>
      <c r="C2923" s="5">
        <v>40763.732638888891</v>
      </c>
      <c r="D2923" s="4" t="s">
        <v>60</v>
      </c>
      <c r="E2923" s="4" t="s">
        <v>68</v>
      </c>
      <c r="F2923" s="6" t="s">
        <v>127</v>
      </c>
      <c r="G2923" s="4" t="s">
        <v>55</v>
      </c>
      <c r="H2923" s="4" t="s">
        <v>90</v>
      </c>
      <c r="I2923" s="4" t="s">
        <v>142</v>
      </c>
      <c r="J2923" s="4" t="s">
        <v>59</v>
      </c>
      <c r="K2923" s="9">
        <f t="shared" si="270"/>
        <v>0.69305555555183673</v>
      </c>
      <c r="L2923" s="13">
        <f t="shared" si="271"/>
        <v>40763</v>
      </c>
      <c r="M2923" s="14">
        <f t="shared" si="272"/>
        <v>0.73263888889050577</v>
      </c>
      <c r="N2923" s="15">
        <f t="shared" si="273"/>
        <v>6</v>
      </c>
      <c r="O2923" s="16" t="str">
        <f t="shared" si="274"/>
        <v>Tuesday</v>
      </c>
      <c r="P2923" s="16" t="str">
        <f t="shared" si="275"/>
        <v>Aug</v>
      </c>
      <c r="Q2923" s="22">
        <f>IF(Analysis!$H$2=1,1,0)</f>
        <v>1</v>
      </c>
      <c r="R2923" s="1">
        <f>IF(Analysis!$H$3=1,1,0)</f>
        <v>1</v>
      </c>
      <c r="S2923" s="23">
        <f>IF(Analysis!$H$4=1,1,0)</f>
        <v>1</v>
      </c>
      <c r="T2923" s="23">
        <f>IF(Analysis!$H$6=1,1,0)</f>
        <v>1</v>
      </c>
      <c r="U2923" s="23">
        <f>IF(Analysis!$H$7=1,1,0)</f>
        <v>1</v>
      </c>
    </row>
    <row r="2924" spans="1:21">
      <c r="A2924" s="4">
        <v>14729</v>
      </c>
      <c r="B2924" s="5">
        <v>40793.448611111111</v>
      </c>
      <c r="C2924" s="5">
        <v>40763.609722222223</v>
      </c>
      <c r="D2924" s="4" t="s">
        <v>62</v>
      </c>
      <c r="E2924" s="4" t="s">
        <v>64</v>
      </c>
      <c r="F2924" s="6" t="s">
        <v>128</v>
      </c>
      <c r="G2924" s="4" t="s">
        <v>55</v>
      </c>
      <c r="H2924" s="4" t="s">
        <v>56</v>
      </c>
      <c r="I2924" s="4" t="s">
        <v>142</v>
      </c>
      <c r="J2924" s="4" t="s">
        <v>65</v>
      </c>
      <c r="K2924" s="9">
        <f t="shared" si="270"/>
        <v>29.838888888887595</v>
      </c>
      <c r="L2924" s="13">
        <f t="shared" si="271"/>
        <v>40763</v>
      </c>
      <c r="M2924" s="14">
        <f t="shared" si="272"/>
        <v>0.60972222222335404</v>
      </c>
      <c r="N2924" s="15">
        <f t="shared" si="273"/>
        <v>4</v>
      </c>
      <c r="O2924" s="16" t="str">
        <f t="shared" si="274"/>
        <v>Wednesday</v>
      </c>
      <c r="P2924" s="16" t="str">
        <f t="shared" si="275"/>
        <v>Aug</v>
      </c>
      <c r="Q2924" s="22">
        <f>IF(Analysis!$H$2=1,1,0)</f>
        <v>1</v>
      </c>
      <c r="R2924" s="1">
        <f>IF(Analysis!$H$3=1,1,0)</f>
        <v>1</v>
      </c>
      <c r="S2924" s="23">
        <f>IF(Analysis!$H$4=1,1,0)</f>
        <v>1</v>
      </c>
      <c r="T2924" s="23">
        <f>IF(Analysis!$H$6=1,1,0)</f>
        <v>1</v>
      </c>
      <c r="U2924" s="23">
        <f>IF(Analysis!$H$7=1,1,0)</f>
        <v>1</v>
      </c>
    </row>
    <row r="2925" spans="1:21">
      <c r="A2925" s="4">
        <v>14728</v>
      </c>
      <c r="B2925" s="5">
        <v>40777.405555555553</v>
      </c>
      <c r="C2925" s="5">
        <v>40763.54583333333</v>
      </c>
      <c r="D2925" s="4" t="s">
        <v>60</v>
      </c>
      <c r="E2925" s="4" t="s">
        <v>74</v>
      </c>
      <c r="F2925" s="6" t="s">
        <v>129</v>
      </c>
      <c r="G2925" s="4" t="s">
        <v>55</v>
      </c>
      <c r="H2925" s="4" t="s">
        <v>1356</v>
      </c>
      <c r="I2925" s="4" t="s">
        <v>142</v>
      </c>
      <c r="J2925" s="4" t="s">
        <v>136</v>
      </c>
      <c r="K2925" s="9">
        <f t="shared" si="270"/>
        <v>13.859722222223354</v>
      </c>
      <c r="L2925" s="13">
        <f t="shared" si="271"/>
        <v>40763</v>
      </c>
      <c r="M2925" s="14">
        <f t="shared" si="272"/>
        <v>0.54583333332993789</v>
      </c>
      <c r="N2925" s="15">
        <f t="shared" si="273"/>
        <v>4</v>
      </c>
      <c r="O2925" s="16" t="str">
        <f t="shared" si="274"/>
        <v>Monday</v>
      </c>
      <c r="P2925" s="16" t="str">
        <f t="shared" si="275"/>
        <v>Aug</v>
      </c>
      <c r="Q2925" s="22">
        <f>IF(Analysis!$H$2=1,1,0)</f>
        <v>1</v>
      </c>
      <c r="R2925" s="1">
        <f>IF(Analysis!$H$3=1,1,0)</f>
        <v>1</v>
      </c>
      <c r="S2925" s="23">
        <f>IF(Analysis!$H$4=1,1,0)</f>
        <v>1</v>
      </c>
      <c r="T2925" s="23">
        <f>IF(Analysis!$H$6=1,1,0)</f>
        <v>1</v>
      </c>
      <c r="U2925" s="23">
        <f>IF(Analysis!$H$7=1,1,0)</f>
        <v>1</v>
      </c>
    </row>
    <row r="2926" spans="1:21">
      <c r="A2926" s="4">
        <v>14727</v>
      </c>
      <c r="B2926" s="5">
        <v>40763.463888888888</v>
      </c>
      <c r="C2926" s="5">
        <v>40763.447222222225</v>
      </c>
      <c r="D2926" s="4" t="s">
        <v>60</v>
      </c>
      <c r="E2926" s="4" t="s">
        <v>61</v>
      </c>
      <c r="F2926" s="6" t="s">
        <v>145</v>
      </c>
      <c r="G2926" s="4" t="s">
        <v>55</v>
      </c>
      <c r="H2926" s="4" t="s">
        <v>1357</v>
      </c>
      <c r="I2926" s="4" t="s">
        <v>142</v>
      </c>
      <c r="J2926" s="4" t="s">
        <v>59</v>
      </c>
      <c r="K2926" s="9">
        <f t="shared" si="270"/>
        <v>1.6666666662786156E-2</v>
      </c>
      <c r="L2926" s="13">
        <f t="shared" si="271"/>
        <v>40763</v>
      </c>
      <c r="M2926" s="14">
        <f t="shared" si="272"/>
        <v>0.44722222222480923</v>
      </c>
      <c r="N2926" s="15">
        <f t="shared" si="273"/>
        <v>2</v>
      </c>
      <c r="O2926" s="16" t="str">
        <f t="shared" si="274"/>
        <v>Monday</v>
      </c>
      <c r="P2926" s="16" t="str">
        <f t="shared" si="275"/>
        <v>Aug</v>
      </c>
      <c r="Q2926" s="22">
        <f>IF(Analysis!$H$2=1,1,0)</f>
        <v>1</v>
      </c>
      <c r="R2926" s="1">
        <f>IF(Analysis!$H$3=1,1,0)</f>
        <v>1</v>
      </c>
      <c r="S2926" s="23">
        <f>IF(Analysis!$H$4=1,1,0)</f>
        <v>1</v>
      </c>
      <c r="T2926" s="23">
        <f>IF(Analysis!$H$6=1,1,0)</f>
        <v>1</v>
      </c>
      <c r="U2926" s="23">
        <f>IF(Analysis!$H$7=1,1,0)</f>
        <v>1</v>
      </c>
    </row>
    <row r="2927" spans="1:21">
      <c r="A2927" s="4">
        <v>14726</v>
      </c>
      <c r="B2927" s="5">
        <v>40763.447222222225</v>
      </c>
      <c r="C2927" s="5">
        <v>40763.440972222219</v>
      </c>
      <c r="D2927" s="4" t="s">
        <v>60</v>
      </c>
      <c r="E2927" s="4" t="s">
        <v>54</v>
      </c>
      <c r="F2927" s="6" t="s">
        <v>2365</v>
      </c>
      <c r="G2927" s="4" t="s">
        <v>55</v>
      </c>
      <c r="H2927" s="4" t="s">
        <v>1358</v>
      </c>
      <c r="I2927" s="4" t="s">
        <v>142</v>
      </c>
      <c r="J2927" s="4" t="s">
        <v>59</v>
      </c>
      <c r="K2927" s="9">
        <f t="shared" si="270"/>
        <v>6.2500000058207661E-3</v>
      </c>
      <c r="L2927" s="13">
        <f t="shared" si="271"/>
        <v>40763</v>
      </c>
      <c r="M2927" s="14">
        <f t="shared" si="272"/>
        <v>0.44097222221898846</v>
      </c>
      <c r="N2927" s="15">
        <f t="shared" si="273"/>
        <v>2</v>
      </c>
      <c r="O2927" s="16" t="str">
        <f t="shared" si="274"/>
        <v>Monday</v>
      </c>
      <c r="P2927" s="16" t="str">
        <f t="shared" si="275"/>
        <v>Aug</v>
      </c>
      <c r="Q2927" s="22">
        <f>IF(Analysis!$H$2=1,1,0)</f>
        <v>1</v>
      </c>
      <c r="R2927" s="1">
        <f>IF(Analysis!$H$3=1,1,0)</f>
        <v>1</v>
      </c>
      <c r="S2927" s="23">
        <f>IF(Analysis!$H$4=1,1,0)</f>
        <v>1</v>
      </c>
      <c r="T2927" s="23">
        <f>IF(Analysis!$H$6=1,1,0)</f>
        <v>1</v>
      </c>
      <c r="U2927" s="23">
        <f>IF(Analysis!$H$7=1,1,0)</f>
        <v>1</v>
      </c>
    </row>
    <row r="2928" spans="1:21">
      <c r="A2928" s="4">
        <v>14725</v>
      </c>
      <c r="B2928" s="5">
        <v>40767.665277777778</v>
      </c>
      <c r="C2928" s="5">
        <v>40763.379166666666</v>
      </c>
      <c r="D2928" s="4" t="s">
        <v>62</v>
      </c>
      <c r="E2928" s="4" t="s">
        <v>76</v>
      </c>
      <c r="F2928" s="6" t="s">
        <v>2071</v>
      </c>
      <c r="G2928" s="4" t="s">
        <v>55</v>
      </c>
      <c r="H2928" s="4" t="s">
        <v>1359</v>
      </c>
      <c r="I2928" s="4" t="s">
        <v>142</v>
      </c>
      <c r="J2928" s="4" t="s">
        <v>59</v>
      </c>
      <c r="K2928" s="9">
        <f t="shared" si="270"/>
        <v>4.2861111111124046</v>
      </c>
      <c r="L2928" s="13">
        <f t="shared" si="271"/>
        <v>40763</v>
      </c>
      <c r="M2928" s="14">
        <f t="shared" si="272"/>
        <v>0.37916666666569654</v>
      </c>
      <c r="N2928" s="15">
        <f t="shared" si="273"/>
        <v>2</v>
      </c>
      <c r="O2928" s="16" t="str">
        <f t="shared" si="274"/>
        <v>Friday</v>
      </c>
      <c r="P2928" s="16" t="str">
        <f t="shared" si="275"/>
        <v>Aug</v>
      </c>
      <c r="Q2928" s="22">
        <f>IF(Analysis!$H$2=1,1,0)</f>
        <v>1</v>
      </c>
      <c r="R2928" s="1">
        <f>IF(Analysis!$H$3=1,1,0)</f>
        <v>1</v>
      </c>
      <c r="S2928" s="23">
        <f>IF(Analysis!$H$4=1,1,0)</f>
        <v>1</v>
      </c>
      <c r="T2928" s="23">
        <f>IF(Analysis!$H$6=1,1,0)</f>
        <v>1</v>
      </c>
      <c r="U2928" s="23">
        <f>IF(Analysis!$H$7=1,1,0)</f>
        <v>1</v>
      </c>
    </row>
    <row r="2929" spans="1:21">
      <c r="A2929" s="4">
        <v>14724</v>
      </c>
      <c r="B2929" s="5">
        <v>40764.427777777775</v>
      </c>
      <c r="C2929" s="5">
        <v>40763.349305555559</v>
      </c>
      <c r="D2929" s="4" t="s">
        <v>53</v>
      </c>
      <c r="E2929" s="4" t="s">
        <v>96</v>
      </c>
      <c r="F2929" s="6" t="s">
        <v>2072</v>
      </c>
      <c r="G2929" s="4" t="s">
        <v>55</v>
      </c>
      <c r="H2929" s="4" t="s">
        <v>1360</v>
      </c>
      <c r="I2929" s="4" t="s">
        <v>142</v>
      </c>
      <c r="J2929" s="4" t="s">
        <v>57</v>
      </c>
      <c r="K2929" s="9">
        <f t="shared" si="270"/>
        <v>1.0784722222160781</v>
      </c>
      <c r="L2929" s="13">
        <f t="shared" si="271"/>
        <v>40763</v>
      </c>
      <c r="M2929" s="14">
        <f t="shared" si="272"/>
        <v>0.34930555555911269</v>
      </c>
      <c r="N2929" s="15">
        <f t="shared" si="273"/>
        <v>1</v>
      </c>
      <c r="O2929" s="16" t="str">
        <f t="shared" si="274"/>
        <v>Tuesday</v>
      </c>
      <c r="P2929" s="16" t="str">
        <f t="shared" si="275"/>
        <v>Aug</v>
      </c>
      <c r="Q2929" s="22">
        <f>IF(Analysis!$H$2=1,1,0)</f>
        <v>1</v>
      </c>
      <c r="R2929" s="1">
        <f>IF(Analysis!$H$3=1,1,0)</f>
        <v>1</v>
      </c>
      <c r="S2929" s="23">
        <f>IF(Analysis!$H$4=1,1,0)</f>
        <v>1</v>
      </c>
      <c r="T2929" s="23">
        <f>IF(Analysis!$H$6=1,1,0)</f>
        <v>1</v>
      </c>
      <c r="U2929" s="23">
        <f>IF(Analysis!$H$7=1,1,0)</f>
        <v>1</v>
      </c>
    </row>
    <row r="2930" spans="1:21">
      <c r="A2930" s="4">
        <v>14723</v>
      </c>
      <c r="B2930" s="5">
        <v>40763.355555555558</v>
      </c>
      <c r="C2930" s="5">
        <v>40763.338194444441</v>
      </c>
      <c r="D2930" s="4" t="s">
        <v>60</v>
      </c>
      <c r="E2930" s="4" t="s">
        <v>54</v>
      </c>
      <c r="F2930" s="6" t="s">
        <v>2073</v>
      </c>
      <c r="G2930" s="4" t="s">
        <v>55</v>
      </c>
      <c r="H2930" s="4" t="s">
        <v>90</v>
      </c>
      <c r="I2930" s="4" t="s">
        <v>142</v>
      </c>
      <c r="J2930" s="4" t="s">
        <v>59</v>
      </c>
      <c r="K2930" s="9">
        <f t="shared" si="270"/>
        <v>1.7361111116770189E-2</v>
      </c>
      <c r="L2930" s="13">
        <f t="shared" si="271"/>
        <v>40763</v>
      </c>
      <c r="M2930" s="14">
        <f t="shared" si="272"/>
        <v>0.33819444444088731</v>
      </c>
      <c r="N2930" s="15">
        <f t="shared" si="273"/>
        <v>1</v>
      </c>
      <c r="O2930" s="16" t="str">
        <f t="shared" si="274"/>
        <v>Monday</v>
      </c>
      <c r="P2930" s="16" t="str">
        <f t="shared" si="275"/>
        <v>Aug</v>
      </c>
      <c r="Q2930" s="22">
        <f>IF(Analysis!$H$2=1,1,0)</f>
        <v>1</v>
      </c>
      <c r="R2930" s="1">
        <f>IF(Analysis!$H$3=1,1,0)</f>
        <v>1</v>
      </c>
      <c r="S2930" s="23">
        <f>IF(Analysis!$H$4=1,1,0)</f>
        <v>1</v>
      </c>
      <c r="T2930" s="23">
        <f>IF(Analysis!$H$6=1,1,0)</f>
        <v>1</v>
      </c>
      <c r="U2930" s="23">
        <f>IF(Analysis!$H$7=1,1,0)</f>
        <v>1</v>
      </c>
    </row>
    <row r="2931" spans="1:21">
      <c r="A2931" s="4">
        <v>14722</v>
      </c>
      <c r="B2931" s="5">
        <v>40760.708333333336</v>
      </c>
      <c r="C2931" s="5">
        <v>40760.689583333333</v>
      </c>
      <c r="D2931" s="4" t="s">
        <v>53</v>
      </c>
      <c r="E2931" s="4" t="s">
        <v>91</v>
      </c>
      <c r="F2931" s="6" t="s">
        <v>132</v>
      </c>
      <c r="G2931" s="4" t="s">
        <v>55</v>
      </c>
      <c r="H2931" s="4" t="s">
        <v>107</v>
      </c>
      <c r="I2931" s="4" t="s">
        <v>142</v>
      </c>
      <c r="J2931" s="4" t="s">
        <v>59</v>
      </c>
      <c r="K2931" s="9">
        <f t="shared" si="270"/>
        <v>1.8750000002910383E-2</v>
      </c>
      <c r="L2931" s="13">
        <f t="shared" si="271"/>
        <v>40760</v>
      </c>
      <c r="M2931" s="14">
        <f t="shared" si="272"/>
        <v>0.68958333333284827</v>
      </c>
      <c r="N2931" s="15">
        <f t="shared" si="273"/>
        <v>5</v>
      </c>
      <c r="O2931" s="16" t="str">
        <f t="shared" si="274"/>
        <v>Friday</v>
      </c>
      <c r="P2931" s="16" t="str">
        <f t="shared" si="275"/>
        <v>Aug</v>
      </c>
      <c r="Q2931" s="22">
        <f>IF(Analysis!$H$2=1,1,0)</f>
        <v>1</v>
      </c>
      <c r="R2931" s="1">
        <f>IF(Analysis!$H$3=1,1,0)</f>
        <v>1</v>
      </c>
      <c r="S2931" s="23">
        <f>IF(Analysis!$H$4=1,1,0)</f>
        <v>1</v>
      </c>
      <c r="T2931" s="23">
        <f>IF(Analysis!$H$6=1,1,0)</f>
        <v>1</v>
      </c>
      <c r="U2931" s="23">
        <f>IF(Analysis!$H$7=1,1,0)</f>
        <v>1</v>
      </c>
    </row>
    <row r="2932" spans="1:21">
      <c r="A2932" s="4">
        <v>14721</v>
      </c>
      <c r="B2932" s="5">
        <v>40760.694444444445</v>
      </c>
      <c r="C2932" s="5">
        <v>40760.668749999997</v>
      </c>
      <c r="D2932" s="4" t="s">
        <v>53</v>
      </c>
      <c r="E2932" s="4" t="s">
        <v>91</v>
      </c>
      <c r="F2932" s="6" t="s">
        <v>133</v>
      </c>
      <c r="G2932" s="4" t="s">
        <v>55</v>
      </c>
      <c r="H2932" s="4" t="s">
        <v>106</v>
      </c>
      <c r="I2932" s="4" t="s">
        <v>142</v>
      </c>
      <c r="J2932" s="4" t="s">
        <v>65</v>
      </c>
      <c r="K2932" s="9">
        <f t="shared" si="270"/>
        <v>2.5694444448163267E-2</v>
      </c>
      <c r="L2932" s="13">
        <f t="shared" si="271"/>
        <v>40760</v>
      </c>
      <c r="M2932" s="14">
        <f t="shared" si="272"/>
        <v>0.66874999999708962</v>
      </c>
      <c r="N2932" s="15">
        <f t="shared" si="273"/>
        <v>5</v>
      </c>
      <c r="O2932" s="16" t="str">
        <f t="shared" si="274"/>
        <v>Friday</v>
      </c>
      <c r="P2932" s="16" t="str">
        <f t="shared" si="275"/>
        <v>Aug</v>
      </c>
      <c r="Q2932" s="22">
        <f>IF(Analysis!$H$2=1,1,0)</f>
        <v>1</v>
      </c>
      <c r="R2932" s="1">
        <f>IF(Analysis!$H$3=1,1,0)</f>
        <v>1</v>
      </c>
      <c r="S2932" s="23">
        <f>IF(Analysis!$H$4=1,1,0)</f>
        <v>1</v>
      </c>
      <c r="T2932" s="23">
        <f>IF(Analysis!$H$6=1,1,0)</f>
        <v>1</v>
      </c>
      <c r="U2932" s="23">
        <f>IF(Analysis!$H$7=1,1,0)</f>
        <v>1</v>
      </c>
    </row>
    <row r="2933" spans="1:21">
      <c r="A2933" s="4">
        <v>14720</v>
      </c>
      <c r="B2933" s="5">
        <v>40815.568749999999</v>
      </c>
      <c r="C2933" s="5">
        <v>40760.624305555553</v>
      </c>
      <c r="D2933" s="4" t="s">
        <v>62</v>
      </c>
      <c r="E2933" s="4" t="s">
        <v>64</v>
      </c>
      <c r="F2933" s="6" t="s">
        <v>127</v>
      </c>
      <c r="G2933" s="4" t="s">
        <v>55</v>
      </c>
      <c r="H2933" s="4" t="s">
        <v>71</v>
      </c>
      <c r="I2933" s="4" t="s">
        <v>142</v>
      </c>
      <c r="J2933" s="4" t="s">
        <v>70</v>
      </c>
      <c r="K2933" s="9">
        <f t="shared" si="270"/>
        <v>54.944444444445253</v>
      </c>
      <c r="L2933" s="13">
        <f t="shared" si="271"/>
        <v>40760</v>
      </c>
      <c r="M2933" s="14">
        <f t="shared" si="272"/>
        <v>0.62430555555329192</v>
      </c>
      <c r="N2933" s="15">
        <f t="shared" si="273"/>
        <v>4</v>
      </c>
      <c r="O2933" s="16" t="str">
        <f t="shared" si="274"/>
        <v>Thursday</v>
      </c>
      <c r="P2933" s="16" t="str">
        <f t="shared" si="275"/>
        <v>Aug</v>
      </c>
      <c r="Q2933" s="22">
        <f>IF(Analysis!$H$2=1,1,0)</f>
        <v>1</v>
      </c>
      <c r="R2933" s="1">
        <f>IF(Analysis!$H$3=1,1,0)</f>
        <v>1</v>
      </c>
      <c r="S2933" s="23">
        <f>IF(Analysis!$H$4=1,1,0)</f>
        <v>1</v>
      </c>
      <c r="T2933" s="23">
        <f>IF(Analysis!$H$6=1,1,0)</f>
        <v>1</v>
      </c>
      <c r="U2933" s="23">
        <f>IF(Analysis!$H$7=1,1,0)</f>
        <v>1</v>
      </c>
    </row>
    <row r="2934" spans="1:21">
      <c r="A2934" s="4">
        <v>14719</v>
      </c>
      <c r="B2934" s="5">
        <v>40764.538888888892</v>
      </c>
      <c r="C2934" s="5">
        <v>40760.575694444444</v>
      </c>
      <c r="D2934" s="4" t="s">
        <v>53</v>
      </c>
      <c r="E2934" s="4" t="s">
        <v>58</v>
      </c>
      <c r="F2934" s="6" t="s">
        <v>128</v>
      </c>
      <c r="G2934" s="4" t="s">
        <v>55</v>
      </c>
      <c r="H2934" s="4" t="s">
        <v>56</v>
      </c>
      <c r="I2934" s="4" t="s">
        <v>142</v>
      </c>
      <c r="J2934" s="4" t="s">
        <v>65</v>
      </c>
      <c r="K2934" s="9">
        <f t="shared" si="270"/>
        <v>3.9631944444481633</v>
      </c>
      <c r="L2934" s="13">
        <f t="shared" si="271"/>
        <v>40760</v>
      </c>
      <c r="M2934" s="14">
        <f t="shared" si="272"/>
        <v>0.57569444444379769</v>
      </c>
      <c r="N2934" s="15">
        <f t="shared" si="273"/>
        <v>4</v>
      </c>
      <c r="O2934" s="16" t="str">
        <f t="shared" si="274"/>
        <v>Tuesday</v>
      </c>
      <c r="P2934" s="16" t="str">
        <f t="shared" si="275"/>
        <v>Aug</v>
      </c>
      <c r="Q2934" s="22">
        <f>IF(Analysis!$H$2=1,1,0)</f>
        <v>1</v>
      </c>
      <c r="R2934" s="1">
        <f>IF(Analysis!$H$3=1,1,0)</f>
        <v>1</v>
      </c>
      <c r="S2934" s="23">
        <f>IF(Analysis!$H$4=1,1,0)</f>
        <v>1</v>
      </c>
      <c r="T2934" s="23">
        <f>IF(Analysis!$H$6=1,1,0)</f>
        <v>1</v>
      </c>
      <c r="U2934" s="23">
        <f>IF(Analysis!$H$7=1,1,0)</f>
        <v>1</v>
      </c>
    </row>
    <row r="2935" spans="1:21">
      <c r="A2935" s="4">
        <v>14718</v>
      </c>
      <c r="B2935" s="5">
        <v>40875.372916666667</v>
      </c>
      <c r="C2935" s="5">
        <v>40760.479166666664</v>
      </c>
      <c r="D2935" s="4" t="s">
        <v>60</v>
      </c>
      <c r="E2935" s="4" t="s">
        <v>54</v>
      </c>
      <c r="F2935" s="6" t="s">
        <v>129</v>
      </c>
      <c r="G2935" s="4" t="s">
        <v>55</v>
      </c>
      <c r="H2935" s="4" t="s">
        <v>90</v>
      </c>
      <c r="I2935" s="4" t="s">
        <v>142</v>
      </c>
      <c r="J2935" s="4" t="s">
        <v>59</v>
      </c>
      <c r="K2935" s="9">
        <f t="shared" si="270"/>
        <v>114.89375000000291</v>
      </c>
      <c r="L2935" s="13">
        <f t="shared" si="271"/>
        <v>40760</v>
      </c>
      <c r="M2935" s="14">
        <f t="shared" si="272"/>
        <v>0.47916666666424135</v>
      </c>
      <c r="N2935" s="15">
        <f t="shared" si="273"/>
        <v>3</v>
      </c>
      <c r="O2935" s="16" t="str">
        <f t="shared" si="274"/>
        <v>Monday</v>
      </c>
      <c r="P2935" s="16" t="str">
        <f t="shared" si="275"/>
        <v>Aug</v>
      </c>
      <c r="Q2935" s="22">
        <f>IF(Analysis!$H$2=1,1,0)</f>
        <v>1</v>
      </c>
      <c r="R2935" s="1">
        <f>IF(Analysis!$H$3=1,1,0)</f>
        <v>1</v>
      </c>
      <c r="S2935" s="23">
        <f>IF(Analysis!$H$4=1,1,0)</f>
        <v>1</v>
      </c>
      <c r="T2935" s="23">
        <f>IF(Analysis!$H$6=1,1,0)</f>
        <v>1</v>
      </c>
      <c r="U2935" s="23">
        <f>IF(Analysis!$H$7=1,1,0)</f>
        <v>1</v>
      </c>
    </row>
    <row r="2936" spans="1:21">
      <c r="A2936" s="4">
        <v>14717</v>
      </c>
      <c r="B2936" s="5">
        <v>41010.609722222223</v>
      </c>
      <c r="C2936" s="5">
        <v>40760.477777777778</v>
      </c>
      <c r="D2936" s="4" t="s">
        <v>60</v>
      </c>
      <c r="E2936" s="4" t="s">
        <v>54</v>
      </c>
      <c r="F2936" s="6" t="s">
        <v>145</v>
      </c>
      <c r="G2936" s="4" t="s">
        <v>55</v>
      </c>
      <c r="H2936" s="4" t="s">
        <v>56</v>
      </c>
      <c r="I2936" s="4" t="s">
        <v>142</v>
      </c>
      <c r="J2936" s="4" t="s">
        <v>57</v>
      </c>
      <c r="K2936" s="9">
        <f t="shared" si="270"/>
        <v>250.13194444444525</v>
      </c>
      <c r="L2936" s="13">
        <f t="shared" si="271"/>
        <v>40760</v>
      </c>
      <c r="M2936" s="14">
        <f t="shared" si="272"/>
        <v>0.47777777777810115</v>
      </c>
      <c r="N2936" s="15">
        <f t="shared" si="273"/>
        <v>3</v>
      </c>
      <c r="O2936" s="16" t="str">
        <f t="shared" si="274"/>
        <v>Wednesday</v>
      </c>
      <c r="P2936" s="16" t="str">
        <f t="shared" si="275"/>
        <v>Aug</v>
      </c>
      <c r="Q2936" s="22">
        <f>IF(Analysis!$H$2=1,1,0)</f>
        <v>1</v>
      </c>
      <c r="R2936" s="1">
        <f>IF(Analysis!$H$3=1,1,0)</f>
        <v>1</v>
      </c>
      <c r="S2936" s="23">
        <f>IF(Analysis!$H$4=1,1,0)</f>
        <v>1</v>
      </c>
      <c r="T2936" s="23">
        <f>IF(Analysis!$H$6=1,1,0)</f>
        <v>1</v>
      </c>
      <c r="U2936" s="23">
        <f>IF(Analysis!$H$7=1,1,0)</f>
        <v>1</v>
      </c>
    </row>
    <row r="2937" spans="1:21">
      <c r="A2937" s="4">
        <v>14716</v>
      </c>
      <c r="B2937" s="5">
        <v>40764.508333333331</v>
      </c>
      <c r="C2937" s="5">
        <v>40760.434027777781</v>
      </c>
      <c r="D2937" s="4" t="s">
        <v>62</v>
      </c>
      <c r="E2937" s="4" t="s">
        <v>95</v>
      </c>
      <c r="F2937" s="6" t="s">
        <v>2366</v>
      </c>
      <c r="G2937" s="4" t="s">
        <v>55</v>
      </c>
      <c r="H2937" s="4" t="s">
        <v>1361</v>
      </c>
      <c r="I2937" s="4" t="s">
        <v>142</v>
      </c>
      <c r="J2937" s="4" t="s">
        <v>70</v>
      </c>
      <c r="K2937" s="9">
        <f t="shared" si="270"/>
        <v>4.0743055555503815</v>
      </c>
      <c r="L2937" s="13">
        <f t="shared" si="271"/>
        <v>40760</v>
      </c>
      <c r="M2937" s="14">
        <f t="shared" si="272"/>
        <v>0.43402777778101154</v>
      </c>
      <c r="N2937" s="15">
        <f t="shared" si="273"/>
        <v>2</v>
      </c>
      <c r="O2937" s="16" t="str">
        <f t="shared" si="274"/>
        <v>Tuesday</v>
      </c>
      <c r="P2937" s="16" t="str">
        <f t="shared" si="275"/>
        <v>Aug</v>
      </c>
      <c r="Q2937" s="22">
        <f>IF(Analysis!$H$2=1,1,0)</f>
        <v>1</v>
      </c>
      <c r="R2937" s="1">
        <f>IF(Analysis!$H$3=1,1,0)</f>
        <v>1</v>
      </c>
      <c r="S2937" s="23">
        <f>IF(Analysis!$H$4=1,1,0)</f>
        <v>1</v>
      </c>
      <c r="T2937" s="23">
        <f>IF(Analysis!$H$6=1,1,0)</f>
        <v>1</v>
      </c>
      <c r="U2937" s="23">
        <f>IF(Analysis!$H$7=1,1,0)</f>
        <v>1</v>
      </c>
    </row>
    <row r="2938" spans="1:21">
      <c r="A2938" s="4">
        <v>14715</v>
      </c>
      <c r="B2938" s="5">
        <v>40765.61041666667</v>
      </c>
      <c r="C2938" s="5">
        <v>40760.431944444441</v>
      </c>
      <c r="D2938" s="4" t="s">
        <v>60</v>
      </c>
      <c r="E2938" s="4" t="s">
        <v>144</v>
      </c>
      <c r="F2938" s="6" t="s">
        <v>2071</v>
      </c>
      <c r="G2938" s="4" t="s">
        <v>55</v>
      </c>
      <c r="H2938" s="4" t="s">
        <v>1362</v>
      </c>
      <c r="I2938" s="4" t="s">
        <v>142</v>
      </c>
      <c r="J2938" s="4" t="s">
        <v>59</v>
      </c>
      <c r="K2938" s="9">
        <f t="shared" si="270"/>
        <v>5.1784722222291748</v>
      </c>
      <c r="L2938" s="13">
        <f t="shared" si="271"/>
        <v>40760</v>
      </c>
      <c r="M2938" s="14">
        <f t="shared" si="272"/>
        <v>0.43194444444088731</v>
      </c>
      <c r="N2938" s="15">
        <f t="shared" si="273"/>
        <v>2</v>
      </c>
      <c r="O2938" s="16" t="str">
        <f t="shared" si="274"/>
        <v>Wednesday</v>
      </c>
      <c r="P2938" s="16" t="str">
        <f t="shared" si="275"/>
        <v>Aug</v>
      </c>
      <c r="Q2938" s="22">
        <f>IF(Analysis!$H$2=1,1,0)</f>
        <v>1</v>
      </c>
      <c r="R2938" s="1">
        <f>IF(Analysis!$H$3=1,1,0)</f>
        <v>1</v>
      </c>
      <c r="S2938" s="23">
        <f>IF(Analysis!$H$4=1,1,0)</f>
        <v>1</v>
      </c>
      <c r="T2938" s="23">
        <f>IF(Analysis!$H$6=1,1,0)</f>
        <v>1</v>
      </c>
      <c r="U2938" s="23">
        <f>IF(Analysis!$H$7=1,1,0)</f>
        <v>1</v>
      </c>
    </row>
    <row r="2939" spans="1:21">
      <c r="A2939" s="4">
        <v>14714</v>
      </c>
      <c r="B2939" s="5">
        <v>40760.727777777778</v>
      </c>
      <c r="C2939" s="5">
        <v>40760.429166666669</v>
      </c>
      <c r="D2939" s="4" t="s">
        <v>60</v>
      </c>
      <c r="E2939" s="4" t="s">
        <v>54</v>
      </c>
      <c r="F2939" s="6" t="s">
        <v>2072</v>
      </c>
      <c r="G2939" s="4" t="s">
        <v>55</v>
      </c>
      <c r="H2939" s="4" t="s">
        <v>1363</v>
      </c>
      <c r="I2939" s="4" t="s">
        <v>142</v>
      </c>
      <c r="J2939" s="4" t="s">
        <v>65</v>
      </c>
      <c r="K2939" s="9">
        <f t="shared" si="270"/>
        <v>0.29861111110949423</v>
      </c>
      <c r="L2939" s="13">
        <f t="shared" si="271"/>
        <v>40760</v>
      </c>
      <c r="M2939" s="14">
        <f t="shared" si="272"/>
        <v>0.42916666666860692</v>
      </c>
      <c r="N2939" s="15">
        <f t="shared" si="273"/>
        <v>2</v>
      </c>
      <c r="O2939" s="16" t="str">
        <f t="shared" si="274"/>
        <v>Friday</v>
      </c>
      <c r="P2939" s="16" t="str">
        <f t="shared" si="275"/>
        <v>Aug</v>
      </c>
      <c r="Q2939" s="22">
        <f>IF(Analysis!$H$2=1,1,0)</f>
        <v>1</v>
      </c>
      <c r="R2939" s="1">
        <f>IF(Analysis!$H$3=1,1,0)</f>
        <v>1</v>
      </c>
      <c r="S2939" s="23">
        <f>IF(Analysis!$H$4=1,1,0)</f>
        <v>1</v>
      </c>
      <c r="T2939" s="23">
        <f>IF(Analysis!$H$6=1,1,0)</f>
        <v>1</v>
      </c>
      <c r="U2939" s="23">
        <f>IF(Analysis!$H$7=1,1,0)</f>
        <v>1</v>
      </c>
    </row>
    <row r="2940" spans="1:21">
      <c r="A2940" s="4">
        <v>14713</v>
      </c>
      <c r="B2940" s="5">
        <v>40760.381249999999</v>
      </c>
      <c r="C2940" s="5">
        <v>40760.356944444444</v>
      </c>
      <c r="D2940" s="4" t="s">
        <v>60</v>
      </c>
      <c r="E2940" s="4" t="s">
        <v>54</v>
      </c>
      <c r="F2940" s="6" t="s">
        <v>2073</v>
      </c>
      <c r="G2940" s="4" t="s">
        <v>55</v>
      </c>
      <c r="H2940" s="4" t="s">
        <v>1364</v>
      </c>
      <c r="I2940" s="4" t="s">
        <v>142</v>
      </c>
      <c r="J2940" s="4" t="s">
        <v>59</v>
      </c>
      <c r="K2940" s="9">
        <f t="shared" si="270"/>
        <v>2.4305555554747116E-2</v>
      </c>
      <c r="L2940" s="13">
        <f t="shared" si="271"/>
        <v>40760</v>
      </c>
      <c r="M2940" s="14">
        <f t="shared" si="272"/>
        <v>0.35694444444379769</v>
      </c>
      <c r="N2940" s="15">
        <f t="shared" si="273"/>
        <v>1</v>
      </c>
      <c r="O2940" s="16" t="str">
        <f t="shared" si="274"/>
        <v>Friday</v>
      </c>
      <c r="P2940" s="16" t="str">
        <f t="shared" si="275"/>
        <v>Aug</v>
      </c>
      <c r="Q2940" s="22">
        <f>IF(Analysis!$H$2=1,1,0)</f>
        <v>1</v>
      </c>
      <c r="R2940" s="1">
        <f>IF(Analysis!$H$3=1,1,0)</f>
        <v>1</v>
      </c>
      <c r="S2940" s="23">
        <f>IF(Analysis!$H$4=1,1,0)</f>
        <v>1</v>
      </c>
      <c r="T2940" s="23">
        <f>IF(Analysis!$H$6=1,1,0)</f>
        <v>1</v>
      </c>
      <c r="U2940" s="23">
        <f>IF(Analysis!$H$7=1,1,0)</f>
        <v>1</v>
      </c>
    </row>
    <row r="2941" spans="1:21">
      <c r="A2941" s="4">
        <v>14712</v>
      </c>
      <c r="B2941" s="5">
        <v>40760.373611111114</v>
      </c>
      <c r="C2941" s="5">
        <v>40760.349305555559</v>
      </c>
      <c r="D2941" s="4" t="s">
        <v>60</v>
      </c>
      <c r="E2941" s="4" t="s">
        <v>54</v>
      </c>
      <c r="F2941" s="6" t="s">
        <v>132</v>
      </c>
      <c r="G2941" s="4" t="s">
        <v>55</v>
      </c>
      <c r="H2941" s="4" t="s">
        <v>1365</v>
      </c>
      <c r="I2941" s="4" t="s">
        <v>142</v>
      </c>
      <c r="J2941" s="4" t="s">
        <v>115</v>
      </c>
      <c r="K2941" s="9">
        <f t="shared" si="270"/>
        <v>2.4305555554747116E-2</v>
      </c>
      <c r="L2941" s="13">
        <f t="shared" si="271"/>
        <v>40760</v>
      </c>
      <c r="M2941" s="14">
        <f t="shared" si="272"/>
        <v>0.34930555555911269</v>
      </c>
      <c r="N2941" s="15">
        <f t="shared" si="273"/>
        <v>1</v>
      </c>
      <c r="O2941" s="16" t="str">
        <f t="shared" si="274"/>
        <v>Friday</v>
      </c>
      <c r="P2941" s="16" t="str">
        <f t="shared" si="275"/>
        <v>Aug</v>
      </c>
      <c r="Q2941" s="22">
        <f>IF(Analysis!$H$2=1,1,0)</f>
        <v>1</v>
      </c>
      <c r="R2941" s="1">
        <f>IF(Analysis!$H$3=1,1,0)</f>
        <v>1</v>
      </c>
      <c r="S2941" s="23">
        <f>IF(Analysis!$H$4=1,1,0)</f>
        <v>1</v>
      </c>
      <c r="T2941" s="23">
        <f>IF(Analysis!$H$6=1,1,0)</f>
        <v>1</v>
      </c>
      <c r="U2941" s="23">
        <f>IF(Analysis!$H$7=1,1,0)</f>
        <v>1</v>
      </c>
    </row>
    <row r="2942" spans="1:21">
      <c r="A2942" s="4">
        <v>14711</v>
      </c>
      <c r="B2942" s="5">
        <v>40760.711111111108</v>
      </c>
      <c r="C2942" s="5">
        <v>40760.349305555559</v>
      </c>
      <c r="D2942" s="4" t="s">
        <v>60</v>
      </c>
      <c r="E2942" s="4" t="s">
        <v>54</v>
      </c>
      <c r="F2942" s="6" t="s">
        <v>133</v>
      </c>
      <c r="G2942" s="4" t="s">
        <v>55</v>
      </c>
      <c r="H2942" s="4" t="s">
        <v>90</v>
      </c>
      <c r="I2942" s="4" t="s">
        <v>142</v>
      </c>
      <c r="J2942" s="4" t="s">
        <v>115</v>
      </c>
      <c r="K2942" s="9">
        <f t="shared" si="270"/>
        <v>0.36180555554892635</v>
      </c>
      <c r="L2942" s="13">
        <f t="shared" si="271"/>
        <v>40760</v>
      </c>
      <c r="M2942" s="14">
        <f t="shared" si="272"/>
        <v>0.34930555555911269</v>
      </c>
      <c r="N2942" s="15">
        <f t="shared" si="273"/>
        <v>1</v>
      </c>
      <c r="O2942" s="16" t="str">
        <f t="shared" si="274"/>
        <v>Friday</v>
      </c>
      <c r="P2942" s="16" t="str">
        <f t="shared" si="275"/>
        <v>Aug</v>
      </c>
      <c r="Q2942" s="22">
        <f>IF(Analysis!$H$2=1,1,0)</f>
        <v>1</v>
      </c>
      <c r="R2942" s="1">
        <f>IF(Analysis!$H$3=1,1,0)</f>
        <v>1</v>
      </c>
      <c r="S2942" s="23">
        <f>IF(Analysis!$H$4=1,1,0)</f>
        <v>1</v>
      </c>
      <c r="T2942" s="23">
        <f>IF(Analysis!$H$6=1,1,0)</f>
        <v>1</v>
      </c>
      <c r="U2942" s="23">
        <f>IF(Analysis!$H$7=1,1,0)</f>
        <v>1</v>
      </c>
    </row>
    <row r="2943" spans="1:21">
      <c r="A2943" s="4">
        <v>14710</v>
      </c>
      <c r="B2943" s="5">
        <v>40759.720833333333</v>
      </c>
      <c r="C2943" s="5">
        <v>40759.697222222225</v>
      </c>
      <c r="D2943" s="4" t="s">
        <v>60</v>
      </c>
      <c r="E2943" s="4" t="s">
        <v>61</v>
      </c>
      <c r="F2943" s="6" t="s">
        <v>127</v>
      </c>
      <c r="G2943" s="4" t="s">
        <v>55</v>
      </c>
      <c r="H2943" s="4" t="s">
        <v>107</v>
      </c>
      <c r="I2943" s="4" t="s">
        <v>142</v>
      </c>
      <c r="J2943" s="4" t="s">
        <v>59</v>
      </c>
      <c r="K2943" s="9">
        <f t="shared" si="270"/>
        <v>2.361111110803904E-2</v>
      </c>
      <c r="L2943" s="13">
        <f t="shared" si="271"/>
        <v>40759</v>
      </c>
      <c r="M2943" s="14">
        <f t="shared" si="272"/>
        <v>0.69722222222480923</v>
      </c>
      <c r="N2943" s="15">
        <f t="shared" si="273"/>
        <v>5</v>
      </c>
      <c r="O2943" s="16" t="str">
        <f t="shared" si="274"/>
        <v>Thursday</v>
      </c>
      <c r="P2943" s="16" t="str">
        <f t="shared" si="275"/>
        <v>Aug</v>
      </c>
      <c r="Q2943" s="22">
        <f>IF(Analysis!$H$2=1,1,0)</f>
        <v>1</v>
      </c>
      <c r="R2943" s="1">
        <f>IF(Analysis!$H$3=1,1,0)</f>
        <v>1</v>
      </c>
      <c r="S2943" s="23">
        <f>IF(Analysis!$H$4=1,1,0)</f>
        <v>1</v>
      </c>
      <c r="T2943" s="23">
        <f>IF(Analysis!$H$6=1,1,0)</f>
        <v>1</v>
      </c>
      <c r="U2943" s="23">
        <f>IF(Analysis!$H$7=1,1,0)</f>
        <v>1</v>
      </c>
    </row>
    <row r="2944" spans="1:21">
      <c r="A2944" s="4">
        <v>14709</v>
      </c>
      <c r="B2944" s="5">
        <v>40952.385416666664</v>
      </c>
      <c r="C2944" s="5">
        <v>40759.647222222222</v>
      </c>
      <c r="D2944" s="4" t="s">
        <v>60</v>
      </c>
      <c r="E2944" s="4" t="s">
        <v>74</v>
      </c>
      <c r="F2944" s="6" t="s">
        <v>128</v>
      </c>
      <c r="G2944" s="4" t="s">
        <v>55</v>
      </c>
      <c r="H2944" s="4" t="s">
        <v>106</v>
      </c>
      <c r="I2944" s="4" t="s">
        <v>142</v>
      </c>
      <c r="J2944" s="4" t="s">
        <v>65</v>
      </c>
      <c r="K2944" s="9">
        <f t="shared" si="270"/>
        <v>192.73819444444234</v>
      </c>
      <c r="L2944" s="13">
        <f t="shared" si="271"/>
        <v>40759</v>
      </c>
      <c r="M2944" s="14">
        <f t="shared" si="272"/>
        <v>0.64722222222189885</v>
      </c>
      <c r="N2944" s="15">
        <f t="shared" si="273"/>
        <v>5</v>
      </c>
      <c r="O2944" s="16" t="str">
        <f t="shared" si="274"/>
        <v>Monday</v>
      </c>
      <c r="P2944" s="16" t="str">
        <f t="shared" si="275"/>
        <v>Aug</v>
      </c>
      <c r="Q2944" s="22">
        <f>IF(Analysis!$H$2=1,1,0)</f>
        <v>1</v>
      </c>
      <c r="R2944" s="1">
        <f>IF(Analysis!$H$3=1,1,0)</f>
        <v>1</v>
      </c>
      <c r="S2944" s="23">
        <f>IF(Analysis!$H$4=1,1,0)</f>
        <v>1</v>
      </c>
      <c r="T2944" s="23">
        <f>IF(Analysis!$H$6=1,1,0)</f>
        <v>1</v>
      </c>
      <c r="U2944" s="23">
        <f>IF(Analysis!$H$7=1,1,0)</f>
        <v>1</v>
      </c>
    </row>
    <row r="2945" spans="1:21">
      <c r="A2945" s="4">
        <v>14708</v>
      </c>
      <c r="B2945" s="5">
        <v>40759.709027777775</v>
      </c>
      <c r="C2945" s="5">
        <v>40759.561111111114</v>
      </c>
      <c r="D2945" s="4" t="s">
        <v>62</v>
      </c>
      <c r="E2945" s="4" t="s">
        <v>64</v>
      </c>
      <c r="F2945" s="6" t="s">
        <v>129</v>
      </c>
      <c r="G2945" s="4" t="s">
        <v>55</v>
      </c>
      <c r="H2945" s="4" t="s">
        <v>71</v>
      </c>
      <c r="I2945" s="4" t="s">
        <v>142</v>
      </c>
      <c r="J2945" s="4" t="s">
        <v>59</v>
      </c>
      <c r="K2945" s="9">
        <f t="shared" si="270"/>
        <v>0.14791666666133096</v>
      </c>
      <c r="L2945" s="13">
        <f t="shared" si="271"/>
        <v>40759</v>
      </c>
      <c r="M2945" s="14">
        <f t="shared" si="272"/>
        <v>0.56111111111385981</v>
      </c>
      <c r="N2945" s="15">
        <f t="shared" si="273"/>
        <v>4</v>
      </c>
      <c r="O2945" s="16" t="str">
        <f t="shared" si="274"/>
        <v>Thursday</v>
      </c>
      <c r="P2945" s="16" t="str">
        <f t="shared" si="275"/>
        <v>Aug</v>
      </c>
      <c r="Q2945" s="22">
        <f>IF(Analysis!$H$2=1,1,0)</f>
        <v>1</v>
      </c>
      <c r="R2945" s="1">
        <f>IF(Analysis!$H$3=1,1,0)</f>
        <v>1</v>
      </c>
      <c r="S2945" s="23">
        <f>IF(Analysis!$H$4=1,1,0)</f>
        <v>1</v>
      </c>
      <c r="T2945" s="23">
        <f>IF(Analysis!$H$6=1,1,0)</f>
        <v>1</v>
      </c>
      <c r="U2945" s="23">
        <f>IF(Analysis!$H$7=1,1,0)</f>
        <v>1</v>
      </c>
    </row>
    <row r="2946" spans="1:21">
      <c r="A2946" s="4">
        <v>14707</v>
      </c>
      <c r="B2946" s="5">
        <v>40833.681250000001</v>
      </c>
      <c r="C2946" s="5">
        <v>40759.552777777775</v>
      </c>
      <c r="D2946" s="4" t="s">
        <v>62</v>
      </c>
      <c r="E2946" s="4" t="s">
        <v>114</v>
      </c>
      <c r="F2946" s="6" t="s">
        <v>145</v>
      </c>
      <c r="G2946" s="4" t="s">
        <v>55</v>
      </c>
      <c r="H2946" s="4" t="s">
        <v>56</v>
      </c>
      <c r="I2946" s="4" t="s">
        <v>142</v>
      </c>
      <c r="J2946" s="4" t="s">
        <v>136</v>
      </c>
      <c r="K2946" s="9">
        <f t="shared" si="270"/>
        <v>74.128472222226264</v>
      </c>
      <c r="L2946" s="13">
        <f t="shared" si="271"/>
        <v>40759</v>
      </c>
      <c r="M2946" s="14">
        <f t="shared" si="272"/>
        <v>0.55277777777519077</v>
      </c>
      <c r="N2946" s="15">
        <f t="shared" si="273"/>
        <v>4</v>
      </c>
      <c r="O2946" s="16" t="str">
        <f t="shared" si="274"/>
        <v>Monday</v>
      </c>
      <c r="P2946" s="16" t="str">
        <f t="shared" si="275"/>
        <v>Aug</v>
      </c>
      <c r="Q2946" s="22">
        <f>IF(Analysis!$H$2=1,1,0)</f>
        <v>1</v>
      </c>
      <c r="R2946" s="1">
        <f>IF(Analysis!$H$3=1,1,0)</f>
        <v>1</v>
      </c>
      <c r="S2946" s="23">
        <f>IF(Analysis!$H$4=1,1,0)</f>
        <v>1</v>
      </c>
      <c r="T2946" s="23">
        <f>IF(Analysis!$H$6=1,1,0)</f>
        <v>1</v>
      </c>
      <c r="U2946" s="23">
        <f>IF(Analysis!$H$7=1,1,0)</f>
        <v>1</v>
      </c>
    </row>
    <row r="2947" spans="1:21">
      <c r="A2947" s="4">
        <v>14706</v>
      </c>
      <c r="B2947" s="5">
        <v>40786.453472222223</v>
      </c>
      <c r="C2947" s="5">
        <v>40759.525000000001</v>
      </c>
      <c r="D2947" s="4" t="s">
        <v>62</v>
      </c>
      <c r="E2947" s="4" t="s">
        <v>64</v>
      </c>
      <c r="F2947" s="6" t="s">
        <v>2367</v>
      </c>
      <c r="G2947" s="4" t="s">
        <v>55</v>
      </c>
      <c r="H2947" s="4" t="s">
        <v>90</v>
      </c>
      <c r="I2947" s="4" t="s">
        <v>142</v>
      </c>
      <c r="J2947" s="4" t="s">
        <v>110</v>
      </c>
      <c r="K2947" s="9">
        <f t="shared" ref="K2947:K3010" si="276">B2947-C2947</f>
        <v>26.928472222221899</v>
      </c>
      <c r="L2947" s="13">
        <f t="shared" si="271"/>
        <v>40759</v>
      </c>
      <c r="M2947" s="14">
        <f t="shared" si="272"/>
        <v>0.52500000000145519</v>
      </c>
      <c r="N2947" s="15">
        <f t="shared" si="273"/>
        <v>3</v>
      </c>
      <c r="O2947" s="16" t="str">
        <f t="shared" si="274"/>
        <v>Wednesday</v>
      </c>
      <c r="P2947" s="16" t="str">
        <f t="shared" si="275"/>
        <v>Aug</v>
      </c>
      <c r="Q2947" s="22">
        <f>IF(Analysis!$H$2=1,1,0)</f>
        <v>1</v>
      </c>
      <c r="R2947" s="1">
        <f>IF(Analysis!$H$3=1,1,0)</f>
        <v>1</v>
      </c>
      <c r="S2947" s="23">
        <f>IF(Analysis!$H$4=1,1,0)</f>
        <v>1</v>
      </c>
      <c r="T2947" s="23">
        <f>IF(Analysis!$H$6=1,1,0)</f>
        <v>1</v>
      </c>
      <c r="U2947" s="23">
        <f>IF(Analysis!$H$7=1,1,0)</f>
        <v>1</v>
      </c>
    </row>
    <row r="2948" spans="1:21">
      <c r="A2948" s="4">
        <v>14705</v>
      </c>
      <c r="B2948" s="5">
        <v>40778.552777777775</v>
      </c>
      <c r="C2948" s="5">
        <v>40759.492361111108</v>
      </c>
      <c r="D2948" s="4" t="s">
        <v>60</v>
      </c>
      <c r="E2948" s="4" t="s">
        <v>137</v>
      </c>
      <c r="F2948" s="6" t="s">
        <v>2071</v>
      </c>
      <c r="G2948" s="4" t="s">
        <v>55</v>
      </c>
      <c r="H2948" s="4" t="s">
        <v>56</v>
      </c>
      <c r="I2948" s="4" t="s">
        <v>142</v>
      </c>
      <c r="J2948" s="4" t="s">
        <v>73</v>
      </c>
      <c r="K2948" s="9">
        <f t="shared" si="276"/>
        <v>19.060416666667152</v>
      </c>
      <c r="L2948" s="13">
        <f t="shared" ref="L2948:L3011" si="277">INT(C2948)</f>
        <v>40759</v>
      </c>
      <c r="M2948" s="14">
        <f t="shared" ref="M2948:M3011" si="278">MOD(C2948,1)</f>
        <v>0.49236111110803904</v>
      </c>
      <c r="N2948" s="15">
        <f t="shared" ref="N2948:N3011" si="279">IF(AND($V$4&lt;=M2948,M2948&lt;$W$4),1,IF(AND($X$4&lt;=M2948,M2948&lt;$Y$4),2,IF(AND($Z$4&lt;=M2948,M2948&lt;$AA$4),3,IF(AND($AB$4&lt;=M2948,M2948&lt;$AC$4),4,IF(AND($AD$4&lt;=M2948,M2948&lt;$AE$4),5,IF(AND($AF$4&lt;=M2948,M2948&lt;$AG$4),6))))))</f>
        <v>3</v>
      </c>
      <c r="O2948" s="16" t="str">
        <f t="shared" ref="O2948:O3011" si="280">CHOOSE(WEEKDAY(B2948,1),"Sunday","Monday","Tuesday","Wednesday","Thursday","Friday","Saturday")</f>
        <v>Tuesday</v>
      </c>
      <c r="P2948" s="16" t="str">
        <f t="shared" ref="P2948:P3011" si="281">CHOOSE(MONTH(L2948),"Jan","Feb","Mar","Apr","May","Jun","Jul","Aug","Sep","Oct","Nov","Dec")</f>
        <v>Aug</v>
      </c>
      <c r="Q2948" s="22">
        <f>IF(Analysis!$H$2=1,1,0)</f>
        <v>1</v>
      </c>
      <c r="R2948" s="1">
        <f>IF(Analysis!$H$3=1,1,0)</f>
        <v>1</v>
      </c>
      <c r="S2948" s="23">
        <f>IF(Analysis!$H$4=1,1,0)</f>
        <v>1</v>
      </c>
      <c r="T2948" s="23">
        <f>IF(Analysis!$H$6=1,1,0)</f>
        <v>1</v>
      </c>
      <c r="U2948" s="23">
        <f>IF(Analysis!$H$7=1,1,0)</f>
        <v>1</v>
      </c>
    </row>
    <row r="2949" spans="1:21">
      <c r="A2949" s="4">
        <v>14704</v>
      </c>
      <c r="B2949" s="5">
        <v>40780.634027777778</v>
      </c>
      <c r="C2949" s="5">
        <v>40759.470833333333</v>
      </c>
      <c r="D2949" s="4" t="s">
        <v>62</v>
      </c>
      <c r="E2949" s="4" t="s">
        <v>92</v>
      </c>
      <c r="F2949" s="6" t="s">
        <v>2072</v>
      </c>
      <c r="G2949" s="4" t="s">
        <v>55</v>
      </c>
      <c r="H2949" s="4" t="s">
        <v>1366</v>
      </c>
      <c r="I2949" s="4" t="s">
        <v>142</v>
      </c>
      <c r="J2949" s="4" t="s">
        <v>73</v>
      </c>
      <c r="K2949" s="9">
        <f t="shared" si="276"/>
        <v>21.163194444445253</v>
      </c>
      <c r="L2949" s="13">
        <f t="shared" si="277"/>
        <v>40759</v>
      </c>
      <c r="M2949" s="14">
        <f t="shared" si="278"/>
        <v>0.47083333333284827</v>
      </c>
      <c r="N2949" s="15">
        <f t="shared" si="279"/>
        <v>3</v>
      </c>
      <c r="O2949" s="16" t="str">
        <f t="shared" si="280"/>
        <v>Thursday</v>
      </c>
      <c r="P2949" s="16" t="str">
        <f t="shared" si="281"/>
        <v>Aug</v>
      </c>
      <c r="Q2949" s="22">
        <f>IF(Analysis!$H$2=1,1,0)</f>
        <v>1</v>
      </c>
      <c r="R2949" s="1">
        <f>IF(Analysis!$H$3=1,1,0)</f>
        <v>1</v>
      </c>
      <c r="S2949" s="23">
        <f>IF(Analysis!$H$4=1,1,0)</f>
        <v>1</v>
      </c>
      <c r="T2949" s="23">
        <f>IF(Analysis!$H$6=1,1,0)</f>
        <v>1</v>
      </c>
      <c r="U2949" s="23">
        <f>IF(Analysis!$H$7=1,1,0)</f>
        <v>1</v>
      </c>
    </row>
    <row r="2950" spans="1:21">
      <c r="A2950" s="4">
        <v>14703</v>
      </c>
      <c r="B2950" s="5">
        <v>40764.661805555559</v>
      </c>
      <c r="C2950" s="5">
        <v>40759.462500000001</v>
      </c>
      <c r="D2950" s="4" t="s">
        <v>60</v>
      </c>
      <c r="E2950" s="4" t="s">
        <v>54</v>
      </c>
      <c r="F2950" s="6" t="s">
        <v>2073</v>
      </c>
      <c r="G2950" s="4" t="s">
        <v>55</v>
      </c>
      <c r="H2950" s="4" t="s">
        <v>1367</v>
      </c>
      <c r="I2950" s="4" t="s">
        <v>142</v>
      </c>
      <c r="J2950" s="4" t="s">
        <v>57</v>
      </c>
      <c r="K2950" s="9">
        <f t="shared" si="276"/>
        <v>5.1993055555576575</v>
      </c>
      <c r="L2950" s="13">
        <f t="shared" si="277"/>
        <v>40759</v>
      </c>
      <c r="M2950" s="14">
        <f t="shared" si="278"/>
        <v>0.46250000000145519</v>
      </c>
      <c r="N2950" s="15">
        <f t="shared" si="279"/>
        <v>3</v>
      </c>
      <c r="O2950" s="16" t="str">
        <f t="shared" si="280"/>
        <v>Tuesday</v>
      </c>
      <c r="P2950" s="16" t="str">
        <f t="shared" si="281"/>
        <v>Aug</v>
      </c>
      <c r="Q2950" s="22">
        <f>IF(Analysis!$H$2=1,1,0)</f>
        <v>1</v>
      </c>
      <c r="R2950" s="1">
        <f>IF(Analysis!$H$3=1,1,0)</f>
        <v>1</v>
      </c>
      <c r="S2950" s="23">
        <f>IF(Analysis!$H$4=1,1,0)</f>
        <v>1</v>
      </c>
      <c r="T2950" s="23">
        <f>IF(Analysis!$H$6=1,1,0)</f>
        <v>1</v>
      </c>
      <c r="U2950" s="23">
        <f>IF(Analysis!$H$7=1,1,0)</f>
        <v>1</v>
      </c>
    </row>
    <row r="2951" spans="1:21">
      <c r="A2951" s="4">
        <v>14702</v>
      </c>
      <c r="B2951" s="5">
        <v>40772.661805555559</v>
      </c>
      <c r="C2951" s="5">
        <v>40759.447916666664</v>
      </c>
      <c r="D2951" s="4" t="s">
        <v>62</v>
      </c>
      <c r="E2951" s="4" t="s">
        <v>64</v>
      </c>
      <c r="F2951" s="6" t="s">
        <v>132</v>
      </c>
      <c r="G2951" s="4" t="s">
        <v>55</v>
      </c>
      <c r="H2951" s="4" t="s">
        <v>1368</v>
      </c>
      <c r="I2951" s="4" t="s">
        <v>142</v>
      </c>
      <c r="J2951" s="4" t="s">
        <v>110</v>
      </c>
      <c r="K2951" s="9">
        <f t="shared" si="276"/>
        <v>13.213888888894871</v>
      </c>
      <c r="L2951" s="13">
        <f t="shared" si="277"/>
        <v>40759</v>
      </c>
      <c r="M2951" s="14">
        <f t="shared" si="278"/>
        <v>0.44791666666424135</v>
      </c>
      <c r="N2951" s="15">
        <f t="shared" si="279"/>
        <v>2</v>
      </c>
      <c r="O2951" s="16" t="str">
        <f t="shared" si="280"/>
        <v>Wednesday</v>
      </c>
      <c r="P2951" s="16" t="str">
        <f t="shared" si="281"/>
        <v>Aug</v>
      </c>
      <c r="Q2951" s="22">
        <f>IF(Analysis!$H$2=1,1,0)</f>
        <v>1</v>
      </c>
      <c r="R2951" s="1">
        <f>IF(Analysis!$H$3=1,1,0)</f>
        <v>1</v>
      </c>
      <c r="S2951" s="23">
        <f>IF(Analysis!$H$4=1,1,0)</f>
        <v>1</v>
      </c>
      <c r="T2951" s="23">
        <f>IF(Analysis!$H$6=1,1,0)</f>
        <v>1</v>
      </c>
      <c r="U2951" s="23">
        <f>IF(Analysis!$H$7=1,1,0)</f>
        <v>1</v>
      </c>
    </row>
    <row r="2952" spans="1:21">
      <c r="A2952" s="4">
        <v>14701</v>
      </c>
      <c r="B2952" s="5">
        <v>40759.724305555559</v>
      </c>
      <c r="C2952" s="5">
        <v>40759.421527777777</v>
      </c>
      <c r="D2952" s="4" t="s">
        <v>53</v>
      </c>
      <c r="E2952" s="4" t="s">
        <v>74</v>
      </c>
      <c r="F2952" s="6" t="s">
        <v>133</v>
      </c>
      <c r="G2952" s="4" t="s">
        <v>55</v>
      </c>
      <c r="H2952" s="4" t="s">
        <v>1369</v>
      </c>
      <c r="I2952" s="4" t="s">
        <v>142</v>
      </c>
      <c r="J2952" s="4" t="s">
        <v>59</v>
      </c>
      <c r="K2952" s="9">
        <f t="shared" si="276"/>
        <v>0.30277777778246673</v>
      </c>
      <c r="L2952" s="13">
        <f t="shared" si="277"/>
        <v>40759</v>
      </c>
      <c r="M2952" s="14">
        <f t="shared" si="278"/>
        <v>0.42152777777664596</v>
      </c>
      <c r="N2952" s="15">
        <f t="shared" si="279"/>
        <v>2</v>
      </c>
      <c r="O2952" s="16" t="str">
        <f t="shared" si="280"/>
        <v>Thursday</v>
      </c>
      <c r="P2952" s="16" t="str">
        <f t="shared" si="281"/>
        <v>Aug</v>
      </c>
      <c r="Q2952" s="22">
        <f>IF(Analysis!$H$2=1,1,0)</f>
        <v>1</v>
      </c>
      <c r="R2952" s="1">
        <f>IF(Analysis!$H$3=1,1,0)</f>
        <v>1</v>
      </c>
      <c r="S2952" s="23">
        <f>IF(Analysis!$H$4=1,1,0)</f>
        <v>1</v>
      </c>
      <c r="T2952" s="23">
        <f>IF(Analysis!$H$6=1,1,0)</f>
        <v>1</v>
      </c>
      <c r="U2952" s="23">
        <f>IF(Analysis!$H$7=1,1,0)</f>
        <v>1</v>
      </c>
    </row>
    <row r="2953" spans="1:21">
      <c r="A2953" s="4">
        <v>14700</v>
      </c>
      <c r="B2953" s="5">
        <v>40863.413194444445</v>
      </c>
      <c r="C2953" s="5">
        <v>40759.415277777778</v>
      </c>
      <c r="D2953" s="4" t="s">
        <v>60</v>
      </c>
      <c r="E2953" s="4" t="s">
        <v>74</v>
      </c>
      <c r="F2953" s="6" t="s">
        <v>127</v>
      </c>
      <c r="G2953" s="4" t="s">
        <v>55</v>
      </c>
      <c r="H2953" s="4" t="s">
        <v>1370</v>
      </c>
      <c r="I2953" s="4" t="s">
        <v>142</v>
      </c>
      <c r="J2953" s="4" t="s">
        <v>73</v>
      </c>
      <c r="K2953" s="9">
        <f t="shared" si="276"/>
        <v>103.99791666666715</v>
      </c>
      <c r="L2953" s="13">
        <f t="shared" si="277"/>
        <v>40759</v>
      </c>
      <c r="M2953" s="14">
        <f t="shared" si="278"/>
        <v>0.41527777777810115</v>
      </c>
      <c r="N2953" s="15">
        <f t="shared" si="279"/>
        <v>2</v>
      </c>
      <c r="O2953" s="16" t="str">
        <f t="shared" si="280"/>
        <v>Wednesday</v>
      </c>
      <c r="P2953" s="16" t="str">
        <f t="shared" si="281"/>
        <v>Aug</v>
      </c>
      <c r="Q2953" s="22">
        <f>IF(Analysis!$H$2=1,1,0)</f>
        <v>1</v>
      </c>
      <c r="R2953" s="1">
        <f>IF(Analysis!$H$3=1,1,0)</f>
        <v>1</v>
      </c>
      <c r="S2953" s="23">
        <f>IF(Analysis!$H$4=1,1,0)</f>
        <v>1</v>
      </c>
      <c r="T2953" s="23">
        <f>IF(Analysis!$H$6=1,1,0)</f>
        <v>1</v>
      </c>
      <c r="U2953" s="23">
        <f>IF(Analysis!$H$7=1,1,0)</f>
        <v>1</v>
      </c>
    </row>
    <row r="2954" spans="1:21">
      <c r="A2954" s="4">
        <v>14699</v>
      </c>
      <c r="B2954" s="5">
        <v>40772.551388888889</v>
      </c>
      <c r="C2954" s="5">
        <v>40759.356944444444</v>
      </c>
      <c r="D2954" s="4" t="s">
        <v>53</v>
      </c>
      <c r="E2954" s="4" t="s">
        <v>74</v>
      </c>
      <c r="F2954" s="6" t="s">
        <v>128</v>
      </c>
      <c r="G2954" s="4" t="s">
        <v>55</v>
      </c>
      <c r="H2954" s="4" t="s">
        <v>90</v>
      </c>
      <c r="I2954" s="4" t="s">
        <v>142</v>
      </c>
      <c r="J2954" s="4" t="s">
        <v>59</v>
      </c>
      <c r="K2954" s="9">
        <f t="shared" si="276"/>
        <v>13.194444444445253</v>
      </c>
      <c r="L2954" s="13">
        <f t="shared" si="277"/>
        <v>40759</v>
      </c>
      <c r="M2954" s="14">
        <f t="shared" si="278"/>
        <v>0.35694444444379769</v>
      </c>
      <c r="N2954" s="15">
        <f t="shared" si="279"/>
        <v>1</v>
      </c>
      <c r="O2954" s="16" t="str">
        <f t="shared" si="280"/>
        <v>Wednesday</v>
      </c>
      <c r="P2954" s="16" t="str">
        <f t="shared" si="281"/>
        <v>Aug</v>
      </c>
      <c r="Q2954" s="22">
        <f>IF(Analysis!$H$2=1,1,0)</f>
        <v>1</v>
      </c>
      <c r="R2954" s="1">
        <f>IF(Analysis!$H$3=1,1,0)</f>
        <v>1</v>
      </c>
      <c r="S2954" s="23">
        <f>IF(Analysis!$H$4=1,1,0)</f>
        <v>1</v>
      </c>
      <c r="T2954" s="23">
        <f>IF(Analysis!$H$6=1,1,0)</f>
        <v>1</v>
      </c>
      <c r="U2954" s="23">
        <f>IF(Analysis!$H$7=1,1,0)</f>
        <v>1</v>
      </c>
    </row>
    <row r="2955" spans="1:21">
      <c r="A2955" s="4">
        <v>14698</v>
      </c>
      <c r="B2955" s="5">
        <v>40760.627083333333</v>
      </c>
      <c r="C2955" s="5">
        <v>40758.688194444447</v>
      </c>
      <c r="D2955" s="4" t="s">
        <v>62</v>
      </c>
      <c r="E2955" s="4" t="s">
        <v>64</v>
      </c>
      <c r="F2955" s="6" t="s">
        <v>129</v>
      </c>
      <c r="G2955" s="4" t="s">
        <v>55</v>
      </c>
      <c r="H2955" s="4" t="s">
        <v>107</v>
      </c>
      <c r="I2955" s="4" t="s">
        <v>142</v>
      </c>
      <c r="J2955" s="4" t="s">
        <v>70</v>
      </c>
      <c r="K2955" s="9">
        <f t="shared" si="276"/>
        <v>1.9388888888861402</v>
      </c>
      <c r="L2955" s="13">
        <f t="shared" si="277"/>
        <v>40758</v>
      </c>
      <c r="M2955" s="14">
        <f t="shared" si="278"/>
        <v>0.68819444444670808</v>
      </c>
      <c r="N2955" s="15">
        <f t="shared" si="279"/>
        <v>5</v>
      </c>
      <c r="O2955" s="16" t="str">
        <f t="shared" si="280"/>
        <v>Friday</v>
      </c>
      <c r="P2955" s="16" t="str">
        <f t="shared" si="281"/>
        <v>Aug</v>
      </c>
      <c r="Q2955" s="22">
        <f>IF(Analysis!$H$2=1,1,0)</f>
        <v>1</v>
      </c>
      <c r="R2955" s="1">
        <f>IF(Analysis!$H$3=1,1,0)</f>
        <v>1</v>
      </c>
      <c r="S2955" s="23">
        <f>IF(Analysis!$H$4=1,1,0)</f>
        <v>1</v>
      </c>
      <c r="T2955" s="23">
        <f>IF(Analysis!$H$6=1,1,0)</f>
        <v>1</v>
      </c>
      <c r="U2955" s="23">
        <f>IF(Analysis!$H$7=1,1,0)</f>
        <v>1</v>
      </c>
    </row>
    <row r="2956" spans="1:21">
      <c r="A2956" s="4">
        <v>14697</v>
      </c>
      <c r="B2956" s="5">
        <v>40759.47152777778</v>
      </c>
      <c r="C2956" s="5">
        <v>40758.637499999997</v>
      </c>
      <c r="D2956" s="4" t="s">
        <v>60</v>
      </c>
      <c r="E2956" s="4" t="s">
        <v>54</v>
      </c>
      <c r="F2956" s="6" t="s">
        <v>145</v>
      </c>
      <c r="G2956" s="4" t="s">
        <v>55</v>
      </c>
      <c r="H2956" s="4" t="s">
        <v>106</v>
      </c>
      <c r="I2956" s="4" t="s">
        <v>142</v>
      </c>
      <c r="J2956" s="4" t="s">
        <v>59</v>
      </c>
      <c r="K2956" s="9">
        <f t="shared" si="276"/>
        <v>0.83402777778246673</v>
      </c>
      <c r="L2956" s="13">
        <f t="shared" si="277"/>
        <v>40758</v>
      </c>
      <c r="M2956" s="14">
        <f t="shared" si="278"/>
        <v>0.63749999999708962</v>
      </c>
      <c r="N2956" s="15">
        <f t="shared" si="279"/>
        <v>5</v>
      </c>
      <c r="O2956" s="16" t="str">
        <f t="shared" si="280"/>
        <v>Thursday</v>
      </c>
      <c r="P2956" s="16" t="str">
        <f t="shared" si="281"/>
        <v>Aug</v>
      </c>
      <c r="Q2956" s="22">
        <f>IF(Analysis!$H$2=1,1,0)</f>
        <v>1</v>
      </c>
      <c r="R2956" s="1">
        <f>IF(Analysis!$H$3=1,1,0)</f>
        <v>1</v>
      </c>
      <c r="S2956" s="23">
        <f>IF(Analysis!$H$4=1,1,0)</f>
        <v>1</v>
      </c>
      <c r="T2956" s="23">
        <f>IF(Analysis!$H$6=1,1,0)</f>
        <v>1</v>
      </c>
      <c r="U2956" s="23">
        <f>IF(Analysis!$H$7=1,1,0)</f>
        <v>1</v>
      </c>
    </row>
    <row r="2957" spans="1:21">
      <c r="A2957" s="4">
        <v>14696</v>
      </c>
      <c r="B2957" s="5">
        <v>40758.595833333333</v>
      </c>
      <c r="C2957" s="5">
        <v>40758.586111111108</v>
      </c>
      <c r="D2957" s="4" t="s">
        <v>60</v>
      </c>
      <c r="E2957" s="4" t="s">
        <v>61</v>
      </c>
      <c r="F2957" s="6" t="s">
        <v>2368</v>
      </c>
      <c r="G2957" s="4" t="s">
        <v>55</v>
      </c>
      <c r="H2957" s="4" t="s">
        <v>71</v>
      </c>
      <c r="I2957" s="4" t="s">
        <v>142</v>
      </c>
      <c r="J2957" s="4" t="s">
        <v>57</v>
      </c>
      <c r="K2957" s="9">
        <f t="shared" si="276"/>
        <v>9.7222222248092294E-3</v>
      </c>
      <c r="L2957" s="13">
        <f t="shared" si="277"/>
        <v>40758</v>
      </c>
      <c r="M2957" s="14">
        <f t="shared" si="278"/>
        <v>0.58611111110803904</v>
      </c>
      <c r="N2957" s="15">
        <f t="shared" si="279"/>
        <v>4</v>
      </c>
      <c r="O2957" s="16" t="str">
        <f t="shared" si="280"/>
        <v>Wednesday</v>
      </c>
      <c r="P2957" s="16" t="str">
        <f t="shared" si="281"/>
        <v>Aug</v>
      </c>
      <c r="Q2957" s="22">
        <f>IF(Analysis!$H$2=1,1,0)</f>
        <v>1</v>
      </c>
      <c r="R2957" s="1">
        <f>IF(Analysis!$H$3=1,1,0)</f>
        <v>1</v>
      </c>
      <c r="S2957" s="23">
        <f>IF(Analysis!$H$4=1,1,0)</f>
        <v>1</v>
      </c>
      <c r="T2957" s="23">
        <f>IF(Analysis!$H$6=1,1,0)</f>
        <v>1</v>
      </c>
      <c r="U2957" s="23">
        <f>IF(Analysis!$H$7=1,1,0)</f>
        <v>1</v>
      </c>
    </row>
    <row r="2958" spans="1:21">
      <c r="A2958" s="4">
        <v>14695</v>
      </c>
      <c r="B2958" s="5">
        <v>40759.501388888886</v>
      </c>
      <c r="C2958" s="5">
        <v>40758.585416666669</v>
      </c>
      <c r="D2958" s="4" t="s">
        <v>60</v>
      </c>
      <c r="E2958" s="4" t="s">
        <v>54</v>
      </c>
      <c r="F2958" s="6" t="s">
        <v>2071</v>
      </c>
      <c r="G2958" s="4" t="s">
        <v>55</v>
      </c>
      <c r="H2958" s="4" t="s">
        <v>56</v>
      </c>
      <c r="I2958" s="4" t="s">
        <v>142</v>
      </c>
      <c r="J2958" s="4" t="s">
        <v>59</v>
      </c>
      <c r="K2958" s="9">
        <f t="shared" si="276"/>
        <v>0.91597222221753327</v>
      </c>
      <c r="L2958" s="13">
        <f t="shared" si="277"/>
        <v>40758</v>
      </c>
      <c r="M2958" s="14">
        <f t="shared" si="278"/>
        <v>0.58541666666860692</v>
      </c>
      <c r="N2958" s="15">
        <f t="shared" si="279"/>
        <v>4</v>
      </c>
      <c r="O2958" s="16" t="str">
        <f t="shared" si="280"/>
        <v>Thursday</v>
      </c>
      <c r="P2958" s="16" t="str">
        <f t="shared" si="281"/>
        <v>Aug</v>
      </c>
      <c r="Q2958" s="22">
        <f>IF(Analysis!$H$2=1,1,0)</f>
        <v>1</v>
      </c>
      <c r="R2958" s="1">
        <f>IF(Analysis!$H$3=1,1,0)</f>
        <v>1</v>
      </c>
      <c r="S2958" s="23">
        <f>IF(Analysis!$H$4=1,1,0)</f>
        <v>1</v>
      </c>
      <c r="T2958" s="23">
        <f>IF(Analysis!$H$6=1,1,0)</f>
        <v>1</v>
      </c>
      <c r="U2958" s="23">
        <f>IF(Analysis!$H$7=1,1,0)</f>
        <v>1</v>
      </c>
    </row>
    <row r="2959" spans="1:21">
      <c r="A2959" s="4">
        <v>14694</v>
      </c>
      <c r="B2959" s="5">
        <v>40759.473611111112</v>
      </c>
      <c r="C2959" s="5">
        <v>40758.564583333333</v>
      </c>
      <c r="D2959" s="4" t="s">
        <v>60</v>
      </c>
      <c r="E2959" s="4" t="s">
        <v>54</v>
      </c>
      <c r="F2959" s="6" t="s">
        <v>2072</v>
      </c>
      <c r="G2959" s="4" t="s">
        <v>55</v>
      </c>
      <c r="H2959" s="4" t="s">
        <v>90</v>
      </c>
      <c r="I2959" s="4" t="s">
        <v>142</v>
      </c>
      <c r="J2959" s="4" t="s">
        <v>59</v>
      </c>
      <c r="K2959" s="9">
        <f t="shared" si="276"/>
        <v>0.90902777777955635</v>
      </c>
      <c r="L2959" s="13">
        <f t="shared" si="277"/>
        <v>40758</v>
      </c>
      <c r="M2959" s="14">
        <f t="shared" si="278"/>
        <v>0.56458333333284827</v>
      </c>
      <c r="N2959" s="15">
        <f t="shared" si="279"/>
        <v>4</v>
      </c>
      <c r="O2959" s="16" t="str">
        <f t="shared" si="280"/>
        <v>Thursday</v>
      </c>
      <c r="P2959" s="16" t="str">
        <f t="shared" si="281"/>
        <v>Aug</v>
      </c>
      <c r="Q2959" s="22">
        <f>IF(Analysis!$H$2=1,1,0)</f>
        <v>1</v>
      </c>
      <c r="R2959" s="1">
        <f>IF(Analysis!$H$3=1,1,0)</f>
        <v>1</v>
      </c>
      <c r="S2959" s="23">
        <f>IF(Analysis!$H$4=1,1,0)</f>
        <v>1</v>
      </c>
      <c r="T2959" s="23">
        <f>IF(Analysis!$H$6=1,1,0)</f>
        <v>1</v>
      </c>
      <c r="U2959" s="23">
        <f>IF(Analysis!$H$7=1,1,0)</f>
        <v>1</v>
      </c>
    </row>
    <row r="2960" spans="1:21">
      <c r="A2960" s="4">
        <v>14693</v>
      </c>
      <c r="B2960" s="5">
        <v>40758.600694444445</v>
      </c>
      <c r="C2960" s="5">
        <v>40758.511805555558</v>
      </c>
      <c r="D2960" s="4" t="s">
        <v>60</v>
      </c>
      <c r="E2960" s="4" t="s">
        <v>61</v>
      </c>
      <c r="F2960" s="6" t="s">
        <v>2073</v>
      </c>
      <c r="G2960" s="4" t="s">
        <v>55</v>
      </c>
      <c r="H2960" s="4" t="s">
        <v>56</v>
      </c>
      <c r="I2960" s="4" t="s">
        <v>142</v>
      </c>
      <c r="J2960" s="4" t="s">
        <v>59</v>
      </c>
      <c r="K2960" s="9">
        <f t="shared" si="276"/>
        <v>8.8888888887595385E-2</v>
      </c>
      <c r="L2960" s="13">
        <f t="shared" si="277"/>
        <v>40758</v>
      </c>
      <c r="M2960" s="14">
        <f t="shared" si="278"/>
        <v>0.5118055555576575</v>
      </c>
      <c r="N2960" s="15">
        <f t="shared" si="279"/>
        <v>3</v>
      </c>
      <c r="O2960" s="16" t="str">
        <f t="shared" si="280"/>
        <v>Wednesday</v>
      </c>
      <c r="P2960" s="16" t="str">
        <f t="shared" si="281"/>
        <v>Aug</v>
      </c>
      <c r="Q2960" s="22">
        <f>IF(Analysis!$H$2=1,1,0)</f>
        <v>1</v>
      </c>
      <c r="R2960" s="1">
        <f>IF(Analysis!$H$3=1,1,0)</f>
        <v>1</v>
      </c>
      <c r="S2960" s="23">
        <f>IF(Analysis!$H$4=1,1,0)</f>
        <v>1</v>
      </c>
      <c r="T2960" s="23">
        <f>IF(Analysis!$H$6=1,1,0)</f>
        <v>1</v>
      </c>
      <c r="U2960" s="23">
        <f>IF(Analysis!$H$7=1,1,0)</f>
        <v>1</v>
      </c>
    </row>
    <row r="2961" spans="1:21">
      <c r="A2961" s="4">
        <v>14692</v>
      </c>
      <c r="B2961" s="5">
        <v>40758.581944444442</v>
      </c>
      <c r="C2961" s="5">
        <v>40758.505555555559</v>
      </c>
      <c r="D2961" s="4" t="s">
        <v>53</v>
      </c>
      <c r="E2961" s="4" t="s">
        <v>68</v>
      </c>
      <c r="F2961" s="6" t="s">
        <v>132</v>
      </c>
      <c r="G2961" s="4" t="s">
        <v>55</v>
      </c>
      <c r="H2961" s="4" t="s">
        <v>1371</v>
      </c>
      <c r="I2961" s="4" t="s">
        <v>142</v>
      </c>
      <c r="J2961" s="4" t="s">
        <v>59</v>
      </c>
      <c r="K2961" s="9">
        <f t="shared" si="276"/>
        <v>7.6388888883229811E-2</v>
      </c>
      <c r="L2961" s="13">
        <f t="shared" si="277"/>
        <v>40758</v>
      </c>
      <c r="M2961" s="14">
        <f t="shared" si="278"/>
        <v>0.50555555555911269</v>
      </c>
      <c r="N2961" s="15">
        <f t="shared" si="279"/>
        <v>3</v>
      </c>
      <c r="O2961" s="16" t="str">
        <f t="shared" si="280"/>
        <v>Wednesday</v>
      </c>
      <c r="P2961" s="16" t="str">
        <f t="shared" si="281"/>
        <v>Aug</v>
      </c>
      <c r="Q2961" s="22">
        <f>IF(Analysis!$H$2=1,1,0)</f>
        <v>1</v>
      </c>
      <c r="R2961" s="1">
        <f>IF(Analysis!$H$3=1,1,0)</f>
        <v>1</v>
      </c>
      <c r="S2961" s="23">
        <f>IF(Analysis!$H$4=1,1,0)</f>
        <v>1</v>
      </c>
      <c r="T2961" s="23">
        <f>IF(Analysis!$H$6=1,1,0)</f>
        <v>1</v>
      </c>
      <c r="U2961" s="23">
        <f>IF(Analysis!$H$7=1,1,0)</f>
        <v>1</v>
      </c>
    </row>
    <row r="2962" spans="1:21">
      <c r="A2962" s="4">
        <v>14691</v>
      </c>
      <c r="B2962" s="5">
        <v>40758.606249999997</v>
      </c>
      <c r="C2962" s="5">
        <v>40758.505555555559</v>
      </c>
      <c r="D2962" s="4" t="s">
        <v>60</v>
      </c>
      <c r="E2962" s="4" t="s">
        <v>61</v>
      </c>
      <c r="F2962" s="6" t="s">
        <v>133</v>
      </c>
      <c r="G2962" s="4" t="s">
        <v>55</v>
      </c>
      <c r="H2962" s="4" t="s">
        <v>1372</v>
      </c>
      <c r="I2962" s="4" t="s">
        <v>142</v>
      </c>
      <c r="J2962" s="4" t="s">
        <v>59</v>
      </c>
      <c r="K2962" s="9">
        <f t="shared" si="276"/>
        <v>0.10069444443797693</v>
      </c>
      <c r="L2962" s="13">
        <f t="shared" si="277"/>
        <v>40758</v>
      </c>
      <c r="M2962" s="14">
        <f t="shared" si="278"/>
        <v>0.50555555555911269</v>
      </c>
      <c r="N2962" s="15">
        <f t="shared" si="279"/>
        <v>3</v>
      </c>
      <c r="O2962" s="16" t="str">
        <f t="shared" si="280"/>
        <v>Wednesday</v>
      </c>
      <c r="P2962" s="16" t="str">
        <f t="shared" si="281"/>
        <v>Aug</v>
      </c>
      <c r="Q2962" s="22">
        <f>IF(Analysis!$H$2=1,1,0)</f>
        <v>1</v>
      </c>
      <c r="R2962" s="1">
        <f>IF(Analysis!$H$3=1,1,0)</f>
        <v>1</v>
      </c>
      <c r="S2962" s="23">
        <f>IF(Analysis!$H$4=1,1,0)</f>
        <v>1</v>
      </c>
      <c r="T2962" s="23">
        <f>IF(Analysis!$H$6=1,1,0)</f>
        <v>1</v>
      </c>
      <c r="U2962" s="23">
        <f>IF(Analysis!$H$7=1,1,0)</f>
        <v>1</v>
      </c>
    </row>
    <row r="2963" spans="1:21">
      <c r="A2963" s="4">
        <v>14690</v>
      </c>
      <c r="B2963" s="5">
        <v>40759.427777777775</v>
      </c>
      <c r="C2963" s="5">
        <v>40758.502083333333</v>
      </c>
      <c r="D2963" s="4" t="s">
        <v>60</v>
      </c>
      <c r="E2963" s="4" t="s">
        <v>61</v>
      </c>
      <c r="F2963" s="6" t="s">
        <v>127</v>
      </c>
      <c r="G2963" s="4" t="s">
        <v>55</v>
      </c>
      <c r="H2963" s="4" t="s">
        <v>1373</v>
      </c>
      <c r="I2963" s="4" t="s">
        <v>142</v>
      </c>
      <c r="J2963" s="4" t="s">
        <v>59</v>
      </c>
      <c r="K2963" s="9">
        <f t="shared" si="276"/>
        <v>0.9256944444423425</v>
      </c>
      <c r="L2963" s="13">
        <f t="shared" si="277"/>
        <v>40758</v>
      </c>
      <c r="M2963" s="14">
        <f t="shared" si="278"/>
        <v>0.50208333333284827</v>
      </c>
      <c r="N2963" s="15">
        <f t="shared" si="279"/>
        <v>3</v>
      </c>
      <c r="O2963" s="16" t="str">
        <f t="shared" si="280"/>
        <v>Thursday</v>
      </c>
      <c r="P2963" s="16" t="str">
        <f t="shared" si="281"/>
        <v>Aug</v>
      </c>
      <c r="Q2963" s="22">
        <f>IF(Analysis!$H$2=1,1,0)</f>
        <v>1</v>
      </c>
      <c r="R2963" s="1">
        <f>IF(Analysis!$H$3=1,1,0)</f>
        <v>1</v>
      </c>
      <c r="S2963" s="23">
        <f>IF(Analysis!$H$4=1,1,0)</f>
        <v>1</v>
      </c>
      <c r="T2963" s="23">
        <f>IF(Analysis!$H$6=1,1,0)</f>
        <v>1</v>
      </c>
      <c r="U2963" s="23">
        <f>IF(Analysis!$H$7=1,1,0)</f>
        <v>1</v>
      </c>
    </row>
    <row r="2964" spans="1:21">
      <c r="A2964" s="4">
        <v>14689</v>
      </c>
      <c r="B2964" s="5">
        <v>40758.595138888886</v>
      </c>
      <c r="C2964" s="5">
        <v>40758.499305555553</v>
      </c>
      <c r="D2964" s="4" t="s">
        <v>60</v>
      </c>
      <c r="E2964" s="4" t="s">
        <v>61</v>
      </c>
      <c r="F2964" s="6" t="s">
        <v>128</v>
      </c>
      <c r="G2964" s="4" t="s">
        <v>55</v>
      </c>
      <c r="H2964" s="4" t="s">
        <v>1374</v>
      </c>
      <c r="I2964" s="4" t="s">
        <v>142</v>
      </c>
      <c r="J2964" s="4" t="s">
        <v>57</v>
      </c>
      <c r="K2964" s="9">
        <f t="shared" si="276"/>
        <v>9.5833333332848269E-2</v>
      </c>
      <c r="L2964" s="13">
        <f t="shared" si="277"/>
        <v>40758</v>
      </c>
      <c r="M2964" s="14">
        <f t="shared" si="278"/>
        <v>0.49930555555329192</v>
      </c>
      <c r="N2964" s="15">
        <f t="shared" si="279"/>
        <v>3</v>
      </c>
      <c r="O2964" s="16" t="str">
        <f t="shared" si="280"/>
        <v>Wednesday</v>
      </c>
      <c r="P2964" s="16" t="str">
        <f t="shared" si="281"/>
        <v>Aug</v>
      </c>
      <c r="Q2964" s="22">
        <f>IF(Analysis!$H$2=1,1,0)</f>
        <v>1</v>
      </c>
      <c r="R2964" s="1">
        <f>IF(Analysis!$H$3=1,1,0)</f>
        <v>1</v>
      </c>
      <c r="S2964" s="23">
        <f>IF(Analysis!$H$4=1,1,0)</f>
        <v>1</v>
      </c>
      <c r="T2964" s="23">
        <f>IF(Analysis!$H$6=1,1,0)</f>
        <v>1</v>
      </c>
      <c r="U2964" s="23">
        <f>IF(Analysis!$H$7=1,1,0)</f>
        <v>1</v>
      </c>
    </row>
    <row r="2965" spans="1:21">
      <c r="A2965" s="4">
        <v>14688</v>
      </c>
      <c r="B2965" s="5">
        <v>40807.617361111108</v>
      </c>
      <c r="C2965" s="5">
        <v>40758.486805555556</v>
      </c>
      <c r="D2965" s="4" t="s">
        <v>62</v>
      </c>
      <c r="E2965" s="4" t="s">
        <v>63</v>
      </c>
      <c r="F2965" s="6" t="s">
        <v>129</v>
      </c>
      <c r="G2965" s="4" t="s">
        <v>55</v>
      </c>
      <c r="H2965" s="4" t="s">
        <v>1375</v>
      </c>
      <c r="I2965" s="4" t="s">
        <v>142</v>
      </c>
      <c r="J2965" s="4" t="s">
        <v>70</v>
      </c>
      <c r="K2965" s="9">
        <f t="shared" si="276"/>
        <v>49.130555555551837</v>
      </c>
      <c r="L2965" s="13">
        <f t="shared" si="277"/>
        <v>40758</v>
      </c>
      <c r="M2965" s="14">
        <f t="shared" si="278"/>
        <v>0.48680555555620231</v>
      </c>
      <c r="N2965" s="15">
        <f t="shared" si="279"/>
        <v>3</v>
      </c>
      <c r="O2965" s="16" t="str">
        <f t="shared" si="280"/>
        <v>Wednesday</v>
      </c>
      <c r="P2965" s="16" t="str">
        <f t="shared" si="281"/>
        <v>Aug</v>
      </c>
      <c r="Q2965" s="22">
        <f>IF(Analysis!$H$2=1,1,0)</f>
        <v>1</v>
      </c>
      <c r="R2965" s="1">
        <f>IF(Analysis!$H$3=1,1,0)</f>
        <v>1</v>
      </c>
      <c r="S2965" s="23">
        <f>IF(Analysis!$H$4=1,1,0)</f>
        <v>1</v>
      </c>
      <c r="T2965" s="23">
        <f>IF(Analysis!$H$6=1,1,0)</f>
        <v>1</v>
      </c>
      <c r="U2965" s="23">
        <f>IF(Analysis!$H$7=1,1,0)</f>
        <v>1</v>
      </c>
    </row>
    <row r="2966" spans="1:21">
      <c r="A2966" s="4">
        <v>14687</v>
      </c>
      <c r="B2966" s="5">
        <v>40770.617361111108</v>
      </c>
      <c r="C2966" s="5">
        <v>40758.477083333331</v>
      </c>
      <c r="D2966" s="4" t="s">
        <v>53</v>
      </c>
      <c r="E2966" s="4" t="s">
        <v>74</v>
      </c>
      <c r="F2966" s="6" t="s">
        <v>145</v>
      </c>
      <c r="G2966" s="4" t="s">
        <v>55</v>
      </c>
      <c r="H2966" s="4" t="s">
        <v>90</v>
      </c>
      <c r="I2966" s="4" t="s">
        <v>142</v>
      </c>
      <c r="J2966" s="4" t="s">
        <v>59</v>
      </c>
      <c r="K2966" s="9">
        <f t="shared" si="276"/>
        <v>12.140277777776646</v>
      </c>
      <c r="L2966" s="13">
        <f t="shared" si="277"/>
        <v>40758</v>
      </c>
      <c r="M2966" s="14">
        <f t="shared" si="278"/>
        <v>0.47708333333139308</v>
      </c>
      <c r="N2966" s="15">
        <f t="shared" si="279"/>
        <v>3</v>
      </c>
      <c r="O2966" s="16" t="str">
        <f t="shared" si="280"/>
        <v>Monday</v>
      </c>
      <c r="P2966" s="16" t="str">
        <f t="shared" si="281"/>
        <v>Aug</v>
      </c>
      <c r="Q2966" s="22">
        <f>IF(Analysis!$H$2=1,1,0)</f>
        <v>1</v>
      </c>
      <c r="R2966" s="1">
        <f>IF(Analysis!$H$3=1,1,0)</f>
        <v>1</v>
      </c>
      <c r="S2966" s="23">
        <f>IF(Analysis!$H$4=1,1,0)</f>
        <v>1</v>
      </c>
      <c r="T2966" s="23">
        <f>IF(Analysis!$H$6=1,1,0)</f>
        <v>1</v>
      </c>
      <c r="U2966" s="23">
        <f>IF(Analysis!$H$7=1,1,0)</f>
        <v>1</v>
      </c>
    </row>
    <row r="2967" spans="1:21">
      <c r="A2967" s="4">
        <v>14686</v>
      </c>
      <c r="B2967" s="5">
        <v>40785.690972222219</v>
      </c>
      <c r="C2967" s="5">
        <v>40758.459722222222</v>
      </c>
      <c r="D2967" s="4" t="s">
        <v>53</v>
      </c>
      <c r="E2967" s="4" t="s">
        <v>97</v>
      </c>
      <c r="F2967" s="6" t="s">
        <v>2369</v>
      </c>
      <c r="G2967" s="4" t="s">
        <v>55</v>
      </c>
      <c r="H2967" s="4" t="s">
        <v>107</v>
      </c>
      <c r="I2967" s="4" t="s">
        <v>142</v>
      </c>
      <c r="J2967" s="4" t="s">
        <v>139</v>
      </c>
      <c r="K2967" s="9">
        <f t="shared" si="276"/>
        <v>27.23124999999709</v>
      </c>
      <c r="L2967" s="13">
        <f t="shared" si="277"/>
        <v>40758</v>
      </c>
      <c r="M2967" s="14">
        <f t="shared" si="278"/>
        <v>0.45972222222189885</v>
      </c>
      <c r="N2967" s="15">
        <f t="shared" si="279"/>
        <v>3</v>
      </c>
      <c r="O2967" s="16" t="str">
        <f t="shared" si="280"/>
        <v>Tuesday</v>
      </c>
      <c r="P2967" s="16" t="str">
        <f t="shared" si="281"/>
        <v>Aug</v>
      </c>
      <c r="Q2967" s="22">
        <f>IF(Analysis!$H$2=1,1,0)</f>
        <v>1</v>
      </c>
      <c r="R2967" s="1">
        <f>IF(Analysis!$H$3=1,1,0)</f>
        <v>1</v>
      </c>
      <c r="S2967" s="23">
        <f>IF(Analysis!$H$4=1,1,0)</f>
        <v>1</v>
      </c>
      <c r="T2967" s="23">
        <f>IF(Analysis!$H$6=1,1,0)</f>
        <v>1</v>
      </c>
      <c r="U2967" s="23">
        <f>IF(Analysis!$H$7=1,1,0)</f>
        <v>1</v>
      </c>
    </row>
    <row r="2968" spans="1:21">
      <c r="A2968" s="4">
        <v>14685</v>
      </c>
      <c r="B2968" s="5">
        <v>40812.668749999997</v>
      </c>
      <c r="C2968" s="5">
        <v>40758.441666666666</v>
      </c>
      <c r="D2968" s="4" t="s">
        <v>62</v>
      </c>
      <c r="E2968" s="4" t="s">
        <v>63</v>
      </c>
      <c r="F2968" s="6" t="s">
        <v>2071</v>
      </c>
      <c r="G2968" s="4" t="s">
        <v>55</v>
      </c>
      <c r="H2968" s="4" t="s">
        <v>106</v>
      </c>
      <c r="I2968" s="4" t="s">
        <v>142</v>
      </c>
      <c r="J2968" s="4" t="s">
        <v>70</v>
      </c>
      <c r="K2968" s="9">
        <f t="shared" si="276"/>
        <v>54.227083333331393</v>
      </c>
      <c r="L2968" s="13">
        <f t="shared" si="277"/>
        <v>40758</v>
      </c>
      <c r="M2968" s="14">
        <f t="shared" si="278"/>
        <v>0.44166666666569654</v>
      </c>
      <c r="N2968" s="15">
        <f t="shared" si="279"/>
        <v>2</v>
      </c>
      <c r="O2968" s="16" t="str">
        <f t="shared" si="280"/>
        <v>Monday</v>
      </c>
      <c r="P2968" s="16" t="str">
        <f t="shared" si="281"/>
        <v>Aug</v>
      </c>
      <c r="Q2968" s="22">
        <f>IF(Analysis!$H$2=1,1,0)</f>
        <v>1</v>
      </c>
      <c r="R2968" s="1">
        <f>IF(Analysis!$H$3=1,1,0)</f>
        <v>1</v>
      </c>
      <c r="S2968" s="23">
        <f>IF(Analysis!$H$4=1,1,0)</f>
        <v>1</v>
      </c>
      <c r="T2968" s="23">
        <f>IF(Analysis!$H$6=1,1,0)</f>
        <v>1</v>
      </c>
      <c r="U2968" s="23">
        <f>IF(Analysis!$H$7=1,1,0)</f>
        <v>1</v>
      </c>
    </row>
    <row r="2969" spans="1:21">
      <c r="A2969" s="4">
        <v>14684</v>
      </c>
      <c r="B2969" s="5">
        <v>40758.675000000003</v>
      </c>
      <c r="C2969" s="5">
        <v>40758.399305555555</v>
      </c>
      <c r="D2969" s="4" t="s">
        <v>53</v>
      </c>
      <c r="E2969" s="4" t="s">
        <v>96</v>
      </c>
      <c r="F2969" s="6" t="s">
        <v>2072</v>
      </c>
      <c r="G2969" s="4" t="s">
        <v>55</v>
      </c>
      <c r="H2969" s="4" t="s">
        <v>71</v>
      </c>
      <c r="I2969" s="4" t="s">
        <v>142</v>
      </c>
      <c r="J2969" s="4" t="s">
        <v>59</v>
      </c>
      <c r="K2969" s="9">
        <f t="shared" si="276"/>
        <v>0.27569444444816327</v>
      </c>
      <c r="L2969" s="13">
        <f t="shared" si="277"/>
        <v>40758</v>
      </c>
      <c r="M2969" s="14">
        <f t="shared" si="278"/>
        <v>0.39930555555474712</v>
      </c>
      <c r="N2969" s="15">
        <f t="shared" si="279"/>
        <v>2</v>
      </c>
      <c r="O2969" s="16" t="str">
        <f t="shared" si="280"/>
        <v>Wednesday</v>
      </c>
      <c r="P2969" s="16" t="str">
        <f t="shared" si="281"/>
        <v>Aug</v>
      </c>
      <c r="Q2969" s="22">
        <f>IF(Analysis!$H$2=1,1,0)</f>
        <v>1</v>
      </c>
      <c r="R2969" s="1">
        <f>IF(Analysis!$H$3=1,1,0)</f>
        <v>1</v>
      </c>
      <c r="S2969" s="23">
        <f>IF(Analysis!$H$4=1,1,0)</f>
        <v>1</v>
      </c>
      <c r="T2969" s="23">
        <f>IF(Analysis!$H$6=1,1,0)</f>
        <v>1</v>
      </c>
      <c r="U2969" s="23">
        <f>IF(Analysis!$H$7=1,1,0)</f>
        <v>1</v>
      </c>
    </row>
    <row r="2970" spans="1:21">
      <c r="A2970" s="4">
        <v>14683</v>
      </c>
      <c r="B2970" s="5">
        <v>40758.585416666669</v>
      </c>
      <c r="C2970" s="5">
        <v>40758.387499999997</v>
      </c>
      <c r="D2970" s="4" t="s">
        <v>60</v>
      </c>
      <c r="E2970" s="4" t="s">
        <v>61</v>
      </c>
      <c r="F2970" s="6" t="s">
        <v>2073</v>
      </c>
      <c r="G2970" s="4" t="s">
        <v>55</v>
      </c>
      <c r="H2970" s="4" t="s">
        <v>56</v>
      </c>
      <c r="I2970" s="4" t="s">
        <v>142</v>
      </c>
      <c r="J2970" s="4" t="s">
        <v>59</v>
      </c>
      <c r="K2970" s="9">
        <f t="shared" si="276"/>
        <v>0.19791666667151731</v>
      </c>
      <c r="L2970" s="13">
        <f t="shared" si="277"/>
        <v>40758</v>
      </c>
      <c r="M2970" s="14">
        <f t="shared" si="278"/>
        <v>0.38749999999708962</v>
      </c>
      <c r="N2970" s="15">
        <f t="shared" si="279"/>
        <v>2</v>
      </c>
      <c r="O2970" s="16" t="str">
        <f t="shared" si="280"/>
        <v>Wednesday</v>
      </c>
      <c r="P2970" s="16" t="str">
        <f t="shared" si="281"/>
        <v>Aug</v>
      </c>
      <c r="Q2970" s="22">
        <f>IF(Analysis!$H$2=1,1,0)</f>
        <v>1</v>
      </c>
      <c r="R2970" s="1">
        <f>IF(Analysis!$H$3=1,1,0)</f>
        <v>1</v>
      </c>
      <c r="S2970" s="23">
        <f>IF(Analysis!$H$4=1,1,0)</f>
        <v>1</v>
      </c>
      <c r="T2970" s="23">
        <f>IF(Analysis!$H$6=1,1,0)</f>
        <v>1</v>
      </c>
      <c r="U2970" s="23">
        <f>IF(Analysis!$H$7=1,1,0)</f>
        <v>1</v>
      </c>
    </row>
    <row r="2971" spans="1:21">
      <c r="A2971" s="4">
        <v>14682</v>
      </c>
      <c r="B2971" s="5">
        <v>40784.427777777775</v>
      </c>
      <c r="C2971" s="5">
        <v>40758.378472222219</v>
      </c>
      <c r="D2971" s="4" t="s">
        <v>60</v>
      </c>
      <c r="E2971" s="4" t="s">
        <v>74</v>
      </c>
      <c r="F2971" s="6" t="s">
        <v>132</v>
      </c>
      <c r="G2971" s="4" t="s">
        <v>55</v>
      </c>
      <c r="H2971" s="4" t="s">
        <v>90</v>
      </c>
      <c r="I2971" s="4" t="s">
        <v>142</v>
      </c>
      <c r="J2971" s="4" t="s">
        <v>73</v>
      </c>
      <c r="K2971" s="9">
        <f t="shared" si="276"/>
        <v>26.049305555556202</v>
      </c>
      <c r="L2971" s="13">
        <f t="shared" si="277"/>
        <v>40758</v>
      </c>
      <c r="M2971" s="14">
        <f t="shared" si="278"/>
        <v>0.37847222221898846</v>
      </c>
      <c r="N2971" s="15">
        <f t="shared" si="279"/>
        <v>2</v>
      </c>
      <c r="O2971" s="16" t="str">
        <f t="shared" si="280"/>
        <v>Monday</v>
      </c>
      <c r="P2971" s="16" t="str">
        <f t="shared" si="281"/>
        <v>Aug</v>
      </c>
      <c r="Q2971" s="22">
        <f>IF(Analysis!$H$2=1,1,0)</f>
        <v>1</v>
      </c>
      <c r="R2971" s="1">
        <f>IF(Analysis!$H$3=1,1,0)</f>
        <v>1</v>
      </c>
      <c r="S2971" s="23">
        <f>IF(Analysis!$H$4=1,1,0)</f>
        <v>1</v>
      </c>
      <c r="T2971" s="23">
        <f>IF(Analysis!$H$6=1,1,0)</f>
        <v>1</v>
      </c>
      <c r="U2971" s="23">
        <f>IF(Analysis!$H$7=1,1,0)</f>
        <v>1</v>
      </c>
    </row>
    <row r="2972" spans="1:21">
      <c r="A2972" s="4">
        <v>14681</v>
      </c>
      <c r="B2972" s="5">
        <v>40777.498611111114</v>
      </c>
      <c r="C2972" s="5">
        <v>40757.675694444442</v>
      </c>
      <c r="D2972" s="4" t="s">
        <v>62</v>
      </c>
      <c r="E2972" s="4" t="s">
        <v>112</v>
      </c>
      <c r="F2972" s="6" t="s">
        <v>133</v>
      </c>
      <c r="G2972" s="4" t="s">
        <v>55</v>
      </c>
      <c r="H2972" s="4" t="s">
        <v>56</v>
      </c>
      <c r="I2972" s="4" t="s">
        <v>142</v>
      </c>
      <c r="J2972" s="4" t="s">
        <v>73</v>
      </c>
      <c r="K2972" s="9">
        <f t="shared" si="276"/>
        <v>19.822916666671517</v>
      </c>
      <c r="L2972" s="13">
        <f t="shared" si="277"/>
        <v>40757</v>
      </c>
      <c r="M2972" s="14">
        <f t="shared" si="278"/>
        <v>0.6756944444423425</v>
      </c>
      <c r="N2972" s="15">
        <f t="shared" si="279"/>
        <v>5</v>
      </c>
      <c r="O2972" s="16" t="str">
        <f t="shared" si="280"/>
        <v>Monday</v>
      </c>
      <c r="P2972" s="16" t="str">
        <f t="shared" si="281"/>
        <v>Aug</v>
      </c>
      <c r="Q2972" s="22">
        <f>IF(Analysis!$H$2=1,1,0)</f>
        <v>1</v>
      </c>
      <c r="R2972" s="1">
        <f>IF(Analysis!$H$3=1,1,0)</f>
        <v>1</v>
      </c>
      <c r="S2972" s="23">
        <f>IF(Analysis!$H$4=1,1,0)</f>
        <v>1</v>
      </c>
      <c r="T2972" s="23">
        <f>IF(Analysis!$H$6=1,1,0)</f>
        <v>1</v>
      </c>
      <c r="U2972" s="23">
        <f>IF(Analysis!$H$7=1,1,0)</f>
        <v>1</v>
      </c>
    </row>
    <row r="2973" spans="1:21">
      <c r="A2973" s="4">
        <v>14680</v>
      </c>
      <c r="B2973" s="5">
        <v>40757.681250000001</v>
      </c>
      <c r="C2973" s="5">
        <v>40757.661111111112</v>
      </c>
      <c r="D2973" s="4" t="s">
        <v>60</v>
      </c>
      <c r="E2973" s="4" t="s">
        <v>67</v>
      </c>
      <c r="F2973" s="6" t="s">
        <v>127</v>
      </c>
      <c r="G2973" s="4" t="s">
        <v>55</v>
      </c>
      <c r="H2973" s="4" t="s">
        <v>1376</v>
      </c>
      <c r="I2973" s="4" t="s">
        <v>142</v>
      </c>
      <c r="J2973" s="4" t="s">
        <v>59</v>
      </c>
      <c r="K2973" s="9">
        <f t="shared" si="276"/>
        <v>2.0138888889050577E-2</v>
      </c>
      <c r="L2973" s="13">
        <f t="shared" si="277"/>
        <v>40757</v>
      </c>
      <c r="M2973" s="14">
        <f t="shared" si="278"/>
        <v>0.66111111111240461</v>
      </c>
      <c r="N2973" s="15">
        <f t="shared" si="279"/>
        <v>5</v>
      </c>
      <c r="O2973" s="16" t="str">
        <f t="shared" si="280"/>
        <v>Tuesday</v>
      </c>
      <c r="P2973" s="16" t="str">
        <f t="shared" si="281"/>
        <v>Aug</v>
      </c>
      <c r="Q2973" s="22">
        <f>IF(Analysis!$H$2=1,1,0)</f>
        <v>1</v>
      </c>
      <c r="R2973" s="1">
        <f>IF(Analysis!$H$3=1,1,0)</f>
        <v>1</v>
      </c>
      <c r="S2973" s="23">
        <f>IF(Analysis!$H$4=1,1,0)</f>
        <v>1</v>
      </c>
      <c r="T2973" s="23">
        <f>IF(Analysis!$H$6=1,1,0)</f>
        <v>1</v>
      </c>
      <c r="U2973" s="23">
        <f>IF(Analysis!$H$7=1,1,0)</f>
        <v>1</v>
      </c>
    </row>
    <row r="2974" spans="1:21">
      <c r="A2974" s="4">
        <v>14679</v>
      </c>
      <c r="B2974" s="5">
        <v>40757.705555555556</v>
      </c>
      <c r="C2974" s="5">
        <v>40757.64166666667</v>
      </c>
      <c r="D2974" s="4" t="s">
        <v>60</v>
      </c>
      <c r="E2974" s="4" t="s">
        <v>54</v>
      </c>
      <c r="F2974" s="6" t="s">
        <v>128</v>
      </c>
      <c r="G2974" s="4" t="s">
        <v>55</v>
      </c>
      <c r="H2974" s="4" t="s">
        <v>1377</v>
      </c>
      <c r="I2974" s="4" t="s">
        <v>142</v>
      </c>
      <c r="J2974" s="4" t="s">
        <v>101</v>
      </c>
      <c r="K2974" s="9">
        <f t="shared" si="276"/>
        <v>6.3888888886140194E-2</v>
      </c>
      <c r="L2974" s="13">
        <f t="shared" si="277"/>
        <v>40757</v>
      </c>
      <c r="M2974" s="14">
        <f t="shared" si="278"/>
        <v>0.64166666667006211</v>
      </c>
      <c r="N2974" s="15">
        <f t="shared" si="279"/>
        <v>5</v>
      </c>
      <c r="O2974" s="16" t="str">
        <f t="shared" si="280"/>
        <v>Tuesday</v>
      </c>
      <c r="P2974" s="16" t="str">
        <f t="shared" si="281"/>
        <v>Aug</v>
      </c>
      <c r="Q2974" s="22">
        <f>IF(Analysis!$H$2=1,1,0)</f>
        <v>1</v>
      </c>
      <c r="R2974" s="1">
        <f>IF(Analysis!$H$3=1,1,0)</f>
        <v>1</v>
      </c>
      <c r="S2974" s="23">
        <f>IF(Analysis!$H$4=1,1,0)</f>
        <v>1</v>
      </c>
      <c r="T2974" s="23">
        <f>IF(Analysis!$H$6=1,1,0)</f>
        <v>1</v>
      </c>
      <c r="U2974" s="23">
        <f>IF(Analysis!$H$7=1,1,0)</f>
        <v>1</v>
      </c>
    </row>
    <row r="2975" spans="1:21">
      <c r="A2975" s="4">
        <v>14678</v>
      </c>
      <c r="B2975" s="5">
        <v>40793.446527777778</v>
      </c>
      <c r="C2975" s="5">
        <v>40757.586805555555</v>
      </c>
      <c r="D2975" s="4" t="s">
        <v>62</v>
      </c>
      <c r="E2975" s="4" t="s">
        <v>64</v>
      </c>
      <c r="F2975" s="6" t="s">
        <v>129</v>
      </c>
      <c r="G2975" s="4" t="s">
        <v>55</v>
      </c>
      <c r="H2975" s="4" t="s">
        <v>1378</v>
      </c>
      <c r="I2975" s="4" t="s">
        <v>142</v>
      </c>
      <c r="J2975" s="4" t="s">
        <v>65</v>
      </c>
      <c r="K2975" s="9">
        <f t="shared" si="276"/>
        <v>35.859722222223354</v>
      </c>
      <c r="L2975" s="13">
        <f t="shared" si="277"/>
        <v>40757</v>
      </c>
      <c r="M2975" s="14">
        <f t="shared" si="278"/>
        <v>0.58680555555474712</v>
      </c>
      <c r="N2975" s="15">
        <f t="shared" si="279"/>
        <v>4</v>
      </c>
      <c r="O2975" s="16" t="str">
        <f t="shared" si="280"/>
        <v>Wednesday</v>
      </c>
      <c r="P2975" s="16" t="str">
        <f t="shared" si="281"/>
        <v>Aug</v>
      </c>
      <c r="Q2975" s="22">
        <f>IF(Analysis!$H$2=1,1,0)</f>
        <v>1</v>
      </c>
      <c r="R2975" s="1">
        <f>IF(Analysis!$H$3=1,1,0)</f>
        <v>1</v>
      </c>
      <c r="S2975" s="23">
        <f>IF(Analysis!$H$4=1,1,0)</f>
        <v>1</v>
      </c>
      <c r="T2975" s="23">
        <f>IF(Analysis!$H$6=1,1,0)</f>
        <v>1</v>
      </c>
      <c r="U2975" s="23">
        <f>IF(Analysis!$H$7=1,1,0)</f>
        <v>1</v>
      </c>
    </row>
    <row r="2976" spans="1:21">
      <c r="A2976" s="4">
        <v>14677</v>
      </c>
      <c r="B2976" s="5">
        <v>40770.450694444444</v>
      </c>
      <c r="C2976" s="5">
        <v>40757.501388888886</v>
      </c>
      <c r="D2976" s="4" t="s">
        <v>62</v>
      </c>
      <c r="E2976" s="4" t="s">
        <v>78</v>
      </c>
      <c r="F2976" s="6" t="s">
        <v>145</v>
      </c>
      <c r="G2976" s="4" t="s">
        <v>55</v>
      </c>
      <c r="H2976" s="4" t="s">
        <v>1379</v>
      </c>
      <c r="I2976" s="4" t="s">
        <v>142</v>
      </c>
      <c r="J2976" s="4" t="s">
        <v>70</v>
      </c>
      <c r="K2976" s="9">
        <f t="shared" si="276"/>
        <v>12.949305555557657</v>
      </c>
      <c r="L2976" s="13">
        <f t="shared" si="277"/>
        <v>40757</v>
      </c>
      <c r="M2976" s="14">
        <f t="shared" si="278"/>
        <v>0.50138888888614019</v>
      </c>
      <c r="N2976" s="15">
        <f t="shared" si="279"/>
        <v>3</v>
      </c>
      <c r="O2976" s="16" t="str">
        <f t="shared" si="280"/>
        <v>Monday</v>
      </c>
      <c r="P2976" s="16" t="str">
        <f t="shared" si="281"/>
        <v>Aug</v>
      </c>
      <c r="Q2976" s="22">
        <f>IF(Analysis!$H$2=1,1,0)</f>
        <v>1</v>
      </c>
      <c r="R2976" s="1">
        <f>IF(Analysis!$H$3=1,1,0)</f>
        <v>1</v>
      </c>
      <c r="S2976" s="23">
        <f>IF(Analysis!$H$4=1,1,0)</f>
        <v>1</v>
      </c>
      <c r="T2976" s="23">
        <f>IF(Analysis!$H$6=1,1,0)</f>
        <v>1</v>
      </c>
      <c r="U2976" s="23">
        <f>IF(Analysis!$H$7=1,1,0)</f>
        <v>1</v>
      </c>
    </row>
    <row r="2977" spans="1:21">
      <c r="A2977" s="4">
        <v>14676</v>
      </c>
      <c r="B2977" s="5">
        <v>40757.504166666666</v>
      </c>
      <c r="C2977" s="5">
        <v>40757.487500000003</v>
      </c>
      <c r="D2977" s="4" t="s">
        <v>60</v>
      </c>
      <c r="E2977" s="4" t="s">
        <v>61</v>
      </c>
      <c r="F2977" s="6" t="s">
        <v>2370</v>
      </c>
      <c r="G2977" s="4" t="s">
        <v>55</v>
      </c>
      <c r="H2977" s="4" t="s">
        <v>1380</v>
      </c>
      <c r="I2977" s="4" t="s">
        <v>142</v>
      </c>
      <c r="J2977" s="4" t="s">
        <v>59</v>
      </c>
      <c r="K2977" s="9">
        <f t="shared" si="276"/>
        <v>1.6666666662786156E-2</v>
      </c>
      <c r="L2977" s="13">
        <f t="shared" si="277"/>
        <v>40757</v>
      </c>
      <c r="M2977" s="14">
        <f t="shared" si="278"/>
        <v>0.48750000000291038</v>
      </c>
      <c r="N2977" s="15">
        <f t="shared" si="279"/>
        <v>3</v>
      </c>
      <c r="O2977" s="16" t="str">
        <f t="shared" si="280"/>
        <v>Tuesday</v>
      </c>
      <c r="P2977" s="16" t="str">
        <f t="shared" si="281"/>
        <v>Aug</v>
      </c>
      <c r="Q2977" s="22">
        <f>IF(Analysis!$H$2=1,1,0)</f>
        <v>1</v>
      </c>
      <c r="R2977" s="1">
        <f>IF(Analysis!$H$3=1,1,0)</f>
        <v>1</v>
      </c>
      <c r="S2977" s="23">
        <f>IF(Analysis!$H$4=1,1,0)</f>
        <v>1</v>
      </c>
      <c r="T2977" s="23">
        <f>IF(Analysis!$H$6=1,1,0)</f>
        <v>1</v>
      </c>
      <c r="U2977" s="23">
        <f>IF(Analysis!$H$7=1,1,0)</f>
        <v>1</v>
      </c>
    </row>
    <row r="2978" spans="1:21">
      <c r="A2978" s="4">
        <v>14675</v>
      </c>
      <c r="B2978" s="5">
        <v>40819.664583333331</v>
      </c>
      <c r="C2978" s="5">
        <v>40757.48333333333</v>
      </c>
      <c r="D2978" s="4" t="s">
        <v>62</v>
      </c>
      <c r="E2978" s="4" t="s">
        <v>78</v>
      </c>
      <c r="F2978" s="6" t="s">
        <v>2071</v>
      </c>
      <c r="G2978" s="4" t="s">
        <v>55</v>
      </c>
      <c r="H2978" s="4" t="s">
        <v>90</v>
      </c>
      <c r="I2978" s="4" t="s">
        <v>142</v>
      </c>
      <c r="J2978" s="4" t="s">
        <v>136</v>
      </c>
      <c r="K2978" s="9">
        <f t="shared" si="276"/>
        <v>62.181250000001455</v>
      </c>
      <c r="L2978" s="13">
        <f t="shared" si="277"/>
        <v>40757</v>
      </c>
      <c r="M2978" s="14">
        <f t="shared" si="278"/>
        <v>0.48333333332993789</v>
      </c>
      <c r="N2978" s="15">
        <f t="shared" si="279"/>
        <v>3</v>
      </c>
      <c r="O2978" s="16" t="str">
        <f t="shared" si="280"/>
        <v>Monday</v>
      </c>
      <c r="P2978" s="16" t="str">
        <f t="shared" si="281"/>
        <v>Aug</v>
      </c>
      <c r="Q2978" s="22">
        <f>IF(Analysis!$H$2=1,1,0)</f>
        <v>1</v>
      </c>
      <c r="R2978" s="1">
        <f>IF(Analysis!$H$3=1,1,0)</f>
        <v>1</v>
      </c>
      <c r="S2978" s="23">
        <f>IF(Analysis!$H$4=1,1,0)</f>
        <v>1</v>
      </c>
      <c r="T2978" s="23">
        <f>IF(Analysis!$H$6=1,1,0)</f>
        <v>1</v>
      </c>
      <c r="U2978" s="23">
        <f>IF(Analysis!$H$7=1,1,0)</f>
        <v>1</v>
      </c>
    </row>
    <row r="2979" spans="1:21">
      <c r="A2979" s="4">
        <v>14674</v>
      </c>
      <c r="B2979" s="5">
        <v>40784.463194444441</v>
      </c>
      <c r="C2979" s="5">
        <v>40757.452777777777</v>
      </c>
      <c r="D2979" s="4" t="s">
        <v>60</v>
      </c>
      <c r="E2979" s="4" t="s">
        <v>74</v>
      </c>
      <c r="F2979" s="6" t="s">
        <v>2072</v>
      </c>
      <c r="G2979" s="4" t="s">
        <v>55</v>
      </c>
      <c r="H2979" s="4" t="s">
        <v>107</v>
      </c>
      <c r="I2979" s="4" t="s">
        <v>142</v>
      </c>
      <c r="J2979" s="4" t="s">
        <v>73</v>
      </c>
      <c r="K2979" s="9">
        <f t="shared" si="276"/>
        <v>27.010416666664241</v>
      </c>
      <c r="L2979" s="13">
        <f t="shared" si="277"/>
        <v>40757</v>
      </c>
      <c r="M2979" s="14">
        <f t="shared" si="278"/>
        <v>0.45277777777664596</v>
      </c>
      <c r="N2979" s="15">
        <f t="shared" si="279"/>
        <v>2</v>
      </c>
      <c r="O2979" s="16" t="str">
        <f t="shared" si="280"/>
        <v>Monday</v>
      </c>
      <c r="P2979" s="16" t="str">
        <f t="shared" si="281"/>
        <v>Aug</v>
      </c>
      <c r="Q2979" s="22">
        <f>IF(Analysis!$H$2=1,1,0)</f>
        <v>1</v>
      </c>
      <c r="R2979" s="1">
        <f>IF(Analysis!$H$3=1,1,0)</f>
        <v>1</v>
      </c>
      <c r="S2979" s="23">
        <f>IF(Analysis!$H$4=1,1,0)</f>
        <v>1</v>
      </c>
      <c r="T2979" s="23">
        <f>IF(Analysis!$H$6=1,1,0)</f>
        <v>1</v>
      </c>
      <c r="U2979" s="23">
        <f>IF(Analysis!$H$7=1,1,0)</f>
        <v>1</v>
      </c>
    </row>
    <row r="2980" spans="1:21">
      <c r="A2980" s="4">
        <v>14673</v>
      </c>
      <c r="B2980" s="5">
        <v>40757.453472222223</v>
      </c>
      <c r="C2980" s="5">
        <v>40757.431944444441</v>
      </c>
      <c r="D2980" s="4" t="s">
        <v>60</v>
      </c>
      <c r="E2980" s="4" t="s">
        <v>54</v>
      </c>
      <c r="F2980" s="6" t="s">
        <v>2073</v>
      </c>
      <c r="G2980" s="4" t="s">
        <v>55</v>
      </c>
      <c r="H2980" s="4" t="s">
        <v>106</v>
      </c>
      <c r="I2980" s="4" t="s">
        <v>142</v>
      </c>
      <c r="J2980" s="4" t="s">
        <v>57</v>
      </c>
      <c r="K2980" s="9">
        <f t="shared" si="276"/>
        <v>2.1527777782466728E-2</v>
      </c>
      <c r="L2980" s="13">
        <f t="shared" si="277"/>
        <v>40757</v>
      </c>
      <c r="M2980" s="14">
        <f t="shared" si="278"/>
        <v>0.43194444444088731</v>
      </c>
      <c r="N2980" s="15">
        <f t="shared" si="279"/>
        <v>2</v>
      </c>
      <c r="O2980" s="16" t="str">
        <f t="shared" si="280"/>
        <v>Tuesday</v>
      </c>
      <c r="P2980" s="16" t="str">
        <f t="shared" si="281"/>
        <v>Aug</v>
      </c>
      <c r="Q2980" s="22">
        <f>IF(Analysis!$H$2=1,1,0)</f>
        <v>1</v>
      </c>
      <c r="R2980" s="1">
        <f>IF(Analysis!$H$3=1,1,0)</f>
        <v>1</v>
      </c>
      <c r="S2980" s="23">
        <f>IF(Analysis!$H$4=1,1,0)</f>
        <v>1</v>
      </c>
      <c r="T2980" s="23">
        <f>IF(Analysis!$H$6=1,1,0)</f>
        <v>1</v>
      </c>
      <c r="U2980" s="23">
        <f>IF(Analysis!$H$7=1,1,0)</f>
        <v>1</v>
      </c>
    </row>
    <row r="2981" spans="1:21">
      <c r="A2981" s="4">
        <v>14672</v>
      </c>
      <c r="B2981" s="5">
        <v>40758.381249999999</v>
      </c>
      <c r="C2981" s="5">
        <v>40757.397222222222</v>
      </c>
      <c r="D2981" s="4" t="s">
        <v>62</v>
      </c>
      <c r="E2981" s="4" t="s">
        <v>68</v>
      </c>
      <c r="F2981" s="6" t="s">
        <v>132</v>
      </c>
      <c r="G2981" s="4" t="s">
        <v>55</v>
      </c>
      <c r="H2981" s="4" t="s">
        <v>71</v>
      </c>
      <c r="I2981" s="4" t="s">
        <v>142</v>
      </c>
      <c r="J2981" s="4" t="s">
        <v>65</v>
      </c>
      <c r="K2981" s="9">
        <f t="shared" si="276"/>
        <v>0.98402777777664596</v>
      </c>
      <c r="L2981" s="13">
        <f t="shared" si="277"/>
        <v>40757</v>
      </c>
      <c r="M2981" s="14">
        <f t="shared" si="278"/>
        <v>0.39722222222189885</v>
      </c>
      <c r="N2981" s="15">
        <f t="shared" si="279"/>
        <v>2</v>
      </c>
      <c r="O2981" s="16" t="str">
        <f t="shared" si="280"/>
        <v>Wednesday</v>
      </c>
      <c r="P2981" s="16" t="str">
        <f t="shared" si="281"/>
        <v>Aug</v>
      </c>
      <c r="Q2981" s="22">
        <f>IF(Analysis!$H$2=1,1,0)</f>
        <v>1</v>
      </c>
      <c r="R2981" s="1">
        <f>IF(Analysis!$H$3=1,1,0)</f>
        <v>1</v>
      </c>
      <c r="S2981" s="23">
        <f>IF(Analysis!$H$4=1,1,0)</f>
        <v>1</v>
      </c>
      <c r="T2981" s="23">
        <f>IF(Analysis!$H$6=1,1,0)</f>
        <v>1</v>
      </c>
      <c r="U2981" s="23">
        <f>IF(Analysis!$H$7=1,1,0)</f>
        <v>1</v>
      </c>
    </row>
    <row r="2982" spans="1:21">
      <c r="A2982" s="4">
        <v>14671</v>
      </c>
      <c r="B2982" s="5">
        <v>40757.434027777781</v>
      </c>
      <c r="C2982" s="5">
        <v>40757.39166666667</v>
      </c>
      <c r="D2982" s="4" t="s">
        <v>53</v>
      </c>
      <c r="E2982" s="4" t="s">
        <v>74</v>
      </c>
      <c r="F2982" s="6" t="s">
        <v>133</v>
      </c>
      <c r="G2982" s="4" t="s">
        <v>55</v>
      </c>
      <c r="H2982" s="4" t="s">
        <v>56</v>
      </c>
      <c r="I2982" s="4" t="s">
        <v>142</v>
      </c>
      <c r="J2982" s="4" t="s">
        <v>59</v>
      </c>
      <c r="K2982" s="9">
        <f t="shared" si="276"/>
        <v>4.2361111110949423E-2</v>
      </c>
      <c r="L2982" s="13">
        <f t="shared" si="277"/>
        <v>40757</v>
      </c>
      <c r="M2982" s="14">
        <f t="shared" si="278"/>
        <v>0.39166666667006211</v>
      </c>
      <c r="N2982" s="15">
        <f t="shared" si="279"/>
        <v>2</v>
      </c>
      <c r="O2982" s="16" t="str">
        <f t="shared" si="280"/>
        <v>Tuesday</v>
      </c>
      <c r="P2982" s="16" t="str">
        <f t="shared" si="281"/>
        <v>Aug</v>
      </c>
      <c r="Q2982" s="22">
        <f>IF(Analysis!$H$2=1,1,0)</f>
        <v>1</v>
      </c>
      <c r="R2982" s="1">
        <f>IF(Analysis!$H$3=1,1,0)</f>
        <v>1</v>
      </c>
      <c r="S2982" s="23">
        <f>IF(Analysis!$H$4=1,1,0)</f>
        <v>1</v>
      </c>
      <c r="T2982" s="23">
        <f>IF(Analysis!$H$6=1,1,0)</f>
        <v>1</v>
      </c>
      <c r="U2982" s="23">
        <f>IF(Analysis!$H$7=1,1,0)</f>
        <v>1</v>
      </c>
    </row>
    <row r="2983" spans="1:21">
      <c r="A2983" s="4">
        <v>14670</v>
      </c>
      <c r="B2983" s="5">
        <v>40778.506249999999</v>
      </c>
      <c r="C2983" s="5">
        <v>40757.343055555553</v>
      </c>
      <c r="D2983" s="4" t="s">
        <v>62</v>
      </c>
      <c r="E2983" s="4" t="s">
        <v>92</v>
      </c>
      <c r="F2983" s="6" t="s">
        <v>127</v>
      </c>
      <c r="G2983" s="4" t="s">
        <v>55</v>
      </c>
      <c r="H2983" s="4" t="s">
        <v>90</v>
      </c>
      <c r="I2983" s="4" t="s">
        <v>142</v>
      </c>
      <c r="J2983" s="4" t="s">
        <v>65</v>
      </c>
      <c r="K2983" s="9">
        <f t="shared" si="276"/>
        <v>21.163194444445253</v>
      </c>
      <c r="L2983" s="13">
        <f t="shared" si="277"/>
        <v>40757</v>
      </c>
      <c r="M2983" s="14">
        <f t="shared" si="278"/>
        <v>0.34305555555329192</v>
      </c>
      <c r="N2983" s="15">
        <f t="shared" si="279"/>
        <v>1</v>
      </c>
      <c r="O2983" s="16" t="str">
        <f t="shared" si="280"/>
        <v>Tuesday</v>
      </c>
      <c r="P2983" s="16" t="str">
        <f t="shared" si="281"/>
        <v>Aug</v>
      </c>
      <c r="Q2983" s="22">
        <f>IF(Analysis!$H$2=1,1,0)</f>
        <v>1</v>
      </c>
      <c r="R2983" s="1">
        <f>IF(Analysis!$H$3=1,1,0)</f>
        <v>1</v>
      </c>
      <c r="S2983" s="23">
        <f>IF(Analysis!$H$4=1,1,0)</f>
        <v>1</v>
      </c>
      <c r="T2983" s="23">
        <f>IF(Analysis!$H$6=1,1,0)</f>
        <v>1</v>
      </c>
      <c r="U2983" s="23">
        <f>IF(Analysis!$H$7=1,1,0)</f>
        <v>1</v>
      </c>
    </row>
    <row r="2984" spans="1:21">
      <c r="A2984" s="4">
        <v>14669</v>
      </c>
      <c r="B2984" s="5">
        <v>40763.418055555558</v>
      </c>
      <c r="C2984" s="5">
        <v>40756.697916666664</v>
      </c>
      <c r="D2984" s="4" t="s">
        <v>60</v>
      </c>
      <c r="E2984" s="4" t="s">
        <v>74</v>
      </c>
      <c r="F2984" s="6" t="s">
        <v>128</v>
      </c>
      <c r="G2984" s="4" t="s">
        <v>55</v>
      </c>
      <c r="H2984" s="4" t="s">
        <v>56</v>
      </c>
      <c r="I2984" s="4" t="s">
        <v>142</v>
      </c>
      <c r="J2984" s="4" t="s">
        <v>59</v>
      </c>
      <c r="K2984" s="9">
        <f t="shared" si="276"/>
        <v>6.7201388888934162</v>
      </c>
      <c r="L2984" s="13">
        <f t="shared" si="277"/>
        <v>40756</v>
      </c>
      <c r="M2984" s="14">
        <f t="shared" si="278"/>
        <v>0.69791666666424135</v>
      </c>
      <c r="N2984" s="15">
        <f t="shared" si="279"/>
        <v>5</v>
      </c>
      <c r="O2984" s="16" t="str">
        <f t="shared" si="280"/>
        <v>Monday</v>
      </c>
      <c r="P2984" s="16" t="str">
        <f t="shared" si="281"/>
        <v>Aug</v>
      </c>
      <c r="Q2984" s="22">
        <f>IF(Analysis!$H$2=1,1,0)</f>
        <v>1</v>
      </c>
      <c r="R2984" s="1">
        <f>IF(Analysis!$H$3=1,1,0)</f>
        <v>1</v>
      </c>
      <c r="S2984" s="23">
        <f>IF(Analysis!$H$4=1,1,0)</f>
        <v>1</v>
      </c>
      <c r="T2984" s="23">
        <f>IF(Analysis!$H$6=1,1,0)</f>
        <v>1</v>
      </c>
      <c r="U2984" s="23">
        <f>IF(Analysis!$H$7=1,1,0)</f>
        <v>1</v>
      </c>
    </row>
    <row r="2985" spans="1:21">
      <c r="A2985" s="4">
        <v>14668</v>
      </c>
      <c r="B2985" s="5">
        <v>40764.679861111108</v>
      </c>
      <c r="C2985" s="5">
        <v>40756.648611111108</v>
      </c>
      <c r="D2985" s="4" t="s">
        <v>62</v>
      </c>
      <c r="E2985" s="4" t="s">
        <v>68</v>
      </c>
      <c r="F2985" s="6" t="s">
        <v>129</v>
      </c>
      <c r="G2985" s="4" t="s">
        <v>55</v>
      </c>
      <c r="H2985" s="4" t="s">
        <v>1381</v>
      </c>
      <c r="I2985" s="4" t="s">
        <v>142</v>
      </c>
      <c r="J2985" s="4" t="s">
        <v>73</v>
      </c>
      <c r="K2985" s="9">
        <f t="shared" si="276"/>
        <v>8.03125</v>
      </c>
      <c r="L2985" s="13">
        <f t="shared" si="277"/>
        <v>40756</v>
      </c>
      <c r="M2985" s="14">
        <f t="shared" si="278"/>
        <v>0.64861111110803904</v>
      </c>
      <c r="N2985" s="15">
        <f t="shared" si="279"/>
        <v>5</v>
      </c>
      <c r="O2985" s="16" t="str">
        <f t="shared" si="280"/>
        <v>Tuesday</v>
      </c>
      <c r="P2985" s="16" t="str">
        <f t="shared" si="281"/>
        <v>Aug</v>
      </c>
      <c r="Q2985" s="22">
        <f>IF(Analysis!$H$2=1,1,0)</f>
        <v>1</v>
      </c>
      <c r="R2985" s="1">
        <f>IF(Analysis!$H$3=1,1,0)</f>
        <v>1</v>
      </c>
      <c r="S2985" s="23">
        <f>IF(Analysis!$H$4=1,1,0)</f>
        <v>1</v>
      </c>
      <c r="T2985" s="23">
        <f>IF(Analysis!$H$6=1,1,0)</f>
        <v>1</v>
      </c>
      <c r="U2985" s="23">
        <f>IF(Analysis!$H$7=1,1,0)</f>
        <v>1</v>
      </c>
    </row>
    <row r="2986" spans="1:21">
      <c r="A2986" s="4">
        <v>14667</v>
      </c>
      <c r="B2986" s="5">
        <v>40759.693055555559</v>
      </c>
      <c r="C2986" s="5">
        <v>40756.643055555556</v>
      </c>
      <c r="D2986" s="4" t="s">
        <v>60</v>
      </c>
      <c r="E2986" s="4" t="s">
        <v>144</v>
      </c>
      <c r="F2986" s="6" t="s">
        <v>145</v>
      </c>
      <c r="G2986" s="4" t="s">
        <v>55</v>
      </c>
      <c r="H2986" s="4" t="s">
        <v>1382</v>
      </c>
      <c r="I2986" s="4" t="s">
        <v>142</v>
      </c>
      <c r="J2986" s="4" t="s">
        <v>136</v>
      </c>
      <c r="K2986" s="9">
        <f t="shared" si="276"/>
        <v>3.0500000000029104</v>
      </c>
      <c r="L2986" s="13">
        <f t="shared" si="277"/>
        <v>40756</v>
      </c>
      <c r="M2986" s="14">
        <f t="shared" si="278"/>
        <v>0.64305555555620231</v>
      </c>
      <c r="N2986" s="15">
        <f t="shared" si="279"/>
        <v>5</v>
      </c>
      <c r="O2986" s="16" t="str">
        <f t="shared" si="280"/>
        <v>Thursday</v>
      </c>
      <c r="P2986" s="16" t="str">
        <f t="shared" si="281"/>
        <v>Aug</v>
      </c>
      <c r="Q2986" s="22">
        <f>IF(Analysis!$H$2=1,1,0)</f>
        <v>1</v>
      </c>
      <c r="R2986" s="1">
        <f>IF(Analysis!$H$3=1,1,0)</f>
        <v>1</v>
      </c>
      <c r="S2986" s="23">
        <f>IF(Analysis!$H$4=1,1,0)</f>
        <v>1</v>
      </c>
      <c r="T2986" s="23">
        <f>IF(Analysis!$H$6=1,1,0)</f>
        <v>1</v>
      </c>
      <c r="U2986" s="23">
        <f>IF(Analysis!$H$7=1,1,0)</f>
        <v>1</v>
      </c>
    </row>
    <row r="2987" spans="1:21">
      <c r="A2987" s="4">
        <v>14666</v>
      </c>
      <c r="B2987" s="5">
        <v>40756.62222222222</v>
      </c>
      <c r="C2987" s="5">
        <v>40756.613888888889</v>
      </c>
      <c r="D2987" s="4" t="s">
        <v>60</v>
      </c>
      <c r="E2987" s="4" t="s">
        <v>54</v>
      </c>
      <c r="F2987" s="6" t="s">
        <v>2371</v>
      </c>
      <c r="G2987" s="4" t="s">
        <v>55</v>
      </c>
      <c r="H2987" s="4" t="s">
        <v>1383</v>
      </c>
      <c r="I2987" s="4" t="s">
        <v>142</v>
      </c>
      <c r="J2987" s="4" t="s">
        <v>59</v>
      </c>
      <c r="K2987" s="9">
        <f t="shared" si="276"/>
        <v>8.333333331393078E-3</v>
      </c>
      <c r="L2987" s="13">
        <f t="shared" si="277"/>
        <v>40756</v>
      </c>
      <c r="M2987" s="14">
        <f t="shared" si="278"/>
        <v>0.61388888888905058</v>
      </c>
      <c r="N2987" s="15">
        <f t="shared" si="279"/>
        <v>4</v>
      </c>
      <c r="O2987" s="16" t="str">
        <f t="shared" si="280"/>
        <v>Monday</v>
      </c>
      <c r="P2987" s="16" t="str">
        <f t="shared" si="281"/>
        <v>Aug</v>
      </c>
      <c r="Q2987" s="22">
        <f>IF(Analysis!$H$2=1,1,0)</f>
        <v>1</v>
      </c>
      <c r="R2987" s="1">
        <f>IF(Analysis!$H$3=1,1,0)</f>
        <v>1</v>
      </c>
      <c r="S2987" s="23">
        <f>IF(Analysis!$H$4=1,1,0)</f>
        <v>1</v>
      </c>
      <c r="T2987" s="23">
        <f>IF(Analysis!$H$6=1,1,0)</f>
        <v>1</v>
      </c>
      <c r="U2987" s="23">
        <f>IF(Analysis!$H$7=1,1,0)</f>
        <v>1</v>
      </c>
    </row>
    <row r="2988" spans="1:21">
      <c r="A2988" s="4">
        <v>14665</v>
      </c>
      <c r="B2988" s="5">
        <v>40756.618750000001</v>
      </c>
      <c r="C2988" s="5">
        <v>40756.612500000003</v>
      </c>
      <c r="D2988" s="4" t="s">
        <v>60</v>
      </c>
      <c r="E2988" s="4" t="s">
        <v>54</v>
      </c>
      <c r="F2988" s="6" t="s">
        <v>2071</v>
      </c>
      <c r="G2988" s="4" t="s">
        <v>55</v>
      </c>
      <c r="H2988" s="4" t="s">
        <v>1384</v>
      </c>
      <c r="I2988" s="4" t="s">
        <v>142</v>
      </c>
      <c r="J2988" s="4" t="s">
        <v>59</v>
      </c>
      <c r="K2988" s="9">
        <f t="shared" si="276"/>
        <v>6.2499999985448085E-3</v>
      </c>
      <c r="L2988" s="13">
        <f t="shared" si="277"/>
        <v>40756</v>
      </c>
      <c r="M2988" s="14">
        <f t="shared" si="278"/>
        <v>0.61250000000291038</v>
      </c>
      <c r="N2988" s="15">
        <f t="shared" si="279"/>
        <v>4</v>
      </c>
      <c r="O2988" s="16" t="str">
        <f t="shared" si="280"/>
        <v>Monday</v>
      </c>
      <c r="P2988" s="16" t="str">
        <f t="shared" si="281"/>
        <v>Aug</v>
      </c>
      <c r="Q2988" s="22">
        <f>IF(Analysis!$H$2=1,1,0)</f>
        <v>1</v>
      </c>
      <c r="R2988" s="1">
        <f>IF(Analysis!$H$3=1,1,0)</f>
        <v>1</v>
      </c>
      <c r="S2988" s="23">
        <f>IF(Analysis!$H$4=1,1,0)</f>
        <v>1</v>
      </c>
      <c r="T2988" s="23">
        <f>IF(Analysis!$H$6=1,1,0)</f>
        <v>1</v>
      </c>
      <c r="U2988" s="23">
        <f>IF(Analysis!$H$7=1,1,0)</f>
        <v>1</v>
      </c>
    </row>
    <row r="2989" spans="1:21">
      <c r="A2989" s="4">
        <v>14664</v>
      </c>
      <c r="B2989" s="5">
        <v>40756.56527777778</v>
      </c>
      <c r="C2989" s="5">
        <v>40756.557638888888</v>
      </c>
      <c r="D2989" s="4" t="s">
        <v>60</v>
      </c>
      <c r="E2989" s="4" t="s">
        <v>61</v>
      </c>
      <c r="F2989" s="6" t="s">
        <v>2072</v>
      </c>
      <c r="G2989" s="4" t="s">
        <v>55</v>
      </c>
      <c r="H2989" s="4" t="s">
        <v>1385</v>
      </c>
      <c r="I2989" s="4" t="s">
        <v>142</v>
      </c>
      <c r="J2989" s="4" t="s">
        <v>59</v>
      </c>
      <c r="K2989" s="9">
        <f t="shared" si="276"/>
        <v>7.6388888919609599E-3</v>
      </c>
      <c r="L2989" s="13">
        <f t="shared" si="277"/>
        <v>40756</v>
      </c>
      <c r="M2989" s="14">
        <f t="shared" si="278"/>
        <v>0.55763888888759539</v>
      </c>
      <c r="N2989" s="15">
        <f t="shared" si="279"/>
        <v>4</v>
      </c>
      <c r="O2989" s="16" t="str">
        <f t="shared" si="280"/>
        <v>Monday</v>
      </c>
      <c r="P2989" s="16" t="str">
        <f t="shared" si="281"/>
        <v>Aug</v>
      </c>
      <c r="Q2989" s="22">
        <f>IF(Analysis!$H$2=1,1,0)</f>
        <v>1</v>
      </c>
      <c r="R2989" s="1">
        <f>IF(Analysis!$H$3=1,1,0)</f>
        <v>1</v>
      </c>
      <c r="S2989" s="23">
        <f>IF(Analysis!$H$4=1,1,0)</f>
        <v>1</v>
      </c>
      <c r="T2989" s="23">
        <f>IF(Analysis!$H$6=1,1,0)</f>
        <v>1</v>
      </c>
      <c r="U2989" s="23">
        <f>IF(Analysis!$H$7=1,1,0)</f>
        <v>1</v>
      </c>
    </row>
    <row r="2990" spans="1:21">
      <c r="A2990" s="4">
        <v>14663</v>
      </c>
      <c r="B2990" s="5">
        <v>40757.582638888889</v>
      </c>
      <c r="C2990" s="5">
        <v>40756.551388888889</v>
      </c>
      <c r="D2990" s="4" t="s">
        <v>53</v>
      </c>
      <c r="E2990" s="4" t="s">
        <v>79</v>
      </c>
      <c r="F2990" s="6" t="s">
        <v>2073</v>
      </c>
      <c r="G2990" s="4" t="s">
        <v>55</v>
      </c>
      <c r="H2990" s="4" t="s">
        <v>90</v>
      </c>
      <c r="I2990" s="4" t="s">
        <v>142</v>
      </c>
      <c r="J2990" s="4" t="s">
        <v>59</v>
      </c>
      <c r="K2990" s="9">
        <f t="shared" si="276"/>
        <v>1.03125</v>
      </c>
      <c r="L2990" s="13">
        <f t="shared" si="277"/>
        <v>40756</v>
      </c>
      <c r="M2990" s="14">
        <f t="shared" si="278"/>
        <v>0.55138888888905058</v>
      </c>
      <c r="N2990" s="15">
        <f t="shared" si="279"/>
        <v>4</v>
      </c>
      <c r="O2990" s="16" t="str">
        <f t="shared" si="280"/>
        <v>Tuesday</v>
      </c>
      <c r="P2990" s="16" t="str">
        <f t="shared" si="281"/>
        <v>Aug</v>
      </c>
      <c r="Q2990" s="22">
        <f>IF(Analysis!$H$2=1,1,0)</f>
        <v>1</v>
      </c>
      <c r="R2990" s="1">
        <f>IF(Analysis!$H$3=1,1,0)</f>
        <v>1</v>
      </c>
      <c r="S2990" s="23">
        <f>IF(Analysis!$H$4=1,1,0)</f>
        <v>1</v>
      </c>
      <c r="T2990" s="23">
        <f>IF(Analysis!$H$6=1,1,0)</f>
        <v>1</v>
      </c>
      <c r="U2990" s="23">
        <f>IF(Analysis!$H$7=1,1,0)</f>
        <v>1</v>
      </c>
    </row>
    <row r="2991" spans="1:21">
      <c r="A2991" s="4">
        <v>14662</v>
      </c>
      <c r="B2991" s="5">
        <v>40756.5625</v>
      </c>
      <c r="C2991" s="5">
        <v>40756.538888888892</v>
      </c>
      <c r="D2991" s="4" t="s">
        <v>60</v>
      </c>
      <c r="E2991" s="4" t="s">
        <v>61</v>
      </c>
      <c r="F2991" s="6" t="s">
        <v>132</v>
      </c>
      <c r="G2991" s="4" t="s">
        <v>55</v>
      </c>
      <c r="H2991" s="4" t="s">
        <v>107</v>
      </c>
      <c r="I2991" s="4" t="s">
        <v>142</v>
      </c>
      <c r="J2991" s="4" t="s">
        <v>59</v>
      </c>
      <c r="K2991" s="9">
        <f t="shared" si="276"/>
        <v>2.361111110803904E-2</v>
      </c>
      <c r="L2991" s="13">
        <f t="shared" si="277"/>
        <v>40756</v>
      </c>
      <c r="M2991" s="14">
        <f t="shared" si="278"/>
        <v>0.53888888889196096</v>
      </c>
      <c r="N2991" s="15">
        <f t="shared" si="279"/>
        <v>3</v>
      </c>
      <c r="O2991" s="16" t="str">
        <f t="shared" si="280"/>
        <v>Monday</v>
      </c>
      <c r="P2991" s="16" t="str">
        <f t="shared" si="281"/>
        <v>Aug</v>
      </c>
      <c r="Q2991" s="22">
        <f>IF(Analysis!$H$2=1,1,0)</f>
        <v>1</v>
      </c>
      <c r="R2991" s="1">
        <f>IF(Analysis!$H$3=1,1,0)</f>
        <v>1</v>
      </c>
      <c r="S2991" s="23">
        <f>IF(Analysis!$H$4=1,1,0)</f>
        <v>1</v>
      </c>
      <c r="T2991" s="23">
        <f>IF(Analysis!$H$6=1,1,0)</f>
        <v>1</v>
      </c>
      <c r="U2991" s="23">
        <f>IF(Analysis!$H$7=1,1,0)</f>
        <v>1</v>
      </c>
    </row>
    <row r="2992" spans="1:21">
      <c r="A2992" s="4">
        <v>14661</v>
      </c>
      <c r="B2992" s="5">
        <v>40756.535416666666</v>
      </c>
      <c r="C2992" s="5">
        <v>40756.511111111111</v>
      </c>
      <c r="D2992" s="4" t="s">
        <v>60</v>
      </c>
      <c r="E2992" s="4" t="s">
        <v>61</v>
      </c>
      <c r="F2992" s="6" t="s">
        <v>133</v>
      </c>
      <c r="G2992" s="4" t="s">
        <v>55</v>
      </c>
      <c r="H2992" s="4" t="s">
        <v>106</v>
      </c>
      <c r="I2992" s="4" t="s">
        <v>142</v>
      </c>
      <c r="J2992" s="4" t="s">
        <v>59</v>
      </c>
      <c r="K2992" s="9">
        <f t="shared" si="276"/>
        <v>2.4305555554747116E-2</v>
      </c>
      <c r="L2992" s="13">
        <f t="shared" si="277"/>
        <v>40756</v>
      </c>
      <c r="M2992" s="14">
        <f t="shared" si="278"/>
        <v>0.51111111111094942</v>
      </c>
      <c r="N2992" s="15">
        <f t="shared" si="279"/>
        <v>3</v>
      </c>
      <c r="O2992" s="16" t="str">
        <f t="shared" si="280"/>
        <v>Monday</v>
      </c>
      <c r="P2992" s="16" t="str">
        <f t="shared" si="281"/>
        <v>Aug</v>
      </c>
      <c r="Q2992" s="22">
        <f>IF(Analysis!$H$2=1,1,0)</f>
        <v>1</v>
      </c>
      <c r="R2992" s="1">
        <f>IF(Analysis!$H$3=1,1,0)</f>
        <v>1</v>
      </c>
      <c r="S2992" s="23">
        <f>IF(Analysis!$H$4=1,1,0)</f>
        <v>1</v>
      </c>
      <c r="T2992" s="23">
        <f>IF(Analysis!$H$6=1,1,0)</f>
        <v>1</v>
      </c>
      <c r="U2992" s="23">
        <f>IF(Analysis!$H$7=1,1,0)</f>
        <v>1</v>
      </c>
    </row>
    <row r="2993" spans="1:21">
      <c r="A2993" s="4">
        <v>14660</v>
      </c>
      <c r="B2993" s="5">
        <v>40756.557638888888</v>
      </c>
      <c r="C2993" s="5">
        <v>40756.495138888888</v>
      </c>
      <c r="D2993" s="4" t="s">
        <v>60</v>
      </c>
      <c r="E2993" s="4" t="s">
        <v>61</v>
      </c>
      <c r="F2993" s="6" t="s">
        <v>127</v>
      </c>
      <c r="G2993" s="4" t="s">
        <v>55</v>
      </c>
      <c r="H2993" s="4" t="s">
        <v>71</v>
      </c>
      <c r="I2993" s="4" t="s">
        <v>142</v>
      </c>
      <c r="J2993" s="4" t="s">
        <v>59</v>
      </c>
      <c r="K2993" s="9">
        <f t="shared" si="276"/>
        <v>6.25E-2</v>
      </c>
      <c r="L2993" s="13">
        <f t="shared" si="277"/>
        <v>40756</v>
      </c>
      <c r="M2993" s="14">
        <f t="shared" si="278"/>
        <v>0.49513888888759539</v>
      </c>
      <c r="N2993" s="15">
        <f t="shared" si="279"/>
        <v>3</v>
      </c>
      <c r="O2993" s="16" t="str">
        <f t="shared" si="280"/>
        <v>Monday</v>
      </c>
      <c r="P2993" s="16" t="str">
        <f t="shared" si="281"/>
        <v>Aug</v>
      </c>
      <c r="Q2993" s="22">
        <f>IF(Analysis!$H$2=1,1,0)</f>
        <v>1</v>
      </c>
      <c r="R2993" s="1">
        <f>IF(Analysis!$H$3=1,1,0)</f>
        <v>1</v>
      </c>
      <c r="S2993" s="23">
        <f>IF(Analysis!$H$4=1,1,0)</f>
        <v>1</v>
      </c>
      <c r="T2993" s="23">
        <f>IF(Analysis!$H$6=1,1,0)</f>
        <v>1</v>
      </c>
      <c r="U2993" s="23">
        <f>IF(Analysis!$H$7=1,1,0)</f>
        <v>1</v>
      </c>
    </row>
    <row r="2994" spans="1:21">
      <c r="A2994" s="4">
        <v>14659</v>
      </c>
      <c r="B2994" s="5">
        <v>40756.523611111108</v>
      </c>
      <c r="C2994" s="5">
        <v>40756.486805555556</v>
      </c>
      <c r="D2994" s="4" t="s">
        <v>60</v>
      </c>
      <c r="E2994" s="4" t="s">
        <v>74</v>
      </c>
      <c r="F2994" s="6" t="s">
        <v>128</v>
      </c>
      <c r="G2994" s="4" t="s">
        <v>55</v>
      </c>
      <c r="H2994" s="4" t="s">
        <v>56</v>
      </c>
      <c r="I2994" s="4" t="s">
        <v>142</v>
      </c>
      <c r="J2994" s="4" t="s">
        <v>59</v>
      </c>
      <c r="K2994" s="9">
        <f t="shared" si="276"/>
        <v>3.6805555551836733E-2</v>
      </c>
      <c r="L2994" s="13">
        <f t="shared" si="277"/>
        <v>40756</v>
      </c>
      <c r="M2994" s="14">
        <f t="shared" si="278"/>
        <v>0.48680555555620231</v>
      </c>
      <c r="N2994" s="15">
        <f t="shared" si="279"/>
        <v>3</v>
      </c>
      <c r="O2994" s="16" t="str">
        <f t="shared" si="280"/>
        <v>Monday</v>
      </c>
      <c r="P2994" s="16" t="str">
        <f t="shared" si="281"/>
        <v>Aug</v>
      </c>
      <c r="Q2994" s="22">
        <f>IF(Analysis!$H$2=1,1,0)</f>
        <v>1</v>
      </c>
      <c r="R2994" s="1">
        <f>IF(Analysis!$H$3=1,1,0)</f>
        <v>1</v>
      </c>
      <c r="S2994" s="23">
        <f>IF(Analysis!$H$4=1,1,0)</f>
        <v>1</v>
      </c>
      <c r="T2994" s="23">
        <f>IF(Analysis!$H$6=1,1,0)</f>
        <v>1</v>
      </c>
      <c r="U2994" s="23">
        <f>IF(Analysis!$H$7=1,1,0)</f>
        <v>1</v>
      </c>
    </row>
    <row r="2995" spans="1:21">
      <c r="A2995" s="4">
        <v>14658</v>
      </c>
      <c r="B2995" s="5">
        <v>40764.479166666664</v>
      </c>
      <c r="C2995" s="5">
        <v>40756.443749999999</v>
      </c>
      <c r="D2995" s="4" t="s">
        <v>62</v>
      </c>
      <c r="E2995" s="4" t="s">
        <v>76</v>
      </c>
      <c r="F2995" s="6" t="s">
        <v>129</v>
      </c>
      <c r="G2995" s="4" t="s">
        <v>55</v>
      </c>
      <c r="H2995" s="4" t="s">
        <v>90</v>
      </c>
      <c r="I2995" s="4" t="s">
        <v>142</v>
      </c>
      <c r="J2995" s="4" t="s">
        <v>65</v>
      </c>
      <c r="K2995" s="9">
        <f t="shared" si="276"/>
        <v>8.0354166666656965</v>
      </c>
      <c r="L2995" s="13">
        <f t="shared" si="277"/>
        <v>40756</v>
      </c>
      <c r="M2995" s="14">
        <f t="shared" si="278"/>
        <v>0.44374999999854481</v>
      </c>
      <c r="N2995" s="15">
        <f t="shared" si="279"/>
        <v>2</v>
      </c>
      <c r="O2995" s="16" t="str">
        <f t="shared" si="280"/>
        <v>Tuesday</v>
      </c>
      <c r="P2995" s="16" t="str">
        <f t="shared" si="281"/>
        <v>Aug</v>
      </c>
      <c r="Q2995" s="22">
        <f>IF(Analysis!$H$2=1,1,0)</f>
        <v>1</v>
      </c>
      <c r="R2995" s="1">
        <f>IF(Analysis!$H$3=1,1,0)</f>
        <v>1</v>
      </c>
      <c r="S2995" s="23">
        <f>IF(Analysis!$H$4=1,1,0)</f>
        <v>1</v>
      </c>
      <c r="T2995" s="23">
        <f>IF(Analysis!$H$6=1,1,0)</f>
        <v>1</v>
      </c>
      <c r="U2995" s="23">
        <f>IF(Analysis!$H$7=1,1,0)</f>
        <v>1</v>
      </c>
    </row>
    <row r="2996" spans="1:21">
      <c r="A2996" s="4">
        <v>14657</v>
      </c>
      <c r="B2996" s="5">
        <v>40756.440972222219</v>
      </c>
      <c r="C2996" s="5">
        <v>40756.429861111108</v>
      </c>
      <c r="D2996" s="4" t="s">
        <v>60</v>
      </c>
      <c r="E2996" s="4" t="s">
        <v>61</v>
      </c>
      <c r="F2996" s="6" t="s">
        <v>145</v>
      </c>
      <c r="G2996" s="4" t="s">
        <v>55</v>
      </c>
      <c r="H2996" s="4" t="s">
        <v>56</v>
      </c>
      <c r="I2996" s="4" t="s">
        <v>142</v>
      </c>
      <c r="J2996" s="4" t="s">
        <v>59</v>
      </c>
      <c r="K2996" s="9">
        <f t="shared" si="276"/>
        <v>1.1111111110949423E-2</v>
      </c>
      <c r="L2996" s="13">
        <f t="shared" si="277"/>
        <v>40756</v>
      </c>
      <c r="M2996" s="14">
        <f t="shared" si="278"/>
        <v>0.42986111110803904</v>
      </c>
      <c r="N2996" s="15">
        <f t="shared" si="279"/>
        <v>2</v>
      </c>
      <c r="O2996" s="16" t="str">
        <f t="shared" si="280"/>
        <v>Monday</v>
      </c>
      <c r="P2996" s="16" t="str">
        <f t="shared" si="281"/>
        <v>Aug</v>
      </c>
      <c r="Q2996" s="22">
        <f>IF(Analysis!$H$2=1,1,0)</f>
        <v>1</v>
      </c>
      <c r="R2996" s="1">
        <f>IF(Analysis!$H$3=1,1,0)</f>
        <v>1</v>
      </c>
      <c r="S2996" s="23">
        <f>IF(Analysis!$H$4=1,1,0)</f>
        <v>1</v>
      </c>
      <c r="T2996" s="23">
        <f>IF(Analysis!$H$6=1,1,0)</f>
        <v>1</v>
      </c>
      <c r="U2996" s="23">
        <f>IF(Analysis!$H$7=1,1,0)</f>
        <v>1</v>
      </c>
    </row>
    <row r="2997" spans="1:21">
      <c r="A2997" s="4">
        <v>14656</v>
      </c>
      <c r="B2997" s="5">
        <v>40767.669444444444</v>
      </c>
      <c r="C2997" s="5">
        <v>40756.422222222223</v>
      </c>
      <c r="D2997" s="4" t="s">
        <v>62</v>
      </c>
      <c r="E2997" s="4" t="s">
        <v>64</v>
      </c>
      <c r="F2997" s="6" t="s">
        <v>2372</v>
      </c>
      <c r="G2997" s="4" t="s">
        <v>55</v>
      </c>
      <c r="H2997" s="4" t="s">
        <v>1386</v>
      </c>
      <c r="I2997" s="4" t="s">
        <v>142</v>
      </c>
      <c r="J2997" s="4" t="s">
        <v>70</v>
      </c>
      <c r="K2997" s="9">
        <f t="shared" si="276"/>
        <v>11.247222222220444</v>
      </c>
      <c r="L2997" s="13">
        <f t="shared" si="277"/>
        <v>40756</v>
      </c>
      <c r="M2997" s="14">
        <f t="shared" si="278"/>
        <v>0.42222222222335404</v>
      </c>
      <c r="N2997" s="15">
        <f t="shared" si="279"/>
        <v>2</v>
      </c>
      <c r="O2997" s="16" t="str">
        <f t="shared" si="280"/>
        <v>Friday</v>
      </c>
      <c r="P2997" s="16" t="str">
        <f t="shared" si="281"/>
        <v>Aug</v>
      </c>
      <c r="Q2997" s="22">
        <f>IF(Analysis!$H$2=1,1,0)</f>
        <v>1</v>
      </c>
      <c r="R2997" s="1">
        <f>IF(Analysis!$H$3=1,1,0)</f>
        <v>1</v>
      </c>
      <c r="S2997" s="23">
        <f>IF(Analysis!$H$4=1,1,0)</f>
        <v>1</v>
      </c>
      <c r="T2997" s="23">
        <f>IF(Analysis!$H$6=1,1,0)</f>
        <v>1</v>
      </c>
      <c r="U2997" s="23">
        <f>IF(Analysis!$H$7=1,1,0)</f>
        <v>1</v>
      </c>
    </row>
    <row r="2998" spans="1:21">
      <c r="A2998" s="4">
        <v>14655</v>
      </c>
      <c r="B2998" s="5">
        <v>40763.438888888886</v>
      </c>
      <c r="C2998" s="5">
        <v>40756.421527777777</v>
      </c>
      <c r="D2998" s="4" t="s">
        <v>60</v>
      </c>
      <c r="E2998" s="4" t="s">
        <v>68</v>
      </c>
      <c r="F2998" s="6" t="s">
        <v>2071</v>
      </c>
      <c r="G2998" s="4" t="s">
        <v>55</v>
      </c>
      <c r="H2998" s="4" t="s">
        <v>1387</v>
      </c>
      <c r="I2998" s="4" t="s">
        <v>142</v>
      </c>
      <c r="J2998" s="4" t="s">
        <v>59</v>
      </c>
      <c r="K2998" s="9">
        <f t="shared" si="276"/>
        <v>7.0173611111094942</v>
      </c>
      <c r="L2998" s="13">
        <f t="shared" si="277"/>
        <v>40756</v>
      </c>
      <c r="M2998" s="14">
        <f t="shared" si="278"/>
        <v>0.42152777777664596</v>
      </c>
      <c r="N2998" s="15">
        <f t="shared" si="279"/>
        <v>2</v>
      </c>
      <c r="O2998" s="16" t="str">
        <f t="shared" si="280"/>
        <v>Monday</v>
      </c>
      <c r="P2998" s="16" t="str">
        <f t="shared" si="281"/>
        <v>Aug</v>
      </c>
      <c r="Q2998" s="22">
        <f>IF(Analysis!$H$2=1,1,0)</f>
        <v>1</v>
      </c>
      <c r="R2998" s="1">
        <f>IF(Analysis!$H$3=1,1,0)</f>
        <v>1</v>
      </c>
      <c r="S2998" s="23">
        <f>IF(Analysis!$H$4=1,1,0)</f>
        <v>1</v>
      </c>
      <c r="T2998" s="23">
        <f>IF(Analysis!$H$6=1,1,0)</f>
        <v>1</v>
      </c>
      <c r="U2998" s="23">
        <f>IF(Analysis!$H$7=1,1,0)</f>
        <v>1</v>
      </c>
    </row>
    <row r="2999" spans="1:21">
      <c r="A2999" s="4">
        <v>14654</v>
      </c>
      <c r="B2999" s="5">
        <v>40765.456944444442</v>
      </c>
      <c r="C2999" s="5">
        <v>40756.420138888891</v>
      </c>
      <c r="D2999" s="4" t="s">
        <v>60</v>
      </c>
      <c r="E2999" s="4" t="s">
        <v>144</v>
      </c>
      <c r="F2999" s="6" t="s">
        <v>2072</v>
      </c>
      <c r="G2999" s="4" t="s">
        <v>55</v>
      </c>
      <c r="H2999" s="4" t="s">
        <v>1388</v>
      </c>
      <c r="I2999" s="4" t="s">
        <v>142</v>
      </c>
      <c r="J2999" s="4" t="s">
        <v>65</v>
      </c>
      <c r="K2999" s="9">
        <f t="shared" si="276"/>
        <v>9.0368055555518367</v>
      </c>
      <c r="L2999" s="13">
        <f t="shared" si="277"/>
        <v>40756</v>
      </c>
      <c r="M2999" s="14">
        <f t="shared" si="278"/>
        <v>0.42013888889050577</v>
      </c>
      <c r="N2999" s="15">
        <f t="shared" si="279"/>
        <v>2</v>
      </c>
      <c r="O2999" s="16" t="str">
        <f t="shared" si="280"/>
        <v>Wednesday</v>
      </c>
      <c r="P2999" s="16" t="str">
        <f t="shared" si="281"/>
        <v>Aug</v>
      </c>
      <c r="Q2999" s="22">
        <f>IF(Analysis!$H$2=1,1,0)</f>
        <v>1</v>
      </c>
      <c r="R2999" s="1">
        <f>IF(Analysis!$H$3=1,1,0)</f>
        <v>1</v>
      </c>
      <c r="S2999" s="23">
        <f>IF(Analysis!$H$4=1,1,0)</f>
        <v>1</v>
      </c>
      <c r="T2999" s="23">
        <f>IF(Analysis!$H$6=1,1,0)</f>
        <v>1</v>
      </c>
      <c r="U2999" s="23">
        <f>IF(Analysis!$H$7=1,1,0)</f>
        <v>1</v>
      </c>
    </row>
    <row r="3000" spans="1:21">
      <c r="A3000" s="4">
        <v>14653</v>
      </c>
      <c r="B3000" s="5">
        <v>40759.694444444445</v>
      </c>
      <c r="C3000" s="5">
        <v>40756.377083333333</v>
      </c>
      <c r="D3000" s="4" t="s">
        <v>53</v>
      </c>
      <c r="E3000" s="4" t="s">
        <v>67</v>
      </c>
      <c r="F3000" s="6" t="s">
        <v>2073</v>
      </c>
      <c r="G3000" s="4" t="s">
        <v>55</v>
      </c>
      <c r="H3000" s="4" t="s">
        <v>1389</v>
      </c>
      <c r="I3000" s="4" t="s">
        <v>142</v>
      </c>
      <c r="J3000" s="4" t="s">
        <v>65</v>
      </c>
      <c r="K3000" s="9">
        <f t="shared" si="276"/>
        <v>3.3173611111124046</v>
      </c>
      <c r="L3000" s="13">
        <f t="shared" si="277"/>
        <v>40756</v>
      </c>
      <c r="M3000" s="14">
        <f t="shared" si="278"/>
        <v>0.37708333333284827</v>
      </c>
      <c r="N3000" s="15">
        <f t="shared" si="279"/>
        <v>2</v>
      </c>
      <c r="O3000" s="16" t="str">
        <f t="shared" si="280"/>
        <v>Thursday</v>
      </c>
      <c r="P3000" s="16" t="str">
        <f t="shared" si="281"/>
        <v>Aug</v>
      </c>
      <c r="Q3000" s="22">
        <f>IF(Analysis!$H$2=1,1,0)</f>
        <v>1</v>
      </c>
      <c r="R3000" s="1">
        <f>IF(Analysis!$H$3=1,1,0)</f>
        <v>1</v>
      </c>
      <c r="S3000" s="23">
        <f>IF(Analysis!$H$4=1,1,0)</f>
        <v>1</v>
      </c>
      <c r="T3000" s="23">
        <f>IF(Analysis!$H$6=1,1,0)</f>
        <v>1</v>
      </c>
      <c r="U3000" s="23">
        <f>IF(Analysis!$H$7=1,1,0)</f>
        <v>1</v>
      </c>
    </row>
    <row r="3001" spans="1:21">
      <c r="A3001" s="4">
        <v>14652</v>
      </c>
      <c r="B3001" s="5">
        <v>40756.392361111109</v>
      </c>
      <c r="C3001" s="5">
        <v>40756.347916666666</v>
      </c>
      <c r="D3001" s="4" t="s">
        <v>53</v>
      </c>
      <c r="E3001" s="4" t="s">
        <v>74</v>
      </c>
      <c r="F3001" s="6" t="s">
        <v>132</v>
      </c>
      <c r="G3001" s="4" t="s">
        <v>55</v>
      </c>
      <c r="H3001" s="4" t="s">
        <v>1390</v>
      </c>
      <c r="I3001" s="4" t="s">
        <v>142</v>
      </c>
      <c r="J3001" s="4" t="s">
        <v>59</v>
      </c>
      <c r="K3001" s="9">
        <f t="shared" si="276"/>
        <v>4.4444444443797693E-2</v>
      </c>
      <c r="L3001" s="13">
        <f t="shared" si="277"/>
        <v>40756</v>
      </c>
      <c r="M3001" s="14">
        <f t="shared" si="278"/>
        <v>0.34791666666569654</v>
      </c>
      <c r="N3001" s="15">
        <f t="shared" si="279"/>
        <v>1</v>
      </c>
      <c r="O3001" s="16" t="str">
        <f t="shared" si="280"/>
        <v>Monday</v>
      </c>
      <c r="P3001" s="16" t="str">
        <f t="shared" si="281"/>
        <v>Aug</v>
      </c>
      <c r="Q3001" s="22">
        <f>IF(Analysis!$H$2=1,1,0)</f>
        <v>1</v>
      </c>
      <c r="R3001" s="1">
        <f>IF(Analysis!$H$3=1,1,0)</f>
        <v>1</v>
      </c>
      <c r="S3001" s="23">
        <f>IF(Analysis!$H$4=1,1,0)</f>
        <v>1</v>
      </c>
      <c r="T3001" s="23">
        <f>IF(Analysis!$H$6=1,1,0)</f>
        <v>1</v>
      </c>
      <c r="U3001" s="23">
        <f>IF(Analysis!$H$7=1,1,0)</f>
        <v>1</v>
      </c>
    </row>
    <row r="3002" spans="1:21">
      <c r="A3002" s="4">
        <v>14651</v>
      </c>
      <c r="B3002" s="5">
        <v>40822.488194444442</v>
      </c>
      <c r="C3002" s="5">
        <v>40753.42083333333</v>
      </c>
      <c r="D3002" s="4" t="s">
        <v>60</v>
      </c>
      <c r="E3002" s="4" t="s">
        <v>99</v>
      </c>
      <c r="F3002" s="6" t="s">
        <v>133</v>
      </c>
      <c r="G3002" s="4" t="s">
        <v>55</v>
      </c>
      <c r="H3002" s="4" t="s">
        <v>90</v>
      </c>
      <c r="I3002" s="4" t="s">
        <v>142</v>
      </c>
      <c r="J3002" s="4" t="s">
        <v>73</v>
      </c>
      <c r="K3002" s="9">
        <f t="shared" si="276"/>
        <v>69.067361111112405</v>
      </c>
      <c r="L3002" s="13">
        <f t="shared" si="277"/>
        <v>40753</v>
      </c>
      <c r="M3002" s="14">
        <f t="shared" si="278"/>
        <v>0.42083333332993789</v>
      </c>
      <c r="N3002" s="15">
        <f t="shared" si="279"/>
        <v>2</v>
      </c>
      <c r="O3002" s="16" t="str">
        <f t="shared" si="280"/>
        <v>Thursday</v>
      </c>
      <c r="P3002" s="16" t="str">
        <f t="shared" si="281"/>
        <v>Jul</v>
      </c>
      <c r="Q3002" s="22">
        <f>IF(Analysis!$H$2=1,1,0)</f>
        <v>1</v>
      </c>
      <c r="R3002" s="1">
        <f>IF(Analysis!$H$3=1,1,0)</f>
        <v>1</v>
      </c>
      <c r="S3002" s="23">
        <f>IF(Analysis!$H$4=1,1,0)</f>
        <v>1</v>
      </c>
      <c r="T3002" s="23">
        <f>IF(Analysis!$H$6=1,1,0)</f>
        <v>1</v>
      </c>
      <c r="U3002" s="23">
        <f>IF(Analysis!$H$7=1,1,0)</f>
        <v>1</v>
      </c>
    </row>
    <row r="3003" spans="1:21">
      <c r="A3003" s="4">
        <v>14650</v>
      </c>
      <c r="B3003" s="5">
        <v>40757.456250000003</v>
      </c>
      <c r="C3003" s="5">
        <v>40753.395833333336</v>
      </c>
      <c r="D3003" s="4" t="s">
        <v>62</v>
      </c>
      <c r="E3003" s="4" t="s">
        <v>63</v>
      </c>
      <c r="F3003" s="6" t="s">
        <v>127</v>
      </c>
      <c r="G3003" s="4" t="s">
        <v>55</v>
      </c>
      <c r="H3003" s="4" t="s">
        <v>107</v>
      </c>
      <c r="I3003" s="4" t="s">
        <v>142</v>
      </c>
      <c r="J3003" s="4" t="s">
        <v>70</v>
      </c>
      <c r="K3003" s="9">
        <f t="shared" si="276"/>
        <v>4.0604166666671517</v>
      </c>
      <c r="L3003" s="13">
        <f t="shared" si="277"/>
        <v>40753</v>
      </c>
      <c r="M3003" s="14">
        <f t="shared" si="278"/>
        <v>0.39583333333575865</v>
      </c>
      <c r="N3003" s="15">
        <f t="shared" si="279"/>
        <v>2</v>
      </c>
      <c r="O3003" s="16" t="str">
        <f t="shared" si="280"/>
        <v>Tuesday</v>
      </c>
      <c r="P3003" s="16" t="str">
        <f t="shared" si="281"/>
        <v>Jul</v>
      </c>
      <c r="Q3003" s="22">
        <f>IF(Analysis!$H$2=1,1,0)</f>
        <v>1</v>
      </c>
      <c r="R3003" s="1">
        <f>IF(Analysis!$H$3=1,1,0)</f>
        <v>1</v>
      </c>
      <c r="S3003" s="23">
        <f>IF(Analysis!$H$4=1,1,0)</f>
        <v>1</v>
      </c>
      <c r="T3003" s="23">
        <f>IF(Analysis!$H$6=1,1,0)</f>
        <v>1</v>
      </c>
      <c r="U3003" s="23">
        <f>IF(Analysis!$H$7=1,1,0)</f>
        <v>1</v>
      </c>
    </row>
    <row r="3004" spans="1:21">
      <c r="A3004" s="4">
        <v>14649</v>
      </c>
      <c r="B3004" s="5">
        <v>40753.381249999999</v>
      </c>
      <c r="C3004" s="5">
        <v>40753.371527777781</v>
      </c>
      <c r="D3004" s="4" t="s">
        <v>60</v>
      </c>
      <c r="E3004" s="4" t="s">
        <v>2536</v>
      </c>
      <c r="F3004" s="6" t="s">
        <v>128</v>
      </c>
      <c r="G3004" s="4" t="s">
        <v>55</v>
      </c>
      <c r="H3004" s="4" t="s">
        <v>106</v>
      </c>
      <c r="I3004" s="4" t="s">
        <v>142</v>
      </c>
      <c r="J3004" s="4" t="s">
        <v>59</v>
      </c>
      <c r="K3004" s="9">
        <f t="shared" si="276"/>
        <v>9.7222222175332718E-3</v>
      </c>
      <c r="L3004" s="13">
        <f t="shared" si="277"/>
        <v>40753</v>
      </c>
      <c r="M3004" s="14">
        <f t="shared" si="278"/>
        <v>0.37152777778101154</v>
      </c>
      <c r="N3004" s="15">
        <f t="shared" si="279"/>
        <v>1</v>
      </c>
      <c r="O3004" s="16" t="str">
        <f t="shared" si="280"/>
        <v>Friday</v>
      </c>
      <c r="P3004" s="16" t="str">
        <f t="shared" si="281"/>
        <v>Jul</v>
      </c>
      <c r="Q3004" s="22">
        <f>IF(Analysis!$H$2=1,1,0)</f>
        <v>1</v>
      </c>
      <c r="R3004" s="1">
        <f>IF(Analysis!$H$3=1,1,0)</f>
        <v>1</v>
      </c>
      <c r="S3004" s="23">
        <f>IF(Analysis!$H$4=1,1,0)</f>
        <v>1</v>
      </c>
      <c r="T3004" s="23">
        <f>IF(Analysis!$H$6=1,1,0)</f>
        <v>1</v>
      </c>
      <c r="U3004" s="23">
        <f>IF(Analysis!$H$7=1,1,0)</f>
        <v>1</v>
      </c>
    </row>
    <row r="3005" spans="1:21">
      <c r="A3005" s="4">
        <v>14648</v>
      </c>
      <c r="B3005" s="5">
        <v>40798.570833333331</v>
      </c>
      <c r="C3005" s="5">
        <v>40752.658333333333</v>
      </c>
      <c r="D3005" s="4" t="s">
        <v>62</v>
      </c>
      <c r="E3005" s="4" t="s">
        <v>63</v>
      </c>
      <c r="F3005" s="6" t="s">
        <v>129</v>
      </c>
      <c r="G3005" s="4" t="s">
        <v>55</v>
      </c>
      <c r="H3005" s="4" t="s">
        <v>71</v>
      </c>
      <c r="I3005" s="4" t="s">
        <v>142</v>
      </c>
      <c r="J3005" s="4" t="s">
        <v>139</v>
      </c>
      <c r="K3005" s="9">
        <f t="shared" si="276"/>
        <v>45.912499999998545</v>
      </c>
      <c r="L3005" s="13">
        <f t="shared" si="277"/>
        <v>40752</v>
      </c>
      <c r="M3005" s="14">
        <f t="shared" si="278"/>
        <v>0.65833333333284827</v>
      </c>
      <c r="N3005" s="15">
        <f t="shared" si="279"/>
        <v>5</v>
      </c>
      <c r="O3005" s="16" t="str">
        <f t="shared" si="280"/>
        <v>Monday</v>
      </c>
      <c r="P3005" s="16" t="str">
        <f t="shared" si="281"/>
        <v>Jul</v>
      </c>
      <c r="Q3005" s="22">
        <f>IF(Analysis!$H$2=1,1,0)</f>
        <v>1</v>
      </c>
      <c r="R3005" s="1">
        <f>IF(Analysis!$H$3=1,1,0)</f>
        <v>1</v>
      </c>
      <c r="S3005" s="23">
        <f>IF(Analysis!$H$4=1,1,0)</f>
        <v>1</v>
      </c>
      <c r="T3005" s="23">
        <f>IF(Analysis!$H$6=1,1,0)</f>
        <v>1</v>
      </c>
      <c r="U3005" s="23">
        <f>IF(Analysis!$H$7=1,1,0)</f>
        <v>1</v>
      </c>
    </row>
    <row r="3006" spans="1:21">
      <c r="A3006" s="4">
        <v>14647</v>
      </c>
      <c r="B3006" s="5">
        <v>40753.374305555553</v>
      </c>
      <c r="C3006" s="5">
        <v>40752.529861111114</v>
      </c>
      <c r="D3006" s="4" t="s">
        <v>60</v>
      </c>
      <c r="E3006" s="4" t="s">
        <v>54</v>
      </c>
      <c r="F3006" s="6" t="s">
        <v>145</v>
      </c>
      <c r="G3006" s="4" t="s">
        <v>55</v>
      </c>
      <c r="H3006" s="4" t="s">
        <v>56</v>
      </c>
      <c r="I3006" s="4" t="s">
        <v>142</v>
      </c>
      <c r="J3006" s="4" t="s">
        <v>59</v>
      </c>
      <c r="K3006" s="9">
        <f t="shared" si="276"/>
        <v>0.84444444443943212</v>
      </c>
      <c r="L3006" s="13">
        <f t="shared" si="277"/>
        <v>40752</v>
      </c>
      <c r="M3006" s="14">
        <f t="shared" si="278"/>
        <v>0.52986111111385981</v>
      </c>
      <c r="N3006" s="15">
        <f t="shared" si="279"/>
        <v>3</v>
      </c>
      <c r="O3006" s="16" t="str">
        <f t="shared" si="280"/>
        <v>Friday</v>
      </c>
      <c r="P3006" s="16" t="str">
        <f t="shared" si="281"/>
        <v>Jul</v>
      </c>
      <c r="Q3006" s="22">
        <f>IF(Analysis!$H$2=1,1,0)</f>
        <v>1</v>
      </c>
      <c r="R3006" s="1">
        <f>IF(Analysis!$H$3=1,1,0)</f>
        <v>1</v>
      </c>
      <c r="S3006" s="23">
        <f>IF(Analysis!$H$4=1,1,0)</f>
        <v>1</v>
      </c>
      <c r="T3006" s="23">
        <f>IF(Analysis!$H$6=1,1,0)</f>
        <v>1</v>
      </c>
      <c r="U3006" s="23">
        <f>IF(Analysis!$H$7=1,1,0)</f>
        <v>1</v>
      </c>
    </row>
    <row r="3007" spans="1:21">
      <c r="A3007" s="4">
        <v>14646</v>
      </c>
      <c r="B3007" s="5">
        <v>40752.668055555558</v>
      </c>
      <c r="C3007" s="5">
        <v>40752.518055555556</v>
      </c>
      <c r="D3007" s="4" t="s">
        <v>53</v>
      </c>
      <c r="E3007" s="4" t="s">
        <v>68</v>
      </c>
      <c r="F3007" s="6" t="s">
        <v>2373</v>
      </c>
      <c r="G3007" s="4" t="s">
        <v>55</v>
      </c>
      <c r="H3007" s="4" t="s">
        <v>90</v>
      </c>
      <c r="I3007" s="4" t="s">
        <v>142</v>
      </c>
      <c r="J3007" s="4" t="s">
        <v>59</v>
      </c>
      <c r="K3007" s="9">
        <f t="shared" si="276"/>
        <v>0.15000000000145519</v>
      </c>
      <c r="L3007" s="13">
        <f t="shared" si="277"/>
        <v>40752</v>
      </c>
      <c r="M3007" s="14">
        <f t="shared" si="278"/>
        <v>0.51805555555620231</v>
      </c>
      <c r="N3007" s="15">
        <f t="shared" si="279"/>
        <v>3</v>
      </c>
      <c r="O3007" s="16" t="str">
        <f t="shared" si="280"/>
        <v>Thursday</v>
      </c>
      <c r="P3007" s="16" t="str">
        <f t="shared" si="281"/>
        <v>Jul</v>
      </c>
      <c r="Q3007" s="22">
        <f>IF(Analysis!$H$2=1,1,0)</f>
        <v>1</v>
      </c>
      <c r="R3007" s="1">
        <f>IF(Analysis!$H$3=1,1,0)</f>
        <v>1</v>
      </c>
      <c r="S3007" s="23">
        <f>IF(Analysis!$H$4=1,1,0)</f>
        <v>1</v>
      </c>
      <c r="T3007" s="23">
        <f>IF(Analysis!$H$6=1,1,0)</f>
        <v>1</v>
      </c>
      <c r="U3007" s="23">
        <f>IF(Analysis!$H$7=1,1,0)</f>
        <v>1</v>
      </c>
    </row>
    <row r="3008" spans="1:21">
      <c r="A3008" s="4">
        <v>14645</v>
      </c>
      <c r="B3008" s="5">
        <v>40757.697222222225</v>
      </c>
      <c r="C3008" s="5">
        <v>40752.46597222222</v>
      </c>
      <c r="D3008" s="4" t="s">
        <v>62</v>
      </c>
      <c r="E3008" s="4" t="s">
        <v>92</v>
      </c>
      <c r="F3008" s="6" t="s">
        <v>2071</v>
      </c>
      <c r="G3008" s="4" t="s">
        <v>55</v>
      </c>
      <c r="H3008" s="4" t="s">
        <v>56</v>
      </c>
      <c r="I3008" s="4" t="s">
        <v>142</v>
      </c>
      <c r="J3008" s="4" t="s">
        <v>70</v>
      </c>
      <c r="K3008" s="9">
        <f t="shared" si="276"/>
        <v>5.2312500000043656</v>
      </c>
      <c r="L3008" s="13">
        <f t="shared" si="277"/>
        <v>40752</v>
      </c>
      <c r="M3008" s="14">
        <f t="shared" si="278"/>
        <v>0.46597222222044365</v>
      </c>
      <c r="N3008" s="15">
        <f t="shared" si="279"/>
        <v>3</v>
      </c>
      <c r="O3008" s="16" t="str">
        <f t="shared" si="280"/>
        <v>Tuesday</v>
      </c>
      <c r="P3008" s="16" t="str">
        <f t="shared" si="281"/>
        <v>Jul</v>
      </c>
      <c r="Q3008" s="22">
        <f>IF(Analysis!$H$2=1,1,0)</f>
        <v>1</v>
      </c>
      <c r="R3008" s="1">
        <f>IF(Analysis!$H$3=1,1,0)</f>
        <v>1</v>
      </c>
      <c r="S3008" s="23">
        <f>IF(Analysis!$H$4=1,1,0)</f>
        <v>1</v>
      </c>
      <c r="T3008" s="23">
        <f>IF(Analysis!$H$6=1,1,0)</f>
        <v>1</v>
      </c>
      <c r="U3008" s="23">
        <f>IF(Analysis!$H$7=1,1,0)</f>
        <v>1</v>
      </c>
    </row>
    <row r="3009" spans="1:21">
      <c r="A3009" s="4">
        <v>14644</v>
      </c>
      <c r="B3009" s="5">
        <v>40752.429166666669</v>
      </c>
      <c r="C3009" s="5">
        <v>40752.425000000003</v>
      </c>
      <c r="D3009" s="4" t="s">
        <v>62</v>
      </c>
      <c r="E3009" s="4" t="s">
        <v>92</v>
      </c>
      <c r="F3009" s="6" t="s">
        <v>2072</v>
      </c>
      <c r="G3009" s="4" t="s">
        <v>55</v>
      </c>
      <c r="H3009" s="4" t="s">
        <v>1391</v>
      </c>
      <c r="I3009" s="4" t="s">
        <v>142</v>
      </c>
      <c r="J3009" s="4" t="s">
        <v>59</v>
      </c>
      <c r="K3009" s="9">
        <f t="shared" si="276"/>
        <v>4.166666665696539E-3</v>
      </c>
      <c r="L3009" s="13">
        <f t="shared" si="277"/>
        <v>40752</v>
      </c>
      <c r="M3009" s="14">
        <f t="shared" si="278"/>
        <v>0.42500000000291038</v>
      </c>
      <c r="N3009" s="15">
        <f t="shared" si="279"/>
        <v>2</v>
      </c>
      <c r="O3009" s="16" t="str">
        <f t="shared" si="280"/>
        <v>Thursday</v>
      </c>
      <c r="P3009" s="16" t="str">
        <f t="shared" si="281"/>
        <v>Jul</v>
      </c>
      <c r="Q3009" s="22">
        <f>IF(Analysis!$H$2=1,1,0)</f>
        <v>1</v>
      </c>
      <c r="R3009" s="1">
        <f>IF(Analysis!$H$3=1,1,0)</f>
        <v>1</v>
      </c>
      <c r="S3009" s="23">
        <f>IF(Analysis!$H$4=1,1,0)</f>
        <v>1</v>
      </c>
      <c r="T3009" s="23">
        <f>IF(Analysis!$H$6=1,1,0)</f>
        <v>1</v>
      </c>
      <c r="U3009" s="23">
        <f>IF(Analysis!$H$7=1,1,0)</f>
        <v>1</v>
      </c>
    </row>
    <row r="3010" spans="1:21">
      <c r="A3010" s="4">
        <v>14643</v>
      </c>
      <c r="B3010" s="5">
        <v>40752.42291666667</v>
      </c>
      <c r="C3010" s="5">
        <v>40752.418055555558</v>
      </c>
      <c r="D3010" s="4" t="s">
        <v>60</v>
      </c>
      <c r="E3010" s="4" t="s">
        <v>54</v>
      </c>
      <c r="F3010" s="6" t="s">
        <v>2073</v>
      </c>
      <c r="G3010" s="4" t="s">
        <v>55</v>
      </c>
      <c r="H3010" s="4" t="s">
        <v>1392</v>
      </c>
      <c r="I3010" s="4" t="s">
        <v>142</v>
      </c>
      <c r="J3010" s="4" t="s">
        <v>59</v>
      </c>
      <c r="K3010" s="9">
        <f t="shared" si="276"/>
        <v>4.8611111124046147E-3</v>
      </c>
      <c r="L3010" s="13">
        <f t="shared" si="277"/>
        <v>40752</v>
      </c>
      <c r="M3010" s="14">
        <f t="shared" si="278"/>
        <v>0.4180555555576575</v>
      </c>
      <c r="N3010" s="15">
        <f t="shared" si="279"/>
        <v>2</v>
      </c>
      <c r="O3010" s="16" t="str">
        <f t="shared" si="280"/>
        <v>Thursday</v>
      </c>
      <c r="P3010" s="16" t="str">
        <f t="shared" si="281"/>
        <v>Jul</v>
      </c>
      <c r="Q3010" s="22">
        <f>IF(Analysis!$H$2=1,1,0)</f>
        <v>1</v>
      </c>
      <c r="R3010" s="1">
        <f>IF(Analysis!$H$3=1,1,0)</f>
        <v>1</v>
      </c>
      <c r="S3010" s="23">
        <f>IF(Analysis!$H$4=1,1,0)</f>
        <v>1</v>
      </c>
      <c r="T3010" s="23">
        <f>IF(Analysis!$H$6=1,1,0)</f>
        <v>1</v>
      </c>
      <c r="U3010" s="23">
        <f>IF(Analysis!$H$7=1,1,0)</f>
        <v>1</v>
      </c>
    </row>
    <row r="3011" spans="1:21">
      <c r="A3011" s="4">
        <v>14642</v>
      </c>
      <c r="B3011" s="5">
        <v>40756.570138888892</v>
      </c>
      <c r="C3011" s="5">
        <v>40752.407638888886</v>
      </c>
      <c r="D3011" s="4" t="s">
        <v>53</v>
      </c>
      <c r="E3011" s="4" t="s">
        <v>54</v>
      </c>
      <c r="F3011" s="6" t="s">
        <v>132</v>
      </c>
      <c r="G3011" s="4" t="s">
        <v>55</v>
      </c>
      <c r="H3011" s="4" t="s">
        <v>1393</v>
      </c>
      <c r="I3011" s="4" t="s">
        <v>142</v>
      </c>
      <c r="J3011" s="4" t="s">
        <v>57</v>
      </c>
      <c r="K3011" s="9">
        <f t="shared" ref="K3011:K3074" si="282">B3011-C3011</f>
        <v>4.1625000000058208</v>
      </c>
      <c r="L3011" s="13">
        <f t="shared" si="277"/>
        <v>40752</v>
      </c>
      <c r="M3011" s="14">
        <f t="shared" si="278"/>
        <v>0.40763888888614019</v>
      </c>
      <c r="N3011" s="15">
        <f t="shared" si="279"/>
        <v>2</v>
      </c>
      <c r="O3011" s="16" t="str">
        <f t="shared" si="280"/>
        <v>Monday</v>
      </c>
      <c r="P3011" s="16" t="str">
        <f t="shared" si="281"/>
        <v>Jul</v>
      </c>
      <c r="Q3011" s="22">
        <f>IF(Analysis!$H$2=1,1,0)</f>
        <v>1</v>
      </c>
      <c r="R3011" s="1">
        <f>IF(Analysis!$H$3=1,1,0)</f>
        <v>1</v>
      </c>
      <c r="S3011" s="23">
        <f>IF(Analysis!$H$4=1,1,0)</f>
        <v>1</v>
      </c>
      <c r="T3011" s="23">
        <f>IF(Analysis!$H$6=1,1,0)</f>
        <v>1</v>
      </c>
      <c r="U3011" s="23">
        <f>IF(Analysis!$H$7=1,1,0)</f>
        <v>1</v>
      </c>
    </row>
    <row r="3012" spans="1:21">
      <c r="A3012" s="4">
        <v>14641</v>
      </c>
      <c r="B3012" s="5">
        <v>40770.560416666667</v>
      </c>
      <c r="C3012" s="5">
        <v>40752.404166666667</v>
      </c>
      <c r="D3012" s="4" t="s">
        <v>53</v>
      </c>
      <c r="E3012" s="4" t="s">
        <v>74</v>
      </c>
      <c r="F3012" s="6" t="s">
        <v>133</v>
      </c>
      <c r="G3012" s="4" t="s">
        <v>55</v>
      </c>
      <c r="H3012" s="4" t="s">
        <v>1394</v>
      </c>
      <c r="I3012" s="4" t="s">
        <v>142</v>
      </c>
      <c r="J3012" s="4" t="s">
        <v>57</v>
      </c>
      <c r="K3012" s="9">
        <f t="shared" si="282"/>
        <v>18.15625</v>
      </c>
      <c r="L3012" s="13">
        <f t="shared" ref="L3012:L3075" si="283">INT(C3012)</f>
        <v>40752</v>
      </c>
      <c r="M3012" s="14">
        <f t="shared" ref="M3012:M3075" si="284">MOD(C3012,1)</f>
        <v>0.40416666666715173</v>
      </c>
      <c r="N3012" s="15">
        <f t="shared" ref="N3012:N3075" si="285">IF(AND($V$4&lt;=M3012,M3012&lt;$W$4),1,IF(AND($X$4&lt;=M3012,M3012&lt;$Y$4),2,IF(AND($Z$4&lt;=M3012,M3012&lt;$AA$4),3,IF(AND($AB$4&lt;=M3012,M3012&lt;$AC$4),4,IF(AND($AD$4&lt;=M3012,M3012&lt;$AE$4),5,IF(AND($AF$4&lt;=M3012,M3012&lt;$AG$4),6))))))</f>
        <v>2</v>
      </c>
      <c r="O3012" s="16" t="str">
        <f t="shared" ref="O3012:O3075" si="286">CHOOSE(WEEKDAY(B3012,1),"Sunday","Monday","Tuesday","Wednesday","Thursday","Friday","Saturday")</f>
        <v>Monday</v>
      </c>
      <c r="P3012" s="16" t="str">
        <f t="shared" ref="P3012:P3075" si="287">CHOOSE(MONTH(L3012),"Jan","Feb","Mar","Apr","May","Jun","Jul","Aug","Sep","Oct","Nov","Dec")</f>
        <v>Jul</v>
      </c>
      <c r="Q3012" s="22">
        <f>IF(Analysis!$H$2=1,1,0)</f>
        <v>1</v>
      </c>
      <c r="R3012" s="1">
        <f>IF(Analysis!$H$3=1,1,0)</f>
        <v>1</v>
      </c>
      <c r="S3012" s="23">
        <f>IF(Analysis!$H$4=1,1,0)</f>
        <v>1</v>
      </c>
      <c r="T3012" s="23">
        <f>IF(Analysis!$H$6=1,1,0)</f>
        <v>1</v>
      </c>
      <c r="U3012" s="23">
        <f>IF(Analysis!$H$7=1,1,0)</f>
        <v>1</v>
      </c>
    </row>
    <row r="3013" spans="1:21">
      <c r="A3013" s="4">
        <v>14640</v>
      </c>
      <c r="B3013" s="5">
        <v>40752.417361111111</v>
      </c>
      <c r="C3013" s="5">
        <v>40752.394444444442</v>
      </c>
      <c r="D3013" s="4" t="s">
        <v>60</v>
      </c>
      <c r="E3013" s="4" t="s">
        <v>54</v>
      </c>
      <c r="F3013" s="6" t="s">
        <v>127</v>
      </c>
      <c r="G3013" s="4" t="s">
        <v>55</v>
      </c>
      <c r="H3013" s="4" t="s">
        <v>1395</v>
      </c>
      <c r="I3013" s="4" t="s">
        <v>142</v>
      </c>
      <c r="J3013" s="4" t="s">
        <v>59</v>
      </c>
      <c r="K3013" s="9">
        <f t="shared" si="282"/>
        <v>2.2916666668606922E-2</v>
      </c>
      <c r="L3013" s="13">
        <f t="shared" si="283"/>
        <v>40752</v>
      </c>
      <c r="M3013" s="14">
        <f t="shared" si="284"/>
        <v>0.3944444444423425</v>
      </c>
      <c r="N3013" s="15">
        <f t="shared" si="285"/>
        <v>2</v>
      </c>
      <c r="O3013" s="16" t="str">
        <f t="shared" si="286"/>
        <v>Thursday</v>
      </c>
      <c r="P3013" s="16" t="str">
        <f t="shared" si="287"/>
        <v>Jul</v>
      </c>
      <c r="Q3013" s="22">
        <f>IF(Analysis!$H$2=1,1,0)</f>
        <v>1</v>
      </c>
      <c r="R3013" s="1">
        <f>IF(Analysis!$H$3=1,1,0)</f>
        <v>1</v>
      </c>
      <c r="S3013" s="23">
        <f>IF(Analysis!$H$4=1,1,0)</f>
        <v>1</v>
      </c>
      <c r="T3013" s="23">
        <f>IF(Analysis!$H$6=1,1,0)</f>
        <v>1</v>
      </c>
      <c r="U3013" s="23">
        <f>IF(Analysis!$H$7=1,1,0)</f>
        <v>1</v>
      </c>
    </row>
    <row r="3014" spans="1:21">
      <c r="A3014" s="4">
        <v>14639</v>
      </c>
      <c r="B3014" s="5">
        <v>40760.717361111114</v>
      </c>
      <c r="C3014" s="5">
        <v>40751.693749999999</v>
      </c>
      <c r="D3014" s="4" t="s">
        <v>62</v>
      </c>
      <c r="E3014" s="4" t="s">
        <v>95</v>
      </c>
      <c r="F3014" s="6" t="s">
        <v>128</v>
      </c>
      <c r="G3014" s="4" t="s">
        <v>55</v>
      </c>
      <c r="H3014" s="4" t="s">
        <v>90</v>
      </c>
      <c r="I3014" s="4" t="s">
        <v>142</v>
      </c>
      <c r="J3014" s="4" t="s">
        <v>59</v>
      </c>
      <c r="K3014" s="9">
        <f t="shared" si="282"/>
        <v>9.023611111115315</v>
      </c>
      <c r="L3014" s="13">
        <f t="shared" si="283"/>
        <v>40751</v>
      </c>
      <c r="M3014" s="14">
        <f t="shared" si="284"/>
        <v>0.69374999999854481</v>
      </c>
      <c r="N3014" s="15">
        <f t="shared" si="285"/>
        <v>5</v>
      </c>
      <c r="O3014" s="16" t="str">
        <f t="shared" si="286"/>
        <v>Friday</v>
      </c>
      <c r="P3014" s="16" t="str">
        <f t="shared" si="287"/>
        <v>Jul</v>
      </c>
      <c r="Q3014" s="22">
        <f>IF(Analysis!$H$2=1,1,0)</f>
        <v>1</v>
      </c>
      <c r="R3014" s="1">
        <f>IF(Analysis!$H$3=1,1,0)</f>
        <v>1</v>
      </c>
      <c r="S3014" s="23">
        <f>IF(Analysis!$H$4=1,1,0)</f>
        <v>1</v>
      </c>
      <c r="T3014" s="23">
        <f>IF(Analysis!$H$6=1,1,0)</f>
        <v>1</v>
      </c>
      <c r="U3014" s="23">
        <f>IF(Analysis!$H$7=1,1,0)</f>
        <v>1</v>
      </c>
    </row>
    <row r="3015" spans="1:21">
      <c r="A3015" s="4">
        <v>14638</v>
      </c>
      <c r="B3015" s="5">
        <v>40812.677083333336</v>
      </c>
      <c r="C3015" s="5">
        <v>40751.692361111112</v>
      </c>
      <c r="D3015" s="4" t="s">
        <v>62</v>
      </c>
      <c r="E3015" s="4" t="s">
        <v>63</v>
      </c>
      <c r="F3015" s="6" t="s">
        <v>129</v>
      </c>
      <c r="G3015" s="4" t="s">
        <v>55</v>
      </c>
      <c r="H3015" s="4" t="s">
        <v>107</v>
      </c>
      <c r="I3015" s="4" t="s">
        <v>142</v>
      </c>
      <c r="J3015" s="4" t="s">
        <v>70</v>
      </c>
      <c r="K3015" s="9">
        <f t="shared" si="282"/>
        <v>60.984722222223354</v>
      </c>
      <c r="L3015" s="13">
        <f t="shared" si="283"/>
        <v>40751</v>
      </c>
      <c r="M3015" s="14">
        <f t="shared" si="284"/>
        <v>0.69236111111240461</v>
      </c>
      <c r="N3015" s="15">
        <f t="shared" si="285"/>
        <v>5</v>
      </c>
      <c r="O3015" s="16" t="str">
        <f t="shared" si="286"/>
        <v>Monday</v>
      </c>
      <c r="P3015" s="16" t="str">
        <f t="shared" si="287"/>
        <v>Jul</v>
      </c>
      <c r="Q3015" s="22">
        <f>IF(Analysis!$H$2=1,1,0)</f>
        <v>1</v>
      </c>
      <c r="R3015" s="1">
        <f>IF(Analysis!$H$3=1,1,0)</f>
        <v>1</v>
      </c>
      <c r="S3015" s="23">
        <f>IF(Analysis!$H$4=1,1,0)</f>
        <v>1</v>
      </c>
      <c r="T3015" s="23">
        <f>IF(Analysis!$H$6=1,1,0)</f>
        <v>1</v>
      </c>
      <c r="U3015" s="23">
        <f>IF(Analysis!$H$7=1,1,0)</f>
        <v>1</v>
      </c>
    </row>
    <row r="3016" spans="1:21">
      <c r="A3016" s="4">
        <v>14637</v>
      </c>
      <c r="B3016" s="5">
        <v>40760.599305555559</v>
      </c>
      <c r="C3016" s="5">
        <v>40751.69027777778</v>
      </c>
      <c r="D3016" s="4" t="s">
        <v>62</v>
      </c>
      <c r="E3016" s="4" t="s">
        <v>78</v>
      </c>
      <c r="F3016" s="6" t="s">
        <v>145</v>
      </c>
      <c r="G3016" s="4" t="s">
        <v>55</v>
      </c>
      <c r="H3016" s="4" t="s">
        <v>106</v>
      </c>
      <c r="I3016" s="4" t="s">
        <v>142</v>
      </c>
      <c r="J3016" s="4" t="s">
        <v>139</v>
      </c>
      <c r="K3016" s="9">
        <f t="shared" si="282"/>
        <v>8.9090277777795563</v>
      </c>
      <c r="L3016" s="13">
        <f t="shared" si="283"/>
        <v>40751</v>
      </c>
      <c r="M3016" s="14">
        <f t="shared" si="284"/>
        <v>0.69027777777955635</v>
      </c>
      <c r="N3016" s="15">
        <f t="shared" si="285"/>
        <v>5</v>
      </c>
      <c r="O3016" s="16" t="str">
        <f t="shared" si="286"/>
        <v>Friday</v>
      </c>
      <c r="P3016" s="16" t="str">
        <f t="shared" si="287"/>
        <v>Jul</v>
      </c>
      <c r="Q3016" s="22">
        <f>IF(Analysis!$H$2=1,1,0)</f>
        <v>1</v>
      </c>
      <c r="R3016" s="1">
        <f>IF(Analysis!$H$3=1,1,0)</f>
        <v>1</v>
      </c>
      <c r="S3016" s="23">
        <f>IF(Analysis!$H$4=1,1,0)</f>
        <v>1</v>
      </c>
      <c r="T3016" s="23">
        <f>IF(Analysis!$H$6=1,1,0)</f>
        <v>1</v>
      </c>
      <c r="U3016" s="23">
        <f>IF(Analysis!$H$7=1,1,0)</f>
        <v>1</v>
      </c>
    </row>
    <row r="3017" spans="1:21">
      <c r="A3017" s="4">
        <v>14636</v>
      </c>
      <c r="B3017" s="5">
        <v>40751.701388888891</v>
      </c>
      <c r="C3017" s="5">
        <v>40751.677083333336</v>
      </c>
      <c r="D3017" s="4" t="s">
        <v>60</v>
      </c>
      <c r="E3017" s="4" t="s">
        <v>68</v>
      </c>
      <c r="F3017" s="6" t="s">
        <v>2374</v>
      </c>
      <c r="G3017" s="4" t="s">
        <v>55</v>
      </c>
      <c r="H3017" s="4" t="s">
        <v>71</v>
      </c>
      <c r="I3017" s="4" t="s">
        <v>142</v>
      </c>
      <c r="J3017" s="4" t="s">
        <v>59</v>
      </c>
      <c r="K3017" s="9">
        <f t="shared" si="282"/>
        <v>2.4305555554747116E-2</v>
      </c>
      <c r="L3017" s="13">
        <f t="shared" si="283"/>
        <v>40751</v>
      </c>
      <c r="M3017" s="14">
        <f t="shared" si="284"/>
        <v>0.67708333333575865</v>
      </c>
      <c r="N3017" s="15">
        <f t="shared" si="285"/>
        <v>5</v>
      </c>
      <c r="O3017" s="16" t="str">
        <f t="shared" si="286"/>
        <v>Wednesday</v>
      </c>
      <c r="P3017" s="16" t="str">
        <f t="shared" si="287"/>
        <v>Jul</v>
      </c>
      <c r="Q3017" s="22">
        <f>IF(Analysis!$H$2=1,1,0)</f>
        <v>1</v>
      </c>
      <c r="R3017" s="1">
        <f>IF(Analysis!$H$3=1,1,0)</f>
        <v>1</v>
      </c>
      <c r="S3017" s="23">
        <f>IF(Analysis!$H$4=1,1,0)</f>
        <v>1</v>
      </c>
      <c r="T3017" s="23">
        <f>IF(Analysis!$H$6=1,1,0)</f>
        <v>1</v>
      </c>
      <c r="U3017" s="23">
        <f>IF(Analysis!$H$7=1,1,0)</f>
        <v>1</v>
      </c>
    </row>
    <row r="3018" spans="1:21">
      <c r="A3018" s="4">
        <v>14635</v>
      </c>
      <c r="B3018" s="5">
        <v>40751.648611111108</v>
      </c>
      <c r="C3018" s="5">
        <v>40751.626388888886</v>
      </c>
      <c r="D3018" s="4" t="s">
        <v>60</v>
      </c>
      <c r="E3018" s="4" t="s">
        <v>54</v>
      </c>
      <c r="F3018" s="6" t="s">
        <v>2071</v>
      </c>
      <c r="G3018" s="4" t="s">
        <v>55</v>
      </c>
      <c r="H3018" s="4" t="s">
        <v>56</v>
      </c>
      <c r="I3018" s="4" t="s">
        <v>142</v>
      </c>
      <c r="J3018" s="4" t="s">
        <v>59</v>
      </c>
      <c r="K3018" s="9">
        <f t="shared" si="282"/>
        <v>2.2222222221898846E-2</v>
      </c>
      <c r="L3018" s="13">
        <f t="shared" si="283"/>
        <v>40751</v>
      </c>
      <c r="M3018" s="14">
        <f t="shared" si="284"/>
        <v>0.62638888888614019</v>
      </c>
      <c r="N3018" s="15">
        <f t="shared" si="285"/>
        <v>5</v>
      </c>
      <c r="O3018" s="16" t="str">
        <f t="shared" si="286"/>
        <v>Wednesday</v>
      </c>
      <c r="P3018" s="16" t="str">
        <f t="shared" si="287"/>
        <v>Jul</v>
      </c>
      <c r="Q3018" s="22">
        <f>IF(Analysis!$H$2=1,1,0)</f>
        <v>1</v>
      </c>
      <c r="R3018" s="1">
        <f>IF(Analysis!$H$3=1,1,0)</f>
        <v>1</v>
      </c>
      <c r="S3018" s="23">
        <f>IF(Analysis!$H$4=1,1,0)</f>
        <v>1</v>
      </c>
      <c r="T3018" s="23">
        <f>IF(Analysis!$H$6=1,1,0)</f>
        <v>1</v>
      </c>
      <c r="U3018" s="23">
        <f>IF(Analysis!$H$7=1,1,0)</f>
        <v>1</v>
      </c>
    </row>
    <row r="3019" spans="1:21">
      <c r="A3019" s="4">
        <v>14634</v>
      </c>
      <c r="B3019" s="5">
        <v>40753.426388888889</v>
      </c>
      <c r="C3019" s="5">
        <v>40751.613194444442</v>
      </c>
      <c r="D3019" s="4" t="s">
        <v>53</v>
      </c>
      <c r="E3019" s="4" t="s">
        <v>105</v>
      </c>
      <c r="F3019" s="6" t="s">
        <v>2072</v>
      </c>
      <c r="G3019" s="4" t="s">
        <v>55</v>
      </c>
      <c r="H3019" s="4" t="s">
        <v>90</v>
      </c>
      <c r="I3019" s="4" t="s">
        <v>142</v>
      </c>
      <c r="J3019" s="4" t="s">
        <v>136</v>
      </c>
      <c r="K3019" s="9">
        <f t="shared" si="282"/>
        <v>1.8131944444467081</v>
      </c>
      <c r="L3019" s="13">
        <f t="shared" si="283"/>
        <v>40751</v>
      </c>
      <c r="M3019" s="14">
        <f t="shared" si="284"/>
        <v>0.6131944444423425</v>
      </c>
      <c r="N3019" s="15">
        <f t="shared" si="285"/>
        <v>4</v>
      </c>
      <c r="O3019" s="16" t="str">
        <f t="shared" si="286"/>
        <v>Friday</v>
      </c>
      <c r="P3019" s="16" t="str">
        <f t="shared" si="287"/>
        <v>Jul</v>
      </c>
      <c r="Q3019" s="22">
        <f>IF(Analysis!$H$2=1,1,0)</f>
        <v>1</v>
      </c>
      <c r="R3019" s="1">
        <f>IF(Analysis!$H$3=1,1,0)</f>
        <v>1</v>
      </c>
      <c r="S3019" s="23">
        <f>IF(Analysis!$H$4=1,1,0)</f>
        <v>1</v>
      </c>
      <c r="T3019" s="23">
        <f>IF(Analysis!$H$6=1,1,0)</f>
        <v>1</v>
      </c>
      <c r="U3019" s="23">
        <f>IF(Analysis!$H$7=1,1,0)</f>
        <v>1</v>
      </c>
    </row>
    <row r="3020" spans="1:21">
      <c r="A3020" s="4">
        <v>14633</v>
      </c>
      <c r="B3020" s="5">
        <v>40764.54583333333</v>
      </c>
      <c r="C3020" s="5">
        <v>40751.587500000001</v>
      </c>
      <c r="D3020" s="4" t="s">
        <v>60</v>
      </c>
      <c r="E3020" s="4" t="s">
        <v>54</v>
      </c>
      <c r="F3020" s="6" t="s">
        <v>2073</v>
      </c>
      <c r="G3020" s="4" t="s">
        <v>55</v>
      </c>
      <c r="H3020" s="4" t="s">
        <v>56</v>
      </c>
      <c r="I3020" s="4" t="s">
        <v>142</v>
      </c>
      <c r="J3020" s="4" t="s">
        <v>136</v>
      </c>
      <c r="K3020" s="9">
        <f t="shared" si="282"/>
        <v>12.958333333328483</v>
      </c>
      <c r="L3020" s="13">
        <f t="shared" si="283"/>
        <v>40751</v>
      </c>
      <c r="M3020" s="14">
        <f t="shared" si="284"/>
        <v>0.58750000000145519</v>
      </c>
      <c r="N3020" s="15">
        <f t="shared" si="285"/>
        <v>4</v>
      </c>
      <c r="O3020" s="16" t="str">
        <f t="shared" si="286"/>
        <v>Tuesday</v>
      </c>
      <c r="P3020" s="16" t="str">
        <f t="shared" si="287"/>
        <v>Jul</v>
      </c>
      <c r="Q3020" s="22">
        <f>IF(Analysis!$H$2=1,1,0)</f>
        <v>1</v>
      </c>
      <c r="R3020" s="1">
        <f>IF(Analysis!$H$3=1,1,0)</f>
        <v>1</v>
      </c>
      <c r="S3020" s="23">
        <f>IF(Analysis!$H$4=1,1,0)</f>
        <v>1</v>
      </c>
      <c r="T3020" s="23">
        <f>IF(Analysis!$H$6=1,1,0)</f>
        <v>1</v>
      </c>
      <c r="U3020" s="23">
        <f>IF(Analysis!$H$7=1,1,0)</f>
        <v>1</v>
      </c>
    </row>
    <row r="3021" spans="1:21">
      <c r="A3021" s="4">
        <v>14632</v>
      </c>
      <c r="B3021" s="5">
        <v>40794.680555555555</v>
      </c>
      <c r="C3021" s="5">
        <v>40751.570833333331</v>
      </c>
      <c r="D3021" s="4" t="s">
        <v>62</v>
      </c>
      <c r="E3021" s="4" t="s">
        <v>63</v>
      </c>
      <c r="F3021" s="6" t="s">
        <v>132</v>
      </c>
      <c r="G3021" s="4" t="s">
        <v>55</v>
      </c>
      <c r="H3021" s="4" t="s">
        <v>1396</v>
      </c>
      <c r="I3021" s="4" t="s">
        <v>142</v>
      </c>
      <c r="J3021" s="4" t="s">
        <v>70</v>
      </c>
      <c r="K3021" s="9">
        <f t="shared" si="282"/>
        <v>43.109722222223354</v>
      </c>
      <c r="L3021" s="13">
        <f t="shared" si="283"/>
        <v>40751</v>
      </c>
      <c r="M3021" s="14">
        <f t="shared" si="284"/>
        <v>0.57083333333139308</v>
      </c>
      <c r="N3021" s="15">
        <f t="shared" si="285"/>
        <v>4</v>
      </c>
      <c r="O3021" s="16" t="str">
        <f t="shared" si="286"/>
        <v>Thursday</v>
      </c>
      <c r="P3021" s="16" t="str">
        <f t="shared" si="287"/>
        <v>Jul</v>
      </c>
      <c r="Q3021" s="22">
        <f>IF(Analysis!$H$2=1,1,0)</f>
        <v>1</v>
      </c>
      <c r="R3021" s="1">
        <f>IF(Analysis!$H$3=1,1,0)</f>
        <v>1</v>
      </c>
      <c r="S3021" s="23">
        <f>IF(Analysis!$H$4=1,1,0)</f>
        <v>1</v>
      </c>
      <c r="T3021" s="23">
        <f>IF(Analysis!$H$6=1,1,0)</f>
        <v>1</v>
      </c>
      <c r="U3021" s="23">
        <f>IF(Analysis!$H$7=1,1,0)</f>
        <v>1</v>
      </c>
    </row>
    <row r="3022" spans="1:21">
      <c r="A3022" s="4">
        <v>14631</v>
      </c>
      <c r="B3022" s="5">
        <v>40751.598611111112</v>
      </c>
      <c r="C3022" s="5">
        <v>40751.563888888886</v>
      </c>
      <c r="D3022" s="4" t="s">
        <v>60</v>
      </c>
      <c r="E3022" s="4" t="s">
        <v>54</v>
      </c>
      <c r="F3022" s="6" t="s">
        <v>133</v>
      </c>
      <c r="G3022" s="4" t="s">
        <v>55</v>
      </c>
      <c r="H3022" s="4" t="s">
        <v>1397</v>
      </c>
      <c r="I3022" s="4" t="s">
        <v>142</v>
      </c>
      <c r="J3022" s="4" t="s">
        <v>59</v>
      </c>
      <c r="K3022" s="9">
        <f t="shared" si="282"/>
        <v>3.4722222226264421E-2</v>
      </c>
      <c r="L3022" s="13">
        <f t="shared" si="283"/>
        <v>40751</v>
      </c>
      <c r="M3022" s="14">
        <f t="shared" si="284"/>
        <v>0.56388888888614019</v>
      </c>
      <c r="N3022" s="15">
        <f t="shared" si="285"/>
        <v>4</v>
      </c>
      <c r="O3022" s="16" t="str">
        <f t="shared" si="286"/>
        <v>Wednesday</v>
      </c>
      <c r="P3022" s="16" t="str">
        <f t="shared" si="287"/>
        <v>Jul</v>
      </c>
      <c r="Q3022" s="22">
        <f>IF(Analysis!$H$2=1,1,0)</f>
        <v>1</v>
      </c>
      <c r="R3022" s="1">
        <f>IF(Analysis!$H$3=1,1,0)</f>
        <v>1</v>
      </c>
      <c r="S3022" s="23">
        <f>IF(Analysis!$H$4=1,1,0)</f>
        <v>1</v>
      </c>
      <c r="T3022" s="23">
        <f>IF(Analysis!$H$6=1,1,0)</f>
        <v>1</v>
      </c>
      <c r="U3022" s="23">
        <f>IF(Analysis!$H$7=1,1,0)</f>
        <v>1</v>
      </c>
    </row>
    <row r="3023" spans="1:21">
      <c r="A3023" s="4">
        <v>14630</v>
      </c>
      <c r="B3023" s="5">
        <v>40752.357638888891</v>
      </c>
      <c r="C3023" s="5">
        <v>40751.556250000001</v>
      </c>
      <c r="D3023" s="4" t="s">
        <v>62</v>
      </c>
      <c r="E3023" s="4" t="s">
        <v>92</v>
      </c>
      <c r="F3023" s="6" t="s">
        <v>127</v>
      </c>
      <c r="G3023" s="4" t="s">
        <v>55</v>
      </c>
      <c r="H3023" s="4" t="s">
        <v>1398</v>
      </c>
      <c r="I3023" s="4" t="s">
        <v>142</v>
      </c>
      <c r="J3023" s="4" t="s">
        <v>57</v>
      </c>
      <c r="K3023" s="9">
        <f t="shared" si="282"/>
        <v>0.80138888888905058</v>
      </c>
      <c r="L3023" s="13">
        <f t="shared" si="283"/>
        <v>40751</v>
      </c>
      <c r="M3023" s="14">
        <f t="shared" si="284"/>
        <v>0.55625000000145519</v>
      </c>
      <c r="N3023" s="15">
        <f t="shared" si="285"/>
        <v>4</v>
      </c>
      <c r="O3023" s="16" t="str">
        <f t="shared" si="286"/>
        <v>Thursday</v>
      </c>
      <c r="P3023" s="16" t="str">
        <f t="shared" si="287"/>
        <v>Jul</v>
      </c>
      <c r="Q3023" s="22">
        <f>IF(Analysis!$H$2=1,1,0)</f>
        <v>1</v>
      </c>
      <c r="R3023" s="1">
        <f>IF(Analysis!$H$3=1,1,0)</f>
        <v>1</v>
      </c>
      <c r="S3023" s="23">
        <f>IF(Analysis!$H$4=1,1,0)</f>
        <v>1</v>
      </c>
      <c r="T3023" s="23">
        <f>IF(Analysis!$H$6=1,1,0)</f>
        <v>1</v>
      </c>
      <c r="U3023" s="23">
        <f>IF(Analysis!$H$7=1,1,0)</f>
        <v>1</v>
      </c>
    </row>
    <row r="3024" spans="1:21">
      <c r="A3024" s="4">
        <v>14629</v>
      </c>
      <c r="B3024" s="5">
        <v>40952.354166666664</v>
      </c>
      <c r="C3024" s="5">
        <v>40751.472916666666</v>
      </c>
      <c r="D3024" s="4" t="s">
        <v>53</v>
      </c>
      <c r="E3024" s="4" t="s">
        <v>111</v>
      </c>
      <c r="F3024" s="6" t="s">
        <v>128</v>
      </c>
      <c r="G3024" s="4" t="s">
        <v>55</v>
      </c>
      <c r="H3024" s="4" t="s">
        <v>1399</v>
      </c>
      <c r="I3024" s="4" t="s">
        <v>142</v>
      </c>
      <c r="J3024" s="4" t="s">
        <v>59</v>
      </c>
      <c r="K3024" s="9">
        <f t="shared" si="282"/>
        <v>200.88124999999854</v>
      </c>
      <c r="L3024" s="13">
        <f t="shared" si="283"/>
        <v>40751</v>
      </c>
      <c r="M3024" s="14">
        <f t="shared" si="284"/>
        <v>0.47291666666569654</v>
      </c>
      <c r="N3024" s="15">
        <f t="shared" si="285"/>
        <v>3</v>
      </c>
      <c r="O3024" s="16" t="str">
        <f t="shared" si="286"/>
        <v>Monday</v>
      </c>
      <c r="P3024" s="16" t="str">
        <f t="shared" si="287"/>
        <v>Jul</v>
      </c>
      <c r="Q3024" s="22">
        <f>IF(Analysis!$H$2=1,1,0)</f>
        <v>1</v>
      </c>
      <c r="R3024" s="1">
        <f>IF(Analysis!$H$3=1,1,0)</f>
        <v>1</v>
      </c>
      <c r="S3024" s="23">
        <f>IF(Analysis!$H$4=1,1,0)</f>
        <v>1</v>
      </c>
      <c r="T3024" s="23">
        <f>IF(Analysis!$H$6=1,1,0)</f>
        <v>1</v>
      </c>
      <c r="U3024" s="23">
        <f>IF(Analysis!$H$7=1,1,0)</f>
        <v>1</v>
      </c>
    </row>
    <row r="3025" spans="1:21">
      <c r="A3025" s="4">
        <v>14628</v>
      </c>
      <c r="B3025" s="5">
        <v>40798.401388888888</v>
      </c>
      <c r="C3025" s="5">
        <v>40751.470138888886</v>
      </c>
      <c r="D3025" s="4" t="s">
        <v>62</v>
      </c>
      <c r="E3025" s="4" t="s">
        <v>68</v>
      </c>
      <c r="F3025" s="6" t="s">
        <v>129</v>
      </c>
      <c r="G3025" s="4" t="s">
        <v>55</v>
      </c>
      <c r="H3025" s="4" t="s">
        <v>1400</v>
      </c>
      <c r="I3025" s="4" t="s">
        <v>142</v>
      </c>
      <c r="J3025" s="4" t="s">
        <v>101</v>
      </c>
      <c r="K3025" s="9">
        <f t="shared" si="282"/>
        <v>46.931250000001455</v>
      </c>
      <c r="L3025" s="13">
        <f t="shared" si="283"/>
        <v>40751</v>
      </c>
      <c r="M3025" s="14">
        <f t="shared" si="284"/>
        <v>0.47013888888614019</v>
      </c>
      <c r="N3025" s="15">
        <f t="shared" si="285"/>
        <v>3</v>
      </c>
      <c r="O3025" s="16" t="str">
        <f t="shared" si="286"/>
        <v>Monday</v>
      </c>
      <c r="P3025" s="16" t="str">
        <f t="shared" si="287"/>
        <v>Jul</v>
      </c>
      <c r="Q3025" s="22">
        <f>IF(Analysis!$H$2=1,1,0)</f>
        <v>1</v>
      </c>
      <c r="R3025" s="1">
        <f>IF(Analysis!$H$3=1,1,0)</f>
        <v>1</v>
      </c>
      <c r="S3025" s="23">
        <f>IF(Analysis!$H$4=1,1,0)</f>
        <v>1</v>
      </c>
      <c r="T3025" s="23">
        <f>IF(Analysis!$H$6=1,1,0)</f>
        <v>1</v>
      </c>
      <c r="U3025" s="23">
        <f>IF(Analysis!$H$7=1,1,0)</f>
        <v>1</v>
      </c>
    </row>
    <row r="3026" spans="1:21">
      <c r="A3026" s="4">
        <v>14627</v>
      </c>
      <c r="B3026" s="5">
        <v>40752.555555555555</v>
      </c>
      <c r="C3026" s="5">
        <v>40751.451388888891</v>
      </c>
      <c r="D3026" s="4" t="s">
        <v>60</v>
      </c>
      <c r="E3026" s="4" t="s">
        <v>54</v>
      </c>
      <c r="F3026" s="6" t="s">
        <v>145</v>
      </c>
      <c r="G3026" s="4" t="s">
        <v>55</v>
      </c>
      <c r="H3026" s="4" t="s">
        <v>90</v>
      </c>
      <c r="I3026" s="4" t="s">
        <v>142</v>
      </c>
      <c r="J3026" s="4" t="s">
        <v>59</v>
      </c>
      <c r="K3026" s="9">
        <f t="shared" si="282"/>
        <v>1.1041666666642413</v>
      </c>
      <c r="L3026" s="13">
        <f t="shared" si="283"/>
        <v>40751</v>
      </c>
      <c r="M3026" s="14">
        <f t="shared" si="284"/>
        <v>0.45138888889050577</v>
      </c>
      <c r="N3026" s="15">
        <f t="shared" si="285"/>
        <v>2</v>
      </c>
      <c r="O3026" s="16" t="str">
        <f t="shared" si="286"/>
        <v>Thursday</v>
      </c>
      <c r="P3026" s="16" t="str">
        <f t="shared" si="287"/>
        <v>Jul</v>
      </c>
      <c r="Q3026" s="22">
        <f>IF(Analysis!$H$2=1,1,0)</f>
        <v>1</v>
      </c>
      <c r="R3026" s="1">
        <f>IF(Analysis!$H$3=1,1,0)</f>
        <v>1</v>
      </c>
      <c r="S3026" s="23">
        <f>IF(Analysis!$H$4=1,1,0)</f>
        <v>1</v>
      </c>
      <c r="T3026" s="23">
        <f>IF(Analysis!$H$6=1,1,0)</f>
        <v>1</v>
      </c>
      <c r="U3026" s="23">
        <f>IF(Analysis!$H$7=1,1,0)</f>
        <v>1</v>
      </c>
    </row>
    <row r="3027" spans="1:21">
      <c r="A3027" s="4">
        <v>14626</v>
      </c>
      <c r="B3027" s="5">
        <v>40751.532638888886</v>
      </c>
      <c r="C3027" s="5">
        <v>40751.449305555558</v>
      </c>
      <c r="D3027" s="4" t="s">
        <v>53</v>
      </c>
      <c r="E3027" s="4" t="s">
        <v>68</v>
      </c>
      <c r="F3027" s="6" t="s">
        <v>2375</v>
      </c>
      <c r="G3027" s="4" t="s">
        <v>55</v>
      </c>
      <c r="H3027" s="4" t="s">
        <v>107</v>
      </c>
      <c r="I3027" s="4" t="s">
        <v>142</v>
      </c>
      <c r="J3027" s="4" t="s">
        <v>59</v>
      </c>
      <c r="K3027" s="9">
        <f t="shared" si="282"/>
        <v>8.3333333328482695E-2</v>
      </c>
      <c r="L3027" s="13">
        <f t="shared" si="283"/>
        <v>40751</v>
      </c>
      <c r="M3027" s="14">
        <f t="shared" si="284"/>
        <v>0.4493055555576575</v>
      </c>
      <c r="N3027" s="15">
        <f t="shared" si="285"/>
        <v>2</v>
      </c>
      <c r="O3027" s="16" t="str">
        <f t="shared" si="286"/>
        <v>Wednesday</v>
      </c>
      <c r="P3027" s="16" t="str">
        <f t="shared" si="287"/>
        <v>Jul</v>
      </c>
      <c r="Q3027" s="22">
        <f>IF(Analysis!$H$2=1,1,0)</f>
        <v>1</v>
      </c>
      <c r="R3027" s="1">
        <f>IF(Analysis!$H$3=1,1,0)</f>
        <v>1</v>
      </c>
      <c r="S3027" s="23">
        <f>IF(Analysis!$H$4=1,1,0)</f>
        <v>1</v>
      </c>
      <c r="T3027" s="23">
        <f>IF(Analysis!$H$6=1,1,0)</f>
        <v>1</v>
      </c>
      <c r="U3027" s="23">
        <f>IF(Analysis!$H$7=1,1,0)</f>
        <v>1</v>
      </c>
    </row>
    <row r="3028" spans="1:21">
      <c r="A3028" s="4">
        <v>14625</v>
      </c>
      <c r="B3028" s="5">
        <v>40794.332638888889</v>
      </c>
      <c r="C3028" s="5">
        <v>40751.445138888892</v>
      </c>
      <c r="D3028" s="4" t="s">
        <v>62</v>
      </c>
      <c r="E3028" s="4" t="s">
        <v>100</v>
      </c>
      <c r="F3028" s="6" t="s">
        <v>2071</v>
      </c>
      <c r="G3028" s="4" t="s">
        <v>55</v>
      </c>
      <c r="H3028" s="4" t="s">
        <v>106</v>
      </c>
      <c r="I3028" s="4" t="s">
        <v>142</v>
      </c>
      <c r="J3028" s="4" t="s">
        <v>57</v>
      </c>
      <c r="K3028" s="9">
        <f t="shared" si="282"/>
        <v>42.88749999999709</v>
      </c>
      <c r="L3028" s="13">
        <f t="shared" si="283"/>
        <v>40751</v>
      </c>
      <c r="M3028" s="14">
        <f t="shared" si="284"/>
        <v>0.44513888889196096</v>
      </c>
      <c r="N3028" s="15">
        <f t="shared" si="285"/>
        <v>2</v>
      </c>
      <c r="O3028" s="16" t="str">
        <f t="shared" si="286"/>
        <v>Thursday</v>
      </c>
      <c r="P3028" s="16" t="str">
        <f t="shared" si="287"/>
        <v>Jul</v>
      </c>
      <c r="Q3028" s="22">
        <f>IF(Analysis!$H$2=1,1,0)</f>
        <v>1</v>
      </c>
      <c r="R3028" s="1">
        <f>IF(Analysis!$H$3=1,1,0)</f>
        <v>1</v>
      </c>
      <c r="S3028" s="23">
        <f>IF(Analysis!$H$4=1,1,0)</f>
        <v>1</v>
      </c>
      <c r="T3028" s="23">
        <f>IF(Analysis!$H$6=1,1,0)</f>
        <v>1</v>
      </c>
      <c r="U3028" s="23">
        <f>IF(Analysis!$H$7=1,1,0)</f>
        <v>1</v>
      </c>
    </row>
    <row r="3029" spans="1:21">
      <c r="A3029" s="4">
        <v>14624</v>
      </c>
      <c r="B3029" s="5">
        <v>40751.432638888888</v>
      </c>
      <c r="C3029" s="5">
        <v>40751.431944444441</v>
      </c>
      <c r="D3029" s="4" t="s">
        <v>53</v>
      </c>
      <c r="E3029" s="4" t="s">
        <v>79</v>
      </c>
      <c r="F3029" s="6" t="s">
        <v>2072</v>
      </c>
      <c r="G3029" s="4" t="s">
        <v>55</v>
      </c>
      <c r="H3029" s="4" t="s">
        <v>71</v>
      </c>
      <c r="I3029" s="4" t="s">
        <v>142</v>
      </c>
      <c r="J3029" s="4" t="s">
        <v>59</v>
      </c>
      <c r="K3029" s="9">
        <f t="shared" si="282"/>
        <v>6.944444467080757E-4</v>
      </c>
      <c r="L3029" s="13">
        <f t="shared" si="283"/>
        <v>40751</v>
      </c>
      <c r="M3029" s="14">
        <f t="shared" si="284"/>
        <v>0.43194444444088731</v>
      </c>
      <c r="N3029" s="15">
        <f t="shared" si="285"/>
        <v>2</v>
      </c>
      <c r="O3029" s="16" t="str">
        <f t="shared" si="286"/>
        <v>Wednesday</v>
      </c>
      <c r="P3029" s="16" t="str">
        <f t="shared" si="287"/>
        <v>Jul</v>
      </c>
      <c r="Q3029" s="22">
        <f>IF(Analysis!$H$2=1,1,0)</f>
        <v>1</v>
      </c>
      <c r="R3029" s="1">
        <f>IF(Analysis!$H$3=1,1,0)</f>
        <v>1</v>
      </c>
      <c r="S3029" s="23">
        <f>IF(Analysis!$H$4=1,1,0)</f>
        <v>1</v>
      </c>
      <c r="T3029" s="23">
        <f>IF(Analysis!$H$6=1,1,0)</f>
        <v>1</v>
      </c>
      <c r="U3029" s="23">
        <f>IF(Analysis!$H$7=1,1,0)</f>
        <v>1</v>
      </c>
    </row>
    <row r="3030" spans="1:21">
      <c r="A3030" s="4">
        <v>14623</v>
      </c>
      <c r="B3030" s="5">
        <v>40767.40902777778</v>
      </c>
      <c r="C3030" s="5">
        <v>40751.424305555556</v>
      </c>
      <c r="D3030" s="4" t="s">
        <v>60</v>
      </c>
      <c r="E3030" s="4" t="s">
        <v>74</v>
      </c>
      <c r="F3030" s="6" t="s">
        <v>2073</v>
      </c>
      <c r="G3030" s="4" t="s">
        <v>55</v>
      </c>
      <c r="H3030" s="4" t="s">
        <v>56</v>
      </c>
      <c r="I3030" s="4" t="s">
        <v>142</v>
      </c>
      <c r="J3030" s="4" t="s">
        <v>57</v>
      </c>
      <c r="K3030" s="9">
        <f t="shared" si="282"/>
        <v>15.984722222223354</v>
      </c>
      <c r="L3030" s="13">
        <f t="shared" si="283"/>
        <v>40751</v>
      </c>
      <c r="M3030" s="14">
        <f t="shared" si="284"/>
        <v>0.42430555555620231</v>
      </c>
      <c r="N3030" s="15">
        <f t="shared" si="285"/>
        <v>2</v>
      </c>
      <c r="O3030" s="16" t="str">
        <f t="shared" si="286"/>
        <v>Friday</v>
      </c>
      <c r="P3030" s="16" t="str">
        <f t="shared" si="287"/>
        <v>Jul</v>
      </c>
      <c r="Q3030" s="22">
        <f>IF(Analysis!$H$2=1,1,0)</f>
        <v>1</v>
      </c>
      <c r="R3030" s="1">
        <f>IF(Analysis!$H$3=1,1,0)</f>
        <v>1</v>
      </c>
      <c r="S3030" s="23">
        <f>IF(Analysis!$H$4=1,1,0)</f>
        <v>1</v>
      </c>
      <c r="T3030" s="23">
        <f>IF(Analysis!$H$6=1,1,0)</f>
        <v>1</v>
      </c>
      <c r="U3030" s="23">
        <f>IF(Analysis!$H$7=1,1,0)</f>
        <v>1</v>
      </c>
    </row>
    <row r="3031" spans="1:21">
      <c r="A3031" s="4">
        <v>14622</v>
      </c>
      <c r="B3031" s="5">
        <v>40751.458333333336</v>
      </c>
      <c r="C3031" s="5">
        <v>40751.42291666667</v>
      </c>
      <c r="D3031" s="4" t="s">
        <v>60</v>
      </c>
      <c r="E3031" s="4" t="s">
        <v>61</v>
      </c>
      <c r="F3031" s="6" t="s">
        <v>132</v>
      </c>
      <c r="G3031" s="4" t="s">
        <v>55</v>
      </c>
      <c r="H3031" s="4" t="s">
        <v>90</v>
      </c>
      <c r="I3031" s="4" t="s">
        <v>142</v>
      </c>
      <c r="J3031" s="4" t="s">
        <v>59</v>
      </c>
      <c r="K3031" s="9">
        <f t="shared" si="282"/>
        <v>3.5416666665696539E-2</v>
      </c>
      <c r="L3031" s="13">
        <f t="shared" si="283"/>
        <v>40751</v>
      </c>
      <c r="M3031" s="14">
        <f t="shared" si="284"/>
        <v>0.42291666667006211</v>
      </c>
      <c r="N3031" s="15">
        <f t="shared" si="285"/>
        <v>2</v>
      </c>
      <c r="O3031" s="16" t="str">
        <f t="shared" si="286"/>
        <v>Wednesday</v>
      </c>
      <c r="P3031" s="16" t="str">
        <f t="shared" si="287"/>
        <v>Jul</v>
      </c>
      <c r="Q3031" s="22">
        <f>IF(Analysis!$H$2=1,1,0)</f>
        <v>1</v>
      </c>
      <c r="R3031" s="1">
        <f>IF(Analysis!$H$3=1,1,0)</f>
        <v>1</v>
      </c>
      <c r="S3031" s="23">
        <f>IF(Analysis!$H$4=1,1,0)</f>
        <v>1</v>
      </c>
      <c r="T3031" s="23">
        <f>IF(Analysis!$H$6=1,1,0)</f>
        <v>1</v>
      </c>
      <c r="U3031" s="23">
        <f>IF(Analysis!$H$7=1,1,0)</f>
        <v>1</v>
      </c>
    </row>
    <row r="3032" spans="1:21">
      <c r="A3032" s="4">
        <v>14621</v>
      </c>
      <c r="B3032" s="5">
        <v>40751.478472222225</v>
      </c>
      <c r="C3032" s="5">
        <v>40751.415972222225</v>
      </c>
      <c r="D3032" s="4" t="s">
        <v>53</v>
      </c>
      <c r="E3032" s="4" t="s">
        <v>67</v>
      </c>
      <c r="F3032" s="6" t="s">
        <v>133</v>
      </c>
      <c r="G3032" s="4" t="s">
        <v>55</v>
      </c>
      <c r="H3032" s="4" t="s">
        <v>56</v>
      </c>
      <c r="I3032" s="4" t="s">
        <v>142</v>
      </c>
      <c r="J3032" s="4" t="s">
        <v>59</v>
      </c>
      <c r="K3032" s="9">
        <f t="shared" si="282"/>
        <v>6.25E-2</v>
      </c>
      <c r="L3032" s="13">
        <f t="shared" si="283"/>
        <v>40751</v>
      </c>
      <c r="M3032" s="14">
        <f t="shared" si="284"/>
        <v>0.41597222222480923</v>
      </c>
      <c r="N3032" s="15">
        <f t="shared" si="285"/>
        <v>2</v>
      </c>
      <c r="O3032" s="16" t="str">
        <f t="shared" si="286"/>
        <v>Wednesday</v>
      </c>
      <c r="P3032" s="16" t="str">
        <f t="shared" si="287"/>
        <v>Jul</v>
      </c>
      <c r="Q3032" s="22">
        <f>IF(Analysis!$H$2=1,1,0)</f>
        <v>1</v>
      </c>
      <c r="R3032" s="1">
        <f>IF(Analysis!$H$3=1,1,0)</f>
        <v>1</v>
      </c>
      <c r="S3032" s="23">
        <f>IF(Analysis!$H$4=1,1,0)</f>
        <v>1</v>
      </c>
      <c r="T3032" s="23">
        <f>IF(Analysis!$H$6=1,1,0)</f>
        <v>1</v>
      </c>
      <c r="U3032" s="23">
        <f>IF(Analysis!$H$7=1,1,0)</f>
        <v>1</v>
      </c>
    </row>
    <row r="3033" spans="1:21">
      <c r="A3033" s="4">
        <v>14620</v>
      </c>
      <c r="B3033" s="5">
        <v>40770.681944444441</v>
      </c>
      <c r="C3033" s="5">
        <v>40751.402083333334</v>
      </c>
      <c r="D3033" s="4" t="s">
        <v>62</v>
      </c>
      <c r="E3033" s="4" t="s">
        <v>95</v>
      </c>
      <c r="F3033" s="6" t="s">
        <v>127</v>
      </c>
      <c r="G3033" s="4" t="s">
        <v>55</v>
      </c>
      <c r="H3033" s="4" t="s">
        <v>1401</v>
      </c>
      <c r="I3033" s="4" t="s">
        <v>142</v>
      </c>
      <c r="J3033" s="4" t="s">
        <v>70</v>
      </c>
      <c r="K3033" s="9">
        <f t="shared" si="282"/>
        <v>19.279861111106584</v>
      </c>
      <c r="L3033" s="13">
        <f t="shared" si="283"/>
        <v>40751</v>
      </c>
      <c r="M3033" s="14">
        <f t="shared" si="284"/>
        <v>0.40208333333430346</v>
      </c>
      <c r="N3033" s="15">
        <f t="shared" si="285"/>
        <v>2</v>
      </c>
      <c r="O3033" s="16" t="str">
        <f t="shared" si="286"/>
        <v>Monday</v>
      </c>
      <c r="P3033" s="16" t="str">
        <f t="shared" si="287"/>
        <v>Jul</v>
      </c>
      <c r="Q3033" s="22">
        <f>IF(Analysis!$H$2=1,1,0)</f>
        <v>1</v>
      </c>
      <c r="R3033" s="1">
        <f>IF(Analysis!$H$3=1,1,0)</f>
        <v>1</v>
      </c>
      <c r="S3033" s="23">
        <f>IF(Analysis!$H$4=1,1,0)</f>
        <v>1</v>
      </c>
      <c r="T3033" s="23">
        <f>IF(Analysis!$H$6=1,1,0)</f>
        <v>1</v>
      </c>
      <c r="U3033" s="23">
        <f>IF(Analysis!$H$7=1,1,0)</f>
        <v>1</v>
      </c>
    </row>
    <row r="3034" spans="1:21">
      <c r="A3034" s="4">
        <v>14619</v>
      </c>
      <c r="B3034" s="5">
        <v>40758.343055555553</v>
      </c>
      <c r="C3034" s="5">
        <v>40750.698611111111</v>
      </c>
      <c r="D3034" s="4" t="s">
        <v>62</v>
      </c>
      <c r="E3034" s="4" t="s">
        <v>95</v>
      </c>
      <c r="F3034" s="6" t="s">
        <v>128</v>
      </c>
      <c r="G3034" s="4" t="s">
        <v>55</v>
      </c>
      <c r="H3034" s="4" t="s">
        <v>1402</v>
      </c>
      <c r="I3034" s="4" t="s">
        <v>142</v>
      </c>
      <c r="J3034" s="4" t="s">
        <v>70</v>
      </c>
      <c r="K3034" s="9">
        <f t="shared" si="282"/>
        <v>7.6444444444423425</v>
      </c>
      <c r="L3034" s="13">
        <f t="shared" si="283"/>
        <v>40750</v>
      </c>
      <c r="M3034" s="14">
        <f t="shared" si="284"/>
        <v>0.69861111111094942</v>
      </c>
      <c r="N3034" s="15">
        <f t="shared" si="285"/>
        <v>5</v>
      </c>
      <c r="O3034" s="16" t="str">
        <f t="shared" si="286"/>
        <v>Wednesday</v>
      </c>
      <c r="P3034" s="16" t="str">
        <f t="shared" si="287"/>
        <v>Jul</v>
      </c>
      <c r="Q3034" s="22">
        <f>IF(Analysis!$H$2=1,1,0)</f>
        <v>1</v>
      </c>
      <c r="R3034" s="1">
        <f>IF(Analysis!$H$3=1,1,0)</f>
        <v>1</v>
      </c>
      <c r="S3034" s="23">
        <f>IF(Analysis!$H$4=1,1,0)</f>
        <v>1</v>
      </c>
      <c r="T3034" s="23">
        <f>IF(Analysis!$H$6=1,1,0)</f>
        <v>1</v>
      </c>
      <c r="U3034" s="23">
        <f>IF(Analysis!$H$7=1,1,0)</f>
        <v>1</v>
      </c>
    </row>
    <row r="3035" spans="1:21">
      <c r="A3035" s="4">
        <v>14618</v>
      </c>
      <c r="B3035" s="5">
        <v>40751.535416666666</v>
      </c>
      <c r="C3035" s="5">
        <v>40750.585416666669</v>
      </c>
      <c r="D3035" s="4" t="s">
        <v>60</v>
      </c>
      <c r="E3035" s="4" t="s">
        <v>54</v>
      </c>
      <c r="F3035" s="6" t="s">
        <v>129</v>
      </c>
      <c r="G3035" s="4" t="s">
        <v>55</v>
      </c>
      <c r="H3035" s="4" t="s">
        <v>1403</v>
      </c>
      <c r="I3035" s="4" t="s">
        <v>142</v>
      </c>
      <c r="J3035" s="4" t="s">
        <v>59</v>
      </c>
      <c r="K3035" s="9">
        <f t="shared" si="282"/>
        <v>0.94999999999708962</v>
      </c>
      <c r="L3035" s="13">
        <f t="shared" si="283"/>
        <v>40750</v>
      </c>
      <c r="M3035" s="14">
        <f t="shared" si="284"/>
        <v>0.58541666666860692</v>
      </c>
      <c r="N3035" s="15">
        <f t="shared" si="285"/>
        <v>4</v>
      </c>
      <c r="O3035" s="16" t="str">
        <f t="shared" si="286"/>
        <v>Wednesday</v>
      </c>
      <c r="P3035" s="16" t="str">
        <f t="shared" si="287"/>
        <v>Jul</v>
      </c>
      <c r="Q3035" s="22">
        <f>IF(Analysis!$H$2=1,1,0)</f>
        <v>1</v>
      </c>
      <c r="R3035" s="1">
        <f>IF(Analysis!$H$3=1,1,0)</f>
        <v>1</v>
      </c>
      <c r="S3035" s="23">
        <f>IF(Analysis!$H$4=1,1,0)</f>
        <v>1</v>
      </c>
      <c r="T3035" s="23">
        <f>IF(Analysis!$H$6=1,1,0)</f>
        <v>1</v>
      </c>
      <c r="U3035" s="23">
        <f>IF(Analysis!$H$7=1,1,0)</f>
        <v>1</v>
      </c>
    </row>
    <row r="3036" spans="1:21">
      <c r="A3036" s="4">
        <v>14617</v>
      </c>
      <c r="B3036" s="5">
        <v>40897.428472222222</v>
      </c>
      <c r="C3036" s="5">
        <v>40750.570138888892</v>
      </c>
      <c r="D3036" s="4" t="s">
        <v>53</v>
      </c>
      <c r="E3036" s="4" t="s">
        <v>74</v>
      </c>
      <c r="F3036" s="6" t="s">
        <v>145</v>
      </c>
      <c r="G3036" s="4" t="s">
        <v>55</v>
      </c>
      <c r="H3036" s="4" t="s">
        <v>1404</v>
      </c>
      <c r="I3036" s="4" t="s">
        <v>142</v>
      </c>
      <c r="J3036" s="4" t="s">
        <v>136</v>
      </c>
      <c r="K3036" s="9">
        <f t="shared" si="282"/>
        <v>146.85833333332994</v>
      </c>
      <c r="L3036" s="13">
        <f t="shared" si="283"/>
        <v>40750</v>
      </c>
      <c r="M3036" s="14">
        <f t="shared" si="284"/>
        <v>0.57013888889196096</v>
      </c>
      <c r="N3036" s="15">
        <f t="shared" si="285"/>
        <v>4</v>
      </c>
      <c r="O3036" s="16" t="str">
        <f t="shared" si="286"/>
        <v>Tuesday</v>
      </c>
      <c r="P3036" s="16" t="str">
        <f t="shared" si="287"/>
        <v>Jul</v>
      </c>
      <c r="Q3036" s="22">
        <f>IF(Analysis!$H$2=1,1,0)</f>
        <v>1</v>
      </c>
      <c r="R3036" s="1">
        <f>IF(Analysis!$H$3=1,1,0)</f>
        <v>1</v>
      </c>
      <c r="S3036" s="23">
        <f>IF(Analysis!$H$4=1,1,0)</f>
        <v>1</v>
      </c>
      <c r="T3036" s="23">
        <f>IF(Analysis!$H$6=1,1,0)</f>
        <v>1</v>
      </c>
      <c r="U3036" s="23">
        <f>IF(Analysis!$H$7=1,1,0)</f>
        <v>1</v>
      </c>
    </row>
    <row r="3037" spans="1:21">
      <c r="A3037" s="4">
        <v>14616</v>
      </c>
      <c r="B3037" s="5">
        <v>40760.625694444447</v>
      </c>
      <c r="C3037" s="5">
        <v>40750.477777777778</v>
      </c>
      <c r="D3037" s="4" t="s">
        <v>62</v>
      </c>
      <c r="E3037" s="4" t="s">
        <v>64</v>
      </c>
      <c r="F3037" s="6" t="s">
        <v>2376</v>
      </c>
      <c r="G3037" s="4" t="s">
        <v>55</v>
      </c>
      <c r="H3037" s="4" t="s">
        <v>1405</v>
      </c>
      <c r="I3037" s="4" t="s">
        <v>142</v>
      </c>
      <c r="J3037" s="4" t="s">
        <v>70</v>
      </c>
      <c r="K3037" s="9">
        <f t="shared" si="282"/>
        <v>10.147916666668607</v>
      </c>
      <c r="L3037" s="13">
        <f t="shared" si="283"/>
        <v>40750</v>
      </c>
      <c r="M3037" s="14">
        <f t="shared" si="284"/>
        <v>0.47777777777810115</v>
      </c>
      <c r="N3037" s="15">
        <f t="shared" si="285"/>
        <v>3</v>
      </c>
      <c r="O3037" s="16" t="str">
        <f t="shared" si="286"/>
        <v>Friday</v>
      </c>
      <c r="P3037" s="16" t="str">
        <f t="shared" si="287"/>
        <v>Jul</v>
      </c>
      <c r="Q3037" s="22">
        <f>IF(Analysis!$H$2=1,1,0)</f>
        <v>1</v>
      </c>
      <c r="R3037" s="1">
        <f>IF(Analysis!$H$3=1,1,0)</f>
        <v>1</v>
      </c>
      <c r="S3037" s="23">
        <f>IF(Analysis!$H$4=1,1,0)</f>
        <v>1</v>
      </c>
      <c r="T3037" s="23">
        <f>IF(Analysis!$H$6=1,1,0)</f>
        <v>1</v>
      </c>
      <c r="U3037" s="23">
        <f>IF(Analysis!$H$7=1,1,0)</f>
        <v>1</v>
      </c>
    </row>
    <row r="3038" spans="1:21">
      <c r="A3038" s="4">
        <v>14615</v>
      </c>
      <c r="B3038" s="5">
        <v>40764.427083333336</v>
      </c>
      <c r="C3038" s="5">
        <v>40750.474305555559</v>
      </c>
      <c r="D3038" s="4" t="s">
        <v>53</v>
      </c>
      <c r="E3038" s="4" t="s">
        <v>58</v>
      </c>
      <c r="F3038" s="6" t="s">
        <v>2071</v>
      </c>
      <c r="G3038" s="4" t="s">
        <v>55</v>
      </c>
      <c r="H3038" s="4" t="s">
        <v>90</v>
      </c>
      <c r="I3038" s="4" t="s">
        <v>142</v>
      </c>
      <c r="J3038" s="4" t="s">
        <v>59</v>
      </c>
      <c r="K3038" s="9">
        <f t="shared" si="282"/>
        <v>13.952777777776646</v>
      </c>
      <c r="L3038" s="13">
        <f t="shared" si="283"/>
        <v>40750</v>
      </c>
      <c r="M3038" s="14">
        <f t="shared" si="284"/>
        <v>0.47430555555911269</v>
      </c>
      <c r="N3038" s="15">
        <f t="shared" si="285"/>
        <v>3</v>
      </c>
      <c r="O3038" s="16" t="str">
        <f t="shared" si="286"/>
        <v>Tuesday</v>
      </c>
      <c r="P3038" s="16" t="str">
        <f t="shared" si="287"/>
        <v>Jul</v>
      </c>
      <c r="Q3038" s="22">
        <f>IF(Analysis!$H$2=1,1,0)</f>
        <v>1</v>
      </c>
      <c r="R3038" s="1">
        <f>IF(Analysis!$H$3=1,1,0)</f>
        <v>1</v>
      </c>
      <c r="S3038" s="23">
        <f>IF(Analysis!$H$4=1,1,0)</f>
        <v>1</v>
      </c>
      <c r="T3038" s="23">
        <f>IF(Analysis!$H$6=1,1,0)</f>
        <v>1</v>
      </c>
      <c r="U3038" s="23">
        <f>IF(Analysis!$H$7=1,1,0)</f>
        <v>1</v>
      </c>
    </row>
    <row r="3039" spans="1:21">
      <c r="A3039" s="4">
        <v>14614</v>
      </c>
      <c r="B3039" s="5">
        <v>40750.474999999999</v>
      </c>
      <c r="C3039" s="5">
        <v>40750.390277777777</v>
      </c>
      <c r="D3039" s="4" t="s">
        <v>53</v>
      </c>
      <c r="E3039" s="4" t="s">
        <v>74</v>
      </c>
      <c r="F3039" s="6" t="s">
        <v>2072</v>
      </c>
      <c r="G3039" s="4" t="s">
        <v>55</v>
      </c>
      <c r="H3039" s="4" t="s">
        <v>107</v>
      </c>
      <c r="I3039" s="4" t="s">
        <v>142</v>
      </c>
      <c r="J3039" s="4" t="s">
        <v>59</v>
      </c>
      <c r="K3039" s="9">
        <f t="shared" si="282"/>
        <v>8.4722222221898846E-2</v>
      </c>
      <c r="L3039" s="13">
        <f t="shared" si="283"/>
        <v>40750</v>
      </c>
      <c r="M3039" s="14">
        <f t="shared" si="284"/>
        <v>0.39027777777664596</v>
      </c>
      <c r="N3039" s="15">
        <f t="shared" si="285"/>
        <v>2</v>
      </c>
      <c r="O3039" s="16" t="str">
        <f t="shared" si="286"/>
        <v>Tuesday</v>
      </c>
      <c r="P3039" s="16" t="str">
        <f t="shared" si="287"/>
        <v>Jul</v>
      </c>
      <c r="Q3039" s="22">
        <f>IF(Analysis!$H$2=1,1,0)</f>
        <v>1</v>
      </c>
      <c r="R3039" s="1">
        <f>IF(Analysis!$H$3=1,1,0)</f>
        <v>1</v>
      </c>
      <c r="S3039" s="23">
        <f>IF(Analysis!$H$4=1,1,0)</f>
        <v>1</v>
      </c>
      <c r="T3039" s="23">
        <f>IF(Analysis!$H$6=1,1,0)</f>
        <v>1</v>
      </c>
      <c r="U3039" s="23">
        <f>IF(Analysis!$H$7=1,1,0)</f>
        <v>1</v>
      </c>
    </row>
    <row r="3040" spans="1:21">
      <c r="A3040" s="4">
        <v>14613</v>
      </c>
      <c r="B3040" s="5">
        <v>40770.560416666667</v>
      </c>
      <c r="C3040" s="5">
        <v>40750.35833333333</v>
      </c>
      <c r="D3040" s="4" t="s">
        <v>53</v>
      </c>
      <c r="E3040" s="4" t="s">
        <v>79</v>
      </c>
      <c r="F3040" s="6" t="s">
        <v>2073</v>
      </c>
      <c r="G3040" s="4" t="s">
        <v>55</v>
      </c>
      <c r="H3040" s="4" t="s">
        <v>106</v>
      </c>
      <c r="I3040" s="4" t="s">
        <v>142</v>
      </c>
      <c r="J3040" s="4" t="s">
        <v>59</v>
      </c>
      <c r="K3040" s="9">
        <f t="shared" si="282"/>
        <v>20.202083333337214</v>
      </c>
      <c r="L3040" s="13">
        <f t="shared" si="283"/>
        <v>40750</v>
      </c>
      <c r="M3040" s="14">
        <f t="shared" si="284"/>
        <v>0.35833333332993789</v>
      </c>
      <c r="N3040" s="15">
        <f t="shared" si="285"/>
        <v>1</v>
      </c>
      <c r="O3040" s="16" t="str">
        <f t="shared" si="286"/>
        <v>Monday</v>
      </c>
      <c r="P3040" s="16" t="str">
        <f t="shared" si="287"/>
        <v>Jul</v>
      </c>
      <c r="Q3040" s="22">
        <f>IF(Analysis!$H$2=1,1,0)</f>
        <v>1</v>
      </c>
      <c r="R3040" s="1">
        <f>IF(Analysis!$H$3=1,1,0)</f>
        <v>1</v>
      </c>
      <c r="S3040" s="23">
        <f>IF(Analysis!$H$4=1,1,0)</f>
        <v>1</v>
      </c>
      <c r="T3040" s="23">
        <f>IF(Analysis!$H$6=1,1,0)</f>
        <v>1</v>
      </c>
      <c r="U3040" s="23">
        <f>IF(Analysis!$H$7=1,1,0)</f>
        <v>1</v>
      </c>
    </row>
    <row r="3041" spans="1:21">
      <c r="A3041" s="4">
        <v>14612</v>
      </c>
      <c r="B3041" s="5">
        <v>40751.668055555558</v>
      </c>
      <c r="C3041" s="5">
        <v>40750.355555555558</v>
      </c>
      <c r="D3041" s="4" t="s">
        <v>62</v>
      </c>
      <c r="E3041" s="4" t="s">
        <v>100</v>
      </c>
      <c r="F3041" s="6" t="s">
        <v>132</v>
      </c>
      <c r="G3041" s="4" t="s">
        <v>55</v>
      </c>
      <c r="H3041" s="4" t="s">
        <v>71</v>
      </c>
      <c r="I3041" s="4" t="s">
        <v>142</v>
      </c>
      <c r="J3041" s="4" t="s">
        <v>65</v>
      </c>
      <c r="K3041" s="9">
        <f t="shared" si="282"/>
        <v>1.3125</v>
      </c>
      <c r="L3041" s="13">
        <f t="shared" si="283"/>
        <v>40750</v>
      </c>
      <c r="M3041" s="14">
        <f t="shared" si="284"/>
        <v>0.3555555555576575</v>
      </c>
      <c r="N3041" s="15">
        <f t="shared" si="285"/>
        <v>1</v>
      </c>
      <c r="O3041" s="16" t="str">
        <f t="shared" si="286"/>
        <v>Wednesday</v>
      </c>
      <c r="P3041" s="16" t="str">
        <f t="shared" si="287"/>
        <v>Jul</v>
      </c>
      <c r="Q3041" s="22">
        <f>IF(Analysis!$H$2=1,1,0)</f>
        <v>1</v>
      </c>
      <c r="R3041" s="1">
        <f>IF(Analysis!$H$3=1,1,0)</f>
        <v>1</v>
      </c>
      <c r="S3041" s="23">
        <f>IF(Analysis!$H$4=1,1,0)</f>
        <v>1</v>
      </c>
      <c r="T3041" s="23">
        <f>IF(Analysis!$H$6=1,1,0)</f>
        <v>1</v>
      </c>
      <c r="U3041" s="23">
        <f>IF(Analysis!$H$7=1,1,0)</f>
        <v>1</v>
      </c>
    </row>
    <row r="3042" spans="1:21">
      <c r="A3042" s="4">
        <v>14611</v>
      </c>
      <c r="B3042" s="5">
        <v>40805.480555555558</v>
      </c>
      <c r="C3042" s="5">
        <v>40750.35</v>
      </c>
      <c r="D3042" s="4" t="s">
        <v>62</v>
      </c>
      <c r="E3042" s="4" t="s">
        <v>64</v>
      </c>
      <c r="F3042" s="6" t="s">
        <v>133</v>
      </c>
      <c r="G3042" s="4" t="s">
        <v>55</v>
      </c>
      <c r="H3042" s="4" t="s">
        <v>56</v>
      </c>
      <c r="I3042" s="4" t="s">
        <v>142</v>
      </c>
      <c r="J3042" s="4" t="s">
        <v>110</v>
      </c>
      <c r="K3042" s="9">
        <f t="shared" si="282"/>
        <v>55.130555555559113</v>
      </c>
      <c r="L3042" s="13">
        <f t="shared" si="283"/>
        <v>40750</v>
      </c>
      <c r="M3042" s="14">
        <f t="shared" si="284"/>
        <v>0.34999999999854481</v>
      </c>
      <c r="N3042" s="15">
        <f t="shared" si="285"/>
        <v>1</v>
      </c>
      <c r="O3042" s="16" t="str">
        <f t="shared" si="286"/>
        <v>Monday</v>
      </c>
      <c r="P3042" s="16" t="str">
        <f t="shared" si="287"/>
        <v>Jul</v>
      </c>
      <c r="Q3042" s="22">
        <f>IF(Analysis!$H$2=1,1,0)</f>
        <v>1</v>
      </c>
      <c r="R3042" s="1">
        <f>IF(Analysis!$H$3=1,1,0)</f>
        <v>1</v>
      </c>
      <c r="S3042" s="23">
        <f>IF(Analysis!$H$4=1,1,0)</f>
        <v>1</v>
      </c>
      <c r="T3042" s="23">
        <f>IF(Analysis!$H$6=1,1,0)</f>
        <v>1</v>
      </c>
      <c r="U3042" s="23">
        <f>IF(Analysis!$H$7=1,1,0)</f>
        <v>1</v>
      </c>
    </row>
    <row r="3043" spans="1:21">
      <c r="A3043" s="4">
        <v>14610</v>
      </c>
      <c r="B3043" s="5">
        <v>40749.719444444447</v>
      </c>
      <c r="C3043" s="5">
        <v>40749.717361111114</v>
      </c>
      <c r="D3043" s="4" t="s">
        <v>60</v>
      </c>
      <c r="E3043" s="4" t="s">
        <v>54</v>
      </c>
      <c r="F3043" s="6" t="s">
        <v>127</v>
      </c>
      <c r="G3043" s="4" t="s">
        <v>55</v>
      </c>
      <c r="H3043" s="4" t="s">
        <v>90</v>
      </c>
      <c r="I3043" s="4" t="s">
        <v>142</v>
      </c>
      <c r="J3043" s="4" t="s">
        <v>57</v>
      </c>
      <c r="K3043" s="9">
        <f t="shared" si="282"/>
        <v>2.0833333328482695E-3</v>
      </c>
      <c r="L3043" s="13">
        <f t="shared" si="283"/>
        <v>40749</v>
      </c>
      <c r="M3043" s="14">
        <f t="shared" si="284"/>
        <v>0.71736111111385981</v>
      </c>
      <c r="N3043" s="15">
        <f t="shared" si="285"/>
        <v>6</v>
      </c>
      <c r="O3043" s="16" t="str">
        <f t="shared" si="286"/>
        <v>Monday</v>
      </c>
      <c r="P3043" s="16" t="str">
        <f t="shared" si="287"/>
        <v>Jul</v>
      </c>
      <c r="Q3043" s="22">
        <f>IF(Analysis!$H$2=1,1,0)</f>
        <v>1</v>
      </c>
      <c r="R3043" s="1">
        <f>IF(Analysis!$H$3=1,1,0)</f>
        <v>1</v>
      </c>
      <c r="S3043" s="23">
        <f>IF(Analysis!$H$4=1,1,0)</f>
        <v>1</v>
      </c>
      <c r="T3043" s="23">
        <f>IF(Analysis!$H$6=1,1,0)</f>
        <v>1</v>
      </c>
      <c r="U3043" s="23">
        <f>IF(Analysis!$H$7=1,1,0)</f>
        <v>1</v>
      </c>
    </row>
    <row r="3044" spans="1:21">
      <c r="A3044" s="4">
        <v>14609</v>
      </c>
      <c r="B3044" s="5">
        <v>40756.634027777778</v>
      </c>
      <c r="C3044" s="5">
        <v>40749.669444444444</v>
      </c>
      <c r="D3044" s="4" t="s">
        <v>60</v>
      </c>
      <c r="E3044" s="4" t="s">
        <v>74</v>
      </c>
      <c r="F3044" s="6" t="s">
        <v>128</v>
      </c>
      <c r="G3044" s="4" t="s">
        <v>55</v>
      </c>
      <c r="H3044" s="4" t="s">
        <v>56</v>
      </c>
      <c r="I3044" s="4" t="s">
        <v>142</v>
      </c>
      <c r="J3044" s="4" t="s">
        <v>73</v>
      </c>
      <c r="K3044" s="9">
        <f t="shared" si="282"/>
        <v>6.9645833333343035</v>
      </c>
      <c r="L3044" s="13">
        <f t="shared" si="283"/>
        <v>40749</v>
      </c>
      <c r="M3044" s="14">
        <f t="shared" si="284"/>
        <v>0.66944444444379769</v>
      </c>
      <c r="N3044" s="15">
        <f t="shared" si="285"/>
        <v>5</v>
      </c>
      <c r="O3044" s="16" t="str">
        <f t="shared" si="286"/>
        <v>Monday</v>
      </c>
      <c r="P3044" s="16" t="str">
        <f t="shared" si="287"/>
        <v>Jul</v>
      </c>
      <c r="Q3044" s="22">
        <f>IF(Analysis!$H$2=1,1,0)</f>
        <v>1</v>
      </c>
      <c r="R3044" s="1">
        <f>IF(Analysis!$H$3=1,1,0)</f>
        <v>1</v>
      </c>
      <c r="S3044" s="23">
        <f>IF(Analysis!$H$4=1,1,0)</f>
        <v>1</v>
      </c>
      <c r="T3044" s="23">
        <f>IF(Analysis!$H$6=1,1,0)</f>
        <v>1</v>
      </c>
      <c r="U3044" s="23">
        <f>IF(Analysis!$H$7=1,1,0)</f>
        <v>1</v>
      </c>
    </row>
    <row r="3045" spans="1:21">
      <c r="A3045" s="4">
        <v>14608</v>
      </c>
      <c r="B3045" s="5">
        <v>40756.481944444444</v>
      </c>
      <c r="C3045" s="5">
        <v>40749.627083333333</v>
      </c>
      <c r="D3045" s="4" t="s">
        <v>62</v>
      </c>
      <c r="E3045" s="4" t="s">
        <v>92</v>
      </c>
      <c r="F3045" s="6" t="s">
        <v>129</v>
      </c>
      <c r="G3045" s="4" t="s">
        <v>55</v>
      </c>
      <c r="H3045" s="4" t="s">
        <v>1406</v>
      </c>
      <c r="I3045" s="4" t="s">
        <v>142</v>
      </c>
      <c r="J3045" s="4" t="s">
        <v>65</v>
      </c>
      <c r="K3045" s="9">
        <f t="shared" si="282"/>
        <v>6.8548611111109494</v>
      </c>
      <c r="L3045" s="13">
        <f t="shared" si="283"/>
        <v>40749</v>
      </c>
      <c r="M3045" s="14">
        <f t="shared" si="284"/>
        <v>0.62708333333284827</v>
      </c>
      <c r="N3045" s="15">
        <f t="shared" si="285"/>
        <v>5</v>
      </c>
      <c r="O3045" s="16" t="str">
        <f t="shared" si="286"/>
        <v>Monday</v>
      </c>
      <c r="P3045" s="16" t="str">
        <f t="shared" si="287"/>
        <v>Jul</v>
      </c>
      <c r="Q3045" s="22">
        <f>IF(Analysis!$H$2=1,1,0)</f>
        <v>1</v>
      </c>
      <c r="R3045" s="1">
        <f>IF(Analysis!$H$3=1,1,0)</f>
        <v>1</v>
      </c>
      <c r="S3045" s="23">
        <f>IF(Analysis!$H$4=1,1,0)</f>
        <v>1</v>
      </c>
      <c r="T3045" s="23">
        <f>IF(Analysis!$H$6=1,1,0)</f>
        <v>1</v>
      </c>
      <c r="U3045" s="23">
        <f>IF(Analysis!$H$7=1,1,0)</f>
        <v>1</v>
      </c>
    </row>
    <row r="3046" spans="1:21">
      <c r="A3046" s="4">
        <v>14607</v>
      </c>
      <c r="B3046" s="5">
        <v>40750.402083333334</v>
      </c>
      <c r="C3046" s="5">
        <v>40749.606944444444</v>
      </c>
      <c r="D3046" s="4" t="s">
        <v>62</v>
      </c>
      <c r="E3046" s="4" t="s">
        <v>78</v>
      </c>
      <c r="F3046" s="6" t="s">
        <v>145</v>
      </c>
      <c r="G3046" s="4" t="s">
        <v>55</v>
      </c>
      <c r="H3046" s="4" t="s">
        <v>1407</v>
      </c>
      <c r="I3046" s="4" t="s">
        <v>142</v>
      </c>
      <c r="J3046" s="4" t="s">
        <v>70</v>
      </c>
      <c r="K3046" s="9">
        <f t="shared" si="282"/>
        <v>0.79513888889050577</v>
      </c>
      <c r="L3046" s="13">
        <f t="shared" si="283"/>
        <v>40749</v>
      </c>
      <c r="M3046" s="14">
        <f t="shared" si="284"/>
        <v>0.60694444444379769</v>
      </c>
      <c r="N3046" s="15">
        <f t="shared" si="285"/>
        <v>4</v>
      </c>
      <c r="O3046" s="16" t="str">
        <f t="shared" si="286"/>
        <v>Tuesday</v>
      </c>
      <c r="P3046" s="16" t="str">
        <f t="shared" si="287"/>
        <v>Jul</v>
      </c>
      <c r="Q3046" s="22">
        <f>IF(Analysis!$H$2=1,1,0)</f>
        <v>1</v>
      </c>
      <c r="R3046" s="1">
        <f>IF(Analysis!$H$3=1,1,0)</f>
        <v>1</v>
      </c>
      <c r="S3046" s="23">
        <f>IF(Analysis!$H$4=1,1,0)</f>
        <v>1</v>
      </c>
      <c r="T3046" s="23">
        <f>IF(Analysis!$H$6=1,1,0)</f>
        <v>1</v>
      </c>
      <c r="U3046" s="23">
        <f>IF(Analysis!$H$7=1,1,0)</f>
        <v>1</v>
      </c>
    </row>
    <row r="3047" spans="1:21">
      <c r="A3047" s="4">
        <v>14606</v>
      </c>
      <c r="B3047" s="5">
        <v>40772.664583333331</v>
      </c>
      <c r="C3047" s="5">
        <v>40749.490972222222</v>
      </c>
      <c r="D3047" s="4" t="s">
        <v>62</v>
      </c>
      <c r="E3047" s="4" t="s">
        <v>64</v>
      </c>
      <c r="F3047" s="6" t="s">
        <v>2377</v>
      </c>
      <c r="G3047" s="4" t="s">
        <v>55</v>
      </c>
      <c r="H3047" s="4" t="s">
        <v>1408</v>
      </c>
      <c r="I3047" s="4" t="s">
        <v>142</v>
      </c>
      <c r="J3047" s="4" t="s">
        <v>110</v>
      </c>
      <c r="K3047" s="9">
        <f t="shared" si="282"/>
        <v>23.173611111109494</v>
      </c>
      <c r="L3047" s="13">
        <f t="shared" si="283"/>
        <v>40749</v>
      </c>
      <c r="M3047" s="14">
        <f t="shared" si="284"/>
        <v>0.49097222222189885</v>
      </c>
      <c r="N3047" s="15">
        <f t="shared" si="285"/>
        <v>3</v>
      </c>
      <c r="O3047" s="16" t="str">
        <f t="shared" si="286"/>
        <v>Wednesday</v>
      </c>
      <c r="P3047" s="16" t="str">
        <f t="shared" si="287"/>
        <v>Jul</v>
      </c>
      <c r="Q3047" s="22">
        <f>IF(Analysis!$H$2=1,1,0)</f>
        <v>1</v>
      </c>
      <c r="R3047" s="1">
        <f>IF(Analysis!$H$3=1,1,0)</f>
        <v>1</v>
      </c>
      <c r="S3047" s="23">
        <f>IF(Analysis!$H$4=1,1,0)</f>
        <v>1</v>
      </c>
      <c r="T3047" s="23">
        <f>IF(Analysis!$H$6=1,1,0)</f>
        <v>1</v>
      </c>
      <c r="U3047" s="23">
        <f>IF(Analysis!$H$7=1,1,0)</f>
        <v>1</v>
      </c>
    </row>
    <row r="3048" spans="1:21">
      <c r="A3048" s="4">
        <v>14605</v>
      </c>
      <c r="B3048" s="5">
        <v>40749.68472222222</v>
      </c>
      <c r="C3048" s="5">
        <v>40749.488888888889</v>
      </c>
      <c r="D3048" s="4" t="s">
        <v>62</v>
      </c>
      <c r="E3048" s="4" t="s">
        <v>95</v>
      </c>
      <c r="F3048" s="6" t="s">
        <v>2071</v>
      </c>
      <c r="G3048" s="4" t="s">
        <v>55</v>
      </c>
      <c r="H3048" s="4" t="s">
        <v>1409</v>
      </c>
      <c r="I3048" s="4" t="s">
        <v>142</v>
      </c>
      <c r="J3048" s="4" t="s">
        <v>59</v>
      </c>
      <c r="K3048" s="9">
        <f t="shared" si="282"/>
        <v>0.19583333333139308</v>
      </c>
      <c r="L3048" s="13">
        <f t="shared" si="283"/>
        <v>40749</v>
      </c>
      <c r="M3048" s="14">
        <f t="shared" si="284"/>
        <v>0.48888888888905058</v>
      </c>
      <c r="N3048" s="15">
        <f t="shared" si="285"/>
        <v>3</v>
      </c>
      <c r="O3048" s="16" t="str">
        <f t="shared" si="286"/>
        <v>Monday</v>
      </c>
      <c r="P3048" s="16" t="str">
        <f t="shared" si="287"/>
        <v>Jul</v>
      </c>
      <c r="Q3048" s="22">
        <f>IF(Analysis!$H$2=1,1,0)</f>
        <v>1</v>
      </c>
      <c r="R3048" s="1">
        <f>IF(Analysis!$H$3=1,1,0)</f>
        <v>1</v>
      </c>
      <c r="S3048" s="23">
        <f>IF(Analysis!$H$4=1,1,0)</f>
        <v>1</v>
      </c>
      <c r="T3048" s="23">
        <f>IF(Analysis!$H$6=1,1,0)</f>
        <v>1</v>
      </c>
      <c r="U3048" s="23">
        <f>IF(Analysis!$H$7=1,1,0)</f>
        <v>1</v>
      </c>
    </row>
    <row r="3049" spans="1:21">
      <c r="A3049" s="4">
        <v>14604</v>
      </c>
      <c r="B3049" s="5">
        <v>40752.570138888892</v>
      </c>
      <c r="C3049" s="5">
        <v>40749.461111111108</v>
      </c>
      <c r="D3049" s="4" t="s">
        <v>53</v>
      </c>
      <c r="E3049" s="4" t="s">
        <v>79</v>
      </c>
      <c r="F3049" s="6" t="s">
        <v>2072</v>
      </c>
      <c r="G3049" s="4" t="s">
        <v>55</v>
      </c>
      <c r="H3049" s="4" t="s">
        <v>1410</v>
      </c>
      <c r="I3049" s="4" t="s">
        <v>142</v>
      </c>
      <c r="J3049" s="4" t="s">
        <v>59</v>
      </c>
      <c r="K3049" s="9">
        <f t="shared" si="282"/>
        <v>3.1090277777839219</v>
      </c>
      <c r="L3049" s="13">
        <f t="shared" si="283"/>
        <v>40749</v>
      </c>
      <c r="M3049" s="14">
        <f t="shared" si="284"/>
        <v>0.46111111110803904</v>
      </c>
      <c r="N3049" s="15">
        <f t="shared" si="285"/>
        <v>3</v>
      </c>
      <c r="O3049" s="16" t="str">
        <f t="shared" si="286"/>
        <v>Thursday</v>
      </c>
      <c r="P3049" s="16" t="str">
        <f t="shared" si="287"/>
        <v>Jul</v>
      </c>
      <c r="Q3049" s="22">
        <f>IF(Analysis!$H$2=1,1,0)</f>
        <v>1</v>
      </c>
      <c r="R3049" s="1">
        <f>IF(Analysis!$H$3=1,1,0)</f>
        <v>1</v>
      </c>
      <c r="S3049" s="23">
        <f>IF(Analysis!$H$4=1,1,0)</f>
        <v>1</v>
      </c>
      <c r="T3049" s="23">
        <f>IF(Analysis!$H$6=1,1,0)</f>
        <v>1</v>
      </c>
      <c r="U3049" s="23">
        <f>IF(Analysis!$H$7=1,1,0)</f>
        <v>1</v>
      </c>
    </row>
    <row r="3050" spans="1:21">
      <c r="A3050" s="4">
        <v>14603</v>
      </c>
      <c r="B3050" s="5">
        <v>40749.535416666666</v>
      </c>
      <c r="C3050" s="5">
        <v>40749.450694444444</v>
      </c>
      <c r="D3050" s="4" t="s">
        <v>60</v>
      </c>
      <c r="E3050" s="4" t="s">
        <v>74</v>
      </c>
      <c r="F3050" s="6" t="s">
        <v>2073</v>
      </c>
      <c r="G3050" s="4" t="s">
        <v>55</v>
      </c>
      <c r="H3050" s="4" t="s">
        <v>90</v>
      </c>
      <c r="I3050" s="4" t="s">
        <v>142</v>
      </c>
      <c r="J3050" s="4" t="s">
        <v>59</v>
      </c>
      <c r="K3050" s="9">
        <f t="shared" si="282"/>
        <v>8.4722222221898846E-2</v>
      </c>
      <c r="L3050" s="13">
        <f t="shared" si="283"/>
        <v>40749</v>
      </c>
      <c r="M3050" s="14">
        <f t="shared" si="284"/>
        <v>0.45069444444379769</v>
      </c>
      <c r="N3050" s="15">
        <f t="shared" si="285"/>
        <v>2</v>
      </c>
      <c r="O3050" s="16" t="str">
        <f t="shared" si="286"/>
        <v>Monday</v>
      </c>
      <c r="P3050" s="16" t="str">
        <f t="shared" si="287"/>
        <v>Jul</v>
      </c>
      <c r="Q3050" s="22">
        <f>IF(Analysis!$H$2=1,1,0)</f>
        <v>1</v>
      </c>
      <c r="R3050" s="1">
        <f>IF(Analysis!$H$3=1,1,0)</f>
        <v>1</v>
      </c>
      <c r="S3050" s="23">
        <f>IF(Analysis!$H$4=1,1,0)</f>
        <v>1</v>
      </c>
      <c r="T3050" s="23">
        <f>IF(Analysis!$H$6=1,1,0)</f>
        <v>1</v>
      </c>
      <c r="U3050" s="23">
        <f>IF(Analysis!$H$7=1,1,0)</f>
        <v>1</v>
      </c>
    </row>
    <row r="3051" spans="1:21">
      <c r="A3051" s="4">
        <v>14602</v>
      </c>
      <c r="B3051" s="5">
        <v>40750.679861111108</v>
      </c>
      <c r="C3051" s="5">
        <v>40749.447222222225</v>
      </c>
      <c r="D3051" s="4" t="s">
        <v>62</v>
      </c>
      <c r="E3051" s="4" t="s">
        <v>95</v>
      </c>
      <c r="F3051" s="6" t="s">
        <v>132</v>
      </c>
      <c r="G3051" s="4" t="s">
        <v>55</v>
      </c>
      <c r="H3051" s="4" t="s">
        <v>107</v>
      </c>
      <c r="I3051" s="4" t="s">
        <v>142</v>
      </c>
      <c r="J3051" s="4" t="s">
        <v>70</v>
      </c>
      <c r="K3051" s="9">
        <f t="shared" si="282"/>
        <v>1.2326388888832298</v>
      </c>
      <c r="L3051" s="13">
        <f t="shared" si="283"/>
        <v>40749</v>
      </c>
      <c r="M3051" s="14">
        <f t="shared" si="284"/>
        <v>0.44722222222480923</v>
      </c>
      <c r="N3051" s="15">
        <f t="shared" si="285"/>
        <v>2</v>
      </c>
      <c r="O3051" s="16" t="str">
        <f t="shared" si="286"/>
        <v>Tuesday</v>
      </c>
      <c r="P3051" s="16" t="str">
        <f t="shared" si="287"/>
        <v>Jul</v>
      </c>
      <c r="Q3051" s="22">
        <f>IF(Analysis!$H$2=1,1,0)</f>
        <v>1</v>
      </c>
      <c r="R3051" s="1">
        <f>IF(Analysis!$H$3=1,1,0)</f>
        <v>1</v>
      </c>
      <c r="S3051" s="23">
        <f>IF(Analysis!$H$4=1,1,0)</f>
        <v>1</v>
      </c>
      <c r="T3051" s="23">
        <f>IF(Analysis!$H$6=1,1,0)</f>
        <v>1</v>
      </c>
      <c r="U3051" s="23">
        <f>IF(Analysis!$H$7=1,1,0)</f>
        <v>1</v>
      </c>
    </row>
    <row r="3052" spans="1:21">
      <c r="A3052" s="4">
        <v>14601</v>
      </c>
      <c r="B3052" s="5">
        <v>40756.638194444444</v>
      </c>
      <c r="C3052" s="5">
        <v>40749.418055555558</v>
      </c>
      <c r="D3052" s="4" t="s">
        <v>60</v>
      </c>
      <c r="E3052" s="4" t="s">
        <v>54</v>
      </c>
      <c r="F3052" s="6" t="s">
        <v>133</v>
      </c>
      <c r="G3052" s="4" t="s">
        <v>55</v>
      </c>
      <c r="H3052" s="4" t="s">
        <v>106</v>
      </c>
      <c r="I3052" s="4" t="s">
        <v>142</v>
      </c>
      <c r="J3052" s="4" t="s">
        <v>136</v>
      </c>
      <c r="K3052" s="9">
        <f t="shared" si="282"/>
        <v>7.2201388888861402</v>
      </c>
      <c r="L3052" s="13">
        <f t="shared" si="283"/>
        <v>40749</v>
      </c>
      <c r="M3052" s="14">
        <f t="shared" si="284"/>
        <v>0.4180555555576575</v>
      </c>
      <c r="N3052" s="15">
        <f t="shared" si="285"/>
        <v>2</v>
      </c>
      <c r="O3052" s="16" t="str">
        <f t="shared" si="286"/>
        <v>Monday</v>
      </c>
      <c r="P3052" s="16" t="str">
        <f t="shared" si="287"/>
        <v>Jul</v>
      </c>
      <c r="Q3052" s="22">
        <f>IF(Analysis!$H$2=1,1,0)</f>
        <v>1</v>
      </c>
      <c r="R3052" s="1">
        <f>IF(Analysis!$H$3=1,1,0)</f>
        <v>1</v>
      </c>
      <c r="S3052" s="23">
        <f>IF(Analysis!$H$4=1,1,0)</f>
        <v>1</v>
      </c>
      <c r="T3052" s="23">
        <f>IF(Analysis!$H$6=1,1,0)</f>
        <v>1</v>
      </c>
      <c r="U3052" s="23">
        <f>IF(Analysis!$H$7=1,1,0)</f>
        <v>1</v>
      </c>
    </row>
    <row r="3053" spans="1:21">
      <c r="A3053" s="4">
        <v>14600</v>
      </c>
      <c r="B3053" s="5">
        <v>40750.675694444442</v>
      </c>
      <c r="C3053" s="5">
        <v>40749.405555555553</v>
      </c>
      <c r="D3053" s="4" t="s">
        <v>62</v>
      </c>
      <c r="E3053" s="4" t="s">
        <v>95</v>
      </c>
      <c r="F3053" s="6" t="s">
        <v>127</v>
      </c>
      <c r="G3053" s="4" t="s">
        <v>55</v>
      </c>
      <c r="H3053" s="4" t="s">
        <v>71</v>
      </c>
      <c r="I3053" s="4" t="s">
        <v>142</v>
      </c>
      <c r="J3053" s="4" t="s">
        <v>70</v>
      </c>
      <c r="K3053" s="9">
        <f t="shared" si="282"/>
        <v>1.2701388888890506</v>
      </c>
      <c r="L3053" s="13">
        <f t="shared" si="283"/>
        <v>40749</v>
      </c>
      <c r="M3053" s="14">
        <f t="shared" si="284"/>
        <v>0.40555555555329192</v>
      </c>
      <c r="N3053" s="15">
        <f t="shared" si="285"/>
        <v>2</v>
      </c>
      <c r="O3053" s="16" t="str">
        <f t="shared" si="286"/>
        <v>Tuesday</v>
      </c>
      <c r="P3053" s="16" t="str">
        <f t="shared" si="287"/>
        <v>Jul</v>
      </c>
      <c r="Q3053" s="22">
        <f>IF(Analysis!$H$2=1,1,0)</f>
        <v>1</v>
      </c>
      <c r="R3053" s="1">
        <f>IF(Analysis!$H$3=1,1,0)</f>
        <v>1</v>
      </c>
      <c r="S3053" s="23">
        <f>IF(Analysis!$H$4=1,1,0)</f>
        <v>1</v>
      </c>
      <c r="T3053" s="23">
        <f>IF(Analysis!$H$6=1,1,0)</f>
        <v>1</v>
      </c>
      <c r="U3053" s="23">
        <f>IF(Analysis!$H$7=1,1,0)</f>
        <v>1</v>
      </c>
    </row>
    <row r="3054" spans="1:21">
      <c r="A3054" s="4">
        <v>14599</v>
      </c>
      <c r="B3054" s="5">
        <v>40749.674305555556</v>
      </c>
      <c r="C3054" s="5">
        <v>40749.362500000003</v>
      </c>
      <c r="D3054" s="4" t="s">
        <v>62</v>
      </c>
      <c r="E3054" s="4" t="s">
        <v>63</v>
      </c>
      <c r="F3054" s="6" t="s">
        <v>128</v>
      </c>
      <c r="G3054" s="4" t="s">
        <v>55</v>
      </c>
      <c r="H3054" s="4" t="s">
        <v>56</v>
      </c>
      <c r="I3054" s="4" t="s">
        <v>142</v>
      </c>
      <c r="J3054" s="4" t="s">
        <v>70</v>
      </c>
      <c r="K3054" s="9">
        <f t="shared" si="282"/>
        <v>0.31180555555329192</v>
      </c>
      <c r="L3054" s="13">
        <f t="shared" si="283"/>
        <v>40749</v>
      </c>
      <c r="M3054" s="14">
        <f t="shared" si="284"/>
        <v>0.36250000000291038</v>
      </c>
      <c r="N3054" s="15">
        <f t="shared" si="285"/>
        <v>1</v>
      </c>
      <c r="O3054" s="16" t="str">
        <f t="shared" si="286"/>
        <v>Monday</v>
      </c>
      <c r="P3054" s="16" t="str">
        <f t="shared" si="287"/>
        <v>Jul</v>
      </c>
      <c r="Q3054" s="22">
        <f>IF(Analysis!$H$2=1,1,0)</f>
        <v>1</v>
      </c>
      <c r="R3054" s="1">
        <f>IF(Analysis!$H$3=1,1,0)</f>
        <v>1</v>
      </c>
      <c r="S3054" s="23">
        <f>IF(Analysis!$H$4=1,1,0)</f>
        <v>1</v>
      </c>
      <c r="T3054" s="23">
        <f>IF(Analysis!$H$6=1,1,0)</f>
        <v>1</v>
      </c>
      <c r="U3054" s="23">
        <f>IF(Analysis!$H$7=1,1,0)</f>
        <v>1</v>
      </c>
    </row>
    <row r="3055" spans="1:21">
      <c r="A3055" s="4">
        <v>14598</v>
      </c>
      <c r="B3055" s="5">
        <v>40772.602777777778</v>
      </c>
      <c r="C3055" s="5">
        <v>40746.713888888888</v>
      </c>
      <c r="D3055" s="4" t="s">
        <v>62</v>
      </c>
      <c r="E3055" s="4" t="s">
        <v>100</v>
      </c>
      <c r="F3055" s="6" t="s">
        <v>129</v>
      </c>
      <c r="G3055" s="4" t="s">
        <v>55</v>
      </c>
      <c r="H3055" s="4" t="s">
        <v>90</v>
      </c>
      <c r="I3055" s="4" t="s">
        <v>142</v>
      </c>
      <c r="J3055" s="4" t="s">
        <v>65</v>
      </c>
      <c r="K3055" s="9">
        <f t="shared" si="282"/>
        <v>25.888888888890506</v>
      </c>
      <c r="L3055" s="13">
        <f t="shared" si="283"/>
        <v>40746</v>
      </c>
      <c r="M3055" s="14">
        <f t="shared" si="284"/>
        <v>0.71388888888759539</v>
      </c>
      <c r="N3055" s="15">
        <f t="shared" si="285"/>
        <v>6</v>
      </c>
      <c r="O3055" s="16" t="str">
        <f t="shared" si="286"/>
        <v>Wednesday</v>
      </c>
      <c r="P3055" s="16" t="str">
        <f t="shared" si="287"/>
        <v>Jul</v>
      </c>
      <c r="Q3055" s="22">
        <f>IF(Analysis!$H$2=1,1,0)</f>
        <v>1</v>
      </c>
      <c r="R3055" s="1">
        <f>IF(Analysis!$H$3=1,1,0)</f>
        <v>1</v>
      </c>
      <c r="S3055" s="23">
        <f>IF(Analysis!$H$4=1,1,0)</f>
        <v>1</v>
      </c>
      <c r="T3055" s="23">
        <f>IF(Analysis!$H$6=1,1,0)</f>
        <v>1</v>
      </c>
      <c r="U3055" s="23">
        <f>IF(Analysis!$H$7=1,1,0)</f>
        <v>1</v>
      </c>
    </row>
    <row r="3056" spans="1:21">
      <c r="A3056" s="4">
        <v>14597</v>
      </c>
      <c r="B3056" s="5">
        <v>40750.642361111109</v>
      </c>
      <c r="C3056" s="5">
        <v>40746.538194444445</v>
      </c>
      <c r="D3056" s="4" t="s">
        <v>62</v>
      </c>
      <c r="E3056" s="4" t="s">
        <v>95</v>
      </c>
      <c r="F3056" s="6" t="s">
        <v>145</v>
      </c>
      <c r="G3056" s="4" t="s">
        <v>55</v>
      </c>
      <c r="H3056" s="4" t="s">
        <v>56</v>
      </c>
      <c r="I3056" s="4" t="s">
        <v>142</v>
      </c>
      <c r="J3056" s="4" t="s">
        <v>70</v>
      </c>
      <c r="K3056" s="9">
        <f t="shared" si="282"/>
        <v>4.1041666666642413</v>
      </c>
      <c r="L3056" s="13">
        <f t="shared" si="283"/>
        <v>40746</v>
      </c>
      <c r="M3056" s="14">
        <f t="shared" si="284"/>
        <v>0.53819444444525288</v>
      </c>
      <c r="N3056" s="15">
        <f t="shared" si="285"/>
        <v>3</v>
      </c>
      <c r="O3056" s="16" t="str">
        <f t="shared" si="286"/>
        <v>Tuesday</v>
      </c>
      <c r="P3056" s="16" t="str">
        <f t="shared" si="287"/>
        <v>Jul</v>
      </c>
      <c r="Q3056" s="22">
        <f>IF(Analysis!$H$2=1,1,0)</f>
        <v>1</v>
      </c>
      <c r="R3056" s="1">
        <f>IF(Analysis!$H$3=1,1,0)</f>
        <v>1</v>
      </c>
      <c r="S3056" s="23">
        <f>IF(Analysis!$H$4=1,1,0)</f>
        <v>1</v>
      </c>
      <c r="T3056" s="23">
        <f>IF(Analysis!$H$6=1,1,0)</f>
        <v>1</v>
      </c>
      <c r="U3056" s="23">
        <f>IF(Analysis!$H$7=1,1,0)</f>
        <v>1</v>
      </c>
    </row>
    <row r="3057" spans="1:21">
      <c r="A3057" s="4">
        <v>14596</v>
      </c>
      <c r="B3057" s="5">
        <v>40807.443749999999</v>
      </c>
      <c r="C3057" s="5">
        <v>40746.515277777777</v>
      </c>
      <c r="D3057" s="4" t="s">
        <v>60</v>
      </c>
      <c r="E3057" s="4" t="s">
        <v>74</v>
      </c>
      <c r="F3057" s="6" t="s">
        <v>2378</v>
      </c>
      <c r="G3057" s="4" t="s">
        <v>55</v>
      </c>
      <c r="H3057" s="4" t="s">
        <v>1411</v>
      </c>
      <c r="I3057" s="4" t="s">
        <v>142</v>
      </c>
      <c r="J3057" s="4" t="s">
        <v>57</v>
      </c>
      <c r="K3057" s="9">
        <f t="shared" si="282"/>
        <v>60.928472222221899</v>
      </c>
      <c r="L3057" s="13">
        <f t="shared" si="283"/>
        <v>40746</v>
      </c>
      <c r="M3057" s="14">
        <f t="shared" si="284"/>
        <v>0.51527777777664596</v>
      </c>
      <c r="N3057" s="15">
        <f t="shared" si="285"/>
        <v>3</v>
      </c>
      <c r="O3057" s="16" t="str">
        <f t="shared" si="286"/>
        <v>Wednesday</v>
      </c>
      <c r="P3057" s="16" t="str">
        <f t="shared" si="287"/>
        <v>Jul</v>
      </c>
      <c r="Q3057" s="22">
        <f>IF(Analysis!$H$2=1,1,0)</f>
        <v>1</v>
      </c>
      <c r="R3057" s="1">
        <f>IF(Analysis!$H$3=1,1,0)</f>
        <v>1</v>
      </c>
      <c r="S3057" s="23">
        <f>IF(Analysis!$H$4=1,1,0)</f>
        <v>1</v>
      </c>
      <c r="T3057" s="23">
        <f>IF(Analysis!$H$6=1,1,0)</f>
        <v>1</v>
      </c>
      <c r="U3057" s="23">
        <f>IF(Analysis!$H$7=1,1,0)</f>
        <v>1</v>
      </c>
    </row>
    <row r="3058" spans="1:21">
      <c r="A3058" s="4">
        <v>14595</v>
      </c>
      <c r="B3058" s="5">
        <v>40757.697916666664</v>
      </c>
      <c r="C3058" s="5">
        <v>40746.460416666669</v>
      </c>
      <c r="D3058" s="4" t="s">
        <v>62</v>
      </c>
      <c r="E3058" s="4" t="s">
        <v>63</v>
      </c>
      <c r="F3058" s="6" t="s">
        <v>2071</v>
      </c>
      <c r="G3058" s="4" t="s">
        <v>55</v>
      </c>
      <c r="H3058" s="4" t="s">
        <v>1412</v>
      </c>
      <c r="I3058" s="4" t="s">
        <v>142</v>
      </c>
      <c r="J3058" s="4" t="s">
        <v>70</v>
      </c>
      <c r="K3058" s="9">
        <f t="shared" si="282"/>
        <v>11.237499999995634</v>
      </c>
      <c r="L3058" s="13">
        <f t="shared" si="283"/>
        <v>40746</v>
      </c>
      <c r="M3058" s="14">
        <f t="shared" si="284"/>
        <v>0.46041666666860692</v>
      </c>
      <c r="N3058" s="15">
        <f t="shared" si="285"/>
        <v>3</v>
      </c>
      <c r="O3058" s="16" t="str">
        <f t="shared" si="286"/>
        <v>Tuesday</v>
      </c>
      <c r="P3058" s="16" t="str">
        <f t="shared" si="287"/>
        <v>Jul</v>
      </c>
      <c r="Q3058" s="22">
        <f>IF(Analysis!$H$2=1,1,0)</f>
        <v>1</v>
      </c>
      <c r="R3058" s="1">
        <f>IF(Analysis!$H$3=1,1,0)</f>
        <v>1</v>
      </c>
      <c r="S3058" s="23">
        <f>IF(Analysis!$H$4=1,1,0)</f>
        <v>1</v>
      </c>
      <c r="T3058" s="23">
        <f>IF(Analysis!$H$6=1,1,0)</f>
        <v>1</v>
      </c>
      <c r="U3058" s="23">
        <f>IF(Analysis!$H$7=1,1,0)</f>
        <v>1</v>
      </c>
    </row>
    <row r="3059" spans="1:21">
      <c r="A3059" s="4">
        <v>14594</v>
      </c>
      <c r="B3059" s="5">
        <v>40786.55972222222</v>
      </c>
      <c r="C3059" s="5">
        <v>40746.453472222223</v>
      </c>
      <c r="D3059" s="4" t="s">
        <v>62</v>
      </c>
      <c r="E3059" s="4" t="s">
        <v>77</v>
      </c>
      <c r="F3059" s="6" t="s">
        <v>2072</v>
      </c>
      <c r="G3059" s="4" t="s">
        <v>55</v>
      </c>
      <c r="H3059" s="4" t="s">
        <v>1413</v>
      </c>
      <c r="I3059" s="4" t="s">
        <v>142</v>
      </c>
      <c r="J3059" s="4" t="s">
        <v>70</v>
      </c>
      <c r="K3059" s="9">
        <f t="shared" si="282"/>
        <v>40.10624999999709</v>
      </c>
      <c r="L3059" s="13">
        <f t="shared" si="283"/>
        <v>40746</v>
      </c>
      <c r="M3059" s="14">
        <f t="shared" si="284"/>
        <v>0.45347222222335404</v>
      </c>
      <c r="N3059" s="15">
        <f t="shared" si="285"/>
        <v>2</v>
      </c>
      <c r="O3059" s="16" t="str">
        <f t="shared" si="286"/>
        <v>Wednesday</v>
      </c>
      <c r="P3059" s="16" t="str">
        <f t="shared" si="287"/>
        <v>Jul</v>
      </c>
      <c r="Q3059" s="22">
        <f>IF(Analysis!$H$2=1,1,0)</f>
        <v>1</v>
      </c>
      <c r="R3059" s="1">
        <f>IF(Analysis!$H$3=1,1,0)</f>
        <v>1</v>
      </c>
      <c r="S3059" s="23">
        <f>IF(Analysis!$H$4=1,1,0)</f>
        <v>1</v>
      </c>
      <c r="T3059" s="23">
        <f>IF(Analysis!$H$6=1,1,0)</f>
        <v>1</v>
      </c>
      <c r="U3059" s="23">
        <f>IF(Analysis!$H$7=1,1,0)</f>
        <v>1</v>
      </c>
    </row>
    <row r="3060" spans="1:21">
      <c r="A3060" s="4">
        <v>14593</v>
      </c>
      <c r="B3060" s="5">
        <v>40746.488888888889</v>
      </c>
      <c r="C3060" s="5">
        <v>40746.447222222225</v>
      </c>
      <c r="D3060" s="4" t="s">
        <v>53</v>
      </c>
      <c r="E3060" s="4" t="s">
        <v>58</v>
      </c>
      <c r="F3060" s="6" t="s">
        <v>2073</v>
      </c>
      <c r="G3060" s="4" t="s">
        <v>55</v>
      </c>
      <c r="H3060" s="4" t="s">
        <v>1414</v>
      </c>
      <c r="I3060" s="4" t="s">
        <v>142</v>
      </c>
      <c r="J3060" s="4" t="s">
        <v>59</v>
      </c>
      <c r="K3060" s="9">
        <f t="shared" si="282"/>
        <v>4.1666666664241347E-2</v>
      </c>
      <c r="L3060" s="13">
        <f t="shared" si="283"/>
        <v>40746</v>
      </c>
      <c r="M3060" s="14">
        <f t="shared" si="284"/>
        <v>0.44722222222480923</v>
      </c>
      <c r="N3060" s="15">
        <f t="shared" si="285"/>
        <v>2</v>
      </c>
      <c r="O3060" s="16" t="str">
        <f t="shared" si="286"/>
        <v>Friday</v>
      </c>
      <c r="P3060" s="16" t="str">
        <f t="shared" si="287"/>
        <v>Jul</v>
      </c>
      <c r="Q3060" s="22">
        <f>IF(Analysis!$H$2=1,1,0)</f>
        <v>1</v>
      </c>
      <c r="R3060" s="1">
        <f>IF(Analysis!$H$3=1,1,0)</f>
        <v>1</v>
      </c>
      <c r="S3060" s="23">
        <f>IF(Analysis!$H$4=1,1,0)</f>
        <v>1</v>
      </c>
      <c r="T3060" s="23">
        <f>IF(Analysis!$H$6=1,1,0)</f>
        <v>1</v>
      </c>
      <c r="U3060" s="23">
        <f>IF(Analysis!$H$7=1,1,0)</f>
        <v>1</v>
      </c>
    </row>
    <row r="3061" spans="1:21">
      <c r="A3061" s="4">
        <v>14592</v>
      </c>
      <c r="B3061" s="5">
        <v>40746.588888888888</v>
      </c>
      <c r="C3061" s="5">
        <v>40746.425000000003</v>
      </c>
      <c r="D3061" s="4" t="s">
        <v>60</v>
      </c>
      <c r="E3061" s="4" t="s">
        <v>99</v>
      </c>
      <c r="F3061" s="6" t="s">
        <v>132</v>
      </c>
      <c r="G3061" s="4" t="s">
        <v>55</v>
      </c>
      <c r="H3061" s="4" t="s">
        <v>1415</v>
      </c>
      <c r="I3061" s="4" t="s">
        <v>142</v>
      </c>
      <c r="J3061" s="4" t="s">
        <v>59</v>
      </c>
      <c r="K3061" s="9">
        <f t="shared" si="282"/>
        <v>0.163888888884685</v>
      </c>
      <c r="L3061" s="13">
        <f t="shared" si="283"/>
        <v>40746</v>
      </c>
      <c r="M3061" s="14">
        <f t="shared" si="284"/>
        <v>0.42500000000291038</v>
      </c>
      <c r="N3061" s="15">
        <f t="shared" si="285"/>
        <v>2</v>
      </c>
      <c r="O3061" s="16" t="str">
        <f t="shared" si="286"/>
        <v>Friday</v>
      </c>
      <c r="P3061" s="16" t="str">
        <f t="shared" si="287"/>
        <v>Jul</v>
      </c>
      <c r="Q3061" s="22">
        <f>IF(Analysis!$H$2=1,1,0)</f>
        <v>1</v>
      </c>
      <c r="R3061" s="1">
        <f>IF(Analysis!$H$3=1,1,0)</f>
        <v>1</v>
      </c>
      <c r="S3061" s="23">
        <f>IF(Analysis!$H$4=1,1,0)</f>
        <v>1</v>
      </c>
      <c r="T3061" s="23">
        <f>IF(Analysis!$H$6=1,1,0)</f>
        <v>1</v>
      </c>
      <c r="U3061" s="23">
        <f>IF(Analysis!$H$7=1,1,0)</f>
        <v>1</v>
      </c>
    </row>
    <row r="3062" spans="1:21">
      <c r="A3062" s="4">
        <v>14591</v>
      </c>
      <c r="B3062" s="5">
        <v>40746.455555555556</v>
      </c>
      <c r="C3062" s="5">
        <v>40746.418055555558</v>
      </c>
      <c r="D3062" s="4" t="s">
        <v>60</v>
      </c>
      <c r="E3062" s="4" t="s">
        <v>54</v>
      </c>
      <c r="F3062" s="6" t="s">
        <v>133</v>
      </c>
      <c r="G3062" s="4" t="s">
        <v>55</v>
      </c>
      <c r="H3062" s="4" t="s">
        <v>90</v>
      </c>
      <c r="I3062" s="4" t="s">
        <v>142</v>
      </c>
      <c r="J3062" s="4" t="s">
        <v>59</v>
      </c>
      <c r="K3062" s="9">
        <f t="shared" si="282"/>
        <v>3.7499999998544808E-2</v>
      </c>
      <c r="L3062" s="13">
        <f t="shared" si="283"/>
        <v>40746</v>
      </c>
      <c r="M3062" s="14">
        <f t="shared" si="284"/>
        <v>0.4180555555576575</v>
      </c>
      <c r="N3062" s="15">
        <f t="shared" si="285"/>
        <v>2</v>
      </c>
      <c r="O3062" s="16" t="str">
        <f t="shared" si="286"/>
        <v>Friday</v>
      </c>
      <c r="P3062" s="16" t="str">
        <f t="shared" si="287"/>
        <v>Jul</v>
      </c>
      <c r="Q3062" s="22">
        <f>IF(Analysis!$H$2=1,1,0)</f>
        <v>1</v>
      </c>
      <c r="R3062" s="1">
        <f>IF(Analysis!$H$3=1,1,0)</f>
        <v>1</v>
      </c>
      <c r="S3062" s="23">
        <f>IF(Analysis!$H$4=1,1,0)</f>
        <v>1</v>
      </c>
      <c r="T3062" s="23">
        <f>IF(Analysis!$H$6=1,1,0)</f>
        <v>1</v>
      </c>
      <c r="U3062" s="23">
        <f>IF(Analysis!$H$7=1,1,0)</f>
        <v>1</v>
      </c>
    </row>
    <row r="3063" spans="1:21">
      <c r="A3063" s="4">
        <v>14589</v>
      </c>
      <c r="B3063" s="5">
        <v>40746.445833333331</v>
      </c>
      <c r="C3063" s="5">
        <v>40746.411805555559</v>
      </c>
      <c r="D3063" s="4" t="s">
        <v>60</v>
      </c>
      <c r="E3063" s="4" t="s">
        <v>54</v>
      </c>
      <c r="F3063" s="6" t="s">
        <v>127</v>
      </c>
      <c r="G3063" s="4" t="s">
        <v>55</v>
      </c>
      <c r="H3063" s="4" t="s">
        <v>107</v>
      </c>
      <c r="I3063" s="4" t="s">
        <v>142</v>
      </c>
      <c r="J3063" s="4" t="s">
        <v>59</v>
      </c>
      <c r="K3063" s="9">
        <f t="shared" si="282"/>
        <v>3.4027777772280388E-2</v>
      </c>
      <c r="L3063" s="13">
        <f t="shared" si="283"/>
        <v>40746</v>
      </c>
      <c r="M3063" s="14">
        <f t="shared" si="284"/>
        <v>0.41180555555911269</v>
      </c>
      <c r="N3063" s="15">
        <f t="shared" si="285"/>
        <v>2</v>
      </c>
      <c r="O3063" s="16" t="str">
        <f t="shared" si="286"/>
        <v>Friday</v>
      </c>
      <c r="P3063" s="16" t="str">
        <f t="shared" si="287"/>
        <v>Jul</v>
      </c>
      <c r="Q3063" s="22">
        <f>IF(Analysis!$H$2=1,1,0)</f>
        <v>1</v>
      </c>
      <c r="R3063" s="1">
        <f>IF(Analysis!$H$3=1,1,0)</f>
        <v>1</v>
      </c>
      <c r="S3063" s="23">
        <f>IF(Analysis!$H$4=1,1,0)</f>
        <v>1</v>
      </c>
      <c r="T3063" s="23">
        <f>IF(Analysis!$H$6=1,1,0)</f>
        <v>1</v>
      </c>
      <c r="U3063" s="23">
        <f>IF(Analysis!$H$7=1,1,0)</f>
        <v>1</v>
      </c>
    </row>
    <row r="3064" spans="1:21">
      <c r="A3064" s="4">
        <v>14588</v>
      </c>
      <c r="B3064" s="5">
        <v>40746.699999999997</v>
      </c>
      <c r="C3064" s="5">
        <v>40746.40625</v>
      </c>
      <c r="D3064" s="4" t="s">
        <v>60</v>
      </c>
      <c r="E3064" s="4" t="s">
        <v>54</v>
      </c>
      <c r="F3064" s="6" t="s">
        <v>128</v>
      </c>
      <c r="G3064" s="4" t="s">
        <v>55</v>
      </c>
      <c r="H3064" s="4" t="s">
        <v>106</v>
      </c>
      <c r="I3064" s="4" t="s">
        <v>142</v>
      </c>
      <c r="J3064" s="4" t="s">
        <v>59</v>
      </c>
      <c r="K3064" s="9">
        <f t="shared" si="282"/>
        <v>0.29374999999708962</v>
      </c>
      <c r="L3064" s="13">
        <f t="shared" si="283"/>
        <v>40746</v>
      </c>
      <c r="M3064" s="14">
        <f t="shared" si="284"/>
        <v>0.40625</v>
      </c>
      <c r="N3064" s="15">
        <f t="shared" si="285"/>
        <v>2</v>
      </c>
      <c r="O3064" s="16" t="str">
        <f t="shared" si="286"/>
        <v>Friday</v>
      </c>
      <c r="P3064" s="16" t="str">
        <f t="shared" si="287"/>
        <v>Jul</v>
      </c>
      <c r="Q3064" s="22">
        <f>IF(Analysis!$H$2=1,1,0)</f>
        <v>1</v>
      </c>
      <c r="R3064" s="1">
        <f>IF(Analysis!$H$3=1,1,0)</f>
        <v>1</v>
      </c>
      <c r="S3064" s="23">
        <f>IF(Analysis!$H$4=1,1,0)</f>
        <v>1</v>
      </c>
      <c r="T3064" s="23">
        <f>IF(Analysis!$H$6=1,1,0)</f>
        <v>1</v>
      </c>
      <c r="U3064" s="23">
        <f>IF(Analysis!$H$7=1,1,0)</f>
        <v>1</v>
      </c>
    </row>
    <row r="3065" spans="1:21">
      <c r="A3065" s="4">
        <v>14587</v>
      </c>
      <c r="B3065" s="5">
        <v>40793.442361111112</v>
      </c>
      <c r="C3065" s="5">
        <v>40745.711805555555</v>
      </c>
      <c r="D3065" s="4" t="s">
        <v>62</v>
      </c>
      <c r="E3065" s="4" t="s">
        <v>64</v>
      </c>
      <c r="F3065" s="6" t="s">
        <v>129</v>
      </c>
      <c r="G3065" s="4" t="s">
        <v>55</v>
      </c>
      <c r="H3065" s="4" t="s">
        <v>71</v>
      </c>
      <c r="I3065" s="4" t="s">
        <v>142</v>
      </c>
      <c r="J3065" s="4" t="s">
        <v>65</v>
      </c>
      <c r="K3065" s="9">
        <f t="shared" si="282"/>
        <v>47.730555555557657</v>
      </c>
      <c r="L3065" s="13">
        <f t="shared" si="283"/>
        <v>40745</v>
      </c>
      <c r="M3065" s="14">
        <f t="shared" si="284"/>
        <v>0.71180555555474712</v>
      </c>
      <c r="N3065" s="15">
        <f t="shared" si="285"/>
        <v>6</v>
      </c>
      <c r="O3065" s="16" t="str">
        <f t="shared" si="286"/>
        <v>Wednesday</v>
      </c>
      <c r="P3065" s="16" t="str">
        <f t="shared" si="287"/>
        <v>Jul</v>
      </c>
      <c r="Q3065" s="22">
        <f>IF(Analysis!$H$2=1,1,0)</f>
        <v>1</v>
      </c>
      <c r="R3065" s="1">
        <f>IF(Analysis!$H$3=1,1,0)</f>
        <v>1</v>
      </c>
      <c r="S3065" s="23">
        <f>IF(Analysis!$H$4=1,1,0)</f>
        <v>1</v>
      </c>
      <c r="T3065" s="23">
        <f>IF(Analysis!$H$6=1,1,0)</f>
        <v>1</v>
      </c>
      <c r="U3065" s="23">
        <f>IF(Analysis!$H$7=1,1,0)</f>
        <v>1</v>
      </c>
    </row>
    <row r="3066" spans="1:21">
      <c r="A3066" s="4">
        <v>14586</v>
      </c>
      <c r="B3066" s="5">
        <v>40764.679166666669</v>
      </c>
      <c r="C3066" s="5">
        <v>40745.711111111108</v>
      </c>
      <c r="D3066" s="4" t="s">
        <v>62</v>
      </c>
      <c r="E3066" s="4" t="s">
        <v>64</v>
      </c>
      <c r="F3066" s="6" t="s">
        <v>145</v>
      </c>
      <c r="G3066" s="4" t="s">
        <v>55</v>
      </c>
      <c r="H3066" s="4" t="s">
        <v>56</v>
      </c>
      <c r="I3066" s="4" t="s">
        <v>142</v>
      </c>
      <c r="J3066" s="4" t="s">
        <v>65</v>
      </c>
      <c r="K3066" s="9">
        <f t="shared" si="282"/>
        <v>18.968055555560568</v>
      </c>
      <c r="L3066" s="13">
        <f t="shared" si="283"/>
        <v>40745</v>
      </c>
      <c r="M3066" s="14">
        <f t="shared" si="284"/>
        <v>0.71111111110803904</v>
      </c>
      <c r="N3066" s="15">
        <f t="shared" si="285"/>
        <v>6</v>
      </c>
      <c r="O3066" s="16" t="str">
        <f t="shared" si="286"/>
        <v>Tuesday</v>
      </c>
      <c r="P3066" s="16" t="str">
        <f t="shared" si="287"/>
        <v>Jul</v>
      </c>
      <c r="Q3066" s="22">
        <f>IF(Analysis!$H$2=1,1,0)</f>
        <v>1</v>
      </c>
      <c r="R3066" s="1">
        <f>IF(Analysis!$H$3=1,1,0)</f>
        <v>1</v>
      </c>
      <c r="S3066" s="23">
        <f>IF(Analysis!$H$4=1,1,0)</f>
        <v>1</v>
      </c>
      <c r="T3066" s="23">
        <f>IF(Analysis!$H$6=1,1,0)</f>
        <v>1</v>
      </c>
      <c r="U3066" s="23">
        <f>IF(Analysis!$H$7=1,1,0)</f>
        <v>1</v>
      </c>
    </row>
    <row r="3067" spans="1:21">
      <c r="A3067" s="4">
        <v>14585</v>
      </c>
      <c r="B3067" s="5">
        <v>40746.461805555555</v>
      </c>
      <c r="C3067" s="5">
        <v>40745.666666666664</v>
      </c>
      <c r="D3067" s="4" t="s">
        <v>53</v>
      </c>
      <c r="E3067" s="4" t="s">
        <v>68</v>
      </c>
      <c r="F3067" s="6" t="s">
        <v>2379</v>
      </c>
      <c r="G3067" s="4" t="s">
        <v>55</v>
      </c>
      <c r="H3067" s="4" t="s">
        <v>90</v>
      </c>
      <c r="I3067" s="4" t="s">
        <v>142</v>
      </c>
      <c r="J3067" s="4" t="s">
        <v>57</v>
      </c>
      <c r="K3067" s="9">
        <f t="shared" si="282"/>
        <v>0.79513888889050577</v>
      </c>
      <c r="L3067" s="13">
        <f t="shared" si="283"/>
        <v>40745</v>
      </c>
      <c r="M3067" s="14">
        <f t="shared" si="284"/>
        <v>0.66666666666424135</v>
      </c>
      <c r="N3067" s="15">
        <f t="shared" si="285"/>
        <v>5</v>
      </c>
      <c r="O3067" s="16" t="str">
        <f t="shared" si="286"/>
        <v>Friday</v>
      </c>
      <c r="P3067" s="16" t="str">
        <f t="shared" si="287"/>
        <v>Jul</v>
      </c>
      <c r="Q3067" s="22">
        <f>IF(Analysis!$H$2=1,1,0)</f>
        <v>1</v>
      </c>
      <c r="R3067" s="1">
        <f>IF(Analysis!$H$3=1,1,0)</f>
        <v>1</v>
      </c>
      <c r="S3067" s="23">
        <f>IF(Analysis!$H$4=1,1,0)</f>
        <v>1</v>
      </c>
      <c r="T3067" s="23">
        <f>IF(Analysis!$H$6=1,1,0)</f>
        <v>1</v>
      </c>
      <c r="U3067" s="23">
        <f>IF(Analysis!$H$7=1,1,0)</f>
        <v>1</v>
      </c>
    </row>
    <row r="3068" spans="1:21">
      <c r="A3068" s="4">
        <v>14584</v>
      </c>
      <c r="B3068" s="5">
        <v>40752.568055555559</v>
      </c>
      <c r="C3068" s="5">
        <v>40745.634027777778</v>
      </c>
      <c r="D3068" s="4" t="s">
        <v>62</v>
      </c>
      <c r="E3068" s="4" t="s">
        <v>64</v>
      </c>
      <c r="F3068" s="6" t="s">
        <v>2071</v>
      </c>
      <c r="G3068" s="4" t="s">
        <v>55</v>
      </c>
      <c r="H3068" s="4" t="s">
        <v>56</v>
      </c>
      <c r="I3068" s="4" t="s">
        <v>142</v>
      </c>
      <c r="J3068" s="4" t="s">
        <v>65</v>
      </c>
      <c r="K3068" s="9">
        <f t="shared" si="282"/>
        <v>6.9340277777810115</v>
      </c>
      <c r="L3068" s="13">
        <f t="shared" si="283"/>
        <v>40745</v>
      </c>
      <c r="M3068" s="14">
        <f t="shared" si="284"/>
        <v>0.63402777777810115</v>
      </c>
      <c r="N3068" s="15">
        <f t="shared" si="285"/>
        <v>5</v>
      </c>
      <c r="O3068" s="16" t="str">
        <f t="shared" si="286"/>
        <v>Thursday</v>
      </c>
      <c r="P3068" s="16" t="str">
        <f t="shared" si="287"/>
        <v>Jul</v>
      </c>
      <c r="Q3068" s="22">
        <f>IF(Analysis!$H$2=1,1,0)</f>
        <v>1</v>
      </c>
      <c r="R3068" s="1">
        <f>IF(Analysis!$H$3=1,1,0)</f>
        <v>1</v>
      </c>
      <c r="S3068" s="23">
        <f>IF(Analysis!$H$4=1,1,0)</f>
        <v>1</v>
      </c>
      <c r="T3068" s="23">
        <f>IF(Analysis!$H$6=1,1,0)</f>
        <v>1</v>
      </c>
      <c r="U3068" s="23">
        <f>IF(Analysis!$H$7=1,1,0)</f>
        <v>1</v>
      </c>
    </row>
    <row r="3069" spans="1:21">
      <c r="A3069" s="4">
        <v>14583</v>
      </c>
      <c r="B3069" s="5">
        <v>40746.402083333334</v>
      </c>
      <c r="C3069" s="5">
        <v>40745.414583333331</v>
      </c>
      <c r="D3069" s="4" t="s">
        <v>62</v>
      </c>
      <c r="E3069" s="4" t="s">
        <v>63</v>
      </c>
      <c r="F3069" s="6" t="s">
        <v>2072</v>
      </c>
      <c r="G3069" s="4" t="s">
        <v>55</v>
      </c>
      <c r="H3069" s="4" t="s">
        <v>1416</v>
      </c>
      <c r="I3069" s="4" t="s">
        <v>142</v>
      </c>
      <c r="J3069" s="4" t="s">
        <v>70</v>
      </c>
      <c r="K3069" s="9">
        <f t="shared" si="282"/>
        <v>0.98750000000291038</v>
      </c>
      <c r="L3069" s="13">
        <f t="shared" si="283"/>
        <v>40745</v>
      </c>
      <c r="M3069" s="14">
        <f t="shared" si="284"/>
        <v>0.41458333333139308</v>
      </c>
      <c r="N3069" s="15">
        <f t="shared" si="285"/>
        <v>2</v>
      </c>
      <c r="O3069" s="16" t="str">
        <f t="shared" si="286"/>
        <v>Friday</v>
      </c>
      <c r="P3069" s="16" t="str">
        <f t="shared" si="287"/>
        <v>Jul</v>
      </c>
      <c r="Q3069" s="22">
        <f>IF(Analysis!$H$2=1,1,0)</f>
        <v>1</v>
      </c>
      <c r="R3069" s="1">
        <f>IF(Analysis!$H$3=1,1,0)</f>
        <v>1</v>
      </c>
      <c r="S3069" s="23">
        <f>IF(Analysis!$H$4=1,1,0)</f>
        <v>1</v>
      </c>
      <c r="T3069" s="23">
        <f>IF(Analysis!$H$6=1,1,0)</f>
        <v>1</v>
      </c>
      <c r="U3069" s="23">
        <f>IF(Analysis!$H$7=1,1,0)</f>
        <v>1</v>
      </c>
    </row>
    <row r="3070" spans="1:21">
      <c r="A3070" s="4">
        <v>14582</v>
      </c>
      <c r="B3070" s="5">
        <v>40745.64166666667</v>
      </c>
      <c r="C3070" s="5">
        <v>40745.398611111108</v>
      </c>
      <c r="D3070" s="4" t="s">
        <v>53</v>
      </c>
      <c r="E3070" s="4" t="s">
        <v>105</v>
      </c>
      <c r="F3070" s="6" t="s">
        <v>2073</v>
      </c>
      <c r="G3070" s="4" t="s">
        <v>55</v>
      </c>
      <c r="H3070" s="4" t="s">
        <v>1417</v>
      </c>
      <c r="I3070" s="4" t="s">
        <v>142</v>
      </c>
      <c r="J3070" s="4" t="s">
        <v>57</v>
      </c>
      <c r="K3070" s="9">
        <f t="shared" si="282"/>
        <v>0.24305555556202307</v>
      </c>
      <c r="L3070" s="13">
        <f t="shared" si="283"/>
        <v>40745</v>
      </c>
      <c r="M3070" s="14">
        <f t="shared" si="284"/>
        <v>0.39861111110803904</v>
      </c>
      <c r="N3070" s="15">
        <f t="shared" si="285"/>
        <v>2</v>
      </c>
      <c r="O3070" s="16" t="str">
        <f t="shared" si="286"/>
        <v>Thursday</v>
      </c>
      <c r="P3070" s="16" t="str">
        <f t="shared" si="287"/>
        <v>Jul</v>
      </c>
      <c r="Q3070" s="22">
        <f>IF(Analysis!$H$2=1,1,0)</f>
        <v>1</v>
      </c>
      <c r="R3070" s="1">
        <f>IF(Analysis!$H$3=1,1,0)</f>
        <v>1</v>
      </c>
      <c r="S3070" s="23">
        <f>IF(Analysis!$H$4=1,1,0)</f>
        <v>1</v>
      </c>
      <c r="T3070" s="23">
        <f>IF(Analysis!$H$6=1,1,0)</f>
        <v>1</v>
      </c>
      <c r="U3070" s="23">
        <f>IF(Analysis!$H$7=1,1,0)</f>
        <v>1</v>
      </c>
    </row>
    <row r="3071" spans="1:21">
      <c r="A3071" s="4">
        <v>14581</v>
      </c>
      <c r="B3071" s="5">
        <v>40746.522222222222</v>
      </c>
      <c r="C3071" s="5">
        <v>40745.386111111111</v>
      </c>
      <c r="D3071" s="4" t="s">
        <v>62</v>
      </c>
      <c r="E3071" s="4" t="s">
        <v>63</v>
      </c>
      <c r="F3071" s="6" t="s">
        <v>132</v>
      </c>
      <c r="G3071" s="4" t="s">
        <v>55</v>
      </c>
      <c r="H3071" s="4" t="s">
        <v>1418</v>
      </c>
      <c r="I3071" s="4" t="s">
        <v>142</v>
      </c>
      <c r="J3071" s="4" t="s">
        <v>70</v>
      </c>
      <c r="K3071" s="9">
        <f t="shared" si="282"/>
        <v>1.1361111111109494</v>
      </c>
      <c r="L3071" s="13">
        <f t="shared" si="283"/>
        <v>40745</v>
      </c>
      <c r="M3071" s="14">
        <f t="shared" si="284"/>
        <v>0.38611111111094942</v>
      </c>
      <c r="N3071" s="15">
        <f t="shared" si="285"/>
        <v>2</v>
      </c>
      <c r="O3071" s="16" t="str">
        <f t="shared" si="286"/>
        <v>Friday</v>
      </c>
      <c r="P3071" s="16" t="str">
        <f t="shared" si="287"/>
        <v>Jul</v>
      </c>
      <c r="Q3071" s="22">
        <f>IF(Analysis!$H$2=1,1,0)</f>
        <v>1</v>
      </c>
      <c r="R3071" s="1">
        <f>IF(Analysis!$H$3=1,1,0)</f>
        <v>1</v>
      </c>
      <c r="S3071" s="23">
        <f>IF(Analysis!$H$4=1,1,0)</f>
        <v>1</v>
      </c>
      <c r="T3071" s="23">
        <f>IF(Analysis!$H$6=1,1,0)</f>
        <v>1</v>
      </c>
      <c r="U3071" s="23">
        <f>IF(Analysis!$H$7=1,1,0)</f>
        <v>1</v>
      </c>
    </row>
    <row r="3072" spans="1:21">
      <c r="A3072" s="4">
        <v>14579</v>
      </c>
      <c r="B3072" s="5">
        <v>40746.67083333333</v>
      </c>
      <c r="C3072" s="5">
        <v>40745.368055555555</v>
      </c>
      <c r="D3072" s="4" t="s">
        <v>53</v>
      </c>
      <c r="E3072" s="4" t="s">
        <v>91</v>
      </c>
      <c r="F3072" s="6" t="s">
        <v>133</v>
      </c>
      <c r="G3072" s="4" t="s">
        <v>55</v>
      </c>
      <c r="H3072" s="4" t="s">
        <v>1419</v>
      </c>
      <c r="I3072" s="4" t="s">
        <v>142</v>
      </c>
      <c r="J3072" s="4" t="s">
        <v>59</v>
      </c>
      <c r="K3072" s="9">
        <f t="shared" si="282"/>
        <v>1.3027777777751908</v>
      </c>
      <c r="L3072" s="13">
        <f t="shared" si="283"/>
        <v>40745</v>
      </c>
      <c r="M3072" s="14">
        <f t="shared" si="284"/>
        <v>0.36805555555474712</v>
      </c>
      <c r="N3072" s="15">
        <f t="shared" si="285"/>
        <v>1</v>
      </c>
      <c r="O3072" s="16" t="str">
        <f t="shared" si="286"/>
        <v>Friday</v>
      </c>
      <c r="P3072" s="16" t="str">
        <f t="shared" si="287"/>
        <v>Jul</v>
      </c>
      <c r="Q3072" s="22">
        <f>IF(Analysis!$H$2=1,1,0)</f>
        <v>1</v>
      </c>
      <c r="R3072" s="1">
        <f>IF(Analysis!$H$3=1,1,0)</f>
        <v>1</v>
      </c>
      <c r="S3072" s="23">
        <f>IF(Analysis!$H$4=1,1,0)</f>
        <v>1</v>
      </c>
      <c r="T3072" s="23">
        <f>IF(Analysis!$H$6=1,1,0)</f>
        <v>1</v>
      </c>
      <c r="U3072" s="23">
        <f>IF(Analysis!$H$7=1,1,0)</f>
        <v>1</v>
      </c>
    </row>
    <row r="3073" spans="1:21">
      <c r="A3073" s="4">
        <v>14578</v>
      </c>
      <c r="B3073" s="5">
        <v>40745.438194444447</v>
      </c>
      <c r="C3073" s="5">
        <v>40745.352083333331</v>
      </c>
      <c r="D3073" s="4" t="s">
        <v>60</v>
      </c>
      <c r="E3073" s="4" t="s">
        <v>99</v>
      </c>
      <c r="F3073" s="6" t="s">
        <v>127</v>
      </c>
      <c r="G3073" s="4" t="s">
        <v>55</v>
      </c>
      <c r="H3073" s="4" t="s">
        <v>1420</v>
      </c>
      <c r="I3073" s="4" t="s">
        <v>142</v>
      </c>
      <c r="J3073" s="4" t="s">
        <v>59</v>
      </c>
      <c r="K3073" s="9">
        <f t="shared" si="282"/>
        <v>8.6111111115314998E-2</v>
      </c>
      <c r="L3073" s="13">
        <f t="shared" si="283"/>
        <v>40745</v>
      </c>
      <c r="M3073" s="14">
        <f t="shared" si="284"/>
        <v>0.35208333333139308</v>
      </c>
      <c r="N3073" s="15">
        <f t="shared" si="285"/>
        <v>1</v>
      </c>
      <c r="O3073" s="16" t="str">
        <f t="shared" si="286"/>
        <v>Thursday</v>
      </c>
      <c r="P3073" s="16" t="str">
        <f t="shared" si="287"/>
        <v>Jul</v>
      </c>
      <c r="Q3073" s="22">
        <f>IF(Analysis!$H$2=1,1,0)</f>
        <v>1</v>
      </c>
      <c r="R3073" s="1">
        <f>IF(Analysis!$H$3=1,1,0)</f>
        <v>1</v>
      </c>
      <c r="S3073" s="23">
        <f>IF(Analysis!$H$4=1,1,0)</f>
        <v>1</v>
      </c>
      <c r="T3073" s="23">
        <f>IF(Analysis!$H$6=1,1,0)</f>
        <v>1</v>
      </c>
      <c r="U3073" s="23">
        <f>IF(Analysis!$H$7=1,1,0)</f>
        <v>1</v>
      </c>
    </row>
    <row r="3074" spans="1:21">
      <c r="A3074" s="4">
        <v>14577</v>
      </c>
      <c r="B3074" s="5">
        <v>40752.624305555553</v>
      </c>
      <c r="C3074" s="5">
        <v>40744.682638888888</v>
      </c>
      <c r="D3074" s="4" t="s">
        <v>62</v>
      </c>
      <c r="E3074" s="4" t="s">
        <v>112</v>
      </c>
      <c r="F3074" s="6" t="s">
        <v>128</v>
      </c>
      <c r="G3074" s="4" t="s">
        <v>55</v>
      </c>
      <c r="H3074" s="4" t="s">
        <v>90</v>
      </c>
      <c r="I3074" s="4" t="s">
        <v>142</v>
      </c>
      <c r="J3074" s="4" t="s">
        <v>73</v>
      </c>
      <c r="K3074" s="9">
        <f t="shared" si="282"/>
        <v>7.9416666666656965</v>
      </c>
      <c r="L3074" s="13">
        <f t="shared" si="283"/>
        <v>40744</v>
      </c>
      <c r="M3074" s="14">
        <f t="shared" si="284"/>
        <v>0.68263888888759539</v>
      </c>
      <c r="N3074" s="15">
        <f t="shared" si="285"/>
        <v>5</v>
      </c>
      <c r="O3074" s="16" t="str">
        <f t="shared" si="286"/>
        <v>Thursday</v>
      </c>
      <c r="P3074" s="16" t="str">
        <f t="shared" si="287"/>
        <v>Jul</v>
      </c>
      <c r="Q3074" s="22">
        <f>IF(Analysis!$H$2=1,1,0)</f>
        <v>1</v>
      </c>
      <c r="R3074" s="1">
        <f>IF(Analysis!$H$3=1,1,0)</f>
        <v>1</v>
      </c>
      <c r="S3074" s="23">
        <f>IF(Analysis!$H$4=1,1,0)</f>
        <v>1</v>
      </c>
      <c r="T3074" s="23">
        <f>IF(Analysis!$H$6=1,1,0)</f>
        <v>1</v>
      </c>
      <c r="U3074" s="23">
        <f>IF(Analysis!$H$7=1,1,0)</f>
        <v>1</v>
      </c>
    </row>
    <row r="3075" spans="1:21">
      <c r="A3075" s="4">
        <v>14576</v>
      </c>
      <c r="B3075" s="5">
        <v>40752.623611111114</v>
      </c>
      <c r="C3075" s="5">
        <v>40744.678472222222</v>
      </c>
      <c r="D3075" s="4" t="s">
        <v>62</v>
      </c>
      <c r="E3075" s="4" t="s">
        <v>68</v>
      </c>
      <c r="F3075" s="6" t="s">
        <v>129</v>
      </c>
      <c r="G3075" s="4" t="s">
        <v>55</v>
      </c>
      <c r="H3075" s="4" t="s">
        <v>107</v>
      </c>
      <c r="I3075" s="4" t="s">
        <v>142</v>
      </c>
      <c r="J3075" s="4" t="s">
        <v>73</v>
      </c>
      <c r="K3075" s="9">
        <f t="shared" ref="K3075:K3138" si="288">B3075-C3075</f>
        <v>7.945138888891961</v>
      </c>
      <c r="L3075" s="13">
        <f t="shared" si="283"/>
        <v>40744</v>
      </c>
      <c r="M3075" s="14">
        <f t="shared" si="284"/>
        <v>0.67847222222189885</v>
      </c>
      <c r="N3075" s="15">
        <f t="shared" si="285"/>
        <v>5</v>
      </c>
      <c r="O3075" s="16" t="str">
        <f t="shared" si="286"/>
        <v>Thursday</v>
      </c>
      <c r="P3075" s="16" t="str">
        <f t="shared" si="287"/>
        <v>Jul</v>
      </c>
      <c r="Q3075" s="22">
        <f>IF(Analysis!$H$2=1,1,0)</f>
        <v>1</v>
      </c>
      <c r="R3075" s="1">
        <f>IF(Analysis!$H$3=1,1,0)</f>
        <v>1</v>
      </c>
      <c r="S3075" s="23">
        <f>IF(Analysis!$H$4=1,1,0)</f>
        <v>1</v>
      </c>
      <c r="T3075" s="23">
        <f>IF(Analysis!$H$6=1,1,0)</f>
        <v>1</v>
      </c>
      <c r="U3075" s="23">
        <f>IF(Analysis!$H$7=1,1,0)</f>
        <v>1</v>
      </c>
    </row>
    <row r="3076" spans="1:21">
      <c r="A3076" s="4">
        <v>14575</v>
      </c>
      <c r="B3076" s="5">
        <v>40749.668055555558</v>
      </c>
      <c r="C3076" s="5">
        <v>40744.667361111111</v>
      </c>
      <c r="D3076" s="4" t="s">
        <v>62</v>
      </c>
      <c r="E3076" s="4" t="s">
        <v>63</v>
      </c>
      <c r="F3076" s="6" t="s">
        <v>145</v>
      </c>
      <c r="G3076" s="4" t="s">
        <v>55</v>
      </c>
      <c r="H3076" s="4" t="s">
        <v>106</v>
      </c>
      <c r="I3076" s="4" t="s">
        <v>142</v>
      </c>
      <c r="J3076" s="4" t="s">
        <v>139</v>
      </c>
      <c r="K3076" s="9">
        <f t="shared" si="288"/>
        <v>5.0006944444467081</v>
      </c>
      <c r="L3076" s="13">
        <f t="shared" ref="L3076:L3139" si="289">INT(C3076)</f>
        <v>40744</v>
      </c>
      <c r="M3076" s="14">
        <f t="shared" ref="M3076:M3139" si="290">MOD(C3076,1)</f>
        <v>0.66736111111094942</v>
      </c>
      <c r="N3076" s="15">
        <f t="shared" ref="N3076:N3139" si="291">IF(AND($V$4&lt;=M3076,M3076&lt;$W$4),1,IF(AND($X$4&lt;=M3076,M3076&lt;$Y$4),2,IF(AND($Z$4&lt;=M3076,M3076&lt;$AA$4),3,IF(AND($AB$4&lt;=M3076,M3076&lt;$AC$4),4,IF(AND($AD$4&lt;=M3076,M3076&lt;$AE$4),5,IF(AND($AF$4&lt;=M3076,M3076&lt;$AG$4),6))))))</f>
        <v>5</v>
      </c>
      <c r="O3076" s="16" t="str">
        <f t="shared" ref="O3076:O3139" si="292">CHOOSE(WEEKDAY(B3076,1),"Sunday","Monday","Tuesday","Wednesday","Thursday","Friday","Saturday")</f>
        <v>Monday</v>
      </c>
      <c r="P3076" s="16" t="str">
        <f t="shared" ref="P3076:P3139" si="293">CHOOSE(MONTH(L3076),"Jan","Feb","Mar","Apr","May","Jun","Jul","Aug","Sep","Oct","Nov","Dec")</f>
        <v>Jul</v>
      </c>
      <c r="Q3076" s="22">
        <f>IF(Analysis!$H$2=1,1,0)</f>
        <v>1</v>
      </c>
      <c r="R3076" s="1">
        <f>IF(Analysis!$H$3=1,1,0)</f>
        <v>1</v>
      </c>
      <c r="S3076" s="23">
        <f>IF(Analysis!$H$4=1,1,0)</f>
        <v>1</v>
      </c>
      <c r="T3076" s="23">
        <f>IF(Analysis!$H$6=1,1,0)</f>
        <v>1</v>
      </c>
      <c r="U3076" s="23">
        <f>IF(Analysis!$H$7=1,1,0)</f>
        <v>1</v>
      </c>
    </row>
    <row r="3077" spans="1:21">
      <c r="A3077" s="4">
        <v>14574</v>
      </c>
      <c r="B3077" s="5">
        <v>40746.654861111114</v>
      </c>
      <c r="C3077" s="5">
        <v>40744.634027777778</v>
      </c>
      <c r="D3077" s="4" t="s">
        <v>53</v>
      </c>
      <c r="E3077" s="4" t="s">
        <v>67</v>
      </c>
      <c r="F3077" s="6" t="s">
        <v>2380</v>
      </c>
      <c r="G3077" s="4" t="s">
        <v>55</v>
      </c>
      <c r="H3077" s="4" t="s">
        <v>71</v>
      </c>
      <c r="I3077" s="4" t="s">
        <v>142</v>
      </c>
      <c r="J3077" s="4" t="s">
        <v>65</v>
      </c>
      <c r="K3077" s="9">
        <f t="shared" si="288"/>
        <v>2.0208333333357587</v>
      </c>
      <c r="L3077" s="13">
        <f t="shared" si="289"/>
        <v>40744</v>
      </c>
      <c r="M3077" s="14">
        <f t="shared" si="290"/>
        <v>0.63402777777810115</v>
      </c>
      <c r="N3077" s="15">
        <f t="shared" si="291"/>
        <v>5</v>
      </c>
      <c r="O3077" s="16" t="str">
        <f t="shared" si="292"/>
        <v>Friday</v>
      </c>
      <c r="P3077" s="16" t="str">
        <f t="shared" si="293"/>
        <v>Jul</v>
      </c>
      <c r="Q3077" s="22">
        <f>IF(Analysis!$H$2=1,1,0)</f>
        <v>1</v>
      </c>
      <c r="R3077" s="1">
        <f>IF(Analysis!$H$3=1,1,0)</f>
        <v>1</v>
      </c>
      <c r="S3077" s="23">
        <f>IF(Analysis!$H$4=1,1,0)</f>
        <v>1</v>
      </c>
      <c r="T3077" s="23">
        <f>IF(Analysis!$H$6=1,1,0)</f>
        <v>1</v>
      </c>
      <c r="U3077" s="23">
        <f>IF(Analysis!$H$7=1,1,0)</f>
        <v>1</v>
      </c>
    </row>
    <row r="3078" spans="1:21">
      <c r="A3078" s="4">
        <v>14573</v>
      </c>
      <c r="B3078" s="5">
        <v>40756.631944444445</v>
      </c>
      <c r="C3078" s="5">
        <v>40744.625694444447</v>
      </c>
      <c r="D3078" s="4" t="s">
        <v>53</v>
      </c>
      <c r="E3078" s="4" t="s">
        <v>91</v>
      </c>
      <c r="F3078" s="6" t="s">
        <v>2071</v>
      </c>
      <c r="G3078" s="4" t="s">
        <v>55</v>
      </c>
      <c r="H3078" s="4" t="s">
        <v>56</v>
      </c>
      <c r="I3078" s="4" t="s">
        <v>142</v>
      </c>
      <c r="J3078" s="4" t="s">
        <v>59</v>
      </c>
      <c r="K3078" s="9">
        <f t="shared" si="288"/>
        <v>12.006249999998545</v>
      </c>
      <c r="L3078" s="13">
        <f t="shared" si="289"/>
        <v>40744</v>
      </c>
      <c r="M3078" s="14">
        <f t="shared" si="290"/>
        <v>0.62569444444670808</v>
      </c>
      <c r="N3078" s="15">
        <f t="shared" si="291"/>
        <v>5</v>
      </c>
      <c r="O3078" s="16" t="str">
        <f t="shared" si="292"/>
        <v>Monday</v>
      </c>
      <c r="P3078" s="16" t="str">
        <f t="shared" si="293"/>
        <v>Jul</v>
      </c>
      <c r="Q3078" s="22">
        <f>IF(Analysis!$H$2=1,1,0)</f>
        <v>1</v>
      </c>
      <c r="R3078" s="1">
        <f>IF(Analysis!$H$3=1,1,0)</f>
        <v>1</v>
      </c>
      <c r="S3078" s="23">
        <f>IF(Analysis!$H$4=1,1,0)</f>
        <v>1</v>
      </c>
      <c r="T3078" s="23">
        <f>IF(Analysis!$H$6=1,1,0)</f>
        <v>1</v>
      </c>
      <c r="U3078" s="23">
        <f>IF(Analysis!$H$7=1,1,0)</f>
        <v>1</v>
      </c>
    </row>
    <row r="3079" spans="1:21">
      <c r="A3079" s="4">
        <v>14572</v>
      </c>
      <c r="B3079" s="5">
        <v>40763.594444444447</v>
      </c>
      <c r="C3079" s="5">
        <v>40744.62222222222</v>
      </c>
      <c r="D3079" s="4" t="s">
        <v>62</v>
      </c>
      <c r="E3079" s="4" t="s">
        <v>64</v>
      </c>
      <c r="F3079" s="6" t="s">
        <v>2072</v>
      </c>
      <c r="G3079" s="4" t="s">
        <v>55</v>
      </c>
      <c r="H3079" s="4" t="s">
        <v>90</v>
      </c>
      <c r="I3079" s="4" t="s">
        <v>142</v>
      </c>
      <c r="J3079" s="4" t="s">
        <v>59</v>
      </c>
      <c r="K3079" s="9">
        <f t="shared" si="288"/>
        <v>18.972222222226264</v>
      </c>
      <c r="L3079" s="13">
        <f t="shared" si="289"/>
        <v>40744</v>
      </c>
      <c r="M3079" s="14">
        <f t="shared" si="290"/>
        <v>0.62222222222044365</v>
      </c>
      <c r="N3079" s="15">
        <f t="shared" si="291"/>
        <v>4</v>
      </c>
      <c r="O3079" s="16" t="str">
        <f t="shared" si="292"/>
        <v>Monday</v>
      </c>
      <c r="P3079" s="16" t="str">
        <f t="shared" si="293"/>
        <v>Jul</v>
      </c>
      <c r="Q3079" s="22">
        <f>IF(Analysis!$H$2=1,1,0)</f>
        <v>1</v>
      </c>
      <c r="R3079" s="1">
        <f>IF(Analysis!$H$3=1,1,0)</f>
        <v>1</v>
      </c>
      <c r="S3079" s="23">
        <f>IF(Analysis!$H$4=1,1,0)</f>
        <v>1</v>
      </c>
      <c r="T3079" s="23">
        <f>IF(Analysis!$H$6=1,1,0)</f>
        <v>1</v>
      </c>
      <c r="U3079" s="23">
        <f>IF(Analysis!$H$7=1,1,0)</f>
        <v>1</v>
      </c>
    </row>
    <row r="3080" spans="1:21">
      <c r="A3080" s="4">
        <v>14571</v>
      </c>
      <c r="B3080" s="5">
        <v>40764.543055555558</v>
      </c>
      <c r="C3080" s="5">
        <v>40744.618750000001</v>
      </c>
      <c r="D3080" s="4" t="s">
        <v>60</v>
      </c>
      <c r="E3080" s="4" t="s">
        <v>54</v>
      </c>
      <c r="F3080" s="6" t="s">
        <v>2073</v>
      </c>
      <c r="G3080" s="4" t="s">
        <v>55</v>
      </c>
      <c r="H3080" s="4" t="s">
        <v>56</v>
      </c>
      <c r="I3080" s="4" t="s">
        <v>142</v>
      </c>
      <c r="J3080" s="4" t="s">
        <v>136</v>
      </c>
      <c r="K3080" s="9">
        <f t="shared" si="288"/>
        <v>19.924305555556202</v>
      </c>
      <c r="L3080" s="13">
        <f t="shared" si="289"/>
        <v>40744</v>
      </c>
      <c r="M3080" s="14">
        <f t="shared" si="290"/>
        <v>0.61875000000145519</v>
      </c>
      <c r="N3080" s="15">
        <f t="shared" si="291"/>
        <v>4</v>
      </c>
      <c r="O3080" s="16" t="str">
        <f t="shared" si="292"/>
        <v>Tuesday</v>
      </c>
      <c r="P3080" s="16" t="str">
        <f t="shared" si="293"/>
        <v>Jul</v>
      </c>
      <c r="Q3080" s="22">
        <f>IF(Analysis!$H$2=1,1,0)</f>
        <v>1</v>
      </c>
      <c r="R3080" s="1">
        <f>IF(Analysis!$H$3=1,1,0)</f>
        <v>1</v>
      </c>
      <c r="S3080" s="23">
        <f>IF(Analysis!$H$4=1,1,0)</f>
        <v>1</v>
      </c>
      <c r="T3080" s="23">
        <f>IF(Analysis!$H$6=1,1,0)</f>
        <v>1</v>
      </c>
      <c r="U3080" s="23">
        <f>IF(Analysis!$H$7=1,1,0)</f>
        <v>1</v>
      </c>
    </row>
    <row r="3081" spans="1:21">
      <c r="A3081" s="4">
        <v>14570</v>
      </c>
      <c r="B3081" s="5">
        <v>40770.470833333333</v>
      </c>
      <c r="C3081" s="5">
        <v>40744.581944444442</v>
      </c>
      <c r="D3081" s="4" t="s">
        <v>62</v>
      </c>
      <c r="E3081" s="4" t="s">
        <v>92</v>
      </c>
      <c r="F3081" s="6" t="s">
        <v>132</v>
      </c>
      <c r="G3081" s="4" t="s">
        <v>55</v>
      </c>
      <c r="H3081" s="4" t="s">
        <v>1421</v>
      </c>
      <c r="I3081" s="4" t="s">
        <v>142</v>
      </c>
      <c r="J3081" s="4" t="s">
        <v>59</v>
      </c>
      <c r="K3081" s="9">
        <f t="shared" si="288"/>
        <v>25.888888888890506</v>
      </c>
      <c r="L3081" s="13">
        <f t="shared" si="289"/>
        <v>40744</v>
      </c>
      <c r="M3081" s="14">
        <f t="shared" si="290"/>
        <v>0.5819444444423425</v>
      </c>
      <c r="N3081" s="15">
        <f t="shared" si="291"/>
        <v>4</v>
      </c>
      <c r="O3081" s="16" t="str">
        <f t="shared" si="292"/>
        <v>Monday</v>
      </c>
      <c r="P3081" s="16" t="str">
        <f t="shared" si="293"/>
        <v>Jul</v>
      </c>
      <c r="Q3081" s="22">
        <f>IF(Analysis!$H$2=1,1,0)</f>
        <v>1</v>
      </c>
      <c r="R3081" s="1">
        <f>IF(Analysis!$H$3=1,1,0)</f>
        <v>1</v>
      </c>
      <c r="S3081" s="23">
        <f>IF(Analysis!$H$4=1,1,0)</f>
        <v>1</v>
      </c>
      <c r="T3081" s="23">
        <f>IF(Analysis!$H$6=1,1,0)</f>
        <v>1</v>
      </c>
      <c r="U3081" s="23">
        <f>IF(Analysis!$H$7=1,1,0)</f>
        <v>1</v>
      </c>
    </row>
    <row r="3082" spans="1:21">
      <c r="A3082" s="4">
        <v>14569</v>
      </c>
      <c r="B3082" s="5">
        <v>40745.504861111112</v>
      </c>
      <c r="C3082" s="5">
        <v>40744.581250000003</v>
      </c>
      <c r="D3082" s="4" t="s">
        <v>53</v>
      </c>
      <c r="E3082" s="4" t="s">
        <v>74</v>
      </c>
      <c r="F3082" s="6" t="s">
        <v>133</v>
      </c>
      <c r="G3082" s="4" t="s">
        <v>55</v>
      </c>
      <c r="H3082" s="4" t="s">
        <v>1422</v>
      </c>
      <c r="I3082" s="4" t="s">
        <v>142</v>
      </c>
      <c r="J3082" s="4" t="s">
        <v>59</v>
      </c>
      <c r="K3082" s="9">
        <f t="shared" si="288"/>
        <v>0.92361111110949423</v>
      </c>
      <c r="L3082" s="13">
        <f t="shared" si="289"/>
        <v>40744</v>
      </c>
      <c r="M3082" s="14">
        <f t="shared" si="290"/>
        <v>0.58125000000291038</v>
      </c>
      <c r="N3082" s="15">
        <f t="shared" si="291"/>
        <v>4</v>
      </c>
      <c r="O3082" s="16" t="str">
        <f t="shared" si="292"/>
        <v>Thursday</v>
      </c>
      <c r="P3082" s="16" t="str">
        <f t="shared" si="293"/>
        <v>Jul</v>
      </c>
      <c r="Q3082" s="22">
        <f>IF(Analysis!$H$2=1,1,0)</f>
        <v>1</v>
      </c>
      <c r="R3082" s="1">
        <f>IF(Analysis!$H$3=1,1,0)</f>
        <v>1</v>
      </c>
      <c r="S3082" s="23">
        <f>IF(Analysis!$H$4=1,1,0)</f>
        <v>1</v>
      </c>
      <c r="T3082" s="23">
        <f>IF(Analysis!$H$6=1,1,0)</f>
        <v>1</v>
      </c>
      <c r="U3082" s="23">
        <f>IF(Analysis!$H$7=1,1,0)</f>
        <v>1</v>
      </c>
    </row>
    <row r="3083" spans="1:21">
      <c r="A3083" s="4">
        <v>14568</v>
      </c>
      <c r="B3083" s="5">
        <v>40744.632638888892</v>
      </c>
      <c r="C3083" s="5">
        <v>40744.513194444444</v>
      </c>
      <c r="D3083" s="4" t="s">
        <v>60</v>
      </c>
      <c r="E3083" s="4" t="s">
        <v>74</v>
      </c>
      <c r="F3083" s="6" t="s">
        <v>127</v>
      </c>
      <c r="G3083" s="4" t="s">
        <v>55</v>
      </c>
      <c r="H3083" s="4" t="s">
        <v>1423</v>
      </c>
      <c r="I3083" s="4" t="s">
        <v>142</v>
      </c>
      <c r="J3083" s="4" t="s">
        <v>59</v>
      </c>
      <c r="K3083" s="9">
        <f t="shared" si="288"/>
        <v>0.11944444444816327</v>
      </c>
      <c r="L3083" s="13">
        <f t="shared" si="289"/>
        <v>40744</v>
      </c>
      <c r="M3083" s="14">
        <f t="shared" si="290"/>
        <v>0.51319444444379769</v>
      </c>
      <c r="N3083" s="15">
        <f t="shared" si="291"/>
        <v>3</v>
      </c>
      <c r="O3083" s="16" t="str">
        <f t="shared" si="292"/>
        <v>Wednesday</v>
      </c>
      <c r="P3083" s="16" t="str">
        <f t="shared" si="293"/>
        <v>Jul</v>
      </c>
      <c r="Q3083" s="22">
        <f>IF(Analysis!$H$2=1,1,0)</f>
        <v>1</v>
      </c>
      <c r="R3083" s="1">
        <f>IF(Analysis!$H$3=1,1,0)</f>
        <v>1</v>
      </c>
      <c r="S3083" s="23">
        <f>IF(Analysis!$H$4=1,1,0)</f>
        <v>1</v>
      </c>
      <c r="T3083" s="23">
        <f>IF(Analysis!$H$6=1,1,0)</f>
        <v>1</v>
      </c>
      <c r="U3083" s="23">
        <f>IF(Analysis!$H$7=1,1,0)</f>
        <v>1</v>
      </c>
    </row>
    <row r="3084" spans="1:21">
      <c r="A3084" s="4">
        <v>14567</v>
      </c>
      <c r="B3084" s="5">
        <v>40744.544444444444</v>
      </c>
      <c r="C3084" s="5">
        <v>40744.49722222222</v>
      </c>
      <c r="D3084" s="4" t="s">
        <v>60</v>
      </c>
      <c r="E3084" s="4" t="s">
        <v>144</v>
      </c>
      <c r="F3084" s="6" t="s">
        <v>128</v>
      </c>
      <c r="G3084" s="4" t="s">
        <v>55</v>
      </c>
      <c r="H3084" s="4" t="s">
        <v>1424</v>
      </c>
      <c r="I3084" s="4" t="s">
        <v>142</v>
      </c>
      <c r="J3084" s="4" t="s">
        <v>59</v>
      </c>
      <c r="K3084" s="9">
        <f t="shared" si="288"/>
        <v>4.7222222223354038E-2</v>
      </c>
      <c r="L3084" s="13">
        <f t="shared" si="289"/>
        <v>40744</v>
      </c>
      <c r="M3084" s="14">
        <f t="shared" si="290"/>
        <v>0.49722222222044365</v>
      </c>
      <c r="N3084" s="15">
        <f t="shared" si="291"/>
        <v>3</v>
      </c>
      <c r="O3084" s="16" t="str">
        <f t="shared" si="292"/>
        <v>Wednesday</v>
      </c>
      <c r="P3084" s="16" t="str">
        <f t="shared" si="293"/>
        <v>Jul</v>
      </c>
      <c r="Q3084" s="22">
        <f>IF(Analysis!$H$2=1,1,0)</f>
        <v>1</v>
      </c>
      <c r="R3084" s="1">
        <f>IF(Analysis!$H$3=1,1,0)</f>
        <v>1</v>
      </c>
      <c r="S3084" s="23">
        <f>IF(Analysis!$H$4=1,1,0)</f>
        <v>1</v>
      </c>
      <c r="T3084" s="23">
        <f>IF(Analysis!$H$6=1,1,0)</f>
        <v>1</v>
      </c>
      <c r="U3084" s="23">
        <f>IF(Analysis!$H$7=1,1,0)</f>
        <v>1</v>
      </c>
    </row>
    <row r="3085" spans="1:21">
      <c r="A3085" s="4">
        <v>14566</v>
      </c>
      <c r="B3085" s="5">
        <v>40764.678472222222</v>
      </c>
      <c r="C3085" s="5">
        <v>40744.466666666667</v>
      </c>
      <c r="D3085" s="4" t="s">
        <v>62</v>
      </c>
      <c r="E3085" s="4" t="s">
        <v>92</v>
      </c>
      <c r="F3085" s="6" t="s">
        <v>129</v>
      </c>
      <c r="G3085" s="4" t="s">
        <v>55</v>
      </c>
      <c r="H3085" s="4" t="s">
        <v>1425</v>
      </c>
      <c r="I3085" s="4" t="s">
        <v>142</v>
      </c>
      <c r="J3085" s="4" t="s">
        <v>65</v>
      </c>
      <c r="K3085" s="9">
        <f t="shared" si="288"/>
        <v>20.211805555554747</v>
      </c>
      <c r="L3085" s="13">
        <f t="shared" si="289"/>
        <v>40744</v>
      </c>
      <c r="M3085" s="14">
        <f t="shared" si="290"/>
        <v>0.46666666666715173</v>
      </c>
      <c r="N3085" s="15">
        <f t="shared" si="291"/>
        <v>3</v>
      </c>
      <c r="O3085" s="16" t="str">
        <f t="shared" si="292"/>
        <v>Tuesday</v>
      </c>
      <c r="P3085" s="16" t="str">
        <f t="shared" si="293"/>
        <v>Jul</v>
      </c>
      <c r="Q3085" s="22">
        <f>IF(Analysis!$H$2=1,1,0)</f>
        <v>1</v>
      </c>
      <c r="R3085" s="1">
        <f>IF(Analysis!$H$3=1,1,0)</f>
        <v>1</v>
      </c>
      <c r="S3085" s="23">
        <f>IF(Analysis!$H$4=1,1,0)</f>
        <v>1</v>
      </c>
      <c r="T3085" s="23">
        <f>IF(Analysis!$H$6=1,1,0)</f>
        <v>1</v>
      </c>
      <c r="U3085" s="23">
        <f>IF(Analysis!$H$7=1,1,0)</f>
        <v>1</v>
      </c>
    </row>
    <row r="3086" spans="1:21">
      <c r="A3086" s="4">
        <v>14565</v>
      </c>
      <c r="B3086" s="5">
        <v>40759.695138888892</v>
      </c>
      <c r="C3086" s="5">
        <v>40744.441666666666</v>
      </c>
      <c r="D3086" s="4" t="s">
        <v>60</v>
      </c>
      <c r="E3086" s="4" t="s">
        <v>54</v>
      </c>
      <c r="F3086" s="6" t="s">
        <v>145</v>
      </c>
      <c r="G3086" s="4" t="s">
        <v>55</v>
      </c>
      <c r="H3086" s="4" t="s">
        <v>90</v>
      </c>
      <c r="I3086" s="4" t="s">
        <v>142</v>
      </c>
      <c r="J3086" s="4" t="s">
        <v>65</v>
      </c>
      <c r="K3086" s="9">
        <f t="shared" si="288"/>
        <v>15.253472222226264</v>
      </c>
      <c r="L3086" s="13">
        <f t="shared" si="289"/>
        <v>40744</v>
      </c>
      <c r="M3086" s="14">
        <f t="shared" si="290"/>
        <v>0.44166666666569654</v>
      </c>
      <c r="N3086" s="15">
        <f t="shared" si="291"/>
        <v>2</v>
      </c>
      <c r="O3086" s="16" t="str">
        <f t="shared" si="292"/>
        <v>Thursday</v>
      </c>
      <c r="P3086" s="16" t="str">
        <f t="shared" si="293"/>
        <v>Jul</v>
      </c>
      <c r="Q3086" s="22">
        <f>IF(Analysis!$H$2=1,1,0)</f>
        <v>1</v>
      </c>
      <c r="R3086" s="1">
        <f>IF(Analysis!$H$3=1,1,0)</f>
        <v>1</v>
      </c>
      <c r="S3086" s="23">
        <f>IF(Analysis!$H$4=1,1,0)</f>
        <v>1</v>
      </c>
      <c r="T3086" s="23">
        <f>IF(Analysis!$H$6=1,1,0)</f>
        <v>1</v>
      </c>
      <c r="U3086" s="23">
        <f>IF(Analysis!$H$7=1,1,0)</f>
        <v>1</v>
      </c>
    </row>
    <row r="3087" spans="1:21">
      <c r="A3087" s="4">
        <v>14564</v>
      </c>
      <c r="B3087" s="5">
        <v>40772.559027777781</v>
      </c>
      <c r="C3087" s="5">
        <v>40744.42291666667</v>
      </c>
      <c r="D3087" s="4" t="s">
        <v>60</v>
      </c>
      <c r="E3087" s="4" t="s">
        <v>54</v>
      </c>
      <c r="F3087" s="6" t="s">
        <v>2381</v>
      </c>
      <c r="G3087" s="4" t="s">
        <v>55</v>
      </c>
      <c r="H3087" s="4" t="s">
        <v>107</v>
      </c>
      <c r="I3087" s="4" t="s">
        <v>142</v>
      </c>
      <c r="J3087" s="4" t="s">
        <v>59</v>
      </c>
      <c r="K3087" s="9">
        <f t="shared" si="288"/>
        <v>28.136111111110949</v>
      </c>
      <c r="L3087" s="13">
        <f t="shared" si="289"/>
        <v>40744</v>
      </c>
      <c r="M3087" s="14">
        <f t="shared" si="290"/>
        <v>0.42291666667006211</v>
      </c>
      <c r="N3087" s="15">
        <f t="shared" si="291"/>
        <v>2</v>
      </c>
      <c r="O3087" s="16" t="str">
        <f t="shared" si="292"/>
        <v>Wednesday</v>
      </c>
      <c r="P3087" s="16" t="str">
        <f t="shared" si="293"/>
        <v>Jul</v>
      </c>
      <c r="Q3087" s="22">
        <f>IF(Analysis!$H$2=1,1,0)</f>
        <v>1</v>
      </c>
      <c r="R3087" s="1">
        <f>IF(Analysis!$H$3=1,1,0)</f>
        <v>1</v>
      </c>
      <c r="S3087" s="23">
        <f>IF(Analysis!$H$4=1,1,0)</f>
        <v>1</v>
      </c>
      <c r="T3087" s="23">
        <f>IF(Analysis!$H$6=1,1,0)</f>
        <v>1</v>
      </c>
      <c r="U3087" s="23">
        <f>IF(Analysis!$H$7=1,1,0)</f>
        <v>1</v>
      </c>
    </row>
    <row r="3088" spans="1:21">
      <c r="A3088" s="4">
        <v>14563</v>
      </c>
      <c r="B3088" s="5">
        <v>40746.670138888891</v>
      </c>
      <c r="C3088" s="5">
        <v>40744.410416666666</v>
      </c>
      <c r="D3088" s="4" t="s">
        <v>62</v>
      </c>
      <c r="E3088" s="4" t="s">
        <v>68</v>
      </c>
      <c r="F3088" s="6" t="s">
        <v>2071</v>
      </c>
      <c r="G3088" s="4" t="s">
        <v>55</v>
      </c>
      <c r="H3088" s="4" t="s">
        <v>106</v>
      </c>
      <c r="I3088" s="4" t="s">
        <v>142</v>
      </c>
      <c r="J3088" s="4" t="s">
        <v>59</v>
      </c>
      <c r="K3088" s="9">
        <f t="shared" si="288"/>
        <v>2.2597222222248092</v>
      </c>
      <c r="L3088" s="13">
        <f t="shared" si="289"/>
        <v>40744</v>
      </c>
      <c r="M3088" s="14">
        <f t="shared" si="290"/>
        <v>0.41041666666569654</v>
      </c>
      <c r="N3088" s="15">
        <f t="shared" si="291"/>
        <v>2</v>
      </c>
      <c r="O3088" s="16" t="str">
        <f t="shared" si="292"/>
        <v>Friday</v>
      </c>
      <c r="P3088" s="16" t="str">
        <f t="shared" si="293"/>
        <v>Jul</v>
      </c>
      <c r="Q3088" s="22">
        <f>IF(Analysis!$H$2=1,1,0)</f>
        <v>1</v>
      </c>
      <c r="R3088" s="1">
        <f>IF(Analysis!$H$3=1,1,0)</f>
        <v>1</v>
      </c>
      <c r="S3088" s="23">
        <f>IF(Analysis!$H$4=1,1,0)</f>
        <v>1</v>
      </c>
      <c r="T3088" s="23">
        <f>IF(Analysis!$H$6=1,1,0)</f>
        <v>1</v>
      </c>
      <c r="U3088" s="23">
        <f>IF(Analysis!$H$7=1,1,0)</f>
        <v>1</v>
      </c>
    </row>
    <row r="3089" spans="1:21">
      <c r="A3089" s="4">
        <v>14562</v>
      </c>
      <c r="B3089" s="5">
        <v>40744.484722222223</v>
      </c>
      <c r="C3089" s="5">
        <v>40744.406944444447</v>
      </c>
      <c r="D3089" s="4" t="s">
        <v>53</v>
      </c>
      <c r="E3089" s="4" t="s">
        <v>98</v>
      </c>
      <c r="F3089" s="6" t="s">
        <v>2072</v>
      </c>
      <c r="G3089" s="4" t="s">
        <v>55</v>
      </c>
      <c r="H3089" s="4" t="s">
        <v>71</v>
      </c>
      <c r="I3089" s="4" t="s">
        <v>142</v>
      </c>
      <c r="J3089" s="4" t="s">
        <v>59</v>
      </c>
      <c r="K3089" s="9">
        <f t="shared" si="288"/>
        <v>7.7777777776645962E-2</v>
      </c>
      <c r="L3089" s="13">
        <f t="shared" si="289"/>
        <v>40744</v>
      </c>
      <c r="M3089" s="14">
        <f t="shared" si="290"/>
        <v>0.40694444444670808</v>
      </c>
      <c r="N3089" s="15">
        <f t="shared" si="291"/>
        <v>2</v>
      </c>
      <c r="O3089" s="16" t="str">
        <f t="shared" si="292"/>
        <v>Wednesday</v>
      </c>
      <c r="P3089" s="16" t="str">
        <f t="shared" si="293"/>
        <v>Jul</v>
      </c>
      <c r="Q3089" s="22">
        <f>IF(Analysis!$H$2=1,1,0)</f>
        <v>1</v>
      </c>
      <c r="R3089" s="1">
        <f>IF(Analysis!$H$3=1,1,0)</f>
        <v>1</v>
      </c>
      <c r="S3089" s="23">
        <f>IF(Analysis!$H$4=1,1,0)</f>
        <v>1</v>
      </c>
      <c r="T3089" s="23">
        <f>IF(Analysis!$H$6=1,1,0)</f>
        <v>1</v>
      </c>
      <c r="U3089" s="23">
        <f>IF(Analysis!$H$7=1,1,0)</f>
        <v>1</v>
      </c>
    </row>
    <row r="3090" spans="1:21">
      <c r="A3090" s="4">
        <v>14561</v>
      </c>
      <c r="B3090" s="5">
        <v>40749.392361111109</v>
      </c>
      <c r="C3090" s="5">
        <v>40743.697222222225</v>
      </c>
      <c r="D3090" s="4" t="s">
        <v>62</v>
      </c>
      <c r="E3090" s="4" t="s">
        <v>95</v>
      </c>
      <c r="F3090" s="6" t="s">
        <v>2073</v>
      </c>
      <c r="G3090" s="4" t="s">
        <v>55</v>
      </c>
      <c r="H3090" s="4" t="s">
        <v>56</v>
      </c>
      <c r="I3090" s="4" t="s">
        <v>142</v>
      </c>
      <c r="J3090" s="4" t="s">
        <v>65</v>
      </c>
      <c r="K3090" s="9">
        <f t="shared" si="288"/>
        <v>5.695138888884685</v>
      </c>
      <c r="L3090" s="13">
        <f t="shared" si="289"/>
        <v>40743</v>
      </c>
      <c r="M3090" s="14">
        <f t="shared" si="290"/>
        <v>0.69722222222480923</v>
      </c>
      <c r="N3090" s="15">
        <f t="shared" si="291"/>
        <v>5</v>
      </c>
      <c r="O3090" s="16" t="str">
        <f t="shared" si="292"/>
        <v>Monday</v>
      </c>
      <c r="P3090" s="16" t="str">
        <f t="shared" si="293"/>
        <v>Jul</v>
      </c>
      <c r="Q3090" s="22">
        <f>IF(Analysis!$H$2=1,1,0)</f>
        <v>1</v>
      </c>
      <c r="R3090" s="1">
        <f>IF(Analysis!$H$3=1,1,0)</f>
        <v>1</v>
      </c>
      <c r="S3090" s="23">
        <f>IF(Analysis!$H$4=1,1,0)</f>
        <v>1</v>
      </c>
      <c r="T3090" s="23">
        <f>IF(Analysis!$H$6=1,1,0)</f>
        <v>1</v>
      </c>
      <c r="U3090" s="23">
        <f>IF(Analysis!$H$7=1,1,0)</f>
        <v>1</v>
      </c>
    </row>
    <row r="3091" spans="1:21">
      <c r="A3091" s="4">
        <v>14560</v>
      </c>
      <c r="B3091" s="5">
        <v>40751.654166666667</v>
      </c>
      <c r="C3091" s="5">
        <v>40743.673611111109</v>
      </c>
      <c r="D3091" s="4" t="s">
        <v>62</v>
      </c>
      <c r="E3091" s="4" t="s">
        <v>92</v>
      </c>
      <c r="F3091" s="6" t="s">
        <v>132</v>
      </c>
      <c r="G3091" s="4" t="s">
        <v>55</v>
      </c>
      <c r="H3091" s="4" t="s">
        <v>90</v>
      </c>
      <c r="I3091" s="4" t="s">
        <v>142</v>
      </c>
      <c r="J3091" s="4" t="s">
        <v>70</v>
      </c>
      <c r="K3091" s="9">
        <f t="shared" si="288"/>
        <v>7.9805555555576575</v>
      </c>
      <c r="L3091" s="13">
        <f t="shared" si="289"/>
        <v>40743</v>
      </c>
      <c r="M3091" s="14">
        <f t="shared" si="290"/>
        <v>0.67361111110949423</v>
      </c>
      <c r="N3091" s="15">
        <f t="shared" si="291"/>
        <v>5</v>
      </c>
      <c r="O3091" s="16" t="str">
        <f t="shared" si="292"/>
        <v>Wednesday</v>
      </c>
      <c r="P3091" s="16" t="str">
        <f t="shared" si="293"/>
        <v>Jul</v>
      </c>
      <c r="Q3091" s="22">
        <f>IF(Analysis!$H$2=1,1,0)</f>
        <v>1</v>
      </c>
      <c r="R3091" s="1">
        <f>IF(Analysis!$H$3=1,1,0)</f>
        <v>1</v>
      </c>
      <c r="S3091" s="23">
        <f>IF(Analysis!$H$4=1,1,0)</f>
        <v>1</v>
      </c>
      <c r="T3091" s="23">
        <f>IF(Analysis!$H$6=1,1,0)</f>
        <v>1</v>
      </c>
      <c r="U3091" s="23">
        <f>IF(Analysis!$H$7=1,1,0)</f>
        <v>1</v>
      </c>
    </row>
    <row r="3092" spans="1:21">
      <c r="A3092" s="4">
        <v>14559</v>
      </c>
      <c r="B3092" s="5">
        <v>40750.67291666667</v>
      </c>
      <c r="C3092" s="5">
        <v>40743.660416666666</v>
      </c>
      <c r="D3092" s="4" t="s">
        <v>60</v>
      </c>
      <c r="E3092" s="4" t="s">
        <v>54</v>
      </c>
      <c r="F3092" s="6" t="s">
        <v>133</v>
      </c>
      <c r="G3092" s="4" t="s">
        <v>55</v>
      </c>
      <c r="H3092" s="4" t="s">
        <v>56</v>
      </c>
      <c r="I3092" s="4" t="s">
        <v>142</v>
      </c>
      <c r="J3092" s="4" t="s">
        <v>59</v>
      </c>
      <c r="K3092" s="9">
        <f t="shared" si="288"/>
        <v>7.0125000000043656</v>
      </c>
      <c r="L3092" s="13">
        <f t="shared" si="289"/>
        <v>40743</v>
      </c>
      <c r="M3092" s="14">
        <f t="shared" si="290"/>
        <v>0.66041666666569654</v>
      </c>
      <c r="N3092" s="15">
        <f t="shared" si="291"/>
        <v>5</v>
      </c>
      <c r="O3092" s="16" t="str">
        <f t="shared" si="292"/>
        <v>Tuesday</v>
      </c>
      <c r="P3092" s="16" t="str">
        <f t="shared" si="293"/>
        <v>Jul</v>
      </c>
      <c r="Q3092" s="22">
        <f>IF(Analysis!$H$2=1,1,0)</f>
        <v>1</v>
      </c>
      <c r="R3092" s="1">
        <f>IF(Analysis!$H$3=1,1,0)</f>
        <v>1</v>
      </c>
      <c r="S3092" s="23">
        <f>IF(Analysis!$H$4=1,1,0)</f>
        <v>1</v>
      </c>
      <c r="T3092" s="23">
        <f>IF(Analysis!$H$6=1,1,0)</f>
        <v>1</v>
      </c>
      <c r="U3092" s="23">
        <f>IF(Analysis!$H$7=1,1,0)</f>
        <v>1</v>
      </c>
    </row>
    <row r="3093" spans="1:21">
      <c r="A3093" s="4">
        <v>14558</v>
      </c>
      <c r="B3093" s="5">
        <v>40764.678472222222</v>
      </c>
      <c r="C3093" s="5">
        <v>40743.630555555559</v>
      </c>
      <c r="D3093" s="4" t="s">
        <v>62</v>
      </c>
      <c r="E3093" s="4" t="s">
        <v>68</v>
      </c>
      <c r="F3093" s="6" t="s">
        <v>127</v>
      </c>
      <c r="G3093" s="4" t="s">
        <v>55</v>
      </c>
      <c r="H3093" s="4" t="s">
        <v>1426</v>
      </c>
      <c r="I3093" s="4" t="s">
        <v>142</v>
      </c>
      <c r="J3093" s="4" t="s">
        <v>59</v>
      </c>
      <c r="K3093" s="9">
        <f t="shared" si="288"/>
        <v>21.047916666662786</v>
      </c>
      <c r="L3093" s="13">
        <f t="shared" si="289"/>
        <v>40743</v>
      </c>
      <c r="M3093" s="14">
        <f t="shared" si="290"/>
        <v>0.63055555555911269</v>
      </c>
      <c r="N3093" s="15">
        <f t="shared" si="291"/>
        <v>5</v>
      </c>
      <c r="O3093" s="16" t="str">
        <f t="shared" si="292"/>
        <v>Tuesday</v>
      </c>
      <c r="P3093" s="16" t="str">
        <f t="shared" si="293"/>
        <v>Jul</v>
      </c>
      <c r="Q3093" s="22">
        <f>IF(Analysis!$H$2=1,1,0)</f>
        <v>1</v>
      </c>
      <c r="R3093" s="1">
        <f>IF(Analysis!$H$3=1,1,0)</f>
        <v>1</v>
      </c>
      <c r="S3093" s="23">
        <f>IF(Analysis!$H$4=1,1,0)</f>
        <v>1</v>
      </c>
      <c r="T3093" s="23">
        <f>IF(Analysis!$H$6=1,1,0)</f>
        <v>1</v>
      </c>
      <c r="U3093" s="23">
        <f>IF(Analysis!$H$7=1,1,0)</f>
        <v>1</v>
      </c>
    </row>
    <row r="3094" spans="1:21">
      <c r="A3094" s="4">
        <v>14557</v>
      </c>
      <c r="B3094" s="5">
        <v>40746.637499999997</v>
      </c>
      <c r="C3094" s="5">
        <v>40743.626388888886</v>
      </c>
      <c r="D3094" s="4" t="s">
        <v>62</v>
      </c>
      <c r="E3094" s="4" t="s">
        <v>64</v>
      </c>
      <c r="F3094" s="6" t="s">
        <v>128</v>
      </c>
      <c r="G3094" s="4" t="s">
        <v>55</v>
      </c>
      <c r="H3094" s="4" t="s">
        <v>1427</v>
      </c>
      <c r="I3094" s="4" t="s">
        <v>142</v>
      </c>
      <c r="J3094" s="4" t="s">
        <v>70</v>
      </c>
      <c r="K3094" s="9">
        <f t="shared" si="288"/>
        <v>3.0111111111109494</v>
      </c>
      <c r="L3094" s="13">
        <f t="shared" si="289"/>
        <v>40743</v>
      </c>
      <c r="M3094" s="14">
        <f t="shared" si="290"/>
        <v>0.62638888888614019</v>
      </c>
      <c r="N3094" s="15">
        <f t="shared" si="291"/>
        <v>5</v>
      </c>
      <c r="O3094" s="16" t="str">
        <f t="shared" si="292"/>
        <v>Friday</v>
      </c>
      <c r="P3094" s="16" t="str">
        <f t="shared" si="293"/>
        <v>Jul</v>
      </c>
      <c r="Q3094" s="22">
        <f>IF(Analysis!$H$2=1,1,0)</f>
        <v>1</v>
      </c>
      <c r="R3094" s="1">
        <f>IF(Analysis!$H$3=1,1,0)</f>
        <v>1</v>
      </c>
      <c r="S3094" s="23">
        <f>IF(Analysis!$H$4=1,1,0)</f>
        <v>1</v>
      </c>
      <c r="T3094" s="23">
        <f>IF(Analysis!$H$6=1,1,0)</f>
        <v>1</v>
      </c>
      <c r="U3094" s="23">
        <f>IF(Analysis!$H$7=1,1,0)</f>
        <v>1</v>
      </c>
    </row>
    <row r="3095" spans="1:21">
      <c r="A3095" s="4">
        <v>14556</v>
      </c>
      <c r="B3095" s="5">
        <v>40743.686805555553</v>
      </c>
      <c r="C3095" s="5">
        <v>40743.621527777781</v>
      </c>
      <c r="D3095" s="4" t="s">
        <v>60</v>
      </c>
      <c r="E3095" s="4" t="s">
        <v>74</v>
      </c>
      <c r="F3095" s="6" t="s">
        <v>129</v>
      </c>
      <c r="G3095" s="4" t="s">
        <v>55</v>
      </c>
      <c r="H3095" s="4" t="s">
        <v>1428</v>
      </c>
      <c r="I3095" s="4" t="s">
        <v>142</v>
      </c>
      <c r="J3095" s="4" t="s">
        <v>59</v>
      </c>
      <c r="K3095" s="9">
        <f t="shared" si="288"/>
        <v>6.5277777772280388E-2</v>
      </c>
      <c r="L3095" s="13">
        <f t="shared" si="289"/>
        <v>40743</v>
      </c>
      <c r="M3095" s="14">
        <f t="shared" si="290"/>
        <v>0.62152777778101154</v>
      </c>
      <c r="N3095" s="15">
        <f t="shared" si="291"/>
        <v>4</v>
      </c>
      <c r="O3095" s="16" t="str">
        <f t="shared" si="292"/>
        <v>Tuesday</v>
      </c>
      <c r="P3095" s="16" t="str">
        <f t="shared" si="293"/>
        <v>Jul</v>
      </c>
      <c r="Q3095" s="22">
        <f>IF(Analysis!$H$2=1,1,0)</f>
        <v>1</v>
      </c>
      <c r="R3095" s="1">
        <f>IF(Analysis!$H$3=1,1,0)</f>
        <v>1</v>
      </c>
      <c r="S3095" s="23">
        <f>IF(Analysis!$H$4=1,1,0)</f>
        <v>1</v>
      </c>
      <c r="T3095" s="23">
        <f>IF(Analysis!$H$6=1,1,0)</f>
        <v>1</v>
      </c>
      <c r="U3095" s="23">
        <f>IF(Analysis!$H$7=1,1,0)</f>
        <v>1</v>
      </c>
    </row>
    <row r="3096" spans="1:21">
      <c r="A3096" s="4">
        <v>14555</v>
      </c>
      <c r="B3096" s="5">
        <v>40743.62777777778</v>
      </c>
      <c r="C3096" s="5">
        <v>40743.621527777781</v>
      </c>
      <c r="D3096" s="4" t="s">
        <v>60</v>
      </c>
      <c r="E3096" s="4" t="s">
        <v>74</v>
      </c>
      <c r="F3096" s="6" t="s">
        <v>145</v>
      </c>
      <c r="G3096" s="4" t="s">
        <v>55</v>
      </c>
      <c r="H3096" s="4" t="s">
        <v>1429</v>
      </c>
      <c r="I3096" s="4" t="s">
        <v>142</v>
      </c>
      <c r="J3096" s="4" t="s">
        <v>59</v>
      </c>
      <c r="K3096" s="9">
        <f t="shared" si="288"/>
        <v>6.2499999985448085E-3</v>
      </c>
      <c r="L3096" s="13">
        <f t="shared" si="289"/>
        <v>40743</v>
      </c>
      <c r="M3096" s="14">
        <f t="shared" si="290"/>
        <v>0.62152777778101154</v>
      </c>
      <c r="N3096" s="15">
        <f t="shared" si="291"/>
        <v>4</v>
      </c>
      <c r="O3096" s="16" t="str">
        <f t="shared" si="292"/>
        <v>Tuesday</v>
      </c>
      <c r="P3096" s="16" t="str">
        <f t="shared" si="293"/>
        <v>Jul</v>
      </c>
      <c r="Q3096" s="22">
        <f>IF(Analysis!$H$2=1,1,0)</f>
        <v>1</v>
      </c>
      <c r="R3096" s="1">
        <f>IF(Analysis!$H$3=1,1,0)</f>
        <v>1</v>
      </c>
      <c r="S3096" s="23">
        <f>IF(Analysis!$H$4=1,1,0)</f>
        <v>1</v>
      </c>
      <c r="T3096" s="23">
        <f>IF(Analysis!$H$6=1,1,0)</f>
        <v>1</v>
      </c>
      <c r="U3096" s="23">
        <f>IF(Analysis!$H$7=1,1,0)</f>
        <v>1</v>
      </c>
    </row>
    <row r="3097" spans="1:21">
      <c r="A3097" s="4">
        <v>14554</v>
      </c>
      <c r="B3097" s="5">
        <v>40751.472222222219</v>
      </c>
      <c r="C3097" s="5">
        <v>40743.611111111109</v>
      </c>
      <c r="D3097" s="4" t="s">
        <v>62</v>
      </c>
      <c r="E3097" s="4" t="s">
        <v>112</v>
      </c>
      <c r="F3097" s="6" t="s">
        <v>2382</v>
      </c>
      <c r="G3097" s="4" t="s">
        <v>55</v>
      </c>
      <c r="H3097" s="4" t="s">
        <v>1430</v>
      </c>
      <c r="I3097" s="4" t="s">
        <v>142</v>
      </c>
      <c r="J3097" s="4" t="s">
        <v>73</v>
      </c>
      <c r="K3097" s="9">
        <f t="shared" si="288"/>
        <v>7.8611111111094942</v>
      </c>
      <c r="L3097" s="13">
        <f t="shared" si="289"/>
        <v>40743</v>
      </c>
      <c r="M3097" s="14">
        <f t="shared" si="290"/>
        <v>0.61111111110949423</v>
      </c>
      <c r="N3097" s="15">
        <f t="shared" si="291"/>
        <v>4</v>
      </c>
      <c r="O3097" s="16" t="str">
        <f t="shared" si="292"/>
        <v>Wednesday</v>
      </c>
      <c r="P3097" s="16" t="str">
        <f t="shared" si="293"/>
        <v>Jul</v>
      </c>
      <c r="Q3097" s="22">
        <f>IF(Analysis!$H$2=1,1,0)</f>
        <v>1</v>
      </c>
      <c r="R3097" s="1">
        <f>IF(Analysis!$H$3=1,1,0)</f>
        <v>1</v>
      </c>
      <c r="S3097" s="23">
        <f>IF(Analysis!$H$4=1,1,0)</f>
        <v>1</v>
      </c>
      <c r="T3097" s="23">
        <f>IF(Analysis!$H$6=1,1,0)</f>
        <v>1</v>
      </c>
      <c r="U3097" s="23">
        <f>IF(Analysis!$H$7=1,1,0)</f>
        <v>1</v>
      </c>
    </row>
    <row r="3098" spans="1:21">
      <c r="A3098" s="4">
        <v>14553</v>
      </c>
      <c r="B3098" s="5">
        <v>40798.452777777777</v>
      </c>
      <c r="C3098" s="5">
        <v>40743.602083333331</v>
      </c>
      <c r="D3098" s="4" t="s">
        <v>62</v>
      </c>
      <c r="E3098" s="4" t="s">
        <v>68</v>
      </c>
      <c r="F3098" s="6" t="s">
        <v>2071</v>
      </c>
      <c r="G3098" s="4" t="s">
        <v>55</v>
      </c>
      <c r="H3098" s="4" t="s">
        <v>90</v>
      </c>
      <c r="I3098" s="4" t="s">
        <v>142</v>
      </c>
      <c r="J3098" s="4" t="s">
        <v>70</v>
      </c>
      <c r="K3098" s="9">
        <f t="shared" si="288"/>
        <v>54.850694444445253</v>
      </c>
      <c r="L3098" s="13">
        <f t="shared" si="289"/>
        <v>40743</v>
      </c>
      <c r="M3098" s="14">
        <f t="shared" si="290"/>
        <v>0.60208333333139308</v>
      </c>
      <c r="N3098" s="15">
        <f t="shared" si="291"/>
        <v>4</v>
      </c>
      <c r="O3098" s="16" t="str">
        <f t="shared" si="292"/>
        <v>Monday</v>
      </c>
      <c r="P3098" s="16" t="str">
        <f t="shared" si="293"/>
        <v>Jul</v>
      </c>
      <c r="Q3098" s="22">
        <f>IF(Analysis!$H$2=1,1,0)</f>
        <v>1</v>
      </c>
      <c r="R3098" s="1">
        <f>IF(Analysis!$H$3=1,1,0)</f>
        <v>1</v>
      </c>
      <c r="S3098" s="23">
        <f>IF(Analysis!$H$4=1,1,0)</f>
        <v>1</v>
      </c>
      <c r="T3098" s="23">
        <f>IF(Analysis!$H$6=1,1,0)</f>
        <v>1</v>
      </c>
      <c r="U3098" s="23">
        <f>IF(Analysis!$H$7=1,1,0)</f>
        <v>1</v>
      </c>
    </row>
    <row r="3099" spans="1:21">
      <c r="A3099" s="4">
        <v>14552</v>
      </c>
      <c r="B3099" s="5">
        <v>40743.681250000001</v>
      </c>
      <c r="C3099" s="5">
        <v>40743.598611111112</v>
      </c>
      <c r="D3099" s="4" t="s">
        <v>60</v>
      </c>
      <c r="E3099" s="4" t="s">
        <v>81</v>
      </c>
      <c r="F3099" s="6" t="s">
        <v>2072</v>
      </c>
      <c r="G3099" s="4" t="s">
        <v>55</v>
      </c>
      <c r="H3099" s="4" t="s">
        <v>107</v>
      </c>
      <c r="I3099" s="4" t="s">
        <v>142</v>
      </c>
      <c r="J3099" s="4" t="s">
        <v>59</v>
      </c>
      <c r="K3099" s="9">
        <f t="shared" si="288"/>
        <v>8.2638888889050577E-2</v>
      </c>
      <c r="L3099" s="13">
        <f t="shared" si="289"/>
        <v>40743</v>
      </c>
      <c r="M3099" s="14">
        <f t="shared" si="290"/>
        <v>0.59861111111240461</v>
      </c>
      <c r="N3099" s="15">
        <f t="shared" si="291"/>
        <v>4</v>
      </c>
      <c r="O3099" s="16" t="str">
        <f t="shared" si="292"/>
        <v>Tuesday</v>
      </c>
      <c r="P3099" s="16" t="str">
        <f t="shared" si="293"/>
        <v>Jul</v>
      </c>
      <c r="Q3099" s="22">
        <f>IF(Analysis!$H$2=1,1,0)</f>
        <v>1</v>
      </c>
      <c r="R3099" s="1">
        <f>IF(Analysis!$H$3=1,1,0)</f>
        <v>1</v>
      </c>
      <c r="S3099" s="23">
        <f>IF(Analysis!$H$4=1,1,0)</f>
        <v>1</v>
      </c>
      <c r="T3099" s="23">
        <f>IF(Analysis!$H$6=1,1,0)</f>
        <v>1</v>
      </c>
      <c r="U3099" s="23">
        <f>IF(Analysis!$H$7=1,1,0)</f>
        <v>1</v>
      </c>
    </row>
    <row r="3100" spans="1:21">
      <c r="A3100" s="4">
        <v>14551</v>
      </c>
      <c r="B3100" s="5">
        <v>40746.707638888889</v>
      </c>
      <c r="C3100" s="5">
        <v>40743.50277777778</v>
      </c>
      <c r="D3100" s="4" t="s">
        <v>62</v>
      </c>
      <c r="E3100" s="4" t="s">
        <v>92</v>
      </c>
      <c r="F3100" s="6" t="s">
        <v>2073</v>
      </c>
      <c r="G3100" s="4" t="s">
        <v>55</v>
      </c>
      <c r="H3100" s="4" t="s">
        <v>106</v>
      </c>
      <c r="I3100" s="4" t="s">
        <v>142</v>
      </c>
      <c r="J3100" s="4" t="s">
        <v>59</v>
      </c>
      <c r="K3100" s="9">
        <f t="shared" si="288"/>
        <v>3.2048611111094942</v>
      </c>
      <c r="L3100" s="13">
        <f t="shared" si="289"/>
        <v>40743</v>
      </c>
      <c r="M3100" s="14">
        <f t="shared" si="290"/>
        <v>0.50277777777955635</v>
      </c>
      <c r="N3100" s="15">
        <f t="shared" si="291"/>
        <v>3</v>
      </c>
      <c r="O3100" s="16" t="str">
        <f t="shared" si="292"/>
        <v>Friday</v>
      </c>
      <c r="P3100" s="16" t="str">
        <f t="shared" si="293"/>
        <v>Jul</v>
      </c>
      <c r="Q3100" s="22">
        <f>IF(Analysis!$H$2=1,1,0)</f>
        <v>1</v>
      </c>
      <c r="R3100" s="1">
        <f>IF(Analysis!$H$3=1,1,0)</f>
        <v>1</v>
      </c>
      <c r="S3100" s="23">
        <f>IF(Analysis!$H$4=1,1,0)</f>
        <v>1</v>
      </c>
      <c r="T3100" s="23">
        <f>IF(Analysis!$H$6=1,1,0)</f>
        <v>1</v>
      </c>
      <c r="U3100" s="23">
        <f>IF(Analysis!$H$7=1,1,0)</f>
        <v>1</v>
      </c>
    </row>
    <row r="3101" spans="1:21">
      <c r="A3101" s="4">
        <v>14550</v>
      </c>
      <c r="B3101" s="5">
        <v>40749.67083333333</v>
      </c>
      <c r="C3101" s="5">
        <v>40743.494444444441</v>
      </c>
      <c r="D3101" s="4" t="s">
        <v>62</v>
      </c>
      <c r="E3101" s="4" t="s">
        <v>63</v>
      </c>
      <c r="F3101" s="6" t="s">
        <v>132</v>
      </c>
      <c r="G3101" s="4" t="s">
        <v>55</v>
      </c>
      <c r="H3101" s="4" t="s">
        <v>71</v>
      </c>
      <c r="I3101" s="4" t="s">
        <v>142</v>
      </c>
      <c r="J3101" s="4" t="s">
        <v>139</v>
      </c>
      <c r="K3101" s="9">
        <f t="shared" si="288"/>
        <v>6.1763888888890506</v>
      </c>
      <c r="L3101" s="13">
        <f t="shared" si="289"/>
        <v>40743</v>
      </c>
      <c r="M3101" s="14">
        <f t="shared" si="290"/>
        <v>0.49444444444088731</v>
      </c>
      <c r="N3101" s="15">
        <f t="shared" si="291"/>
        <v>3</v>
      </c>
      <c r="O3101" s="16" t="str">
        <f t="shared" si="292"/>
        <v>Monday</v>
      </c>
      <c r="P3101" s="16" t="str">
        <f t="shared" si="293"/>
        <v>Jul</v>
      </c>
      <c r="Q3101" s="22">
        <f>IF(Analysis!$H$2=1,1,0)</f>
        <v>1</v>
      </c>
      <c r="R3101" s="1">
        <f>IF(Analysis!$H$3=1,1,0)</f>
        <v>1</v>
      </c>
      <c r="S3101" s="23">
        <f>IF(Analysis!$H$4=1,1,0)</f>
        <v>1</v>
      </c>
      <c r="T3101" s="23">
        <f>IF(Analysis!$H$6=1,1,0)</f>
        <v>1</v>
      </c>
      <c r="U3101" s="23">
        <f>IF(Analysis!$H$7=1,1,0)</f>
        <v>1</v>
      </c>
    </row>
    <row r="3102" spans="1:21">
      <c r="A3102" s="4">
        <v>14549</v>
      </c>
      <c r="B3102" s="5">
        <v>40744.472222222219</v>
      </c>
      <c r="C3102" s="5">
        <v>40743.460416666669</v>
      </c>
      <c r="D3102" s="4" t="s">
        <v>53</v>
      </c>
      <c r="E3102" s="4" t="s">
        <v>79</v>
      </c>
      <c r="F3102" s="6" t="s">
        <v>133</v>
      </c>
      <c r="G3102" s="4" t="s">
        <v>55</v>
      </c>
      <c r="H3102" s="4" t="s">
        <v>56</v>
      </c>
      <c r="I3102" s="4" t="s">
        <v>142</v>
      </c>
      <c r="J3102" s="4" t="s">
        <v>65</v>
      </c>
      <c r="K3102" s="9">
        <f t="shared" si="288"/>
        <v>1.0118055555503815</v>
      </c>
      <c r="L3102" s="13">
        <f t="shared" si="289"/>
        <v>40743</v>
      </c>
      <c r="M3102" s="14">
        <f t="shared" si="290"/>
        <v>0.46041666666860692</v>
      </c>
      <c r="N3102" s="15">
        <f t="shared" si="291"/>
        <v>3</v>
      </c>
      <c r="O3102" s="16" t="str">
        <f t="shared" si="292"/>
        <v>Wednesday</v>
      </c>
      <c r="P3102" s="16" t="str">
        <f t="shared" si="293"/>
        <v>Jul</v>
      </c>
      <c r="Q3102" s="22">
        <f>IF(Analysis!$H$2=1,1,0)</f>
        <v>1</v>
      </c>
      <c r="R3102" s="1">
        <f>IF(Analysis!$H$3=1,1,0)</f>
        <v>1</v>
      </c>
      <c r="S3102" s="23">
        <f>IF(Analysis!$H$4=1,1,0)</f>
        <v>1</v>
      </c>
      <c r="T3102" s="23">
        <f>IF(Analysis!$H$6=1,1,0)</f>
        <v>1</v>
      </c>
      <c r="U3102" s="23">
        <f>IF(Analysis!$H$7=1,1,0)</f>
        <v>1</v>
      </c>
    </row>
    <row r="3103" spans="1:21">
      <c r="A3103" s="4">
        <v>14548</v>
      </c>
      <c r="B3103" s="5">
        <v>40759.632638888892</v>
      </c>
      <c r="C3103" s="5">
        <v>40743.424305555556</v>
      </c>
      <c r="D3103" s="4" t="s">
        <v>60</v>
      </c>
      <c r="E3103" s="4" t="s">
        <v>68</v>
      </c>
      <c r="F3103" s="6" t="s">
        <v>127</v>
      </c>
      <c r="G3103" s="4" t="s">
        <v>55</v>
      </c>
      <c r="H3103" s="4" t="s">
        <v>90</v>
      </c>
      <c r="I3103" s="4" t="s">
        <v>142</v>
      </c>
      <c r="J3103" s="4" t="s">
        <v>59</v>
      </c>
      <c r="K3103" s="9">
        <f t="shared" si="288"/>
        <v>16.208333333335759</v>
      </c>
      <c r="L3103" s="13">
        <f t="shared" si="289"/>
        <v>40743</v>
      </c>
      <c r="M3103" s="14">
        <f t="shared" si="290"/>
        <v>0.42430555555620231</v>
      </c>
      <c r="N3103" s="15">
        <f t="shared" si="291"/>
        <v>2</v>
      </c>
      <c r="O3103" s="16" t="str">
        <f t="shared" si="292"/>
        <v>Thursday</v>
      </c>
      <c r="P3103" s="16" t="str">
        <f t="shared" si="293"/>
        <v>Jul</v>
      </c>
      <c r="Q3103" s="22">
        <f>IF(Analysis!$H$2=1,1,0)</f>
        <v>1</v>
      </c>
      <c r="R3103" s="1">
        <f>IF(Analysis!$H$3=1,1,0)</f>
        <v>1</v>
      </c>
      <c r="S3103" s="23">
        <f>IF(Analysis!$H$4=1,1,0)</f>
        <v>1</v>
      </c>
      <c r="T3103" s="23">
        <f>IF(Analysis!$H$6=1,1,0)</f>
        <v>1</v>
      </c>
      <c r="U3103" s="23">
        <f>IF(Analysis!$H$7=1,1,0)</f>
        <v>1</v>
      </c>
    </row>
    <row r="3104" spans="1:21">
      <c r="A3104" s="4">
        <v>14547</v>
      </c>
      <c r="B3104" s="5">
        <v>40743.443055555559</v>
      </c>
      <c r="C3104" s="5">
        <v>40743.421527777777</v>
      </c>
      <c r="D3104" s="4" t="s">
        <v>60</v>
      </c>
      <c r="E3104" s="4" t="s">
        <v>54</v>
      </c>
      <c r="F3104" s="6" t="s">
        <v>128</v>
      </c>
      <c r="G3104" s="4" t="s">
        <v>55</v>
      </c>
      <c r="H3104" s="4" t="s">
        <v>56</v>
      </c>
      <c r="I3104" s="4" t="s">
        <v>142</v>
      </c>
      <c r="J3104" s="4" t="s">
        <v>59</v>
      </c>
      <c r="K3104" s="9">
        <f t="shared" si="288"/>
        <v>2.1527777782466728E-2</v>
      </c>
      <c r="L3104" s="13">
        <f t="shared" si="289"/>
        <v>40743</v>
      </c>
      <c r="M3104" s="14">
        <f t="shared" si="290"/>
        <v>0.42152777777664596</v>
      </c>
      <c r="N3104" s="15">
        <f t="shared" si="291"/>
        <v>2</v>
      </c>
      <c r="O3104" s="16" t="str">
        <f t="shared" si="292"/>
        <v>Tuesday</v>
      </c>
      <c r="P3104" s="16" t="str">
        <f t="shared" si="293"/>
        <v>Jul</v>
      </c>
      <c r="Q3104" s="22">
        <f>IF(Analysis!$H$2=1,1,0)</f>
        <v>1</v>
      </c>
      <c r="R3104" s="1">
        <f>IF(Analysis!$H$3=1,1,0)</f>
        <v>1</v>
      </c>
      <c r="S3104" s="23">
        <f>IF(Analysis!$H$4=1,1,0)</f>
        <v>1</v>
      </c>
      <c r="T3104" s="23">
        <f>IF(Analysis!$H$6=1,1,0)</f>
        <v>1</v>
      </c>
      <c r="U3104" s="23">
        <f>IF(Analysis!$H$7=1,1,0)</f>
        <v>1</v>
      </c>
    </row>
    <row r="3105" spans="1:21">
      <c r="A3105" s="4">
        <v>14546</v>
      </c>
      <c r="B3105" s="5">
        <v>40743.418749999997</v>
      </c>
      <c r="C3105" s="5">
        <v>40743.381944444445</v>
      </c>
      <c r="D3105" s="4" t="s">
        <v>60</v>
      </c>
      <c r="E3105" s="4" t="s">
        <v>54</v>
      </c>
      <c r="F3105" s="6" t="s">
        <v>129</v>
      </c>
      <c r="G3105" s="4" t="s">
        <v>55</v>
      </c>
      <c r="H3105" s="4" t="s">
        <v>1431</v>
      </c>
      <c r="I3105" s="4" t="s">
        <v>142</v>
      </c>
      <c r="J3105" s="4" t="s">
        <v>59</v>
      </c>
      <c r="K3105" s="9">
        <f t="shared" si="288"/>
        <v>3.6805555551836733E-2</v>
      </c>
      <c r="L3105" s="13">
        <f t="shared" si="289"/>
        <v>40743</v>
      </c>
      <c r="M3105" s="14">
        <f t="shared" si="290"/>
        <v>0.38194444444525288</v>
      </c>
      <c r="N3105" s="15">
        <f t="shared" si="291"/>
        <v>2</v>
      </c>
      <c r="O3105" s="16" t="str">
        <f t="shared" si="292"/>
        <v>Tuesday</v>
      </c>
      <c r="P3105" s="16" t="str">
        <f t="shared" si="293"/>
        <v>Jul</v>
      </c>
      <c r="Q3105" s="22">
        <f>IF(Analysis!$H$2=1,1,0)</f>
        <v>1</v>
      </c>
      <c r="R3105" s="1">
        <f>IF(Analysis!$H$3=1,1,0)</f>
        <v>1</v>
      </c>
      <c r="S3105" s="23">
        <f>IF(Analysis!$H$4=1,1,0)</f>
        <v>1</v>
      </c>
      <c r="T3105" s="23">
        <f>IF(Analysis!$H$6=1,1,0)</f>
        <v>1</v>
      </c>
      <c r="U3105" s="23">
        <f>IF(Analysis!$H$7=1,1,0)</f>
        <v>1</v>
      </c>
    </row>
    <row r="3106" spans="1:21">
      <c r="A3106" s="4">
        <v>14545</v>
      </c>
      <c r="B3106" s="5">
        <v>40750.333333333336</v>
      </c>
      <c r="C3106" s="5">
        <v>40743.379861111112</v>
      </c>
      <c r="D3106" s="4" t="s">
        <v>53</v>
      </c>
      <c r="E3106" s="4" t="s">
        <v>105</v>
      </c>
      <c r="F3106" s="6" t="s">
        <v>145</v>
      </c>
      <c r="G3106" s="4" t="s">
        <v>55</v>
      </c>
      <c r="H3106" s="4" t="s">
        <v>1432</v>
      </c>
      <c r="I3106" s="4" t="s">
        <v>142</v>
      </c>
      <c r="J3106" s="4" t="s">
        <v>59</v>
      </c>
      <c r="K3106" s="9">
        <f t="shared" si="288"/>
        <v>6.953472222223354</v>
      </c>
      <c r="L3106" s="13">
        <f t="shared" si="289"/>
        <v>40743</v>
      </c>
      <c r="M3106" s="14">
        <f t="shared" si="290"/>
        <v>0.37986111111240461</v>
      </c>
      <c r="N3106" s="15">
        <f t="shared" si="291"/>
        <v>2</v>
      </c>
      <c r="O3106" s="16" t="str">
        <f t="shared" si="292"/>
        <v>Tuesday</v>
      </c>
      <c r="P3106" s="16" t="str">
        <f t="shared" si="293"/>
        <v>Jul</v>
      </c>
      <c r="Q3106" s="22">
        <f>IF(Analysis!$H$2=1,1,0)</f>
        <v>1</v>
      </c>
      <c r="R3106" s="1">
        <f>IF(Analysis!$H$3=1,1,0)</f>
        <v>1</v>
      </c>
      <c r="S3106" s="23">
        <f>IF(Analysis!$H$4=1,1,0)</f>
        <v>1</v>
      </c>
      <c r="T3106" s="23">
        <f>IF(Analysis!$H$6=1,1,0)</f>
        <v>1</v>
      </c>
      <c r="U3106" s="23">
        <f>IF(Analysis!$H$7=1,1,0)</f>
        <v>1</v>
      </c>
    </row>
    <row r="3107" spans="1:21">
      <c r="A3107" s="4">
        <v>14544</v>
      </c>
      <c r="B3107" s="5">
        <v>40743.375</v>
      </c>
      <c r="C3107" s="5">
        <v>40743.368750000001</v>
      </c>
      <c r="D3107" s="4" t="s">
        <v>60</v>
      </c>
      <c r="E3107" s="4" t="s">
        <v>54</v>
      </c>
      <c r="F3107" s="6" t="s">
        <v>2383</v>
      </c>
      <c r="G3107" s="4" t="s">
        <v>55</v>
      </c>
      <c r="H3107" s="4" t="s">
        <v>1433</v>
      </c>
      <c r="I3107" s="4" t="s">
        <v>142</v>
      </c>
      <c r="J3107" s="4" t="s">
        <v>59</v>
      </c>
      <c r="K3107" s="9">
        <f t="shared" si="288"/>
        <v>6.2499999985448085E-3</v>
      </c>
      <c r="L3107" s="13">
        <f t="shared" si="289"/>
        <v>40743</v>
      </c>
      <c r="M3107" s="14">
        <f t="shared" si="290"/>
        <v>0.36875000000145519</v>
      </c>
      <c r="N3107" s="15">
        <f t="shared" si="291"/>
        <v>1</v>
      </c>
      <c r="O3107" s="16" t="str">
        <f t="shared" si="292"/>
        <v>Tuesday</v>
      </c>
      <c r="P3107" s="16" t="str">
        <f t="shared" si="293"/>
        <v>Jul</v>
      </c>
      <c r="Q3107" s="22">
        <f>IF(Analysis!$H$2=1,1,0)</f>
        <v>1</v>
      </c>
      <c r="R3107" s="1">
        <f>IF(Analysis!$H$3=1,1,0)</f>
        <v>1</v>
      </c>
      <c r="S3107" s="23">
        <f>IF(Analysis!$H$4=1,1,0)</f>
        <v>1</v>
      </c>
      <c r="T3107" s="23">
        <f>IF(Analysis!$H$6=1,1,0)</f>
        <v>1</v>
      </c>
      <c r="U3107" s="23">
        <f>IF(Analysis!$H$7=1,1,0)</f>
        <v>1</v>
      </c>
    </row>
    <row r="3108" spans="1:21">
      <c r="A3108" s="4">
        <v>14543</v>
      </c>
      <c r="B3108" s="5">
        <v>40743.367361111108</v>
      </c>
      <c r="C3108" s="5">
        <v>40743.353472222225</v>
      </c>
      <c r="D3108" s="4" t="s">
        <v>60</v>
      </c>
      <c r="E3108" s="4" t="s">
        <v>54</v>
      </c>
      <c r="F3108" s="6" t="s">
        <v>2071</v>
      </c>
      <c r="G3108" s="4" t="s">
        <v>55</v>
      </c>
      <c r="H3108" s="4" t="s">
        <v>1434</v>
      </c>
      <c r="I3108" s="4" t="s">
        <v>142</v>
      </c>
      <c r="J3108" s="4" t="s">
        <v>59</v>
      </c>
      <c r="K3108" s="9">
        <f t="shared" si="288"/>
        <v>1.3888888883229811E-2</v>
      </c>
      <c r="L3108" s="13">
        <f t="shared" si="289"/>
        <v>40743</v>
      </c>
      <c r="M3108" s="14">
        <f t="shared" si="290"/>
        <v>0.35347222222480923</v>
      </c>
      <c r="N3108" s="15">
        <f t="shared" si="291"/>
        <v>1</v>
      </c>
      <c r="O3108" s="16" t="str">
        <f t="shared" si="292"/>
        <v>Tuesday</v>
      </c>
      <c r="P3108" s="16" t="str">
        <f t="shared" si="293"/>
        <v>Jul</v>
      </c>
      <c r="Q3108" s="22">
        <f>IF(Analysis!$H$2=1,1,0)</f>
        <v>1</v>
      </c>
      <c r="R3108" s="1">
        <f>IF(Analysis!$H$3=1,1,0)</f>
        <v>1</v>
      </c>
      <c r="S3108" s="23">
        <f>IF(Analysis!$H$4=1,1,0)</f>
        <v>1</v>
      </c>
      <c r="T3108" s="23">
        <f>IF(Analysis!$H$6=1,1,0)</f>
        <v>1</v>
      </c>
      <c r="U3108" s="23">
        <f>IF(Analysis!$H$7=1,1,0)</f>
        <v>1</v>
      </c>
    </row>
    <row r="3109" spans="1:21">
      <c r="A3109" s="4">
        <v>14542</v>
      </c>
      <c r="B3109" s="5">
        <v>40743.366666666669</v>
      </c>
      <c r="C3109" s="5">
        <v>40743.350694444445</v>
      </c>
      <c r="D3109" s="4" t="s">
        <v>60</v>
      </c>
      <c r="E3109" s="4" t="s">
        <v>54</v>
      </c>
      <c r="F3109" s="6" t="s">
        <v>2072</v>
      </c>
      <c r="G3109" s="4" t="s">
        <v>55</v>
      </c>
      <c r="H3109" s="4" t="s">
        <v>1435</v>
      </c>
      <c r="I3109" s="4" t="s">
        <v>142</v>
      </c>
      <c r="J3109" s="4" t="s">
        <v>57</v>
      </c>
      <c r="K3109" s="9">
        <f t="shared" si="288"/>
        <v>1.5972222223354038E-2</v>
      </c>
      <c r="L3109" s="13">
        <f t="shared" si="289"/>
        <v>40743</v>
      </c>
      <c r="M3109" s="14">
        <f t="shared" si="290"/>
        <v>0.35069444444525288</v>
      </c>
      <c r="N3109" s="15">
        <f t="shared" si="291"/>
        <v>1</v>
      </c>
      <c r="O3109" s="16" t="str">
        <f t="shared" si="292"/>
        <v>Tuesday</v>
      </c>
      <c r="P3109" s="16" t="str">
        <f t="shared" si="293"/>
        <v>Jul</v>
      </c>
      <c r="Q3109" s="22">
        <f>IF(Analysis!$H$2=1,1,0)</f>
        <v>1</v>
      </c>
      <c r="R3109" s="1">
        <f>IF(Analysis!$H$3=1,1,0)</f>
        <v>1</v>
      </c>
      <c r="S3109" s="23">
        <f>IF(Analysis!$H$4=1,1,0)</f>
        <v>1</v>
      </c>
      <c r="T3109" s="23">
        <f>IF(Analysis!$H$6=1,1,0)</f>
        <v>1</v>
      </c>
      <c r="U3109" s="23">
        <f>IF(Analysis!$H$7=1,1,0)</f>
        <v>1</v>
      </c>
    </row>
    <row r="3110" spans="1:21">
      <c r="A3110" s="4">
        <v>14541</v>
      </c>
      <c r="B3110" s="5">
        <v>40742.691666666666</v>
      </c>
      <c r="C3110" s="5">
        <v>40742.686805555553</v>
      </c>
      <c r="D3110" s="4" t="s">
        <v>60</v>
      </c>
      <c r="E3110" s="4" t="s">
        <v>61</v>
      </c>
      <c r="F3110" s="6" t="s">
        <v>2073</v>
      </c>
      <c r="G3110" s="4" t="s">
        <v>55</v>
      </c>
      <c r="H3110" s="4" t="s">
        <v>90</v>
      </c>
      <c r="I3110" s="4" t="s">
        <v>142</v>
      </c>
      <c r="J3110" s="4" t="s">
        <v>59</v>
      </c>
      <c r="K3110" s="9">
        <f t="shared" si="288"/>
        <v>4.8611111124046147E-3</v>
      </c>
      <c r="L3110" s="13">
        <f t="shared" si="289"/>
        <v>40742</v>
      </c>
      <c r="M3110" s="14">
        <f t="shared" si="290"/>
        <v>0.68680555555329192</v>
      </c>
      <c r="N3110" s="15">
        <f t="shared" si="291"/>
        <v>5</v>
      </c>
      <c r="O3110" s="16" t="str">
        <f t="shared" si="292"/>
        <v>Monday</v>
      </c>
      <c r="P3110" s="16" t="str">
        <f t="shared" si="293"/>
        <v>Jul</v>
      </c>
      <c r="Q3110" s="22">
        <f>IF(Analysis!$H$2=1,1,0)</f>
        <v>1</v>
      </c>
      <c r="R3110" s="1">
        <f>IF(Analysis!$H$3=1,1,0)</f>
        <v>1</v>
      </c>
      <c r="S3110" s="23">
        <f>IF(Analysis!$H$4=1,1,0)</f>
        <v>1</v>
      </c>
      <c r="T3110" s="23">
        <f>IF(Analysis!$H$6=1,1,0)</f>
        <v>1</v>
      </c>
      <c r="U3110" s="23">
        <f>IF(Analysis!$H$7=1,1,0)</f>
        <v>1</v>
      </c>
    </row>
    <row r="3111" spans="1:21">
      <c r="A3111" s="4">
        <v>14540</v>
      </c>
      <c r="B3111" s="5">
        <v>40751.47152777778</v>
      </c>
      <c r="C3111" s="5">
        <v>40742.586111111108</v>
      </c>
      <c r="D3111" s="4" t="s">
        <v>62</v>
      </c>
      <c r="E3111" s="4" t="s">
        <v>112</v>
      </c>
      <c r="F3111" s="6" t="s">
        <v>132</v>
      </c>
      <c r="G3111" s="4" t="s">
        <v>55</v>
      </c>
      <c r="H3111" s="4" t="s">
        <v>107</v>
      </c>
      <c r="I3111" s="4" t="s">
        <v>142</v>
      </c>
      <c r="J3111" s="4" t="s">
        <v>73</v>
      </c>
      <c r="K3111" s="9">
        <f t="shared" si="288"/>
        <v>8.8854166666715173</v>
      </c>
      <c r="L3111" s="13">
        <f t="shared" si="289"/>
        <v>40742</v>
      </c>
      <c r="M3111" s="14">
        <f t="shared" si="290"/>
        <v>0.58611111110803904</v>
      </c>
      <c r="N3111" s="15">
        <f t="shared" si="291"/>
        <v>4</v>
      </c>
      <c r="O3111" s="16" t="str">
        <f t="shared" si="292"/>
        <v>Wednesday</v>
      </c>
      <c r="P3111" s="16" t="str">
        <f t="shared" si="293"/>
        <v>Jul</v>
      </c>
      <c r="Q3111" s="22">
        <f>IF(Analysis!$H$2=1,1,0)</f>
        <v>1</v>
      </c>
      <c r="R3111" s="1">
        <f>IF(Analysis!$H$3=1,1,0)</f>
        <v>1</v>
      </c>
      <c r="S3111" s="23">
        <f>IF(Analysis!$H$4=1,1,0)</f>
        <v>1</v>
      </c>
      <c r="T3111" s="23">
        <f>IF(Analysis!$H$6=1,1,0)</f>
        <v>1</v>
      </c>
      <c r="U3111" s="23">
        <f>IF(Analysis!$H$7=1,1,0)</f>
        <v>1</v>
      </c>
    </row>
    <row r="3112" spans="1:21">
      <c r="A3112" s="4">
        <v>14539</v>
      </c>
      <c r="B3112" s="5">
        <v>40751.47152777778</v>
      </c>
      <c r="C3112" s="5">
        <v>40742.581250000003</v>
      </c>
      <c r="D3112" s="4" t="s">
        <v>62</v>
      </c>
      <c r="E3112" s="4" t="s">
        <v>66</v>
      </c>
      <c r="F3112" s="6" t="s">
        <v>133</v>
      </c>
      <c r="G3112" s="4" t="s">
        <v>55</v>
      </c>
      <c r="H3112" s="4" t="s">
        <v>106</v>
      </c>
      <c r="I3112" s="4" t="s">
        <v>142</v>
      </c>
      <c r="J3112" s="4" t="s">
        <v>73</v>
      </c>
      <c r="K3112" s="9">
        <f t="shared" si="288"/>
        <v>8.890277777776646</v>
      </c>
      <c r="L3112" s="13">
        <f t="shared" si="289"/>
        <v>40742</v>
      </c>
      <c r="M3112" s="14">
        <f t="shared" si="290"/>
        <v>0.58125000000291038</v>
      </c>
      <c r="N3112" s="15">
        <f t="shared" si="291"/>
        <v>4</v>
      </c>
      <c r="O3112" s="16" t="str">
        <f t="shared" si="292"/>
        <v>Wednesday</v>
      </c>
      <c r="P3112" s="16" t="str">
        <f t="shared" si="293"/>
        <v>Jul</v>
      </c>
      <c r="Q3112" s="22">
        <f>IF(Analysis!$H$2=1,1,0)</f>
        <v>1</v>
      </c>
      <c r="R3112" s="1">
        <f>IF(Analysis!$H$3=1,1,0)</f>
        <v>1</v>
      </c>
      <c r="S3112" s="23">
        <f>IF(Analysis!$H$4=1,1,0)</f>
        <v>1</v>
      </c>
      <c r="T3112" s="23">
        <f>IF(Analysis!$H$6=1,1,0)</f>
        <v>1</v>
      </c>
      <c r="U3112" s="23">
        <f>IF(Analysis!$H$7=1,1,0)</f>
        <v>1</v>
      </c>
    </row>
    <row r="3113" spans="1:21">
      <c r="A3113" s="4">
        <v>14538</v>
      </c>
      <c r="B3113" s="5">
        <v>40744.537499999999</v>
      </c>
      <c r="C3113" s="5">
        <v>40742.490972222222</v>
      </c>
      <c r="D3113" s="4" t="s">
        <v>53</v>
      </c>
      <c r="E3113" s="4" t="s">
        <v>96</v>
      </c>
      <c r="F3113" s="6" t="s">
        <v>127</v>
      </c>
      <c r="G3113" s="4" t="s">
        <v>55</v>
      </c>
      <c r="H3113" s="4" t="s">
        <v>71</v>
      </c>
      <c r="I3113" s="4" t="s">
        <v>142</v>
      </c>
      <c r="J3113" s="4" t="s">
        <v>57</v>
      </c>
      <c r="K3113" s="9">
        <f t="shared" si="288"/>
        <v>2.046527777776646</v>
      </c>
      <c r="L3113" s="13">
        <f t="shared" si="289"/>
        <v>40742</v>
      </c>
      <c r="M3113" s="14">
        <f t="shared" si="290"/>
        <v>0.49097222222189885</v>
      </c>
      <c r="N3113" s="15">
        <f t="shared" si="291"/>
        <v>3</v>
      </c>
      <c r="O3113" s="16" t="str">
        <f t="shared" si="292"/>
        <v>Wednesday</v>
      </c>
      <c r="P3113" s="16" t="str">
        <f t="shared" si="293"/>
        <v>Jul</v>
      </c>
      <c r="Q3113" s="22">
        <f>IF(Analysis!$H$2=1,1,0)</f>
        <v>1</v>
      </c>
      <c r="R3113" s="1">
        <f>IF(Analysis!$H$3=1,1,0)</f>
        <v>1</v>
      </c>
      <c r="S3113" s="23">
        <f>IF(Analysis!$H$4=1,1,0)</f>
        <v>1</v>
      </c>
      <c r="T3113" s="23">
        <f>IF(Analysis!$H$6=1,1,0)</f>
        <v>1</v>
      </c>
      <c r="U3113" s="23">
        <f>IF(Analysis!$H$7=1,1,0)</f>
        <v>1</v>
      </c>
    </row>
    <row r="3114" spans="1:21">
      <c r="A3114" s="4">
        <v>14537</v>
      </c>
      <c r="B3114" s="5">
        <v>40742.474999999999</v>
      </c>
      <c r="C3114" s="5">
        <v>40742.460416666669</v>
      </c>
      <c r="D3114" s="4" t="s">
        <v>60</v>
      </c>
      <c r="E3114" s="4" t="s">
        <v>54</v>
      </c>
      <c r="F3114" s="6" t="s">
        <v>128</v>
      </c>
      <c r="G3114" s="4" t="s">
        <v>55</v>
      </c>
      <c r="H3114" s="4" t="s">
        <v>56</v>
      </c>
      <c r="I3114" s="4" t="s">
        <v>142</v>
      </c>
      <c r="J3114" s="4" t="s">
        <v>59</v>
      </c>
      <c r="K3114" s="9">
        <f t="shared" si="288"/>
        <v>1.4583333329937886E-2</v>
      </c>
      <c r="L3114" s="13">
        <f t="shared" si="289"/>
        <v>40742</v>
      </c>
      <c r="M3114" s="14">
        <f t="shared" si="290"/>
        <v>0.46041666666860692</v>
      </c>
      <c r="N3114" s="15">
        <f t="shared" si="291"/>
        <v>3</v>
      </c>
      <c r="O3114" s="16" t="str">
        <f t="shared" si="292"/>
        <v>Monday</v>
      </c>
      <c r="P3114" s="16" t="str">
        <f t="shared" si="293"/>
        <v>Jul</v>
      </c>
      <c r="Q3114" s="22">
        <f>IF(Analysis!$H$2=1,1,0)</f>
        <v>1</v>
      </c>
      <c r="R3114" s="1">
        <f>IF(Analysis!$H$3=1,1,0)</f>
        <v>1</v>
      </c>
      <c r="S3114" s="23">
        <f>IF(Analysis!$H$4=1,1,0)</f>
        <v>1</v>
      </c>
      <c r="T3114" s="23">
        <f>IF(Analysis!$H$6=1,1,0)</f>
        <v>1</v>
      </c>
      <c r="U3114" s="23">
        <f>IF(Analysis!$H$7=1,1,0)</f>
        <v>1</v>
      </c>
    </row>
    <row r="3115" spans="1:21">
      <c r="A3115" s="4">
        <v>14536</v>
      </c>
      <c r="B3115" s="5">
        <v>40752.425000000003</v>
      </c>
      <c r="C3115" s="5">
        <v>40742.454861111109</v>
      </c>
      <c r="D3115" s="4" t="s">
        <v>62</v>
      </c>
      <c r="E3115" s="4" t="s">
        <v>64</v>
      </c>
      <c r="F3115" s="6" t="s">
        <v>129</v>
      </c>
      <c r="G3115" s="4" t="s">
        <v>55</v>
      </c>
      <c r="H3115" s="4" t="s">
        <v>90</v>
      </c>
      <c r="I3115" s="4" t="s">
        <v>142</v>
      </c>
      <c r="J3115" s="4" t="s">
        <v>70</v>
      </c>
      <c r="K3115" s="9">
        <f t="shared" si="288"/>
        <v>9.9701388888934162</v>
      </c>
      <c r="L3115" s="13">
        <f t="shared" si="289"/>
        <v>40742</v>
      </c>
      <c r="M3115" s="14">
        <f t="shared" si="290"/>
        <v>0.45486111110949423</v>
      </c>
      <c r="N3115" s="15">
        <f t="shared" si="291"/>
        <v>2</v>
      </c>
      <c r="O3115" s="16" t="str">
        <f t="shared" si="292"/>
        <v>Thursday</v>
      </c>
      <c r="P3115" s="16" t="str">
        <f t="shared" si="293"/>
        <v>Jul</v>
      </c>
      <c r="Q3115" s="22">
        <f>IF(Analysis!$H$2=1,1,0)</f>
        <v>1</v>
      </c>
      <c r="R3115" s="1">
        <f>IF(Analysis!$H$3=1,1,0)</f>
        <v>1</v>
      </c>
      <c r="S3115" s="23">
        <f>IF(Analysis!$H$4=1,1,0)</f>
        <v>1</v>
      </c>
      <c r="T3115" s="23">
        <f>IF(Analysis!$H$6=1,1,0)</f>
        <v>1</v>
      </c>
      <c r="U3115" s="23">
        <f>IF(Analysis!$H$7=1,1,0)</f>
        <v>1</v>
      </c>
    </row>
    <row r="3116" spans="1:21">
      <c r="A3116" s="4">
        <v>14535</v>
      </c>
      <c r="B3116" s="5">
        <v>40744.443749999999</v>
      </c>
      <c r="C3116" s="5">
        <v>40742.445833333331</v>
      </c>
      <c r="D3116" s="4" t="s">
        <v>53</v>
      </c>
      <c r="E3116" s="4" t="s">
        <v>68</v>
      </c>
      <c r="F3116" s="6" t="s">
        <v>145</v>
      </c>
      <c r="G3116" s="4" t="s">
        <v>55</v>
      </c>
      <c r="H3116" s="4" t="s">
        <v>56</v>
      </c>
      <c r="I3116" s="4" t="s">
        <v>142</v>
      </c>
      <c r="J3116" s="4" t="s">
        <v>59</v>
      </c>
      <c r="K3116" s="9">
        <f t="shared" si="288"/>
        <v>1.9979166666671517</v>
      </c>
      <c r="L3116" s="13">
        <f t="shared" si="289"/>
        <v>40742</v>
      </c>
      <c r="M3116" s="14">
        <f t="shared" si="290"/>
        <v>0.44583333333139308</v>
      </c>
      <c r="N3116" s="15">
        <f t="shared" si="291"/>
        <v>2</v>
      </c>
      <c r="O3116" s="16" t="str">
        <f t="shared" si="292"/>
        <v>Wednesday</v>
      </c>
      <c r="P3116" s="16" t="str">
        <f t="shared" si="293"/>
        <v>Jul</v>
      </c>
      <c r="Q3116" s="22">
        <f>IF(Analysis!$H$2=1,1,0)</f>
        <v>1</v>
      </c>
      <c r="R3116" s="1">
        <f>IF(Analysis!$H$3=1,1,0)</f>
        <v>1</v>
      </c>
      <c r="S3116" s="23">
        <f>IF(Analysis!$H$4=1,1,0)</f>
        <v>1</v>
      </c>
      <c r="T3116" s="23">
        <f>IF(Analysis!$H$6=1,1,0)</f>
        <v>1</v>
      </c>
      <c r="U3116" s="23">
        <f>IF(Analysis!$H$7=1,1,0)</f>
        <v>1</v>
      </c>
    </row>
    <row r="3117" spans="1:21">
      <c r="A3117" s="4">
        <v>14534</v>
      </c>
      <c r="B3117" s="5">
        <v>40745.635416666664</v>
      </c>
      <c r="C3117" s="5">
        <v>40742.414583333331</v>
      </c>
      <c r="D3117" s="4" t="s">
        <v>62</v>
      </c>
      <c r="E3117" s="4" t="s">
        <v>64</v>
      </c>
      <c r="F3117" s="6" t="s">
        <v>2384</v>
      </c>
      <c r="G3117" s="4" t="s">
        <v>55</v>
      </c>
      <c r="H3117" s="4" t="s">
        <v>1436</v>
      </c>
      <c r="I3117" s="4" t="s">
        <v>142</v>
      </c>
      <c r="J3117" s="4" t="s">
        <v>70</v>
      </c>
      <c r="K3117" s="9">
        <f t="shared" si="288"/>
        <v>3.2208333333328483</v>
      </c>
      <c r="L3117" s="13">
        <f t="shared" si="289"/>
        <v>40742</v>
      </c>
      <c r="M3117" s="14">
        <f t="shared" si="290"/>
        <v>0.41458333333139308</v>
      </c>
      <c r="N3117" s="15">
        <f t="shared" si="291"/>
        <v>2</v>
      </c>
      <c r="O3117" s="16" t="str">
        <f t="shared" si="292"/>
        <v>Thursday</v>
      </c>
      <c r="P3117" s="16" t="str">
        <f t="shared" si="293"/>
        <v>Jul</v>
      </c>
      <c r="Q3117" s="22">
        <f>IF(Analysis!$H$2=1,1,0)</f>
        <v>1</v>
      </c>
      <c r="R3117" s="1">
        <f>IF(Analysis!$H$3=1,1,0)</f>
        <v>1</v>
      </c>
      <c r="S3117" s="23">
        <f>IF(Analysis!$H$4=1,1,0)</f>
        <v>1</v>
      </c>
      <c r="T3117" s="23">
        <f>IF(Analysis!$H$6=1,1,0)</f>
        <v>1</v>
      </c>
      <c r="U3117" s="23">
        <f>IF(Analysis!$H$7=1,1,0)</f>
        <v>1</v>
      </c>
    </row>
    <row r="3118" spans="1:21">
      <c r="A3118" s="4">
        <v>14533</v>
      </c>
      <c r="B3118" s="5">
        <v>40746.673611111109</v>
      </c>
      <c r="C3118" s="5">
        <v>40742.404166666667</v>
      </c>
      <c r="D3118" s="4" t="s">
        <v>60</v>
      </c>
      <c r="E3118" s="4" t="s">
        <v>74</v>
      </c>
      <c r="F3118" s="6" t="s">
        <v>2071</v>
      </c>
      <c r="G3118" s="4" t="s">
        <v>55</v>
      </c>
      <c r="H3118" s="4" t="s">
        <v>1437</v>
      </c>
      <c r="I3118" s="4" t="s">
        <v>142</v>
      </c>
      <c r="J3118" s="4" t="s">
        <v>136</v>
      </c>
      <c r="K3118" s="9">
        <f t="shared" si="288"/>
        <v>4.2694444444423425</v>
      </c>
      <c r="L3118" s="13">
        <f t="shared" si="289"/>
        <v>40742</v>
      </c>
      <c r="M3118" s="14">
        <f t="shared" si="290"/>
        <v>0.40416666666715173</v>
      </c>
      <c r="N3118" s="15">
        <f t="shared" si="291"/>
        <v>2</v>
      </c>
      <c r="O3118" s="16" t="str">
        <f t="shared" si="292"/>
        <v>Friday</v>
      </c>
      <c r="P3118" s="16" t="str">
        <f t="shared" si="293"/>
        <v>Jul</v>
      </c>
      <c r="Q3118" s="22">
        <f>IF(Analysis!$H$2=1,1,0)</f>
        <v>1</v>
      </c>
      <c r="R3118" s="1">
        <f>IF(Analysis!$H$3=1,1,0)</f>
        <v>1</v>
      </c>
      <c r="S3118" s="23">
        <f>IF(Analysis!$H$4=1,1,0)</f>
        <v>1</v>
      </c>
      <c r="T3118" s="23">
        <f>IF(Analysis!$H$6=1,1,0)</f>
        <v>1</v>
      </c>
      <c r="U3118" s="23">
        <f>IF(Analysis!$H$7=1,1,0)</f>
        <v>1</v>
      </c>
    </row>
    <row r="3119" spans="1:21">
      <c r="A3119" s="4">
        <v>14532</v>
      </c>
      <c r="B3119" s="5">
        <v>40742.657638888886</v>
      </c>
      <c r="C3119" s="5">
        <v>40742.395833333336</v>
      </c>
      <c r="D3119" s="4" t="s">
        <v>62</v>
      </c>
      <c r="E3119" s="4" t="s">
        <v>63</v>
      </c>
      <c r="F3119" s="6" t="s">
        <v>2072</v>
      </c>
      <c r="G3119" s="4" t="s">
        <v>55</v>
      </c>
      <c r="H3119" s="4" t="s">
        <v>1438</v>
      </c>
      <c r="I3119" s="4" t="s">
        <v>142</v>
      </c>
      <c r="J3119" s="4" t="s">
        <v>70</v>
      </c>
      <c r="K3119" s="9">
        <f t="shared" si="288"/>
        <v>0.26180555555038154</v>
      </c>
      <c r="L3119" s="13">
        <f t="shared" si="289"/>
        <v>40742</v>
      </c>
      <c r="M3119" s="14">
        <f t="shared" si="290"/>
        <v>0.39583333333575865</v>
      </c>
      <c r="N3119" s="15">
        <f t="shared" si="291"/>
        <v>2</v>
      </c>
      <c r="O3119" s="16" t="str">
        <f t="shared" si="292"/>
        <v>Monday</v>
      </c>
      <c r="P3119" s="16" t="str">
        <f t="shared" si="293"/>
        <v>Jul</v>
      </c>
      <c r="Q3119" s="22">
        <f>IF(Analysis!$H$2=1,1,0)</f>
        <v>1</v>
      </c>
      <c r="R3119" s="1">
        <f>IF(Analysis!$H$3=1,1,0)</f>
        <v>1</v>
      </c>
      <c r="S3119" s="23">
        <f>IF(Analysis!$H$4=1,1,0)</f>
        <v>1</v>
      </c>
      <c r="T3119" s="23">
        <f>IF(Analysis!$H$6=1,1,0)</f>
        <v>1</v>
      </c>
      <c r="U3119" s="23">
        <f>IF(Analysis!$H$7=1,1,0)</f>
        <v>1</v>
      </c>
    </row>
    <row r="3120" spans="1:21">
      <c r="A3120" s="4">
        <v>14531</v>
      </c>
      <c r="B3120" s="5">
        <v>40751.343055555553</v>
      </c>
      <c r="C3120" s="5">
        <v>40742.394444444442</v>
      </c>
      <c r="D3120" s="4" t="s">
        <v>62</v>
      </c>
      <c r="E3120" s="4" t="s">
        <v>72</v>
      </c>
      <c r="F3120" s="6" t="s">
        <v>2073</v>
      </c>
      <c r="G3120" s="4" t="s">
        <v>55</v>
      </c>
      <c r="H3120" s="4" t="s">
        <v>1439</v>
      </c>
      <c r="I3120" s="4" t="s">
        <v>142</v>
      </c>
      <c r="J3120" s="4" t="s">
        <v>59</v>
      </c>
      <c r="K3120" s="9">
        <f t="shared" si="288"/>
        <v>8.9486111111109494</v>
      </c>
      <c r="L3120" s="13">
        <f t="shared" si="289"/>
        <v>40742</v>
      </c>
      <c r="M3120" s="14">
        <f t="shared" si="290"/>
        <v>0.3944444444423425</v>
      </c>
      <c r="N3120" s="15">
        <f t="shared" si="291"/>
        <v>2</v>
      </c>
      <c r="O3120" s="16" t="str">
        <f t="shared" si="292"/>
        <v>Wednesday</v>
      </c>
      <c r="P3120" s="16" t="str">
        <f t="shared" si="293"/>
        <v>Jul</v>
      </c>
      <c r="Q3120" s="22">
        <f>IF(Analysis!$H$2=1,1,0)</f>
        <v>1</v>
      </c>
      <c r="R3120" s="1">
        <f>IF(Analysis!$H$3=1,1,0)</f>
        <v>1</v>
      </c>
      <c r="S3120" s="23">
        <f>IF(Analysis!$H$4=1,1,0)</f>
        <v>1</v>
      </c>
      <c r="T3120" s="23">
        <f>IF(Analysis!$H$6=1,1,0)</f>
        <v>1</v>
      </c>
      <c r="U3120" s="23">
        <f>IF(Analysis!$H$7=1,1,0)</f>
        <v>1</v>
      </c>
    </row>
    <row r="3121" spans="1:21">
      <c r="A3121" s="4">
        <v>14530</v>
      </c>
      <c r="B3121" s="5">
        <v>40842.425000000003</v>
      </c>
      <c r="C3121" s="5">
        <v>40742.38958333333</v>
      </c>
      <c r="D3121" s="4" t="s">
        <v>62</v>
      </c>
      <c r="E3121" s="4" t="s">
        <v>100</v>
      </c>
      <c r="F3121" s="6" t="s">
        <v>132</v>
      </c>
      <c r="G3121" s="4" t="s">
        <v>55</v>
      </c>
      <c r="H3121" s="4" t="s">
        <v>1440</v>
      </c>
      <c r="I3121" s="4" t="s">
        <v>142</v>
      </c>
      <c r="J3121" s="4" t="s">
        <v>139</v>
      </c>
      <c r="K3121" s="9">
        <f t="shared" si="288"/>
        <v>100.03541666667297</v>
      </c>
      <c r="L3121" s="13">
        <f t="shared" si="289"/>
        <v>40742</v>
      </c>
      <c r="M3121" s="14">
        <f t="shared" si="290"/>
        <v>0.38958333332993789</v>
      </c>
      <c r="N3121" s="15">
        <f t="shared" si="291"/>
        <v>2</v>
      </c>
      <c r="O3121" s="16" t="str">
        <f t="shared" si="292"/>
        <v>Wednesday</v>
      </c>
      <c r="P3121" s="16" t="str">
        <f t="shared" si="293"/>
        <v>Jul</v>
      </c>
      <c r="Q3121" s="22">
        <f>IF(Analysis!$H$2=1,1,0)</f>
        <v>1</v>
      </c>
      <c r="R3121" s="1">
        <f>IF(Analysis!$H$3=1,1,0)</f>
        <v>1</v>
      </c>
      <c r="S3121" s="23">
        <f>IF(Analysis!$H$4=1,1,0)</f>
        <v>1</v>
      </c>
      <c r="T3121" s="23">
        <f>IF(Analysis!$H$6=1,1,0)</f>
        <v>1</v>
      </c>
      <c r="U3121" s="23">
        <f>IF(Analysis!$H$7=1,1,0)</f>
        <v>1</v>
      </c>
    </row>
    <row r="3122" spans="1:21">
      <c r="A3122" s="4">
        <v>14529</v>
      </c>
      <c r="B3122" s="5">
        <v>40742.536111111112</v>
      </c>
      <c r="C3122" s="5">
        <v>40742.352083333331</v>
      </c>
      <c r="D3122" s="4" t="s">
        <v>53</v>
      </c>
      <c r="E3122" s="4" t="s">
        <v>105</v>
      </c>
      <c r="F3122" s="6" t="s">
        <v>133</v>
      </c>
      <c r="G3122" s="4" t="s">
        <v>55</v>
      </c>
      <c r="H3122" s="4" t="s">
        <v>90</v>
      </c>
      <c r="I3122" s="4" t="s">
        <v>142</v>
      </c>
      <c r="J3122" s="4" t="s">
        <v>59</v>
      </c>
      <c r="K3122" s="9">
        <f t="shared" si="288"/>
        <v>0.18402777778101154</v>
      </c>
      <c r="L3122" s="13">
        <f t="shared" si="289"/>
        <v>40742</v>
      </c>
      <c r="M3122" s="14">
        <f t="shared" si="290"/>
        <v>0.35208333333139308</v>
      </c>
      <c r="N3122" s="15">
        <f t="shared" si="291"/>
        <v>1</v>
      </c>
      <c r="O3122" s="16" t="str">
        <f t="shared" si="292"/>
        <v>Monday</v>
      </c>
      <c r="P3122" s="16" t="str">
        <f t="shared" si="293"/>
        <v>Jul</v>
      </c>
      <c r="Q3122" s="22">
        <f>IF(Analysis!$H$2=1,1,0)</f>
        <v>1</v>
      </c>
      <c r="R3122" s="1">
        <f>IF(Analysis!$H$3=1,1,0)</f>
        <v>1</v>
      </c>
      <c r="S3122" s="23">
        <f>IF(Analysis!$H$4=1,1,0)</f>
        <v>1</v>
      </c>
      <c r="T3122" s="23">
        <f>IF(Analysis!$H$6=1,1,0)</f>
        <v>1</v>
      </c>
      <c r="U3122" s="23">
        <f>IF(Analysis!$H$7=1,1,0)</f>
        <v>1</v>
      </c>
    </row>
    <row r="3123" spans="1:21">
      <c r="A3123" s="4">
        <v>14528</v>
      </c>
      <c r="B3123" s="5">
        <v>40739.716666666667</v>
      </c>
      <c r="C3123" s="5">
        <v>40739.715277777781</v>
      </c>
      <c r="D3123" s="4" t="s">
        <v>60</v>
      </c>
      <c r="E3123" s="4" t="s">
        <v>54</v>
      </c>
      <c r="F3123" s="6" t="s">
        <v>127</v>
      </c>
      <c r="G3123" s="4" t="s">
        <v>55</v>
      </c>
      <c r="H3123" s="4" t="s">
        <v>107</v>
      </c>
      <c r="I3123" s="4" t="s">
        <v>142</v>
      </c>
      <c r="J3123" s="4" t="s">
        <v>59</v>
      </c>
      <c r="K3123" s="9">
        <f t="shared" si="288"/>
        <v>1.3888888861401938E-3</v>
      </c>
      <c r="L3123" s="13">
        <f t="shared" si="289"/>
        <v>40739</v>
      </c>
      <c r="M3123" s="14">
        <f t="shared" si="290"/>
        <v>0.71527777778101154</v>
      </c>
      <c r="N3123" s="15">
        <f t="shared" si="291"/>
        <v>6</v>
      </c>
      <c r="O3123" s="16" t="str">
        <f t="shared" si="292"/>
        <v>Friday</v>
      </c>
      <c r="P3123" s="16" t="str">
        <f t="shared" si="293"/>
        <v>Jul</v>
      </c>
      <c r="Q3123" s="22">
        <f>IF(Analysis!$H$2=1,1,0)</f>
        <v>1</v>
      </c>
      <c r="R3123" s="1">
        <f>IF(Analysis!$H$3=1,1,0)</f>
        <v>1</v>
      </c>
      <c r="S3123" s="23">
        <f>IF(Analysis!$H$4=1,1,0)</f>
        <v>1</v>
      </c>
      <c r="T3123" s="23">
        <f>IF(Analysis!$H$6=1,1,0)</f>
        <v>1</v>
      </c>
      <c r="U3123" s="23">
        <f>IF(Analysis!$H$7=1,1,0)</f>
        <v>1</v>
      </c>
    </row>
    <row r="3124" spans="1:21">
      <c r="A3124" s="4">
        <v>14527</v>
      </c>
      <c r="B3124" s="5">
        <v>40746.676388888889</v>
      </c>
      <c r="C3124" s="5">
        <v>40739.668055555558</v>
      </c>
      <c r="D3124" s="4" t="s">
        <v>53</v>
      </c>
      <c r="E3124" s="4" t="s">
        <v>54</v>
      </c>
      <c r="F3124" s="6" t="s">
        <v>128</v>
      </c>
      <c r="G3124" s="4" t="s">
        <v>55</v>
      </c>
      <c r="H3124" s="4" t="s">
        <v>106</v>
      </c>
      <c r="I3124" s="4" t="s">
        <v>142</v>
      </c>
      <c r="J3124" s="4" t="s">
        <v>65</v>
      </c>
      <c r="K3124" s="9">
        <f t="shared" si="288"/>
        <v>7.0083333333313931</v>
      </c>
      <c r="L3124" s="13">
        <f t="shared" si="289"/>
        <v>40739</v>
      </c>
      <c r="M3124" s="14">
        <f t="shared" si="290"/>
        <v>0.6680555555576575</v>
      </c>
      <c r="N3124" s="15">
        <f t="shared" si="291"/>
        <v>5</v>
      </c>
      <c r="O3124" s="16" t="str">
        <f t="shared" si="292"/>
        <v>Friday</v>
      </c>
      <c r="P3124" s="16" t="str">
        <f t="shared" si="293"/>
        <v>Jul</v>
      </c>
      <c r="Q3124" s="22">
        <f>IF(Analysis!$H$2=1,1,0)</f>
        <v>1</v>
      </c>
      <c r="R3124" s="1">
        <f>IF(Analysis!$H$3=1,1,0)</f>
        <v>1</v>
      </c>
      <c r="S3124" s="23">
        <f>IF(Analysis!$H$4=1,1,0)</f>
        <v>1</v>
      </c>
      <c r="T3124" s="23">
        <f>IF(Analysis!$H$6=1,1,0)</f>
        <v>1</v>
      </c>
      <c r="U3124" s="23">
        <f>IF(Analysis!$H$7=1,1,0)</f>
        <v>1</v>
      </c>
    </row>
    <row r="3125" spans="1:21">
      <c r="A3125" s="4">
        <v>14526</v>
      </c>
      <c r="B3125" s="5">
        <v>40744.411111111112</v>
      </c>
      <c r="C3125" s="5">
        <v>40739.659722222219</v>
      </c>
      <c r="D3125" s="4" t="s">
        <v>53</v>
      </c>
      <c r="E3125" s="4" t="s">
        <v>79</v>
      </c>
      <c r="F3125" s="6" t="s">
        <v>129</v>
      </c>
      <c r="G3125" s="4" t="s">
        <v>55</v>
      </c>
      <c r="H3125" s="4" t="s">
        <v>71</v>
      </c>
      <c r="I3125" s="4" t="s">
        <v>142</v>
      </c>
      <c r="J3125" s="4" t="s">
        <v>59</v>
      </c>
      <c r="K3125" s="9">
        <f t="shared" si="288"/>
        <v>4.7513888888934162</v>
      </c>
      <c r="L3125" s="13">
        <f t="shared" si="289"/>
        <v>40739</v>
      </c>
      <c r="M3125" s="14">
        <f t="shared" si="290"/>
        <v>0.65972222221898846</v>
      </c>
      <c r="N3125" s="15">
        <f t="shared" si="291"/>
        <v>5</v>
      </c>
      <c r="O3125" s="16" t="str">
        <f t="shared" si="292"/>
        <v>Wednesday</v>
      </c>
      <c r="P3125" s="16" t="str">
        <f t="shared" si="293"/>
        <v>Jul</v>
      </c>
      <c r="Q3125" s="22">
        <f>IF(Analysis!$H$2=1,1,0)</f>
        <v>1</v>
      </c>
      <c r="R3125" s="1">
        <f>IF(Analysis!$H$3=1,1,0)</f>
        <v>1</v>
      </c>
      <c r="S3125" s="23">
        <f>IF(Analysis!$H$4=1,1,0)</f>
        <v>1</v>
      </c>
      <c r="T3125" s="23">
        <f>IF(Analysis!$H$6=1,1,0)</f>
        <v>1</v>
      </c>
      <c r="U3125" s="23">
        <f>IF(Analysis!$H$7=1,1,0)</f>
        <v>1</v>
      </c>
    </row>
    <row r="3126" spans="1:21">
      <c r="A3126" s="4">
        <v>14525</v>
      </c>
      <c r="B3126" s="5">
        <v>40751.529861111114</v>
      </c>
      <c r="C3126" s="5">
        <v>40739.579861111109</v>
      </c>
      <c r="D3126" s="4" t="s">
        <v>60</v>
      </c>
      <c r="E3126" s="4" t="s">
        <v>108</v>
      </c>
      <c r="F3126" s="6" t="s">
        <v>145</v>
      </c>
      <c r="G3126" s="4" t="s">
        <v>55</v>
      </c>
      <c r="H3126" s="4" t="s">
        <v>56</v>
      </c>
      <c r="I3126" s="4" t="s">
        <v>142</v>
      </c>
      <c r="J3126" s="4" t="s">
        <v>73</v>
      </c>
      <c r="K3126" s="9">
        <f t="shared" si="288"/>
        <v>11.950000000004366</v>
      </c>
      <c r="L3126" s="13">
        <f t="shared" si="289"/>
        <v>40739</v>
      </c>
      <c r="M3126" s="14">
        <f t="shared" si="290"/>
        <v>0.57986111110949423</v>
      </c>
      <c r="N3126" s="15">
        <f t="shared" si="291"/>
        <v>4</v>
      </c>
      <c r="O3126" s="16" t="str">
        <f t="shared" si="292"/>
        <v>Wednesday</v>
      </c>
      <c r="P3126" s="16" t="str">
        <f t="shared" si="293"/>
        <v>Jul</v>
      </c>
      <c r="Q3126" s="22">
        <f>IF(Analysis!$H$2=1,1,0)</f>
        <v>1</v>
      </c>
      <c r="R3126" s="1">
        <f>IF(Analysis!$H$3=1,1,0)</f>
        <v>1</v>
      </c>
      <c r="S3126" s="23">
        <f>IF(Analysis!$H$4=1,1,0)</f>
        <v>1</v>
      </c>
      <c r="T3126" s="23">
        <f>IF(Analysis!$H$6=1,1,0)</f>
        <v>1</v>
      </c>
      <c r="U3126" s="23">
        <f>IF(Analysis!$H$7=1,1,0)</f>
        <v>1</v>
      </c>
    </row>
    <row r="3127" spans="1:21">
      <c r="A3127" s="4">
        <v>14524</v>
      </c>
      <c r="B3127" s="5">
        <v>40739.671527777777</v>
      </c>
      <c r="C3127" s="5">
        <v>40739.464583333334</v>
      </c>
      <c r="D3127" s="4" t="s">
        <v>53</v>
      </c>
      <c r="E3127" s="4" t="s">
        <v>58</v>
      </c>
      <c r="F3127" s="6" t="s">
        <v>2385</v>
      </c>
      <c r="G3127" s="4" t="s">
        <v>55</v>
      </c>
      <c r="H3127" s="4" t="s">
        <v>90</v>
      </c>
      <c r="I3127" s="4" t="s">
        <v>142</v>
      </c>
      <c r="J3127" s="4" t="s">
        <v>59</v>
      </c>
      <c r="K3127" s="9">
        <f t="shared" si="288"/>
        <v>0.2069444444423425</v>
      </c>
      <c r="L3127" s="13">
        <f t="shared" si="289"/>
        <v>40739</v>
      </c>
      <c r="M3127" s="14">
        <f t="shared" si="290"/>
        <v>0.46458333333430346</v>
      </c>
      <c r="N3127" s="15">
        <f t="shared" si="291"/>
        <v>3</v>
      </c>
      <c r="O3127" s="16" t="str">
        <f t="shared" si="292"/>
        <v>Friday</v>
      </c>
      <c r="P3127" s="16" t="str">
        <f t="shared" si="293"/>
        <v>Jul</v>
      </c>
      <c r="Q3127" s="22">
        <f>IF(Analysis!$H$2=1,1,0)</f>
        <v>1</v>
      </c>
      <c r="R3127" s="1">
        <f>IF(Analysis!$H$3=1,1,0)</f>
        <v>1</v>
      </c>
      <c r="S3127" s="23">
        <f>IF(Analysis!$H$4=1,1,0)</f>
        <v>1</v>
      </c>
      <c r="T3127" s="23">
        <f>IF(Analysis!$H$6=1,1,0)</f>
        <v>1</v>
      </c>
      <c r="U3127" s="23">
        <f>IF(Analysis!$H$7=1,1,0)</f>
        <v>1</v>
      </c>
    </row>
    <row r="3128" spans="1:21">
      <c r="A3128" s="4">
        <v>14523</v>
      </c>
      <c r="B3128" s="5">
        <v>40739.40347222222</v>
      </c>
      <c r="C3128" s="5">
        <v>40739.393750000003</v>
      </c>
      <c r="D3128" s="4" t="s">
        <v>60</v>
      </c>
      <c r="E3128" s="4" t="s">
        <v>54</v>
      </c>
      <c r="F3128" s="6" t="s">
        <v>2071</v>
      </c>
      <c r="G3128" s="4" t="s">
        <v>55</v>
      </c>
      <c r="H3128" s="4" t="s">
        <v>56</v>
      </c>
      <c r="I3128" s="4" t="s">
        <v>142</v>
      </c>
      <c r="J3128" s="4" t="s">
        <v>57</v>
      </c>
      <c r="K3128" s="9">
        <f t="shared" si="288"/>
        <v>9.7222222175332718E-3</v>
      </c>
      <c r="L3128" s="13">
        <f t="shared" si="289"/>
        <v>40739</v>
      </c>
      <c r="M3128" s="14">
        <f t="shared" si="290"/>
        <v>0.39375000000291038</v>
      </c>
      <c r="N3128" s="15">
        <f t="shared" si="291"/>
        <v>2</v>
      </c>
      <c r="O3128" s="16" t="str">
        <f t="shared" si="292"/>
        <v>Friday</v>
      </c>
      <c r="P3128" s="16" t="str">
        <f t="shared" si="293"/>
        <v>Jul</v>
      </c>
      <c r="Q3128" s="22">
        <f>IF(Analysis!$H$2=1,1,0)</f>
        <v>1</v>
      </c>
      <c r="R3128" s="1">
        <f>IF(Analysis!$H$3=1,1,0)</f>
        <v>1</v>
      </c>
      <c r="S3128" s="23">
        <f>IF(Analysis!$H$4=1,1,0)</f>
        <v>1</v>
      </c>
      <c r="T3128" s="23">
        <f>IF(Analysis!$H$6=1,1,0)</f>
        <v>1</v>
      </c>
      <c r="U3128" s="23">
        <f>IF(Analysis!$H$7=1,1,0)</f>
        <v>1</v>
      </c>
    </row>
    <row r="3129" spans="1:21">
      <c r="A3129" s="4">
        <v>14522</v>
      </c>
      <c r="B3129" s="5">
        <v>40746.675000000003</v>
      </c>
      <c r="C3129" s="5">
        <v>40739.392361111109</v>
      </c>
      <c r="D3129" s="4" t="s">
        <v>60</v>
      </c>
      <c r="E3129" s="4" t="s">
        <v>54</v>
      </c>
      <c r="F3129" s="6" t="s">
        <v>2072</v>
      </c>
      <c r="G3129" s="4" t="s">
        <v>55</v>
      </c>
      <c r="H3129" s="4" t="s">
        <v>1441</v>
      </c>
      <c r="I3129" s="4" t="s">
        <v>142</v>
      </c>
      <c r="J3129" s="4" t="s">
        <v>136</v>
      </c>
      <c r="K3129" s="9">
        <f t="shared" si="288"/>
        <v>7.2826388888934162</v>
      </c>
      <c r="L3129" s="13">
        <f t="shared" si="289"/>
        <v>40739</v>
      </c>
      <c r="M3129" s="14">
        <f t="shared" si="290"/>
        <v>0.39236111110949423</v>
      </c>
      <c r="N3129" s="15">
        <f t="shared" si="291"/>
        <v>2</v>
      </c>
      <c r="O3129" s="16" t="str">
        <f t="shared" si="292"/>
        <v>Friday</v>
      </c>
      <c r="P3129" s="16" t="str">
        <f t="shared" si="293"/>
        <v>Jul</v>
      </c>
      <c r="Q3129" s="22">
        <f>IF(Analysis!$H$2=1,1,0)</f>
        <v>1</v>
      </c>
      <c r="R3129" s="1">
        <f>IF(Analysis!$H$3=1,1,0)</f>
        <v>1</v>
      </c>
      <c r="S3129" s="23">
        <f>IF(Analysis!$H$4=1,1,0)</f>
        <v>1</v>
      </c>
      <c r="T3129" s="23">
        <f>IF(Analysis!$H$6=1,1,0)</f>
        <v>1</v>
      </c>
      <c r="U3129" s="23">
        <f>IF(Analysis!$H$7=1,1,0)</f>
        <v>1</v>
      </c>
    </row>
    <row r="3130" spans="1:21">
      <c r="A3130" s="4">
        <v>14521</v>
      </c>
      <c r="B3130" s="5">
        <v>40739.384027777778</v>
      </c>
      <c r="C3130" s="5">
        <v>40739.354166666664</v>
      </c>
      <c r="D3130" s="4" t="s">
        <v>60</v>
      </c>
      <c r="E3130" s="4" t="s">
        <v>54</v>
      </c>
      <c r="F3130" s="6" t="s">
        <v>2073</v>
      </c>
      <c r="G3130" s="4" t="s">
        <v>55</v>
      </c>
      <c r="H3130" s="4" t="s">
        <v>1442</v>
      </c>
      <c r="I3130" s="4" t="s">
        <v>142</v>
      </c>
      <c r="J3130" s="4" t="s">
        <v>59</v>
      </c>
      <c r="K3130" s="9">
        <f t="shared" si="288"/>
        <v>2.9861111113859806E-2</v>
      </c>
      <c r="L3130" s="13">
        <f t="shared" si="289"/>
        <v>40739</v>
      </c>
      <c r="M3130" s="14">
        <f t="shared" si="290"/>
        <v>0.35416666666424135</v>
      </c>
      <c r="N3130" s="15">
        <f t="shared" si="291"/>
        <v>1</v>
      </c>
      <c r="O3130" s="16" t="str">
        <f t="shared" si="292"/>
        <v>Friday</v>
      </c>
      <c r="P3130" s="16" t="str">
        <f t="shared" si="293"/>
        <v>Jul</v>
      </c>
      <c r="Q3130" s="22">
        <f>IF(Analysis!$H$2=1,1,0)</f>
        <v>1</v>
      </c>
      <c r="R3130" s="1">
        <f>IF(Analysis!$H$3=1,1,0)</f>
        <v>1</v>
      </c>
      <c r="S3130" s="23">
        <f>IF(Analysis!$H$4=1,1,0)</f>
        <v>1</v>
      </c>
      <c r="T3130" s="23">
        <f>IF(Analysis!$H$6=1,1,0)</f>
        <v>1</v>
      </c>
      <c r="U3130" s="23">
        <f>IF(Analysis!$H$7=1,1,0)</f>
        <v>1</v>
      </c>
    </row>
    <row r="3131" spans="1:21">
      <c r="A3131" s="4">
        <v>14520</v>
      </c>
      <c r="B3131" s="5">
        <v>40739.380555555559</v>
      </c>
      <c r="C3131" s="5">
        <v>40739.350694444445</v>
      </c>
      <c r="D3131" s="4" t="s">
        <v>60</v>
      </c>
      <c r="E3131" s="4" t="s">
        <v>54</v>
      </c>
      <c r="F3131" s="6" t="s">
        <v>132</v>
      </c>
      <c r="G3131" s="4" t="s">
        <v>55</v>
      </c>
      <c r="H3131" s="4" t="s">
        <v>1443</v>
      </c>
      <c r="I3131" s="4" t="s">
        <v>142</v>
      </c>
      <c r="J3131" s="4" t="s">
        <v>59</v>
      </c>
      <c r="K3131" s="9">
        <f t="shared" si="288"/>
        <v>2.9861111113859806E-2</v>
      </c>
      <c r="L3131" s="13">
        <f t="shared" si="289"/>
        <v>40739</v>
      </c>
      <c r="M3131" s="14">
        <f t="shared" si="290"/>
        <v>0.35069444444525288</v>
      </c>
      <c r="N3131" s="15">
        <f t="shared" si="291"/>
        <v>1</v>
      </c>
      <c r="O3131" s="16" t="str">
        <f t="shared" si="292"/>
        <v>Friday</v>
      </c>
      <c r="P3131" s="16" t="str">
        <f t="shared" si="293"/>
        <v>Jul</v>
      </c>
      <c r="Q3131" s="22">
        <f>IF(Analysis!$H$2=1,1,0)</f>
        <v>1</v>
      </c>
      <c r="R3131" s="1">
        <f>IF(Analysis!$H$3=1,1,0)</f>
        <v>1</v>
      </c>
      <c r="S3131" s="23">
        <f>IF(Analysis!$H$4=1,1,0)</f>
        <v>1</v>
      </c>
      <c r="T3131" s="23">
        <f>IF(Analysis!$H$6=1,1,0)</f>
        <v>1</v>
      </c>
      <c r="U3131" s="23">
        <f>IF(Analysis!$H$7=1,1,0)</f>
        <v>1</v>
      </c>
    </row>
    <row r="3132" spans="1:21">
      <c r="A3132" s="4">
        <v>14519</v>
      </c>
      <c r="B3132" s="5">
        <v>40739.37222222222</v>
      </c>
      <c r="C3132" s="5">
        <v>40739.344444444447</v>
      </c>
      <c r="D3132" s="4" t="s">
        <v>60</v>
      </c>
      <c r="E3132" s="4" t="s">
        <v>54</v>
      </c>
      <c r="F3132" s="6" t="s">
        <v>133</v>
      </c>
      <c r="G3132" s="4" t="s">
        <v>55</v>
      </c>
      <c r="H3132" s="4" t="s">
        <v>1444</v>
      </c>
      <c r="I3132" s="4" t="s">
        <v>142</v>
      </c>
      <c r="J3132" s="4" t="s">
        <v>59</v>
      </c>
      <c r="K3132" s="9">
        <f t="shared" si="288"/>
        <v>2.7777777773735579E-2</v>
      </c>
      <c r="L3132" s="13">
        <f t="shared" si="289"/>
        <v>40739</v>
      </c>
      <c r="M3132" s="14">
        <f t="shared" si="290"/>
        <v>0.34444444444670808</v>
      </c>
      <c r="N3132" s="15">
        <f t="shared" si="291"/>
        <v>1</v>
      </c>
      <c r="O3132" s="16" t="str">
        <f t="shared" si="292"/>
        <v>Friday</v>
      </c>
      <c r="P3132" s="16" t="str">
        <f t="shared" si="293"/>
        <v>Jul</v>
      </c>
      <c r="Q3132" s="22">
        <f>IF(Analysis!$H$2=1,1,0)</f>
        <v>1</v>
      </c>
      <c r="R3132" s="1">
        <f>IF(Analysis!$H$3=1,1,0)</f>
        <v>1</v>
      </c>
      <c r="S3132" s="23">
        <f>IF(Analysis!$H$4=1,1,0)</f>
        <v>1</v>
      </c>
      <c r="T3132" s="23">
        <f>IF(Analysis!$H$6=1,1,0)</f>
        <v>1</v>
      </c>
      <c r="U3132" s="23">
        <f>IF(Analysis!$H$7=1,1,0)</f>
        <v>1</v>
      </c>
    </row>
    <row r="3133" spans="1:21">
      <c r="A3133" s="4">
        <v>14518</v>
      </c>
      <c r="B3133" s="5">
        <v>40739.454861111109</v>
      </c>
      <c r="C3133" s="5">
        <v>40738.729166666664</v>
      </c>
      <c r="D3133" s="4" t="s">
        <v>60</v>
      </c>
      <c r="E3133" s="4" t="s">
        <v>93</v>
      </c>
      <c r="F3133" s="6" t="s">
        <v>127</v>
      </c>
      <c r="G3133" s="4" t="s">
        <v>55</v>
      </c>
      <c r="H3133" s="4" t="s">
        <v>1445</v>
      </c>
      <c r="I3133" s="4" t="s">
        <v>142</v>
      </c>
      <c r="J3133" s="4" t="s">
        <v>136</v>
      </c>
      <c r="K3133" s="9">
        <f t="shared" si="288"/>
        <v>0.72569444444525288</v>
      </c>
      <c r="L3133" s="13">
        <f t="shared" si="289"/>
        <v>40738</v>
      </c>
      <c r="M3133" s="14">
        <f t="shared" si="290"/>
        <v>0.72916666666424135</v>
      </c>
      <c r="N3133" s="15">
        <f t="shared" si="291"/>
        <v>6</v>
      </c>
      <c r="O3133" s="16" t="str">
        <f t="shared" si="292"/>
        <v>Friday</v>
      </c>
      <c r="P3133" s="16" t="str">
        <f t="shared" si="293"/>
        <v>Jul</v>
      </c>
      <c r="Q3133" s="22">
        <f>IF(Analysis!$H$2=1,1,0)</f>
        <v>1</v>
      </c>
      <c r="R3133" s="1">
        <f>IF(Analysis!$H$3=1,1,0)</f>
        <v>1</v>
      </c>
      <c r="S3133" s="23">
        <f>IF(Analysis!$H$4=1,1,0)</f>
        <v>1</v>
      </c>
      <c r="T3133" s="23">
        <f>IF(Analysis!$H$6=1,1,0)</f>
        <v>1</v>
      </c>
      <c r="U3133" s="23">
        <f>IF(Analysis!$H$7=1,1,0)</f>
        <v>1</v>
      </c>
    </row>
    <row r="3134" spans="1:21">
      <c r="A3134" s="4">
        <v>14517</v>
      </c>
      <c r="B3134" s="5">
        <v>40738.70416666667</v>
      </c>
      <c r="C3134" s="5">
        <v>40738.699305555558</v>
      </c>
      <c r="D3134" s="4" t="s">
        <v>62</v>
      </c>
      <c r="E3134" s="4" t="s">
        <v>63</v>
      </c>
      <c r="F3134" s="6" t="s">
        <v>128</v>
      </c>
      <c r="G3134" s="4" t="s">
        <v>55</v>
      </c>
      <c r="H3134" s="4" t="s">
        <v>90</v>
      </c>
      <c r="I3134" s="4" t="s">
        <v>142</v>
      </c>
      <c r="J3134" s="4" t="s">
        <v>59</v>
      </c>
      <c r="K3134" s="9">
        <f t="shared" si="288"/>
        <v>4.8611111124046147E-3</v>
      </c>
      <c r="L3134" s="13">
        <f t="shared" si="289"/>
        <v>40738</v>
      </c>
      <c r="M3134" s="14">
        <f t="shared" si="290"/>
        <v>0.6993055555576575</v>
      </c>
      <c r="N3134" s="15">
        <f t="shared" si="291"/>
        <v>5</v>
      </c>
      <c r="O3134" s="16" t="str">
        <f t="shared" si="292"/>
        <v>Thursday</v>
      </c>
      <c r="P3134" s="16" t="str">
        <f t="shared" si="293"/>
        <v>Jul</v>
      </c>
      <c r="Q3134" s="22">
        <f>IF(Analysis!$H$2=1,1,0)</f>
        <v>1</v>
      </c>
      <c r="R3134" s="1">
        <f>IF(Analysis!$H$3=1,1,0)</f>
        <v>1</v>
      </c>
      <c r="S3134" s="23">
        <f>IF(Analysis!$H$4=1,1,0)</f>
        <v>1</v>
      </c>
      <c r="T3134" s="23">
        <f>IF(Analysis!$H$6=1,1,0)</f>
        <v>1</v>
      </c>
      <c r="U3134" s="23">
        <f>IF(Analysis!$H$7=1,1,0)</f>
        <v>1</v>
      </c>
    </row>
    <row r="3135" spans="1:21">
      <c r="A3135" s="4">
        <v>14516</v>
      </c>
      <c r="B3135" s="5">
        <v>40744.42083333333</v>
      </c>
      <c r="C3135" s="5">
        <v>40738.548611111109</v>
      </c>
      <c r="D3135" s="4" t="s">
        <v>62</v>
      </c>
      <c r="E3135" s="4" t="s">
        <v>78</v>
      </c>
      <c r="F3135" s="6" t="s">
        <v>129</v>
      </c>
      <c r="G3135" s="4" t="s">
        <v>55</v>
      </c>
      <c r="H3135" s="4" t="s">
        <v>107</v>
      </c>
      <c r="I3135" s="4" t="s">
        <v>142</v>
      </c>
      <c r="J3135" s="4" t="s">
        <v>65</v>
      </c>
      <c r="K3135" s="9">
        <f t="shared" si="288"/>
        <v>5.8722222222204437</v>
      </c>
      <c r="L3135" s="13">
        <f t="shared" si="289"/>
        <v>40738</v>
      </c>
      <c r="M3135" s="14">
        <f t="shared" si="290"/>
        <v>0.54861111110949423</v>
      </c>
      <c r="N3135" s="15">
        <f t="shared" si="291"/>
        <v>4</v>
      </c>
      <c r="O3135" s="16" t="str">
        <f t="shared" si="292"/>
        <v>Wednesday</v>
      </c>
      <c r="P3135" s="16" t="str">
        <f t="shared" si="293"/>
        <v>Jul</v>
      </c>
      <c r="Q3135" s="22">
        <f>IF(Analysis!$H$2=1,1,0)</f>
        <v>1</v>
      </c>
      <c r="R3135" s="1">
        <f>IF(Analysis!$H$3=1,1,0)</f>
        <v>1</v>
      </c>
      <c r="S3135" s="23">
        <f>IF(Analysis!$H$4=1,1,0)</f>
        <v>1</v>
      </c>
      <c r="T3135" s="23">
        <f>IF(Analysis!$H$6=1,1,0)</f>
        <v>1</v>
      </c>
      <c r="U3135" s="23">
        <f>IF(Analysis!$H$7=1,1,0)</f>
        <v>1</v>
      </c>
    </row>
    <row r="3136" spans="1:21">
      <c r="A3136" s="4">
        <v>14515</v>
      </c>
      <c r="B3136" s="5">
        <v>40777.537499999999</v>
      </c>
      <c r="C3136" s="5">
        <v>40738.497916666667</v>
      </c>
      <c r="D3136" s="4" t="s">
        <v>53</v>
      </c>
      <c r="E3136" s="4" t="s">
        <v>54</v>
      </c>
      <c r="F3136" s="6" t="s">
        <v>145</v>
      </c>
      <c r="G3136" s="4" t="s">
        <v>55</v>
      </c>
      <c r="H3136" s="4" t="s">
        <v>106</v>
      </c>
      <c r="I3136" s="4" t="s">
        <v>142</v>
      </c>
      <c r="J3136" s="4" t="s">
        <v>59</v>
      </c>
      <c r="K3136" s="9">
        <f t="shared" si="288"/>
        <v>39.039583333331393</v>
      </c>
      <c r="L3136" s="13">
        <f t="shared" si="289"/>
        <v>40738</v>
      </c>
      <c r="M3136" s="14">
        <f t="shared" si="290"/>
        <v>0.49791666666715173</v>
      </c>
      <c r="N3136" s="15">
        <f t="shared" si="291"/>
        <v>3</v>
      </c>
      <c r="O3136" s="16" t="str">
        <f t="shared" si="292"/>
        <v>Monday</v>
      </c>
      <c r="P3136" s="16" t="str">
        <f t="shared" si="293"/>
        <v>Jul</v>
      </c>
      <c r="Q3136" s="22">
        <f>IF(Analysis!$H$2=1,1,0)</f>
        <v>1</v>
      </c>
      <c r="R3136" s="1">
        <f>IF(Analysis!$H$3=1,1,0)</f>
        <v>1</v>
      </c>
      <c r="S3136" s="23">
        <f>IF(Analysis!$H$4=1,1,0)</f>
        <v>1</v>
      </c>
      <c r="T3136" s="23">
        <f>IF(Analysis!$H$6=1,1,0)</f>
        <v>1</v>
      </c>
      <c r="U3136" s="23">
        <f>IF(Analysis!$H$7=1,1,0)</f>
        <v>1</v>
      </c>
    </row>
    <row r="3137" spans="1:21">
      <c r="A3137" s="4">
        <v>14514</v>
      </c>
      <c r="B3137" s="5">
        <v>40738.512499999997</v>
      </c>
      <c r="C3137" s="5">
        <v>40738.491666666669</v>
      </c>
      <c r="D3137" s="4" t="s">
        <v>60</v>
      </c>
      <c r="E3137" s="4" t="s">
        <v>144</v>
      </c>
      <c r="F3137" s="6" t="s">
        <v>2386</v>
      </c>
      <c r="G3137" s="4" t="s">
        <v>55</v>
      </c>
      <c r="H3137" s="4" t="s">
        <v>71</v>
      </c>
      <c r="I3137" s="4" t="s">
        <v>142</v>
      </c>
      <c r="J3137" s="4" t="s">
        <v>59</v>
      </c>
      <c r="K3137" s="9">
        <f t="shared" si="288"/>
        <v>2.0833333328482695E-2</v>
      </c>
      <c r="L3137" s="13">
        <f t="shared" si="289"/>
        <v>40738</v>
      </c>
      <c r="M3137" s="14">
        <f t="shared" si="290"/>
        <v>0.49166666666860692</v>
      </c>
      <c r="N3137" s="15">
        <f t="shared" si="291"/>
        <v>3</v>
      </c>
      <c r="O3137" s="16" t="str">
        <f t="shared" si="292"/>
        <v>Thursday</v>
      </c>
      <c r="P3137" s="16" t="str">
        <f t="shared" si="293"/>
        <v>Jul</v>
      </c>
      <c r="Q3137" s="22">
        <f>IF(Analysis!$H$2=1,1,0)</f>
        <v>1</v>
      </c>
      <c r="R3137" s="1">
        <f>IF(Analysis!$H$3=1,1,0)</f>
        <v>1</v>
      </c>
      <c r="S3137" s="23">
        <f>IF(Analysis!$H$4=1,1,0)</f>
        <v>1</v>
      </c>
      <c r="T3137" s="23">
        <f>IF(Analysis!$H$6=1,1,0)</f>
        <v>1</v>
      </c>
      <c r="U3137" s="23">
        <f>IF(Analysis!$H$7=1,1,0)</f>
        <v>1</v>
      </c>
    </row>
    <row r="3138" spans="1:21">
      <c r="A3138" s="4">
        <v>14513</v>
      </c>
      <c r="B3138" s="5">
        <v>40744.470138888886</v>
      </c>
      <c r="C3138" s="5">
        <v>40738.470138888886</v>
      </c>
      <c r="D3138" s="4" t="s">
        <v>53</v>
      </c>
      <c r="E3138" s="4" t="s">
        <v>105</v>
      </c>
      <c r="F3138" s="6" t="s">
        <v>2071</v>
      </c>
      <c r="G3138" s="4" t="s">
        <v>55</v>
      </c>
      <c r="H3138" s="4" t="s">
        <v>56</v>
      </c>
      <c r="I3138" s="4" t="s">
        <v>142</v>
      </c>
      <c r="J3138" s="4" t="s">
        <v>65</v>
      </c>
      <c r="K3138" s="9">
        <f t="shared" si="288"/>
        <v>6</v>
      </c>
      <c r="L3138" s="13">
        <f t="shared" si="289"/>
        <v>40738</v>
      </c>
      <c r="M3138" s="14">
        <f t="shared" si="290"/>
        <v>0.47013888888614019</v>
      </c>
      <c r="N3138" s="15">
        <f t="shared" si="291"/>
        <v>3</v>
      </c>
      <c r="O3138" s="16" t="str">
        <f t="shared" si="292"/>
        <v>Wednesday</v>
      </c>
      <c r="P3138" s="16" t="str">
        <f t="shared" si="293"/>
        <v>Jul</v>
      </c>
      <c r="Q3138" s="22">
        <f>IF(Analysis!$H$2=1,1,0)</f>
        <v>1</v>
      </c>
      <c r="R3138" s="1">
        <f>IF(Analysis!$H$3=1,1,0)</f>
        <v>1</v>
      </c>
      <c r="S3138" s="23">
        <f>IF(Analysis!$H$4=1,1,0)</f>
        <v>1</v>
      </c>
      <c r="T3138" s="23">
        <f>IF(Analysis!$H$6=1,1,0)</f>
        <v>1</v>
      </c>
      <c r="U3138" s="23">
        <f>IF(Analysis!$H$7=1,1,0)</f>
        <v>1</v>
      </c>
    </row>
    <row r="3139" spans="1:21">
      <c r="A3139" s="4">
        <v>14512</v>
      </c>
      <c r="B3139" s="5">
        <v>40746.397916666669</v>
      </c>
      <c r="C3139" s="5">
        <v>40738.465277777781</v>
      </c>
      <c r="D3139" s="4" t="s">
        <v>62</v>
      </c>
      <c r="E3139" s="4" t="s">
        <v>92</v>
      </c>
      <c r="F3139" s="6" t="s">
        <v>2072</v>
      </c>
      <c r="G3139" s="4" t="s">
        <v>55</v>
      </c>
      <c r="H3139" s="4" t="s">
        <v>90</v>
      </c>
      <c r="I3139" s="4" t="s">
        <v>142</v>
      </c>
      <c r="J3139" s="4" t="s">
        <v>65</v>
      </c>
      <c r="K3139" s="9">
        <f t="shared" ref="K3139:K3202" si="294">B3139-C3139</f>
        <v>7.9326388888875954</v>
      </c>
      <c r="L3139" s="13">
        <f t="shared" si="289"/>
        <v>40738</v>
      </c>
      <c r="M3139" s="14">
        <f t="shared" si="290"/>
        <v>0.46527777778101154</v>
      </c>
      <c r="N3139" s="15">
        <f t="shared" si="291"/>
        <v>3</v>
      </c>
      <c r="O3139" s="16" t="str">
        <f t="shared" si="292"/>
        <v>Friday</v>
      </c>
      <c r="P3139" s="16" t="str">
        <f t="shared" si="293"/>
        <v>Jul</v>
      </c>
      <c r="Q3139" s="22">
        <f>IF(Analysis!$H$2=1,1,0)</f>
        <v>1</v>
      </c>
      <c r="R3139" s="1">
        <f>IF(Analysis!$H$3=1,1,0)</f>
        <v>1</v>
      </c>
      <c r="S3139" s="23">
        <f>IF(Analysis!$H$4=1,1,0)</f>
        <v>1</v>
      </c>
      <c r="T3139" s="23">
        <f>IF(Analysis!$H$6=1,1,0)</f>
        <v>1</v>
      </c>
      <c r="U3139" s="23">
        <f>IF(Analysis!$H$7=1,1,0)</f>
        <v>1</v>
      </c>
    </row>
    <row r="3140" spans="1:21">
      <c r="A3140" s="4">
        <v>14511</v>
      </c>
      <c r="B3140" s="5">
        <v>40738.624305555553</v>
      </c>
      <c r="C3140" s="5">
        <v>40738.449305555558</v>
      </c>
      <c r="D3140" s="4" t="s">
        <v>60</v>
      </c>
      <c r="E3140" s="4" t="s">
        <v>67</v>
      </c>
      <c r="F3140" s="6" t="s">
        <v>2073</v>
      </c>
      <c r="G3140" s="4" t="s">
        <v>55</v>
      </c>
      <c r="H3140" s="4" t="s">
        <v>56</v>
      </c>
      <c r="I3140" s="4" t="s">
        <v>142</v>
      </c>
      <c r="J3140" s="4" t="s">
        <v>59</v>
      </c>
      <c r="K3140" s="9">
        <f t="shared" si="294"/>
        <v>0.17499999999563443</v>
      </c>
      <c r="L3140" s="13">
        <f t="shared" ref="L3140:L3203" si="295">INT(C3140)</f>
        <v>40738</v>
      </c>
      <c r="M3140" s="14">
        <f t="shared" ref="M3140:M3203" si="296">MOD(C3140,1)</f>
        <v>0.4493055555576575</v>
      </c>
      <c r="N3140" s="15">
        <f t="shared" ref="N3140:N3203" si="297">IF(AND($V$4&lt;=M3140,M3140&lt;$W$4),1,IF(AND($X$4&lt;=M3140,M3140&lt;$Y$4),2,IF(AND($Z$4&lt;=M3140,M3140&lt;$AA$4),3,IF(AND($AB$4&lt;=M3140,M3140&lt;$AC$4),4,IF(AND($AD$4&lt;=M3140,M3140&lt;$AE$4),5,IF(AND($AF$4&lt;=M3140,M3140&lt;$AG$4),6))))))</f>
        <v>2</v>
      </c>
      <c r="O3140" s="16" t="str">
        <f t="shared" ref="O3140:O3203" si="298">CHOOSE(WEEKDAY(B3140,1),"Sunday","Monday","Tuesday","Wednesday","Thursday","Friday","Saturday")</f>
        <v>Thursday</v>
      </c>
      <c r="P3140" s="16" t="str">
        <f t="shared" ref="P3140:P3203" si="299">CHOOSE(MONTH(L3140),"Jan","Feb","Mar","Apr","May","Jun","Jul","Aug","Sep","Oct","Nov","Dec")</f>
        <v>Jul</v>
      </c>
      <c r="Q3140" s="22">
        <f>IF(Analysis!$H$2=1,1,0)</f>
        <v>1</v>
      </c>
      <c r="R3140" s="1">
        <f>IF(Analysis!$H$3=1,1,0)</f>
        <v>1</v>
      </c>
      <c r="S3140" s="23">
        <f>IF(Analysis!$H$4=1,1,0)</f>
        <v>1</v>
      </c>
      <c r="T3140" s="23">
        <f>IF(Analysis!$H$6=1,1,0)</f>
        <v>1</v>
      </c>
      <c r="U3140" s="23">
        <f>IF(Analysis!$H$7=1,1,0)</f>
        <v>1</v>
      </c>
    </row>
    <row r="3141" spans="1:21">
      <c r="A3141" s="4">
        <v>14510</v>
      </c>
      <c r="B3141" s="5">
        <v>40806.39166666667</v>
      </c>
      <c r="C3141" s="5">
        <v>40738.448611111111</v>
      </c>
      <c r="D3141" s="4" t="s">
        <v>62</v>
      </c>
      <c r="E3141" s="4" t="s">
        <v>63</v>
      </c>
      <c r="F3141" s="6" t="s">
        <v>132</v>
      </c>
      <c r="G3141" s="4" t="s">
        <v>55</v>
      </c>
      <c r="H3141" s="4" t="s">
        <v>1446</v>
      </c>
      <c r="I3141" s="4" t="s">
        <v>142</v>
      </c>
      <c r="J3141" s="4" t="s">
        <v>70</v>
      </c>
      <c r="K3141" s="9">
        <f t="shared" si="294"/>
        <v>67.943055555559113</v>
      </c>
      <c r="L3141" s="13">
        <f t="shared" si="295"/>
        <v>40738</v>
      </c>
      <c r="M3141" s="14">
        <f t="shared" si="296"/>
        <v>0.44861111111094942</v>
      </c>
      <c r="N3141" s="15">
        <f t="shared" si="297"/>
        <v>2</v>
      </c>
      <c r="O3141" s="16" t="str">
        <f t="shared" si="298"/>
        <v>Tuesday</v>
      </c>
      <c r="P3141" s="16" t="str">
        <f t="shared" si="299"/>
        <v>Jul</v>
      </c>
      <c r="Q3141" s="22">
        <f>IF(Analysis!$H$2=1,1,0)</f>
        <v>1</v>
      </c>
      <c r="R3141" s="1">
        <f>IF(Analysis!$H$3=1,1,0)</f>
        <v>1</v>
      </c>
      <c r="S3141" s="23">
        <f>IF(Analysis!$H$4=1,1,0)</f>
        <v>1</v>
      </c>
      <c r="T3141" s="23">
        <f>IF(Analysis!$H$6=1,1,0)</f>
        <v>1</v>
      </c>
      <c r="U3141" s="23">
        <f>IF(Analysis!$H$7=1,1,0)</f>
        <v>1</v>
      </c>
    </row>
    <row r="3142" spans="1:21">
      <c r="A3142" s="4">
        <v>14509</v>
      </c>
      <c r="B3142" s="5">
        <v>40744.524305555555</v>
      </c>
      <c r="C3142" s="5">
        <v>40738.393055555556</v>
      </c>
      <c r="D3142" s="4" t="s">
        <v>53</v>
      </c>
      <c r="E3142" s="4" t="s">
        <v>79</v>
      </c>
      <c r="F3142" s="6" t="s">
        <v>133</v>
      </c>
      <c r="G3142" s="4" t="s">
        <v>55</v>
      </c>
      <c r="H3142" s="4" t="s">
        <v>1447</v>
      </c>
      <c r="I3142" s="4" t="s">
        <v>142</v>
      </c>
      <c r="J3142" s="4" t="s">
        <v>59</v>
      </c>
      <c r="K3142" s="9">
        <f t="shared" si="294"/>
        <v>6.1312499999985448</v>
      </c>
      <c r="L3142" s="13">
        <f t="shared" si="295"/>
        <v>40738</v>
      </c>
      <c r="M3142" s="14">
        <f t="shared" si="296"/>
        <v>0.39305555555620231</v>
      </c>
      <c r="N3142" s="15">
        <f t="shared" si="297"/>
        <v>2</v>
      </c>
      <c r="O3142" s="16" t="str">
        <f t="shared" si="298"/>
        <v>Wednesday</v>
      </c>
      <c r="P3142" s="16" t="str">
        <f t="shared" si="299"/>
        <v>Jul</v>
      </c>
      <c r="Q3142" s="22">
        <f>IF(Analysis!$H$2=1,1,0)</f>
        <v>1</v>
      </c>
      <c r="R3142" s="1">
        <f>IF(Analysis!$H$3=1,1,0)</f>
        <v>1</v>
      </c>
      <c r="S3142" s="23">
        <f>IF(Analysis!$H$4=1,1,0)</f>
        <v>1</v>
      </c>
      <c r="T3142" s="23">
        <f>IF(Analysis!$H$6=1,1,0)</f>
        <v>1</v>
      </c>
      <c r="U3142" s="23">
        <f>IF(Analysis!$H$7=1,1,0)</f>
        <v>1</v>
      </c>
    </row>
    <row r="3143" spans="1:21">
      <c r="A3143" s="4">
        <v>14508</v>
      </c>
      <c r="B3143" s="5">
        <v>40746.623611111114</v>
      </c>
      <c r="C3143" s="5">
        <v>40738.378472222219</v>
      </c>
      <c r="D3143" s="4" t="s">
        <v>53</v>
      </c>
      <c r="E3143" s="4" t="s">
        <v>74</v>
      </c>
      <c r="F3143" s="6" t="s">
        <v>127</v>
      </c>
      <c r="G3143" s="4" t="s">
        <v>55</v>
      </c>
      <c r="H3143" s="4" t="s">
        <v>1448</v>
      </c>
      <c r="I3143" s="4" t="s">
        <v>142</v>
      </c>
      <c r="J3143" s="4" t="s">
        <v>59</v>
      </c>
      <c r="K3143" s="9">
        <f t="shared" si="294"/>
        <v>8.2451388888948713</v>
      </c>
      <c r="L3143" s="13">
        <f t="shared" si="295"/>
        <v>40738</v>
      </c>
      <c r="M3143" s="14">
        <f t="shared" si="296"/>
        <v>0.37847222221898846</v>
      </c>
      <c r="N3143" s="15">
        <f t="shared" si="297"/>
        <v>2</v>
      </c>
      <c r="O3143" s="16" t="str">
        <f t="shared" si="298"/>
        <v>Friday</v>
      </c>
      <c r="P3143" s="16" t="str">
        <f t="shared" si="299"/>
        <v>Jul</v>
      </c>
      <c r="Q3143" s="22">
        <f>IF(Analysis!$H$2=1,1,0)</f>
        <v>1</v>
      </c>
      <c r="R3143" s="1">
        <f>IF(Analysis!$H$3=1,1,0)</f>
        <v>1</v>
      </c>
      <c r="S3143" s="23">
        <f>IF(Analysis!$H$4=1,1,0)</f>
        <v>1</v>
      </c>
      <c r="T3143" s="23">
        <f>IF(Analysis!$H$6=1,1,0)</f>
        <v>1</v>
      </c>
      <c r="U3143" s="23">
        <f>IF(Analysis!$H$7=1,1,0)</f>
        <v>1</v>
      </c>
    </row>
    <row r="3144" spans="1:21">
      <c r="A3144" s="4">
        <v>14507</v>
      </c>
      <c r="B3144" s="5">
        <v>40742.724305555559</v>
      </c>
      <c r="C3144" s="5">
        <v>40737.672222222223</v>
      </c>
      <c r="D3144" s="4" t="s">
        <v>53</v>
      </c>
      <c r="E3144" s="4" t="s">
        <v>98</v>
      </c>
      <c r="F3144" s="6" t="s">
        <v>128</v>
      </c>
      <c r="G3144" s="4" t="s">
        <v>55</v>
      </c>
      <c r="H3144" s="4" t="s">
        <v>1449</v>
      </c>
      <c r="I3144" s="4" t="s">
        <v>142</v>
      </c>
      <c r="J3144" s="4" t="s">
        <v>136</v>
      </c>
      <c r="K3144" s="9">
        <f t="shared" si="294"/>
        <v>5.0520833333357587</v>
      </c>
      <c r="L3144" s="13">
        <f t="shared" si="295"/>
        <v>40737</v>
      </c>
      <c r="M3144" s="14">
        <f t="shared" si="296"/>
        <v>0.67222222222335404</v>
      </c>
      <c r="N3144" s="15">
        <f t="shared" si="297"/>
        <v>5</v>
      </c>
      <c r="O3144" s="16" t="str">
        <f t="shared" si="298"/>
        <v>Monday</v>
      </c>
      <c r="P3144" s="16" t="str">
        <f t="shared" si="299"/>
        <v>Jul</v>
      </c>
      <c r="Q3144" s="22">
        <f>IF(Analysis!$H$2=1,1,0)</f>
        <v>1</v>
      </c>
      <c r="R3144" s="1">
        <f>IF(Analysis!$H$3=1,1,0)</f>
        <v>1</v>
      </c>
      <c r="S3144" s="23">
        <f>IF(Analysis!$H$4=1,1,0)</f>
        <v>1</v>
      </c>
      <c r="T3144" s="23">
        <f>IF(Analysis!$H$6=1,1,0)</f>
        <v>1</v>
      </c>
      <c r="U3144" s="23">
        <f>IF(Analysis!$H$7=1,1,0)</f>
        <v>1</v>
      </c>
    </row>
    <row r="3145" spans="1:21">
      <c r="A3145" s="4">
        <v>14506</v>
      </c>
      <c r="B3145" s="5">
        <v>40742.712500000001</v>
      </c>
      <c r="C3145" s="5">
        <v>40737.559027777781</v>
      </c>
      <c r="D3145" s="4" t="s">
        <v>53</v>
      </c>
      <c r="E3145" s="4" t="s">
        <v>105</v>
      </c>
      <c r="F3145" s="6" t="s">
        <v>129</v>
      </c>
      <c r="G3145" s="4" t="s">
        <v>55</v>
      </c>
      <c r="H3145" s="4" t="s">
        <v>1450</v>
      </c>
      <c r="I3145" s="4" t="s">
        <v>142</v>
      </c>
      <c r="J3145" s="4" t="s">
        <v>65</v>
      </c>
      <c r="K3145" s="9">
        <f t="shared" si="294"/>
        <v>5.1534722222204437</v>
      </c>
      <c r="L3145" s="13">
        <f t="shared" si="295"/>
        <v>40737</v>
      </c>
      <c r="M3145" s="14">
        <f t="shared" si="296"/>
        <v>0.55902777778101154</v>
      </c>
      <c r="N3145" s="15">
        <f t="shared" si="297"/>
        <v>4</v>
      </c>
      <c r="O3145" s="16" t="str">
        <f t="shared" si="298"/>
        <v>Monday</v>
      </c>
      <c r="P3145" s="16" t="str">
        <f t="shared" si="299"/>
        <v>Jul</v>
      </c>
      <c r="Q3145" s="22">
        <f>IF(Analysis!$H$2=1,1,0)</f>
        <v>1</v>
      </c>
      <c r="R3145" s="1">
        <f>IF(Analysis!$H$3=1,1,0)</f>
        <v>1</v>
      </c>
      <c r="S3145" s="23">
        <f>IF(Analysis!$H$4=1,1,0)</f>
        <v>1</v>
      </c>
      <c r="T3145" s="23">
        <f>IF(Analysis!$H$6=1,1,0)</f>
        <v>1</v>
      </c>
      <c r="U3145" s="23">
        <f>IF(Analysis!$H$7=1,1,0)</f>
        <v>1</v>
      </c>
    </row>
    <row r="3146" spans="1:21">
      <c r="A3146" s="4">
        <v>14505</v>
      </c>
      <c r="B3146" s="5">
        <v>40738.488888888889</v>
      </c>
      <c r="C3146" s="5">
        <v>40737.520833333336</v>
      </c>
      <c r="D3146" s="4" t="s">
        <v>60</v>
      </c>
      <c r="E3146" s="4" t="s">
        <v>54</v>
      </c>
      <c r="F3146" s="6" t="s">
        <v>145</v>
      </c>
      <c r="G3146" s="4" t="s">
        <v>55</v>
      </c>
      <c r="H3146" s="4" t="s">
        <v>90</v>
      </c>
      <c r="I3146" s="4" t="s">
        <v>142</v>
      </c>
      <c r="J3146" s="4" t="s">
        <v>59</v>
      </c>
      <c r="K3146" s="9">
        <f t="shared" si="294"/>
        <v>0.96805555555329192</v>
      </c>
      <c r="L3146" s="13">
        <f t="shared" si="295"/>
        <v>40737</v>
      </c>
      <c r="M3146" s="14">
        <f t="shared" si="296"/>
        <v>0.52083333333575865</v>
      </c>
      <c r="N3146" s="15">
        <f t="shared" si="297"/>
        <v>3</v>
      </c>
      <c r="O3146" s="16" t="str">
        <f t="shared" si="298"/>
        <v>Thursday</v>
      </c>
      <c r="P3146" s="16" t="str">
        <f t="shared" si="299"/>
        <v>Jul</v>
      </c>
      <c r="Q3146" s="22">
        <f>IF(Analysis!$H$2=1,1,0)</f>
        <v>1</v>
      </c>
      <c r="R3146" s="1">
        <f>IF(Analysis!$H$3=1,1,0)</f>
        <v>1</v>
      </c>
      <c r="S3146" s="23">
        <f>IF(Analysis!$H$4=1,1,0)</f>
        <v>1</v>
      </c>
      <c r="T3146" s="23">
        <f>IF(Analysis!$H$6=1,1,0)</f>
        <v>1</v>
      </c>
      <c r="U3146" s="23">
        <f>IF(Analysis!$H$7=1,1,0)</f>
        <v>1</v>
      </c>
    </row>
    <row r="3147" spans="1:21">
      <c r="A3147" s="4">
        <v>14504</v>
      </c>
      <c r="B3147" s="5">
        <v>40738.365972222222</v>
      </c>
      <c r="C3147" s="5">
        <v>40737.495833333334</v>
      </c>
      <c r="D3147" s="4" t="s">
        <v>60</v>
      </c>
      <c r="E3147" s="4" t="s">
        <v>93</v>
      </c>
      <c r="F3147" s="6" t="s">
        <v>2387</v>
      </c>
      <c r="G3147" s="4" t="s">
        <v>55</v>
      </c>
      <c r="H3147" s="4" t="s">
        <v>107</v>
      </c>
      <c r="I3147" s="4" t="s">
        <v>142</v>
      </c>
      <c r="J3147" s="4" t="s">
        <v>59</v>
      </c>
      <c r="K3147" s="9">
        <f t="shared" si="294"/>
        <v>0.87013888888759539</v>
      </c>
      <c r="L3147" s="13">
        <f t="shared" si="295"/>
        <v>40737</v>
      </c>
      <c r="M3147" s="14">
        <f t="shared" si="296"/>
        <v>0.49583333333430346</v>
      </c>
      <c r="N3147" s="15">
        <f t="shared" si="297"/>
        <v>3</v>
      </c>
      <c r="O3147" s="16" t="str">
        <f t="shared" si="298"/>
        <v>Thursday</v>
      </c>
      <c r="P3147" s="16" t="str">
        <f t="shared" si="299"/>
        <v>Jul</v>
      </c>
      <c r="Q3147" s="22">
        <f>IF(Analysis!$H$2=1,1,0)</f>
        <v>1</v>
      </c>
      <c r="R3147" s="1">
        <f>IF(Analysis!$H$3=1,1,0)</f>
        <v>1</v>
      </c>
      <c r="S3147" s="23">
        <f>IF(Analysis!$H$4=1,1,0)</f>
        <v>1</v>
      </c>
      <c r="T3147" s="23">
        <f>IF(Analysis!$H$6=1,1,0)</f>
        <v>1</v>
      </c>
      <c r="U3147" s="23">
        <f>IF(Analysis!$H$7=1,1,0)</f>
        <v>1</v>
      </c>
    </row>
    <row r="3148" spans="1:21">
      <c r="A3148" s="4">
        <v>14503</v>
      </c>
      <c r="B3148" s="5">
        <v>40737.484722222223</v>
      </c>
      <c r="C3148" s="5">
        <v>40737.472916666666</v>
      </c>
      <c r="D3148" s="4" t="s">
        <v>60</v>
      </c>
      <c r="E3148" s="4" t="s">
        <v>2536</v>
      </c>
      <c r="F3148" s="6" t="s">
        <v>2071</v>
      </c>
      <c r="G3148" s="4" t="s">
        <v>55</v>
      </c>
      <c r="H3148" s="4" t="s">
        <v>106</v>
      </c>
      <c r="I3148" s="4" t="s">
        <v>142</v>
      </c>
      <c r="J3148" s="4" t="s">
        <v>59</v>
      </c>
      <c r="K3148" s="9">
        <f t="shared" si="294"/>
        <v>1.1805555557657499E-2</v>
      </c>
      <c r="L3148" s="13">
        <f t="shared" si="295"/>
        <v>40737</v>
      </c>
      <c r="M3148" s="14">
        <f t="shared" si="296"/>
        <v>0.47291666666569654</v>
      </c>
      <c r="N3148" s="15">
        <f t="shared" si="297"/>
        <v>3</v>
      </c>
      <c r="O3148" s="16" t="str">
        <f t="shared" si="298"/>
        <v>Wednesday</v>
      </c>
      <c r="P3148" s="16" t="str">
        <f t="shared" si="299"/>
        <v>Jul</v>
      </c>
      <c r="Q3148" s="22">
        <f>IF(Analysis!$H$2=1,1,0)</f>
        <v>1</v>
      </c>
      <c r="R3148" s="1">
        <f>IF(Analysis!$H$3=1,1,0)</f>
        <v>1</v>
      </c>
      <c r="S3148" s="23">
        <f>IF(Analysis!$H$4=1,1,0)</f>
        <v>1</v>
      </c>
      <c r="T3148" s="23">
        <f>IF(Analysis!$H$6=1,1,0)</f>
        <v>1</v>
      </c>
      <c r="U3148" s="23">
        <f>IF(Analysis!$H$7=1,1,0)</f>
        <v>1</v>
      </c>
    </row>
    <row r="3149" spans="1:21">
      <c r="A3149" s="4">
        <v>14502</v>
      </c>
      <c r="B3149" s="5">
        <v>40746.572222222225</v>
      </c>
      <c r="C3149" s="5">
        <v>40737.461805555555</v>
      </c>
      <c r="D3149" s="4" t="s">
        <v>62</v>
      </c>
      <c r="E3149" s="4" t="s">
        <v>95</v>
      </c>
      <c r="F3149" s="6" t="s">
        <v>2072</v>
      </c>
      <c r="G3149" s="4" t="s">
        <v>55</v>
      </c>
      <c r="H3149" s="4" t="s">
        <v>71</v>
      </c>
      <c r="I3149" s="4" t="s">
        <v>142</v>
      </c>
      <c r="J3149" s="4" t="s">
        <v>70</v>
      </c>
      <c r="K3149" s="9">
        <f t="shared" si="294"/>
        <v>9.1104166666700621</v>
      </c>
      <c r="L3149" s="13">
        <f t="shared" si="295"/>
        <v>40737</v>
      </c>
      <c r="M3149" s="14">
        <f t="shared" si="296"/>
        <v>0.46180555555474712</v>
      </c>
      <c r="N3149" s="15">
        <f t="shared" si="297"/>
        <v>3</v>
      </c>
      <c r="O3149" s="16" t="str">
        <f t="shared" si="298"/>
        <v>Friday</v>
      </c>
      <c r="P3149" s="16" t="str">
        <f t="shared" si="299"/>
        <v>Jul</v>
      </c>
      <c r="Q3149" s="22">
        <f>IF(Analysis!$H$2=1,1,0)</f>
        <v>1</v>
      </c>
      <c r="R3149" s="1">
        <f>IF(Analysis!$H$3=1,1,0)</f>
        <v>1</v>
      </c>
      <c r="S3149" s="23">
        <f>IF(Analysis!$H$4=1,1,0)</f>
        <v>1</v>
      </c>
      <c r="T3149" s="23">
        <f>IF(Analysis!$H$6=1,1,0)</f>
        <v>1</v>
      </c>
      <c r="U3149" s="23">
        <f>IF(Analysis!$H$7=1,1,0)</f>
        <v>1</v>
      </c>
    </row>
    <row r="3150" spans="1:21">
      <c r="A3150" s="4">
        <v>14501</v>
      </c>
      <c r="B3150" s="5">
        <v>40737.469444444447</v>
      </c>
      <c r="C3150" s="5">
        <v>40737.436805555553</v>
      </c>
      <c r="D3150" s="4" t="s">
        <v>60</v>
      </c>
      <c r="E3150" s="4" t="s">
        <v>61</v>
      </c>
      <c r="F3150" s="6" t="s">
        <v>2073</v>
      </c>
      <c r="G3150" s="4" t="s">
        <v>55</v>
      </c>
      <c r="H3150" s="4" t="s">
        <v>56</v>
      </c>
      <c r="I3150" s="4" t="s">
        <v>142</v>
      </c>
      <c r="J3150" s="4" t="s">
        <v>59</v>
      </c>
      <c r="K3150" s="9">
        <f t="shared" si="294"/>
        <v>3.2638888893416151E-2</v>
      </c>
      <c r="L3150" s="13">
        <f t="shared" si="295"/>
        <v>40737</v>
      </c>
      <c r="M3150" s="14">
        <f t="shared" si="296"/>
        <v>0.43680555555329192</v>
      </c>
      <c r="N3150" s="15">
        <f t="shared" si="297"/>
        <v>2</v>
      </c>
      <c r="O3150" s="16" t="str">
        <f t="shared" si="298"/>
        <v>Wednesday</v>
      </c>
      <c r="P3150" s="16" t="str">
        <f t="shared" si="299"/>
        <v>Jul</v>
      </c>
      <c r="Q3150" s="22">
        <f>IF(Analysis!$H$2=1,1,0)</f>
        <v>1</v>
      </c>
      <c r="R3150" s="1">
        <f>IF(Analysis!$H$3=1,1,0)</f>
        <v>1</v>
      </c>
      <c r="S3150" s="23">
        <f>IF(Analysis!$H$4=1,1,0)</f>
        <v>1</v>
      </c>
      <c r="T3150" s="23">
        <f>IF(Analysis!$H$6=1,1,0)</f>
        <v>1</v>
      </c>
      <c r="U3150" s="23">
        <f>IF(Analysis!$H$7=1,1,0)</f>
        <v>1</v>
      </c>
    </row>
    <row r="3151" spans="1:21">
      <c r="A3151" s="4">
        <v>14500</v>
      </c>
      <c r="B3151" s="5">
        <v>40739.568749999999</v>
      </c>
      <c r="C3151" s="5">
        <v>40737.43472222222</v>
      </c>
      <c r="D3151" s="4" t="s">
        <v>53</v>
      </c>
      <c r="E3151" s="4" t="s">
        <v>68</v>
      </c>
      <c r="F3151" s="6" t="s">
        <v>132</v>
      </c>
      <c r="G3151" s="4" t="s">
        <v>55</v>
      </c>
      <c r="H3151" s="4" t="s">
        <v>90</v>
      </c>
      <c r="I3151" s="4" t="s">
        <v>142</v>
      </c>
      <c r="J3151" s="4" t="s">
        <v>59</v>
      </c>
      <c r="K3151" s="9">
        <f t="shared" si="294"/>
        <v>2.1340277777781012</v>
      </c>
      <c r="L3151" s="13">
        <f t="shared" si="295"/>
        <v>40737</v>
      </c>
      <c r="M3151" s="14">
        <f t="shared" si="296"/>
        <v>0.43472222222044365</v>
      </c>
      <c r="N3151" s="15">
        <f t="shared" si="297"/>
        <v>2</v>
      </c>
      <c r="O3151" s="16" t="str">
        <f t="shared" si="298"/>
        <v>Friday</v>
      </c>
      <c r="P3151" s="16" t="str">
        <f t="shared" si="299"/>
        <v>Jul</v>
      </c>
      <c r="Q3151" s="22">
        <f>IF(Analysis!$H$2=1,1,0)</f>
        <v>1</v>
      </c>
      <c r="R3151" s="1">
        <f>IF(Analysis!$H$3=1,1,0)</f>
        <v>1</v>
      </c>
      <c r="S3151" s="23">
        <f>IF(Analysis!$H$4=1,1,0)</f>
        <v>1</v>
      </c>
      <c r="T3151" s="23">
        <f>IF(Analysis!$H$6=1,1,0)</f>
        <v>1</v>
      </c>
      <c r="U3151" s="23">
        <f>IF(Analysis!$H$7=1,1,0)</f>
        <v>1</v>
      </c>
    </row>
    <row r="3152" spans="1:21">
      <c r="A3152" s="4">
        <v>14499</v>
      </c>
      <c r="B3152" s="5">
        <v>40737.72152777778</v>
      </c>
      <c r="C3152" s="5">
        <v>40737.417361111111</v>
      </c>
      <c r="D3152" s="4" t="s">
        <v>53</v>
      </c>
      <c r="E3152" s="4" t="s">
        <v>96</v>
      </c>
      <c r="F3152" s="6" t="s">
        <v>133</v>
      </c>
      <c r="G3152" s="4" t="s">
        <v>55</v>
      </c>
      <c r="H3152" s="4" t="s">
        <v>56</v>
      </c>
      <c r="I3152" s="4" t="s">
        <v>142</v>
      </c>
      <c r="J3152" s="4" t="s">
        <v>59</v>
      </c>
      <c r="K3152" s="9">
        <f t="shared" si="294"/>
        <v>0.30416666666860692</v>
      </c>
      <c r="L3152" s="13">
        <f t="shared" si="295"/>
        <v>40737</v>
      </c>
      <c r="M3152" s="14">
        <f t="shared" si="296"/>
        <v>0.41736111111094942</v>
      </c>
      <c r="N3152" s="15">
        <f t="shared" si="297"/>
        <v>2</v>
      </c>
      <c r="O3152" s="16" t="str">
        <f t="shared" si="298"/>
        <v>Wednesday</v>
      </c>
      <c r="P3152" s="16" t="str">
        <f t="shared" si="299"/>
        <v>Jul</v>
      </c>
      <c r="Q3152" s="22">
        <f>IF(Analysis!$H$2=1,1,0)</f>
        <v>1</v>
      </c>
      <c r="R3152" s="1">
        <f>IF(Analysis!$H$3=1,1,0)</f>
        <v>1</v>
      </c>
      <c r="S3152" s="23">
        <f>IF(Analysis!$H$4=1,1,0)</f>
        <v>1</v>
      </c>
      <c r="T3152" s="23">
        <f>IF(Analysis!$H$6=1,1,0)</f>
        <v>1</v>
      </c>
      <c r="U3152" s="23">
        <f>IF(Analysis!$H$7=1,1,0)</f>
        <v>1</v>
      </c>
    </row>
    <row r="3153" spans="1:21">
      <c r="A3153" s="4">
        <v>14498</v>
      </c>
      <c r="B3153" s="5">
        <v>40738.505555555559</v>
      </c>
      <c r="C3153" s="5">
        <v>40737.415972222225</v>
      </c>
      <c r="D3153" s="4" t="s">
        <v>60</v>
      </c>
      <c r="E3153" s="4" t="s">
        <v>54</v>
      </c>
      <c r="F3153" s="6" t="s">
        <v>127</v>
      </c>
      <c r="G3153" s="4" t="s">
        <v>55</v>
      </c>
      <c r="H3153" s="4" t="s">
        <v>1451</v>
      </c>
      <c r="I3153" s="4" t="s">
        <v>142</v>
      </c>
      <c r="J3153" s="4" t="s">
        <v>59</v>
      </c>
      <c r="K3153" s="9">
        <f t="shared" si="294"/>
        <v>1.0895833333343035</v>
      </c>
      <c r="L3153" s="13">
        <f t="shared" si="295"/>
        <v>40737</v>
      </c>
      <c r="M3153" s="14">
        <f t="shared" si="296"/>
        <v>0.41597222222480923</v>
      </c>
      <c r="N3153" s="15">
        <f t="shared" si="297"/>
        <v>2</v>
      </c>
      <c r="O3153" s="16" t="str">
        <f t="shared" si="298"/>
        <v>Thursday</v>
      </c>
      <c r="P3153" s="16" t="str">
        <f t="shared" si="299"/>
        <v>Jul</v>
      </c>
      <c r="Q3153" s="22">
        <f>IF(Analysis!$H$2=1,1,0)</f>
        <v>1</v>
      </c>
      <c r="R3153" s="1">
        <f>IF(Analysis!$H$3=1,1,0)</f>
        <v>1</v>
      </c>
      <c r="S3153" s="23">
        <f>IF(Analysis!$H$4=1,1,0)</f>
        <v>1</v>
      </c>
      <c r="T3153" s="23">
        <f>IF(Analysis!$H$6=1,1,0)</f>
        <v>1</v>
      </c>
      <c r="U3153" s="23">
        <f>IF(Analysis!$H$7=1,1,0)</f>
        <v>1</v>
      </c>
    </row>
    <row r="3154" spans="1:21">
      <c r="A3154" s="4">
        <v>14497</v>
      </c>
      <c r="B3154" s="5">
        <v>40738.584722222222</v>
      </c>
      <c r="C3154" s="5">
        <v>40737.406944444447</v>
      </c>
      <c r="D3154" s="4" t="s">
        <v>62</v>
      </c>
      <c r="E3154" s="4" t="s">
        <v>63</v>
      </c>
      <c r="F3154" s="6" t="s">
        <v>128</v>
      </c>
      <c r="G3154" s="4" t="s">
        <v>55</v>
      </c>
      <c r="H3154" s="4" t="s">
        <v>1452</v>
      </c>
      <c r="I3154" s="4" t="s">
        <v>142</v>
      </c>
      <c r="J3154" s="4" t="s">
        <v>70</v>
      </c>
      <c r="K3154" s="9">
        <f t="shared" si="294"/>
        <v>1.1777777777751908</v>
      </c>
      <c r="L3154" s="13">
        <f t="shared" si="295"/>
        <v>40737</v>
      </c>
      <c r="M3154" s="14">
        <f t="shared" si="296"/>
        <v>0.40694444444670808</v>
      </c>
      <c r="N3154" s="15">
        <f t="shared" si="297"/>
        <v>2</v>
      </c>
      <c r="O3154" s="16" t="str">
        <f t="shared" si="298"/>
        <v>Thursday</v>
      </c>
      <c r="P3154" s="16" t="str">
        <f t="shared" si="299"/>
        <v>Jul</v>
      </c>
      <c r="Q3154" s="22">
        <f>IF(Analysis!$H$2=1,1,0)</f>
        <v>1</v>
      </c>
      <c r="R3154" s="1">
        <f>IF(Analysis!$H$3=1,1,0)</f>
        <v>1</v>
      </c>
      <c r="S3154" s="23">
        <f>IF(Analysis!$H$4=1,1,0)</f>
        <v>1</v>
      </c>
      <c r="T3154" s="23">
        <f>IF(Analysis!$H$6=1,1,0)</f>
        <v>1</v>
      </c>
      <c r="U3154" s="23">
        <f>IF(Analysis!$H$7=1,1,0)</f>
        <v>1</v>
      </c>
    </row>
    <row r="3155" spans="1:21">
      <c r="A3155" s="4">
        <v>14496</v>
      </c>
      <c r="B3155" s="5">
        <v>40752.67291666667</v>
      </c>
      <c r="C3155" s="5">
        <v>40737.343055555553</v>
      </c>
      <c r="D3155" s="4" t="s">
        <v>53</v>
      </c>
      <c r="E3155" s="4" t="s">
        <v>79</v>
      </c>
      <c r="F3155" s="6" t="s">
        <v>129</v>
      </c>
      <c r="G3155" s="4" t="s">
        <v>55</v>
      </c>
      <c r="H3155" s="4" t="s">
        <v>1453</v>
      </c>
      <c r="I3155" s="4" t="s">
        <v>142</v>
      </c>
      <c r="J3155" s="4" t="s">
        <v>65</v>
      </c>
      <c r="K3155" s="9">
        <f t="shared" si="294"/>
        <v>15.32986111111677</v>
      </c>
      <c r="L3155" s="13">
        <f t="shared" si="295"/>
        <v>40737</v>
      </c>
      <c r="M3155" s="14">
        <f t="shared" si="296"/>
        <v>0.34305555555329192</v>
      </c>
      <c r="N3155" s="15">
        <f t="shared" si="297"/>
        <v>1</v>
      </c>
      <c r="O3155" s="16" t="str">
        <f t="shared" si="298"/>
        <v>Thursday</v>
      </c>
      <c r="P3155" s="16" t="str">
        <f t="shared" si="299"/>
        <v>Jul</v>
      </c>
      <c r="Q3155" s="22">
        <f>IF(Analysis!$H$2=1,1,0)</f>
        <v>1</v>
      </c>
      <c r="R3155" s="1">
        <f>IF(Analysis!$H$3=1,1,0)</f>
        <v>1</v>
      </c>
      <c r="S3155" s="23">
        <f>IF(Analysis!$H$4=1,1,0)</f>
        <v>1</v>
      </c>
      <c r="T3155" s="23">
        <f>IF(Analysis!$H$6=1,1,0)</f>
        <v>1</v>
      </c>
      <c r="U3155" s="23">
        <f>IF(Analysis!$H$7=1,1,0)</f>
        <v>1</v>
      </c>
    </row>
    <row r="3156" spans="1:21">
      <c r="A3156" s="4">
        <v>14495</v>
      </c>
      <c r="B3156" s="5">
        <v>40738.504861111112</v>
      </c>
      <c r="C3156" s="5">
        <v>40736.734722222223</v>
      </c>
      <c r="D3156" s="4" t="s">
        <v>60</v>
      </c>
      <c r="E3156" s="4" t="s">
        <v>54</v>
      </c>
      <c r="F3156" s="6" t="s">
        <v>145</v>
      </c>
      <c r="G3156" s="4" t="s">
        <v>55</v>
      </c>
      <c r="H3156" s="4" t="s">
        <v>1454</v>
      </c>
      <c r="I3156" s="4" t="s">
        <v>142</v>
      </c>
      <c r="J3156" s="4" t="s">
        <v>136</v>
      </c>
      <c r="K3156" s="9">
        <f t="shared" si="294"/>
        <v>1.7701388888890506</v>
      </c>
      <c r="L3156" s="13">
        <f t="shared" si="295"/>
        <v>40736</v>
      </c>
      <c r="M3156" s="14">
        <f t="shared" si="296"/>
        <v>0.73472222222335404</v>
      </c>
      <c r="N3156" s="15">
        <f t="shared" si="297"/>
        <v>6</v>
      </c>
      <c r="O3156" s="16" t="str">
        <f t="shared" si="298"/>
        <v>Thursday</v>
      </c>
      <c r="P3156" s="16" t="str">
        <f t="shared" si="299"/>
        <v>Jul</v>
      </c>
      <c r="Q3156" s="22">
        <f>IF(Analysis!$H$2=1,1,0)</f>
        <v>1</v>
      </c>
      <c r="R3156" s="1">
        <f>IF(Analysis!$H$3=1,1,0)</f>
        <v>1</v>
      </c>
      <c r="S3156" s="23">
        <f>IF(Analysis!$H$4=1,1,0)</f>
        <v>1</v>
      </c>
      <c r="T3156" s="23">
        <f>IF(Analysis!$H$6=1,1,0)</f>
        <v>1</v>
      </c>
      <c r="U3156" s="23">
        <f>IF(Analysis!$H$7=1,1,0)</f>
        <v>1</v>
      </c>
    </row>
    <row r="3157" spans="1:21">
      <c r="A3157" s="4">
        <v>14494</v>
      </c>
      <c r="B3157" s="5">
        <v>40742.588888888888</v>
      </c>
      <c r="C3157" s="5">
        <v>40736.701388888891</v>
      </c>
      <c r="D3157" s="4" t="s">
        <v>62</v>
      </c>
      <c r="E3157" s="4" t="s">
        <v>68</v>
      </c>
      <c r="F3157" s="6" t="s">
        <v>2388</v>
      </c>
      <c r="G3157" s="4" t="s">
        <v>55</v>
      </c>
      <c r="H3157" s="4" t="s">
        <v>1455</v>
      </c>
      <c r="I3157" s="4" t="s">
        <v>142</v>
      </c>
      <c r="J3157" s="4" t="s">
        <v>73</v>
      </c>
      <c r="K3157" s="9">
        <f t="shared" si="294"/>
        <v>5.8874999999970896</v>
      </c>
      <c r="L3157" s="13">
        <f t="shared" si="295"/>
        <v>40736</v>
      </c>
      <c r="M3157" s="14">
        <f t="shared" si="296"/>
        <v>0.70138888889050577</v>
      </c>
      <c r="N3157" s="15">
        <f t="shared" si="297"/>
        <v>5</v>
      </c>
      <c r="O3157" s="16" t="str">
        <f t="shared" si="298"/>
        <v>Monday</v>
      </c>
      <c r="P3157" s="16" t="str">
        <f t="shared" si="299"/>
        <v>Jul</v>
      </c>
      <c r="Q3157" s="22">
        <f>IF(Analysis!$H$2=1,1,0)</f>
        <v>1</v>
      </c>
      <c r="R3157" s="1">
        <f>IF(Analysis!$H$3=1,1,0)</f>
        <v>1</v>
      </c>
      <c r="S3157" s="23">
        <f>IF(Analysis!$H$4=1,1,0)</f>
        <v>1</v>
      </c>
      <c r="T3157" s="23">
        <f>IF(Analysis!$H$6=1,1,0)</f>
        <v>1</v>
      </c>
      <c r="U3157" s="23">
        <f>IF(Analysis!$H$7=1,1,0)</f>
        <v>1</v>
      </c>
    </row>
    <row r="3158" spans="1:21">
      <c r="A3158" s="4">
        <v>14493</v>
      </c>
      <c r="B3158" s="5">
        <v>40763.427777777775</v>
      </c>
      <c r="C3158" s="5">
        <v>40736.699305555558</v>
      </c>
      <c r="D3158" s="4" t="s">
        <v>62</v>
      </c>
      <c r="E3158" s="4" t="s">
        <v>100</v>
      </c>
      <c r="F3158" s="6" t="s">
        <v>2071</v>
      </c>
      <c r="G3158" s="4" t="s">
        <v>55</v>
      </c>
      <c r="H3158" s="4" t="s">
        <v>90</v>
      </c>
      <c r="I3158" s="4" t="s">
        <v>142</v>
      </c>
      <c r="J3158" s="4" t="s">
        <v>70</v>
      </c>
      <c r="K3158" s="9">
        <f t="shared" si="294"/>
        <v>26.728472222217533</v>
      </c>
      <c r="L3158" s="13">
        <f t="shared" si="295"/>
        <v>40736</v>
      </c>
      <c r="M3158" s="14">
        <f t="shared" si="296"/>
        <v>0.6993055555576575</v>
      </c>
      <c r="N3158" s="15">
        <f t="shared" si="297"/>
        <v>5</v>
      </c>
      <c r="O3158" s="16" t="str">
        <f t="shared" si="298"/>
        <v>Monday</v>
      </c>
      <c r="P3158" s="16" t="str">
        <f t="shared" si="299"/>
        <v>Jul</v>
      </c>
      <c r="Q3158" s="22">
        <f>IF(Analysis!$H$2=1,1,0)</f>
        <v>1</v>
      </c>
      <c r="R3158" s="1">
        <f>IF(Analysis!$H$3=1,1,0)</f>
        <v>1</v>
      </c>
      <c r="S3158" s="23">
        <f>IF(Analysis!$H$4=1,1,0)</f>
        <v>1</v>
      </c>
      <c r="T3158" s="23">
        <f>IF(Analysis!$H$6=1,1,0)</f>
        <v>1</v>
      </c>
      <c r="U3158" s="23">
        <f>IF(Analysis!$H$7=1,1,0)</f>
        <v>1</v>
      </c>
    </row>
    <row r="3159" spans="1:21">
      <c r="A3159" s="4">
        <v>14492</v>
      </c>
      <c r="B3159" s="5">
        <v>40770.612500000003</v>
      </c>
      <c r="C3159" s="5">
        <v>40736.65625</v>
      </c>
      <c r="D3159" s="4" t="s">
        <v>60</v>
      </c>
      <c r="E3159" s="4" t="s">
        <v>68</v>
      </c>
      <c r="F3159" s="6" t="s">
        <v>2072</v>
      </c>
      <c r="G3159" s="4" t="s">
        <v>55</v>
      </c>
      <c r="H3159" s="4" t="s">
        <v>107</v>
      </c>
      <c r="I3159" s="4" t="s">
        <v>142</v>
      </c>
      <c r="J3159" s="4" t="s">
        <v>59</v>
      </c>
      <c r="K3159" s="9">
        <f t="shared" si="294"/>
        <v>33.95625000000291</v>
      </c>
      <c r="L3159" s="13">
        <f t="shared" si="295"/>
        <v>40736</v>
      </c>
      <c r="M3159" s="14">
        <f t="shared" si="296"/>
        <v>0.65625</v>
      </c>
      <c r="N3159" s="15">
        <f t="shared" si="297"/>
        <v>5</v>
      </c>
      <c r="O3159" s="16" t="str">
        <f t="shared" si="298"/>
        <v>Monday</v>
      </c>
      <c r="P3159" s="16" t="str">
        <f t="shared" si="299"/>
        <v>Jul</v>
      </c>
      <c r="Q3159" s="22">
        <f>IF(Analysis!$H$2=1,1,0)</f>
        <v>1</v>
      </c>
      <c r="R3159" s="1">
        <f>IF(Analysis!$H$3=1,1,0)</f>
        <v>1</v>
      </c>
      <c r="S3159" s="23">
        <f>IF(Analysis!$H$4=1,1,0)</f>
        <v>1</v>
      </c>
      <c r="T3159" s="23">
        <f>IF(Analysis!$H$6=1,1,0)</f>
        <v>1</v>
      </c>
      <c r="U3159" s="23">
        <f>IF(Analysis!$H$7=1,1,0)</f>
        <v>1</v>
      </c>
    </row>
    <row r="3160" spans="1:21">
      <c r="A3160" s="4">
        <v>14491</v>
      </c>
      <c r="B3160" s="5">
        <v>40738.388194444444</v>
      </c>
      <c r="C3160" s="5">
        <v>40736.644444444442</v>
      </c>
      <c r="D3160" s="4" t="s">
        <v>53</v>
      </c>
      <c r="E3160" s="4" t="s">
        <v>79</v>
      </c>
      <c r="F3160" s="6" t="s">
        <v>2073</v>
      </c>
      <c r="G3160" s="4" t="s">
        <v>55</v>
      </c>
      <c r="H3160" s="4" t="s">
        <v>106</v>
      </c>
      <c r="I3160" s="4" t="s">
        <v>142</v>
      </c>
      <c r="J3160" s="4" t="s">
        <v>65</v>
      </c>
      <c r="K3160" s="9">
        <f t="shared" si="294"/>
        <v>1.7437500000014552</v>
      </c>
      <c r="L3160" s="13">
        <f t="shared" si="295"/>
        <v>40736</v>
      </c>
      <c r="M3160" s="14">
        <f t="shared" si="296"/>
        <v>0.6444444444423425</v>
      </c>
      <c r="N3160" s="15">
        <f t="shared" si="297"/>
        <v>5</v>
      </c>
      <c r="O3160" s="16" t="str">
        <f t="shared" si="298"/>
        <v>Thursday</v>
      </c>
      <c r="P3160" s="16" t="str">
        <f t="shared" si="299"/>
        <v>Jul</v>
      </c>
      <c r="Q3160" s="22">
        <f>IF(Analysis!$H$2=1,1,0)</f>
        <v>1</v>
      </c>
      <c r="R3160" s="1">
        <f>IF(Analysis!$H$3=1,1,0)</f>
        <v>1</v>
      </c>
      <c r="S3160" s="23">
        <f>IF(Analysis!$H$4=1,1,0)</f>
        <v>1</v>
      </c>
      <c r="T3160" s="23">
        <f>IF(Analysis!$H$6=1,1,0)</f>
        <v>1</v>
      </c>
      <c r="U3160" s="23">
        <f>IF(Analysis!$H$7=1,1,0)</f>
        <v>1</v>
      </c>
    </row>
    <row r="3161" spans="1:21">
      <c r="A3161" s="4">
        <v>14490</v>
      </c>
      <c r="B3161" s="5">
        <v>40751.470138888886</v>
      </c>
      <c r="C3161" s="5">
        <v>40736.626388888886</v>
      </c>
      <c r="D3161" s="4" t="s">
        <v>62</v>
      </c>
      <c r="E3161" s="4" t="s">
        <v>112</v>
      </c>
      <c r="F3161" s="6" t="s">
        <v>132</v>
      </c>
      <c r="G3161" s="4" t="s">
        <v>55</v>
      </c>
      <c r="H3161" s="4" t="s">
        <v>71</v>
      </c>
      <c r="I3161" s="4" t="s">
        <v>142</v>
      </c>
      <c r="J3161" s="4" t="s">
        <v>73</v>
      </c>
      <c r="K3161" s="9">
        <f t="shared" si="294"/>
        <v>14.84375</v>
      </c>
      <c r="L3161" s="13">
        <f t="shared" si="295"/>
        <v>40736</v>
      </c>
      <c r="M3161" s="14">
        <f t="shared" si="296"/>
        <v>0.62638888888614019</v>
      </c>
      <c r="N3161" s="15">
        <f t="shared" si="297"/>
        <v>5</v>
      </c>
      <c r="O3161" s="16" t="str">
        <f t="shared" si="298"/>
        <v>Wednesday</v>
      </c>
      <c r="P3161" s="16" t="str">
        <f t="shared" si="299"/>
        <v>Jul</v>
      </c>
      <c r="Q3161" s="22">
        <f>IF(Analysis!$H$2=1,1,0)</f>
        <v>1</v>
      </c>
      <c r="R3161" s="1">
        <f>IF(Analysis!$H$3=1,1,0)</f>
        <v>1</v>
      </c>
      <c r="S3161" s="23">
        <f>IF(Analysis!$H$4=1,1,0)</f>
        <v>1</v>
      </c>
      <c r="T3161" s="23">
        <f>IF(Analysis!$H$6=1,1,0)</f>
        <v>1</v>
      </c>
      <c r="U3161" s="23">
        <f>IF(Analysis!$H$7=1,1,0)</f>
        <v>1</v>
      </c>
    </row>
    <row r="3162" spans="1:21">
      <c r="A3162" s="4">
        <v>14489</v>
      </c>
      <c r="B3162" s="5">
        <v>40751.470138888886</v>
      </c>
      <c r="C3162" s="5">
        <v>40736.623611111114</v>
      </c>
      <c r="D3162" s="4" t="s">
        <v>62</v>
      </c>
      <c r="E3162" s="4" t="s">
        <v>112</v>
      </c>
      <c r="F3162" s="6" t="s">
        <v>133</v>
      </c>
      <c r="G3162" s="4" t="s">
        <v>55</v>
      </c>
      <c r="H3162" s="4" t="s">
        <v>56</v>
      </c>
      <c r="I3162" s="4" t="s">
        <v>142</v>
      </c>
      <c r="J3162" s="4" t="s">
        <v>73</v>
      </c>
      <c r="K3162" s="9">
        <f t="shared" si="294"/>
        <v>14.84652777777228</v>
      </c>
      <c r="L3162" s="13">
        <f t="shared" si="295"/>
        <v>40736</v>
      </c>
      <c r="M3162" s="14">
        <f t="shared" si="296"/>
        <v>0.62361111111385981</v>
      </c>
      <c r="N3162" s="15">
        <f t="shared" si="297"/>
        <v>4</v>
      </c>
      <c r="O3162" s="16" t="str">
        <f t="shared" si="298"/>
        <v>Wednesday</v>
      </c>
      <c r="P3162" s="16" t="str">
        <f t="shared" si="299"/>
        <v>Jul</v>
      </c>
      <c r="Q3162" s="22">
        <f>IF(Analysis!$H$2=1,1,0)</f>
        <v>1</v>
      </c>
      <c r="R3162" s="1">
        <f>IF(Analysis!$H$3=1,1,0)</f>
        <v>1</v>
      </c>
      <c r="S3162" s="23">
        <f>IF(Analysis!$H$4=1,1,0)</f>
        <v>1</v>
      </c>
      <c r="T3162" s="23">
        <f>IF(Analysis!$H$6=1,1,0)</f>
        <v>1</v>
      </c>
      <c r="U3162" s="23">
        <f>IF(Analysis!$H$7=1,1,0)</f>
        <v>1</v>
      </c>
    </row>
    <row r="3163" spans="1:21">
      <c r="A3163" s="4">
        <v>14488</v>
      </c>
      <c r="B3163" s="5">
        <v>40751.469444444447</v>
      </c>
      <c r="C3163" s="5">
        <v>40736.612500000003</v>
      </c>
      <c r="D3163" s="4" t="s">
        <v>62</v>
      </c>
      <c r="E3163" s="4" t="s">
        <v>68</v>
      </c>
      <c r="F3163" s="6" t="s">
        <v>127</v>
      </c>
      <c r="G3163" s="4" t="s">
        <v>55</v>
      </c>
      <c r="H3163" s="4" t="s">
        <v>90</v>
      </c>
      <c r="I3163" s="4" t="s">
        <v>142</v>
      </c>
      <c r="J3163" s="4" t="s">
        <v>73</v>
      </c>
      <c r="K3163" s="9">
        <f t="shared" si="294"/>
        <v>14.856944444443798</v>
      </c>
      <c r="L3163" s="13">
        <f t="shared" si="295"/>
        <v>40736</v>
      </c>
      <c r="M3163" s="14">
        <f t="shared" si="296"/>
        <v>0.61250000000291038</v>
      </c>
      <c r="N3163" s="15">
        <f t="shared" si="297"/>
        <v>4</v>
      </c>
      <c r="O3163" s="16" t="str">
        <f t="shared" si="298"/>
        <v>Wednesday</v>
      </c>
      <c r="P3163" s="16" t="str">
        <f t="shared" si="299"/>
        <v>Jul</v>
      </c>
      <c r="Q3163" s="22">
        <f>IF(Analysis!$H$2=1,1,0)</f>
        <v>1</v>
      </c>
      <c r="R3163" s="1">
        <f>IF(Analysis!$H$3=1,1,0)</f>
        <v>1</v>
      </c>
      <c r="S3163" s="23">
        <f>IF(Analysis!$H$4=1,1,0)</f>
        <v>1</v>
      </c>
      <c r="T3163" s="23">
        <f>IF(Analysis!$H$6=1,1,0)</f>
        <v>1</v>
      </c>
      <c r="U3163" s="23">
        <f>IF(Analysis!$H$7=1,1,0)</f>
        <v>1</v>
      </c>
    </row>
    <row r="3164" spans="1:21">
      <c r="A3164" s="4">
        <v>14487</v>
      </c>
      <c r="B3164" s="5">
        <v>40750.479861111111</v>
      </c>
      <c r="C3164" s="5">
        <v>40736.555555555555</v>
      </c>
      <c r="D3164" s="4" t="s">
        <v>53</v>
      </c>
      <c r="E3164" s="4" t="s">
        <v>91</v>
      </c>
      <c r="F3164" s="6" t="s">
        <v>128</v>
      </c>
      <c r="G3164" s="4" t="s">
        <v>55</v>
      </c>
      <c r="H3164" s="4" t="s">
        <v>56</v>
      </c>
      <c r="I3164" s="4" t="s">
        <v>142</v>
      </c>
      <c r="J3164" s="4" t="s">
        <v>136</v>
      </c>
      <c r="K3164" s="9">
        <f t="shared" si="294"/>
        <v>13.924305555556202</v>
      </c>
      <c r="L3164" s="13">
        <f t="shared" si="295"/>
        <v>40736</v>
      </c>
      <c r="M3164" s="14">
        <f t="shared" si="296"/>
        <v>0.55555555555474712</v>
      </c>
      <c r="N3164" s="15">
        <f t="shared" si="297"/>
        <v>4</v>
      </c>
      <c r="O3164" s="16" t="str">
        <f t="shared" si="298"/>
        <v>Tuesday</v>
      </c>
      <c r="P3164" s="16" t="str">
        <f t="shared" si="299"/>
        <v>Jul</v>
      </c>
      <c r="Q3164" s="22">
        <f>IF(Analysis!$H$2=1,1,0)</f>
        <v>1</v>
      </c>
      <c r="R3164" s="1">
        <f>IF(Analysis!$H$3=1,1,0)</f>
        <v>1</v>
      </c>
      <c r="S3164" s="23">
        <f>IF(Analysis!$H$4=1,1,0)</f>
        <v>1</v>
      </c>
      <c r="T3164" s="23">
        <f>IF(Analysis!$H$6=1,1,0)</f>
        <v>1</v>
      </c>
      <c r="U3164" s="23">
        <f>IF(Analysis!$H$7=1,1,0)</f>
        <v>1</v>
      </c>
    </row>
    <row r="3165" spans="1:21">
      <c r="A3165" s="4">
        <v>14486</v>
      </c>
      <c r="B3165" s="5">
        <v>40736.695138888892</v>
      </c>
      <c r="C3165" s="5">
        <v>40736.522916666669</v>
      </c>
      <c r="D3165" s="4" t="s">
        <v>53</v>
      </c>
      <c r="E3165" s="4" t="s">
        <v>54</v>
      </c>
      <c r="F3165" s="6" t="s">
        <v>129</v>
      </c>
      <c r="G3165" s="4" t="s">
        <v>55</v>
      </c>
      <c r="H3165" s="4" t="s">
        <v>1456</v>
      </c>
      <c r="I3165" s="4" t="s">
        <v>142</v>
      </c>
      <c r="J3165" s="4" t="s">
        <v>59</v>
      </c>
      <c r="K3165" s="9">
        <f t="shared" si="294"/>
        <v>0.17222222222335404</v>
      </c>
      <c r="L3165" s="13">
        <f t="shared" si="295"/>
        <v>40736</v>
      </c>
      <c r="M3165" s="14">
        <f t="shared" si="296"/>
        <v>0.52291666666860692</v>
      </c>
      <c r="N3165" s="15">
        <f t="shared" si="297"/>
        <v>3</v>
      </c>
      <c r="O3165" s="16" t="str">
        <f t="shared" si="298"/>
        <v>Tuesday</v>
      </c>
      <c r="P3165" s="16" t="str">
        <f t="shared" si="299"/>
        <v>Jul</v>
      </c>
      <c r="Q3165" s="22">
        <f>IF(Analysis!$H$2=1,1,0)</f>
        <v>1</v>
      </c>
      <c r="R3165" s="1">
        <f>IF(Analysis!$H$3=1,1,0)</f>
        <v>1</v>
      </c>
      <c r="S3165" s="23">
        <f>IF(Analysis!$H$4=1,1,0)</f>
        <v>1</v>
      </c>
      <c r="T3165" s="23">
        <f>IF(Analysis!$H$6=1,1,0)</f>
        <v>1</v>
      </c>
      <c r="U3165" s="23">
        <f>IF(Analysis!$H$7=1,1,0)</f>
        <v>1</v>
      </c>
    </row>
    <row r="3166" spans="1:21">
      <c r="A3166" s="4">
        <v>14485</v>
      </c>
      <c r="B3166" s="5">
        <v>40753.430555555555</v>
      </c>
      <c r="C3166" s="5">
        <v>40736.431250000001</v>
      </c>
      <c r="D3166" s="4" t="s">
        <v>60</v>
      </c>
      <c r="E3166" s="4" t="s">
        <v>54</v>
      </c>
      <c r="F3166" s="6" t="s">
        <v>145</v>
      </c>
      <c r="G3166" s="4" t="s">
        <v>55</v>
      </c>
      <c r="H3166" s="4" t="s">
        <v>1457</v>
      </c>
      <c r="I3166" s="4" t="s">
        <v>142</v>
      </c>
      <c r="J3166" s="4" t="s">
        <v>59</v>
      </c>
      <c r="K3166" s="9">
        <f t="shared" si="294"/>
        <v>16.999305555553292</v>
      </c>
      <c r="L3166" s="13">
        <f t="shared" si="295"/>
        <v>40736</v>
      </c>
      <c r="M3166" s="14">
        <f t="shared" si="296"/>
        <v>0.43125000000145519</v>
      </c>
      <c r="N3166" s="15">
        <f t="shared" si="297"/>
        <v>2</v>
      </c>
      <c r="O3166" s="16" t="str">
        <f t="shared" si="298"/>
        <v>Friday</v>
      </c>
      <c r="P3166" s="16" t="str">
        <f t="shared" si="299"/>
        <v>Jul</v>
      </c>
      <c r="Q3166" s="22">
        <f>IF(Analysis!$H$2=1,1,0)</f>
        <v>1</v>
      </c>
      <c r="R3166" s="1">
        <f>IF(Analysis!$H$3=1,1,0)</f>
        <v>1</v>
      </c>
      <c r="S3166" s="23">
        <f>IF(Analysis!$H$4=1,1,0)</f>
        <v>1</v>
      </c>
      <c r="T3166" s="23">
        <f>IF(Analysis!$H$6=1,1,0)</f>
        <v>1</v>
      </c>
      <c r="U3166" s="23">
        <f>IF(Analysis!$H$7=1,1,0)</f>
        <v>1</v>
      </c>
    </row>
    <row r="3167" spans="1:21">
      <c r="A3167" s="4">
        <v>14484</v>
      </c>
      <c r="B3167" s="5">
        <v>40736.411805555559</v>
      </c>
      <c r="C3167" s="5">
        <v>40736.377083333333</v>
      </c>
      <c r="D3167" s="4" t="s">
        <v>53</v>
      </c>
      <c r="E3167" s="4" t="s">
        <v>74</v>
      </c>
      <c r="F3167" s="6" t="s">
        <v>2389</v>
      </c>
      <c r="G3167" s="4" t="s">
        <v>55</v>
      </c>
      <c r="H3167" s="4" t="s">
        <v>1458</v>
      </c>
      <c r="I3167" s="4" t="s">
        <v>142</v>
      </c>
      <c r="J3167" s="4" t="s">
        <v>57</v>
      </c>
      <c r="K3167" s="9">
        <f t="shared" si="294"/>
        <v>3.4722222226264421E-2</v>
      </c>
      <c r="L3167" s="13">
        <f t="shared" si="295"/>
        <v>40736</v>
      </c>
      <c r="M3167" s="14">
        <f t="shared" si="296"/>
        <v>0.37708333333284827</v>
      </c>
      <c r="N3167" s="15">
        <f t="shared" si="297"/>
        <v>2</v>
      </c>
      <c r="O3167" s="16" t="str">
        <f t="shared" si="298"/>
        <v>Tuesday</v>
      </c>
      <c r="P3167" s="16" t="str">
        <f t="shared" si="299"/>
        <v>Jul</v>
      </c>
      <c r="Q3167" s="22">
        <f>IF(Analysis!$H$2=1,1,0)</f>
        <v>1</v>
      </c>
      <c r="R3167" s="1">
        <f>IF(Analysis!$H$3=1,1,0)</f>
        <v>1</v>
      </c>
      <c r="S3167" s="23">
        <f>IF(Analysis!$H$4=1,1,0)</f>
        <v>1</v>
      </c>
      <c r="T3167" s="23">
        <f>IF(Analysis!$H$6=1,1,0)</f>
        <v>1</v>
      </c>
      <c r="U3167" s="23">
        <f>IF(Analysis!$H$7=1,1,0)</f>
        <v>1</v>
      </c>
    </row>
    <row r="3168" spans="1:21">
      <c r="A3168" s="4">
        <v>14483</v>
      </c>
      <c r="B3168" s="5">
        <v>40744.49722222222</v>
      </c>
      <c r="C3168" s="5">
        <v>40736.369444444441</v>
      </c>
      <c r="D3168" s="4" t="s">
        <v>60</v>
      </c>
      <c r="E3168" s="4" t="s">
        <v>74</v>
      </c>
      <c r="F3168" s="6" t="s">
        <v>2071</v>
      </c>
      <c r="G3168" s="4" t="s">
        <v>55</v>
      </c>
      <c r="H3168" s="4" t="s">
        <v>1459</v>
      </c>
      <c r="I3168" s="4" t="s">
        <v>142</v>
      </c>
      <c r="J3168" s="4" t="s">
        <v>59</v>
      </c>
      <c r="K3168" s="9">
        <f t="shared" si="294"/>
        <v>8.1277777777795563</v>
      </c>
      <c r="L3168" s="13">
        <f t="shared" si="295"/>
        <v>40736</v>
      </c>
      <c r="M3168" s="14">
        <f t="shared" si="296"/>
        <v>0.36944444444088731</v>
      </c>
      <c r="N3168" s="15">
        <f t="shared" si="297"/>
        <v>1</v>
      </c>
      <c r="O3168" s="16" t="str">
        <f t="shared" si="298"/>
        <v>Wednesday</v>
      </c>
      <c r="P3168" s="16" t="str">
        <f t="shared" si="299"/>
        <v>Jul</v>
      </c>
      <c r="Q3168" s="22">
        <f>IF(Analysis!$H$2=1,1,0)</f>
        <v>1</v>
      </c>
      <c r="R3168" s="1">
        <f>IF(Analysis!$H$3=1,1,0)</f>
        <v>1</v>
      </c>
      <c r="S3168" s="23">
        <f>IF(Analysis!$H$4=1,1,0)</f>
        <v>1</v>
      </c>
      <c r="T3168" s="23">
        <f>IF(Analysis!$H$6=1,1,0)</f>
        <v>1</v>
      </c>
      <c r="U3168" s="23">
        <f>IF(Analysis!$H$7=1,1,0)</f>
        <v>1</v>
      </c>
    </row>
    <row r="3169" spans="1:21">
      <c r="A3169" s="4">
        <v>14482</v>
      </c>
      <c r="B3169" s="5">
        <v>40809.420138888891</v>
      </c>
      <c r="C3169" s="5">
        <v>40735.698611111111</v>
      </c>
      <c r="D3169" s="4" t="s">
        <v>62</v>
      </c>
      <c r="E3169" s="4" t="s">
        <v>77</v>
      </c>
      <c r="F3169" s="6" t="s">
        <v>2072</v>
      </c>
      <c r="G3169" s="4" t="s">
        <v>55</v>
      </c>
      <c r="H3169" s="4" t="s">
        <v>1460</v>
      </c>
      <c r="I3169" s="4" t="s">
        <v>142</v>
      </c>
      <c r="J3169" s="4" t="s">
        <v>136</v>
      </c>
      <c r="K3169" s="9">
        <f t="shared" si="294"/>
        <v>73.721527777779556</v>
      </c>
      <c r="L3169" s="13">
        <f t="shared" si="295"/>
        <v>40735</v>
      </c>
      <c r="M3169" s="14">
        <f t="shared" si="296"/>
        <v>0.69861111111094942</v>
      </c>
      <c r="N3169" s="15">
        <f t="shared" si="297"/>
        <v>5</v>
      </c>
      <c r="O3169" s="16" t="str">
        <f t="shared" si="298"/>
        <v>Friday</v>
      </c>
      <c r="P3169" s="16" t="str">
        <f t="shared" si="299"/>
        <v>Jul</v>
      </c>
      <c r="Q3169" s="22">
        <f>IF(Analysis!$H$2=1,1,0)</f>
        <v>1</v>
      </c>
      <c r="R3169" s="1">
        <f>IF(Analysis!$H$3=1,1,0)</f>
        <v>1</v>
      </c>
      <c r="S3169" s="23">
        <f>IF(Analysis!$H$4=1,1,0)</f>
        <v>1</v>
      </c>
      <c r="T3169" s="23">
        <f>IF(Analysis!$H$6=1,1,0)</f>
        <v>1</v>
      </c>
      <c r="U3169" s="23">
        <f>IF(Analysis!$H$7=1,1,0)</f>
        <v>1</v>
      </c>
    </row>
    <row r="3170" spans="1:21">
      <c r="A3170" s="4">
        <v>14481</v>
      </c>
      <c r="B3170" s="5">
        <v>40738.654166666667</v>
      </c>
      <c r="C3170" s="5">
        <v>40735.691666666666</v>
      </c>
      <c r="D3170" s="4" t="s">
        <v>62</v>
      </c>
      <c r="E3170" s="4" t="s">
        <v>63</v>
      </c>
      <c r="F3170" s="6" t="s">
        <v>2073</v>
      </c>
      <c r="G3170" s="4" t="s">
        <v>55</v>
      </c>
      <c r="H3170" s="4" t="s">
        <v>90</v>
      </c>
      <c r="I3170" s="4" t="s">
        <v>142</v>
      </c>
      <c r="J3170" s="4" t="s">
        <v>139</v>
      </c>
      <c r="K3170" s="9">
        <f t="shared" si="294"/>
        <v>2.9625000000014552</v>
      </c>
      <c r="L3170" s="13">
        <f t="shared" si="295"/>
        <v>40735</v>
      </c>
      <c r="M3170" s="14">
        <f t="shared" si="296"/>
        <v>0.69166666666569654</v>
      </c>
      <c r="N3170" s="15">
        <f t="shared" si="297"/>
        <v>5</v>
      </c>
      <c r="O3170" s="16" t="str">
        <f t="shared" si="298"/>
        <v>Thursday</v>
      </c>
      <c r="P3170" s="16" t="str">
        <f t="shared" si="299"/>
        <v>Jul</v>
      </c>
      <c r="Q3170" s="22">
        <f>IF(Analysis!$H$2=1,1,0)</f>
        <v>1</v>
      </c>
      <c r="R3170" s="1">
        <f>IF(Analysis!$H$3=1,1,0)</f>
        <v>1</v>
      </c>
      <c r="S3170" s="23">
        <f>IF(Analysis!$H$4=1,1,0)</f>
        <v>1</v>
      </c>
      <c r="T3170" s="23">
        <f>IF(Analysis!$H$6=1,1,0)</f>
        <v>1</v>
      </c>
      <c r="U3170" s="23">
        <f>IF(Analysis!$H$7=1,1,0)</f>
        <v>1</v>
      </c>
    </row>
    <row r="3171" spans="1:21">
      <c r="A3171" s="4">
        <v>14480</v>
      </c>
      <c r="B3171" s="5">
        <v>40904.407638888886</v>
      </c>
      <c r="C3171" s="5">
        <v>40735.68472222222</v>
      </c>
      <c r="D3171" s="4" t="s">
        <v>60</v>
      </c>
      <c r="E3171" s="4" t="s">
        <v>67</v>
      </c>
      <c r="F3171" s="6" t="s">
        <v>132</v>
      </c>
      <c r="G3171" s="4" t="s">
        <v>55</v>
      </c>
      <c r="H3171" s="4" t="s">
        <v>107</v>
      </c>
      <c r="I3171" s="4" t="s">
        <v>142</v>
      </c>
      <c r="J3171" s="4" t="s">
        <v>101</v>
      </c>
      <c r="K3171" s="9">
        <f t="shared" si="294"/>
        <v>168.7229166666657</v>
      </c>
      <c r="L3171" s="13">
        <f t="shared" si="295"/>
        <v>40735</v>
      </c>
      <c r="M3171" s="14">
        <f t="shared" si="296"/>
        <v>0.68472222222044365</v>
      </c>
      <c r="N3171" s="15">
        <f t="shared" si="297"/>
        <v>5</v>
      </c>
      <c r="O3171" s="16" t="str">
        <f t="shared" si="298"/>
        <v>Tuesday</v>
      </c>
      <c r="P3171" s="16" t="str">
        <f t="shared" si="299"/>
        <v>Jul</v>
      </c>
      <c r="Q3171" s="22">
        <f>IF(Analysis!$H$2=1,1,0)</f>
        <v>1</v>
      </c>
      <c r="R3171" s="1">
        <f>IF(Analysis!$H$3=1,1,0)</f>
        <v>1</v>
      </c>
      <c r="S3171" s="23">
        <f>IF(Analysis!$H$4=1,1,0)</f>
        <v>1</v>
      </c>
      <c r="T3171" s="23">
        <f>IF(Analysis!$H$6=1,1,0)</f>
        <v>1</v>
      </c>
      <c r="U3171" s="23">
        <f>IF(Analysis!$H$7=1,1,0)</f>
        <v>1</v>
      </c>
    </row>
    <row r="3172" spans="1:21">
      <c r="A3172" s="4">
        <v>14479</v>
      </c>
      <c r="B3172" s="5">
        <v>40736.720138888886</v>
      </c>
      <c r="C3172" s="5">
        <v>40735.656944444447</v>
      </c>
      <c r="D3172" s="4" t="s">
        <v>60</v>
      </c>
      <c r="E3172" s="4" t="s">
        <v>2536</v>
      </c>
      <c r="F3172" s="6" t="s">
        <v>133</v>
      </c>
      <c r="G3172" s="4" t="s">
        <v>55</v>
      </c>
      <c r="H3172" s="4" t="s">
        <v>106</v>
      </c>
      <c r="I3172" s="4" t="s">
        <v>142</v>
      </c>
      <c r="J3172" s="4" t="s">
        <v>59</v>
      </c>
      <c r="K3172" s="9">
        <f t="shared" si="294"/>
        <v>1.0631944444394321</v>
      </c>
      <c r="L3172" s="13">
        <f t="shared" si="295"/>
        <v>40735</v>
      </c>
      <c r="M3172" s="14">
        <f t="shared" si="296"/>
        <v>0.65694444444670808</v>
      </c>
      <c r="N3172" s="15">
        <f t="shared" si="297"/>
        <v>5</v>
      </c>
      <c r="O3172" s="16" t="str">
        <f t="shared" si="298"/>
        <v>Tuesday</v>
      </c>
      <c r="P3172" s="16" t="str">
        <f t="shared" si="299"/>
        <v>Jul</v>
      </c>
      <c r="Q3172" s="22">
        <f>IF(Analysis!$H$2=1,1,0)</f>
        <v>1</v>
      </c>
      <c r="R3172" s="1">
        <f>IF(Analysis!$H$3=1,1,0)</f>
        <v>1</v>
      </c>
      <c r="S3172" s="23">
        <f>IF(Analysis!$H$4=1,1,0)</f>
        <v>1</v>
      </c>
      <c r="T3172" s="23">
        <f>IF(Analysis!$H$6=1,1,0)</f>
        <v>1</v>
      </c>
      <c r="U3172" s="23">
        <f>IF(Analysis!$H$7=1,1,0)</f>
        <v>1</v>
      </c>
    </row>
    <row r="3173" spans="1:21">
      <c r="A3173" s="4">
        <v>14478</v>
      </c>
      <c r="B3173" s="5">
        <v>40735.665972222225</v>
      </c>
      <c r="C3173" s="5">
        <v>40735.642361111109</v>
      </c>
      <c r="D3173" s="4" t="s">
        <v>60</v>
      </c>
      <c r="E3173" s="4" t="s">
        <v>80</v>
      </c>
      <c r="F3173" s="6" t="s">
        <v>127</v>
      </c>
      <c r="G3173" s="4" t="s">
        <v>55</v>
      </c>
      <c r="H3173" s="4" t="s">
        <v>71</v>
      </c>
      <c r="I3173" s="4" t="s">
        <v>142</v>
      </c>
      <c r="J3173" s="4" t="s">
        <v>59</v>
      </c>
      <c r="K3173" s="9">
        <f t="shared" si="294"/>
        <v>2.3611111115314998E-2</v>
      </c>
      <c r="L3173" s="13">
        <f t="shared" si="295"/>
        <v>40735</v>
      </c>
      <c r="M3173" s="14">
        <f t="shared" si="296"/>
        <v>0.64236111110949423</v>
      </c>
      <c r="N3173" s="15">
        <f t="shared" si="297"/>
        <v>5</v>
      </c>
      <c r="O3173" s="16" t="str">
        <f t="shared" si="298"/>
        <v>Monday</v>
      </c>
      <c r="P3173" s="16" t="str">
        <f t="shared" si="299"/>
        <v>Jul</v>
      </c>
      <c r="Q3173" s="22">
        <f>IF(Analysis!$H$2=1,1,0)</f>
        <v>1</v>
      </c>
      <c r="R3173" s="1">
        <f>IF(Analysis!$H$3=1,1,0)</f>
        <v>1</v>
      </c>
      <c r="S3173" s="23">
        <f>IF(Analysis!$H$4=1,1,0)</f>
        <v>1</v>
      </c>
      <c r="T3173" s="23">
        <f>IF(Analysis!$H$6=1,1,0)</f>
        <v>1</v>
      </c>
      <c r="U3173" s="23">
        <f>IF(Analysis!$H$7=1,1,0)</f>
        <v>1</v>
      </c>
    </row>
    <row r="3174" spans="1:21">
      <c r="A3174" s="4">
        <v>14477</v>
      </c>
      <c r="B3174" s="5">
        <v>40736.375694444447</v>
      </c>
      <c r="C3174" s="5">
        <v>40735.640277777777</v>
      </c>
      <c r="D3174" s="4" t="s">
        <v>60</v>
      </c>
      <c r="E3174" s="4" t="s">
        <v>61</v>
      </c>
      <c r="F3174" s="6" t="s">
        <v>128</v>
      </c>
      <c r="G3174" s="4" t="s">
        <v>55</v>
      </c>
      <c r="H3174" s="4" t="s">
        <v>56</v>
      </c>
      <c r="I3174" s="4" t="s">
        <v>142</v>
      </c>
      <c r="J3174" s="4" t="s">
        <v>59</v>
      </c>
      <c r="K3174" s="9">
        <f t="shared" si="294"/>
        <v>0.73541666667006211</v>
      </c>
      <c r="L3174" s="13">
        <f t="shared" si="295"/>
        <v>40735</v>
      </c>
      <c r="M3174" s="14">
        <f t="shared" si="296"/>
        <v>0.64027777777664596</v>
      </c>
      <c r="N3174" s="15">
        <f t="shared" si="297"/>
        <v>5</v>
      </c>
      <c r="O3174" s="16" t="str">
        <f t="shared" si="298"/>
        <v>Tuesday</v>
      </c>
      <c r="P3174" s="16" t="str">
        <f t="shared" si="299"/>
        <v>Jul</v>
      </c>
      <c r="Q3174" s="22">
        <f>IF(Analysis!$H$2=1,1,0)</f>
        <v>1</v>
      </c>
      <c r="R3174" s="1">
        <f>IF(Analysis!$H$3=1,1,0)</f>
        <v>1</v>
      </c>
      <c r="S3174" s="23">
        <f>IF(Analysis!$H$4=1,1,0)</f>
        <v>1</v>
      </c>
      <c r="T3174" s="23">
        <f>IF(Analysis!$H$6=1,1,0)</f>
        <v>1</v>
      </c>
      <c r="U3174" s="23">
        <f>IF(Analysis!$H$7=1,1,0)</f>
        <v>1</v>
      </c>
    </row>
    <row r="3175" spans="1:21">
      <c r="A3175" s="4">
        <v>14476</v>
      </c>
      <c r="B3175" s="5">
        <v>40736.427083333336</v>
      </c>
      <c r="C3175" s="5">
        <v>40735.606944444444</v>
      </c>
      <c r="D3175" s="4" t="s">
        <v>53</v>
      </c>
      <c r="E3175" s="4" t="s">
        <v>96</v>
      </c>
      <c r="F3175" s="6" t="s">
        <v>129</v>
      </c>
      <c r="G3175" s="4" t="s">
        <v>55</v>
      </c>
      <c r="H3175" s="4" t="s">
        <v>90</v>
      </c>
      <c r="I3175" s="4" t="s">
        <v>142</v>
      </c>
      <c r="J3175" s="4" t="s">
        <v>59</v>
      </c>
      <c r="K3175" s="9">
        <f t="shared" si="294"/>
        <v>0.82013888889196096</v>
      </c>
      <c r="L3175" s="13">
        <f t="shared" si="295"/>
        <v>40735</v>
      </c>
      <c r="M3175" s="14">
        <f t="shared" si="296"/>
        <v>0.60694444444379769</v>
      </c>
      <c r="N3175" s="15">
        <f t="shared" si="297"/>
        <v>4</v>
      </c>
      <c r="O3175" s="16" t="str">
        <f t="shared" si="298"/>
        <v>Tuesday</v>
      </c>
      <c r="P3175" s="16" t="str">
        <f t="shared" si="299"/>
        <v>Jul</v>
      </c>
      <c r="Q3175" s="22">
        <f>IF(Analysis!$H$2=1,1,0)</f>
        <v>1</v>
      </c>
      <c r="R3175" s="1">
        <f>IF(Analysis!$H$3=1,1,0)</f>
        <v>1</v>
      </c>
      <c r="S3175" s="23">
        <f>IF(Analysis!$H$4=1,1,0)</f>
        <v>1</v>
      </c>
      <c r="T3175" s="23">
        <f>IF(Analysis!$H$6=1,1,0)</f>
        <v>1</v>
      </c>
      <c r="U3175" s="23">
        <f>IF(Analysis!$H$7=1,1,0)</f>
        <v>1</v>
      </c>
    </row>
    <row r="3176" spans="1:21">
      <c r="A3176" s="4">
        <v>14475</v>
      </c>
      <c r="B3176" s="5">
        <v>40737.699999999997</v>
      </c>
      <c r="C3176" s="5">
        <v>40735.587500000001</v>
      </c>
      <c r="D3176" s="4" t="s">
        <v>60</v>
      </c>
      <c r="E3176" s="4" t="s">
        <v>108</v>
      </c>
      <c r="F3176" s="6" t="s">
        <v>145</v>
      </c>
      <c r="G3176" s="4" t="s">
        <v>55</v>
      </c>
      <c r="H3176" s="4" t="s">
        <v>56</v>
      </c>
      <c r="I3176" s="4" t="s">
        <v>142</v>
      </c>
      <c r="J3176" s="4" t="s">
        <v>59</v>
      </c>
      <c r="K3176" s="9">
        <f t="shared" si="294"/>
        <v>2.1124999999956344</v>
      </c>
      <c r="L3176" s="13">
        <f t="shared" si="295"/>
        <v>40735</v>
      </c>
      <c r="M3176" s="14">
        <f t="shared" si="296"/>
        <v>0.58750000000145519</v>
      </c>
      <c r="N3176" s="15">
        <f t="shared" si="297"/>
        <v>4</v>
      </c>
      <c r="O3176" s="16" t="str">
        <f t="shared" si="298"/>
        <v>Wednesday</v>
      </c>
      <c r="P3176" s="16" t="str">
        <f t="shared" si="299"/>
        <v>Jul</v>
      </c>
      <c r="Q3176" s="22">
        <f>IF(Analysis!$H$2=1,1,0)</f>
        <v>1</v>
      </c>
      <c r="R3176" s="1">
        <f>IF(Analysis!$H$3=1,1,0)</f>
        <v>1</v>
      </c>
      <c r="S3176" s="23">
        <f>IF(Analysis!$H$4=1,1,0)</f>
        <v>1</v>
      </c>
      <c r="T3176" s="23">
        <f>IF(Analysis!$H$6=1,1,0)</f>
        <v>1</v>
      </c>
      <c r="U3176" s="23">
        <f>IF(Analysis!$H$7=1,1,0)</f>
        <v>1</v>
      </c>
    </row>
    <row r="3177" spans="1:21">
      <c r="A3177" s="4">
        <v>14474</v>
      </c>
      <c r="B3177" s="5">
        <v>40736.378472222219</v>
      </c>
      <c r="C3177" s="5">
        <v>40735.57916666667</v>
      </c>
      <c r="D3177" s="4" t="s">
        <v>53</v>
      </c>
      <c r="E3177" s="4" t="s">
        <v>74</v>
      </c>
      <c r="F3177" s="6" t="s">
        <v>2390</v>
      </c>
      <c r="G3177" s="4" t="s">
        <v>55</v>
      </c>
      <c r="H3177" s="4" t="s">
        <v>1461</v>
      </c>
      <c r="I3177" s="4" t="s">
        <v>142</v>
      </c>
      <c r="J3177" s="4" t="s">
        <v>59</v>
      </c>
      <c r="K3177" s="9">
        <f t="shared" si="294"/>
        <v>0.79930555554892635</v>
      </c>
      <c r="L3177" s="13">
        <f t="shared" si="295"/>
        <v>40735</v>
      </c>
      <c r="M3177" s="14">
        <f t="shared" si="296"/>
        <v>0.57916666667006211</v>
      </c>
      <c r="N3177" s="15">
        <f t="shared" si="297"/>
        <v>4</v>
      </c>
      <c r="O3177" s="16" t="str">
        <f t="shared" si="298"/>
        <v>Tuesday</v>
      </c>
      <c r="P3177" s="16" t="str">
        <f t="shared" si="299"/>
        <v>Jul</v>
      </c>
      <c r="Q3177" s="22">
        <f>IF(Analysis!$H$2=1,1,0)</f>
        <v>1</v>
      </c>
      <c r="R3177" s="1">
        <f>IF(Analysis!$H$3=1,1,0)</f>
        <v>1</v>
      </c>
      <c r="S3177" s="23">
        <f>IF(Analysis!$H$4=1,1,0)</f>
        <v>1</v>
      </c>
      <c r="T3177" s="23">
        <f>IF(Analysis!$H$6=1,1,0)</f>
        <v>1</v>
      </c>
      <c r="U3177" s="23">
        <f>IF(Analysis!$H$7=1,1,0)</f>
        <v>1</v>
      </c>
    </row>
    <row r="3178" spans="1:21">
      <c r="A3178" s="4">
        <v>14473</v>
      </c>
      <c r="B3178" s="5">
        <v>40794.72152777778</v>
      </c>
      <c r="C3178" s="5">
        <v>40735.566666666666</v>
      </c>
      <c r="D3178" s="4" t="s">
        <v>62</v>
      </c>
      <c r="E3178" s="4" t="s">
        <v>100</v>
      </c>
      <c r="F3178" s="6" t="s">
        <v>2071</v>
      </c>
      <c r="G3178" s="4" t="s">
        <v>55</v>
      </c>
      <c r="H3178" s="4" t="s">
        <v>1462</v>
      </c>
      <c r="I3178" s="4" t="s">
        <v>142</v>
      </c>
      <c r="J3178" s="4" t="s">
        <v>73</v>
      </c>
      <c r="K3178" s="9">
        <f t="shared" si="294"/>
        <v>59.15486111111386</v>
      </c>
      <c r="L3178" s="13">
        <f t="shared" si="295"/>
        <v>40735</v>
      </c>
      <c r="M3178" s="14">
        <f t="shared" si="296"/>
        <v>0.56666666666569654</v>
      </c>
      <c r="N3178" s="15">
        <f t="shared" si="297"/>
        <v>4</v>
      </c>
      <c r="O3178" s="16" t="str">
        <f t="shared" si="298"/>
        <v>Thursday</v>
      </c>
      <c r="P3178" s="16" t="str">
        <f t="shared" si="299"/>
        <v>Jul</v>
      </c>
      <c r="Q3178" s="22">
        <f>IF(Analysis!$H$2=1,1,0)</f>
        <v>1</v>
      </c>
      <c r="R3178" s="1">
        <f>IF(Analysis!$H$3=1,1,0)</f>
        <v>1</v>
      </c>
      <c r="S3178" s="23">
        <f>IF(Analysis!$H$4=1,1,0)</f>
        <v>1</v>
      </c>
      <c r="T3178" s="23">
        <f>IF(Analysis!$H$6=1,1,0)</f>
        <v>1</v>
      </c>
      <c r="U3178" s="23">
        <f>IF(Analysis!$H$7=1,1,0)</f>
        <v>1</v>
      </c>
    </row>
    <row r="3179" spans="1:21">
      <c r="A3179" s="4">
        <v>14472</v>
      </c>
      <c r="B3179" s="5">
        <v>40736.578472222223</v>
      </c>
      <c r="C3179" s="5">
        <v>40735.556944444441</v>
      </c>
      <c r="D3179" s="4" t="s">
        <v>60</v>
      </c>
      <c r="E3179" s="4" t="s">
        <v>54</v>
      </c>
      <c r="F3179" s="6" t="s">
        <v>2072</v>
      </c>
      <c r="G3179" s="4" t="s">
        <v>55</v>
      </c>
      <c r="H3179" s="4" t="s">
        <v>1463</v>
      </c>
      <c r="I3179" s="4" t="s">
        <v>142</v>
      </c>
      <c r="J3179" s="4" t="s">
        <v>59</v>
      </c>
      <c r="K3179" s="9">
        <f t="shared" si="294"/>
        <v>1.0215277777824667</v>
      </c>
      <c r="L3179" s="13">
        <f t="shared" si="295"/>
        <v>40735</v>
      </c>
      <c r="M3179" s="14">
        <f t="shared" si="296"/>
        <v>0.55694444444088731</v>
      </c>
      <c r="N3179" s="15">
        <f t="shared" si="297"/>
        <v>4</v>
      </c>
      <c r="O3179" s="16" t="str">
        <f t="shared" si="298"/>
        <v>Tuesday</v>
      </c>
      <c r="P3179" s="16" t="str">
        <f t="shared" si="299"/>
        <v>Jul</v>
      </c>
      <c r="Q3179" s="22">
        <f>IF(Analysis!$H$2=1,1,0)</f>
        <v>1</v>
      </c>
      <c r="R3179" s="1">
        <f>IF(Analysis!$H$3=1,1,0)</f>
        <v>1</v>
      </c>
      <c r="S3179" s="23">
        <f>IF(Analysis!$H$4=1,1,0)</f>
        <v>1</v>
      </c>
      <c r="T3179" s="23">
        <f>IF(Analysis!$H$6=1,1,0)</f>
        <v>1</v>
      </c>
      <c r="U3179" s="23">
        <f>IF(Analysis!$H$7=1,1,0)</f>
        <v>1</v>
      </c>
    </row>
    <row r="3180" spans="1:21">
      <c r="A3180" s="4">
        <v>14471</v>
      </c>
      <c r="B3180" s="5">
        <v>40793.444444444445</v>
      </c>
      <c r="C3180" s="5">
        <v>40735.549305555556</v>
      </c>
      <c r="D3180" s="4" t="s">
        <v>62</v>
      </c>
      <c r="E3180" s="4" t="s">
        <v>64</v>
      </c>
      <c r="F3180" s="6" t="s">
        <v>2073</v>
      </c>
      <c r="G3180" s="4" t="s">
        <v>55</v>
      </c>
      <c r="H3180" s="4" t="s">
        <v>1464</v>
      </c>
      <c r="I3180" s="4" t="s">
        <v>142</v>
      </c>
      <c r="J3180" s="4" t="s">
        <v>59</v>
      </c>
      <c r="K3180" s="9">
        <f t="shared" si="294"/>
        <v>57.895138888889051</v>
      </c>
      <c r="L3180" s="13">
        <f t="shared" si="295"/>
        <v>40735</v>
      </c>
      <c r="M3180" s="14">
        <f t="shared" si="296"/>
        <v>0.54930555555620231</v>
      </c>
      <c r="N3180" s="15">
        <f t="shared" si="297"/>
        <v>4</v>
      </c>
      <c r="O3180" s="16" t="str">
        <f t="shared" si="298"/>
        <v>Wednesday</v>
      </c>
      <c r="P3180" s="16" t="str">
        <f t="shared" si="299"/>
        <v>Jul</v>
      </c>
      <c r="Q3180" s="22">
        <f>IF(Analysis!$H$2=1,1,0)</f>
        <v>1</v>
      </c>
      <c r="R3180" s="1">
        <f>IF(Analysis!$H$3=1,1,0)</f>
        <v>1</v>
      </c>
      <c r="S3180" s="23">
        <f>IF(Analysis!$H$4=1,1,0)</f>
        <v>1</v>
      </c>
      <c r="T3180" s="23">
        <f>IF(Analysis!$H$6=1,1,0)</f>
        <v>1</v>
      </c>
      <c r="U3180" s="23">
        <f>IF(Analysis!$H$7=1,1,0)</f>
        <v>1</v>
      </c>
    </row>
    <row r="3181" spans="1:21">
      <c r="A3181" s="4">
        <v>14470</v>
      </c>
      <c r="B3181" s="5">
        <v>40763.404166666667</v>
      </c>
      <c r="C3181" s="5">
        <v>40735.526388888888</v>
      </c>
      <c r="D3181" s="4" t="s">
        <v>60</v>
      </c>
      <c r="E3181" s="4" t="s">
        <v>67</v>
      </c>
      <c r="F3181" s="6" t="s">
        <v>132</v>
      </c>
      <c r="G3181" s="4" t="s">
        <v>55</v>
      </c>
      <c r="H3181" s="4" t="s">
        <v>1465</v>
      </c>
      <c r="I3181" s="4" t="s">
        <v>142</v>
      </c>
      <c r="J3181" s="4" t="s">
        <v>57</v>
      </c>
      <c r="K3181" s="9">
        <f t="shared" si="294"/>
        <v>27.877777777779556</v>
      </c>
      <c r="L3181" s="13">
        <f t="shared" si="295"/>
        <v>40735</v>
      </c>
      <c r="M3181" s="14">
        <f t="shared" si="296"/>
        <v>0.52638888888759539</v>
      </c>
      <c r="N3181" s="15">
        <f t="shared" si="297"/>
        <v>3</v>
      </c>
      <c r="O3181" s="16" t="str">
        <f t="shared" si="298"/>
        <v>Monday</v>
      </c>
      <c r="P3181" s="16" t="str">
        <f t="shared" si="299"/>
        <v>Jul</v>
      </c>
      <c r="Q3181" s="22">
        <f>IF(Analysis!$H$2=1,1,0)</f>
        <v>1</v>
      </c>
      <c r="R3181" s="1">
        <f>IF(Analysis!$H$3=1,1,0)</f>
        <v>1</v>
      </c>
      <c r="S3181" s="23">
        <f>IF(Analysis!$H$4=1,1,0)</f>
        <v>1</v>
      </c>
      <c r="T3181" s="23">
        <f>IF(Analysis!$H$6=1,1,0)</f>
        <v>1</v>
      </c>
      <c r="U3181" s="23">
        <f>IF(Analysis!$H$7=1,1,0)</f>
        <v>1</v>
      </c>
    </row>
    <row r="3182" spans="1:21">
      <c r="A3182" s="4">
        <v>14468</v>
      </c>
      <c r="B3182" s="5">
        <v>40750.48333333333</v>
      </c>
      <c r="C3182" s="5">
        <v>40735.515277777777</v>
      </c>
      <c r="D3182" s="4" t="s">
        <v>60</v>
      </c>
      <c r="E3182" s="4" t="s">
        <v>80</v>
      </c>
      <c r="F3182" s="6" t="s">
        <v>133</v>
      </c>
      <c r="G3182" s="4" t="s">
        <v>55</v>
      </c>
      <c r="H3182" s="4" t="s">
        <v>90</v>
      </c>
      <c r="I3182" s="4" t="s">
        <v>142</v>
      </c>
      <c r="J3182" s="4" t="s">
        <v>73</v>
      </c>
      <c r="K3182" s="9">
        <f t="shared" si="294"/>
        <v>14.968055555553292</v>
      </c>
      <c r="L3182" s="13">
        <f t="shared" si="295"/>
        <v>40735</v>
      </c>
      <c r="M3182" s="14">
        <f t="shared" si="296"/>
        <v>0.51527777777664596</v>
      </c>
      <c r="N3182" s="15">
        <f t="shared" si="297"/>
        <v>3</v>
      </c>
      <c r="O3182" s="16" t="str">
        <f t="shared" si="298"/>
        <v>Tuesday</v>
      </c>
      <c r="P3182" s="16" t="str">
        <f t="shared" si="299"/>
        <v>Jul</v>
      </c>
      <c r="Q3182" s="22">
        <f>IF(Analysis!$H$2=1,1,0)</f>
        <v>1</v>
      </c>
      <c r="R3182" s="1">
        <f>IF(Analysis!$H$3=1,1,0)</f>
        <v>1</v>
      </c>
      <c r="S3182" s="23">
        <f>IF(Analysis!$H$4=1,1,0)</f>
        <v>1</v>
      </c>
      <c r="T3182" s="23">
        <f>IF(Analysis!$H$6=1,1,0)</f>
        <v>1</v>
      </c>
      <c r="U3182" s="23">
        <f>IF(Analysis!$H$7=1,1,0)</f>
        <v>1</v>
      </c>
    </row>
    <row r="3183" spans="1:21">
      <c r="A3183" s="4">
        <v>14467</v>
      </c>
      <c r="B3183" s="5">
        <v>40737.432638888888</v>
      </c>
      <c r="C3183" s="5">
        <v>40735.442361111112</v>
      </c>
      <c r="D3183" s="4" t="s">
        <v>60</v>
      </c>
      <c r="E3183" s="4" t="s">
        <v>54</v>
      </c>
      <c r="F3183" s="6" t="s">
        <v>127</v>
      </c>
      <c r="G3183" s="4" t="s">
        <v>55</v>
      </c>
      <c r="H3183" s="4" t="s">
        <v>107</v>
      </c>
      <c r="I3183" s="4" t="s">
        <v>142</v>
      </c>
      <c r="J3183" s="4" t="s">
        <v>59</v>
      </c>
      <c r="K3183" s="9">
        <f t="shared" si="294"/>
        <v>1.9902777777751908</v>
      </c>
      <c r="L3183" s="13">
        <f t="shared" si="295"/>
        <v>40735</v>
      </c>
      <c r="M3183" s="14">
        <f t="shared" si="296"/>
        <v>0.44236111111240461</v>
      </c>
      <c r="N3183" s="15">
        <f t="shared" si="297"/>
        <v>2</v>
      </c>
      <c r="O3183" s="16" t="str">
        <f t="shared" si="298"/>
        <v>Wednesday</v>
      </c>
      <c r="P3183" s="16" t="str">
        <f t="shared" si="299"/>
        <v>Jul</v>
      </c>
      <c r="Q3183" s="22">
        <f>IF(Analysis!$H$2=1,1,0)</f>
        <v>1</v>
      </c>
      <c r="R3183" s="1">
        <f>IF(Analysis!$H$3=1,1,0)</f>
        <v>1</v>
      </c>
      <c r="S3183" s="23">
        <f>IF(Analysis!$H$4=1,1,0)</f>
        <v>1</v>
      </c>
      <c r="T3183" s="23">
        <f>IF(Analysis!$H$6=1,1,0)</f>
        <v>1</v>
      </c>
      <c r="U3183" s="23">
        <f>IF(Analysis!$H$7=1,1,0)</f>
        <v>1</v>
      </c>
    </row>
    <row r="3184" spans="1:21">
      <c r="A3184" s="4">
        <v>14466</v>
      </c>
      <c r="B3184" s="5">
        <v>40736.414583333331</v>
      </c>
      <c r="C3184" s="5">
        <v>40735.442361111112</v>
      </c>
      <c r="D3184" s="4" t="s">
        <v>60</v>
      </c>
      <c r="E3184" s="4" t="s">
        <v>61</v>
      </c>
      <c r="F3184" s="6" t="s">
        <v>128</v>
      </c>
      <c r="G3184" s="4" t="s">
        <v>55</v>
      </c>
      <c r="H3184" s="4" t="s">
        <v>106</v>
      </c>
      <c r="I3184" s="4" t="s">
        <v>142</v>
      </c>
      <c r="J3184" s="4" t="s">
        <v>59</v>
      </c>
      <c r="K3184" s="9">
        <f t="shared" si="294"/>
        <v>0.97222222221898846</v>
      </c>
      <c r="L3184" s="13">
        <f t="shared" si="295"/>
        <v>40735</v>
      </c>
      <c r="M3184" s="14">
        <f t="shared" si="296"/>
        <v>0.44236111111240461</v>
      </c>
      <c r="N3184" s="15">
        <f t="shared" si="297"/>
        <v>2</v>
      </c>
      <c r="O3184" s="16" t="str">
        <f t="shared" si="298"/>
        <v>Tuesday</v>
      </c>
      <c r="P3184" s="16" t="str">
        <f t="shared" si="299"/>
        <v>Jul</v>
      </c>
      <c r="Q3184" s="22">
        <f>IF(Analysis!$H$2=1,1,0)</f>
        <v>1</v>
      </c>
      <c r="R3184" s="1">
        <f>IF(Analysis!$H$3=1,1,0)</f>
        <v>1</v>
      </c>
      <c r="S3184" s="23">
        <f>IF(Analysis!$H$4=1,1,0)</f>
        <v>1</v>
      </c>
      <c r="T3184" s="23">
        <f>IF(Analysis!$H$6=1,1,0)</f>
        <v>1</v>
      </c>
      <c r="U3184" s="23">
        <f>IF(Analysis!$H$7=1,1,0)</f>
        <v>1</v>
      </c>
    </row>
    <row r="3185" spans="1:21">
      <c r="A3185" s="4">
        <v>14465</v>
      </c>
      <c r="B3185" s="5">
        <v>40735.56527777778</v>
      </c>
      <c r="C3185" s="5">
        <v>40735.428472222222</v>
      </c>
      <c r="D3185" s="4" t="s">
        <v>60</v>
      </c>
      <c r="E3185" s="4" t="s">
        <v>144</v>
      </c>
      <c r="F3185" s="6" t="s">
        <v>129</v>
      </c>
      <c r="G3185" s="4" t="s">
        <v>55</v>
      </c>
      <c r="H3185" s="4" t="s">
        <v>71</v>
      </c>
      <c r="I3185" s="4" t="s">
        <v>142</v>
      </c>
      <c r="J3185" s="4" t="s">
        <v>57</v>
      </c>
      <c r="K3185" s="9">
        <f t="shared" si="294"/>
        <v>0.1368055555576575</v>
      </c>
      <c r="L3185" s="13">
        <f t="shared" si="295"/>
        <v>40735</v>
      </c>
      <c r="M3185" s="14">
        <f t="shared" si="296"/>
        <v>0.42847222222189885</v>
      </c>
      <c r="N3185" s="15">
        <f t="shared" si="297"/>
        <v>2</v>
      </c>
      <c r="O3185" s="16" t="str">
        <f t="shared" si="298"/>
        <v>Monday</v>
      </c>
      <c r="P3185" s="16" t="str">
        <f t="shared" si="299"/>
        <v>Jul</v>
      </c>
      <c r="Q3185" s="22">
        <f>IF(Analysis!$H$2=1,1,0)</f>
        <v>1</v>
      </c>
      <c r="R3185" s="1">
        <f>IF(Analysis!$H$3=1,1,0)</f>
        <v>1</v>
      </c>
      <c r="S3185" s="23">
        <f>IF(Analysis!$H$4=1,1,0)</f>
        <v>1</v>
      </c>
      <c r="T3185" s="23">
        <f>IF(Analysis!$H$6=1,1,0)</f>
        <v>1</v>
      </c>
      <c r="U3185" s="23">
        <f>IF(Analysis!$H$7=1,1,0)</f>
        <v>1</v>
      </c>
    </row>
    <row r="3186" spans="1:21">
      <c r="A3186" s="4">
        <v>14464</v>
      </c>
      <c r="B3186" s="5">
        <v>40735.451388888891</v>
      </c>
      <c r="C3186" s="5">
        <v>40735.426388888889</v>
      </c>
      <c r="D3186" s="4" t="s">
        <v>60</v>
      </c>
      <c r="E3186" s="4" t="s">
        <v>68</v>
      </c>
      <c r="F3186" s="6" t="s">
        <v>145</v>
      </c>
      <c r="G3186" s="4" t="s">
        <v>55</v>
      </c>
      <c r="H3186" s="4" t="s">
        <v>56</v>
      </c>
      <c r="I3186" s="4" t="s">
        <v>142</v>
      </c>
      <c r="J3186" s="4" t="s">
        <v>59</v>
      </c>
      <c r="K3186" s="9">
        <f t="shared" si="294"/>
        <v>2.5000000001455192E-2</v>
      </c>
      <c r="L3186" s="13">
        <f t="shared" si="295"/>
        <v>40735</v>
      </c>
      <c r="M3186" s="14">
        <f t="shared" si="296"/>
        <v>0.42638888888905058</v>
      </c>
      <c r="N3186" s="15">
        <f t="shared" si="297"/>
        <v>2</v>
      </c>
      <c r="O3186" s="16" t="str">
        <f t="shared" si="298"/>
        <v>Monday</v>
      </c>
      <c r="P3186" s="16" t="str">
        <f t="shared" si="299"/>
        <v>Jul</v>
      </c>
      <c r="Q3186" s="22">
        <f>IF(Analysis!$H$2=1,1,0)</f>
        <v>1</v>
      </c>
      <c r="R3186" s="1">
        <f>IF(Analysis!$H$3=1,1,0)</f>
        <v>1</v>
      </c>
      <c r="S3186" s="23">
        <f>IF(Analysis!$H$4=1,1,0)</f>
        <v>1</v>
      </c>
      <c r="T3186" s="23">
        <f>IF(Analysis!$H$6=1,1,0)</f>
        <v>1</v>
      </c>
      <c r="U3186" s="23">
        <f>IF(Analysis!$H$7=1,1,0)</f>
        <v>1</v>
      </c>
    </row>
    <row r="3187" spans="1:21">
      <c r="A3187" s="4">
        <v>14463</v>
      </c>
      <c r="B3187" s="5">
        <v>40742.586805555555</v>
      </c>
      <c r="C3187" s="5">
        <v>40735.417361111111</v>
      </c>
      <c r="D3187" s="4" t="s">
        <v>53</v>
      </c>
      <c r="E3187" s="4" t="s">
        <v>96</v>
      </c>
      <c r="F3187" s="6" t="s">
        <v>2391</v>
      </c>
      <c r="G3187" s="4" t="s">
        <v>55</v>
      </c>
      <c r="H3187" s="4" t="s">
        <v>90</v>
      </c>
      <c r="I3187" s="4" t="s">
        <v>142</v>
      </c>
      <c r="J3187" s="4" t="s">
        <v>70</v>
      </c>
      <c r="K3187" s="9">
        <f t="shared" si="294"/>
        <v>7.1694444444437977</v>
      </c>
      <c r="L3187" s="13">
        <f t="shared" si="295"/>
        <v>40735</v>
      </c>
      <c r="M3187" s="14">
        <f t="shared" si="296"/>
        <v>0.41736111111094942</v>
      </c>
      <c r="N3187" s="15">
        <f t="shared" si="297"/>
        <v>2</v>
      </c>
      <c r="O3187" s="16" t="str">
        <f t="shared" si="298"/>
        <v>Monday</v>
      </c>
      <c r="P3187" s="16" t="str">
        <f t="shared" si="299"/>
        <v>Jul</v>
      </c>
      <c r="Q3187" s="22">
        <f>IF(Analysis!$H$2=1,1,0)</f>
        <v>1</v>
      </c>
      <c r="R3187" s="1">
        <f>IF(Analysis!$H$3=1,1,0)</f>
        <v>1</v>
      </c>
      <c r="S3187" s="23">
        <f>IF(Analysis!$H$4=1,1,0)</f>
        <v>1</v>
      </c>
      <c r="T3187" s="23">
        <f>IF(Analysis!$H$6=1,1,0)</f>
        <v>1</v>
      </c>
      <c r="U3187" s="23">
        <f>IF(Analysis!$H$7=1,1,0)</f>
        <v>1</v>
      </c>
    </row>
    <row r="3188" spans="1:21">
      <c r="A3188" s="4">
        <v>14462</v>
      </c>
      <c r="B3188" s="5">
        <v>40735.668055555558</v>
      </c>
      <c r="C3188" s="5">
        <v>40732.703472222223</v>
      </c>
      <c r="D3188" s="4" t="s">
        <v>60</v>
      </c>
      <c r="E3188" s="4" t="s">
        <v>61</v>
      </c>
      <c r="F3188" s="6" t="s">
        <v>2071</v>
      </c>
      <c r="G3188" s="4" t="s">
        <v>55</v>
      </c>
      <c r="H3188" s="4" t="s">
        <v>56</v>
      </c>
      <c r="I3188" s="4" t="s">
        <v>142</v>
      </c>
      <c r="J3188" s="4" t="s">
        <v>59</v>
      </c>
      <c r="K3188" s="9">
        <f t="shared" si="294"/>
        <v>2.9645833333343035</v>
      </c>
      <c r="L3188" s="13">
        <f t="shared" si="295"/>
        <v>40732</v>
      </c>
      <c r="M3188" s="14">
        <f t="shared" si="296"/>
        <v>0.70347222222335404</v>
      </c>
      <c r="N3188" s="15">
        <f t="shared" si="297"/>
        <v>5</v>
      </c>
      <c r="O3188" s="16" t="str">
        <f t="shared" si="298"/>
        <v>Monday</v>
      </c>
      <c r="P3188" s="16" t="str">
        <f t="shared" si="299"/>
        <v>Jul</v>
      </c>
      <c r="Q3188" s="22">
        <f>IF(Analysis!$H$2=1,1,0)</f>
        <v>1</v>
      </c>
      <c r="R3188" s="1">
        <f>IF(Analysis!$H$3=1,1,0)</f>
        <v>1</v>
      </c>
      <c r="S3188" s="23">
        <f>IF(Analysis!$H$4=1,1,0)</f>
        <v>1</v>
      </c>
      <c r="T3188" s="23">
        <f>IF(Analysis!$H$6=1,1,0)</f>
        <v>1</v>
      </c>
      <c r="U3188" s="23">
        <f>IF(Analysis!$H$7=1,1,0)</f>
        <v>1</v>
      </c>
    </row>
    <row r="3189" spans="1:21">
      <c r="A3189" s="4">
        <v>14461</v>
      </c>
      <c r="B3189" s="5">
        <v>40744.568055555559</v>
      </c>
      <c r="C3189" s="5">
        <v>40732.670138888891</v>
      </c>
      <c r="D3189" s="4" t="s">
        <v>53</v>
      </c>
      <c r="E3189" s="4" t="s">
        <v>54</v>
      </c>
      <c r="F3189" s="6" t="s">
        <v>2072</v>
      </c>
      <c r="G3189" s="4" t="s">
        <v>55</v>
      </c>
      <c r="H3189" s="4" t="s">
        <v>1466</v>
      </c>
      <c r="I3189" s="4" t="s">
        <v>142</v>
      </c>
      <c r="J3189" s="4" t="s">
        <v>59</v>
      </c>
      <c r="K3189" s="9">
        <f t="shared" si="294"/>
        <v>11.897916666668607</v>
      </c>
      <c r="L3189" s="13">
        <f t="shared" si="295"/>
        <v>40732</v>
      </c>
      <c r="M3189" s="14">
        <f t="shared" si="296"/>
        <v>0.67013888889050577</v>
      </c>
      <c r="N3189" s="15">
        <f t="shared" si="297"/>
        <v>5</v>
      </c>
      <c r="O3189" s="16" t="str">
        <f t="shared" si="298"/>
        <v>Wednesday</v>
      </c>
      <c r="P3189" s="16" t="str">
        <f t="shared" si="299"/>
        <v>Jul</v>
      </c>
      <c r="Q3189" s="22">
        <f>IF(Analysis!$H$2=1,1,0)</f>
        <v>1</v>
      </c>
      <c r="R3189" s="1">
        <f>IF(Analysis!$H$3=1,1,0)</f>
        <v>1</v>
      </c>
      <c r="S3189" s="23">
        <f>IF(Analysis!$H$4=1,1,0)</f>
        <v>1</v>
      </c>
      <c r="T3189" s="23">
        <f>IF(Analysis!$H$6=1,1,0)</f>
        <v>1</v>
      </c>
      <c r="U3189" s="23">
        <f>IF(Analysis!$H$7=1,1,0)</f>
        <v>1</v>
      </c>
    </row>
    <row r="3190" spans="1:21">
      <c r="A3190" s="4">
        <v>14460</v>
      </c>
      <c r="B3190" s="5">
        <v>40735.628472222219</v>
      </c>
      <c r="C3190" s="5">
        <v>40732.650694444441</v>
      </c>
      <c r="D3190" s="4" t="s">
        <v>60</v>
      </c>
      <c r="E3190" s="4" t="s">
        <v>144</v>
      </c>
      <c r="F3190" s="6" t="s">
        <v>2073</v>
      </c>
      <c r="G3190" s="4" t="s">
        <v>55</v>
      </c>
      <c r="H3190" s="4" t="s">
        <v>1467</v>
      </c>
      <c r="I3190" s="4" t="s">
        <v>142</v>
      </c>
      <c r="J3190" s="4" t="s">
        <v>59</v>
      </c>
      <c r="K3190" s="9">
        <f t="shared" si="294"/>
        <v>2.9777777777781012</v>
      </c>
      <c r="L3190" s="13">
        <f t="shared" si="295"/>
        <v>40732</v>
      </c>
      <c r="M3190" s="14">
        <f t="shared" si="296"/>
        <v>0.65069444444088731</v>
      </c>
      <c r="N3190" s="15">
        <f t="shared" si="297"/>
        <v>5</v>
      </c>
      <c r="O3190" s="16" t="str">
        <f t="shared" si="298"/>
        <v>Monday</v>
      </c>
      <c r="P3190" s="16" t="str">
        <f t="shared" si="299"/>
        <v>Jul</v>
      </c>
      <c r="Q3190" s="22">
        <f>IF(Analysis!$H$2=1,1,0)</f>
        <v>1</v>
      </c>
      <c r="R3190" s="1">
        <f>IF(Analysis!$H$3=1,1,0)</f>
        <v>1</v>
      </c>
      <c r="S3190" s="23">
        <f>IF(Analysis!$H$4=1,1,0)</f>
        <v>1</v>
      </c>
      <c r="T3190" s="23">
        <f>IF(Analysis!$H$6=1,1,0)</f>
        <v>1</v>
      </c>
      <c r="U3190" s="23">
        <f>IF(Analysis!$H$7=1,1,0)</f>
        <v>1</v>
      </c>
    </row>
    <row r="3191" spans="1:21">
      <c r="A3191" s="4">
        <v>14459</v>
      </c>
      <c r="B3191" s="5">
        <v>40963.407638888886</v>
      </c>
      <c r="C3191" s="5">
        <v>40732.617361111108</v>
      </c>
      <c r="D3191" s="4" t="s">
        <v>60</v>
      </c>
      <c r="E3191" s="4" t="s">
        <v>54</v>
      </c>
      <c r="F3191" s="6" t="s">
        <v>132</v>
      </c>
      <c r="G3191" s="4" t="s">
        <v>55</v>
      </c>
      <c r="H3191" s="4" t="s">
        <v>1468</v>
      </c>
      <c r="I3191" s="4" t="s">
        <v>142</v>
      </c>
      <c r="J3191" s="4" t="s">
        <v>57</v>
      </c>
      <c r="K3191" s="9">
        <f t="shared" si="294"/>
        <v>230.7902777777781</v>
      </c>
      <c r="L3191" s="13">
        <f t="shared" si="295"/>
        <v>40732</v>
      </c>
      <c r="M3191" s="14">
        <f t="shared" si="296"/>
        <v>0.61736111110803904</v>
      </c>
      <c r="N3191" s="15">
        <f t="shared" si="297"/>
        <v>4</v>
      </c>
      <c r="O3191" s="16" t="str">
        <f t="shared" si="298"/>
        <v>Friday</v>
      </c>
      <c r="P3191" s="16" t="str">
        <f t="shared" si="299"/>
        <v>Jul</v>
      </c>
      <c r="Q3191" s="22">
        <f>IF(Analysis!$H$2=1,1,0)</f>
        <v>1</v>
      </c>
      <c r="R3191" s="1">
        <f>IF(Analysis!$H$3=1,1,0)</f>
        <v>1</v>
      </c>
      <c r="S3191" s="23">
        <f>IF(Analysis!$H$4=1,1,0)</f>
        <v>1</v>
      </c>
      <c r="T3191" s="23">
        <f>IF(Analysis!$H$6=1,1,0)</f>
        <v>1</v>
      </c>
      <c r="U3191" s="23">
        <f>IF(Analysis!$H$7=1,1,0)</f>
        <v>1</v>
      </c>
    </row>
    <row r="3192" spans="1:21">
      <c r="A3192" s="4">
        <v>14458</v>
      </c>
      <c r="B3192" s="5">
        <v>40739.4375</v>
      </c>
      <c r="C3192" s="5">
        <v>40732.515277777777</v>
      </c>
      <c r="D3192" s="4" t="s">
        <v>62</v>
      </c>
      <c r="E3192" s="4" t="s">
        <v>63</v>
      </c>
      <c r="F3192" s="6" t="s">
        <v>133</v>
      </c>
      <c r="G3192" s="4" t="s">
        <v>55</v>
      </c>
      <c r="H3192" s="4" t="s">
        <v>1469</v>
      </c>
      <c r="I3192" s="4" t="s">
        <v>142</v>
      </c>
      <c r="J3192" s="4" t="s">
        <v>136</v>
      </c>
      <c r="K3192" s="9">
        <f t="shared" si="294"/>
        <v>6.922222222223354</v>
      </c>
      <c r="L3192" s="13">
        <f t="shared" si="295"/>
        <v>40732</v>
      </c>
      <c r="M3192" s="14">
        <f t="shared" si="296"/>
        <v>0.51527777777664596</v>
      </c>
      <c r="N3192" s="15">
        <f t="shared" si="297"/>
        <v>3</v>
      </c>
      <c r="O3192" s="16" t="str">
        <f t="shared" si="298"/>
        <v>Friday</v>
      </c>
      <c r="P3192" s="16" t="str">
        <f t="shared" si="299"/>
        <v>Jul</v>
      </c>
      <c r="Q3192" s="22">
        <f>IF(Analysis!$H$2=1,1,0)</f>
        <v>1</v>
      </c>
      <c r="R3192" s="1">
        <f>IF(Analysis!$H$3=1,1,0)</f>
        <v>1</v>
      </c>
      <c r="S3192" s="23">
        <f>IF(Analysis!$H$4=1,1,0)</f>
        <v>1</v>
      </c>
      <c r="T3192" s="23">
        <f>IF(Analysis!$H$6=1,1,0)</f>
        <v>1</v>
      </c>
      <c r="U3192" s="23">
        <f>IF(Analysis!$H$7=1,1,0)</f>
        <v>1</v>
      </c>
    </row>
    <row r="3193" spans="1:21">
      <c r="A3193" s="4">
        <v>14457</v>
      </c>
      <c r="B3193" s="5">
        <v>40736.451388888891</v>
      </c>
      <c r="C3193" s="5">
        <v>40732.470138888886</v>
      </c>
      <c r="D3193" s="4" t="s">
        <v>60</v>
      </c>
      <c r="E3193" s="4" t="s">
        <v>54</v>
      </c>
      <c r="F3193" s="6" t="s">
        <v>127</v>
      </c>
      <c r="G3193" s="4" t="s">
        <v>55</v>
      </c>
      <c r="H3193" s="4" t="s">
        <v>1470</v>
      </c>
      <c r="I3193" s="4" t="s">
        <v>142</v>
      </c>
      <c r="J3193" s="4" t="s">
        <v>59</v>
      </c>
      <c r="K3193" s="9">
        <f t="shared" si="294"/>
        <v>3.9812500000043656</v>
      </c>
      <c r="L3193" s="13">
        <f t="shared" si="295"/>
        <v>40732</v>
      </c>
      <c r="M3193" s="14">
        <f t="shared" si="296"/>
        <v>0.47013888888614019</v>
      </c>
      <c r="N3193" s="15">
        <f t="shared" si="297"/>
        <v>3</v>
      </c>
      <c r="O3193" s="16" t="str">
        <f t="shared" si="298"/>
        <v>Tuesday</v>
      </c>
      <c r="P3193" s="16" t="str">
        <f t="shared" si="299"/>
        <v>Jul</v>
      </c>
      <c r="Q3193" s="22">
        <f>IF(Analysis!$H$2=1,1,0)</f>
        <v>1</v>
      </c>
      <c r="R3193" s="1">
        <f>IF(Analysis!$H$3=1,1,0)</f>
        <v>1</v>
      </c>
      <c r="S3193" s="23">
        <f>IF(Analysis!$H$4=1,1,0)</f>
        <v>1</v>
      </c>
      <c r="T3193" s="23">
        <f>IF(Analysis!$H$6=1,1,0)</f>
        <v>1</v>
      </c>
      <c r="U3193" s="23">
        <f>IF(Analysis!$H$7=1,1,0)</f>
        <v>1</v>
      </c>
    </row>
    <row r="3194" spans="1:21">
      <c r="A3194" s="4">
        <v>14456</v>
      </c>
      <c r="B3194" s="5">
        <v>40735.575694444444</v>
      </c>
      <c r="C3194" s="5">
        <v>40732.453472222223</v>
      </c>
      <c r="D3194" s="4" t="s">
        <v>60</v>
      </c>
      <c r="E3194" s="4" t="s">
        <v>61</v>
      </c>
      <c r="F3194" s="6" t="s">
        <v>128</v>
      </c>
      <c r="G3194" s="4" t="s">
        <v>55</v>
      </c>
      <c r="H3194" s="4" t="s">
        <v>90</v>
      </c>
      <c r="I3194" s="4" t="s">
        <v>142</v>
      </c>
      <c r="J3194" s="4" t="s">
        <v>59</v>
      </c>
      <c r="K3194" s="9">
        <f t="shared" si="294"/>
        <v>3.1222222222204437</v>
      </c>
      <c r="L3194" s="13">
        <f t="shared" si="295"/>
        <v>40732</v>
      </c>
      <c r="M3194" s="14">
        <f t="shared" si="296"/>
        <v>0.45347222222335404</v>
      </c>
      <c r="N3194" s="15">
        <f t="shared" si="297"/>
        <v>2</v>
      </c>
      <c r="O3194" s="16" t="str">
        <f t="shared" si="298"/>
        <v>Monday</v>
      </c>
      <c r="P3194" s="16" t="str">
        <f t="shared" si="299"/>
        <v>Jul</v>
      </c>
      <c r="Q3194" s="22">
        <f>IF(Analysis!$H$2=1,1,0)</f>
        <v>1</v>
      </c>
      <c r="R3194" s="1">
        <f>IF(Analysis!$H$3=1,1,0)</f>
        <v>1</v>
      </c>
      <c r="S3194" s="23">
        <f>IF(Analysis!$H$4=1,1,0)</f>
        <v>1</v>
      </c>
      <c r="T3194" s="23">
        <f>IF(Analysis!$H$6=1,1,0)</f>
        <v>1</v>
      </c>
      <c r="U3194" s="23">
        <f>IF(Analysis!$H$7=1,1,0)</f>
        <v>1</v>
      </c>
    </row>
    <row r="3195" spans="1:21">
      <c r="A3195" s="4">
        <v>14455</v>
      </c>
      <c r="B3195" s="5">
        <v>40736.414583333331</v>
      </c>
      <c r="C3195" s="5">
        <v>40732.432638888888</v>
      </c>
      <c r="D3195" s="4" t="s">
        <v>53</v>
      </c>
      <c r="E3195" s="4" t="s">
        <v>74</v>
      </c>
      <c r="F3195" s="6" t="s">
        <v>129</v>
      </c>
      <c r="G3195" s="4" t="s">
        <v>55</v>
      </c>
      <c r="H3195" s="4" t="s">
        <v>107</v>
      </c>
      <c r="I3195" s="4" t="s">
        <v>142</v>
      </c>
      <c r="J3195" s="4" t="s">
        <v>57</v>
      </c>
      <c r="K3195" s="9">
        <f t="shared" si="294"/>
        <v>3.9819444444437977</v>
      </c>
      <c r="L3195" s="13">
        <f t="shared" si="295"/>
        <v>40732</v>
      </c>
      <c r="M3195" s="14">
        <f t="shared" si="296"/>
        <v>0.43263888888759539</v>
      </c>
      <c r="N3195" s="15">
        <f t="shared" si="297"/>
        <v>2</v>
      </c>
      <c r="O3195" s="16" t="str">
        <f t="shared" si="298"/>
        <v>Tuesday</v>
      </c>
      <c r="P3195" s="16" t="str">
        <f t="shared" si="299"/>
        <v>Jul</v>
      </c>
      <c r="Q3195" s="22">
        <f>IF(Analysis!$H$2=1,1,0)</f>
        <v>1</v>
      </c>
      <c r="R3195" s="1">
        <f>IF(Analysis!$H$3=1,1,0)</f>
        <v>1</v>
      </c>
      <c r="S3195" s="23">
        <f>IF(Analysis!$H$4=1,1,0)</f>
        <v>1</v>
      </c>
      <c r="T3195" s="23">
        <f>IF(Analysis!$H$6=1,1,0)</f>
        <v>1</v>
      </c>
      <c r="U3195" s="23">
        <f>IF(Analysis!$H$7=1,1,0)</f>
        <v>1</v>
      </c>
    </row>
    <row r="3196" spans="1:21">
      <c r="A3196" s="4">
        <v>14454</v>
      </c>
      <c r="B3196" s="5">
        <v>40735.379861111112</v>
      </c>
      <c r="C3196" s="5">
        <v>40732.408333333333</v>
      </c>
      <c r="D3196" s="4" t="s">
        <v>62</v>
      </c>
      <c r="E3196" s="4" t="s">
        <v>78</v>
      </c>
      <c r="F3196" s="6" t="s">
        <v>145</v>
      </c>
      <c r="G3196" s="4" t="s">
        <v>55</v>
      </c>
      <c r="H3196" s="4" t="s">
        <v>106</v>
      </c>
      <c r="I3196" s="4" t="s">
        <v>142</v>
      </c>
      <c r="J3196" s="4" t="s">
        <v>65</v>
      </c>
      <c r="K3196" s="9">
        <f t="shared" si="294"/>
        <v>2.9715277777795563</v>
      </c>
      <c r="L3196" s="13">
        <f t="shared" si="295"/>
        <v>40732</v>
      </c>
      <c r="M3196" s="14">
        <f t="shared" si="296"/>
        <v>0.40833333333284827</v>
      </c>
      <c r="N3196" s="15">
        <f t="shared" si="297"/>
        <v>2</v>
      </c>
      <c r="O3196" s="16" t="str">
        <f t="shared" si="298"/>
        <v>Monday</v>
      </c>
      <c r="P3196" s="16" t="str">
        <f t="shared" si="299"/>
        <v>Jul</v>
      </c>
      <c r="Q3196" s="22">
        <f>IF(Analysis!$H$2=1,1,0)</f>
        <v>1</v>
      </c>
      <c r="R3196" s="1">
        <f>IF(Analysis!$H$3=1,1,0)</f>
        <v>1</v>
      </c>
      <c r="S3196" s="23">
        <f>IF(Analysis!$H$4=1,1,0)</f>
        <v>1</v>
      </c>
      <c r="T3196" s="23">
        <f>IF(Analysis!$H$6=1,1,0)</f>
        <v>1</v>
      </c>
      <c r="U3196" s="23">
        <f>IF(Analysis!$H$7=1,1,0)</f>
        <v>1</v>
      </c>
    </row>
    <row r="3197" spans="1:21">
      <c r="A3197" s="4">
        <v>14453</v>
      </c>
      <c r="B3197" s="5">
        <v>40752.330555555556</v>
      </c>
      <c r="C3197" s="5">
        <v>40732.404861111114</v>
      </c>
      <c r="D3197" s="4" t="s">
        <v>62</v>
      </c>
      <c r="E3197" s="4" t="s">
        <v>68</v>
      </c>
      <c r="F3197" s="6" t="s">
        <v>2392</v>
      </c>
      <c r="G3197" s="4" t="s">
        <v>55</v>
      </c>
      <c r="H3197" s="4" t="s">
        <v>71</v>
      </c>
      <c r="I3197" s="4" t="s">
        <v>142</v>
      </c>
      <c r="J3197" s="4" t="s">
        <v>59</v>
      </c>
      <c r="K3197" s="9">
        <f t="shared" si="294"/>
        <v>19.925694444442343</v>
      </c>
      <c r="L3197" s="13">
        <f t="shared" si="295"/>
        <v>40732</v>
      </c>
      <c r="M3197" s="14">
        <f t="shared" si="296"/>
        <v>0.40486111111385981</v>
      </c>
      <c r="N3197" s="15">
        <f t="shared" si="297"/>
        <v>2</v>
      </c>
      <c r="O3197" s="16" t="str">
        <f t="shared" si="298"/>
        <v>Thursday</v>
      </c>
      <c r="P3197" s="16" t="str">
        <f t="shared" si="299"/>
        <v>Jul</v>
      </c>
      <c r="Q3197" s="22">
        <f>IF(Analysis!$H$2=1,1,0)</f>
        <v>1</v>
      </c>
      <c r="R3197" s="1">
        <f>IF(Analysis!$H$3=1,1,0)</f>
        <v>1</v>
      </c>
      <c r="S3197" s="23">
        <f>IF(Analysis!$H$4=1,1,0)</f>
        <v>1</v>
      </c>
      <c r="T3197" s="23">
        <f>IF(Analysis!$H$6=1,1,0)</f>
        <v>1</v>
      </c>
      <c r="U3197" s="23">
        <f>IF(Analysis!$H$7=1,1,0)</f>
        <v>1</v>
      </c>
    </row>
    <row r="3198" spans="1:21">
      <c r="A3198" s="4">
        <v>14452</v>
      </c>
      <c r="B3198" s="5">
        <v>40773.605555555558</v>
      </c>
      <c r="C3198" s="5">
        <v>40732.402777777781</v>
      </c>
      <c r="D3198" s="4" t="s">
        <v>60</v>
      </c>
      <c r="E3198" s="4" t="s">
        <v>54</v>
      </c>
      <c r="F3198" s="6" t="s">
        <v>2071</v>
      </c>
      <c r="G3198" s="4" t="s">
        <v>55</v>
      </c>
      <c r="H3198" s="4" t="s">
        <v>56</v>
      </c>
      <c r="I3198" s="4" t="s">
        <v>142</v>
      </c>
      <c r="J3198" s="4" t="s">
        <v>65</v>
      </c>
      <c r="K3198" s="9">
        <f t="shared" si="294"/>
        <v>41.202777777776646</v>
      </c>
      <c r="L3198" s="13">
        <f t="shared" si="295"/>
        <v>40732</v>
      </c>
      <c r="M3198" s="14">
        <f t="shared" si="296"/>
        <v>0.40277777778101154</v>
      </c>
      <c r="N3198" s="15">
        <f t="shared" si="297"/>
        <v>2</v>
      </c>
      <c r="O3198" s="16" t="str">
        <f t="shared" si="298"/>
        <v>Thursday</v>
      </c>
      <c r="P3198" s="16" t="str">
        <f t="shared" si="299"/>
        <v>Jul</v>
      </c>
      <c r="Q3198" s="22">
        <f>IF(Analysis!$H$2=1,1,0)</f>
        <v>1</v>
      </c>
      <c r="R3198" s="1">
        <f>IF(Analysis!$H$3=1,1,0)</f>
        <v>1</v>
      </c>
      <c r="S3198" s="23">
        <f>IF(Analysis!$H$4=1,1,0)</f>
        <v>1</v>
      </c>
      <c r="T3198" s="23">
        <f>IF(Analysis!$H$6=1,1,0)</f>
        <v>1</v>
      </c>
      <c r="U3198" s="23">
        <f>IF(Analysis!$H$7=1,1,0)</f>
        <v>1</v>
      </c>
    </row>
    <row r="3199" spans="1:21">
      <c r="A3199" s="4">
        <v>14451</v>
      </c>
      <c r="B3199" s="5">
        <v>40750.618750000001</v>
      </c>
      <c r="C3199" s="5">
        <v>40732.327777777777</v>
      </c>
      <c r="D3199" s="4" t="s">
        <v>62</v>
      </c>
      <c r="E3199" s="4" t="s">
        <v>76</v>
      </c>
      <c r="F3199" s="6" t="s">
        <v>2072</v>
      </c>
      <c r="G3199" s="4" t="s">
        <v>55</v>
      </c>
      <c r="H3199" s="4" t="s">
        <v>90</v>
      </c>
      <c r="I3199" s="4" t="s">
        <v>142</v>
      </c>
      <c r="J3199" s="4" t="s">
        <v>136</v>
      </c>
      <c r="K3199" s="9">
        <f t="shared" si="294"/>
        <v>18.290972222224809</v>
      </c>
      <c r="L3199" s="13">
        <f t="shared" si="295"/>
        <v>40732</v>
      </c>
      <c r="M3199" s="14">
        <f t="shared" si="296"/>
        <v>0.32777777777664596</v>
      </c>
      <c r="N3199" s="15">
        <f t="shared" si="297"/>
        <v>1</v>
      </c>
      <c r="O3199" s="16" t="str">
        <f t="shared" si="298"/>
        <v>Tuesday</v>
      </c>
      <c r="P3199" s="16" t="str">
        <f t="shared" si="299"/>
        <v>Jul</v>
      </c>
      <c r="Q3199" s="22">
        <f>IF(Analysis!$H$2=1,1,0)</f>
        <v>1</v>
      </c>
      <c r="R3199" s="1">
        <f>IF(Analysis!$H$3=1,1,0)</f>
        <v>1</v>
      </c>
      <c r="S3199" s="23">
        <f>IF(Analysis!$H$4=1,1,0)</f>
        <v>1</v>
      </c>
      <c r="T3199" s="23">
        <f>IF(Analysis!$H$6=1,1,0)</f>
        <v>1</v>
      </c>
      <c r="U3199" s="23">
        <f>IF(Analysis!$H$7=1,1,0)</f>
        <v>1</v>
      </c>
    </row>
    <row r="3200" spans="1:21">
      <c r="A3200" s="4">
        <v>14450</v>
      </c>
      <c r="B3200" s="5">
        <v>40788.652777777781</v>
      </c>
      <c r="C3200" s="5">
        <v>40731.71597222222</v>
      </c>
      <c r="D3200" s="4" t="s">
        <v>62</v>
      </c>
      <c r="E3200" s="4" t="s">
        <v>92</v>
      </c>
      <c r="F3200" s="6" t="s">
        <v>2073</v>
      </c>
      <c r="G3200" s="4" t="s">
        <v>55</v>
      </c>
      <c r="H3200" s="4" t="s">
        <v>56</v>
      </c>
      <c r="I3200" s="4" t="s">
        <v>142</v>
      </c>
      <c r="J3200" s="4" t="s">
        <v>136</v>
      </c>
      <c r="K3200" s="9">
        <f t="shared" si="294"/>
        <v>56.936805555560568</v>
      </c>
      <c r="L3200" s="13">
        <f t="shared" si="295"/>
        <v>40731</v>
      </c>
      <c r="M3200" s="14">
        <f t="shared" si="296"/>
        <v>0.71597222222044365</v>
      </c>
      <c r="N3200" s="15">
        <f t="shared" si="297"/>
        <v>6</v>
      </c>
      <c r="O3200" s="16" t="str">
        <f t="shared" si="298"/>
        <v>Friday</v>
      </c>
      <c r="P3200" s="16" t="str">
        <f t="shared" si="299"/>
        <v>Jul</v>
      </c>
      <c r="Q3200" s="22">
        <f>IF(Analysis!$H$2=1,1,0)</f>
        <v>1</v>
      </c>
      <c r="R3200" s="1">
        <f>IF(Analysis!$H$3=1,1,0)</f>
        <v>1</v>
      </c>
      <c r="S3200" s="23">
        <f>IF(Analysis!$H$4=1,1,0)</f>
        <v>1</v>
      </c>
      <c r="T3200" s="23">
        <f>IF(Analysis!$H$6=1,1,0)</f>
        <v>1</v>
      </c>
      <c r="U3200" s="23">
        <f>IF(Analysis!$H$7=1,1,0)</f>
        <v>1</v>
      </c>
    </row>
    <row r="3201" spans="1:21">
      <c r="A3201" s="4">
        <v>14449</v>
      </c>
      <c r="B3201" s="5">
        <v>40737.672222222223</v>
      </c>
      <c r="C3201" s="5">
        <v>40731.699305555558</v>
      </c>
      <c r="D3201" s="4" t="s">
        <v>53</v>
      </c>
      <c r="E3201" s="4" t="s">
        <v>74</v>
      </c>
      <c r="F3201" s="6" t="s">
        <v>132</v>
      </c>
      <c r="G3201" s="4" t="s">
        <v>55</v>
      </c>
      <c r="H3201" s="4" t="s">
        <v>1471</v>
      </c>
      <c r="I3201" s="4" t="s">
        <v>142</v>
      </c>
      <c r="J3201" s="4" t="s">
        <v>65</v>
      </c>
      <c r="K3201" s="9">
        <f t="shared" si="294"/>
        <v>5.9729166666656965</v>
      </c>
      <c r="L3201" s="13">
        <f t="shared" si="295"/>
        <v>40731</v>
      </c>
      <c r="M3201" s="14">
        <f t="shared" si="296"/>
        <v>0.6993055555576575</v>
      </c>
      <c r="N3201" s="15">
        <f t="shared" si="297"/>
        <v>5</v>
      </c>
      <c r="O3201" s="16" t="str">
        <f t="shared" si="298"/>
        <v>Wednesday</v>
      </c>
      <c r="P3201" s="16" t="str">
        <f t="shared" si="299"/>
        <v>Jul</v>
      </c>
      <c r="Q3201" s="22">
        <f>IF(Analysis!$H$2=1,1,0)</f>
        <v>1</v>
      </c>
      <c r="R3201" s="1">
        <f>IF(Analysis!$H$3=1,1,0)</f>
        <v>1</v>
      </c>
      <c r="S3201" s="23">
        <f>IF(Analysis!$H$4=1,1,0)</f>
        <v>1</v>
      </c>
      <c r="T3201" s="23">
        <f>IF(Analysis!$H$6=1,1,0)</f>
        <v>1</v>
      </c>
      <c r="U3201" s="23">
        <f>IF(Analysis!$H$7=1,1,0)</f>
        <v>1</v>
      </c>
    </row>
    <row r="3202" spans="1:21">
      <c r="A3202" s="4">
        <v>14448</v>
      </c>
      <c r="B3202" s="5">
        <v>40735.668055555558</v>
      </c>
      <c r="C3202" s="5">
        <v>40731.685416666667</v>
      </c>
      <c r="D3202" s="4" t="s">
        <v>60</v>
      </c>
      <c r="E3202" s="4" t="s">
        <v>93</v>
      </c>
      <c r="F3202" s="6" t="s">
        <v>133</v>
      </c>
      <c r="G3202" s="4" t="s">
        <v>55</v>
      </c>
      <c r="H3202" s="4" t="s">
        <v>1472</v>
      </c>
      <c r="I3202" s="4" t="s">
        <v>142</v>
      </c>
      <c r="J3202" s="4" t="s">
        <v>59</v>
      </c>
      <c r="K3202" s="9">
        <f t="shared" si="294"/>
        <v>3.9826388888905058</v>
      </c>
      <c r="L3202" s="13">
        <f t="shared" si="295"/>
        <v>40731</v>
      </c>
      <c r="M3202" s="14">
        <f t="shared" si="296"/>
        <v>0.68541666666715173</v>
      </c>
      <c r="N3202" s="15">
        <f t="shared" si="297"/>
        <v>5</v>
      </c>
      <c r="O3202" s="16" t="str">
        <f t="shared" si="298"/>
        <v>Monday</v>
      </c>
      <c r="P3202" s="16" t="str">
        <f t="shared" si="299"/>
        <v>Jul</v>
      </c>
      <c r="Q3202" s="22">
        <f>IF(Analysis!$H$2=1,1,0)</f>
        <v>1</v>
      </c>
      <c r="R3202" s="1">
        <f>IF(Analysis!$H$3=1,1,0)</f>
        <v>1</v>
      </c>
      <c r="S3202" s="23">
        <f>IF(Analysis!$H$4=1,1,0)</f>
        <v>1</v>
      </c>
      <c r="T3202" s="23">
        <f>IF(Analysis!$H$6=1,1,0)</f>
        <v>1</v>
      </c>
      <c r="U3202" s="23">
        <f>IF(Analysis!$H$7=1,1,0)</f>
        <v>1</v>
      </c>
    </row>
    <row r="3203" spans="1:21">
      <c r="A3203" s="4">
        <v>14447</v>
      </c>
      <c r="B3203" s="5">
        <v>40752.534722222219</v>
      </c>
      <c r="C3203" s="5">
        <v>40731.665277777778</v>
      </c>
      <c r="D3203" s="4" t="s">
        <v>60</v>
      </c>
      <c r="E3203" s="4" t="s">
        <v>54</v>
      </c>
      <c r="F3203" s="6" t="s">
        <v>127</v>
      </c>
      <c r="G3203" s="4" t="s">
        <v>55</v>
      </c>
      <c r="H3203" s="4" t="s">
        <v>1473</v>
      </c>
      <c r="I3203" s="4" t="s">
        <v>142</v>
      </c>
      <c r="J3203" s="4" t="s">
        <v>73</v>
      </c>
      <c r="K3203" s="9">
        <f t="shared" ref="K3203:K3266" si="300">B3203-C3203</f>
        <v>20.869444444440887</v>
      </c>
      <c r="L3203" s="13">
        <f t="shared" si="295"/>
        <v>40731</v>
      </c>
      <c r="M3203" s="14">
        <f t="shared" si="296"/>
        <v>0.66527777777810115</v>
      </c>
      <c r="N3203" s="15">
        <f t="shared" si="297"/>
        <v>5</v>
      </c>
      <c r="O3203" s="16" t="str">
        <f t="shared" si="298"/>
        <v>Thursday</v>
      </c>
      <c r="P3203" s="16" t="str">
        <f t="shared" si="299"/>
        <v>Jul</v>
      </c>
      <c r="Q3203" s="22">
        <f>IF(Analysis!$H$2=1,1,0)</f>
        <v>1</v>
      </c>
      <c r="R3203" s="1">
        <f>IF(Analysis!$H$3=1,1,0)</f>
        <v>1</v>
      </c>
      <c r="S3203" s="23">
        <f>IF(Analysis!$H$4=1,1,0)</f>
        <v>1</v>
      </c>
      <c r="T3203" s="23">
        <f>IF(Analysis!$H$6=1,1,0)</f>
        <v>1</v>
      </c>
      <c r="U3203" s="23">
        <f>IF(Analysis!$H$7=1,1,0)</f>
        <v>1</v>
      </c>
    </row>
    <row r="3204" spans="1:21">
      <c r="A3204" s="4">
        <v>14446</v>
      </c>
      <c r="B3204" s="5">
        <v>40731.655555555553</v>
      </c>
      <c r="C3204" s="5">
        <v>40731.603472222225</v>
      </c>
      <c r="D3204" s="4" t="s">
        <v>53</v>
      </c>
      <c r="E3204" s="4" t="s">
        <v>79</v>
      </c>
      <c r="F3204" s="6" t="s">
        <v>128</v>
      </c>
      <c r="G3204" s="4" t="s">
        <v>55</v>
      </c>
      <c r="H3204" s="4" t="s">
        <v>1474</v>
      </c>
      <c r="I3204" s="4" t="s">
        <v>142</v>
      </c>
      <c r="J3204" s="4" t="s">
        <v>59</v>
      </c>
      <c r="K3204" s="9">
        <f t="shared" si="300"/>
        <v>5.2083333328482695E-2</v>
      </c>
      <c r="L3204" s="13">
        <f t="shared" ref="L3204:L3267" si="301">INT(C3204)</f>
        <v>40731</v>
      </c>
      <c r="M3204" s="14">
        <f t="shared" ref="M3204:M3267" si="302">MOD(C3204,1)</f>
        <v>0.60347222222480923</v>
      </c>
      <c r="N3204" s="15">
        <f t="shared" ref="N3204:N3267" si="303">IF(AND($V$4&lt;=M3204,M3204&lt;$W$4),1,IF(AND($X$4&lt;=M3204,M3204&lt;$Y$4),2,IF(AND($Z$4&lt;=M3204,M3204&lt;$AA$4),3,IF(AND($AB$4&lt;=M3204,M3204&lt;$AC$4),4,IF(AND($AD$4&lt;=M3204,M3204&lt;$AE$4),5,IF(AND($AF$4&lt;=M3204,M3204&lt;$AG$4),6))))))</f>
        <v>4</v>
      </c>
      <c r="O3204" s="16" t="str">
        <f t="shared" ref="O3204:O3267" si="304">CHOOSE(WEEKDAY(B3204,1),"Sunday","Monday","Tuesday","Wednesday","Thursday","Friday","Saturday")</f>
        <v>Thursday</v>
      </c>
      <c r="P3204" s="16" t="str">
        <f t="shared" ref="P3204:P3267" si="305">CHOOSE(MONTH(L3204),"Jan","Feb","Mar","Apr","May","Jun","Jul","Aug","Sep","Oct","Nov","Dec")</f>
        <v>Jul</v>
      </c>
      <c r="Q3204" s="22">
        <f>IF(Analysis!$H$2=1,1,0)</f>
        <v>1</v>
      </c>
      <c r="R3204" s="1">
        <f>IF(Analysis!$H$3=1,1,0)</f>
        <v>1</v>
      </c>
      <c r="S3204" s="23">
        <f>IF(Analysis!$H$4=1,1,0)</f>
        <v>1</v>
      </c>
      <c r="T3204" s="23">
        <f>IF(Analysis!$H$6=1,1,0)</f>
        <v>1</v>
      </c>
      <c r="U3204" s="23">
        <f>IF(Analysis!$H$7=1,1,0)</f>
        <v>1</v>
      </c>
    </row>
    <row r="3205" spans="1:21">
      <c r="A3205" s="4">
        <v>14445</v>
      </c>
      <c r="B3205" s="5">
        <v>40737.708333333336</v>
      </c>
      <c r="C3205" s="5">
        <v>40731.597916666666</v>
      </c>
      <c r="D3205" s="4" t="s">
        <v>62</v>
      </c>
      <c r="E3205" s="4" t="s">
        <v>63</v>
      </c>
      <c r="F3205" s="6" t="s">
        <v>129</v>
      </c>
      <c r="G3205" s="4" t="s">
        <v>55</v>
      </c>
      <c r="H3205" s="4" t="s">
        <v>1475</v>
      </c>
      <c r="I3205" s="4" t="s">
        <v>142</v>
      </c>
      <c r="J3205" s="4" t="s">
        <v>70</v>
      </c>
      <c r="K3205" s="9">
        <f t="shared" si="300"/>
        <v>6.1104166666700621</v>
      </c>
      <c r="L3205" s="13">
        <f t="shared" si="301"/>
        <v>40731</v>
      </c>
      <c r="M3205" s="14">
        <f t="shared" si="302"/>
        <v>0.59791666666569654</v>
      </c>
      <c r="N3205" s="15">
        <f t="shared" si="303"/>
        <v>4</v>
      </c>
      <c r="O3205" s="16" t="str">
        <f t="shared" si="304"/>
        <v>Wednesday</v>
      </c>
      <c r="P3205" s="16" t="str">
        <f t="shared" si="305"/>
        <v>Jul</v>
      </c>
      <c r="Q3205" s="22">
        <f>IF(Analysis!$H$2=1,1,0)</f>
        <v>1</v>
      </c>
      <c r="R3205" s="1">
        <f>IF(Analysis!$H$3=1,1,0)</f>
        <v>1</v>
      </c>
      <c r="S3205" s="23">
        <f>IF(Analysis!$H$4=1,1,0)</f>
        <v>1</v>
      </c>
      <c r="T3205" s="23">
        <f>IF(Analysis!$H$6=1,1,0)</f>
        <v>1</v>
      </c>
      <c r="U3205" s="23">
        <f>IF(Analysis!$H$7=1,1,0)</f>
        <v>1</v>
      </c>
    </row>
    <row r="3206" spans="1:21">
      <c r="A3206" s="4">
        <v>14444</v>
      </c>
      <c r="B3206" s="5">
        <v>40863.699305555558</v>
      </c>
      <c r="C3206" s="5">
        <v>40731.583333333336</v>
      </c>
      <c r="D3206" s="4" t="s">
        <v>62</v>
      </c>
      <c r="E3206" s="4" t="s">
        <v>64</v>
      </c>
      <c r="F3206" s="6" t="s">
        <v>145</v>
      </c>
      <c r="G3206" s="4" t="s">
        <v>55</v>
      </c>
      <c r="H3206" s="4" t="s">
        <v>90</v>
      </c>
      <c r="I3206" s="4" t="s">
        <v>142</v>
      </c>
      <c r="J3206" s="4" t="s">
        <v>65</v>
      </c>
      <c r="K3206" s="9">
        <f t="shared" si="300"/>
        <v>132.1159722222219</v>
      </c>
      <c r="L3206" s="13">
        <f t="shared" si="301"/>
        <v>40731</v>
      </c>
      <c r="M3206" s="14">
        <f t="shared" si="302"/>
        <v>0.58333333333575865</v>
      </c>
      <c r="N3206" s="15">
        <f t="shared" si="303"/>
        <v>4</v>
      </c>
      <c r="O3206" s="16" t="str">
        <f t="shared" si="304"/>
        <v>Wednesday</v>
      </c>
      <c r="P3206" s="16" t="str">
        <f t="shared" si="305"/>
        <v>Jul</v>
      </c>
      <c r="Q3206" s="22">
        <f>IF(Analysis!$H$2=1,1,0)</f>
        <v>1</v>
      </c>
      <c r="R3206" s="1">
        <f>IF(Analysis!$H$3=1,1,0)</f>
        <v>1</v>
      </c>
      <c r="S3206" s="23">
        <f>IF(Analysis!$H$4=1,1,0)</f>
        <v>1</v>
      </c>
      <c r="T3206" s="23">
        <f>IF(Analysis!$H$6=1,1,0)</f>
        <v>1</v>
      </c>
      <c r="U3206" s="23">
        <f>IF(Analysis!$H$7=1,1,0)</f>
        <v>1</v>
      </c>
    </row>
    <row r="3207" spans="1:21">
      <c r="A3207" s="4">
        <v>14443</v>
      </c>
      <c r="B3207" s="5">
        <v>40731.615277777775</v>
      </c>
      <c r="C3207" s="5">
        <v>40731.57916666667</v>
      </c>
      <c r="D3207" s="4" t="s">
        <v>60</v>
      </c>
      <c r="E3207" s="4" t="s">
        <v>54</v>
      </c>
      <c r="F3207" s="6" t="s">
        <v>2393</v>
      </c>
      <c r="G3207" s="4" t="s">
        <v>55</v>
      </c>
      <c r="H3207" s="4" t="s">
        <v>107</v>
      </c>
      <c r="I3207" s="4" t="s">
        <v>142</v>
      </c>
      <c r="J3207" s="4" t="s">
        <v>59</v>
      </c>
      <c r="K3207" s="9">
        <f t="shared" si="300"/>
        <v>3.6111111105128657E-2</v>
      </c>
      <c r="L3207" s="13">
        <f t="shared" si="301"/>
        <v>40731</v>
      </c>
      <c r="M3207" s="14">
        <f t="shared" si="302"/>
        <v>0.57916666667006211</v>
      </c>
      <c r="N3207" s="15">
        <f t="shared" si="303"/>
        <v>4</v>
      </c>
      <c r="O3207" s="16" t="str">
        <f t="shared" si="304"/>
        <v>Thursday</v>
      </c>
      <c r="P3207" s="16" t="str">
        <f t="shared" si="305"/>
        <v>Jul</v>
      </c>
      <c r="Q3207" s="22">
        <f>IF(Analysis!$H$2=1,1,0)</f>
        <v>1</v>
      </c>
      <c r="R3207" s="1">
        <f>IF(Analysis!$H$3=1,1,0)</f>
        <v>1</v>
      </c>
      <c r="S3207" s="23">
        <f>IF(Analysis!$H$4=1,1,0)</f>
        <v>1</v>
      </c>
      <c r="T3207" s="23">
        <f>IF(Analysis!$H$6=1,1,0)</f>
        <v>1</v>
      </c>
      <c r="U3207" s="23">
        <f>IF(Analysis!$H$7=1,1,0)</f>
        <v>1</v>
      </c>
    </row>
    <row r="3208" spans="1:21">
      <c r="A3208" s="4">
        <v>14442</v>
      </c>
      <c r="B3208" s="5">
        <v>40753.423611111109</v>
      </c>
      <c r="C3208" s="5">
        <v>40731.545138888891</v>
      </c>
      <c r="D3208" s="4" t="s">
        <v>60</v>
      </c>
      <c r="E3208" s="4" t="s">
        <v>54</v>
      </c>
      <c r="F3208" s="6" t="s">
        <v>2071</v>
      </c>
      <c r="G3208" s="4" t="s">
        <v>55</v>
      </c>
      <c r="H3208" s="4" t="s">
        <v>106</v>
      </c>
      <c r="I3208" s="4" t="s">
        <v>142</v>
      </c>
      <c r="J3208" s="4" t="s">
        <v>59</v>
      </c>
      <c r="K3208" s="9">
        <f t="shared" si="300"/>
        <v>21.878472222218988</v>
      </c>
      <c r="L3208" s="13">
        <f t="shared" si="301"/>
        <v>40731</v>
      </c>
      <c r="M3208" s="14">
        <f t="shared" si="302"/>
        <v>0.54513888889050577</v>
      </c>
      <c r="N3208" s="15">
        <f t="shared" si="303"/>
        <v>4</v>
      </c>
      <c r="O3208" s="16" t="str">
        <f t="shared" si="304"/>
        <v>Friday</v>
      </c>
      <c r="P3208" s="16" t="str">
        <f t="shared" si="305"/>
        <v>Jul</v>
      </c>
      <c r="Q3208" s="22">
        <f>IF(Analysis!$H$2=1,1,0)</f>
        <v>1</v>
      </c>
      <c r="R3208" s="1">
        <f>IF(Analysis!$H$3=1,1,0)</f>
        <v>1</v>
      </c>
      <c r="S3208" s="23">
        <f>IF(Analysis!$H$4=1,1,0)</f>
        <v>1</v>
      </c>
      <c r="T3208" s="23">
        <f>IF(Analysis!$H$6=1,1,0)</f>
        <v>1</v>
      </c>
      <c r="U3208" s="23">
        <f>IF(Analysis!$H$7=1,1,0)</f>
        <v>1</v>
      </c>
    </row>
    <row r="3209" spans="1:21">
      <c r="A3209" s="4">
        <v>14441</v>
      </c>
      <c r="B3209" s="5">
        <v>40732.382638888892</v>
      </c>
      <c r="C3209" s="5">
        <v>40731.537499999999</v>
      </c>
      <c r="D3209" s="4" t="s">
        <v>62</v>
      </c>
      <c r="E3209" s="4" t="s">
        <v>92</v>
      </c>
      <c r="F3209" s="6" t="s">
        <v>2072</v>
      </c>
      <c r="G3209" s="4" t="s">
        <v>55</v>
      </c>
      <c r="H3209" s="4" t="s">
        <v>71</v>
      </c>
      <c r="I3209" s="4" t="s">
        <v>142</v>
      </c>
      <c r="J3209" s="4" t="s">
        <v>57</v>
      </c>
      <c r="K3209" s="9">
        <f t="shared" si="300"/>
        <v>0.84513888889341615</v>
      </c>
      <c r="L3209" s="13">
        <f t="shared" si="301"/>
        <v>40731</v>
      </c>
      <c r="M3209" s="14">
        <f t="shared" si="302"/>
        <v>0.53749999999854481</v>
      </c>
      <c r="N3209" s="15">
        <f t="shared" si="303"/>
        <v>3</v>
      </c>
      <c r="O3209" s="16" t="str">
        <f t="shared" si="304"/>
        <v>Friday</v>
      </c>
      <c r="P3209" s="16" t="str">
        <f t="shared" si="305"/>
        <v>Jul</v>
      </c>
      <c r="Q3209" s="22">
        <f>IF(Analysis!$H$2=1,1,0)</f>
        <v>1</v>
      </c>
      <c r="R3209" s="1">
        <f>IF(Analysis!$H$3=1,1,0)</f>
        <v>1</v>
      </c>
      <c r="S3209" s="23">
        <f>IF(Analysis!$H$4=1,1,0)</f>
        <v>1</v>
      </c>
      <c r="T3209" s="23">
        <f>IF(Analysis!$H$6=1,1,0)</f>
        <v>1</v>
      </c>
      <c r="U3209" s="23">
        <f>IF(Analysis!$H$7=1,1,0)</f>
        <v>1</v>
      </c>
    </row>
    <row r="3210" spans="1:21">
      <c r="A3210" s="4">
        <v>14440</v>
      </c>
      <c r="B3210" s="5">
        <v>40731.544444444444</v>
      </c>
      <c r="C3210" s="5">
        <v>40731.530555555553</v>
      </c>
      <c r="D3210" s="4" t="s">
        <v>60</v>
      </c>
      <c r="E3210" s="4" t="s">
        <v>61</v>
      </c>
      <c r="F3210" s="6" t="s">
        <v>2073</v>
      </c>
      <c r="G3210" s="4" t="s">
        <v>55</v>
      </c>
      <c r="H3210" s="4" t="s">
        <v>56</v>
      </c>
      <c r="I3210" s="4" t="s">
        <v>142</v>
      </c>
      <c r="J3210" s="4" t="s">
        <v>59</v>
      </c>
      <c r="K3210" s="9">
        <f t="shared" si="300"/>
        <v>1.3888888890505768E-2</v>
      </c>
      <c r="L3210" s="13">
        <f t="shared" si="301"/>
        <v>40731</v>
      </c>
      <c r="M3210" s="14">
        <f t="shared" si="302"/>
        <v>0.53055555555329192</v>
      </c>
      <c r="N3210" s="15">
        <f t="shared" si="303"/>
        <v>3</v>
      </c>
      <c r="O3210" s="16" t="str">
        <f t="shared" si="304"/>
        <v>Thursday</v>
      </c>
      <c r="P3210" s="16" t="str">
        <f t="shared" si="305"/>
        <v>Jul</v>
      </c>
      <c r="Q3210" s="22">
        <f>IF(Analysis!$H$2=1,1,0)</f>
        <v>1</v>
      </c>
      <c r="R3210" s="1">
        <f>IF(Analysis!$H$3=1,1,0)</f>
        <v>1</v>
      </c>
      <c r="S3210" s="23">
        <f>IF(Analysis!$H$4=1,1,0)</f>
        <v>1</v>
      </c>
      <c r="T3210" s="23">
        <f>IF(Analysis!$H$6=1,1,0)</f>
        <v>1</v>
      </c>
      <c r="U3210" s="23">
        <f>IF(Analysis!$H$7=1,1,0)</f>
        <v>1</v>
      </c>
    </row>
    <row r="3211" spans="1:21">
      <c r="A3211" s="4">
        <v>14439</v>
      </c>
      <c r="B3211" s="5">
        <v>40753.415972222225</v>
      </c>
      <c r="C3211" s="5">
        <v>40731.47152777778</v>
      </c>
      <c r="D3211" s="4" t="s">
        <v>60</v>
      </c>
      <c r="E3211" s="4" t="s">
        <v>74</v>
      </c>
      <c r="F3211" s="6" t="s">
        <v>132</v>
      </c>
      <c r="G3211" s="4" t="s">
        <v>55</v>
      </c>
      <c r="H3211" s="4" t="s">
        <v>90</v>
      </c>
      <c r="I3211" s="4" t="s">
        <v>142</v>
      </c>
      <c r="J3211" s="4" t="s">
        <v>57</v>
      </c>
      <c r="K3211" s="9">
        <f t="shared" si="300"/>
        <v>21.944444444445253</v>
      </c>
      <c r="L3211" s="13">
        <f t="shared" si="301"/>
        <v>40731</v>
      </c>
      <c r="M3211" s="14">
        <f t="shared" si="302"/>
        <v>0.47152777777955635</v>
      </c>
      <c r="N3211" s="15">
        <f t="shared" si="303"/>
        <v>3</v>
      </c>
      <c r="O3211" s="16" t="str">
        <f t="shared" si="304"/>
        <v>Friday</v>
      </c>
      <c r="P3211" s="16" t="str">
        <f t="shared" si="305"/>
        <v>Jul</v>
      </c>
      <c r="Q3211" s="22">
        <f>IF(Analysis!$H$2=1,1,0)</f>
        <v>1</v>
      </c>
      <c r="R3211" s="1">
        <f>IF(Analysis!$H$3=1,1,0)</f>
        <v>1</v>
      </c>
      <c r="S3211" s="23">
        <f>IF(Analysis!$H$4=1,1,0)</f>
        <v>1</v>
      </c>
      <c r="T3211" s="23">
        <f>IF(Analysis!$H$6=1,1,0)</f>
        <v>1</v>
      </c>
      <c r="U3211" s="23">
        <f>IF(Analysis!$H$7=1,1,0)</f>
        <v>1</v>
      </c>
    </row>
    <row r="3212" spans="1:21">
      <c r="A3212" s="4">
        <v>14438</v>
      </c>
      <c r="B3212" s="5">
        <v>40737.420138888891</v>
      </c>
      <c r="C3212" s="5">
        <v>40731.456250000003</v>
      </c>
      <c r="D3212" s="4" t="s">
        <v>53</v>
      </c>
      <c r="E3212" s="4" t="s">
        <v>105</v>
      </c>
      <c r="F3212" s="6" t="s">
        <v>133</v>
      </c>
      <c r="G3212" s="4" t="s">
        <v>55</v>
      </c>
      <c r="H3212" s="4" t="s">
        <v>56</v>
      </c>
      <c r="I3212" s="4" t="s">
        <v>142</v>
      </c>
      <c r="J3212" s="4" t="s">
        <v>59</v>
      </c>
      <c r="K3212" s="9">
        <f t="shared" si="300"/>
        <v>5.9638888888875954</v>
      </c>
      <c r="L3212" s="13">
        <f t="shared" si="301"/>
        <v>40731</v>
      </c>
      <c r="M3212" s="14">
        <f t="shared" si="302"/>
        <v>0.45625000000291038</v>
      </c>
      <c r="N3212" s="15">
        <f t="shared" si="303"/>
        <v>2</v>
      </c>
      <c r="O3212" s="16" t="str">
        <f t="shared" si="304"/>
        <v>Wednesday</v>
      </c>
      <c r="P3212" s="16" t="str">
        <f t="shared" si="305"/>
        <v>Jul</v>
      </c>
      <c r="Q3212" s="22">
        <f>IF(Analysis!$H$2=1,1,0)</f>
        <v>1</v>
      </c>
      <c r="R3212" s="1">
        <f>IF(Analysis!$H$3=1,1,0)</f>
        <v>1</v>
      </c>
      <c r="S3212" s="23">
        <f>IF(Analysis!$H$4=1,1,0)</f>
        <v>1</v>
      </c>
      <c r="T3212" s="23">
        <f>IF(Analysis!$H$6=1,1,0)</f>
        <v>1</v>
      </c>
      <c r="U3212" s="23">
        <f>IF(Analysis!$H$7=1,1,0)</f>
        <v>1</v>
      </c>
    </row>
    <row r="3213" spans="1:21">
      <c r="A3213" s="4">
        <v>14437</v>
      </c>
      <c r="B3213" s="5">
        <v>40760.722222222219</v>
      </c>
      <c r="C3213" s="5">
        <v>40731.442361111112</v>
      </c>
      <c r="D3213" s="4" t="s">
        <v>62</v>
      </c>
      <c r="E3213" s="4" t="s">
        <v>78</v>
      </c>
      <c r="F3213" s="6" t="s">
        <v>127</v>
      </c>
      <c r="G3213" s="4" t="s">
        <v>55</v>
      </c>
      <c r="H3213" s="4" t="s">
        <v>1476</v>
      </c>
      <c r="I3213" s="4" t="s">
        <v>142</v>
      </c>
      <c r="J3213" s="4" t="s">
        <v>70</v>
      </c>
      <c r="K3213" s="9">
        <f t="shared" si="300"/>
        <v>29.279861111106584</v>
      </c>
      <c r="L3213" s="13">
        <f t="shared" si="301"/>
        <v>40731</v>
      </c>
      <c r="M3213" s="14">
        <f t="shared" si="302"/>
        <v>0.44236111111240461</v>
      </c>
      <c r="N3213" s="15">
        <f t="shared" si="303"/>
        <v>2</v>
      </c>
      <c r="O3213" s="16" t="str">
        <f t="shared" si="304"/>
        <v>Friday</v>
      </c>
      <c r="P3213" s="16" t="str">
        <f t="shared" si="305"/>
        <v>Jul</v>
      </c>
      <c r="Q3213" s="22">
        <f>IF(Analysis!$H$2=1,1,0)</f>
        <v>1</v>
      </c>
      <c r="R3213" s="1">
        <f>IF(Analysis!$H$3=1,1,0)</f>
        <v>1</v>
      </c>
      <c r="S3213" s="23">
        <f>IF(Analysis!$H$4=1,1,0)</f>
        <v>1</v>
      </c>
      <c r="T3213" s="23">
        <f>IF(Analysis!$H$6=1,1,0)</f>
        <v>1</v>
      </c>
      <c r="U3213" s="23">
        <f>IF(Analysis!$H$7=1,1,0)</f>
        <v>1</v>
      </c>
    </row>
    <row r="3214" spans="1:21">
      <c r="A3214" s="4">
        <v>14436</v>
      </c>
      <c r="B3214" s="5">
        <v>40732.707638888889</v>
      </c>
      <c r="C3214" s="5">
        <v>40731.441666666666</v>
      </c>
      <c r="D3214" s="4" t="s">
        <v>62</v>
      </c>
      <c r="E3214" s="4" t="s">
        <v>63</v>
      </c>
      <c r="F3214" s="6" t="s">
        <v>128</v>
      </c>
      <c r="G3214" s="4" t="s">
        <v>55</v>
      </c>
      <c r="H3214" s="4" t="s">
        <v>1477</v>
      </c>
      <c r="I3214" s="4" t="s">
        <v>142</v>
      </c>
      <c r="J3214" s="4" t="s">
        <v>70</v>
      </c>
      <c r="K3214" s="9">
        <f t="shared" si="300"/>
        <v>1.265972222223354</v>
      </c>
      <c r="L3214" s="13">
        <f t="shared" si="301"/>
        <v>40731</v>
      </c>
      <c r="M3214" s="14">
        <f t="shared" si="302"/>
        <v>0.44166666666569654</v>
      </c>
      <c r="N3214" s="15">
        <f t="shared" si="303"/>
        <v>2</v>
      </c>
      <c r="O3214" s="16" t="str">
        <f t="shared" si="304"/>
        <v>Friday</v>
      </c>
      <c r="P3214" s="16" t="str">
        <f t="shared" si="305"/>
        <v>Jul</v>
      </c>
      <c r="Q3214" s="22">
        <f>IF(Analysis!$H$2=1,1,0)</f>
        <v>1</v>
      </c>
      <c r="R3214" s="1">
        <f>IF(Analysis!$H$3=1,1,0)</f>
        <v>1</v>
      </c>
      <c r="S3214" s="23">
        <f>IF(Analysis!$H$4=1,1,0)</f>
        <v>1</v>
      </c>
      <c r="T3214" s="23">
        <f>IF(Analysis!$H$6=1,1,0)</f>
        <v>1</v>
      </c>
      <c r="U3214" s="23">
        <f>IF(Analysis!$H$7=1,1,0)</f>
        <v>1</v>
      </c>
    </row>
    <row r="3215" spans="1:21">
      <c r="A3215" s="4">
        <v>14435</v>
      </c>
      <c r="B3215" s="5">
        <v>40750.375694444447</v>
      </c>
      <c r="C3215" s="5">
        <v>40731.44027777778</v>
      </c>
      <c r="D3215" s="4" t="s">
        <v>60</v>
      </c>
      <c r="E3215" s="4" t="s">
        <v>74</v>
      </c>
      <c r="F3215" s="6" t="s">
        <v>129</v>
      </c>
      <c r="G3215" s="4" t="s">
        <v>55</v>
      </c>
      <c r="H3215" s="4" t="s">
        <v>1478</v>
      </c>
      <c r="I3215" s="4" t="s">
        <v>142</v>
      </c>
      <c r="J3215" s="4" t="s">
        <v>65</v>
      </c>
      <c r="K3215" s="9">
        <f t="shared" si="300"/>
        <v>18.935416666667152</v>
      </c>
      <c r="L3215" s="13">
        <f t="shared" si="301"/>
        <v>40731</v>
      </c>
      <c r="M3215" s="14">
        <f t="shared" si="302"/>
        <v>0.44027777777955635</v>
      </c>
      <c r="N3215" s="15">
        <f t="shared" si="303"/>
        <v>2</v>
      </c>
      <c r="O3215" s="16" t="str">
        <f t="shared" si="304"/>
        <v>Tuesday</v>
      </c>
      <c r="P3215" s="16" t="str">
        <f t="shared" si="305"/>
        <v>Jul</v>
      </c>
      <c r="Q3215" s="22">
        <f>IF(Analysis!$H$2=1,1,0)</f>
        <v>1</v>
      </c>
      <c r="R3215" s="1">
        <f>IF(Analysis!$H$3=1,1,0)</f>
        <v>1</v>
      </c>
      <c r="S3215" s="23">
        <f>IF(Analysis!$H$4=1,1,0)</f>
        <v>1</v>
      </c>
      <c r="T3215" s="23">
        <f>IF(Analysis!$H$6=1,1,0)</f>
        <v>1</v>
      </c>
      <c r="U3215" s="23">
        <f>IF(Analysis!$H$7=1,1,0)</f>
        <v>1</v>
      </c>
    </row>
    <row r="3216" spans="1:21">
      <c r="A3216" s="4">
        <v>14434</v>
      </c>
      <c r="B3216" s="5">
        <v>40744.52847222222</v>
      </c>
      <c r="C3216" s="5">
        <v>40731.424305555556</v>
      </c>
      <c r="D3216" s="4" t="s">
        <v>53</v>
      </c>
      <c r="E3216" s="4" t="s">
        <v>68</v>
      </c>
      <c r="F3216" s="6" t="s">
        <v>145</v>
      </c>
      <c r="G3216" s="4" t="s">
        <v>55</v>
      </c>
      <c r="H3216" s="4" t="s">
        <v>1479</v>
      </c>
      <c r="I3216" s="4" t="s">
        <v>142</v>
      </c>
      <c r="J3216" s="4" t="s">
        <v>59</v>
      </c>
      <c r="K3216" s="9">
        <f t="shared" si="300"/>
        <v>13.104166666664241</v>
      </c>
      <c r="L3216" s="13">
        <f t="shared" si="301"/>
        <v>40731</v>
      </c>
      <c r="M3216" s="14">
        <f t="shared" si="302"/>
        <v>0.42430555555620231</v>
      </c>
      <c r="N3216" s="15">
        <f t="shared" si="303"/>
        <v>2</v>
      </c>
      <c r="O3216" s="16" t="str">
        <f t="shared" si="304"/>
        <v>Wednesday</v>
      </c>
      <c r="P3216" s="16" t="str">
        <f t="shared" si="305"/>
        <v>Jul</v>
      </c>
      <c r="Q3216" s="22">
        <f>IF(Analysis!$H$2=1,1,0)</f>
        <v>1</v>
      </c>
      <c r="R3216" s="1">
        <f>IF(Analysis!$H$3=1,1,0)</f>
        <v>1</v>
      </c>
      <c r="S3216" s="23">
        <f>IF(Analysis!$H$4=1,1,0)</f>
        <v>1</v>
      </c>
      <c r="T3216" s="23">
        <f>IF(Analysis!$H$6=1,1,0)</f>
        <v>1</v>
      </c>
      <c r="U3216" s="23">
        <f>IF(Analysis!$H$7=1,1,0)</f>
        <v>1</v>
      </c>
    </row>
    <row r="3217" spans="1:21">
      <c r="A3217" s="4">
        <v>14433</v>
      </c>
      <c r="B3217" s="5">
        <v>40732.456250000003</v>
      </c>
      <c r="C3217" s="5">
        <v>40731.388888888891</v>
      </c>
      <c r="D3217" s="4" t="s">
        <v>62</v>
      </c>
      <c r="E3217" s="4" t="s">
        <v>64</v>
      </c>
      <c r="F3217" s="6" t="s">
        <v>2394</v>
      </c>
      <c r="G3217" s="4" t="s">
        <v>55</v>
      </c>
      <c r="H3217" s="4" t="s">
        <v>1480</v>
      </c>
      <c r="I3217" s="4" t="s">
        <v>142</v>
      </c>
      <c r="J3217" s="4" t="s">
        <v>70</v>
      </c>
      <c r="K3217" s="9">
        <f t="shared" si="300"/>
        <v>1.0673611111124046</v>
      </c>
      <c r="L3217" s="13">
        <f t="shared" si="301"/>
        <v>40731</v>
      </c>
      <c r="M3217" s="14">
        <f t="shared" si="302"/>
        <v>0.38888888889050577</v>
      </c>
      <c r="N3217" s="15">
        <f t="shared" si="303"/>
        <v>2</v>
      </c>
      <c r="O3217" s="16" t="str">
        <f t="shared" si="304"/>
        <v>Friday</v>
      </c>
      <c r="P3217" s="16" t="str">
        <f t="shared" si="305"/>
        <v>Jul</v>
      </c>
      <c r="Q3217" s="22">
        <f>IF(Analysis!$H$2=1,1,0)</f>
        <v>1</v>
      </c>
      <c r="R3217" s="1">
        <f>IF(Analysis!$H$3=1,1,0)</f>
        <v>1</v>
      </c>
      <c r="S3217" s="23">
        <f>IF(Analysis!$H$4=1,1,0)</f>
        <v>1</v>
      </c>
      <c r="T3217" s="23">
        <f>IF(Analysis!$H$6=1,1,0)</f>
        <v>1</v>
      </c>
      <c r="U3217" s="23">
        <f>IF(Analysis!$H$7=1,1,0)</f>
        <v>1</v>
      </c>
    </row>
    <row r="3218" spans="1:21">
      <c r="A3218" s="4">
        <v>14432</v>
      </c>
      <c r="B3218" s="5">
        <v>40736.415972222225</v>
      </c>
      <c r="C3218" s="5">
        <v>40731.387499999997</v>
      </c>
      <c r="D3218" s="4" t="s">
        <v>60</v>
      </c>
      <c r="E3218" s="4" t="s">
        <v>68</v>
      </c>
      <c r="F3218" s="6" t="s">
        <v>2071</v>
      </c>
      <c r="G3218" s="4" t="s">
        <v>55</v>
      </c>
      <c r="H3218" s="4" t="s">
        <v>90</v>
      </c>
      <c r="I3218" s="4" t="s">
        <v>142</v>
      </c>
      <c r="J3218" s="4" t="s">
        <v>59</v>
      </c>
      <c r="K3218" s="9">
        <f t="shared" si="300"/>
        <v>5.0284722222277196</v>
      </c>
      <c r="L3218" s="13">
        <f t="shared" si="301"/>
        <v>40731</v>
      </c>
      <c r="M3218" s="14">
        <f t="shared" si="302"/>
        <v>0.38749999999708962</v>
      </c>
      <c r="N3218" s="15">
        <f t="shared" si="303"/>
        <v>2</v>
      </c>
      <c r="O3218" s="16" t="str">
        <f t="shared" si="304"/>
        <v>Tuesday</v>
      </c>
      <c r="P3218" s="16" t="str">
        <f t="shared" si="305"/>
        <v>Jul</v>
      </c>
      <c r="Q3218" s="22">
        <f>IF(Analysis!$H$2=1,1,0)</f>
        <v>1</v>
      </c>
      <c r="R3218" s="1">
        <f>IF(Analysis!$H$3=1,1,0)</f>
        <v>1</v>
      </c>
      <c r="S3218" s="23">
        <f>IF(Analysis!$H$4=1,1,0)</f>
        <v>1</v>
      </c>
      <c r="T3218" s="23">
        <f>IF(Analysis!$H$6=1,1,0)</f>
        <v>1</v>
      </c>
      <c r="U3218" s="23">
        <f>IF(Analysis!$H$7=1,1,0)</f>
        <v>1</v>
      </c>
    </row>
    <row r="3219" spans="1:21">
      <c r="A3219" s="4">
        <v>14431</v>
      </c>
      <c r="B3219" s="5">
        <v>40731.422222222223</v>
      </c>
      <c r="C3219" s="5">
        <v>40731.387499999997</v>
      </c>
      <c r="D3219" s="4" t="s">
        <v>60</v>
      </c>
      <c r="E3219" s="4" t="s">
        <v>68</v>
      </c>
      <c r="F3219" s="6" t="s">
        <v>2072</v>
      </c>
      <c r="G3219" s="4" t="s">
        <v>55</v>
      </c>
      <c r="H3219" s="4" t="s">
        <v>107</v>
      </c>
      <c r="I3219" s="4" t="s">
        <v>142</v>
      </c>
      <c r="J3219" s="4" t="s">
        <v>59</v>
      </c>
      <c r="K3219" s="9">
        <f t="shared" si="300"/>
        <v>3.4722222226264421E-2</v>
      </c>
      <c r="L3219" s="13">
        <f t="shared" si="301"/>
        <v>40731</v>
      </c>
      <c r="M3219" s="14">
        <f t="shared" si="302"/>
        <v>0.38749999999708962</v>
      </c>
      <c r="N3219" s="15">
        <f t="shared" si="303"/>
        <v>2</v>
      </c>
      <c r="O3219" s="16" t="str">
        <f t="shared" si="304"/>
        <v>Thursday</v>
      </c>
      <c r="P3219" s="16" t="str">
        <f t="shared" si="305"/>
        <v>Jul</v>
      </c>
      <c r="Q3219" s="22">
        <f>IF(Analysis!$H$2=1,1,0)</f>
        <v>1</v>
      </c>
      <c r="R3219" s="1">
        <f>IF(Analysis!$H$3=1,1,0)</f>
        <v>1</v>
      </c>
      <c r="S3219" s="23">
        <f>IF(Analysis!$H$4=1,1,0)</f>
        <v>1</v>
      </c>
      <c r="T3219" s="23">
        <f>IF(Analysis!$H$6=1,1,0)</f>
        <v>1</v>
      </c>
      <c r="U3219" s="23">
        <f>IF(Analysis!$H$7=1,1,0)</f>
        <v>1</v>
      </c>
    </row>
    <row r="3220" spans="1:21">
      <c r="A3220" s="4">
        <v>14430</v>
      </c>
      <c r="B3220" s="5">
        <v>40739.353472222225</v>
      </c>
      <c r="C3220" s="5">
        <v>40730.724999999999</v>
      </c>
      <c r="D3220" s="4" t="s">
        <v>60</v>
      </c>
      <c r="E3220" s="4" t="s">
        <v>68</v>
      </c>
      <c r="F3220" s="6" t="s">
        <v>2073</v>
      </c>
      <c r="G3220" s="4" t="s">
        <v>55</v>
      </c>
      <c r="H3220" s="4" t="s">
        <v>106</v>
      </c>
      <c r="I3220" s="4" t="s">
        <v>142</v>
      </c>
      <c r="J3220" s="4" t="s">
        <v>59</v>
      </c>
      <c r="K3220" s="9">
        <f t="shared" si="300"/>
        <v>8.6284722222262644</v>
      </c>
      <c r="L3220" s="13">
        <f t="shared" si="301"/>
        <v>40730</v>
      </c>
      <c r="M3220" s="14">
        <f t="shared" si="302"/>
        <v>0.72499999999854481</v>
      </c>
      <c r="N3220" s="15">
        <f t="shared" si="303"/>
        <v>6</v>
      </c>
      <c r="O3220" s="16" t="str">
        <f t="shared" si="304"/>
        <v>Friday</v>
      </c>
      <c r="P3220" s="16" t="str">
        <f t="shared" si="305"/>
        <v>Jul</v>
      </c>
      <c r="Q3220" s="22">
        <f>IF(Analysis!$H$2=1,1,0)</f>
        <v>1</v>
      </c>
      <c r="R3220" s="1">
        <f>IF(Analysis!$H$3=1,1,0)</f>
        <v>1</v>
      </c>
      <c r="S3220" s="23">
        <f>IF(Analysis!$H$4=1,1,0)</f>
        <v>1</v>
      </c>
      <c r="T3220" s="23">
        <f>IF(Analysis!$H$6=1,1,0)</f>
        <v>1</v>
      </c>
      <c r="U3220" s="23">
        <f>IF(Analysis!$H$7=1,1,0)</f>
        <v>1</v>
      </c>
    </row>
    <row r="3221" spans="1:21">
      <c r="A3221" s="4">
        <v>14429</v>
      </c>
      <c r="B3221" s="5">
        <v>40742.568749999999</v>
      </c>
      <c r="C3221" s="5">
        <v>40730.707638888889</v>
      </c>
      <c r="D3221" s="4" t="s">
        <v>62</v>
      </c>
      <c r="E3221" s="4" t="s">
        <v>100</v>
      </c>
      <c r="F3221" s="6" t="s">
        <v>132</v>
      </c>
      <c r="G3221" s="4" t="s">
        <v>55</v>
      </c>
      <c r="H3221" s="4" t="s">
        <v>71</v>
      </c>
      <c r="I3221" s="4" t="s">
        <v>142</v>
      </c>
      <c r="J3221" s="4" t="s">
        <v>65</v>
      </c>
      <c r="K3221" s="9">
        <f t="shared" si="300"/>
        <v>11.861111111109494</v>
      </c>
      <c r="L3221" s="13">
        <f t="shared" si="301"/>
        <v>40730</v>
      </c>
      <c r="M3221" s="14">
        <f t="shared" si="302"/>
        <v>0.70763888888905058</v>
      </c>
      <c r="N3221" s="15">
        <f t="shared" si="303"/>
        <v>5</v>
      </c>
      <c r="O3221" s="16" t="str">
        <f t="shared" si="304"/>
        <v>Monday</v>
      </c>
      <c r="P3221" s="16" t="str">
        <f t="shared" si="305"/>
        <v>Jul</v>
      </c>
      <c r="Q3221" s="22">
        <f>IF(Analysis!$H$2=1,1,0)</f>
        <v>1</v>
      </c>
      <c r="R3221" s="1">
        <f>IF(Analysis!$H$3=1,1,0)</f>
        <v>1</v>
      </c>
      <c r="S3221" s="23">
        <f>IF(Analysis!$H$4=1,1,0)</f>
        <v>1</v>
      </c>
      <c r="T3221" s="23">
        <f>IF(Analysis!$H$6=1,1,0)</f>
        <v>1</v>
      </c>
      <c r="U3221" s="23">
        <f>IF(Analysis!$H$7=1,1,0)</f>
        <v>1</v>
      </c>
    </row>
    <row r="3222" spans="1:21">
      <c r="A3222" s="4">
        <v>14428</v>
      </c>
      <c r="B3222" s="5">
        <v>40730.728472222225</v>
      </c>
      <c r="C3222" s="5">
        <v>40730.697222222225</v>
      </c>
      <c r="D3222" s="4" t="s">
        <v>53</v>
      </c>
      <c r="E3222" s="4" t="s">
        <v>74</v>
      </c>
      <c r="F3222" s="6" t="s">
        <v>133</v>
      </c>
      <c r="G3222" s="4" t="s">
        <v>55</v>
      </c>
      <c r="H3222" s="4" t="s">
        <v>56</v>
      </c>
      <c r="I3222" s="4" t="s">
        <v>142</v>
      </c>
      <c r="J3222" s="4" t="s">
        <v>57</v>
      </c>
      <c r="K3222" s="9">
        <f t="shared" si="300"/>
        <v>3.125E-2</v>
      </c>
      <c r="L3222" s="13">
        <f t="shared" si="301"/>
        <v>40730</v>
      </c>
      <c r="M3222" s="14">
        <f t="shared" si="302"/>
        <v>0.69722222222480923</v>
      </c>
      <c r="N3222" s="15">
        <f t="shared" si="303"/>
        <v>5</v>
      </c>
      <c r="O3222" s="16" t="str">
        <f t="shared" si="304"/>
        <v>Wednesday</v>
      </c>
      <c r="P3222" s="16" t="str">
        <f t="shared" si="305"/>
        <v>Jul</v>
      </c>
      <c r="Q3222" s="22">
        <f>IF(Analysis!$H$2=1,1,0)</f>
        <v>1</v>
      </c>
      <c r="R3222" s="1">
        <f>IF(Analysis!$H$3=1,1,0)</f>
        <v>1</v>
      </c>
      <c r="S3222" s="23">
        <f>IF(Analysis!$H$4=1,1,0)</f>
        <v>1</v>
      </c>
      <c r="T3222" s="23">
        <f>IF(Analysis!$H$6=1,1,0)</f>
        <v>1</v>
      </c>
      <c r="U3222" s="23">
        <f>IF(Analysis!$H$7=1,1,0)</f>
        <v>1</v>
      </c>
    </row>
    <row r="3223" spans="1:21">
      <c r="A3223" s="4">
        <v>14427</v>
      </c>
      <c r="B3223" s="5">
        <v>40738.470138888886</v>
      </c>
      <c r="C3223" s="5">
        <v>40730.691666666666</v>
      </c>
      <c r="D3223" s="4" t="s">
        <v>60</v>
      </c>
      <c r="E3223" s="4" t="s">
        <v>67</v>
      </c>
      <c r="F3223" s="6" t="s">
        <v>127</v>
      </c>
      <c r="G3223" s="4" t="s">
        <v>55</v>
      </c>
      <c r="H3223" s="4" t="s">
        <v>90</v>
      </c>
      <c r="I3223" s="4" t="s">
        <v>142</v>
      </c>
      <c r="J3223" s="4" t="s">
        <v>65</v>
      </c>
      <c r="K3223" s="9">
        <f t="shared" si="300"/>
        <v>7.7784722222204437</v>
      </c>
      <c r="L3223" s="13">
        <f t="shared" si="301"/>
        <v>40730</v>
      </c>
      <c r="M3223" s="14">
        <f t="shared" si="302"/>
        <v>0.69166666666569654</v>
      </c>
      <c r="N3223" s="15">
        <f t="shared" si="303"/>
        <v>5</v>
      </c>
      <c r="O3223" s="16" t="str">
        <f t="shared" si="304"/>
        <v>Thursday</v>
      </c>
      <c r="P3223" s="16" t="str">
        <f t="shared" si="305"/>
        <v>Jul</v>
      </c>
      <c r="Q3223" s="22">
        <f>IF(Analysis!$H$2=1,1,0)</f>
        <v>1</v>
      </c>
      <c r="R3223" s="1">
        <f>IF(Analysis!$H$3=1,1,0)</f>
        <v>1</v>
      </c>
      <c r="S3223" s="23">
        <f>IF(Analysis!$H$4=1,1,0)</f>
        <v>1</v>
      </c>
      <c r="T3223" s="23">
        <f>IF(Analysis!$H$6=1,1,0)</f>
        <v>1</v>
      </c>
      <c r="U3223" s="23">
        <f>IF(Analysis!$H$7=1,1,0)</f>
        <v>1</v>
      </c>
    </row>
    <row r="3224" spans="1:21">
      <c r="A3224" s="4">
        <v>14426</v>
      </c>
      <c r="B3224" s="5">
        <v>40806.383333333331</v>
      </c>
      <c r="C3224" s="5">
        <v>40730.686805555553</v>
      </c>
      <c r="D3224" s="4" t="s">
        <v>62</v>
      </c>
      <c r="E3224" s="4" t="s">
        <v>92</v>
      </c>
      <c r="F3224" s="6" t="s">
        <v>128</v>
      </c>
      <c r="G3224" s="4" t="s">
        <v>55</v>
      </c>
      <c r="H3224" s="4" t="s">
        <v>56</v>
      </c>
      <c r="I3224" s="4" t="s">
        <v>142</v>
      </c>
      <c r="J3224" s="4" t="s">
        <v>65</v>
      </c>
      <c r="K3224" s="9">
        <f t="shared" si="300"/>
        <v>75.696527777778101</v>
      </c>
      <c r="L3224" s="13">
        <f t="shared" si="301"/>
        <v>40730</v>
      </c>
      <c r="M3224" s="14">
        <f t="shared" si="302"/>
        <v>0.68680555555329192</v>
      </c>
      <c r="N3224" s="15">
        <f t="shared" si="303"/>
        <v>5</v>
      </c>
      <c r="O3224" s="16" t="str">
        <f t="shared" si="304"/>
        <v>Tuesday</v>
      </c>
      <c r="P3224" s="16" t="str">
        <f t="shared" si="305"/>
        <v>Jul</v>
      </c>
      <c r="Q3224" s="22">
        <f>IF(Analysis!$H$2=1,1,0)</f>
        <v>1</v>
      </c>
      <c r="R3224" s="1">
        <f>IF(Analysis!$H$3=1,1,0)</f>
        <v>1</v>
      </c>
      <c r="S3224" s="23">
        <f>IF(Analysis!$H$4=1,1,0)</f>
        <v>1</v>
      </c>
      <c r="T3224" s="23">
        <f>IF(Analysis!$H$6=1,1,0)</f>
        <v>1</v>
      </c>
      <c r="U3224" s="23">
        <f>IF(Analysis!$H$7=1,1,0)</f>
        <v>1</v>
      </c>
    </row>
    <row r="3225" spans="1:21">
      <c r="A3225" s="4">
        <v>14425</v>
      </c>
      <c r="B3225" s="5">
        <v>40742.587500000001</v>
      </c>
      <c r="C3225" s="5">
        <v>40730.685416666667</v>
      </c>
      <c r="D3225" s="4" t="s">
        <v>62</v>
      </c>
      <c r="E3225" s="4" t="s">
        <v>100</v>
      </c>
      <c r="F3225" s="6" t="s">
        <v>129</v>
      </c>
      <c r="G3225" s="4" t="s">
        <v>55</v>
      </c>
      <c r="H3225" s="4" t="s">
        <v>1481</v>
      </c>
      <c r="I3225" s="4" t="s">
        <v>142</v>
      </c>
      <c r="J3225" s="4" t="s">
        <v>73</v>
      </c>
      <c r="K3225" s="9">
        <f t="shared" si="300"/>
        <v>11.902083333334303</v>
      </c>
      <c r="L3225" s="13">
        <f t="shared" si="301"/>
        <v>40730</v>
      </c>
      <c r="M3225" s="14">
        <f t="shared" si="302"/>
        <v>0.68541666666715173</v>
      </c>
      <c r="N3225" s="15">
        <f t="shared" si="303"/>
        <v>5</v>
      </c>
      <c r="O3225" s="16" t="str">
        <f t="shared" si="304"/>
        <v>Monday</v>
      </c>
      <c r="P3225" s="16" t="str">
        <f t="shared" si="305"/>
        <v>Jul</v>
      </c>
      <c r="Q3225" s="22">
        <f>IF(Analysis!$H$2=1,1,0)</f>
        <v>1</v>
      </c>
      <c r="R3225" s="1">
        <f>IF(Analysis!$H$3=1,1,0)</f>
        <v>1</v>
      </c>
      <c r="S3225" s="23">
        <f>IF(Analysis!$H$4=1,1,0)</f>
        <v>1</v>
      </c>
      <c r="T3225" s="23">
        <f>IF(Analysis!$H$6=1,1,0)</f>
        <v>1</v>
      </c>
      <c r="U3225" s="23">
        <f>IF(Analysis!$H$7=1,1,0)</f>
        <v>1</v>
      </c>
    </row>
    <row r="3226" spans="1:21">
      <c r="A3226" s="4">
        <v>14424</v>
      </c>
      <c r="B3226" s="5">
        <v>40753.415277777778</v>
      </c>
      <c r="C3226" s="5">
        <v>40730.646527777775</v>
      </c>
      <c r="D3226" s="4" t="s">
        <v>60</v>
      </c>
      <c r="E3226" s="4" t="s">
        <v>116</v>
      </c>
      <c r="F3226" s="6" t="s">
        <v>145</v>
      </c>
      <c r="G3226" s="4" t="s">
        <v>55</v>
      </c>
      <c r="H3226" s="4" t="s">
        <v>1482</v>
      </c>
      <c r="I3226" s="4" t="s">
        <v>142</v>
      </c>
      <c r="J3226" s="4" t="s">
        <v>59</v>
      </c>
      <c r="K3226" s="9">
        <f t="shared" si="300"/>
        <v>22.76875000000291</v>
      </c>
      <c r="L3226" s="13">
        <f t="shared" si="301"/>
        <v>40730</v>
      </c>
      <c r="M3226" s="14">
        <f t="shared" si="302"/>
        <v>0.64652777777519077</v>
      </c>
      <c r="N3226" s="15">
        <f t="shared" si="303"/>
        <v>5</v>
      </c>
      <c r="O3226" s="16" t="str">
        <f t="shared" si="304"/>
        <v>Friday</v>
      </c>
      <c r="P3226" s="16" t="str">
        <f t="shared" si="305"/>
        <v>Jul</v>
      </c>
      <c r="Q3226" s="22">
        <f>IF(Analysis!$H$2=1,1,0)</f>
        <v>1</v>
      </c>
      <c r="R3226" s="1">
        <f>IF(Analysis!$H$3=1,1,0)</f>
        <v>1</v>
      </c>
      <c r="S3226" s="23">
        <f>IF(Analysis!$H$4=1,1,0)</f>
        <v>1</v>
      </c>
      <c r="T3226" s="23">
        <f>IF(Analysis!$H$6=1,1,0)</f>
        <v>1</v>
      </c>
      <c r="U3226" s="23">
        <f>IF(Analysis!$H$7=1,1,0)</f>
        <v>1</v>
      </c>
    </row>
    <row r="3227" spans="1:21">
      <c r="A3227" s="4">
        <v>14423</v>
      </c>
      <c r="B3227" s="5">
        <v>40731.574305555558</v>
      </c>
      <c r="C3227" s="5">
        <v>40730.613888888889</v>
      </c>
      <c r="D3227" s="4" t="s">
        <v>62</v>
      </c>
      <c r="E3227" s="4" t="s">
        <v>68</v>
      </c>
      <c r="F3227" s="6" t="s">
        <v>2395</v>
      </c>
      <c r="G3227" s="4" t="s">
        <v>55</v>
      </c>
      <c r="H3227" s="4" t="s">
        <v>1483</v>
      </c>
      <c r="I3227" s="4" t="s">
        <v>142</v>
      </c>
      <c r="J3227" s="4" t="s">
        <v>73</v>
      </c>
      <c r="K3227" s="9">
        <f t="shared" si="300"/>
        <v>0.96041666666860692</v>
      </c>
      <c r="L3227" s="13">
        <f t="shared" si="301"/>
        <v>40730</v>
      </c>
      <c r="M3227" s="14">
        <f t="shared" si="302"/>
        <v>0.61388888888905058</v>
      </c>
      <c r="N3227" s="15">
        <f t="shared" si="303"/>
        <v>4</v>
      </c>
      <c r="O3227" s="16" t="str">
        <f t="shared" si="304"/>
        <v>Thursday</v>
      </c>
      <c r="P3227" s="16" t="str">
        <f t="shared" si="305"/>
        <v>Jul</v>
      </c>
      <c r="Q3227" s="22">
        <f>IF(Analysis!$H$2=1,1,0)</f>
        <v>1</v>
      </c>
      <c r="R3227" s="1">
        <f>IF(Analysis!$H$3=1,1,0)</f>
        <v>1</v>
      </c>
      <c r="S3227" s="23">
        <f>IF(Analysis!$H$4=1,1,0)</f>
        <v>1</v>
      </c>
      <c r="T3227" s="23">
        <f>IF(Analysis!$H$6=1,1,0)</f>
        <v>1</v>
      </c>
      <c r="U3227" s="23">
        <f>IF(Analysis!$H$7=1,1,0)</f>
        <v>1</v>
      </c>
    </row>
    <row r="3228" spans="1:21">
      <c r="A3228" s="4">
        <v>14422</v>
      </c>
      <c r="B3228" s="5">
        <v>40737.670138888891</v>
      </c>
      <c r="C3228" s="5">
        <v>40730.609027777777</v>
      </c>
      <c r="D3228" s="4" t="s">
        <v>62</v>
      </c>
      <c r="E3228" s="4" t="s">
        <v>63</v>
      </c>
      <c r="F3228" s="6" t="s">
        <v>2071</v>
      </c>
      <c r="G3228" s="4" t="s">
        <v>55</v>
      </c>
      <c r="H3228" s="4" t="s">
        <v>1484</v>
      </c>
      <c r="I3228" s="4" t="s">
        <v>142</v>
      </c>
      <c r="J3228" s="4" t="s">
        <v>70</v>
      </c>
      <c r="K3228" s="9">
        <f t="shared" si="300"/>
        <v>7.0611111111138598</v>
      </c>
      <c r="L3228" s="13">
        <f t="shared" si="301"/>
        <v>40730</v>
      </c>
      <c r="M3228" s="14">
        <f t="shared" si="302"/>
        <v>0.60902777777664596</v>
      </c>
      <c r="N3228" s="15">
        <f t="shared" si="303"/>
        <v>4</v>
      </c>
      <c r="O3228" s="16" t="str">
        <f t="shared" si="304"/>
        <v>Wednesday</v>
      </c>
      <c r="P3228" s="16" t="str">
        <f t="shared" si="305"/>
        <v>Jul</v>
      </c>
      <c r="Q3228" s="22">
        <f>IF(Analysis!$H$2=1,1,0)</f>
        <v>1</v>
      </c>
      <c r="R3228" s="1">
        <f>IF(Analysis!$H$3=1,1,0)</f>
        <v>1</v>
      </c>
      <c r="S3228" s="23">
        <f>IF(Analysis!$H$4=1,1,0)</f>
        <v>1</v>
      </c>
      <c r="T3228" s="23">
        <f>IF(Analysis!$H$6=1,1,0)</f>
        <v>1</v>
      </c>
      <c r="U3228" s="23">
        <f>IF(Analysis!$H$7=1,1,0)</f>
        <v>1</v>
      </c>
    </row>
    <row r="3229" spans="1:21">
      <c r="A3229" s="4">
        <v>14421</v>
      </c>
      <c r="B3229" s="5">
        <v>40730.618055555555</v>
      </c>
      <c r="C3229" s="5">
        <v>40730.609027777777</v>
      </c>
      <c r="D3229" s="4" t="s">
        <v>60</v>
      </c>
      <c r="E3229" s="4" t="s">
        <v>54</v>
      </c>
      <c r="F3229" s="6" t="s">
        <v>2072</v>
      </c>
      <c r="G3229" s="4" t="s">
        <v>55</v>
      </c>
      <c r="H3229" s="4" t="s">
        <v>1485</v>
      </c>
      <c r="I3229" s="4" t="s">
        <v>142</v>
      </c>
      <c r="J3229" s="4" t="s">
        <v>59</v>
      </c>
      <c r="K3229" s="9">
        <f t="shared" si="300"/>
        <v>9.0277777781011537E-3</v>
      </c>
      <c r="L3229" s="13">
        <f t="shared" si="301"/>
        <v>40730</v>
      </c>
      <c r="M3229" s="14">
        <f t="shared" si="302"/>
        <v>0.60902777777664596</v>
      </c>
      <c r="N3229" s="15">
        <f t="shared" si="303"/>
        <v>4</v>
      </c>
      <c r="O3229" s="16" t="str">
        <f t="shared" si="304"/>
        <v>Wednesday</v>
      </c>
      <c r="P3229" s="16" t="str">
        <f t="shared" si="305"/>
        <v>Jul</v>
      </c>
      <c r="Q3229" s="22">
        <f>IF(Analysis!$H$2=1,1,0)</f>
        <v>1</v>
      </c>
      <c r="R3229" s="1">
        <f>IF(Analysis!$H$3=1,1,0)</f>
        <v>1</v>
      </c>
      <c r="S3229" s="23">
        <f>IF(Analysis!$H$4=1,1,0)</f>
        <v>1</v>
      </c>
      <c r="T3229" s="23">
        <f>IF(Analysis!$H$6=1,1,0)</f>
        <v>1</v>
      </c>
      <c r="U3229" s="23">
        <f>IF(Analysis!$H$7=1,1,0)</f>
        <v>1</v>
      </c>
    </row>
    <row r="3230" spans="1:21">
      <c r="A3230" s="4">
        <v>14420</v>
      </c>
      <c r="B3230" s="5">
        <v>40731.573611111111</v>
      </c>
      <c r="C3230" s="5">
        <v>40730.597916666666</v>
      </c>
      <c r="D3230" s="4" t="s">
        <v>62</v>
      </c>
      <c r="E3230" s="4" t="s">
        <v>68</v>
      </c>
      <c r="F3230" s="6" t="s">
        <v>2073</v>
      </c>
      <c r="G3230" s="4" t="s">
        <v>55</v>
      </c>
      <c r="H3230" s="4" t="s">
        <v>90</v>
      </c>
      <c r="I3230" s="4" t="s">
        <v>142</v>
      </c>
      <c r="J3230" s="4" t="s">
        <v>59</v>
      </c>
      <c r="K3230" s="9">
        <f t="shared" si="300"/>
        <v>0.97569444444525288</v>
      </c>
      <c r="L3230" s="13">
        <f t="shared" si="301"/>
        <v>40730</v>
      </c>
      <c r="M3230" s="14">
        <f t="shared" si="302"/>
        <v>0.59791666666569654</v>
      </c>
      <c r="N3230" s="15">
        <f t="shared" si="303"/>
        <v>4</v>
      </c>
      <c r="O3230" s="16" t="str">
        <f t="shared" si="304"/>
        <v>Thursday</v>
      </c>
      <c r="P3230" s="16" t="str">
        <f t="shared" si="305"/>
        <v>Jul</v>
      </c>
      <c r="Q3230" s="22">
        <f>IF(Analysis!$H$2=1,1,0)</f>
        <v>1</v>
      </c>
      <c r="R3230" s="1">
        <f>IF(Analysis!$H$3=1,1,0)</f>
        <v>1</v>
      </c>
      <c r="S3230" s="23">
        <f>IF(Analysis!$H$4=1,1,0)</f>
        <v>1</v>
      </c>
      <c r="T3230" s="23">
        <f>IF(Analysis!$H$6=1,1,0)</f>
        <v>1</v>
      </c>
      <c r="U3230" s="23">
        <f>IF(Analysis!$H$7=1,1,0)</f>
        <v>1</v>
      </c>
    </row>
    <row r="3231" spans="1:21">
      <c r="A3231" s="4">
        <v>14419</v>
      </c>
      <c r="B3231" s="5">
        <v>40731.573611111111</v>
      </c>
      <c r="C3231" s="5">
        <v>40730.597222222219</v>
      </c>
      <c r="D3231" s="4" t="s">
        <v>62</v>
      </c>
      <c r="E3231" s="4" t="s">
        <v>68</v>
      </c>
      <c r="F3231" s="6" t="s">
        <v>132</v>
      </c>
      <c r="G3231" s="4" t="s">
        <v>55</v>
      </c>
      <c r="H3231" s="4" t="s">
        <v>107</v>
      </c>
      <c r="I3231" s="4" t="s">
        <v>142</v>
      </c>
      <c r="J3231" s="4" t="s">
        <v>73</v>
      </c>
      <c r="K3231" s="9">
        <f t="shared" si="300"/>
        <v>0.97638888889196096</v>
      </c>
      <c r="L3231" s="13">
        <f t="shared" si="301"/>
        <v>40730</v>
      </c>
      <c r="M3231" s="14">
        <f t="shared" si="302"/>
        <v>0.59722222221898846</v>
      </c>
      <c r="N3231" s="15">
        <f t="shared" si="303"/>
        <v>4</v>
      </c>
      <c r="O3231" s="16" t="str">
        <f t="shared" si="304"/>
        <v>Thursday</v>
      </c>
      <c r="P3231" s="16" t="str">
        <f t="shared" si="305"/>
        <v>Jul</v>
      </c>
      <c r="Q3231" s="22">
        <f>IF(Analysis!$H$2=1,1,0)</f>
        <v>1</v>
      </c>
      <c r="R3231" s="1">
        <f>IF(Analysis!$H$3=1,1,0)</f>
        <v>1</v>
      </c>
      <c r="S3231" s="23">
        <f>IF(Analysis!$H$4=1,1,0)</f>
        <v>1</v>
      </c>
      <c r="T3231" s="23">
        <f>IF(Analysis!$H$6=1,1,0)</f>
        <v>1</v>
      </c>
      <c r="U3231" s="23">
        <f>IF(Analysis!$H$7=1,1,0)</f>
        <v>1</v>
      </c>
    </row>
    <row r="3232" spans="1:21">
      <c r="A3232" s="4">
        <v>14418</v>
      </c>
      <c r="B3232" s="5">
        <v>40751.350694444445</v>
      </c>
      <c r="C3232" s="5">
        <v>40730.595833333333</v>
      </c>
      <c r="D3232" s="4" t="s">
        <v>62</v>
      </c>
      <c r="E3232" s="4" t="s">
        <v>68</v>
      </c>
      <c r="F3232" s="6" t="s">
        <v>133</v>
      </c>
      <c r="G3232" s="4" t="s">
        <v>55</v>
      </c>
      <c r="H3232" s="4" t="s">
        <v>106</v>
      </c>
      <c r="I3232" s="4" t="s">
        <v>142</v>
      </c>
      <c r="J3232" s="4" t="s">
        <v>73</v>
      </c>
      <c r="K3232" s="9">
        <f t="shared" si="300"/>
        <v>20.754861111112405</v>
      </c>
      <c r="L3232" s="13">
        <f t="shared" si="301"/>
        <v>40730</v>
      </c>
      <c r="M3232" s="14">
        <f t="shared" si="302"/>
        <v>0.59583333333284827</v>
      </c>
      <c r="N3232" s="15">
        <f t="shared" si="303"/>
        <v>4</v>
      </c>
      <c r="O3232" s="16" t="str">
        <f t="shared" si="304"/>
        <v>Wednesday</v>
      </c>
      <c r="P3232" s="16" t="str">
        <f t="shared" si="305"/>
        <v>Jul</v>
      </c>
      <c r="Q3232" s="22">
        <f>IF(Analysis!$H$2=1,1,0)</f>
        <v>1</v>
      </c>
      <c r="R3232" s="1">
        <f>IF(Analysis!$H$3=1,1,0)</f>
        <v>1</v>
      </c>
      <c r="S3232" s="23">
        <f>IF(Analysis!$H$4=1,1,0)</f>
        <v>1</v>
      </c>
      <c r="T3232" s="23">
        <f>IF(Analysis!$H$6=1,1,0)</f>
        <v>1</v>
      </c>
      <c r="U3232" s="23">
        <f>IF(Analysis!$H$7=1,1,0)</f>
        <v>1</v>
      </c>
    </row>
    <row r="3233" spans="1:21">
      <c r="A3233" s="4">
        <v>14417</v>
      </c>
      <c r="B3233" s="5">
        <v>40730.602777777778</v>
      </c>
      <c r="C3233" s="5">
        <v>40730.572916666664</v>
      </c>
      <c r="D3233" s="4" t="s">
        <v>60</v>
      </c>
      <c r="E3233" s="4" t="s">
        <v>61</v>
      </c>
      <c r="F3233" s="6" t="s">
        <v>127</v>
      </c>
      <c r="G3233" s="4" t="s">
        <v>55</v>
      </c>
      <c r="H3233" s="4" t="s">
        <v>71</v>
      </c>
      <c r="I3233" s="4" t="s">
        <v>142</v>
      </c>
      <c r="J3233" s="4" t="s">
        <v>59</v>
      </c>
      <c r="K3233" s="9">
        <f t="shared" si="300"/>
        <v>2.9861111113859806E-2</v>
      </c>
      <c r="L3233" s="13">
        <f t="shared" si="301"/>
        <v>40730</v>
      </c>
      <c r="M3233" s="14">
        <f t="shared" si="302"/>
        <v>0.57291666666424135</v>
      </c>
      <c r="N3233" s="15">
        <f t="shared" si="303"/>
        <v>4</v>
      </c>
      <c r="O3233" s="16" t="str">
        <f t="shared" si="304"/>
        <v>Wednesday</v>
      </c>
      <c r="P3233" s="16" t="str">
        <f t="shared" si="305"/>
        <v>Jul</v>
      </c>
      <c r="Q3233" s="22">
        <f>IF(Analysis!$H$2=1,1,0)</f>
        <v>1</v>
      </c>
      <c r="R3233" s="1">
        <f>IF(Analysis!$H$3=1,1,0)</f>
        <v>1</v>
      </c>
      <c r="S3233" s="23">
        <f>IF(Analysis!$H$4=1,1,0)</f>
        <v>1</v>
      </c>
      <c r="T3233" s="23">
        <f>IF(Analysis!$H$6=1,1,0)</f>
        <v>1</v>
      </c>
      <c r="U3233" s="23">
        <f>IF(Analysis!$H$7=1,1,0)</f>
        <v>1</v>
      </c>
    </row>
    <row r="3234" spans="1:21">
      <c r="A3234" s="4">
        <v>14416</v>
      </c>
      <c r="B3234" s="5">
        <v>40780.584027777775</v>
      </c>
      <c r="C3234" s="5">
        <v>40730.53402777778</v>
      </c>
      <c r="D3234" s="4" t="s">
        <v>62</v>
      </c>
      <c r="E3234" s="4" t="s">
        <v>63</v>
      </c>
      <c r="F3234" s="6" t="s">
        <v>128</v>
      </c>
      <c r="G3234" s="4" t="s">
        <v>55</v>
      </c>
      <c r="H3234" s="4" t="s">
        <v>56</v>
      </c>
      <c r="I3234" s="4" t="s">
        <v>142</v>
      </c>
      <c r="J3234" s="4" t="s">
        <v>70</v>
      </c>
      <c r="K3234" s="9">
        <f t="shared" si="300"/>
        <v>50.049999999995634</v>
      </c>
      <c r="L3234" s="13">
        <f t="shared" si="301"/>
        <v>40730</v>
      </c>
      <c r="M3234" s="14">
        <f t="shared" si="302"/>
        <v>0.53402777777955635</v>
      </c>
      <c r="N3234" s="15">
        <f t="shared" si="303"/>
        <v>3</v>
      </c>
      <c r="O3234" s="16" t="str">
        <f t="shared" si="304"/>
        <v>Thursday</v>
      </c>
      <c r="P3234" s="16" t="str">
        <f t="shared" si="305"/>
        <v>Jul</v>
      </c>
      <c r="Q3234" s="22">
        <f>IF(Analysis!$H$2=1,1,0)</f>
        <v>1</v>
      </c>
      <c r="R3234" s="1">
        <f>IF(Analysis!$H$3=1,1,0)</f>
        <v>1</v>
      </c>
      <c r="S3234" s="23">
        <f>IF(Analysis!$H$4=1,1,0)</f>
        <v>1</v>
      </c>
      <c r="T3234" s="23">
        <f>IF(Analysis!$H$6=1,1,0)</f>
        <v>1</v>
      </c>
      <c r="U3234" s="23">
        <f>IF(Analysis!$H$7=1,1,0)</f>
        <v>1</v>
      </c>
    </row>
    <row r="3235" spans="1:21">
      <c r="A3235" s="4">
        <v>14415</v>
      </c>
      <c r="B3235" s="5">
        <v>40736.61041666667</v>
      </c>
      <c r="C3235" s="5">
        <v>40730.519444444442</v>
      </c>
      <c r="D3235" s="4" t="s">
        <v>62</v>
      </c>
      <c r="E3235" s="4" t="s">
        <v>63</v>
      </c>
      <c r="F3235" s="6" t="s">
        <v>129</v>
      </c>
      <c r="G3235" s="4" t="s">
        <v>55</v>
      </c>
      <c r="H3235" s="4" t="s">
        <v>90</v>
      </c>
      <c r="I3235" s="4" t="s">
        <v>142</v>
      </c>
      <c r="J3235" s="4" t="s">
        <v>70</v>
      </c>
      <c r="K3235" s="9">
        <f t="shared" si="300"/>
        <v>6.0909722222277196</v>
      </c>
      <c r="L3235" s="13">
        <f t="shared" si="301"/>
        <v>40730</v>
      </c>
      <c r="M3235" s="14">
        <f t="shared" si="302"/>
        <v>0.5194444444423425</v>
      </c>
      <c r="N3235" s="15">
        <f t="shared" si="303"/>
        <v>3</v>
      </c>
      <c r="O3235" s="16" t="str">
        <f t="shared" si="304"/>
        <v>Tuesday</v>
      </c>
      <c r="P3235" s="16" t="str">
        <f t="shared" si="305"/>
        <v>Jul</v>
      </c>
      <c r="Q3235" s="22">
        <f>IF(Analysis!$H$2=1,1,0)</f>
        <v>1</v>
      </c>
      <c r="R3235" s="1">
        <f>IF(Analysis!$H$3=1,1,0)</f>
        <v>1</v>
      </c>
      <c r="S3235" s="23">
        <f>IF(Analysis!$H$4=1,1,0)</f>
        <v>1</v>
      </c>
      <c r="T3235" s="23">
        <f>IF(Analysis!$H$6=1,1,0)</f>
        <v>1</v>
      </c>
      <c r="U3235" s="23">
        <f>IF(Analysis!$H$7=1,1,0)</f>
        <v>1</v>
      </c>
    </row>
    <row r="3236" spans="1:21">
      <c r="A3236" s="4">
        <v>14414</v>
      </c>
      <c r="B3236" s="5">
        <v>40788.544444444444</v>
      </c>
      <c r="C3236" s="5">
        <v>40730.462500000001</v>
      </c>
      <c r="D3236" s="4" t="s">
        <v>60</v>
      </c>
      <c r="E3236" s="4" t="s">
        <v>68</v>
      </c>
      <c r="F3236" s="6" t="s">
        <v>145</v>
      </c>
      <c r="G3236" s="4" t="s">
        <v>55</v>
      </c>
      <c r="H3236" s="4" t="s">
        <v>56</v>
      </c>
      <c r="I3236" s="4" t="s">
        <v>142</v>
      </c>
      <c r="J3236" s="4" t="s">
        <v>73</v>
      </c>
      <c r="K3236" s="9">
        <f t="shared" si="300"/>
        <v>58.081944444442343</v>
      </c>
      <c r="L3236" s="13">
        <f t="shared" si="301"/>
        <v>40730</v>
      </c>
      <c r="M3236" s="14">
        <f t="shared" si="302"/>
        <v>0.46250000000145519</v>
      </c>
      <c r="N3236" s="15">
        <f t="shared" si="303"/>
        <v>3</v>
      </c>
      <c r="O3236" s="16" t="str">
        <f t="shared" si="304"/>
        <v>Friday</v>
      </c>
      <c r="P3236" s="16" t="str">
        <f t="shared" si="305"/>
        <v>Jul</v>
      </c>
      <c r="Q3236" s="22">
        <f>IF(Analysis!$H$2=1,1,0)</f>
        <v>1</v>
      </c>
      <c r="R3236" s="1">
        <f>IF(Analysis!$H$3=1,1,0)</f>
        <v>1</v>
      </c>
      <c r="S3236" s="23">
        <f>IF(Analysis!$H$4=1,1,0)</f>
        <v>1</v>
      </c>
      <c r="T3236" s="23">
        <f>IF(Analysis!$H$6=1,1,0)</f>
        <v>1</v>
      </c>
      <c r="U3236" s="23">
        <f>IF(Analysis!$H$7=1,1,0)</f>
        <v>1</v>
      </c>
    </row>
    <row r="3237" spans="1:21">
      <c r="A3237" s="4">
        <v>14413</v>
      </c>
      <c r="B3237" s="5">
        <v>40730.648611111108</v>
      </c>
      <c r="C3237" s="5">
        <v>40730.443749999999</v>
      </c>
      <c r="D3237" s="4" t="s">
        <v>62</v>
      </c>
      <c r="E3237" s="4" t="s">
        <v>68</v>
      </c>
      <c r="F3237" s="6" t="s">
        <v>2396</v>
      </c>
      <c r="G3237" s="4" t="s">
        <v>55</v>
      </c>
      <c r="H3237" s="4" t="s">
        <v>1486</v>
      </c>
      <c r="I3237" s="4" t="s">
        <v>142</v>
      </c>
      <c r="J3237" s="4" t="s">
        <v>136</v>
      </c>
      <c r="K3237" s="9">
        <f t="shared" si="300"/>
        <v>0.20486111110949423</v>
      </c>
      <c r="L3237" s="13">
        <f t="shared" si="301"/>
        <v>40730</v>
      </c>
      <c r="M3237" s="14">
        <f t="shared" si="302"/>
        <v>0.44374999999854481</v>
      </c>
      <c r="N3237" s="15">
        <f t="shared" si="303"/>
        <v>2</v>
      </c>
      <c r="O3237" s="16" t="str">
        <f t="shared" si="304"/>
        <v>Wednesday</v>
      </c>
      <c r="P3237" s="16" t="str">
        <f t="shared" si="305"/>
        <v>Jul</v>
      </c>
      <c r="Q3237" s="22">
        <f>IF(Analysis!$H$2=1,1,0)</f>
        <v>1</v>
      </c>
      <c r="R3237" s="1">
        <f>IF(Analysis!$H$3=1,1,0)</f>
        <v>1</v>
      </c>
      <c r="S3237" s="23">
        <f>IF(Analysis!$H$4=1,1,0)</f>
        <v>1</v>
      </c>
      <c r="T3237" s="23">
        <f>IF(Analysis!$H$6=1,1,0)</f>
        <v>1</v>
      </c>
      <c r="U3237" s="23">
        <f>IF(Analysis!$H$7=1,1,0)</f>
        <v>1</v>
      </c>
    </row>
    <row r="3238" spans="1:21">
      <c r="A3238" s="4">
        <v>14412</v>
      </c>
      <c r="B3238" s="5">
        <v>40771.554166666669</v>
      </c>
      <c r="C3238" s="5">
        <v>40730.434027777781</v>
      </c>
      <c r="D3238" s="4" t="s">
        <v>62</v>
      </c>
      <c r="E3238" s="4" t="s">
        <v>92</v>
      </c>
      <c r="F3238" s="6" t="s">
        <v>2071</v>
      </c>
      <c r="G3238" s="4" t="s">
        <v>55</v>
      </c>
      <c r="H3238" s="4" t="s">
        <v>1487</v>
      </c>
      <c r="I3238" s="4" t="s">
        <v>142</v>
      </c>
      <c r="J3238" s="4" t="s">
        <v>70</v>
      </c>
      <c r="K3238" s="9">
        <f t="shared" si="300"/>
        <v>41.120138888887595</v>
      </c>
      <c r="L3238" s="13">
        <f t="shared" si="301"/>
        <v>40730</v>
      </c>
      <c r="M3238" s="14">
        <f t="shared" si="302"/>
        <v>0.43402777778101154</v>
      </c>
      <c r="N3238" s="15">
        <f t="shared" si="303"/>
        <v>2</v>
      </c>
      <c r="O3238" s="16" t="str">
        <f t="shared" si="304"/>
        <v>Tuesday</v>
      </c>
      <c r="P3238" s="16" t="str">
        <f t="shared" si="305"/>
        <v>Jul</v>
      </c>
      <c r="Q3238" s="22">
        <f>IF(Analysis!$H$2=1,1,0)</f>
        <v>1</v>
      </c>
      <c r="R3238" s="1">
        <f>IF(Analysis!$H$3=1,1,0)</f>
        <v>1</v>
      </c>
      <c r="S3238" s="23">
        <f>IF(Analysis!$H$4=1,1,0)</f>
        <v>1</v>
      </c>
      <c r="T3238" s="23">
        <f>IF(Analysis!$H$6=1,1,0)</f>
        <v>1</v>
      </c>
      <c r="U3238" s="23">
        <f>IF(Analysis!$H$7=1,1,0)</f>
        <v>1</v>
      </c>
    </row>
    <row r="3239" spans="1:21">
      <c r="A3239" s="4">
        <v>14411</v>
      </c>
      <c r="B3239" s="5">
        <v>40744.421527777777</v>
      </c>
      <c r="C3239" s="5">
        <v>40730.433333333334</v>
      </c>
      <c r="D3239" s="4" t="s">
        <v>53</v>
      </c>
      <c r="E3239" s="4" t="s">
        <v>68</v>
      </c>
      <c r="F3239" s="6" t="s">
        <v>2072</v>
      </c>
      <c r="G3239" s="4" t="s">
        <v>55</v>
      </c>
      <c r="H3239" s="4" t="s">
        <v>1488</v>
      </c>
      <c r="I3239" s="4" t="s">
        <v>142</v>
      </c>
      <c r="J3239" s="4" t="s">
        <v>57</v>
      </c>
      <c r="K3239" s="9">
        <f t="shared" si="300"/>
        <v>13.988194444442343</v>
      </c>
      <c r="L3239" s="13">
        <f t="shared" si="301"/>
        <v>40730</v>
      </c>
      <c r="M3239" s="14">
        <f t="shared" si="302"/>
        <v>0.43333333333430346</v>
      </c>
      <c r="N3239" s="15">
        <f t="shared" si="303"/>
        <v>2</v>
      </c>
      <c r="O3239" s="16" t="str">
        <f t="shared" si="304"/>
        <v>Wednesday</v>
      </c>
      <c r="P3239" s="16" t="str">
        <f t="shared" si="305"/>
        <v>Jul</v>
      </c>
      <c r="Q3239" s="22">
        <f>IF(Analysis!$H$2=1,1,0)</f>
        <v>1</v>
      </c>
      <c r="R3239" s="1">
        <f>IF(Analysis!$H$3=1,1,0)</f>
        <v>1</v>
      </c>
      <c r="S3239" s="23">
        <f>IF(Analysis!$H$4=1,1,0)</f>
        <v>1</v>
      </c>
      <c r="T3239" s="23">
        <f>IF(Analysis!$H$6=1,1,0)</f>
        <v>1</v>
      </c>
      <c r="U3239" s="23">
        <f>IF(Analysis!$H$7=1,1,0)</f>
        <v>1</v>
      </c>
    </row>
    <row r="3240" spans="1:21">
      <c r="A3240" s="4">
        <v>14410</v>
      </c>
      <c r="B3240" s="5">
        <v>40749.716666666667</v>
      </c>
      <c r="C3240" s="5">
        <v>40730.430555555555</v>
      </c>
      <c r="D3240" s="4" t="s">
        <v>62</v>
      </c>
      <c r="E3240" s="4" t="s">
        <v>92</v>
      </c>
      <c r="F3240" s="6" t="s">
        <v>2073</v>
      </c>
      <c r="G3240" s="4" t="s">
        <v>55</v>
      </c>
      <c r="H3240" s="4" t="s">
        <v>1489</v>
      </c>
      <c r="I3240" s="4" t="s">
        <v>142</v>
      </c>
      <c r="J3240" s="4" t="s">
        <v>65</v>
      </c>
      <c r="K3240" s="9">
        <f t="shared" si="300"/>
        <v>19.286111111112405</v>
      </c>
      <c r="L3240" s="13">
        <f t="shared" si="301"/>
        <v>40730</v>
      </c>
      <c r="M3240" s="14">
        <f t="shared" si="302"/>
        <v>0.43055555555474712</v>
      </c>
      <c r="N3240" s="15">
        <f t="shared" si="303"/>
        <v>2</v>
      </c>
      <c r="O3240" s="16" t="str">
        <f t="shared" si="304"/>
        <v>Monday</v>
      </c>
      <c r="P3240" s="16" t="str">
        <f t="shared" si="305"/>
        <v>Jul</v>
      </c>
      <c r="Q3240" s="22">
        <f>IF(Analysis!$H$2=1,1,0)</f>
        <v>1</v>
      </c>
      <c r="R3240" s="1">
        <f>IF(Analysis!$H$3=1,1,0)</f>
        <v>1</v>
      </c>
      <c r="S3240" s="23">
        <f>IF(Analysis!$H$4=1,1,0)</f>
        <v>1</v>
      </c>
      <c r="T3240" s="23">
        <f>IF(Analysis!$H$6=1,1,0)</f>
        <v>1</v>
      </c>
      <c r="U3240" s="23">
        <f>IF(Analysis!$H$7=1,1,0)</f>
        <v>1</v>
      </c>
    </row>
    <row r="3241" spans="1:21">
      <c r="A3241" s="4">
        <v>14409</v>
      </c>
      <c r="B3241" s="5">
        <v>40736.394444444442</v>
      </c>
      <c r="C3241" s="5">
        <v>40730.410416666666</v>
      </c>
      <c r="D3241" s="4" t="s">
        <v>62</v>
      </c>
      <c r="E3241" s="4" t="s">
        <v>95</v>
      </c>
      <c r="F3241" s="6" t="s">
        <v>132</v>
      </c>
      <c r="G3241" s="4" t="s">
        <v>55</v>
      </c>
      <c r="H3241" s="4" t="s">
        <v>1490</v>
      </c>
      <c r="I3241" s="4" t="s">
        <v>142</v>
      </c>
      <c r="J3241" s="4" t="s">
        <v>70</v>
      </c>
      <c r="K3241" s="9">
        <f t="shared" si="300"/>
        <v>5.984027777776646</v>
      </c>
      <c r="L3241" s="13">
        <f t="shared" si="301"/>
        <v>40730</v>
      </c>
      <c r="M3241" s="14">
        <f t="shared" si="302"/>
        <v>0.41041666666569654</v>
      </c>
      <c r="N3241" s="15">
        <f t="shared" si="303"/>
        <v>2</v>
      </c>
      <c r="O3241" s="16" t="str">
        <f t="shared" si="304"/>
        <v>Tuesday</v>
      </c>
      <c r="P3241" s="16" t="str">
        <f t="shared" si="305"/>
        <v>Jul</v>
      </c>
      <c r="Q3241" s="22">
        <f>IF(Analysis!$H$2=1,1,0)</f>
        <v>1</v>
      </c>
      <c r="R3241" s="1">
        <f>IF(Analysis!$H$3=1,1,0)</f>
        <v>1</v>
      </c>
      <c r="S3241" s="23">
        <f>IF(Analysis!$H$4=1,1,0)</f>
        <v>1</v>
      </c>
      <c r="T3241" s="23">
        <f>IF(Analysis!$H$6=1,1,0)</f>
        <v>1</v>
      </c>
      <c r="U3241" s="23">
        <f>IF(Analysis!$H$7=1,1,0)</f>
        <v>1</v>
      </c>
    </row>
    <row r="3242" spans="1:21">
      <c r="A3242" s="4">
        <v>14408</v>
      </c>
      <c r="B3242" s="5">
        <v>40730.388888888891</v>
      </c>
      <c r="C3242" s="5">
        <v>40730.350694444445</v>
      </c>
      <c r="D3242" s="4" t="s">
        <v>60</v>
      </c>
      <c r="E3242" s="4" t="s">
        <v>61</v>
      </c>
      <c r="F3242" s="6" t="s">
        <v>133</v>
      </c>
      <c r="G3242" s="4" t="s">
        <v>55</v>
      </c>
      <c r="H3242" s="4" t="s">
        <v>90</v>
      </c>
      <c r="I3242" s="4" t="s">
        <v>142</v>
      </c>
      <c r="J3242" s="4" t="s">
        <v>59</v>
      </c>
      <c r="K3242" s="9">
        <f t="shared" si="300"/>
        <v>3.8194444445252884E-2</v>
      </c>
      <c r="L3242" s="13">
        <f t="shared" si="301"/>
        <v>40730</v>
      </c>
      <c r="M3242" s="14">
        <f t="shared" si="302"/>
        <v>0.35069444444525288</v>
      </c>
      <c r="N3242" s="15">
        <f t="shared" si="303"/>
        <v>1</v>
      </c>
      <c r="O3242" s="16" t="str">
        <f t="shared" si="304"/>
        <v>Wednesday</v>
      </c>
      <c r="P3242" s="16" t="str">
        <f t="shared" si="305"/>
        <v>Jul</v>
      </c>
      <c r="Q3242" s="22">
        <f>IF(Analysis!$H$2=1,1,0)</f>
        <v>1</v>
      </c>
      <c r="R3242" s="1">
        <f>IF(Analysis!$H$3=1,1,0)</f>
        <v>1</v>
      </c>
      <c r="S3242" s="23">
        <f>IF(Analysis!$H$4=1,1,0)</f>
        <v>1</v>
      </c>
      <c r="T3242" s="23">
        <f>IF(Analysis!$H$6=1,1,0)</f>
        <v>1</v>
      </c>
      <c r="U3242" s="23">
        <f>IF(Analysis!$H$7=1,1,0)</f>
        <v>1</v>
      </c>
    </row>
    <row r="3243" spans="1:21">
      <c r="A3243" s="4">
        <v>14407</v>
      </c>
      <c r="B3243" s="5">
        <v>40731.572916666664</v>
      </c>
      <c r="C3243" s="5">
        <v>40729.684027777781</v>
      </c>
      <c r="D3243" s="4" t="s">
        <v>62</v>
      </c>
      <c r="E3243" s="4" t="s">
        <v>66</v>
      </c>
      <c r="F3243" s="6" t="s">
        <v>127</v>
      </c>
      <c r="G3243" s="4" t="s">
        <v>55</v>
      </c>
      <c r="H3243" s="4" t="s">
        <v>107</v>
      </c>
      <c r="I3243" s="4" t="s">
        <v>142</v>
      </c>
      <c r="J3243" s="4" t="s">
        <v>73</v>
      </c>
      <c r="K3243" s="9">
        <f t="shared" si="300"/>
        <v>1.8888888888832298</v>
      </c>
      <c r="L3243" s="13">
        <f t="shared" si="301"/>
        <v>40729</v>
      </c>
      <c r="M3243" s="14">
        <f t="shared" si="302"/>
        <v>0.68402777778101154</v>
      </c>
      <c r="N3243" s="15">
        <f t="shared" si="303"/>
        <v>5</v>
      </c>
      <c r="O3243" s="16" t="str">
        <f t="shared" si="304"/>
        <v>Thursday</v>
      </c>
      <c r="P3243" s="16" t="str">
        <f t="shared" si="305"/>
        <v>Jul</v>
      </c>
      <c r="Q3243" s="22">
        <f>IF(Analysis!$H$2=1,1,0)</f>
        <v>1</v>
      </c>
      <c r="R3243" s="1">
        <f>IF(Analysis!$H$3=1,1,0)</f>
        <v>1</v>
      </c>
      <c r="S3243" s="23">
        <f>IF(Analysis!$H$4=1,1,0)</f>
        <v>1</v>
      </c>
      <c r="T3243" s="23">
        <f>IF(Analysis!$H$6=1,1,0)</f>
        <v>1</v>
      </c>
      <c r="U3243" s="23">
        <f>IF(Analysis!$H$7=1,1,0)</f>
        <v>1</v>
      </c>
    </row>
    <row r="3244" spans="1:21">
      <c r="A3244" s="4">
        <v>14406</v>
      </c>
      <c r="B3244" s="5">
        <v>40731.572222222225</v>
      </c>
      <c r="C3244" s="5">
        <v>40729.681944444441</v>
      </c>
      <c r="D3244" s="4" t="s">
        <v>62</v>
      </c>
      <c r="E3244" s="4" t="s">
        <v>66</v>
      </c>
      <c r="F3244" s="6" t="s">
        <v>128</v>
      </c>
      <c r="G3244" s="4" t="s">
        <v>55</v>
      </c>
      <c r="H3244" s="4" t="s">
        <v>106</v>
      </c>
      <c r="I3244" s="4" t="s">
        <v>142</v>
      </c>
      <c r="J3244" s="4" t="s">
        <v>73</v>
      </c>
      <c r="K3244" s="9">
        <f t="shared" si="300"/>
        <v>1.8902777777839219</v>
      </c>
      <c r="L3244" s="13">
        <f t="shared" si="301"/>
        <v>40729</v>
      </c>
      <c r="M3244" s="14">
        <f t="shared" si="302"/>
        <v>0.68194444444088731</v>
      </c>
      <c r="N3244" s="15">
        <f t="shared" si="303"/>
        <v>5</v>
      </c>
      <c r="O3244" s="16" t="str">
        <f t="shared" si="304"/>
        <v>Thursday</v>
      </c>
      <c r="P3244" s="16" t="str">
        <f t="shared" si="305"/>
        <v>Jul</v>
      </c>
      <c r="Q3244" s="22">
        <f>IF(Analysis!$H$2=1,1,0)</f>
        <v>1</v>
      </c>
      <c r="R3244" s="1">
        <f>IF(Analysis!$H$3=1,1,0)</f>
        <v>1</v>
      </c>
      <c r="S3244" s="23">
        <f>IF(Analysis!$H$4=1,1,0)</f>
        <v>1</v>
      </c>
      <c r="T3244" s="23">
        <f>IF(Analysis!$H$6=1,1,0)</f>
        <v>1</v>
      </c>
      <c r="U3244" s="23">
        <f>IF(Analysis!$H$7=1,1,0)</f>
        <v>1</v>
      </c>
    </row>
    <row r="3245" spans="1:21">
      <c r="A3245" s="4">
        <v>14405</v>
      </c>
      <c r="B3245" s="5">
        <v>40731.572222222225</v>
      </c>
      <c r="C3245" s="5">
        <v>40729.679861111108</v>
      </c>
      <c r="D3245" s="4" t="s">
        <v>62</v>
      </c>
      <c r="E3245" s="4" t="s">
        <v>66</v>
      </c>
      <c r="F3245" s="6" t="s">
        <v>129</v>
      </c>
      <c r="G3245" s="4" t="s">
        <v>55</v>
      </c>
      <c r="H3245" s="4" t="s">
        <v>71</v>
      </c>
      <c r="I3245" s="4" t="s">
        <v>142</v>
      </c>
      <c r="J3245" s="4" t="s">
        <v>73</v>
      </c>
      <c r="K3245" s="9">
        <f t="shared" si="300"/>
        <v>1.8923611111167702</v>
      </c>
      <c r="L3245" s="13">
        <f t="shared" si="301"/>
        <v>40729</v>
      </c>
      <c r="M3245" s="14">
        <f t="shared" si="302"/>
        <v>0.67986111110803904</v>
      </c>
      <c r="N3245" s="15">
        <f t="shared" si="303"/>
        <v>5</v>
      </c>
      <c r="O3245" s="16" t="str">
        <f t="shared" si="304"/>
        <v>Thursday</v>
      </c>
      <c r="P3245" s="16" t="str">
        <f t="shared" si="305"/>
        <v>Jul</v>
      </c>
      <c r="Q3245" s="22">
        <f>IF(Analysis!$H$2=1,1,0)</f>
        <v>1</v>
      </c>
      <c r="R3245" s="1">
        <f>IF(Analysis!$H$3=1,1,0)</f>
        <v>1</v>
      </c>
      <c r="S3245" s="23">
        <f>IF(Analysis!$H$4=1,1,0)</f>
        <v>1</v>
      </c>
      <c r="T3245" s="23">
        <f>IF(Analysis!$H$6=1,1,0)</f>
        <v>1</v>
      </c>
      <c r="U3245" s="23">
        <f>IF(Analysis!$H$7=1,1,0)</f>
        <v>1</v>
      </c>
    </row>
    <row r="3246" spans="1:21">
      <c r="A3246" s="4">
        <v>14404</v>
      </c>
      <c r="B3246" s="5">
        <v>40746.678472222222</v>
      </c>
      <c r="C3246" s="5">
        <v>40729.638194444444</v>
      </c>
      <c r="D3246" s="4" t="s">
        <v>60</v>
      </c>
      <c r="E3246" s="4" t="s">
        <v>99</v>
      </c>
      <c r="F3246" s="6" t="s">
        <v>145</v>
      </c>
      <c r="G3246" s="4" t="s">
        <v>55</v>
      </c>
      <c r="H3246" s="4" t="s">
        <v>56</v>
      </c>
      <c r="I3246" s="4" t="s">
        <v>142</v>
      </c>
      <c r="J3246" s="4" t="s">
        <v>136</v>
      </c>
      <c r="K3246" s="9">
        <f t="shared" si="300"/>
        <v>17.040277777778101</v>
      </c>
      <c r="L3246" s="13">
        <f t="shared" si="301"/>
        <v>40729</v>
      </c>
      <c r="M3246" s="14">
        <f t="shared" si="302"/>
        <v>0.63819444444379769</v>
      </c>
      <c r="N3246" s="15">
        <f t="shared" si="303"/>
        <v>5</v>
      </c>
      <c r="O3246" s="16" t="str">
        <f t="shared" si="304"/>
        <v>Friday</v>
      </c>
      <c r="P3246" s="16" t="str">
        <f t="shared" si="305"/>
        <v>Jul</v>
      </c>
      <c r="Q3246" s="22">
        <f>IF(Analysis!$H$2=1,1,0)</f>
        <v>1</v>
      </c>
      <c r="R3246" s="1">
        <f>IF(Analysis!$H$3=1,1,0)</f>
        <v>1</v>
      </c>
      <c r="S3246" s="23">
        <f>IF(Analysis!$H$4=1,1,0)</f>
        <v>1</v>
      </c>
      <c r="T3246" s="23">
        <f>IF(Analysis!$H$6=1,1,0)</f>
        <v>1</v>
      </c>
      <c r="U3246" s="23">
        <f>IF(Analysis!$H$7=1,1,0)</f>
        <v>1</v>
      </c>
    </row>
    <row r="3247" spans="1:21">
      <c r="A3247" s="4">
        <v>14403</v>
      </c>
      <c r="B3247" s="5">
        <v>40731.533333333333</v>
      </c>
      <c r="C3247" s="5">
        <v>40729.621527777781</v>
      </c>
      <c r="D3247" s="4" t="s">
        <v>60</v>
      </c>
      <c r="E3247" s="4" t="s">
        <v>54</v>
      </c>
      <c r="F3247" s="6" t="s">
        <v>2397</v>
      </c>
      <c r="G3247" s="4" t="s">
        <v>55</v>
      </c>
      <c r="H3247" s="4" t="s">
        <v>90</v>
      </c>
      <c r="I3247" s="4" t="s">
        <v>142</v>
      </c>
      <c r="J3247" s="4" t="s">
        <v>59</v>
      </c>
      <c r="K3247" s="9">
        <f t="shared" si="300"/>
        <v>1.9118055555518367</v>
      </c>
      <c r="L3247" s="13">
        <f t="shared" si="301"/>
        <v>40729</v>
      </c>
      <c r="M3247" s="14">
        <f t="shared" si="302"/>
        <v>0.62152777778101154</v>
      </c>
      <c r="N3247" s="15">
        <f t="shared" si="303"/>
        <v>4</v>
      </c>
      <c r="O3247" s="16" t="str">
        <f t="shared" si="304"/>
        <v>Thursday</v>
      </c>
      <c r="P3247" s="16" t="str">
        <f t="shared" si="305"/>
        <v>Jul</v>
      </c>
      <c r="Q3247" s="22">
        <f>IF(Analysis!$H$2=1,1,0)</f>
        <v>1</v>
      </c>
      <c r="R3247" s="1">
        <f>IF(Analysis!$H$3=1,1,0)</f>
        <v>1</v>
      </c>
      <c r="S3247" s="23">
        <f>IF(Analysis!$H$4=1,1,0)</f>
        <v>1</v>
      </c>
      <c r="T3247" s="23">
        <f>IF(Analysis!$H$6=1,1,0)</f>
        <v>1</v>
      </c>
      <c r="U3247" s="23">
        <f>IF(Analysis!$H$7=1,1,0)</f>
        <v>1</v>
      </c>
    </row>
    <row r="3248" spans="1:21">
      <c r="A3248" s="4">
        <v>14402</v>
      </c>
      <c r="B3248" s="5">
        <v>40736.629166666666</v>
      </c>
      <c r="C3248" s="5">
        <v>40729.581944444442</v>
      </c>
      <c r="D3248" s="4" t="s">
        <v>62</v>
      </c>
      <c r="E3248" s="4" t="s">
        <v>63</v>
      </c>
      <c r="F3248" s="6" t="s">
        <v>2071</v>
      </c>
      <c r="G3248" s="4" t="s">
        <v>55</v>
      </c>
      <c r="H3248" s="4" t="s">
        <v>56</v>
      </c>
      <c r="I3248" s="4" t="s">
        <v>142</v>
      </c>
      <c r="J3248" s="4" t="s">
        <v>65</v>
      </c>
      <c r="K3248" s="9">
        <f t="shared" si="300"/>
        <v>7.047222222223354</v>
      </c>
      <c r="L3248" s="13">
        <f t="shared" si="301"/>
        <v>40729</v>
      </c>
      <c r="M3248" s="14">
        <f t="shared" si="302"/>
        <v>0.5819444444423425</v>
      </c>
      <c r="N3248" s="15">
        <f t="shared" si="303"/>
        <v>4</v>
      </c>
      <c r="O3248" s="16" t="str">
        <f t="shared" si="304"/>
        <v>Tuesday</v>
      </c>
      <c r="P3248" s="16" t="str">
        <f t="shared" si="305"/>
        <v>Jul</v>
      </c>
      <c r="Q3248" s="22">
        <f>IF(Analysis!$H$2=1,1,0)</f>
        <v>1</v>
      </c>
      <c r="R3248" s="1">
        <f>IF(Analysis!$H$3=1,1,0)</f>
        <v>1</v>
      </c>
      <c r="S3248" s="23">
        <f>IF(Analysis!$H$4=1,1,0)</f>
        <v>1</v>
      </c>
      <c r="T3248" s="23">
        <f>IF(Analysis!$H$6=1,1,0)</f>
        <v>1</v>
      </c>
      <c r="U3248" s="23">
        <f>IF(Analysis!$H$7=1,1,0)</f>
        <v>1</v>
      </c>
    </row>
    <row r="3249" spans="1:21">
      <c r="A3249" s="4">
        <v>14401</v>
      </c>
      <c r="B3249" s="5">
        <v>40729.680555555555</v>
      </c>
      <c r="C3249" s="5">
        <v>40729.561111111114</v>
      </c>
      <c r="D3249" s="4" t="s">
        <v>53</v>
      </c>
      <c r="E3249" s="4" t="s">
        <v>68</v>
      </c>
      <c r="F3249" s="6" t="s">
        <v>2072</v>
      </c>
      <c r="G3249" s="4" t="s">
        <v>55</v>
      </c>
      <c r="H3249" s="4" t="s">
        <v>1491</v>
      </c>
      <c r="I3249" s="4" t="s">
        <v>142</v>
      </c>
      <c r="J3249" s="4" t="s">
        <v>59</v>
      </c>
      <c r="K3249" s="9">
        <f t="shared" si="300"/>
        <v>0.11944444444088731</v>
      </c>
      <c r="L3249" s="13">
        <f t="shared" si="301"/>
        <v>40729</v>
      </c>
      <c r="M3249" s="14">
        <f t="shared" si="302"/>
        <v>0.56111111111385981</v>
      </c>
      <c r="N3249" s="15">
        <f t="shared" si="303"/>
        <v>4</v>
      </c>
      <c r="O3249" s="16" t="str">
        <f t="shared" si="304"/>
        <v>Tuesday</v>
      </c>
      <c r="P3249" s="16" t="str">
        <f t="shared" si="305"/>
        <v>Jul</v>
      </c>
      <c r="Q3249" s="22">
        <f>IF(Analysis!$H$2=1,1,0)</f>
        <v>1</v>
      </c>
      <c r="R3249" s="1">
        <f>IF(Analysis!$H$3=1,1,0)</f>
        <v>1</v>
      </c>
      <c r="S3249" s="23">
        <f>IF(Analysis!$H$4=1,1,0)</f>
        <v>1</v>
      </c>
      <c r="T3249" s="23">
        <f>IF(Analysis!$H$6=1,1,0)</f>
        <v>1</v>
      </c>
      <c r="U3249" s="23">
        <f>IF(Analysis!$H$7=1,1,0)</f>
        <v>1</v>
      </c>
    </row>
    <row r="3250" spans="1:21">
      <c r="A3250" s="4">
        <v>14400</v>
      </c>
      <c r="B3250" s="5">
        <v>40742.6</v>
      </c>
      <c r="C3250" s="5">
        <v>40729.54791666667</v>
      </c>
      <c r="D3250" s="4" t="s">
        <v>62</v>
      </c>
      <c r="E3250" s="4" t="s">
        <v>114</v>
      </c>
      <c r="F3250" s="6" t="s">
        <v>2073</v>
      </c>
      <c r="G3250" s="4" t="s">
        <v>55</v>
      </c>
      <c r="H3250" s="4" t="s">
        <v>1492</v>
      </c>
      <c r="I3250" s="4" t="s">
        <v>142</v>
      </c>
      <c r="J3250" s="4" t="s">
        <v>70</v>
      </c>
      <c r="K3250" s="9">
        <f t="shared" si="300"/>
        <v>13.052083333328483</v>
      </c>
      <c r="L3250" s="13">
        <f t="shared" si="301"/>
        <v>40729</v>
      </c>
      <c r="M3250" s="14">
        <f t="shared" si="302"/>
        <v>0.54791666667006211</v>
      </c>
      <c r="N3250" s="15">
        <f t="shared" si="303"/>
        <v>4</v>
      </c>
      <c r="O3250" s="16" t="str">
        <f t="shared" si="304"/>
        <v>Monday</v>
      </c>
      <c r="P3250" s="16" t="str">
        <f t="shared" si="305"/>
        <v>Jul</v>
      </c>
      <c r="Q3250" s="22">
        <f>IF(Analysis!$H$2=1,1,0)</f>
        <v>1</v>
      </c>
      <c r="R3250" s="1">
        <f>IF(Analysis!$H$3=1,1,0)</f>
        <v>1</v>
      </c>
      <c r="S3250" s="23">
        <f>IF(Analysis!$H$4=1,1,0)</f>
        <v>1</v>
      </c>
      <c r="T3250" s="23">
        <f>IF(Analysis!$H$6=1,1,0)</f>
        <v>1</v>
      </c>
      <c r="U3250" s="23">
        <f>IF(Analysis!$H$7=1,1,0)</f>
        <v>1</v>
      </c>
    </row>
    <row r="3251" spans="1:21">
      <c r="A3251" s="4">
        <v>14399</v>
      </c>
      <c r="B3251" s="5">
        <v>40739.364583333336</v>
      </c>
      <c r="C3251" s="5">
        <v>40729.525000000001</v>
      </c>
      <c r="D3251" s="4" t="s">
        <v>53</v>
      </c>
      <c r="E3251" s="4" t="s">
        <v>67</v>
      </c>
      <c r="F3251" s="6" t="s">
        <v>132</v>
      </c>
      <c r="G3251" s="4" t="s">
        <v>55</v>
      </c>
      <c r="H3251" s="4" t="s">
        <v>1493</v>
      </c>
      <c r="I3251" s="4" t="s">
        <v>142</v>
      </c>
      <c r="J3251" s="4" t="s">
        <v>57</v>
      </c>
      <c r="K3251" s="9">
        <f t="shared" si="300"/>
        <v>9.8395833333343035</v>
      </c>
      <c r="L3251" s="13">
        <f t="shared" si="301"/>
        <v>40729</v>
      </c>
      <c r="M3251" s="14">
        <f t="shared" si="302"/>
        <v>0.52500000000145519</v>
      </c>
      <c r="N3251" s="15">
        <f t="shared" si="303"/>
        <v>3</v>
      </c>
      <c r="O3251" s="16" t="str">
        <f t="shared" si="304"/>
        <v>Friday</v>
      </c>
      <c r="P3251" s="16" t="str">
        <f t="shared" si="305"/>
        <v>Jul</v>
      </c>
      <c r="Q3251" s="22">
        <f>IF(Analysis!$H$2=1,1,0)</f>
        <v>1</v>
      </c>
      <c r="R3251" s="1">
        <f>IF(Analysis!$H$3=1,1,0)</f>
        <v>1</v>
      </c>
      <c r="S3251" s="23">
        <f>IF(Analysis!$H$4=1,1,0)</f>
        <v>1</v>
      </c>
      <c r="T3251" s="23">
        <f>IF(Analysis!$H$6=1,1,0)</f>
        <v>1</v>
      </c>
      <c r="U3251" s="23">
        <f>IF(Analysis!$H$7=1,1,0)</f>
        <v>1</v>
      </c>
    </row>
    <row r="3252" spans="1:21">
      <c r="A3252" s="4">
        <v>14398</v>
      </c>
      <c r="B3252" s="5">
        <v>40730.486111111109</v>
      </c>
      <c r="C3252" s="5">
        <v>40729.520833333336</v>
      </c>
      <c r="D3252" s="4" t="s">
        <v>60</v>
      </c>
      <c r="E3252" s="4" t="s">
        <v>68</v>
      </c>
      <c r="F3252" s="6" t="s">
        <v>133</v>
      </c>
      <c r="G3252" s="4" t="s">
        <v>55</v>
      </c>
      <c r="H3252" s="4" t="s">
        <v>1494</v>
      </c>
      <c r="I3252" s="4" t="s">
        <v>142</v>
      </c>
      <c r="J3252" s="4" t="s">
        <v>59</v>
      </c>
      <c r="K3252" s="9">
        <f t="shared" si="300"/>
        <v>0.96527777777373558</v>
      </c>
      <c r="L3252" s="13">
        <f t="shared" si="301"/>
        <v>40729</v>
      </c>
      <c r="M3252" s="14">
        <f t="shared" si="302"/>
        <v>0.52083333333575865</v>
      </c>
      <c r="N3252" s="15">
        <f t="shared" si="303"/>
        <v>3</v>
      </c>
      <c r="O3252" s="16" t="str">
        <f t="shared" si="304"/>
        <v>Wednesday</v>
      </c>
      <c r="P3252" s="16" t="str">
        <f t="shared" si="305"/>
        <v>Jul</v>
      </c>
      <c r="Q3252" s="22">
        <f>IF(Analysis!$H$2=1,1,0)</f>
        <v>1</v>
      </c>
      <c r="R3252" s="1">
        <f>IF(Analysis!$H$3=1,1,0)</f>
        <v>1</v>
      </c>
      <c r="S3252" s="23">
        <f>IF(Analysis!$H$4=1,1,0)</f>
        <v>1</v>
      </c>
      <c r="T3252" s="23">
        <f>IF(Analysis!$H$6=1,1,0)</f>
        <v>1</v>
      </c>
      <c r="U3252" s="23">
        <f>IF(Analysis!$H$7=1,1,0)</f>
        <v>1</v>
      </c>
    </row>
    <row r="3253" spans="1:21">
      <c r="A3253" s="4">
        <v>14397</v>
      </c>
      <c r="B3253" s="5">
        <v>40744.460416666669</v>
      </c>
      <c r="C3253" s="5">
        <v>40729.504861111112</v>
      </c>
      <c r="D3253" s="4" t="s">
        <v>60</v>
      </c>
      <c r="E3253" s="4" t="s">
        <v>99</v>
      </c>
      <c r="F3253" s="6" t="s">
        <v>127</v>
      </c>
      <c r="G3253" s="4" t="s">
        <v>55</v>
      </c>
      <c r="H3253" s="4" t="s">
        <v>1495</v>
      </c>
      <c r="I3253" s="4" t="s">
        <v>142</v>
      </c>
      <c r="J3253" s="4" t="s">
        <v>65</v>
      </c>
      <c r="K3253" s="9">
        <f t="shared" si="300"/>
        <v>14.955555555556202</v>
      </c>
      <c r="L3253" s="13">
        <f t="shared" si="301"/>
        <v>40729</v>
      </c>
      <c r="M3253" s="14">
        <f t="shared" si="302"/>
        <v>0.50486111111240461</v>
      </c>
      <c r="N3253" s="15">
        <f t="shared" si="303"/>
        <v>3</v>
      </c>
      <c r="O3253" s="16" t="str">
        <f t="shared" si="304"/>
        <v>Wednesday</v>
      </c>
      <c r="P3253" s="16" t="str">
        <f t="shared" si="305"/>
        <v>Jul</v>
      </c>
      <c r="Q3253" s="22">
        <f>IF(Analysis!$H$2=1,1,0)</f>
        <v>1</v>
      </c>
      <c r="R3253" s="1">
        <f>IF(Analysis!$H$3=1,1,0)</f>
        <v>1</v>
      </c>
      <c r="S3253" s="23">
        <f>IF(Analysis!$H$4=1,1,0)</f>
        <v>1</v>
      </c>
      <c r="T3253" s="23">
        <f>IF(Analysis!$H$6=1,1,0)</f>
        <v>1</v>
      </c>
      <c r="U3253" s="23">
        <f>IF(Analysis!$H$7=1,1,0)</f>
        <v>1</v>
      </c>
    </row>
    <row r="3254" spans="1:21">
      <c r="A3254" s="4">
        <v>14396</v>
      </c>
      <c r="B3254" s="5">
        <v>40753.426388888889</v>
      </c>
      <c r="C3254" s="5">
        <v>40729.501388888886</v>
      </c>
      <c r="D3254" s="4" t="s">
        <v>60</v>
      </c>
      <c r="E3254" s="4" t="s">
        <v>74</v>
      </c>
      <c r="F3254" s="6" t="s">
        <v>128</v>
      </c>
      <c r="G3254" s="4" t="s">
        <v>55</v>
      </c>
      <c r="H3254" s="4" t="s">
        <v>90</v>
      </c>
      <c r="I3254" s="4" t="s">
        <v>142</v>
      </c>
      <c r="J3254" s="4" t="s">
        <v>59</v>
      </c>
      <c r="K3254" s="9">
        <f t="shared" si="300"/>
        <v>23.92500000000291</v>
      </c>
      <c r="L3254" s="13">
        <f t="shared" si="301"/>
        <v>40729</v>
      </c>
      <c r="M3254" s="14">
        <f t="shared" si="302"/>
        <v>0.50138888888614019</v>
      </c>
      <c r="N3254" s="15">
        <f t="shared" si="303"/>
        <v>3</v>
      </c>
      <c r="O3254" s="16" t="str">
        <f t="shared" si="304"/>
        <v>Friday</v>
      </c>
      <c r="P3254" s="16" t="str">
        <f t="shared" si="305"/>
        <v>Jul</v>
      </c>
      <c r="Q3254" s="22">
        <f>IF(Analysis!$H$2=1,1,0)</f>
        <v>1</v>
      </c>
      <c r="R3254" s="1">
        <f>IF(Analysis!$H$3=1,1,0)</f>
        <v>1</v>
      </c>
      <c r="S3254" s="23">
        <f>IF(Analysis!$H$4=1,1,0)</f>
        <v>1</v>
      </c>
      <c r="T3254" s="23">
        <f>IF(Analysis!$H$6=1,1,0)</f>
        <v>1</v>
      </c>
      <c r="U3254" s="23">
        <f>IF(Analysis!$H$7=1,1,0)</f>
        <v>1</v>
      </c>
    </row>
    <row r="3255" spans="1:21">
      <c r="A3255" s="4">
        <v>14395</v>
      </c>
      <c r="B3255" s="5">
        <v>40739.335416666669</v>
      </c>
      <c r="C3255" s="5">
        <v>40729.451388888891</v>
      </c>
      <c r="D3255" s="4" t="s">
        <v>60</v>
      </c>
      <c r="E3255" s="4" t="s">
        <v>116</v>
      </c>
      <c r="F3255" s="6" t="s">
        <v>129</v>
      </c>
      <c r="G3255" s="4" t="s">
        <v>55</v>
      </c>
      <c r="H3255" s="4" t="s">
        <v>107</v>
      </c>
      <c r="I3255" s="4" t="s">
        <v>142</v>
      </c>
      <c r="J3255" s="4" t="s">
        <v>59</v>
      </c>
      <c r="K3255" s="9">
        <f t="shared" si="300"/>
        <v>9.8840277777781012</v>
      </c>
      <c r="L3255" s="13">
        <f t="shared" si="301"/>
        <v>40729</v>
      </c>
      <c r="M3255" s="14">
        <f t="shared" si="302"/>
        <v>0.45138888889050577</v>
      </c>
      <c r="N3255" s="15">
        <f t="shared" si="303"/>
        <v>2</v>
      </c>
      <c r="O3255" s="16" t="str">
        <f t="shared" si="304"/>
        <v>Friday</v>
      </c>
      <c r="P3255" s="16" t="str">
        <f t="shared" si="305"/>
        <v>Jul</v>
      </c>
      <c r="Q3255" s="22">
        <f>IF(Analysis!$H$2=1,1,0)</f>
        <v>1</v>
      </c>
      <c r="R3255" s="1">
        <f>IF(Analysis!$H$3=1,1,0)</f>
        <v>1</v>
      </c>
      <c r="S3255" s="23">
        <f>IF(Analysis!$H$4=1,1,0)</f>
        <v>1</v>
      </c>
      <c r="T3255" s="23">
        <f>IF(Analysis!$H$6=1,1,0)</f>
        <v>1</v>
      </c>
      <c r="U3255" s="23">
        <f>IF(Analysis!$H$7=1,1,0)</f>
        <v>1</v>
      </c>
    </row>
    <row r="3256" spans="1:21">
      <c r="A3256" s="4">
        <v>14394</v>
      </c>
      <c r="B3256" s="5">
        <v>40729.459027777775</v>
      </c>
      <c r="C3256" s="5">
        <v>40729.442361111112</v>
      </c>
      <c r="D3256" s="4" t="s">
        <v>60</v>
      </c>
      <c r="E3256" s="4" t="s">
        <v>68</v>
      </c>
      <c r="F3256" s="6" t="s">
        <v>145</v>
      </c>
      <c r="G3256" s="4" t="s">
        <v>55</v>
      </c>
      <c r="H3256" s="4" t="s">
        <v>106</v>
      </c>
      <c r="I3256" s="4" t="s">
        <v>142</v>
      </c>
      <c r="J3256" s="4" t="s">
        <v>59</v>
      </c>
      <c r="K3256" s="9">
        <f t="shared" si="300"/>
        <v>1.6666666662786156E-2</v>
      </c>
      <c r="L3256" s="13">
        <f t="shared" si="301"/>
        <v>40729</v>
      </c>
      <c r="M3256" s="14">
        <f t="shared" si="302"/>
        <v>0.44236111111240461</v>
      </c>
      <c r="N3256" s="15">
        <f t="shared" si="303"/>
        <v>2</v>
      </c>
      <c r="O3256" s="16" t="str">
        <f t="shared" si="304"/>
        <v>Tuesday</v>
      </c>
      <c r="P3256" s="16" t="str">
        <f t="shared" si="305"/>
        <v>Jul</v>
      </c>
      <c r="Q3256" s="22">
        <f>IF(Analysis!$H$2=1,1,0)</f>
        <v>1</v>
      </c>
      <c r="R3256" s="1">
        <f>IF(Analysis!$H$3=1,1,0)</f>
        <v>1</v>
      </c>
      <c r="S3256" s="23">
        <f>IF(Analysis!$H$4=1,1,0)</f>
        <v>1</v>
      </c>
      <c r="T3256" s="23">
        <f>IF(Analysis!$H$6=1,1,0)</f>
        <v>1</v>
      </c>
      <c r="U3256" s="23">
        <f>IF(Analysis!$H$7=1,1,0)</f>
        <v>1</v>
      </c>
    </row>
    <row r="3257" spans="1:21">
      <c r="A3257" s="4">
        <v>14392</v>
      </c>
      <c r="B3257" s="5">
        <v>40736.640972222223</v>
      </c>
      <c r="C3257" s="5">
        <v>40729.410416666666</v>
      </c>
      <c r="D3257" s="4" t="s">
        <v>35</v>
      </c>
      <c r="E3257" s="4" t="s">
        <v>36</v>
      </c>
      <c r="F3257" s="6" t="s">
        <v>2398</v>
      </c>
      <c r="G3257" s="4" t="s">
        <v>55</v>
      </c>
      <c r="H3257" s="4" t="s">
        <v>71</v>
      </c>
      <c r="I3257" s="4" t="s">
        <v>142</v>
      </c>
      <c r="J3257" s="4" t="s">
        <v>59</v>
      </c>
      <c r="K3257" s="9">
        <f t="shared" si="300"/>
        <v>7.2305555555576575</v>
      </c>
      <c r="L3257" s="13">
        <f t="shared" si="301"/>
        <v>40729</v>
      </c>
      <c r="M3257" s="14">
        <f t="shared" si="302"/>
        <v>0.41041666666569654</v>
      </c>
      <c r="N3257" s="15">
        <f t="shared" si="303"/>
        <v>2</v>
      </c>
      <c r="O3257" s="16" t="str">
        <f t="shared" si="304"/>
        <v>Tuesday</v>
      </c>
      <c r="P3257" s="16" t="str">
        <f t="shared" si="305"/>
        <v>Jul</v>
      </c>
      <c r="Q3257" s="22">
        <f>IF(Analysis!$H$2=1,1,0)</f>
        <v>1</v>
      </c>
      <c r="R3257" s="1">
        <f>IF(Analysis!$H$3=1,1,0)</f>
        <v>1</v>
      </c>
      <c r="S3257" s="23">
        <f>IF(Analysis!$H$4=1,1,0)</f>
        <v>1</v>
      </c>
      <c r="T3257" s="23">
        <f>IF(Analysis!$H$6=1,1,0)</f>
        <v>1</v>
      </c>
      <c r="U3257" s="23">
        <f>IF(Analysis!$H$7=1,1,0)</f>
        <v>1</v>
      </c>
    </row>
    <row r="3258" spans="1:21">
      <c r="A3258" s="4">
        <v>14391</v>
      </c>
      <c r="B3258" s="5">
        <v>40793.429166666669</v>
      </c>
      <c r="C3258" s="5">
        <v>40729.40625</v>
      </c>
      <c r="D3258" s="4" t="s">
        <v>62</v>
      </c>
      <c r="E3258" s="4" t="s">
        <v>76</v>
      </c>
      <c r="F3258" s="6" t="s">
        <v>2071</v>
      </c>
      <c r="G3258" s="4" t="s">
        <v>55</v>
      </c>
      <c r="H3258" s="4" t="s">
        <v>56</v>
      </c>
      <c r="I3258" s="4" t="s">
        <v>142</v>
      </c>
      <c r="J3258" s="4" t="s">
        <v>136</v>
      </c>
      <c r="K3258" s="9">
        <f t="shared" si="300"/>
        <v>64.022916666668607</v>
      </c>
      <c r="L3258" s="13">
        <f t="shared" si="301"/>
        <v>40729</v>
      </c>
      <c r="M3258" s="14">
        <f t="shared" si="302"/>
        <v>0.40625</v>
      </c>
      <c r="N3258" s="15">
        <f t="shared" si="303"/>
        <v>2</v>
      </c>
      <c r="O3258" s="16" t="str">
        <f t="shared" si="304"/>
        <v>Wednesday</v>
      </c>
      <c r="P3258" s="16" t="str">
        <f t="shared" si="305"/>
        <v>Jul</v>
      </c>
      <c r="Q3258" s="22">
        <f>IF(Analysis!$H$2=1,1,0)</f>
        <v>1</v>
      </c>
      <c r="R3258" s="1">
        <f>IF(Analysis!$H$3=1,1,0)</f>
        <v>1</v>
      </c>
      <c r="S3258" s="23">
        <f>IF(Analysis!$H$4=1,1,0)</f>
        <v>1</v>
      </c>
      <c r="T3258" s="23">
        <f>IF(Analysis!$H$6=1,1,0)</f>
        <v>1</v>
      </c>
      <c r="U3258" s="23">
        <f>IF(Analysis!$H$7=1,1,0)</f>
        <v>1</v>
      </c>
    </row>
    <row r="3259" spans="1:21">
      <c r="A3259" s="4">
        <v>14390</v>
      </c>
      <c r="B3259" s="5">
        <v>40729.385416666664</v>
      </c>
      <c r="C3259" s="5">
        <v>40729.370138888888</v>
      </c>
      <c r="D3259" s="4" t="s">
        <v>53</v>
      </c>
      <c r="E3259" s="4" t="s">
        <v>74</v>
      </c>
      <c r="F3259" s="6" t="s">
        <v>2072</v>
      </c>
      <c r="G3259" s="4" t="s">
        <v>55</v>
      </c>
      <c r="H3259" s="4" t="s">
        <v>90</v>
      </c>
      <c r="I3259" s="4" t="s">
        <v>142</v>
      </c>
      <c r="J3259" s="4" t="s">
        <v>57</v>
      </c>
      <c r="K3259" s="9">
        <f t="shared" si="300"/>
        <v>1.5277777776645962E-2</v>
      </c>
      <c r="L3259" s="13">
        <f t="shared" si="301"/>
        <v>40729</v>
      </c>
      <c r="M3259" s="14">
        <f t="shared" si="302"/>
        <v>0.37013888888759539</v>
      </c>
      <c r="N3259" s="15">
        <f t="shared" si="303"/>
        <v>1</v>
      </c>
      <c r="O3259" s="16" t="str">
        <f t="shared" si="304"/>
        <v>Tuesday</v>
      </c>
      <c r="P3259" s="16" t="str">
        <f t="shared" si="305"/>
        <v>Jul</v>
      </c>
      <c r="Q3259" s="22">
        <f>IF(Analysis!$H$2=1,1,0)</f>
        <v>1</v>
      </c>
      <c r="R3259" s="1">
        <f>IF(Analysis!$H$3=1,1,0)</f>
        <v>1</v>
      </c>
      <c r="S3259" s="23">
        <f>IF(Analysis!$H$4=1,1,0)</f>
        <v>1</v>
      </c>
      <c r="T3259" s="23">
        <f>IF(Analysis!$H$6=1,1,0)</f>
        <v>1</v>
      </c>
      <c r="U3259" s="23">
        <f>IF(Analysis!$H$7=1,1,0)</f>
        <v>1</v>
      </c>
    </row>
    <row r="3260" spans="1:21">
      <c r="A3260" s="4">
        <v>14389</v>
      </c>
      <c r="B3260" s="5">
        <v>40814.410416666666</v>
      </c>
      <c r="C3260" s="5">
        <v>40729.347916666666</v>
      </c>
      <c r="D3260" s="4" t="s">
        <v>62</v>
      </c>
      <c r="E3260" s="4" t="s">
        <v>68</v>
      </c>
      <c r="F3260" s="6" t="s">
        <v>2073</v>
      </c>
      <c r="G3260" s="4" t="s">
        <v>55</v>
      </c>
      <c r="H3260" s="4" t="s">
        <v>56</v>
      </c>
      <c r="I3260" s="4" t="s">
        <v>142</v>
      </c>
      <c r="J3260" s="4" t="s">
        <v>59</v>
      </c>
      <c r="K3260" s="9">
        <f t="shared" si="300"/>
        <v>85.0625</v>
      </c>
      <c r="L3260" s="13">
        <f t="shared" si="301"/>
        <v>40729</v>
      </c>
      <c r="M3260" s="14">
        <f t="shared" si="302"/>
        <v>0.34791666666569654</v>
      </c>
      <c r="N3260" s="15">
        <f t="shared" si="303"/>
        <v>1</v>
      </c>
      <c r="O3260" s="16" t="str">
        <f t="shared" si="304"/>
        <v>Wednesday</v>
      </c>
      <c r="P3260" s="16" t="str">
        <f t="shared" si="305"/>
        <v>Jul</v>
      </c>
      <c r="Q3260" s="22">
        <f>IF(Analysis!$H$2=1,1,0)</f>
        <v>1</v>
      </c>
      <c r="R3260" s="1">
        <f>IF(Analysis!$H$3=1,1,0)</f>
        <v>1</v>
      </c>
      <c r="S3260" s="23">
        <f>IF(Analysis!$H$4=1,1,0)</f>
        <v>1</v>
      </c>
      <c r="T3260" s="23">
        <f>IF(Analysis!$H$6=1,1,0)</f>
        <v>1</v>
      </c>
      <c r="U3260" s="23">
        <f>IF(Analysis!$H$7=1,1,0)</f>
        <v>1</v>
      </c>
    </row>
    <row r="3261" spans="1:21">
      <c r="A3261" s="4">
        <v>14388</v>
      </c>
      <c r="B3261" s="5">
        <v>40764.677083333336</v>
      </c>
      <c r="C3261" s="5">
        <v>40728.555555555555</v>
      </c>
      <c r="D3261" s="4" t="s">
        <v>62</v>
      </c>
      <c r="E3261" s="4" t="s">
        <v>100</v>
      </c>
      <c r="F3261" s="6" t="s">
        <v>132</v>
      </c>
      <c r="G3261" s="4" t="s">
        <v>55</v>
      </c>
      <c r="H3261" s="4" t="s">
        <v>1496</v>
      </c>
      <c r="I3261" s="4" t="s">
        <v>142</v>
      </c>
      <c r="J3261" s="4" t="s">
        <v>59</v>
      </c>
      <c r="K3261" s="9">
        <f t="shared" si="300"/>
        <v>36.121527777781012</v>
      </c>
      <c r="L3261" s="13">
        <f t="shared" si="301"/>
        <v>40728</v>
      </c>
      <c r="M3261" s="14">
        <f t="shared" si="302"/>
        <v>0.55555555555474712</v>
      </c>
      <c r="N3261" s="15">
        <f t="shared" si="303"/>
        <v>4</v>
      </c>
      <c r="O3261" s="16" t="str">
        <f t="shared" si="304"/>
        <v>Tuesday</v>
      </c>
      <c r="P3261" s="16" t="str">
        <f t="shared" si="305"/>
        <v>Jul</v>
      </c>
      <c r="Q3261" s="22">
        <f>IF(Analysis!$H$2=1,1,0)</f>
        <v>1</v>
      </c>
      <c r="R3261" s="1">
        <f>IF(Analysis!$H$3=1,1,0)</f>
        <v>1</v>
      </c>
      <c r="S3261" s="23">
        <f>IF(Analysis!$H$4=1,1,0)</f>
        <v>1</v>
      </c>
      <c r="T3261" s="23">
        <f>IF(Analysis!$H$6=1,1,0)</f>
        <v>1</v>
      </c>
      <c r="U3261" s="23">
        <f>IF(Analysis!$H$7=1,1,0)</f>
        <v>1</v>
      </c>
    </row>
    <row r="3262" spans="1:21">
      <c r="A3262" s="4">
        <v>14387</v>
      </c>
      <c r="B3262" s="5">
        <v>40728.400694444441</v>
      </c>
      <c r="C3262" s="5">
        <v>40728.395833333336</v>
      </c>
      <c r="D3262" s="4" t="s">
        <v>60</v>
      </c>
      <c r="E3262" s="4" t="s">
        <v>54</v>
      </c>
      <c r="F3262" s="6" t="s">
        <v>133</v>
      </c>
      <c r="G3262" s="4" t="s">
        <v>55</v>
      </c>
      <c r="H3262" s="4" t="s">
        <v>1497</v>
      </c>
      <c r="I3262" s="4" t="s">
        <v>142</v>
      </c>
      <c r="J3262" s="4" t="s">
        <v>59</v>
      </c>
      <c r="K3262" s="9">
        <f t="shared" si="300"/>
        <v>4.8611111051286571E-3</v>
      </c>
      <c r="L3262" s="13">
        <f t="shared" si="301"/>
        <v>40728</v>
      </c>
      <c r="M3262" s="14">
        <f t="shared" si="302"/>
        <v>0.39583333333575865</v>
      </c>
      <c r="N3262" s="15">
        <f t="shared" si="303"/>
        <v>2</v>
      </c>
      <c r="O3262" s="16" t="str">
        <f t="shared" si="304"/>
        <v>Monday</v>
      </c>
      <c r="P3262" s="16" t="str">
        <f t="shared" si="305"/>
        <v>Jul</v>
      </c>
      <c r="Q3262" s="22">
        <f>IF(Analysis!$H$2=1,1,0)</f>
        <v>1</v>
      </c>
      <c r="R3262" s="1">
        <f>IF(Analysis!$H$3=1,1,0)</f>
        <v>1</v>
      </c>
      <c r="S3262" s="23">
        <f>IF(Analysis!$H$4=1,1,0)</f>
        <v>1</v>
      </c>
      <c r="T3262" s="23">
        <f>IF(Analysis!$H$6=1,1,0)</f>
        <v>1</v>
      </c>
      <c r="U3262" s="23">
        <f>IF(Analysis!$H$7=1,1,0)</f>
        <v>1</v>
      </c>
    </row>
    <row r="3263" spans="1:21">
      <c r="A3263" s="4">
        <v>14386</v>
      </c>
      <c r="B3263" s="5">
        <v>40728.449999999997</v>
      </c>
      <c r="C3263" s="5">
        <v>40728.331944444442</v>
      </c>
      <c r="D3263" s="4" t="s">
        <v>53</v>
      </c>
      <c r="E3263" s="4" t="s">
        <v>54</v>
      </c>
      <c r="F3263" s="6" t="s">
        <v>127</v>
      </c>
      <c r="G3263" s="4" t="s">
        <v>55</v>
      </c>
      <c r="H3263" s="4" t="s">
        <v>1498</v>
      </c>
      <c r="I3263" s="4" t="s">
        <v>142</v>
      </c>
      <c r="J3263" s="4" t="s">
        <v>65</v>
      </c>
      <c r="K3263" s="9">
        <f t="shared" si="300"/>
        <v>0.11805555555474712</v>
      </c>
      <c r="L3263" s="13">
        <f t="shared" si="301"/>
        <v>40728</v>
      </c>
      <c r="M3263" s="14">
        <f t="shared" si="302"/>
        <v>0.3319444444423425</v>
      </c>
      <c r="N3263" s="15">
        <f t="shared" si="303"/>
        <v>1</v>
      </c>
      <c r="O3263" s="16" t="str">
        <f t="shared" si="304"/>
        <v>Monday</v>
      </c>
      <c r="P3263" s="16" t="str">
        <f t="shared" si="305"/>
        <v>Jul</v>
      </c>
      <c r="Q3263" s="22">
        <f>IF(Analysis!$H$2=1,1,0)</f>
        <v>1</v>
      </c>
      <c r="R3263" s="1">
        <f>IF(Analysis!$H$3=1,1,0)</f>
        <v>1</v>
      </c>
      <c r="S3263" s="23">
        <f>IF(Analysis!$H$4=1,1,0)</f>
        <v>1</v>
      </c>
      <c r="T3263" s="23">
        <f>IF(Analysis!$H$6=1,1,0)</f>
        <v>1</v>
      </c>
      <c r="U3263" s="23">
        <f>IF(Analysis!$H$7=1,1,0)</f>
        <v>1</v>
      </c>
    </row>
    <row r="3264" spans="1:21">
      <c r="A3264" s="4">
        <v>14385</v>
      </c>
      <c r="B3264" s="5">
        <v>40729.472916666666</v>
      </c>
      <c r="C3264" s="5">
        <v>40728.32916666667</v>
      </c>
      <c r="D3264" s="4" t="s">
        <v>53</v>
      </c>
      <c r="E3264" s="4" t="s">
        <v>58</v>
      </c>
      <c r="F3264" s="6" t="s">
        <v>128</v>
      </c>
      <c r="G3264" s="4" t="s">
        <v>55</v>
      </c>
      <c r="H3264" s="4" t="s">
        <v>1499</v>
      </c>
      <c r="I3264" s="4" t="s">
        <v>142</v>
      </c>
      <c r="J3264" s="4" t="s">
        <v>65</v>
      </c>
      <c r="K3264" s="9">
        <f t="shared" si="300"/>
        <v>1.1437499999956344</v>
      </c>
      <c r="L3264" s="13">
        <f t="shared" si="301"/>
        <v>40728</v>
      </c>
      <c r="M3264" s="14">
        <f t="shared" si="302"/>
        <v>0.32916666667006211</v>
      </c>
      <c r="N3264" s="15">
        <f t="shared" si="303"/>
        <v>1</v>
      </c>
      <c r="O3264" s="16" t="str">
        <f t="shared" si="304"/>
        <v>Tuesday</v>
      </c>
      <c r="P3264" s="16" t="str">
        <f t="shared" si="305"/>
        <v>Jul</v>
      </c>
      <c r="Q3264" s="22">
        <f>IF(Analysis!$H$2=1,1,0)</f>
        <v>1</v>
      </c>
      <c r="R3264" s="1">
        <f>IF(Analysis!$H$3=1,1,0)</f>
        <v>1</v>
      </c>
      <c r="S3264" s="23">
        <f>IF(Analysis!$H$4=1,1,0)</f>
        <v>1</v>
      </c>
      <c r="T3264" s="23">
        <f>IF(Analysis!$H$6=1,1,0)</f>
        <v>1</v>
      </c>
      <c r="U3264" s="23">
        <f>IF(Analysis!$H$7=1,1,0)</f>
        <v>1</v>
      </c>
    </row>
    <row r="3265" spans="1:21">
      <c r="A3265" s="4">
        <v>14384</v>
      </c>
      <c r="B3265" s="5">
        <v>40728.419444444444</v>
      </c>
      <c r="C3265" s="5">
        <v>40725.738194444442</v>
      </c>
      <c r="D3265" s="4" t="s">
        <v>60</v>
      </c>
      <c r="E3265" s="4" t="s">
        <v>54</v>
      </c>
      <c r="F3265" s="6" t="s">
        <v>129</v>
      </c>
      <c r="G3265" s="4" t="s">
        <v>55</v>
      </c>
      <c r="H3265" s="4" t="s">
        <v>1500</v>
      </c>
      <c r="I3265" s="4" t="s">
        <v>142</v>
      </c>
      <c r="J3265" s="4" t="s">
        <v>59</v>
      </c>
      <c r="K3265" s="9">
        <f t="shared" si="300"/>
        <v>2.6812500000014552</v>
      </c>
      <c r="L3265" s="13">
        <f t="shared" si="301"/>
        <v>40725</v>
      </c>
      <c r="M3265" s="14">
        <f t="shared" si="302"/>
        <v>0.7381944444423425</v>
      </c>
      <c r="N3265" s="15">
        <f t="shared" si="303"/>
        <v>6</v>
      </c>
      <c r="O3265" s="16" t="str">
        <f t="shared" si="304"/>
        <v>Monday</v>
      </c>
      <c r="P3265" s="16" t="str">
        <f t="shared" si="305"/>
        <v>Jul</v>
      </c>
      <c r="Q3265" s="22">
        <f>IF(Analysis!$H$2=1,1,0)</f>
        <v>1</v>
      </c>
      <c r="R3265" s="1">
        <f>IF(Analysis!$H$3=1,1,0)</f>
        <v>1</v>
      </c>
      <c r="S3265" s="23">
        <f>IF(Analysis!$H$4=1,1,0)</f>
        <v>1</v>
      </c>
      <c r="T3265" s="23">
        <f>IF(Analysis!$H$6=1,1,0)</f>
        <v>1</v>
      </c>
      <c r="U3265" s="23">
        <f>IF(Analysis!$H$7=1,1,0)</f>
        <v>1</v>
      </c>
    </row>
    <row r="3266" spans="1:21">
      <c r="A3266" s="4">
        <v>14383</v>
      </c>
      <c r="B3266" s="5">
        <v>40744.674305555556</v>
      </c>
      <c r="C3266" s="5">
        <v>40725.717361111114</v>
      </c>
      <c r="D3266" s="4" t="s">
        <v>62</v>
      </c>
      <c r="E3266" s="4" t="s">
        <v>63</v>
      </c>
      <c r="F3266" s="6" t="s">
        <v>145</v>
      </c>
      <c r="G3266" s="4" t="s">
        <v>55</v>
      </c>
      <c r="H3266" s="4" t="s">
        <v>90</v>
      </c>
      <c r="I3266" s="4" t="s">
        <v>142</v>
      </c>
      <c r="J3266" s="4" t="s">
        <v>70</v>
      </c>
      <c r="K3266" s="9">
        <f t="shared" si="300"/>
        <v>18.956944444442343</v>
      </c>
      <c r="L3266" s="13">
        <f t="shared" si="301"/>
        <v>40725</v>
      </c>
      <c r="M3266" s="14">
        <f t="shared" si="302"/>
        <v>0.71736111111385981</v>
      </c>
      <c r="N3266" s="15">
        <f t="shared" si="303"/>
        <v>6</v>
      </c>
      <c r="O3266" s="16" t="str">
        <f t="shared" si="304"/>
        <v>Wednesday</v>
      </c>
      <c r="P3266" s="16" t="str">
        <f t="shared" si="305"/>
        <v>Jul</v>
      </c>
      <c r="Q3266" s="22">
        <f>IF(Analysis!$H$2=1,1,0)</f>
        <v>1</v>
      </c>
      <c r="R3266" s="1">
        <f>IF(Analysis!$H$3=1,1,0)</f>
        <v>1</v>
      </c>
      <c r="S3266" s="23">
        <f>IF(Analysis!$H$4=1,1,0)</f>
        <v>1</v>
      </c>
      <c r="T3266" s="23">
        <f>IF(Analysis!$H$6=1,1,0)</f>
        <v>1</v>
      </c>
      <c r="U3266" s="23">
        <f>IF(Analysis!$H$7=1,1,0)</f>
        <v>1</v>
      </c>
    </row>
    <row r="3267" spans="1:21">
      <c r="A3267" s="4">
        <v>14382</v>
      </c>
      <c r="B3267" s="5">
        <v>40728.414583333331</v>
      </c>
      <c r="C3267" s="5">
        <v>40725.713888888888</v>
      </c>
      <c r="D3267" s="4" t="s">
        <v>60</v>
      </c>
      <c r="E3267" s="4" t="s">
        <v>74</v>
      </c>
      <c r="F3267" s="6" t="s">
        <v>2399</v>
      </c>
      <c r="G3267" s="4" t="s">
        <v>55</v>
      </c>
      <c r="H3267" s="4" t="s">
        <v>107</v>
      </c>
      <c r="I3267" s="4" t="s">
        <v>142</v>
      </c>
      <c r="J3267" s="4" t="s">
        <v>59</v>
      </c>
      <c r="K3267" s="9">
        <f t="shared" ref="K3267:K3330" si="306">B3267-C3267</f>
        <v>2.7006944444437977</v>
      </c>
      <c r="L3267" s="13">
        <f t="shared" si="301"/>
        <v>40725</v>
      </c>
      <c r="M3267" s="14">
        <f t="shared" si="302"/>
        <v>0.71388888888759539</v>
      </c>
      <c r="N3267" s="15">
        <f t="shared" si="303"/>
        <v>6</v>
      </c>
      <c r="O3267" s="16" t="str">
        <f t="shared" si="304"/>
        <v>Monday</v>
      </c>
      <c r="P3267" s="16" t="str">
        <f t="shared" si="305"/>
        <v>Jul</v>
      </c>
      <c r="Q3267" s="22">
        <f>IF(Analysis!$H$2=1,1,0)</f>
        <v>1</v>
      </c>
      <c r="R3267" s="1">
        <f>IF(Analysis!$H$3=1,1,0)</f>
        <v>1</v>
      </c>
      <c r="S3267" s="23">
        <f>IF(Analysis!$H$4=1,1,0)</f>
        <v>1</v>
      </c>
      <c r="T3267" s="23">
        <f>IF(Analysis!$H$6=1,1,0)</f>
        <v>1</v>
      </c>
      <c r="U3267" s="23">
        <f>IF(Analysis!$H$7=1,1,0)</f>
        <v>1</v>
      </c>
    </row>
    <row r="3268" spans="1:21">
      <c r="A3268" s="4">
        <v>14381</v>
      </c>
      <c r="B3268" s="5">
        <v>40729.706250000003</v>
      </c>
      <c r="C3268" s="5">
        <v>40725.700694444444</v>
      </c>
      <c r="D3268" s="4" t="s">
        <v>53</v>
      </c>
      <c r="E3268" s="4" t="s">
        <v>41</v>
      </c>
      <c r="F3268" s="6" t="s">
        <v>2071</v>
      </c>
      <c r="G3268" s="4" t="s">
        <v>55</v>
      </c>
      <c r="H3268" s="4" t="s">
        <v>106</v>
      </c>
      <c r="I3268" s="4" t="s">
        <v>142</v>
      </c>
      <c r="J3268" s="4" t="s">
        <v>65</v>
      </c>
      <c r="K3268" s="9">
        <f t="shared" si="306"/>
        <v>4.0055555555591127</v>
      </c>
      <c r="L3268" s="13">
        <f t="shared" ref="L3268:L3331" si="307">INT(C3268)</f>
        <v>40725</v>
      </c>
      <c r="M3268" s="14">
        <f t="shared" ref="M3268:M3331" si="308">MOD(C3268,1)</f>
        <v>0.70069444444379769</v>
      </c>
      <c r="N3268" s="15">
        <f t="shared" ref="N3268:N3331" si="309">IF(AND($V$4&lt;=M3268,M3268&lt;$W$4),1,IF(AND($X$4&lt;=M3268,M3268&lt;$Y$4),2,IF(AND($Z$4&lt;=M3268,M3268&lt;$AA$4),3,IF(AND($AB$4&lt;=M3268,M3268&lt;$AC$4),4,IF(AND($AD$4&lt;=M3268,M3268&lt;$AE$4),5,IF(AND($AF$4&lt;=M3268,M3268&lt;$AG$4),6))))))</f>
        <v>5</v>
      </c>
      <c r="O3268" s="16" t="str">
        <f t="shared" ref="O3268:O3331" si="310">CHOOSE(WEEKDAY(B3268,1),"Sunday","Monday","Tuesday","Wednesday","Thursday","Friday","Saturday")</f>
        <v>Tuesday</v>
      </c>
      <c r="P3268" s="16" t="str">
        <f t="shared" ref="P3268:P3331" si="311">CHOOSE(MONTH(L3268),"Jan","Feb","Mar","Apr","May","Jun","Jul","Aug","Sep","Oct","Nov","Dec")</f>
        <v>Jul</v>
      </c>
      <c r="Q3268" s="22">
        <f>IF(Analysis!$H$2=1,1,0)</f>
        <v>1</v>
      </c>
      <c r="R3268" s="1">
        <f>IF(Analysis!$H$3=1,1,0)</f>
        <v>1</v>
      </c>
      <c r="S3268" s="23">
        <f>IF(Analysis!$H$4=1,1,0)</f>
        <v>1</v>
      </c>
      <c r="T3268" s="23">
        <f>IF(Analysis!$H$6=1,1,0)</f>
        <v>1</v>
      </c>
      <c r="U3268" s="23">
        <f>IF(Analysis!$H$7=1,1,0)</f>
        <v>1</v>
      </c>
    </row>
    <row r="3269" spans="1:21">
      <c r="A3269" s="4">
        <v>14380</v>
      </c>
      <c r="B3269" s="5">
        <v>40731.570833333331</v>
      </c>
      <c r="C3269" s="5">
        <v>40725.692361111112</v>
      </c>
      <c r="D3269" s="4" t="s">
        <v>62</v>
      </c>
      <c r="E3269" s="4" t="s">
        <v>68</v>
      </c>
      <c r="F3269" s="6" t="s">
        <v>2072</v>
      </c>
      <c r="G3269" s="4" t="s">
        <v>55</v>
      </c>
      <c r="H3269" s="4" t="s">
        <v>71</v>
      </c>
      <c r="I3269" s="4" t="s">
        <v>142</v>
      </c>
      <c r="J3269" s="4" t="s">
        <v>73</v>
      </c>
      <c r="K3269" s="9">
        <f t="shared" si="306"/>
        <v>5.8784722222189885</v>
      </c>
      <c r="L3269" s="13">
        <f t="shared" si="307"/>
        <v>40725</v>
      </c>
      <c r="M3269" s="14">
        <f t="shared" si="308"/>
        <v>0.69236111111240461</v>
      </c>
      <c r="N3269" s="15">
        <f t="shared" si="309"/>
        <v>5</v>
      </c>
      <c r="O3269" s="16" t="str">
        <f t="shared" si="310"/>
        <v>Thursday</v>
      </c>
      <c r="P3269" s="16" t="str">
        <f t="shared" si="311"/>
        <v>Jul</v>
      </c>
      <c r="Q3269" s="22">
        <f>IF(Analysis!$H$2=1,1,0)</f>
        <v>1</v>
      </c>
      <c r="R3269" s="1">
        <f>IF(Analysis!$H$3=1,1,0)</f>
        <v>1</v>
      </c>
      <c r="S3269" s="23">
        <f>IF(Analysis!$H$4=1,1,0)</f>
        <v>1</v>
      </c>
      <c r="T3269" s="23">
        <f>IF(Analysis!$H$6=1,1,0)</f>
        <v>1</v>
      </c>
      <c r="U3269" s="23">
        <f>IF(Analysis!$H$7=1,1,0)</f>
        <v>1</v>
      </c>
    </row>
    <row r="3270" spans="1:21">
      <c r="A3270" s="4">
        <v>14379</v>
      </c>
      <c r="B3270" s="5">
        <v>40725.664583333331</v>
      </c>
      <c r="C3270" s="5">
        <v>40725.64166666667</v>
      </c>
      <c r="D3270" s="4" t="s">
        <v>60</v>
      </c>
      <c r="E3270" s="4" t="s">
        <v>54</v>
      </c>
      <c r="F3270" s="6" t="s">
        <v>2073</v>
      </c>
      <c r="G3270" s="4" t="s">
        <v>55</v>
      </c>
      <c r="H3270" s="4" t="s">
        <v>56</v>
      </c>
      <c r="I3270" s="4" t="s">
        <v>142</v>
      </c>
      <c r="J3270" s="4" t="s">
        <v>59</v>
      </c>
      <c r="K3270" s="9">
        <f t="shared" si="306"/>
        <v>2.2916666661330964E-2</v>
      </c>
      <c r="L3270" s="13">
        <f t="shared" si="307"/>
        <v>40725</v>
      </c>
      <c r="M3270" s="14">
        <f t="shared" si="308"/>
        <v>0.64166666667006211</v>
      </c>
      <c r="N3270" s="15">
        <f t="shared" si="309"/>
        <v>5</v>
      </c>
      <c r="O3270" s="16" t="str">
        <f t="shared" si="310"/>
        <v>Friday</v>
      </c>
      <c r="P3270" s="16" t="str">
        <f t="shared" si="311"/>
        <v>Jul</v>
      </c>
      <c r="Q3270" s="22">
        <f>IF(Analysis!$H$2=1,1,0)</f>
        <v>1</v>
      </c>
      <c r="R3270" s="1">
        <f>IF(Analysis!$H$3=1,1,0)</f>
        <v>1</v>
      </c>
      <c r="S3270" s="23">
        <f>IF(Analysis!$H$4=1,1,0)</f>
        <v>1</v>
      </c>
      <c r="T3270" s="23">
        <f>IF(Analysis!$H$6=1,1,0)</f>
        <v>1</v>
      </c>
      <c r="U3270" s="23">
        <f>IF(Analysis!$H$7=1,1,0)</f>
        <v>1</v>
      </c>
    </row>
    <row r="3271" spans="1:21">
      <c r="A3271" s="4">
        <v>14378</v>
      </c>
      <c r="B3271" s="5">
        <v>40729.678472222222</v>
      </c>
      <c r="C3271" s="5">
        <v>40725.629861111112</v>
      </c>
      <c r="D3271" s="4" t="s">
        <v>53</v>
      </c>
      <c r="E3271" s="4" t="s">
        <v>41</v>
      </c>
      <c r="F3271" s="6" t="s">
        <v>132</v>
      </c>
      <c r="G3271" s="4" t="s">
        <v>55</v>
      </c>
      <c r="H3271" s="4" t="s">
        <v>90</v>
      </c>
      <c r="I3271" s="4" t="s">
        <v>142</v>
      </c>
      <c r="J3271" s="4" t="s">
        <v>65</v>
      </c>
      <c r="K3271" s="9">
        <f t="shared" si="306"/>
        <v>4.0486111111094942</v>
      </c>
      <c r="L3271" s="13">
        <f t="shared" si="307"/>
        <v>40725</v>
      </c>
      <c r="M3271" s="14">
        <f t="shared" si="308"/>
        <v>0.62986111111240461</v>
      </c>
      <c r="N3271" s="15">
        <f t="shared" si="309"/>
        <v>5</v>
      </c>
      <c r="O3271" s="16" t="str">
        <f t="shared" si="310"/>
        <v>Tuesday</v>
      </c>
      <c r="P3271" s="16" t="str">
        <f t="shared" si="311"/>
        <v>Jul</v>
      </c>
      <c r="Q3271" s="22">
        <f>IF(Analysis!$H$2=1,1,0)</f>
        <v>1</v>
      </c>
      <c r="R3271" s="1">
        <f>IF(Analysis!$H$3=1,1,0)</f>
        <v>1</v>
      </c>
      <c r="S3271" s="23">
        <f>IF(Analysis!$H$4=1,1,0)</f>
        <v>1</v>
      </c>
      <c r="T3271" s="23">
        <f>IF(Analysis!$H$6=1,1,0)</f>
        <v>1</v>
      </c>
      <c r="U3271" s="23">
        <f>IF(Analysis!$H$7=1,1,0)</f>
        <v>1</v>
      </c>
    </row>
    <row r="3272" spans="1:21">
      <c r="A3272" s="4">
        <v>14377</v>
      </c>
      <c r="B3272" s="5">
        <v>40725.707638888889</v>
      </c>
      <c r="C3272" s="5">
        <v>40725.627083333333</v>
      </c>
      <c r="D3272" s="4" t="s">
        <v>53</v>
      </c>
      <c r="E3272" s="4" t="s">
        <v>79</v>
      </c>
      <c r="F3272" s="6" t="s">
        <v>133</v>
      </c>
      <c r="G3272" s="4" t="s">
        <v>55</v>
      </c>
      <c r="H3272" s="4" t="s">
        <v>56</v>
      </c>
      <c r="I3272" s="4" t="s">
        <v>142</v>
      </c>
      <c r="J3272" s="4" t="s">
        <v>59</v>
      </c>
      <c r="K3272" s="9">
        <f t="shared" si="306"/>
        <v>8.0555555556202307E-2</v>
      </c>
      <c r="L3272" s="13">
        <f t="shared" si="307"/>
        <v>40725</v>
      </c>
      <c r="M3272" s="14">
        <f t="shared" si="308"/>
        <v>0.62708333333284827</v>
      </c>
      <c r="N3272" s="15">
        <f t="shared" si="309"/>
        <v>5</v>
      </c>
      <c r="O3272" s="16" t="str">
        <f t="shared" si="310"/>
        <v>Friday</v>
      </c>
      <c r="P3272" s="16" t="str">
        <f t="shared" si="311"/>
        <v>Jul</v>
      </c>
      <c r="Q3272" s="22">
        <f>IF(Analysis!$H$2=1,1,0)</f>
        <v>1</v>
      </c>
      <c r="R3272" s="1">
        <f>IF(Analysis!$H$3=1,1,0)</f>
        <v>1</v>
      </c>
      <c r="S3272" s="23">
        <f>IF(Analysis!$H$4=1,1,0)</f>
        <v>1</v>
      </c>
      <c r="T3272" s="23">
        <f>IF(Analysis!$H$6=1,1,0)</f>
        <v>1</v>
      </c>
      <c r="U3272" s="23">
        <f>IF(Analysis!$H$7=1,1,0)</f>
        <v>1</v>
      </c>
    </row>
    <row r="3273" spans="1:21">
      <c r="A3273" s="4">
        <v>14376</v>
      </c>
      <c r="B3273" s="5">
        <v>40739.334722222222</v>
      </c>
      <c r="C3273" s="5">
        <v>40725.48333333333</v>
      </c>
      <c r="D3273" s="4" t="s">
        <v>60</v>
      </c>
      <c r="E3273" s="4" t="s">
        <v>54</v>
      </c>
      <c r="F3273" s="6" t="s">
        <v>127</v>
      </c>
      <c r="G3273" s="4" t="s">
        <v>55</v>
      </c>
      <c r="H3273" s="4" t="s">
        <v>1501</v>
      </c>
      <c r="I3273" s="4" t="s">
        <v>142</v>
      </c>
      <c r="J3273" s="4" t="s">
        <v>65</v>
      </c>
      <c r="K3273" s="9">
        <f t="shared" si="306"/>
        <v>13.851388888891961</v>
      </c>
      <c r="L3273" s="13">
        <f t="shared" si="307"/>
        <v>40725</v>
      </c>
      <c r="M3273" s="14">
        <f t="shared" si="308"/>
        <v>0.48333333332993789</v>
      </c>
      <c r="N3273" s="15">
        <f t="shared" si="309"/>
        <v>3</v>
      </c>
      <c r="O3273" s="16" t="str">
        <f t="shared" si="310"/>
        <v>Friday</v>
      </c>
      <c r="P3273" s="16" t="str">
        <f t="shared" si="311"/>
        <v>Jul</v>
      </c>
      <c r="Q3273" s="22">
        <f>IF(Analysis!$H$2=1,1,0)</f>
        <v>1</v>
      </c>
      <c r="R3273" s="1">
        <f>IF(Analysis!$H$3=1,1,0)</f>
        <v>1</v>
      </c>
      <c r="S3273" s="23">
        <f>IF(Analysis!$H$4=1,1,0)</f>
        <v>1</v>
      </c>
      <c r="T3273" s="23">
        <f>IF(Analysis!$H$6=1,1,0)</f>
        <v>1</v>
      </c>
      <c r="U3273" s="23">
        <f>IF(Analysis!$H$7=1,1,0)</f>
        <v>1</v>
      </c>
    </row>
    <row r="3274" spans="1:21">
      <c r="A3274" s="4">
        <v>14375</v>
      </c>
      <c r="B3274" s="5">
        <v>40742.712500000001</v>
      </c>
      <c r="C3274" s="5">
        <v>40725.474999999999</v>
      </c>
      <c r="D3274" s="4" t="s">
        <v>60</v>
      </c>
      <c r="E3274" s="4" t="s">
        <v>54</v>
      </c>
      <c r="F3274" s="6" t="s">
        <v>128</v>
      </c>
      <c r="G3274" s="4" t="s">
        <v>55</v>
      </c>
      <c r="H3274" s="4" t="s">
        <v>1502</v>
      </c>
      <c r="I3274" s="4" t="s">
        <v>142</v>
      </c>
      <c r="J3274" s="4" t="s">
        <v>65</v>
      </c>
      <c r="K3274" s="9">
        <f t="shared" si="306"/>
        <v>17.23750000000291</v>
      </c>
      <c r="L3274" s="13">
        <f t="shared" si="307"/>
        <v>40725</v>
      </c>
      <c r="M3274" s="14">
        <f t="shared" si="308"/>
        <v>0.47499999999854481</v>
      </c>
      <c r="N3274" s="15">
        <f t="shared" si="309"/>
        <v>3</v>
      </c>
      <c r="O3274" s="16" t="str">
        <f t="shared" si="310"/>
        <v>Monday</v>
      </c>
      <c r="P3274" s="16" t="str">
        <f t="shared" si="311"/>
        <v>Jul</v>
      </c>
      <c r="Q3274" s="22">
        <f>IF(Analysis!$H$2=1,1,0)</f>
        <v>1</v>
      </c>
      <c r="R3274" s="1">
        <f>IF(Analysis!$H$3=1,1,0)</f>
        <v>1</v>
      </c>
      <c r="S3274" s="23">
        <f>IF(Analysis!$H$4=1,1,0)</f>
        <v>1</v>
      </c>
      <c r="T3274" s="23">
        <f>IF(Analysis!$H$6=1,1,0)</f>
        <v>1</v>
      </c>
      <c r="U3274" s="23">
        <f>IF(Analysis!$H$7=1,1,0)</f>
        <v>1</v>
      </c>
    </row>
    <row r="3275" spans="1:21">
      <c r="A3275" s="4">
        <v>14374</v>
      </c>
      <c r="B3275" s="5">
        <v>40725.679861111108</v>
      </c>
      <c r="C3275" s="5">
        <v>40725.459027777775</v>
      </c>
      <c r="D3275" s="4" t="s">
        <v>62</v>
      </c>
      <c r="E3275" s="4" t="s">
        <v>78</v>
      </c>
      <c r="F3275" s="6" t="s">
        <v>129</v>
      </c>
      <c r="G3275" s="4" t="s">
        <v>55</v>
      </c>
      <c r="H3275" s="4" t="s">
        <v>1503</v>
      </c>
      <c r="I3275" s="4" t="s">
        <v>142</v>
      </c>
      <c r="J3275" s="4" t="s">
        <v>70</v>
      </c>
      <c r="K3275" s="9">
        <f t="shared" si="306"/>
        <v>0.22083333333284827</v>
      </c>
      <c r="L3275" s="13">
        <f t="shared" si="307"/>
        <v>40725</v>
      </c>
      <c r="M3275" s="14">
        <f t="shared" si="308"/>
        <v>0.45902777777519077</v>
      </c>
      <c r="N3275" s="15">
        <f t="shared" si="309"/>
        <v>3</v>
      </c>
      <c r="O3275" s="16" t="str">
        <f t="shared" si="310"/>
        <v>Friday</v>
      </c>
      <c r="P3275" s="16" t="str">
        <f t="shared" si="311"/>
        <v>Jul</v>
      </c>
      <c r="Q3275" s="22">
        <f>IF(Analysis!$H$2=1,1,0)</f>
        <v>1</v>
      </c>
      <c r="R3275" s="1">
        <f>IF(Analysis!$H$3=1,1,0)</f>
        <v>1</v>
      </c>
      <c r="S3275" s="23">
        <f>IF(Analysis!$H$4=1,1,0)</f>
        <v>1</v>
      </c>
      <c r="T3275" s="23">
        <f>IF(Analysis!$H$6=1,1,0)</f>
        <v>1</v>
      </c>
      <c r="U3275" s="23">
        <f>IF(Analysis!$H$7=1,1,0)</f>
        <v>1</v>
      </c>
    </row>
    <row r="3276" spans="1:21">
      <c r="A3276" s="4">
        <v>14373</v>
      </c>
      <c r="B3276" s="5">
        <v>40737.43472222222</v>
      </c>
      <c r="C3276" s="5">
        <v>40725.452777777777</v>
      </c>
      <c r="D3276" s="4" t="s">
        <v>62</v>
      </c>
      <c r="E3276" s="4" t="s">
        <v>68</v>
      </c>
      <c r="F3276" s="6" t="s">
        <v>145</v>
      </c>
      <c r="G3276" s="4" t="s">
        <v>55</v>
      </c>
      <c r="H3276" s="4" t="s">
        <v>1504</v>
      </c>
      <c r="I3276" s="4" t="s">
        <v>142</v>
      </c>
      <c r="J3276" s="4" t="s">
        <v>70</v>
      </c>
      <c r="K3276" s="9">
        <f t="shared" si="306"/>
        <v>11.981944444443798</v>
      </c>
      <c r="L3276" s="13">
        <f t="shared" si="307"/>
        <v>40725</v>
      </c>
      <c r="M3276" s="14">
        <f t="shared" si="308"/>
        <v>0.45277777777664596</v>
      </c>
      <c r="N3276" s="15">
        <f t="shared" si="309"/>
        <v>2</v>
      </c>
      <c r="O3276" s="16" t="str">
        <f t="shared" si="310"/>
        <v>Wednesday</v>
      </c>
      <c r="P3276" s="16" t="str">
        <f t="shared" si="311"/>
        <v>Jul</v>
      </c>
      <c r="Q3276" s="22">
        <f>IF(Analysis!$H$2=1,1,0)</f>
        <v>1</v>
      </c>
      <c r="R3276" s="1">
        <f>IF(Analysis!$H$3=1,1,0)</f>
        <v>1</v>
      </c>
      <c r="S3276" s="23">
        <f>IF(Analysis!$H$4=1,1,0)</f>
        <v>1</v>
      </c>
      <c r="T3276" s="23">
        <f>IF(Analysis!$H$6=1,1,0)</f>
        <v>1</v>
      </c>
      <c r="U3276" s="23">
        <f>IF(Analysis!$H$7=1,1,0)</f>
        <v>1</v>
      </c>
    </row>
    <row r="3277" spans="1:21">
      <c r="A3277" s="4">
        <v>14372</v>
      </c>
      <c r="B3277" s="5">
        <v>40737.581944444442</v>
      </c>
      <c r="C3277" s="5">
        <v>40725.421527777777</v>
      </c>
      <c r="D3277" s="4" t="s">
        <v>62</v>
      </c>
      <c r="E3277" s="4" t="s">
        <v>92</v>
      </c>
      <c r="F3277" s="6" t="s">
        <v>2400</v>
      </c>
      <c r="G3277" s="4" t="s">
        <v>55</v>
      </c>
      <c r="H3277" s="4" t="s">
        <v>1505</v>
      </c>
      <c r="I3277" s="4" t="s">
        <v>142</v>
      </c>
      <c r="J3277" s="4" t="s">
        <v>65</v>
      </c>
      <c r="K3277" s="9">
        <f t="shared" si="306"/>
        <v>12.160416666665697</v>
      </c>
      <c r="L3277" s="13">
        <f t="shared" si="307"/>
        <v>40725</v>
      </c>
      <c r="M3277" s="14">
        <f t="shared" si="308"/>
        <v>0.42152777777664596</v>
      </c>
      <c r="N3277" s="15">
        <f t="shared" si="309"/>
        <v>2</v>
      </c>
      <c r="O3277" s="16" t="str">
        <f t="shared" si="310"/>
        <v>Wednesday</v>
      </c>
      <c r="P3277" s="16" t="str">
        <f t="shared" si="311"/>
        <v>Jul</v>
      </c>
      <c r="Q3277" s="22">
        <f>IF(Analysis!$H$2=1,1,0)</f>
        <v>1</v>
      </c>
      <c r="R3277" s="1">
        <f>IF(Analysis!$H$3=1,1,0)</f>
        <v>1</v>
      </c>
      <c r="S3277" s="23">
        <f>IF(Analysis!$H$4=1,1,0)</f>
        <v>1</v>
      </c>
      <c r="T3277" s="23">
        <f>IF(Analysis!$H$6=1,1,0)</f>
        <v>1</v>
      </c>
      <c r="U3277" s="23">
        <f>IF(Analysis!$H$7=1,1,0)</f>
        <v>1</v>
      </c>
    </row>
    <row r="3278" spans="1:21">
      <c r="A3278" s="4">
        <v>14371</v>
      </c>
      <c r="B3278" s="5">
        <v>40725.447222222225</v>
      </c>
      <c r="C3278" s="5">
        <v>40725.397916666669</v>
      </c>
      <c r="D3278" s="4" t="s">
        <v>60</v>
      </c>
      <c r="E3278" s="4" t="s">
        <v>54</v>
      </c>
      <c r="F3278" s="6" t="s">
        <v>2071</v>
      </c>
      <c r="G3278" s="4" t="s">
        <v>55</v>
      </c>
      <c r="H3278" s="4" t="s">
        <v>90</v>
      </c>
      <c r="I3278" s="4" t="s">
        <v>142</v>
      </c>
      <c r="J3278" s="4" t="s">
        <v>59</v>
      </c>
      <c r="K3278" s="9">
        <f t="shared" si="306"/>
        <v>4.9305555556202307E-2</v>
      </c>
      <c r="L3278" s="13">
        <f t="shared" si="307"/>
        <v>40725</v>
      </c>
      <c r="M3278" s="14">
        <f t="shared" si="308"/>
        <v>0.39791666666860692</v>
      </c>
      <c r="N3278" s="15">
        <f t="shared" si="309"/>
        <v>2</v>
      </c>
      <c r="O3278" s="16" t="str">
        <f t="shared" si="310"/>
        <v>Friday</v>
      </c>
      <c r="P3278" s="16" t="str">
        <f t="shared" si="311"/>
        <v>Jul</v>
      </c>
      <c r="Q3278" s="22">
        <f>IF(Analysis!$H$2=1,1,0)</f>
        <v>1</v>
      </c>
      <c r="R3278" s="1">
        <f>IF(Analysis!$H$3=1,1,0)</f>
        <v>1</v>
      </c>
      <c r="S3278" s="23">
        <f>IF(Analysis!$H$4=1,1,0)</f>
        <v>1</v>
      </c>
      <c r="T3278" s="23">
        <f>IF(Analysis!$H$6=1,1,0)</f>
        <v>1</v>
      </c>
      <c r="U3278" s="23">
        <f>IF(Analysis!$H$7=1,1,0)</f>
        <v>1</v>
      </c>
    </row>
    <row r="3279" spans="1:21">
      <c r="A3279" s="4">
        <v>14370</v>
      </c>
      <c r="B3279" s="5">
        <v>40729.49722222222</v>
      </c>
      <c r="C3279" s="5">
        <v>40725.345833333333</v>
      </c>
      <c r="D3279" s="4" t="s">
        <v>53</v>
      </c>
      <c r="E3279" s="4" t="s">
        <v>96</v>
      </c>
      <c r="F3279" s="6" t="s">
        <v>2072</v>
      </c>
      <c r="G3279" s="4" t="s">
        <v>55</v>
      </c>
      <c r="H3279" s="4" t="s">
        <v>107</v>
      </c>
      <c r="I3279" s="4" t="s">
        <v>142</v>
      </c>
      <c r="J3279" s="4" t="s">
        <v>136</v>
      </c>
      <c r="K3279" s="9">
        <f t="shared" si="306"/>
        <v>4.1513888888875954</v>
      </c>
      <c r="L3279" s="13">
        <f t="shared" si="307"/>
        <v>40725</v>
      </c>
      <c r="M3279" s="14">
        <f t="shared" si="308"/>
        <v>0.34583333333284827</v>
      </c>
      <c r="N3279" s="15">
        <f t="shared" si="309"/>
        <v>1</v>
      </c>
      <c r="O3279" s="16" t="str">
        <f t="shared" si="310"/>
        <v>Tuesday</v>
      </c>
      <c r="P3279" s="16" t="str">
        <f t="shared" si="311"/>
        <v>Jul</v>
      </c>
      <c r="Q3279" s="22">
        <f>IF(Analysis!$H$2=1,1,0)</f>
        <v>1</v>
      </c>
      <c r="R3279" s="1">
        <f>IF(Analysis!$H$3=1,1,0)</f>
        <v>1</v>
      </c>
      <c r="S3279" s="23">
        <f>IF(Analysis!$H$4=1,1,0)</f>
        <v>1</v>
      </c>
      <c r="T3279" s="23">
        <f>IF(Analysis!$H$6=1,1,0)</f>
        <v>1</v>
      </c>
      <c r="U3279" s="23">
        <f>IF(Analysis!$H$7=1,1,0)</f>
        <v>1</v>
      </c>
    </row>
    <row r="3280" spans="1:21">
      <c r="A3280" s="4">
        <v>14369</v>
      </c>
      <c r="B3280" s="5">
        <v>40764.676388888889</v>
      </c>
      <c r="C3280" s="5">
        <v>40724.662499999999</v>
      </c>
      <c r="D3280" s="4" t="s">
        <v>62</v>
      </c>
      <c r="E3280" s="4" t="s">
        <v>64</v>
      </c>
      <c r="F3280" s="6" t="s">
        <v>2073</v>
      </c>
      <c r="G3280" s="4" t="s">
        <v>55</v>
      </c>
      <c r="H3280" s="4" t="s">
        <v>106</v>
      </c>
      <c r="I3280" s="4" t="s">
        <v>142</v>
      </c>
      <c r="J3280" s="4" t="s">
        <v>65</v>
      </c>
      <c r="K3280" s="9">
        <f t="shared" si="306"/>
        <v>40.013888888890506</v>
      </c>
      <c r="L3280" s="13">
        <f t="shared" si="307"/>
        <v>40724</v>
      </c>
      <c r="M3280" s="14">
        <f t="shared" si="308"/>
        <v>0.66249999999854481</v>
      </c>
      <c r="N3280" s="15">
        <f t="shared" si="309"/>
        <v>5</v>
      </c>
      <c r="O3280" s="16" t="str">
        <f t="shared" si="310"/>
        <v>Tuesday</v>
      </c>
      <c r="P3280" s="16" t="str">
        <f t="shared" si="311"/>
        <v>Jun</v>
      </c>
      <c r="Q3280" s="22">
        <f>IF(Analysis!$H$2=1,1,0)</f>
        <v>1</v>
      </c>
      <c r="R3280" s="1">
        <f>IF(Analysis!$H$3=1,1,0)</f>
        <v>1</v>
      </c>
      <c r="S3280" s="23">
        <f>IF(Analysis!$H$4=1,1,0)</f>
        <v>1</v>
      </c>
      <c r="T3280" s="23">
        <f>IF(Analysis!$H$6=1,1,0)</f>
        <v>1</v>
      </c>
      <c r="U3280" s="23">
        <f>IF(Analysis!$H$7=1,1,0)</f>
        <v>1</v>
      </c>
    </row>
    <row r="3281" spans="1:21">
      <c r="A3281" s="4">
        <v>14368</v>
      </c>
      <c r="B3281" s="5">
        <v>40742.681250000001</v>
      </c>
      <c r="C3281" s="5">
        <v>40724.659722222219</v>
      </c>
      <c r="D3281" s="4" t="s">
        <v>62</v>
      </c>
      <c r="E3281" s="4" t="s">
        <v>78</v>
      </c>
      <c r="F3281" s="6" t="s">
        <v>132</v>
      </c>
      <c r="G3281" s="4" t="s">
        <v>55</v>
      </c>
      <c r="H3281" s="4" t="s">
        <v>71</v>
      </c>
      <c r="I3281" s="4" t="s">
        <v>142</v>
      </c>
      <c r="J3281" s="4" t="s">
        <v>73</v>
      </c>
      <c r="K3281" s="9">
        <f t="shared" si="306"/>
        <v>18.021527777782467</v>
      </c>
      <c r="L3281" s="13">
        <f t="shared" si="307"/>
        <v>40724</v>
      </c>
      <c r="M3281" s="14">
        <f t="shared" si="308"/>
        <v>0.65972222221898846</v>
      </c>
      <c r="N3281" s="15">
        <f t="shared" si="309"/>
        <v>5</v>
      </c>
      <c r="O3281" s="16" t="str">
        <f t="shared" si="310"/>
        <v>Monday</v>
      </c>
      <c r="P3281" s="16" t="str">
        <f t="shared" si="311"/>
        <v>Jun</v>
      </c>
      <c r="Q3281" s="22">
        <f>IF(Analysis!$H$2=1,1,0)</f>
        <v>1</v>
      </c>
      <c r="R3281" s="1">
        <f>IF(Analysis!$H$3=1,1,0)</f>
        <v>1</v>
      </c>
      <c r="S3281" s="23">
        <f>IF(Analysis!$H$4=1,1,0)</f>
        <v>1</v>
      </c>
      <c r="T3281" s="23">
        <f>IF(Analysis!$H$6=1,1,0)</f>
        <v>1</v>
      </c>
      <c r="U3281" s="23">
        <f>IF(Analysis!$H$7=1,1,0)</f>
        <v>1</v>
      </c>
    </row>
    <row r="3282" spans="1:21">
      <c r="A3282" s="4">
        <v>14367</v>
      </c>
      <c r="B3282" s="5">
        <v>40729.626388888886</v>
      </c>
      <c r="C3282" s="5">
        <v>40724.568055555559</v>
      </c>
      <c r="D3282" s="4" t="s">
        <v>60</v>
      </c>
      <c r="E3282" s="4" t="s">
        <v>68</v>
      </c>
      <c r="F3282" s="6" t="s">
        <v>133</v>
      </c>
      <c r="G3282" s="4" t="s">
        <v>55</v>
      </c>
      <c r="H3282" s="4" t="s">
        <v>56</v>
      </c>
      <c r="I3282" s="4" t="s">
        <v>142</v>
      </c>
      <c r="J3282" s="4" t="s">
        <v>59</v>
      </c>
      <c r="K3282" s="9">
        <f t="shared" si="306"/>
        <v>5.0583333333270275</v>
      </c>
      <c r="L3282" s="13">
        <f t="shared" si="307"/>
        <v>40724</v>
      </c>
      <c r="M3282" s="14">
        <f t="shared" si="308"/>
        <v>0.56805555555911269</v>
      </c>
      <c r="N3282" s="15">
        <f t="shared" si="309"/>
        <v>4</v>
      </c>
      <c r="O3282" s="16" t="str">
        <f t="shared" si="310"/>
        <v>Tuesday</v>
      </c>
      <c r="P3282" s="16" t="str">
        <f t="shared" si="311"/>
        <v>Jun</v>
      </c>
      <c r="Q3282" s="22">
        <f>IF(Analysis!$H$2=1,1,0)</f>
        <v>1</v>
      </c>
      <c r="R3282" s="1">
        <f>IF(Analysis!$H$3=1,1,0)</f>
        <v>1</v>
      </c>
      <c r="S3282" s="23">
        <f>IF(Analysis!$H$4=1,1,0)</f>
        <v>1</v>
      </c>
      <c r="T3282" s="23">
        <f>IF(Analysis!$H$6=1,1,0)</f>
        <v>1</v>
      </c>
      <c r="U3282" s="23">
        <f>IF(Analysis!$H$7=1,1,0)</f>
        <v>1</v>
      </c>
    </row>
    <row r="3283" spans="1:21">
      <c r="A3283" s="4">
        <v>14366</v>
      </c>
      <c r="B3283" s="5">
        <v>40724.547222222223</v>
      </c>
      <c r="C3283" s="5">
        <v>40724.536805555559</v>
      </c>
      <c r="D3283" s="4" t="s">
        <v>53</v>
      </c>
      <c r="E3283" s="4" t="s">
        <v>68</v>
      </c>
      <c r="F3283" s="6" t="s">
        <v>127</v>
      </c>
      <c r="G3283" s="4" t="s">
        <v>55</v>
      </c>
      <c r="H3283" s="4" t="s">
        <v>90</v>
      </c>
      <c r="I3283" s="4" t="s">
        <v>142</v>
      </c>
      <c r="J3283" s="4" t="s">
        <v>57</v>
      </c>
      <c r="K3283" s="9">
        <f t="shared" si="306"/>
        <v>1.0416666664241347E-2</v>
      </c>
      <c r="L3283" s="13">
        <f t="shared" si="307"/>
        <v>40724</v>
      </c>
      <c r="M3283" s="14">
        <f t="shared" si="308"/>
        <v>0.53680555555911269</v>
      </c>
      <c r="N3283" s="15">
        <f t="shared" si="309"/>
        <v>3</v>
      </c>
      <c r="O3283" s="16" t="str">
        <f t="shared" si="310"/>
        <v>Thursday</v>
      </c>
      <c r="P3283" s="16" t="str">
        <f t="shared" si="311"/>
        <v>Jun</v>
      </c>
      <c r="Q3283" s="22">
        <f>IF(Analysis!$H$2=1,1,0)</f>
        <v>1</v>
      </c>
      <c r="R3283" s="1">
        <f>IF(Analysis!$H$3=1,1,0)</f>
        <v>1</v>
      </c>
      <c r="S3283" s="23">
        <f>IF(Analysis!$H$4=1,1,0)</f>
        <v>1</v>
      </c>
      <c r="T3283" s="23">
        <f>IF(Analysis!$H$6=1,1,0)</f>
        <v>1</v>
      </c>
      <c r="U3283" s="23">
        <f>IF(Analysis!$H$7=1,1,0)</f>
        <v>1</v>
      </c>
    </row>
    <row r="3284" spans="1:21">
      <c r="A3284" s="4">
        <v>14365</v>
      </c>
      <c r="B3284" s="5">
        <v>40751.42083333333</v>
      </c>
      <c r="C3284" s="5">
        <v>40724.439583333333</v>
      </c>
      <c r="D3284" s="4" t="s">
        <v>60</v>
      </c>
      <c r="E3284" s="4" t="s">
        <v>74</v>
      </c>
      <c r="F3284" s="6" t="s">
        <v>128</v>
      </c>
      <c r="G3284" s="4" t="s">
        <v>55</v>
      </c>
      <c r="H3284" s="4" t="s">
        <v>56</v>
      </c>
      <c r="I3284" s="4" t="s">
        <v>142</v>
      </c>
      <c r="J3284" s="4" t="s">
        <v>139</v>
      </c>
      <c r="K3284" s="9">
        <f t="shared" si="306"/>
        <v>26.98124999999709</v>
      </c>
      <c r="L3284" s="13">
        <f t="shared" si="307"/>
        <v>40724</v>
      </c>
      <c r="M3284" s="14">
        <f t="shared" si="308"/>
        <v>0.43958333333284827</v>
      </c>
      <c r="N3284" s="15">
        <f t="shared" si="309"/>
        <v>2</v>
      </c>
      <c r="O3284" s="16" t="str">
        <f t="shared" si="310"/>
        <v>Wednesday</v>
      </c>
      <c r="P3284" s="16" t="str">
        <f t="shared" si="311"/>
        <v>Jun</v>
      </c>
      <c r="Q3284" s="22">
        <f>IF(Analysis!$H$2=1,1,0)</f>
        <v>1</v>
      </c>
      <c r="R3284" s="1">
        <f>IF(Analysis!$H$3=1,1,0)</f>
        <v>1</v>
      </c>
      <c r="S3284" s="23">
        <f>IF(Analysis!$H$4=1,1,0)</f>
        <v>1</v>
      </c>
      <c r="T3284" s="23">
        <f>IF(Analysis!$H$6=1,1,0)</f>
        <v>1</v>
      </c>
      <c r="U3284" s="23">
        <f>IF(Analysis!$H$7=1,1,0)</f>
        <v>1</v>
      </c>
    </row>
    <row r="3285" spans="1:21">
      <c r="A3285" s="4">
        <v>14364</v>
      </c>
      <c r="B3285" s="5">
        <v>40724.473611111112</v>
      </c>
      <c r="C3285" s="5">
        <v>40724.438194444447</v>
      </c>
      <c r="D3285" s="4" t="s">
        <v>60</v>
      </c>
      <c r="E3285" s="4" t="s">
        <v>54</v>
      </c>
      <c r="F3285" s="6" t="s">
        <v>129</v>
      </c>
      <c r="G3285" s="4" t="s">
        <v>55</v>
      </c>
      <c r="H3285" s="4" t="s">
        <v>1506</v>
      </c>
      <c r="I3285" s="4" t="s">
        <v>142</v>
      </c>
      <c r="J3285" s="4" t="s">
        <v>59</v>
      </c>
      <c r="K3285" s="9">
        <f t="shared" si="306"/>
        <v>3.5416666665696539E-2</v>
      </c>
      <c r="L3285" s="13">
        <f t="shared" si="307"/>
        <v>40724</v>
      </c>
      <c r="M3285" s="14">
        <f t="shared" si="308"/>
        <v>0.43819444444670808</v>
      </c>
      <c r="N3285" s="15">
        <f t="shared" si="309"/>
        <v>2</v>
      </c>
      <c r="O3285" s="16" t="str">
        <f t="shared" si="310"/>
        <v>Thursday</v>
      </c>
      <c r="P3285" s="16" t="str">
        <f t="shared" si="311"/>
        <v>Jun</v>
      </c>
      <c r="Q3285" s="22">
        <f>IF(Analysis!$H$2=1,1,0)</f>
        <v>1</v>
      </c>
      <c r="R3285" s="1">
        <f>IF(Analysis!$H$3=1,1,0)</f>
        <v>1</v>
      </c>
      <c r="S3285" s="23">
        <f>IF(Analysis!$H$4=1,1,0)</f>
        <v>1</v>
      </c>
      <c r="T3285" s="23">
        <f>IF(Analysis!$H$6=1,1,0)</f>
        <v>1</v>
      </c>
      <c r="U3285" s="23">
        <f>IF(Analysis!$H$7=1,1,0)</f>
        <v>1</v>
      </c>
    </row>
    <row r="3286" spans="1:21">
      <c r="A3286" s="4">
        <v>14363</v>
      </c>
      <c r="B3286" s="5">
        <v>40736.674305555556</v>
      </c>
      <c r="C3286" s="5">
        <v>40724.436805555553</v>
      </c>
      <c r="D3286" s="4" t="s">
        <v>60</v>
      </c>
      <c r="E3286" s="4" t="s">
        <v>68</v>
      </c>
      <c r="F3286" s="6" t="s">
        <v>145</v>
      </c>
      <c r="G3286" s="4" t="s">
        <v>55</v>
      </c>
      <c r="H3286" s="4" t="s">
        <v>1507</v>
      </c>
      <c r="I3286" s="4" t="s">
        <v>142</v>
      </c>
      <c r="J3286" s="4" t="s">
        <v>59</v>
      </c>
      <c r="K3286" s="9">
        <f t="shared" si="306"/>
        <v>12.23750000000291</v>
      </c>
      <c r="L3286" s="13">
        <f t="shared" si="307"/>
        <v>40724</v>
      </c>
      <c r="M3286" s="14">
        <f t="shared" si="308"/>
        <v>0.43680555555329192</v>
      </c>
      <c r="N3286" s="15">
        <f t="shared" si="309"/>
        <v>2</v>
      </c>
      <c r="O3286" s="16" t="str">
        <f t="shared" si="310"/>
        <v>Tuesday</v>
      </c>
      <c r="P3286" s="16" t="str">
        <f t="shared" si="311"/>
        <v>Jun</v>
      </c>
      <c r="Q3286" s="22">
        <f>IF(Analysis!$H$2=1,1,0)</f>
        <v>1</v>
      </c>
      <c r="R3286" s="1">
        <f>IF(Analysis!$H$3=1,1,0)</f>
        <v>1</v>
      </c>
      <c r="S3286" s="23">
        <f>IF(Analysis!$H$4=1,1,0)</f>
        <v>1</v>
      </c>
      <c r="T3286" s="23">
        <f>IF(Analysis!$H$6=1,1,0)</f>
        <v>1</v>
      </c>
      <c r="U3286" s="23">
        <f>IF(Analysis!$H$7=1,1,0)</f>
        <v>1</v>
      </c>
    </row>
    <row r="3287" spans="1:21">
      <c r="A3287" s="4">
        <v>14362</v>
      </c>
      <c r="B3287" s="5">
        <v>40725.529861111114</v>
      </c>
      <c r="C3287" s="5">
        <v>40724.428472222222</v>
      </c>
      <c r="D3287" s="4" t="s">
        <v>62</v>
      </c>
      <c r="E3287" s="4" t="s">
        <v>100</v>
      </c>
      <c r="F3287" s="6" t="s">
        <v>2401</v>
      </c>
      <c r="G3287" s="4" t="s">
        <v>55</v>
      </c>
      <c r="H3287" s="4" t="s">
        <v>1508</v>
      </c>
      <c r="I3287" s="4" t="s">
        <v>142</v>
      </c>
      <c r="J3287" s="4" t="s">
        <v>59</v>
      </c>
      <c r="K3287" s="9">
        <f t="shared" si="306"/>
        <v>1.101388888891961</v>
      </c>
      <c r="L3287" s="13">
        <f t="shared" si="307"/>
        <v>40724</v>
      </c>
      <c r="M3287" s="14">
        <f t="shared" si="308"/>
        <v>0.42847222222189885</v>
      </c>
      <c r="N3287" s="15">
        <f t="shared" si="309"/>
        <v>2</v>
      </c>
      <c r="O3287" s="16" t="str">
        <f t="shared" si="310"/>
        <v>Friday</v>
      </c>
      <c r="P3287" s="16" t="str">
        <f t="shared" si="311"/>
        <v>Jun</v>
      </c>
      <c r="Q3287" s="22">
        <f>IF(Analysis!$H$2=1,1,0)</f>
        <v>1</v>
      </c>
      <c r="R3287" s="1">
        <f>IF(Analysis!$H$3=1,1,0)</f>
        <v>1</v>
      </c>
      <c r="S3287" s="23">
        <f>IF(Analysis!$H$4=1,1,0)</f>
        <v>1</v>
      </c>
      <c r="T3287" s="23">
        <f>IF(Analysis!$H$6=1,1,0)</f>
        <v>1</v>
      </c>
      <c r="U3287" s="23">
        <f>IF(Analysis!$H$7=1,1,0)</f>
        <v>1</v>
      </c>
    </row>
    <row r="3288" spans="1:21">
      <c r="A3288" s="4">
        <v>14361</v>
      </c>
      <c r="B3288" s="5">
        <v>40736.67083333333</v>
      </c>
      <c r="C3288" s="5">
        <v>40724.427777777775</v>
      </c>
      <c r="D3288" s="4" t="s">
        <v>60</v>
      </c>
      <c r="E3288" s="4" t="s">
        <v>80</v>
      </c>
      <c r="F3288" s="6" t="s">
        <v>2071</v>
      </c>
      <c r="G3288" s="4" t="s">
        <v>55</v>
      </c>
      <c r="H3288" s="4" t="s">
        <v>1509</v>
      </c>
      <c r="I3288" s="4" t="s">
        <v>142</v>
      </c>
      <c r="J3288" s="4" t="s">
        <v>101</v>
      </c>
      <c r="K3288" s="9">
        <f t="shared" si="306"/>
        <v>12.243055555554747</v>
      </c>
      <c r="L3288" s="13">
        <f t="shared" si="307"/>
        <v>40724</v>
      </c>
      <c r="M3288" s="14">
        <f t="shared" si="308"/>
        <v>0.42777777777519077</v>
      </c>
      <c r="N3288" s="15">
        <f t="shared" si="309"/>
        <v>2</v>
      </c>
      <c r="O3288" s="16" t="str">
        <f t="shared" si="310"/>
        <v>Tuesday</v>
      </c>
      <c r="P3288" s="16" t="str">
        <f t="shared" si="311"/>
        <v>Jun</v>
      </c>
      <c r="Q3288" s="22">
        <f>IF(Analysis!$H$2=1,1,0)</f>
        <v>1</v>
      </c>
      <c r="R3288" s="1">
        <f>IF(Analysis!$H$3=1,1,0)</f>
        <v>1</v>
      </c>
      <c r="S3288" s="23">
        <f>IF(Analysis!$H$4=1,1,0)</f>
        <v>1</v>
      </c>
      <c r="T3288" s="23">
        <f>IF(Analysis!$H$6=1,1,0)</f>
        <v>1</v>
      </c>
      <c r="U3288" s="23">
        <f>IF(Analysis!$H$7=1,1,0)</f>
        <v>1</v>
      </c>
    </row>
    <row r="3289" spans="1:21">
      <c r="A3289" s="4">
        <v>14360</v>
      </c>
      <c r="B3289" s="5">
        <v>40729.481944444444</v>
      </c>
      <c r="C3289" s="5">
        <v>40724.418055555558</v>
      </c>
      <c r="D3289" s="4" t="s">
        <v>60</v>
      </c>
      <c r="E3289" s="4" t="s">
        <v>67</v>
      </c>
      <c r="F3289" s="6" t="s">
        <v>2072</v>
      </c>
      <c r="G3289" s="4" t="s">
        <v>55</v>
      </c>
      <c r="H3289" s="4" t="s">
        <v>1510</v>
      </c>
      <c r="I3289" s="4" t="s">
        <v>142</v>
      </c>
      <c r="J3289" s="4" t="s">
        <v>59</v>
      </c>
      <c r="K3289" s="9">
        <f t="shared" si="306"/>
        <v>5.0638888888861402</v>
      </c>
      <c r="L3289" s="13">
        <f t="shared" si="307"/>
        <v>40724</v>
      </c>
      <c r="M3289" s="14">
        <f t="shared" si="308"/>
        <v>0.4180555555576575</v>
      </c>
      <c r="N3289" s="15">
        <f t="shared" si="309"/>
        <v>2</v>
      </c>
      <c r="O3289" s="16" t="str">
        <f t="shared" si="310"/>
        <v>Tuesday</v>
      </c>
      <c r="P3289" s="16" t="str">
        <f t="shared" si="311"/>
        <v>Jun</v>
      </c>
      <c r="Q3289" s="22">
        <f>IF(Analysis!$H$2=1,1,0)</f>
        <v>1</v>
      </c>
      <c r="R3289" s="1">
        <f>IF(Analysis!$H$3=1,1,0)</f>
        <v>1</v>
      </c>
      <c r="S3289" s="23">
        <f>IF(Analysis!$H$4=1,1,0)</f>
        <v>1</v>
      </c>
      <c r="T3289" s="23">
        <f>IF(Analysis!$H$6=1,1,0)</f>
        <v>1</v>
      </c>
      <c r="U3289" s="23">
        <f>IF(Analysis!$H$7=1,1,0)</f>
        <v>1</v>
      </c>
    </row>
    <row r="3290" spans="1:21">
      <c r="A3290" s="4">
        <v>14359</v>
      </c>
      <c r="B3290" s="5">
        <v>40724.62222222222</v>
      </c>
      <c r="C3290" s="5">
        <v>40724.361111111109</v>
      </c>
      <c r="D3290" s="4" t="s">
        <v>60</v>
      </c>
      <c r="E3290" s="4" t="s">
        <v>54</v>
      </c>
      <c r="F3290" s="6" t="s">
        <v>2073</v>
      </c>
      <c r="G3290" s="4" t="s">
        <v>55</v>
      </c>
      <c r="H3290" s="4" t="s">
        <v>90</v>
      </c>
      <c r="I3290" s="4" t="s">
        <v>142</v>
      </c>
      <c r="J3290" s="4" t="s">
        <v>59</v>
      </c>
      <c r="K3290" s="9">
        <f t="shared" si="306"/>
        <v>0.26111111111094942</v>
      </c>
      <c r="L3290" s="13">
        <f t="shared" si="307"/>
        <v>40724</v>
      </c>
      <c r="M3290" s="14">
        <f t="shared" si="308"/>
        <v>0.36111111110949423</v>
      </c>
      <c r="N3290" s="15">
        <f t="shared" si="309"/>
        <v>1</v>
      </c>
      <c r="O3290" s="16" t="str">
        <f t="shared" si="310"/>
        <v>Thursday</v>
      </c>
      <c r="P3290" s="16" t="str">
        <f t="shared" si="311"/>
        <v>Jun</v>
      </c>
      <c r="Q3290" s="22">
        <f>IF(Analysis!$H$2=1,1,0)</f>
        <v>1</v>
      </c>
      <c r="R3290" s="1">
        <f>IF(Analysis!$H$3=1,1,0)</f>
        <v>1</v>
      </c>
      <c r="S3290" s="23">
        <f>IF(Analysis!$H$4=1,1,0)</f>
        <v>1</v>
      </c>
      <c r="T3290" s="23">
        <f>IF(Analysis!$H$6=1,1,0)</f>
        <v>1</v>
      </c>
      <c r="U3290" s="23">
        <f>IF(Analysis!$H$7=1,1,0)</f>
        <v>1</v>
      </c>
    </row>
    <row r="3291" spans="1:21">
      <c r="A3291" s="4">
        <v>14358</v>
      </c>
      <c r="B3291" s="5">
        <v>40788.540277777778</v>
      </c>
      <c r="C3291" s="5">
        <v>40723.676388888889</v>
      </c>
      <c r="D3291" s="4" t="s">
        <v>60</v>
      </c>
      <c r="E3291" s="4" t="s">
        <v>74</v>
      </c>
      <c r="F3291" s="6" t="s">
        <v>132</v>
      </c>
      <c r="G3291" s="4" t="s">
        <v>55</v>
      </c>
      <c r="H3291" s="4" t="s">
        <v>107</v>
      </c>
      <c r="I3291" s="4" t="s">
        <v>142</v>
      </c>
      <c r="J3291" s="4" t="s">
        <v>73</v>
      </c>
      <c r="K3291" s="9">
        <f t="shared" si="306"/>
        <v>64.863888888889051</v>
      </c>
      <c r="L3291" s="13">
        <f t="shared" si="307"/>
        <v>40723</v>
      </c>
      <c r="M3291" s="14">
        <f t="shared" si="308"/>
        <v>0.67638888888905058</v>
      </c>
      <c r="N3291" s="15">
        <f t="shared" si="309"/>
        <v>5</v>
      </c>
      <c r="O3291" s="16" t="str">
        <f t="shared" si="310"/>
        <v>Friday</v>
      </c>
      <c r="P3291" s="16" t="str">
        <f t="shared" si="311"/>
        <v>Jun</v>
      </c>
      <c r="Q3291" s="22">
        <f>IF(Analysis!$H$2=1,1,0)</f>
        <v>1</v>
      </c>
      <c r="R3291" s="1">
        <f>IF(Analysis!$H$3=1,1,0)</f>
        <v>1</v>
      </c>
      <c r="S3291" s="23">
        <f>IF(Analysis!$H$4=1,1,0)</f>
        <v>1</v>
      </c>
      <c r="T3291" s="23">
        <f>IF(Analysis!$H$6=1,1,0)</f>
        <v>1</v>
      </c>
      <c r="U3291" s="23">
        <f>IF(Analysis!$H$7=1,1,0)</f>
        <v>1</v>
      </c>
    </row>
    <row r="3292" spans="1:21">
      <c r="A3292" s="4">
        <v>14357</v>
      </c>
      <c r="B3292" s="5">
        <v>40732.618750000001</v>
      </c>
      <c r="C3292" s="5">
        <v>40723.662499999999</v>
      </c>
      <c r="D3292" s="4" t="s">
        <v>62</v>
      </c>
      <c r="E3292" s="4" t="s">
        <v>63</v>
      </c>
      <c r="F3292" s="6" t="s">
        <v>133</v>
      </c>
      <c r="G3292" s="4" t="s">
        <v>55</v>
      </c>
      <c r="H3292" s="4" t="s">
        <v>106</v>
      </c>
      <c r="I3292" s="4" t="s">
        <v>142</v>
      </c>
      <c r="J3292" s="4" t="s">
        <v>136</v>
      </c>
      <c r="K3292" s="9">
        <f t="shared" si="306"/>
        <v>8.9562500000029104</v>
      </c>
      <c r="L3292" s="13">
        <f t="shared" si="307"/>
        <v>40723</v>
      </c>
      <c r="M3292" s="14">
        <f t="shared" si="308"/>
        <v>0.66249999999854481</v>
      </c>
      <c r="N3292" s="15">
        <f t="shared" si="309"/>
        <v>5</v>
      </c>
      <c r="O3292" s="16" t="str">
        <f t="shared" si="310"/>
        <v>Friday</v>
      </c>
      <c r="P3292" s="16" t="str">
        <f t="shared" si="311"/>
        <v>Jun</v>
      </c>
      <c r="Q3292" s="22">
        <f>IF(Analysis!$H$2=1,1,0)</f>
        <v>1</v>
      </c>
      <c r="R3292" s="1">
        <f>IF(Analysis!$H$3=1,1,0)</f>
        <v>1</v>
      </c>
      <c r="S3292" s="23">
        <f>IF(Analysis!$H$4=1,1,0)</f>
        <v>1</v>
      </c>
      <c r="T3292" s="23">
        <f>IF(Analysis!$H$6=1,1,0)</f>
        <v>1</v>
      </c>
      <c r="U3292" s="23">
        <f>IF(Analysis!$H$7=1,1,0)</f>
        <v>1</v>
      </c>
    </row>
    <row r="3293" spans="1:21">
      <c r="A3293" s="4">
        <v>14356</v>
      </c>
      <c r="B3293" s="5">
        <v>40746.65902777778</v>
      </c>
      <c r="C3293" s="5">
        <v>40723.632638888892</v>
      </c>
      <c r="D3293" s="4" t="s">
        <v>62</v>
      </c>
      <c r="E3293" s="4" t="s">
        <v>63</v>
      </c>
      <c r="F3293" s="6" t="s">
        <v>127</v>
      </c>
      <c r="G3293" s="4" t="s">
        <v>55</v>
      </c>
      <c r="H3293" s="4" t="s">
        <v>71</v>
      </c>
      <c r="I3293" s="4" t="s">
        <v>142</v>
      </c>
      <c r="J3293" s="4" t="s">
        <v>139</v>
      </c>
      <c r="K3293" s="9">
        <f t="shared" si="306"/>
        <v>23.026388888887595</v>
      </c>
      <c r="L3293" s="13">
        <f t="shared" si="307"/>
        <v>40723</v>
      </c>
      <c r="M3293" s="14">
        <f t="shared" si="308"/>
        <v>0.63263888889196096</v>
      </c>
      <c r="N3293" s="15">
        <f t="shared" si="309"/>
        <v>5</v>
      </c>
      <c r="O3293" s="16" t="str">
        <f t="shared" si="310"/>
        <v>Friday</v>
      </c>
      <c r="P3293" s="16" t="str">
        <f t="shared" si="311"/>
        <v>Jun</v>
      </c>
      <c r="Q3293" s="22">
        <f>IF(Analysis!$H$2=1,1,0)</f>
        <v>1</v>
      </c>
      <c r="R3293" s="1">
        <f>IF(Analysis!$H$3=1,1,0)</f>
        <v>1</v>
      </c>
      <c r="S3293" s="23">
        <f>IF(Analysis!$H$4=1,1,0)</f>
        <v>1</v>
      </c>
      <c r="T3293" s="23">
        <f>IF(Analysis!$H$6=1,1,0)</f>
        <v>1</v>
      </c>
      <c r="U3293" s="23">
        <f>IF(Analysis!$H$7=1,1,0)</f>
        <v>1</v>
      </c>
    </row>
    <row r="3294" spans="1:21">
      <c r="A3294" s="4">
        <v>14353</v>
      </c>
      <c r="B3294" s="5">
        <v>40723.699999999997</v>
      </c>
      <c r="C3294" s="5">
        <v>40723.620833333334</v>
      </c>
      <c r="D3294" s="4" t="s">
        <v>60</v>
      </c>
      <c r="E3294" s="4" t="s">
        <v>74</v>
      </c>
      <c r="F3294" s="6" t="s">
        <v>128</v>
      </c>
      <c r="G3294" s="4" t="s">
        <v>55</v>
      </c>
      <c r="H3294" s="4" t="s">
        <v>56</v>
      </c>
      <c r="I3294" s="4" t="s">
        <v>142</v>
      </c>
      <c r="J3294" s="4" t="s">
        <v>59</v>
      </c>
      <c r="K3294" s="9">
        <f t="shared" si="306"/>
        <v>7.9166666662786156E-2</v>
      </c>
      <c r="L3294" s="13">
        <f t="shared" si="307"/>
        <v>40723</v>
      </c>
      <c r="M3294" s="14">
        <f t="shared" si="308"/>
        <v>0.62083333333430346</v>
      </c>
      <c r="N3294" s="15">
        <f t="shared" si="309"/>
        <v>4</v>
      </c>
      <c r="O3294" s="16" t="str">
        <f t="shared" si="310"/>
        <v>Wednesday</v>
      </c>
      <c r="P3294" s="16" t="str">
        <f t="shared" si="311"/>
        <v>Jun</v>
      </c>
      <c r="Q3294" s="22">
        <f>IF(Analysis!$H$2=1,1,0)</f>
        <v>1</v>
      </c>
      <c r="R3294" s="1">
        <f>IF(Analysis!$H$3=1,1,0)</f>
        <v>1</v>
      </c>
      <c r="S3294" s="23">
        <f>IF(Analysis!$H$4=1,1,0)</f>
        <v>1</v>
      </c>
      <c r="T3294" s="23">
        <f>IF(Analysis!$H$6=1,1,0)</f>
        <v>1</v>
      </c>
      <c r="U3294" s="23">
        <f>IF(Analysis!$H$7=1,1,0)</f>
        <v>1</v>
      </c>
    </row>
    <row r="3295" spans="1:21">
      <c r="A3295" s="4">
        <v>14352</v>
      </c>
      <c r="B3295" s="5">
        <v>40723.62222222222</v>
      </c>
      <c r="C3295" s="5">
        <v>40723.620833333334</v>
      </c>
      <c r="D3295" s="4" t="s">
        <v>60</v>
      </c>
      <c r="E3295" s="4" t="s">
        <v>74</v>
      </c>
      <c r="F3295" s="6" t="s">
        <v>129</v>
      </c>
      <c r="G3295" s="4" t="s">
        <v>55</v>
      </c>
      <c r="H3295" s="4" t="s">
        <v>90</v>
      </c>
      <c r="I3295" s="4" t="s">
        <v>142</v>
      </c>
      <c r="J3295" s="4" t="s">
        <v>59</v>
      </c>
      <c r="K3295" s="9">
        <f t="shared" si="306"/>
        <v>1.3888888861401938E-3</v>
      </c>
      <c r="L3295" s="13">
        <f t="shared" si="307"/>
        <v>40723</v>
      </c>
      <c r="M3295" s="14">
        <f t="shared" si="308"/>
        <v>0.62083333333430346</v>
      </c>
      <c r="N3295" s="15">
        <f t="shared" si="309"/>
        <v>4</v>
      </c>
      <c r="O3295" s="16" t="str">
        <f t="shared" si="310"/>
        <v>Wednesday</v>
      </c>
      <c r="P3295" s="16" t="str">
        <f t="shared" si="311"/>
        <v>Jun</v>
      </c>
      <c r="Q3295" s="22">
        <f>IF(Analysis!$H$2=1,1,0)</f>
        <v>1</v>
      </c>
      <c r="R3295" s="1">
        <f>IF(Analysis!$H$3=1,1,0)</f>
        <v>1</v>
      </c>
      <c r="S3295" s="23">
        <f>IF(Analysis!$H$4=1,1,0)</f>
        <v>1</v>
      </c>
      <c r="T3295" s="23">
        <f>IF(Analysis!$H$6=1,1,0)</f>
        <v>1</v>
      </c>
      <c r="U3295" s="23">
        <f>IF(Analysis!$H$7=1,1,0)</f>
        <v>1</v>
      </c>
    </row>
    <row r="3296" spans="1:21">
      <c r="A3296" s="4">
        <v>14351</v>
      </c>
      <c r="B3296" s="5">
        <v>40724.540277777778</v>
      </c>
      <c r="C3296" s="5">
        <v>40723.620138888888</v>
      </c>
      <c r="D3296" s="4" t="s">
        <v>62</v>
      </c>
      <c r="E3296" s="4" t="s">
        <v>64</v>
      </c>
      <c r="F3296" s="6" t="s">
        <v>145</v>
      </c>
      <c r="G3296" s="4" t="s">
        <v>55</v>
      </c>
      <c r="H3296" s="4" t="s">
        <v>56</v>
      </c>
      <c r="I3296" s="4" t="s">
        <v>142</v>
      </c>
      <c r="J3296" s="4" t="s">
        <v>59</v>
      </c>
      <c r="K3296" s="9">
        <f t="shared" si="306"/>
        <v>0.92013888889050577</v>
      </c>
      <c r="L3296" s="13">
        <f t="shared" si="307"/>
        <v>40723</v>
      </c>
      <c r="M3296" s="14">
        <f t="shared" si="308"/>
        <v>0.62013888888759539</v>
      </c>
      <c r="N3296" s="15">
        <f t="shared" si="309"/>
        <v>4</v>
      </c>
      <c r="O3296" s="16" t="str">
        <f t="shared" si="310"/>
        <v>Thursday</v>
      </c>
      <c r="P3296" s="16" t="str">
        <f t="shared" si="311"/>
        <v>Jun</v>
      </c>
      <c r="Q3296" s="22">
        <f>IF(Analysis!$H$2=1,1,0)</f>
        <v>1</v>
      </c>
      <c r="R3296" s="1">
        <f>IF(Analysis!$H$3=1,1,0)</f>
        <v>1</v>
      </c>
      <c r="S3296" s="23">
        <f>IF(Analysis!$H$4=1,1,0)</f>
        <v>1</v>
      </c>
      <c r="T3296" s="23">
        <f>IF(Analysis!$H$6=1,1,0)</f>
        <v>1</v>
      </c>
      <c r="U3296" s="23">
        <f>IF(Analysis!$H$7=1,1,0)</f>
        <v>1</v>
      </c>
    </row>
    <row r="3297" spans="1:21">
      <c r="A3297" s="4">
        <v>14350</v>
      </c>
      <c r="B3297" s="5">
        <v>40772.622916666667</v>
      </c>
      <c r="C3297" s="5">
        <v>40723.612500000003</v>
      </c>
      <c r="D3297" s="4" t="s">
        <v>62</v>
      </c>
      <c r="E3297" s="4" t="s">
        <v>68</v>
      </c>
      <c r="F3297" s="6" t="s">
        <v>2402</v>
      </c>
      <c r="G3297" s="4" t="s">
        <v>55</v>
      </c>
      <c r="H3297" s="4" t="s">
        <v>1511</v>
      </c>
      <c r="I3297" s="4" t="s">
        <v>142</v>
      </c>
      <c r="J3297" s="4" t="s">
        <v>65</v>
      </c>
      <c r="K3297" s="9">
        <f t="shared" si="306"/>
        <v>49.010416666664241</v>
      </c>
      <c r="L3297" s="13">
        <f t="shared" si="307"/>
        <v>40723</v>
      </c>
      <c r="M3297" s="14">
        <f t="shared" si="308"/>
        <v>0.61250000000291038</v>
      </c>
      <c r="N3297" s="15">
        <f t="shared" si="309"/>
        <v>4</v>
      </c>
      <c r="O3297" s="16" t="str">
        <f t="shared" si="310"/>
        <v>Wednesday</v>
      </c>
      <c r="P3297" s="16" t="str">
        <f t="shared" si="311"/>
        <v>Jun</v>
      </c>
      <c r="Q3297" s="22">
        <f>IF(Analysis!$H$2=1,1,0)</f>
        <v>1</v>
      </c>
      <c r="R3297" s="1">
        <f>IF(Analysis!$H$3=1,1,0)</f>
        <v>1</v>
      </c>
      <c r="S3297" s="23">
        <f>IF(Analysis!$H$4=1,1,0)</f>
        <v>1</v>
      </c>
      <c r="T3297" s="23">
        <f>IF(Analysis!$H$6=1,1,0)</f>
        <v>1</v>
      </c>
      <c r="U3297" s="23">
        <f>IF(Analysis!$H$7=1,1,0)</f>
        <v>1</v>
      </c>
    </row>
    <row r="3298" spans="1:21">
      <c r="A3298" s="4">
        <v>14349</v>
      </c>
      <c r="B3298" s="5">
        <v>40724.558333333334</v>
      </c>
      <c r="C3298" s="5">
        <v>40723.606944444444</v>
      </c>
      <c r="D3298" s="4" t="s">
        <v>60</v>
      </c>
      <c r="E3298" s="4" t="s">
        <v>54</v>
      </c>
      <c r="F3298" s="6" t="s">
        <v>2071</v>
      </c>
      <c r="G3298" s="4" t="s">
        <v>55</v>
      </c>
      <c r="H3298" s="4" t="s">
        <v>1512</v>
      </c>
      <c r="I3298" s="4" t="s">
        <v>142</v>
      </c>
      <c r="J3298" s="4" t="s">
        <v>59</v>
      </c>
      <c r="K3298" s="9">
        <f t="shared" si="306"/>
        <v>0.95138888889050577</v>
      </c>
      <c r="L3298" s="13">
        <f t="shared" si="307"/>
        <v>40723</v>
      </c>
      <c r="M3298" s="14">
        <f t="shared" si="308"/>
        <v>0.60694444444379769</v>
      </c>
      <c r="N3298" s="15">
        <f t="shared" si="309"/>
        <v>4</v>
      </c>
      <c r="O3298" s="16" t="str">
        <f t="shared" si="310"/>
        <v>Thursday</v>
      </c>
      <c r="P3298" s="16" t="str">
        <f t="shared" si="311"/>
        <v>Jun</v>
      </c>
      <c r="Q3298" s="22">
        <f>IF(Analysis!$H$2=1,1,0)</f>
        <v>1</v>
      </c>
      <c r="R3298" s="1">
        <f>IF(Analysis!$H$3=1,1,0)</f>
        <v>1</v>
      </c>
      <c r="S3298" s="23">
        <f>IF(Analysis!$H$4=1,1,0)</f>
        <v>1</v>
      </c>
      <c r="T3298" s="23">
        <f>IF(Analysis!$H$6=1,1,0)</f>
        <v>1</v>
      </c>
      <c r="U3298" s="23">
        <f>IF(Analysis!$H$7=1,1,0)</f>
        <v>1</v>
      </c>
    </row>
    <row r="3299" spans="1:21">
      <c r="A3299" s="4">
        <v>14348</v>
      </c>
      <c r="B3299" s="5">
        <v>40743.459027777775</v>
      </c>
      <c r="C3299" s="5">
        <v>40723.556250000001</v>
      </c>
      <c r="D3299" s="4" t="s">
        <v>60</v>
      </c>
      <c r="E3299" s="4" t="s">
        <v>54</v>
      </c>
      <c r="F3299" s="6" t="s">
        <v>2072</v>
      </c>
      <c r="G3299" s="4" t="s">
        <v>55</v>
      </c>
      <c r="H3299" s="4" t="s">
        <v>1513</v>
      </c>
      <c r="I3299" s="4" t="s">
        <v>142</v>
      </c>
      <c r="J3299" s="4" t="s">
        <v>59</v>
      </c>
      <c r="K3299" s="9">
        <f t="shared" si="306"/>
        <v>19.902777777773736</v>
      </c>
      <c r="L3299" s="13">
        <f t="shared" si="307"/>
        <v>40723</v>
      </c>
      <c r="M3299" s="14">
        <f t="shared" si="308"/>
        <v>0.55625000000145519</v>
      </c>
      <c r="N3299" s="15">
        <f t="shared" si="309"/>
        <v>4</v>
      </c>
      <c r="O3299" s="16" t="str">
        <f t="shared" si="310"/>
        <v>Tuesday</v>
      </c>
      <c r="P3299" s="16" t="str">
        <f t="shared" si="311"/>
        <v>Jun</v>
      </c>
      <c r="Q3299" s="22">
        <f>IF(Analysis!$H$2=1,1,0)</f>
        <v>1</v>
      </c>
      <c r="R3299" s="1">
        <f>IF(Analysis!$H$3=1,1,0)</f>
        <v>1</v>
      </c>
      <c r="S3299" s="23">
        <f>IF(Analysis!$H$4=1,1,0)</f>
        <v>1</v>
      </c>
      <c r="T3299" s="23">
        <f>IF(Analysis!$H$6=1,1,0)</f>
        <v>1</v>
      </c>
      <c r="U3299" s="23">
        <f>IF(Analysis!$H$7=1,1,0)</f>
        <v>1</v>
      </c>
    </row>
    <row r="3300" spans="1:21">
      <c r="A3300" s="4">
        <v>14347</v>
      </c>
      <c r="B3300" s="5">
        <v>40736.671527777777</v>
      </c>
      <c r="C3300" s="5">
        <v>40723.529861111114</v>
      </c>
      <c r="D3300" s="4" t="s">
        <v>60</v>
      </c>
      <c r="E3300" s="4" t="s">
        <v>54</v>
      </c>
      <c r="F3300" s="6" t="s">
        <v>2073</v>
      </c>
      <c r="G3300" s="4" t="s">
        <v>55</v>
      </c>
      <c r="H3300" s="4" t="s">
        <v>1514</v>
      </c>
      <c r="I3300" s="4" t="s">
        <v>142</v>
      </c>
      <c r="J3300" s="4" t="s">
        <v>59</v>
      </c>
      <c r="K3300" s="9">
        <f t="shared" si="306"/>
        <v>13.141666666662786</v>
      </c>
      <c r="L3300" s="13">
        <f t="shared" si="307"/>
        <v>40723</v>
      </c>
      <c r="M3300" s="14">
        <f t="shared" si="308"/>
        <v>0.52986111111385981</v>
      </c>
      <c r="N3300" s="15">
        <f t="shared" si="309"/>
        <v>3</v>
      </c>
      <c r="O3300" s="16" t="str">
        <f t="shared" si="310"/>
        <v>Tuesday</v>
      </c>
      <c r="P3300" s="16" t="str">
        <f t="shared" si="311"/>
        <v>Jun</v>
      </c>
      <c r="Q3300" s="22">
        <f>IF(Analysis!$H$2=1,1,0)</f>
        <v>1</v>
      </c>
      <c r="R3300" s="1">
        <f>IF(Analysis!$H$3=1,1,0)</f>
        <v>1</v>
      </c>
      <c r="S3300" s="23">
        <f>IF(Analysis!$H$4=1,1,0)</f>
        <v>1</v>
      </c>
      <c r="T3300" s="23">
        <f>IF(Analysis!$H$6=1,1,0)</f>
        <v>1</v>
      </c>
      <c r="U3300" s="23">
        <f>IF(Analysis!$H$7=1,1,0)</f>
        <v>1</v>
      </c>
    </row>
    <row r="3301" spans="1:21">
      <c r="A3301" s="4">
        <v>14346</v>
      </c>
      <c r="B3301" s="5">
        <v>40807.62222222222</v>
      </c>
      <c r="C3301" s="5">
        <v>40723.518750000003</v>
      </c>
      <c r="D3301" s="4" t="s">
        <v>62</v>
      </c>
      <c r="E3301" s="4" t="s">
        <v>63</v>
      </c>
      <c r="F3301" s="6" t="s">
        <v>132</v>
      </c>
      <c r="G3301" s="4" t="s">
        <v>55</v>
      </c>
      <c r="H3301" s="4" t="s">
        <v>1515</v>
      </c>
      <c r="I3301" s="4" t="s">
        <v>142</v>
      </c>
      <c r="J3301" s="4" t="s">
        <v>70</v>
      </c>
      <c r="K3301" s="9">
        <f t="shared" si="306"/>
        <v>84.103472222217533</v>
      </c>
      <c r="L3301" s="13">
        <f t="shared" si="307"/>
        <v>40723</v>
      </c>
      <c r="M3301" s="14">
        <f t="shared" si="308"/>
        <v>0.51875000000291038</v>
      </c>
      <c r="N3301" s="15">
        <f t="shared" si="309"/>
        <v>3</v>
      </c>
      <c r="O3301" s="16" t="str">
        <f t="shared" si="310"/>
        <v>Wednesday</v>
      </c>
      <c r="P3301" s="16" t="str">
        <f t="shared" si="311"/>
        <v>Jun</v>
      </c>
      <c r="Q3301" s="22">
        <f>IF(Analysis!$H$2=1,1,0)</f>
        <v>1</v>
      </c>
      <c r="R3301" s="1">
        <f>IF(Analysis!$H$3=1,1,0)</f>
        <v>1</v>
      </c>
      <c r="S3301" s="23">
        <f>IF(Analysis!$H$4=1,1,0)</f>
        <v>1</v>
      </c>
      <c r="T3301" s="23">
        <f>IF(Analysis!$H$6=1,1,0)</f>
        <v>1</v>
      </c>
      <c r="U3301" s="23">
        <f>IF(Analysis!$H$7=1,1,0)</f>
        <v>1</v>
      </c>
    </row>
    <row r="3302" spans="1:21">
      <c r="A3302" s="4">
        <v>14345</v>
      </c>
      <c r="B3302" s="5">
        <v>40724.559027777781</v>
      </c>
      <c r="C3302" s="5">
        <v>40723.506249999999</v>
      </c>
      <c r="D3302" s="4" t="s">
        <v>53</v>
      </c>
      <c r="E3302" s="4" t="s">
        <v>96</v>
      </c>
      <c r="F3302" s="6" t="s">
        <v>133</v>
      </c>
      <c r="G3302" s="4" t="s">
        <v>55</v>
      </c>
      <c r="H3302" s="4" t="s">
        <v>90</v>
      </c>
      <c r="I3302" s="4" t="s">
        <v>142</v>
      </c>
      <c r="J3302" s="4" t="s">
        <v>57</v>
      </c>
      <c r="K3302" s="9">
        <f t="shared" si="306"/>
        <v>1.0527777777824667</v>
      </c>
      <c r="L3302" s="13">
        <f t="shared" si="307"/>
        <v>40723</v>
      </c>
      <c r="M3302" s="14">
        <f t="shared" si="308"/>
        <v>0.50624999999854481</v>
      </c>
      <c r="N3302" s="15">
        <f t="shared" si="309"/>
        <v>3</v>
      </c>
      <c r="O3302" s="16" t="str">
        <f t="shared" si="310"/>
        <v>Thursday</v>
      </c>
      <c r="P3302" s="16" t="str">
        <f t="shared" si="311"/>
        <v>Jun</v>
      </c>
      <c r="Q3302" s="22">
        <f>IF(Analysis!$H$2=1,1,0)</f>
        <v>1</v>
      </c>
      <c r="R3302" s="1">
        <f>IF(Analysis!$H$3=1,1,0)</f>
        <v>1</v>
      </c>
      <c r="S3302" s="23">
        <f>IF(Analysis!$H$4=1,1,0)</f>
        <v>1</v>
      </c>
      <c r="T3302" s="23">
        <f>IF(Analysis!$H$6=1,1,0)</f>
        <v>1</v>
      </c>
      <c r="U3302" s="23">
        <f>IF(Analysis!$H$7=1,1,0)</f>
        <v>1</v>
      </c>
    </row>
    <row r="3303" spans="1:21">
      <c r="A3303" s="4">
        <v>14344</v>
      </c>
      <c r="B3303" s="5">
        <v>40738.642361111109</v>
      </c>
      <c r="C3303" s="5">
        <v>40723.489583333336</v>
      </c>
      <c r="D3303" s="4" t="s">
        <v>60</v>
      </c>
      <c r="E3303" s="4" t="s">
        <v>99</v>
      </c>
      <c r="F3303" s="6" t="s">
        <v>127</v>
      </c>
      <c r="G3303" s="4" t="s">
        <v>55</v>
      </c>
      <c r="H3303" s="4" t="s">
        <v>107</v>
      </c>
      <c r="I3303" s="4" t="s">
        <v>142</v>
      </c>
      <c r="J3303" s="4" t="s">
        <v>73</v>
      </c>
      <c r="K3303" s="9">
        <f t="shared" si="306"/>
        <v>15.152777777773736</v>
      </c>
      <c r="L3303" s="13">
        <f t="shared" si="307"/>
        <v>40723</v>
      </c>
      <c r="M3303" s="14">
        <f t="shared" si="308"/>
        <v>0.48958333333575865</v>
      </c>
      <c r="N3303" s="15">
        <f t="shared" si="309"/>
        <v>3</v>
      </c>
      <c r="O3303" s="16" t="str">
        <f t="shared" si="310"/>
        <v>Thursday</v>
      </c>
      <c r="P3303" s="16" t="str">
        <f t="shared" si="311"/>
        <v>Jun</v>
      </c>
      <c r="Q3303" s="22">
        <f>IF(Analysis!$H$2=1,1,0)</f>
        <v>1</v>
      </c>
      <c r="R3303" s="1">
        <f>IF(Analysis!$H$3=1,1,0)</f>
        <v>1</v>
      </c>
      <c r="S3303" s="23">
        <f>IF(Analysis!$H$4=1,1,0)</f>
        <v>1</v>
      </c>
      <c r="T3303" s="23">
        <f>IF(Analysis!$H$6=1,1,0)</f>
        <v>1</v>
      </c>
      <c r="U3303" s="23">
        <f>IF(Analysis!$H$7=1,1,0)</f>
        <v>1</v>
      </c>
    </row>
    <row r="3304" spans="1:21">
      <c r="A3304" s="4">
        <v>14343</v>
      </c>
      <c r="B3304" s="5">
        <v>40743.603472222225</v>
      </c>
      <c r="C3304" s="5">
        <v>40723.473611111112</v>
      </c>
      <c r="D3304" s="4" t="s">
        <v>62</v>
      </c>
      <c r="E3304" s="4" t="s">
        <v>72</v>
      </c>
      <c r="F3304" s="6" t="s">
        <v>128</v>
      </c>
      <c r="G3304" s="4" t="s">
        <v>55</v>
      </c>
      <c r="H3304" s="4" t="s">
        <v>106</v>
      </c>
      <c r="I3304" s="4" t="s">
        <v>142</v>
      </c>
      <c r="J3304" s="4" t="s">
        <v>65</v>
      </c>
      <c r="K3304" s="9">
        <f t="shared" si="306"/>
        <v>20.129861111112405</v>
      </c>
      <c r="L3304" s="13">
        <f t="shared" si="307"/>
        <v>40723</v>
      </c>
      <c r="M3304" s="14">
        <f t="shared" si="308"/>
        <v>0.47361111111240461</v>
      </c>
      <c r="N3304" s="15">
        <f t="shared" si="309"/>
        <v>3</v>
      </c>
      <c r="O3304" s="16" t="str">
        <f t="shared" si="310"/>
        <v>Tuesday</v>
      </c>
      <c r="P3304" s="16" t="str">
        <f t="shared" si="311"/>
        <v>Jun</v>
      </c>
      <c r="Q3304" s="22">
        <f>IF(Analysis!$H$2=1,1,0)</f>
        <v>1</v>
      </c>
      <c r="R3304" s="1">
        <f>IF(Analysis!$H$3=1,1,0)</f>
        <v>1</v>
      </c>
      <c r="S3304" s="23">
        <f>IF(Analysis!$H$4=1,1,0)</f>
        <v>1</v>
      </c>
      <c r="T3304" s="23">
        <f>IF(Analysis!$H$6=1,1,0)</f>
        <v>1</v>
      </c>
      <c r="U3304" s="23">
        <f>IF(Analysis!$H$7=1,1,0)</f>
        <v>1</v>
      </c>
    </row>
    <row r="3305" spans="1:21">
      <c r="A3305" s="4">
        <v>14342</v>
      </c>
      <c r="B3305" s="5">
        <v>40723.479861111111</v>
      </c>
      <c r="C3305" s="5">
        <v>40723.465277777781</v>
      </c>
      <c r="D3305" s="4" t="s">
        <v>60</v>
      </c>
      <c r="E3305" s="4" t="s">
        <v>54</v>
      </c>
      <c r="F3305" s="6" t="s">
        <v>129</v>
      </c>
      <c r="G3305" s="4" t="s">
        <v>55</v>
      </c>
      <c r="H3305" s="4" t="s">
        <v>71</v>
      </c>
      <c r="I3305" s="4" t="s">
        <v>142</v>
      </c>
      <c r="J3305" s="4" t="s">
        <v>57</v>
      </c>
      <c r="K3305" s="9">
        <f t="shared" si="306"/>
        <v>1.4583333329937886E-2</v>
      </c>
      <c r="L3305" s="13">
        <f t="shared" si="307"/>
        <v>40723</v>
      </c>
      <c r="M3305" s="14">
        <f t="shared" si="308"/>
        <v>0.46527777778101154</v>
      </c>
      <c r="N3305" s="15">
        <f t="shared" si="309"/>
        <v>3</v>
      </c>
      <c r="O3305" s="16" t="str">
        <f t="shared" si="310"/>
        <v>Wednesday</v>
      </c>
      <c r="P3305" s="16" t="str">
        <f t="shared" si="311"/>
        <v>Jun</v>
      </c>
      <c r="Q3305" s="22">
        <f>IF(Analysis!$H$2=1,1,0)</f>
        <v>1</v>
      </c>
      <c r="R3305" s="1">
        <f>IF(Analysis!$H$3=1,1,0)</f>
        <v>1</v>
      </c>
      <c r="S3305" s="23">
        <f>IF(Analysis!$H$4=1,1,0)</f>
        <v>1</v>
      </c>
      <c r="T3305" s="23">
        <f>IF(Analysis!$H$6=1,1,0)</f>
        <v>1</v>
      </c>
      <c r="U3305" s="23">
        <f>IF(Analysis!$H$7=1,1,0)</f>
        <v>1</v>
      </c>
    </row>
    <row r="3306" spans="1:21">
      <c r="A3306" s="4">
        <v>14341</v>
      </c>
      <c r="B3306" s="5">
        <v>40723.460416666669</v>
      </c>
      <c r="C3306" s="5">
        <v>40723.446527777778</v>
      </c>
      <c r="D3306" s="4" t="s">
        <v>60</v>
      </c>
      <c r="E3306" s="4" t="s">
        <v>54</v>
      </c>
      <c r="F3306" s="6" t="s">
        <v>145</v>
      </c>
      <c r="G3306" s="4" t="s">
        <v>55</v>
      </c>
      <c r="H3306" s="4" t="s">
        <v>56</v>
      </c>
      <c r="I3306" s="4" t="s">
        <v>142</v>
      </c>
      <c r="J3306" s="4" t="s">
        <v>59</v>
      </c>
      <c r="K3306" s="9">
        <f t="shared" si="306"/>
        <v>1.3888888890505768E-2</v>
      </c>
      <c r="L3306" s="13">
        <f t="shared" si="307"/>
        <v>40723</v>
      </c>
      <c r="M3306" s="14">
        <f t="shared" si="308"/>
        <v>0.44652777777810115</v>
      </c>
      <c r="N3306" s="15">
        <f t="shared" si="309"/>
        <v>2</v>
      </c>
      <c r="O3306" s="16" t="str">
        <f t="shared" si="310"/>
        <v>Wednesday</v>
      </c>
      <c r="P3306" s="16" t="str">
        <f t="shared" si="311"/>
        <v>Jun</v>
      </c>
      <c r="Q3306" s="22">
        <f>IF(Analysis!$H$2=1,1,0)</f>
        <v>1</v>
      </c>
      <c r="R3306" s="1">
        <f>IF(Analysis!$H$3=1,1,0)</f>
        <v>1</v>
      </c>
      <c r="S3306" s="23">
        <f>IF(Analysis!$H$4=1,1,0)</f>
        <v>1</v>
      </c>
      <c r="T3306" s="23">
        <f>IF(Analysis!$H$6=1,1,0)</f>
        <v>1</v>
      </c>
      <c r="U3306" s="23">
        <f>IF(Analysis!$H$7=1,1,0)</f>
        <v>1</v>
      </c>
    </row>
    <row r="3307" spans="1:21">
      <c r="A3307" s="4">
        <v>14340</v>
      </c>
      <c r="B3307" s="5">
        <v>40723.450694444444</v>
      </c>
      <c r="C3307" s="5">
        <v>40723.442361111112</v>
      </c>
      <c r="D3307" s="4" t="s">
        <v>60</v>
      </c>
      <c r="E3307" s="4" t="s">
        <v>61</v>
      </c>
      <c r="F3307" s="6" t="s">
        <v>2403</v>
      </c>
      <c r="G3307" s="4" t="s">
        <v>55</v>
      </c>
      <c r="H3307" s="4" t="s">
        <v>90</v>
      </c>
      <c r="I3307" s="4" t="s">
        <v>142</v>
      </c>
      <c r="J3307" s="4" t="s">
        <v>59</v>
      </c>
      <c r="K3307" s="9">
        <f t="shared" si="306"/>
        <v>8.333333331393078E-3</v>
      </c>
      <c r="L3307" s="13">
        <f t="shared" si="307"/>
        <v>40723</v>
      </c>
      <c r="M3307" s="14">
        <f t="shared" si="308"/>
        <v>0.44236111111240461</v>
      </c>
      <c r="N3307" s="15">
        <f t="shared" si="309"/>
        <v>2</v>
      </c>
      <c r="O3307" s="16" t="str">
        <f t="shared" si="310"/>
        <v>Wednesday</v>
      </c>
      <c r="P3307" s="16" t="str">
        <f t="shared" si="311"/>
        <v>Jun</v>
      </c>
      <c r="Q3307" s="22">
        <f>IF(Analysis!$H$2=1,1,0)</f>
        <v>1</v>
      </c>
      <c r="R3307" s="1">
        <f>IF(Analysis!$H$3=1,1,0)</f>
        <v>1</v>
      </c>
      <c r="S3307" s="23">
        <f>IF(Analysis!$H$4=1,1,0)</f>
        <v>1</v>
      </c>
      <c r="T3307" s="23">
        <f>IF(Analysis!$H$6=1,1,0)</f>
        <v>1</v>
      </c>
      <c r="U3307" s="23">
        <f>IF(Analysis!$H$7=1,1,0)</f>
        <v>1</v>
      </c>
    </row>
    <row r="3308" spans="1:21">
      <c r="A3308" s="4">
        <v>14339</v>
      </c>
      <c r="B3308" s="5">
        <v>40739.326388888891</v>
      </c>
      <c r="C3308" s="5">
        <v>40723.419444444444</v>
      </c>
      <c r="D3308" s="4" t="s">
        <v>60</v>
      </c>
      <c r="E3308" s="4" t="s">
        <v>54</v>
      </c>
      <c r="F3308" s="6" t="s">
        <v>2071</v>
      </c>
      <c r="G3308" s="4" t="s">
        <v>55</v>
      </c>
      <c r="H3308" s="4" t="s">
        <v>56</v>
      </c>
      <c r="I3308" s="4" t="s">
        <v>142</v>
      </c>
      <c r="J3308" s="4" t="s">
        <v>59</v>
      </c>
      <c r="K3308" s="9">
        <f t="shared" si="306"/>
        <v>15.906944444446708</v>
      </c>
      <c r="L3308" s="13">
        <f t="shared" si="307"/>
        <v>40723</v>
      </c>
      <c r="M3308" s="14">
        <f t="shared" si="308"/>
        <v>0.41944444444379769</v>
      </c>
      <c r="N3308" s="15">
        <f t="shared" si="309"/>
        <v>2</v>
      </c>
      <c r="O3308" s="16" t="str">
        <f t="shared" si="310"/>
        <v>Friday</v>
      </c>
      <c r="P3308" s="16" t="str">
        <f t="shared" si="311"/>
        <v>Jun</v>
      </c>
      <c r="Q3308" s="22">
        <f>IF(Analysis!$H$2=1,1,0)</f>
        <v>1</v>
      </c>
      <c r="R3308" s="1">
        <f>IF(Analysis!$H$3=1,1,0)</f>
        <v>1</v>
      </c>
      <c r="S3308" s="23">
        <f>IF(Analysis!$H$4=1,1,0)</f>
        <v>1</v>
      </c>
      <c r="T3308" s="23">
        <f>IF(Analysis!$H$6=1,1,0)</f>
        <v>1</v>
      </c>
      <c r="U3308" s="23">
        <f>IF(Analysis!$H$7=1,1,0)</f>
        <v>1</v>
      </c>
    </row>
    <row r="3309" spans="1:21">
      <c r="A3309" s="4">
        <v>14338</v>
      </c>
      <c r="B3309" s="5">
        <v>40723.578472222223</v>
      </c>
      <c r="C3309" s="5">
        <v>40723.396527777775</v>
      </c>
      <c r="D3309" s="4" t="s">
        <v>62</v>
      </c>
      <c r="E3309" s="4" t="s">
        <v>112</v>
      </c>
      <c r="F3309" s="6" t="s">
        <v>2072</v>
      </c>
      <c r="G3309" s="4" t="s">
        <v>55</v>
      </c>
      <c r="H3309" s="4" t="s">
        <v>1516</v>
      </c>
      <c r="I3309" s="4" t="s">
        <v>142</v>
      </c>
      <c r="J3309" s="4" t="s">
        <v>59</v>
      </c>
      <c r="K3309" s="9">
        <f t="shared" si="306"/>
        <v>0.18194444444816327</v>
      </c>
      <c r="L3309" s="13">
        <f t="shared" si="307"/>
        <v>40723</v>
      </c>
      <c r="M3309" s="14">
        <f t="shared" si="308"/>
        <v>0.39652777777519077</v>
      </c>
      <c r="N3309" s="15">
        <f t="shared" si="309"/>
        <v>2</v>
      </c>
      <c r="O3309" s="16" t="str">
        <f t="shared" si="310"/>
        <v>Wednesday</v>
      </c>
      <c r="P3309" s="16" t="str">
        <f t="shared" si="311"/>
        <v>Jun</v>
      </c>
      <c r="Q3309" s="22">
        <f>IF(Analysis!$H$2=1,1,0)</f>
        <v>1</v>
      </c>
      <c r="R3309" s="1">
        <f>IF(Analysis!$H$3=1,1,0)</f>
        <v>1</v>
      </c>
      <c r="S3309" s="23">
        <f>IF(Analysis!$H$4=1,1,0)</f>
        <v>1</v>
      </c>
      <c r="T3309" s="23">
        <f>IF(Analysis!$H$6=1,1,0)</f>
        <v>1</v>
      </c>
      <c r="U3309" s="23">
        <f>IF(Analysis!$H$7=1,1,0)</f>
        <v>1</v>
      </c>
    </row>
    <row r="3310" spans="1:21">
      <c r="A3310" s="4">
        <v>14337</v>
      </c>
      <c r="B3310" s="5">
        <v>40723.599305555559</v>
      </c>
      <c r="C3310" s="5">
        <v>40723.393750000003</v>
      </c>
      <c r="D3310" s="4" t="s">
        <v>62</v>
      </c>
      <c r="E3310" s="4" t="s">
        <v>64</v>
      </c>
      <c r="F3310" s="6" t="s">
        <v>2073</v>
      </c>
      <c r="G3310" s="4" t="s">
        <v>55</v>
      </c>
      <c r="H3310" s="4" t="s">
        <v>1517</v>
      </c>
      <c r="I3310" s="4" t="s">
        <v>142</v>
      </c>
      <c r="J3310" s="4" t="s">
        <v>59</v>
      </c>
      <c r="K3310" s="9">
        <f t="shared" si="306"/>
        <v>0.20555555555620231</v>
      </c>
      <c r="L3310" s="13">
        <f t="shared" si="307"/>
        <v>40723</v>
      </c>
      <c r="M3310" s="14">
        <f t="shared" si="308"/>
        <v>0.39375000000291038</v>
      </c>
      <c r="N3310" s="15">
        <f t="shared" si="309"/>
        <v>2</v>
      </c>
      <c r="O3310" s="16" t="str">
        <f t="shared" si="310"/>
        <v>Wednesday</v>
      </c>
      <c r="P3310" s="16" t="str">
        <f t="shared" si="311"/>
        <v>Jun</v>
      </c>
      <c r="Q3310" s="22">
        <f>IF(Analysis!$H$2=1,1,0)</f>
        <v>1</v>
      </c>
      <c r="R3310" s="1">
        <f>IF(Analysis!$H$3=1,1,0)</f>
        <v>1</v>
      </c>
      <c r="S3310" s="23">
        <f>IF(Analysis!$H$4=1,1,0)</f>
        <v>1</v>
      </c>
      <c r="T3310" s="23">
        <f>IF(Analysis!$H$6=1,1,0)</f>
        <v>1</v>
      </c>
      <c r="U3310" s="23">
        <f>IF(Analysis!$H$7=1,1,0)</f>
        <v>1</v>
      </c>
    </row>
    <row r="3311" spans="1:21">
      <c r="A3311" s="4">
        <v>14336</v>
      </c>
      <c r="B3311" s="5">
        <v>40784.593055555553</v>
      </c>
      <c r="C3311" s="5">
        <v>40723.393750000003</v>
      </c>
      <c r="D3311" s="4" t="s">
        <v>62</v>
      </c>
      <c r="E3311" s="4" t="s">
        <v>64</v>
      </c>
      <c r="F3311" s="6" t="s">
        <v>132</v>
      </c>
      <c r="G3311" s="4" t="s">
        <v>55</v>
      </c>
      <c r="H3311" s="4" t="s">
        <v>1518</v>
      </c>
      <c r="I3311" s="4" t="s">
        <v>142</v>
      </c>
      <c r="J3311" s="4" t="s">
        <v>65</v>
      </c>
      <c r="K3311" s="9">
        <f t="shared" si="306"/>
        <v>61.199305555550382</v>
      </c>
      <c r="L3311" s="13">
        <f t="shared" si="307"/>
        <v>40723</v>
      </c>
      <c r="M3311" s="14">
        <f t="shared" si="308"/>
        <v>0.39375000000291038</v>
      </c>
      <c r="N3311" s="15">
        <f t="shared" si="309"/>
        <v>2</v>
      </c>
      <c r="O3311" s="16" t="str">
        <f t="shared" si="310"/>
        <v>Monday</v>
      </c>
      <c r="P3311" s="16" t="str">
        <f t="shared" si="311"/>
        <v>Jun</v>
      </c>
      <c r="Q3311" s="22">
        <f>IF(Analysis!$H$2=1,1,0)</f>
        <v>1</v>
      </c>
      <c r="R3311" s="1">
        <f>IF(Analysis!$H$3=1,1,0)</f>
        <v>1</v>
      </c>
      <c r="S3311" s="23">
        <f>IF(Analysis!$H$4=1,1,0)</f>
        <v>1</v>
      </c>
      <c r="T3311" s="23">
        <f>IF(Analysis!$H$6=1,1,0)</f>
        <v>1</v>
      </c>
      <c r="U3311" s="23">
        <f>IF(Analysis!$H$7=1,1,0)</f>
        <v>1</v>
      </c>
    </row>
    <row r="3312" spans="1:21">
      <c r="A3312" s="4">
        <v>14335</v>
      </c>
      <c r="B3312" s="5">
        <v>40725.429166666669</v>
      </c>
      <c r="C3312" s="5">
        <v>40723.384722222225</v>
      </c>
      <c r="D3312" s="4" t="s">
        <v>62</v>
      </c>
      <c r="E3312" s="4" t="s">
        <v>92</v>
      </c>
      <c r="F3312" s="6" t="s">
        <v>133</v>
      </c>
      <c r="G3312" s="4" t="s">
        <v>55</v>
      </c>
      <c r="H3312" s="4" t="s">
        <v>1519</v>
      </c>
      <c r="I3312" s="4" t="s">
        <v>142</v>
      </c>
      <c r="J3312" s="4" t="s">
        <v>65</v>
      </c>
      <c r="K3312" s="9">
        <f t="shared" si="306"/>
        <v>2.0444444444437977</v>
      </c>
      <c r="L3312" s="13">
        <f t="shared" si="307"/>
        <v>40723</v>
      </c>
      <c r="M3312" s="14">
        <f t="shared" si="308"/>
        <v>0.38472222222480923</v>
      </c>
      <c r="N3312" s="15">
        <f t="shared" si="309"/>
        <v>2</v>
      </c>
      <c r="O3312" s="16" t="str">
        <f t="shared" si="310"/>
        <v>Friday</v>
      </c>
      <c r="P3312" s="16" t="str">
        <f t="shared" si="311"/>
        <v>Jun</v>
      </c>
      <c r="Q3312" s="22">
        <f>IF(Analysis!$H$2=1,1,0)</f>
        <v>1</v>
      </c>
      <c r="R3312" s="1">
        <f>IF(Analysis!$H$3=1,1,0)</f>
        <v>1</v>
      </c>
      <c r="S3312" s="23">
        <f>IF(Analysis!$H$4=1,1,0)</f>
        <v>1</v>
      </c>
      <c r="T3312" s="23">
        <f>IF(Analysis!$H$6=1,1,0)</f>
        <v>1</v>
      </c>
      <c r="U3312" s="23">
        <f>IF(Analysis!$H$7=1,1,0)</f>
        <v>1</v>
      </c>
    </row>
    <row r="3313" spans="1:21">
      <c r="A3313" s="4">
        <v>14334</v>
      </c>
      <c r="B3313" s="5">
        <v>40758.381944444445</v>
      </c>
      <c r="C3313" s="5">
        <v>40723.350694444445</v>
      </c>
      <c r="D3313" s="4" t="s">
        <v>62</v>
      </c>
      <c r="E3313" s="4" t="s">
        <v>72</v>
      </c>
      <c r="F3313" s="6" t="s">
        <v>127</v>
      </c>
      <c r="G3313" s="4" t="s">
        <v>55</v>
      </c>
      <c r="H3313" s="4" t="s">
        <v>1520</v>
      </c>
      <c r="I3313" s="4" t="s">
        <v>142</v>
      </c>
      <c r="J3313" s="4" t="s">
        <v>73</v>
      </c>
      <c r="K3313" s="9">
        <f t="shared" si="306"/>
        <v>35.03125</v>
      </c>
      <c r="L3313" s="13">
        <f t="shared" si="307"/>
        <v>40723</v>
      </c>
      <c r="M3313" s="14">
        <f t="shared" si="308"/>
        <v>0.35069444444525288</v>
      </c>
      <c r="N3313" s="15">
        <f t="shared" si="309"/>
        <v>1</v>
      </c>
      <c r="O3313" s="16" t="str">
        <f t="shared" si="310"/>
        <v>Wednesday</v>
      </c>
      <c r="P3313" s="16" t="str">
        <f t="shared" si="311"/>
        <v>Jun</v>
      </c>
      <c r="Q3313" s="22">
        <f>IF(Analysis!$H$2=1,1,0)</f>
        <v>1</v>
      </c>
      <c r="R3313" s="1">
        <f>IF(Analysis!$H$3=1,1,0)</f>
        <v>1</v>
      </c>
      <c r="S3313" s="23">
        <f>IF(Analysis!$H$4=1,1,0)</f>
        <v>1</v>
      </c>
      <c r="T3313" s="23">
        <f>IF(Analysis!$H$6=1,1,0)</f>
        <v>1</v>
      </c>
      <c r="U3313" s="23">
        <f>IF(Analysis!$H$7=1,1,0)</f>
        <v>1</v>
      </c>
    </row>
    <row r="3314" spans="1:21">
      <c r="A3314" s="4">
        <v>14333</v>
      </c>
      <c r="B3314" s="5">
        <v>40724.569444444445</v>
      </c>
      <c r="C3314" s="5">
        <v>40722.707638888889</v>
      </c>
      <c r="D3314" s="4" t="s">
        <v>60</v>
      </c>
      <c r="E3314" s="4" t="s">
        <v>54</v>
      </c>
      <c r="F3314" s="6" t="s">
        <v>128</v>
      </c>
      <c r="G3314" s="4" t="s">
        <v>55</v>
      </c>
      <c r="H3314" s="4" t="s">
        <v>90</v>
      </c>
      <c r="I3314" s="4" t="s">
        <v>142</v>
      </c>
      <c r="J3314" s="4" t="s">
        <v>59</v>
      </c>
      <c r="K3314" s="9">
        <f t="shared" si="306"/>
        <v>1.8618055555562023</v>
      </c>
      <c r="L3314" s="13">
        <f t="shared" si="307"/>
        <v>40722</v>
      </c>
      <c r="M3314" s="14">
        <f t="shared" si="308"/>
        <v>0.70763888888905058</v>
      </c>
      <c r="N3314" s="15">
        <f t="shared" si="309"/>
        <v>5</v>
      </c>
      <c r="O3314" s="16" t="str">
        <f t="shared" si="310"/>
        <v>Thursday</v>
      </c>
      <c r="P3314" s="16" t="str">
        <f t="shared" si="311"/>
        <v>Jun</v>
      </c>
      <c r="Q3314" s="22">
        <f>IF(Analysis!$H$2=1,1,0)</f>
        <v>1</v>
      </c>
      <c r="R3314" s="1">
        <f>IF(Analysis!$H$3=1,1,0)</f>
        <v>1</v>
      </c>
      <c r="S3314" s="23">
        <f>IF(Analysis!$H$4=1,1,0)</f>
        <v>1</v>
      </c>
      <c r="T3314" s="23">
        <f>IF(Analysis!$H$6=1,1,0)</f>
        <v>1</v>
      </c>
      <c r="U3314" s="23">
        <f>IF(Analysis!$H$7=1,1,0)</f>
        <v>1</v>
      </c>
    </row>
    <row r="3315" spans="1:21">
      <c r="A3315" s="4">
        <v>14332</v>
      </c>
      <c r="B3315" s="5">
        <v>40728.55972222222</v>
      </c>
      <c r="C3315" s="5">
        <v>40722.706944444442</v>
      </c>
      <c r="D3315" s="4" t="s">
        <v>62</v>
      </c>
      <c r="E3315" s="4" t="s">
        <v>66</v>
      </c>
      <c r="F3315" s="6" t="s">
        <v>129</v>
      </c>
      <c r="G3315" s="4" t="s">
        <v>55</v>
      </c>
      <c r="H3315" s="4" t="s">
        <v>107</v>
      </c>
      <c r="I3315" s="4" t="s">
        <v>142</v>
      </c>
      <c r="J3315" s="4" t="s">
        <v>73</v>
      </c>
      <c r="K3315" s="9">
        <f t="shared" si="306"/>
        <v>5.8527777777781012</v>
      </c>
      <c r="L3315" s="13">
        <f t="shared" si="307"/>
        <v>40722</v>
      </c>
      <c r="M3315" s="14">
        <f t="shared" si="308"/>
        <v>0.7069444444423425</v>
      </c>
      <c r="N3315" s="15">
        <f t="shared" si="309"/>
        <v>5</v>
      </c>
      <c r="O3315" s="16" t="str">
        <f t="shared" si="310"/>
        <v>Monday</v>
      </c>
      <c r="P3315" s="16" t="str">
        <f t="shared" si="311"/>
        <v>Jun</v>
      </c>
      <c r="Q3315" s="22">
        <f>IF(Analysis!$H$2=1,1,0)</f>
        <v>1</v>
      </c>
      <c r="R3315" s="1">
        <f>IF(Analysis!$H$3=1,1,0)</f>
        <v>1</v>
      </c>
      <c r="S3315" s="23">
        <f>IF(Analysis!$H$4=1,1,0)</f>
        <v>1</v>
      </c>
      <c r="T3315" s="23">
        <f>IF(Analysis!$H$6=1,1,0)</f>
        <v>1</v>
      </c>
      <c r="U3315" s="23">
        <f>IF(Analysis!$H$7=1,1,0)</f>
        <v>1</v>
      </c>
    </row>
    <row r="3316" spans="1:21">
      <c r="A3316" s="4">
        <v>14331</v>
      </c>
      <c r="B3316" s="5">
        <v>40731.570833333331</v>
      </c>
      <c r="C3316" s="5">
        <v>40722.704861111109</v>
      </c>
      <c r="D3316" s="4" t="s">
        <v>62</v>
      </c>
      <c r="E3316" s="4" t="s">
        <v>68</v>
      </c>
      <c r="F3316" s="6" t="s">
        <v>145</v>
      </c>
      <c r="G3316" s="4" t="s">
        <v>55</v>
      </c>
      <c r="H3316" s="4" t="s">
        <v>106</v>
      </c>
      <c r="I3316" s="4" t="s">
        <v>142</v>
      </c>
      <c r="J3316" s="4" t="s">
        <v>73</v>
      </c>
      <c r="K3316" s="9">
        <f t="shared" si="306"/>
        <v>8.8659722222218988</v>
      </c>
      <c r="L3316" s="13">
        <f t="shared" si="307"/>
        <v>40722</v>
      </c>
      <c r="M3316" s="14">
        <f t="shared" si="308"/>
        <v>0.70486111110949423</v>
      </c>
      <c r="N3316" s="15">
        <f t="shared" si="309"/>
        <v>5</v>
      </c>
      <c r="O3316" s="16" t="str">
        <f t="shared" si="310"/>
        <v>Thursday</v>
      </c>
      <c r="P3316" s="16" t="str">
        <f t="shared" si="311"/>
        <v>Jun</v>
      </c>
      <c r="Q3316" s="22">
        <f>IF(Analysis!$H$2=1,1,0)</f>
        <v>1</v>
      </c>
      <c r="R3316" s="1">
        <f>IF(Analysis!$H$3=1,1,0)</f>
        <v>1</v>
      </c>
      <c r="S3316" s="23">
        <f>IF(Analysis!$H$4=1,1,0)</f>
        <v>1</v>
      </c>
      <c r="T3316" s="23">
        <f>IF(Analysis!$H$6=1,1,0)</f>
        <v>1</v>
      </c>
      <c r="U3316" s="23">
        <f>IF(Analysis!$H$7=1,1,0)</f>
        <v>1</v>
      </c>
    </row>
    <row r="3317" spans="1:21">
      <c r="A3317" s="4">
        <v>14330</v>
      </c>
      <c r="B3317" s="5">
        <v>40728.559027777781</v>
      </c>
      <c r="C3317" s="5">
        <v>40722.70416666667</v>
      </c>
      <c r="D3317" s="4" t="s">
        <v>62</v>
      </c>
      <c r="E3317" s="4" t="s">
        <v>100</v>
      </c>
      <c r="F3317" s="6" t="s">
        <v>2404</v>
      </c>
      <c r="G3317" s="4" t="s">
        <v>55</v>
      </c>
      <c r="H3317" s="4" t="s">
        <v>71</v>
      </c>
      <c r="I3317" s="4" t="s">
        <v>142</v>
      </c>
      <c r="J3317" s="4" t="s">
        <v>73</v>
      </c>
      <c r="K3317" s="9">
        <f t="shared" si="306"/>
        <v>5.8548611111109494</v>
      </c>
      <c r="L3317" s="13">
        <f t="shared" si="307"/>
        <v>40722</v>
      </c>
      <c r="M3317" s="14">
        <f t="shared" si="308"/>
        <v>0.70416666667006211</v>
      </c>
      <c r="N3317" s="15">
        <f t="shared" si="309"/>
        <v>5</v>
      </c>
      <c r="O3317" s="16" t="str">
        <f t="shared" si="310"/>
        <v>Monday</v>
      </c>
      <c r="P3317" s="16" t="str">
        <f t="shared" si="311"/>
        <v>Jun</v>
      </c>
      <c r="Q3317" s="22">
        <f>IF(Analysis!$H$2=1,1,0)</f>
        <v>1</v>
      </c>
      <c r="R3317" s="1">
        <f>IF(Analysis!$H$3=1,1,0)</f>
        <v>1</v>
      </c>
      <c r="S3317" s="23">
        <f>IF(Analysis!$H$4=1,1,0)</f>
        <v>1</v>
      </c>
      <c r="T3317" s="23">
        <f>IF(Analysis!$H$6=1,1,0)</f>
        <v>1</v>
      </c>
      <c r="U3317" s="23">
        <f>IF(Analysis!$H$7=1,1,0)</f>
        <v>1</v>
      </c>
    </row>
    <row r="3318" spans="1:21">
      <c r="A3318" s="4">
        <v>14329</v>
      </c>
      <c r="B3318" s="5">
        <v>40725.680555555555</v>
      </c>
      <c r="C3318" s="5">
        <v>40722.681944444441</v>
      </c>
      <c r="D3318" s="4" t="s">
        <v>62</v>
      </c>
      <c r="E3318" s="4" t="s">
        <v>76</v>
      </c>
      <c r="F3318" s="6" t="s">
        <v>2071</v>
      </c>
      <c r="G3318" s="4" t="s">
        <v>55</v>
      </c>
      <c r="H3318" s="4" t="s">
        <v>56</v>
      </c>
      <c r="I3318" s="4" t="s">
        <v>142</v>
      </c>
      <c r="J3318" s="4" t="s">
        <v>65</v>
      </c>
      <c r="K3318" s="9">
        <f t="shared" si="306"/>
        <v>2.9986111111138598</v>
      </c>
      <c r="L3318" s="13">
        <f t="shared" si="307"/>
        <v>40722</v>
      </c>
      <c r="M3318" s="14">
        <f t="shared" si="308"/>
        <v>0.68194444444088731</v>
      </c>
      <c r="N3318" s="15">
        <f t="shared" si="309"/>
        <v>5</v>
      </c>
      <c r="O3318" s="16" t="str">
        <f t="shared" si="310"/>
        <v>Friday</v>
      </c>
      <c r="P3318" s="16" t="str">
        <f t="shared" si="311"/>
        <v>Jun</v>
      </c>
      <c r="Q3318" s="22">
        <f>IF(Analysis!$H$2=1,1,0)</f>
        <v>1</v>
      </c>
      <c r="R3318" s="1">
        <f>IF(Analysis!$H$3=1,1,0)</f>
        <v>1</v>
      </c>
      <c r="S3318" s="23">
        <f>IF(Analysis!$H$4=1,1,0)</f>
        <v>1</v>
      </c>
      <c r="T3318" s="23">
        <f>IF(Analysis!$H$6=1,1,0)</f>
        <v>1</v>
      </c>
      <c r="U3318" s="23">
        <f>IF(Analysis!$H$7=1,1,0)</f>
        <v>1</v>
      </c>
    </row>
    <row r="3319" spans="1:21">
      <c r="A3319" s="4">
        <v>14328</v>
      </c>
      <c r="B3319" s="5">
        <v>40724.622916666667</v>
      </c>
      <c r="C3319" s="5">
        <v>40722.626388888886</v>
      </c>
      <c r="D3319" s="4" t="s">
        <v>53</v>
      </c>
      <c r="E3319" s="4" t="s">
        <v>105</v>
      </c>
      <c r="F3319" s="6" t="s">
        <v>2072</v>
      </c>
      <c r="G3319" s="4" t="s">
        <v>55</v>
      </c>
      <c r="H3319" s="4" t="s">
        <v>90</v>
      </c>
      <c r="I3319" s="4" t="s">
        <v>142</v>
      </c>
      <c r="J3319" s="4" t="s">
        <v>59</v>
      </c>
      <c r="K3319" s="9">
        <f t="shared" si="306"/>
        <v>1.9965277777810115</v>
      </c>
      <c r="L3319" s="13">
        <f t="shared" si="307"/>
        <v>40722</v>
      </c>
      <c r="M3319" s="14">
        <f t="shared" si="308"/>
        <v>0.62638888888614019</v>
      </c>
      <c r="N3319" s="15">
        <f t="shared" si="309"/>
        <v>5</v>
      </c>
      <c r="O3319" s="16" t="str">
        <f t="shared" si="310"/>
        <v>Thursday</v>
      </c>
      <c r="P3319" s="16" t="str">
        <f t="shared" si="311"/>
        <v>Jun</v>
      </c>
      <c r="Q3319" s="22">
        <f>IF(Analysis!$H$2=1,1,0)</f>
        <v>1</v>
      </c>
      <c r="R3319" s="1">
        <f>IF(Analysis!$H$3=1,1,0)</f>
        <v>1</v>
      </c>
      <c r="S3319" s="23">
        <f>IF(Analysis!$H$4=1,1,0)</f>
        <v>1</v>
      </c>
      <c r="T3319" s="23">
        <f>IF(Analysis!$H$6=1,1,0)</f>
        <v>1</v>
      </c>
      <c r="U3319" s="23">
        <f>IF(Analysis!$H$7=1,1,0)</f>
        <v>1</v>
      </c>
    </row>
    <row r="3320" spans="1:21">
      <c r="A3320" s="4">
        <v>14327</v>
      </c>
      <c r="B3320" s="5">
        <v>40729.543749999997</v>
      </c>
      <c r="C3320" s="5">
        <v>40722.617361111108</v>
      </c>
      <c r="D3320" s="4" t="s">
        <v>62</v>
      </c>
      <c r="E3320" s="4" t="s">
        <v>64</v>
      </c>
      <c r="F3320" s="6" t="s">
        <v>2073</v>
      </c>
      <c r="G3320" s="4" t="s">
        <v>55</v>
      </c>
      <c r="H3320" s="4" t="s">
        <v>56</v>
      </c>
      <c r="I3320" s="4" t="s">
        <v>142</v>
      </c>
      <c r="J3320" s="4" t="s">
        <v>70</v>
      </c>
      <c r="K3320" s="9">
        <f t="shared" si="306"/>
        <v>6.9263888888890506</v>
      </c>
      <c r="L3320" s="13">
        <f t="shared" si="307"/>
        <v>40722</v>
      </c>
      <c r="M3320" s="14">
        <f t="shared" si="308"/>
        <v>0.61736111110803904</v>
      </c>
      <c r="N3320" s="15">
        <f t="shared" si="309"/>
        <v>4</v>
      </c>
      <c r="O3320" s="16" t="str">
        <f t="shared" si="310"/>
        <v>Tuesday</v>
      </c>
      <c r="P3320" s="16" t="str">
        <f t="shared" si="311"/>
        <v>Jun</v>
      </c>
      <c r="Q3320" s="22">
        <f>IF(Analysis!$H$2=1,1,0)</f>
        <v>1</v>
      </c>
      <c r="R3320" s="1">
        <f>IF(Analysis!$H$3=1,1,0)</f>
        <v>1</v>
      </c>
      <c r="S3320" s="23">
        <f>IF(Analysis!$H$4=1,1,0)</f>
        <v>1</v>
      </c>
      <c r="T3320" s="23">
        <f>IF(Analysis!$H$6=1,1,0)</f>
        <v>1</v>
      </c>
      <c r="U3320" s="23">
        <f>IF(Analysis!$H$7=1,1,0)</f>
        <v>1</v>
      </c>
    </row>
    <row r="3321" spans="1:21">
      <c r="A3321" s="4">
        <v>14326</v>
      </c>
      <c r="B3321" s="5">
        <v>40723.615277777775</v>
      </c>
      <c r="C3321" s="5">
        <v>40722.604166666664</v>
      </c>
      <c r="D3321" s="4" t="s">
        <v>53</v>
      </c>
      <c r="E3321" s="4" t="s">
        <v>105</v>
      </c>
      <c r="F3321" s="6" t="s">
        <v>132</v>
      </c>
      <c r="G3321" s="4" t="s">
        <v>55</v>
      </c>
      <c r="H3321" s="4" t="s">
        <v>1521</v>
      </c>
      <c r="I3321" s="4" t="s">
        <v>142</v>
      </c>
      <c r="J3321" s="4" t="s">
        <v>59</v>
      </c>
      <c r="K3321" s="9">
        <f t="shared" si="306"/>
        <v>1.0111111111109494</v>
      </c>
      <c r="L3321" s="13">
        <f t="shared" si="307"/>
        <v>40722</v>
      </c>
      <c r="M3321" s="14">
        <f t="shared" si="308"/>
        <v>0.60416666666424135</v>
      </c>
      <c r="N3321" s="15">
        <f t="shared" si="309"/>
        <v>4</v>
      </c>
      <c r="O3321" s="16" t="str">
        <f t="shared" si="310"/>
        <v>Wednesday</v>
      </c>
      <c r="P3321" s="16" t="str">
        <f t="shared" si="311"/>
        <v>Jun</v>
      </c>
      <c r="Q3321" s="22">
        <f>IF(Analysis!$H$2=1,1,0)</f>
        <v>1</v>
      </c>
      <c r="R3321" s="1">
        <f>IF(Analysis!$H$3=1,1,0)</f>
        <v>1</v>
      </c>
      <c r="S3321" s="23">
        <f>IF(Analysis!$H$4=1,1,0)</f>
        <v>1</v>
      </c>
      <c r="T3321" s="23">
        <f>IF(Analysis!$H$6=1,1,0)</f>
        <v>1</v>
      </c>
      <c r="U3321" s="23">
        <f>IF(Analysis!$H$7=1,1,0)</f>
        <v>1</v>
      </c>
    </row>
    <row r="3322" spans="1:21">
      <c r="A3322" s="4">
        <v>14325</v>
      </c>
      <c r="B3322" s="5">
        <v>40722.640277777777</v>
      </c>
      <c r="C3322" s="5">
        <v>40722.53125</v>
      </c>
      <c r="D3322" s="4" t="s">
        <v>53</v>
      </c>
      <c r="E3322" s="4" t="s">
        <v>79</v>
      </c>
      <c r="F3322" s="6" t="s">
        <v>133</v>
      </c>
      <c r="G3322" s="4" t="s">
        <v>55</v>
      </c>
      <c r="H3322" s="4" t="s">
        <v>1522</v>
      </c>
      <c r="I3322" s="4" t="s">
        <v>142</v>
      </c>
      <c r="J3322" s="4" t="s">
        <v>59</v>
      </c>
      <c r="K3322" s="9">
        <f t="shared" si="306"/>
        <v>0.10902777777664596</v>
      </c>
      <c r="L3322" s="13">
        <f t="shared" si="307"/>
        <v>40722</v>
      </c>
      <c r="M3322" s="14">
        <f t="shared" si="308"/>
        <v>0.53125</v>
      </c>
      <c r="N3322" s="15">
        <f t="shared" si="309"/>
        <v>3</v>
      </c>
      <c r="O3322" s="16" t="str">
        <f t="shared" si="310"/>
        <v>Tuesday</v>
      </c>
      <c r="P3322" s="16" t="str">
        <f t="shared" si="311"/>
        <v>Jun</v>
      </c>
      <c r="Q3322" s="22">
        <f>IF(Analysis!$H$2=1,1,0)</f>
        <v>1</v>
      </c>
      <c r="R3322" s="1">
        <f>IF(Analysis!$H$3=1,1,0)</f>
        <v>1</v>
      </c>
      <c r="S3322" s="23">
        <f>IF(Analysis!$H$4=1,1,0)</f>
        <v>1</v>
      </c>
      <c r="T3322" s="23">
        <f>IF(Analysis!$H$6=1,1,0)</f>
        <v>1</v>
      </c>
      <c r="U3322" s="23">
        <f>IF(Analysis!$H$7=1,1,0)</f>
        <v>1</v>
      </c>
    </row>
    <row r="3323" spans="1:21">
      <c r="A3323" s="4">
        <v>14324</v>
      </c>
      <c r="B3323" s="5">
        <v>40778.551388888889</v>
      </c>
      <c r="C3323" s="5">
        <v>40722.499305555553</v>
      </c>
      <c r="D3323" s="4" t="s">
        <v>53</v>
      </c>
      <c r="E3323" s="4" t="s">
        <v>96</v>
      </c>
      <c r="F3323" s="6" t="s">
        <v>127</v>
      </c>
      <c r="G3323" s="4" t="s">
        <v>55</v>
      </c>
      <c r="H3323" s="4" t="s">
        <v>1523</v>
      </c>
      <c r="I3323" s="4" t="s">
        <v>142</v>
      </c>
      <c r="J3323" s="4" t="s">
        <v>59</v>
      </c>
      <c r="K3323" s="9">
        <f t="shared" si="306"/>
        <v>56.052083333335759</v>
      </c>
      <c r="L3323" s="13">
        <f t="shared" si="307"/>
        <v>40722</v>
      </c>
      <c r="M3323" s="14">
        <f t="shared" si="308"/>
        <v>0.49930555555329192</v>
      </c>
      <c r="N3323" s="15">
        <f t="shared" si="309"/>
        <v>3</v>
      </c>
      <c r="O3323" s="16" t="str">
        <f t="shared" si="310"/>
        <v>Tuesday</v>
      </c>
      <c r="P3323" s="16" t="str">
        <f t="shared" si="311"/>
        <v>Jun</v>
      </c>
      <c r="Q3323" s="22">
        <f>IF(Analysis!$H$2=1,1,0)</f>
        <v>1</v>
      </c>
      <c r="R3323" s="1">
        <f>IF(Analysis!$H$3=1,1,0)</f>
        <v>1</v>
      </c>
      <c r="S3323" s="23">
        <f>IF(Analysis!$H$4=1,1,0)</f>
        <v>1</v>
      </c>
      <c r="T3323" s="23">
        <f>IF(Analysis!$H$6=1,1,0)</f>
        <v>1</v>
      </c>
      <c r="U3323" s="23">
        <f>IF(Analysis!$H$7=1,1,0)</f>
        <v>1</v>
      </c>
    </row>
    <row r="3324" spans="1:21">
      <c r="A3324" s="4">
        <v>14323</v>
      </c>
      <c r="B3324" s="5">
        <v>40736.666666666664</v>
      </c>
      <c r="C3324" s="5">
        <v>40722.473611111112</v>
      </c>
      <c r="D3324" s="4" t="s">
        <v>60</v>
      </c>
      <c r="E3324" s="4" t="s">
        <v>68</v>
      </c>
      <c r="F3324" s="6" t="s">
        <v>128</v>
      </c>
      <c r="G3324" s="4" t="s">
        <v>55</v>
      </c>
      <c r="H3324" s="4" t="s">
        <v>1524</v>
      </c>
      <c r="I3324" s="4" t="s">
        <v>142</v>
      </c>
      <c r="J3324" s="4" t="s">
        <v>59</v>
      </c>
      <c r="K3324" s="9">
        <f t="shared" si="306"/>
        <v>14.193055555551837</v>
      </c>
      <c r="L3324" s="13">
        <f t="shared" si="307"/>
        <v>40722</v>
      </c>
      <c r="M3324" s="14">
        <f t="shared" si="308"/>
        <v>0.47361111111240461</v>
      </c>
      <c r="N3324" s="15">
        <f t="shared" si="309"/>
        <v>3</v>
      </c>
      <c r="O3324" s="16" t="str">
        <f t="shared" si="310"/>
        <v>Tuesday</v>
      </c>
      <c r="P3324" s="16" t="str">
        <f t="shared" si="311"/>
        <v>Jun</v>
      </c>
      <c r="Q3324" s="22">
        <f>IF(Analysis!$H$2=1,1,0)</f>
        <v>1</v>
      </c>
      <c r="R3324" s="1">
        <f>IF(Analysis!$H$3=1,1,0)</f>
        <v>1</v>
      </c>
      <c r="S3324" s="23">
        <f>IF(Analysis!$H$4=1,1,0)</f>
        <v>1</v>
      </c>
      <c r="T3324" s="23">
        <f>IF(Analysis!$H$6=1,1,0)</f>
        <v>1</v>
      </c>
      <c r="U3324" s="23">
        <f>IF(Analysis!$H$7=1,1,0)</f>
        <v>1</v>
      </c>
    </row>
    <row r="3325" spans="1:21">
      <c r="A3325" s="4">
        <v>14322</v>
      </c>
      <c r="B3325" s="5">
        <v>40725.70416666667</v>
      </c>
      <c r="C3325" s="5">
        <v>40722.438888888886</v>
      </c>
      <c r="D3325" s="4" t="s">
        <v>62</v>
      </c>
      <c r="E3325" s="4" t="s">
        <v>63</v>
      </c>
      <c r="F3325" s="6" t="s">
        <v>129</v>
      </c>
      <c r="G3325" s="4" t="s">
        <v>55</v>
      </c>
      <c r="H3325" s="4" t="s">
        <v>1525</v>
      </c>
      <c r="I3325" s="4" t="s">
        <v>142</v>
      </c>
      <c r="J3325" s="4" t="s">
        <v>70</v>
      </c>
      <c r="K3325" s="9">
        <f t="shared" si="306"/>
        <v>3.2652777777839219</v>
      </c>
      <c r="L3325" s="13">
        <f t="shared" si="307"/>
        <v>40722</v>
      </c>
      <c r="M3325" s="14">
        <f t="shared" si="308"/>
        <v>0.43888888888614019</v>
      </c>
      <c r="N3325" s="15">
        <f t="shared" si="309"/>
        <v>2</v>
      </c>
      <c r="O3325" s="16" t="str">
        <f t="shared" si="310"/>
        <v>Friday</v>
      </c>
      <c r="P3325" s="16" t="str">
        <f t="shared" si="311"/>
        <v>Jun</v>
      </c>
      <c r="Q3325" s="22">
        <f>IF(Analysis!$H$2=1,1,0)</f>
        <v>1</v>
      </c>
      <c r="R3325" s="1">
        <f>IF(Analysis!$H$3=1,1,0)</f>
        <v>1</v>
      </c>
      <c r="S3325" s="23">
        <f>IF(Analysis!$H$4=1,1,0)</f>
        <v>1</v>
      </c>
      <c r="T3325" s="23">
        <f>IF(Analysis!$H$6=1,1,0)</f>
        <v>1</v>
      </c>
      <c r="U3325" s="23">
        <f>IF(Analysis!$H$7=1,1,0)</f>
        <v>1</v>
      </c>
    </row>
    <row r="3326" spans="1:21">
      <c r="A3326" s="4">
        <v>14321</v>
      </c>
      <c r="B3326" s="5">
        <v>40723.447222222225</v>
      </c>
      <c r="C3326" s="5">
        <v>40722.381944444445</v>
      </c>
      <c r="D3326" s="4" t="s">
        <v>60</v>
      </c>
      <c r="E3326" s="4" t="s">
        <v>144</v>
      </c>
      <c r="F3326" s="6" t="s">
        <v>145</v>
      </c>
      <c r="G3326" s="4" t="s">
        <v>55</v>
      </c>
      <c r="H3326" s="4" t="s">
        <v>90</v>
      </c>
      <c r="I3326" s="4" t="s">
        <v>142</v>
      </c>
      <c r="J3326" s="4" t="s">
        <v>59</v>
      </c>
      <c r="K3326" s="9">
        <f t="shared" si="306"/>
        <v>1.0652777777795563</v>
      </c>
      <c r="L3326" s="13">
        <f t="shared" si="307"/>
        <v>40722</v>
      </c>
      <c r="M3326" s="14">
        <f t="shared" si="308"/>
        <v>0.38194444444525288</v>
      </c>
      <c r="N3326" s="15">
        <f t="shared" si="309"/>
        <v>2</v>
      </c>
      <c r="O3326" s="16" t="str">
        <f t="shared" si="310"/>
        <v>Wednesday</v>
      </c>
      <c r="P3326" s="16" t="str">
        <f t="shared" si="311"/>
        <v>Jun</v>
      </c>
      <c r="Q3326" s="22">
        <f>IF(Analysis!$H$2=1,1,0)</f>
        <v>1</v>
      </c>
      <c r="R3326" s="1">
        <f>IF(Analysis!$H$3=1,1,0)</f>
        <v>1</v>
      </c>
      <c r="S3326" s="23">
        <f>IF(Analysis!$H$4=1,1,0)</f>
        <v>1</v>
      </c>
      <c r="T3326" s="23">
        <f>IF(Analysis!$H$6=1,1,0)</f>
        <v>1</v>
      </c>
      <c r="U3326" s="23">
        <f>IF(Analysis!$H$7=1,1,0)</f>
        <v>1</v>
      </c>
    </row>
    <row r="3327" spans="1:21">
      <c r="A3327" s="4">
        <v>14320</v>
      </c>
      <c r="B3327" s="5">
        <v>40730.322916666664</v>
      </c>
      <c r="C3327" s="5">
        <v>40721.671527777777</v>
      </c>
      <c r="D3327" s="4" t="s">
        <v>62</v>
      </c>
      <c r="E3327" s="4" t="s">
        <v>78</v>
      </c>
      <c r="F3327" s="6" t="s">
        <v>2405</v>
      </c>
      <c r="G3327" s="4" t="s">
        <v>55</v>
      </c>
      <c r="H3327" s="4" t="s">
        <v>107</v>
      </c>
      <c r="I3327" s="4" t="s">
        <v>142</v>
      </c>
      <c r="J3327" s="4" t="s">
        <v>73</v>
      </c>
      <c r="K3327" s="9">
        <f t="shared" si="306"/>
        <v>8.6513888888875954</v>
      </c>
      <c r="L3327" s="13">
        <f t="shared" si="307"/>
        <v>40721</v>
      </c>
      <c r="M3327" s="14">
        <f t="shared" si="308"/>
        <v>0.67152777777664596</v>
      </c>
      <c r="N3327" s="15">
        <f t="shared" si="309"/>
        <v>5</v>
      </c>
      <c r="O3327" s="16" t="str">
        <f t="shared" si="310"/>
        <v>Wednesday</v>
      </c>
      <c r="P3327" s="16" t="str">
        <f t="shared" si="311"/>
        <v>Jun</v>
      </c>
      <c r="Q3327" s="22">
        <f>IF(Analysis!$H$2=1,1,0)</f>
        <v>1</v>
      </c>
      <c r="R3327" s="1">
        <f>IF(Analysis!$H$3=1,1,0)</f>
        <v>1</v>
      </c>
      <c r="S3327" s="23">
        <f>IF(Analysis!$H$4=1,1,0)</f>
        <v>1</v>
      </c>
      <c r="T3327" s="23">
        <f>IF(Analysis!$H$6=1,1,0)</f>
        <v>1</v>
      </c>
      <c r="U3327" s="23">
        <f>IF(Analysis!$H$7=1,1,0)</f>
        <v>1</v>
      </c>
    </row>
    <row r="3328" spans="1:21">
      <c r="A3328" s="4">
        <v>14319</v>
      </c>
      <c r="B3328" s="5">
        <v>40723.609027777777</v>
      </c>
      <c r="C3328" s="5">
        <v>40721.670138888891</v>
      </c>
      <c r="D3328" s="4" t="s">
        <v>62</v>
      </c>
      <c r="E3328" s="4" t="s">
        <v>68</v>
      </c>
      <c r="F3328" s="6" t="s">
        <v>2071</v>
      </c>
      <c r="G3328" s="4" t="s">
        <v>55</v>
      </c>
      <c r="H3328" s="4" t="s">
        <v>106</v>
      </c>
      <c r="I3328" s="4" t="s">
        <v>142</v>
      </c>
      <c r="J3328" s="4" t="s">
        <v>73</v>
      </c>
      <c r="K3328" s="9">
        <f t="shared" si="306"/>
        <v>1.9388888888861402</v>
      </c>
      <c r="L3328" s="13">
        <f t="shared" si="307"/>
        <v>40721</v>
      </c>
      <c r="M3328" s="14">
        <f t="shared" si="308"/>
        <v>0.67013888889050577</v>
      </c>
      <c r="N3328" s="15">
        <f t="shared" si="309"/>
        <v>5</v>
      </c>
      <c r="O3328" s="16" t="str">
        <f t="shared" si="310"/>
        <v>Wednesday</v>
      </c>
      <c r="P3328" s="16" t="str">
        <f t="shared" si="311"/>
        <v>Jun</v>
      </c>
      <c r="Q3328" s="22">
        <f>IF(Analysis!$H$2=1,1,0)</f>
        <v>1</v>
      </c>
      <c r="R3328" s="1">
        <f>IF(Analysis!$H$3=1,1,0)</f>
        <v>1</v>
      </c>
      <c r="S3328" s="23">
        <f>IF(Analysis!$H$4=1,1,0)</f>
        <v>1</v>
      </c>
      <c r="T3328" s="23">
        <f>IF(Analysis!$H$6=1,1,0)</f>
        <v>1</v>
      </c>
      <c r="U3328" s="23">
        <f>IF(Analysis!$H$7=1,1,0)</f>
        <v>1</v>
      </c>
    </row>
    <row r="3329" spans="1:21">
      <c r="A3329" s="4">
        <v>14318</v>
      </c>
      <c r="B3329" s="5">
        <v>40724.438194444447</v>
      </c>
      <c r="C3329" s="5">
        <v>40721.659722222219</v>
      </c>
      <c r="D3329" s="4" t="s">
        <v>62</v>
      </c>
      <c r="E3329" s="4" t="s">
        <v>68</v>
      </c>
      <c r="F3329" s="6" t="s">
        <v>2072</v>
      </c>
      <c r="G3329" s="4" t="s">
        <v>55</v>
      </c>
      <c r="H3329" s="4" t="s">
        <v>71</v>
      </c>
      <c r="I3329" s="4" t="s">
        <v>142</v>
      </c>
      <c r="J3329" s="4" t="s">
        <v>73</v>
      </c>
      <c r="K3329" s="9">
        <f t="shared" si="306"/>
        <v>2.7784722222277196</v>
      </c>
      <c r="L3329" s="13">
        <f t="shared" si="307"/>
        <v>40721</v>
      </c>
      <c r="M3329" s="14">
        <f t="shared" si="308"/>
        <v>0.65972222221898846</v>
      </c>
      <c r="N3329" s="15">
        <f t="shared" si="309"/>
        <v>5</v>
      </c>
      <c r="O3329" s="16" t="str">
        <f t="shared" si="310"/>
        <v>Thursday</v>
      </c>
      <c r="P3329" s="16" t="str">
        <f t="shared" si="311"/>
        <v>Jun</v>
      </c>
      <c r="Q3329" s="22">
        <f>IF(Analysis!$H$2=1,1,0)</f>
        <v>1</v>
      </c>
      <c r="R3329" s="1">
        <f>IF(Analysis!$H$3=1,1,0)</f>
        <v>1</v>
      </c>
      <c r="S3329" s="23">
        <f>IF(Analysis!$H$4=1,1,0)</f>
        <v>1</v>
      </c>
      <c r="T3329" s="23">
        <f>IF(Analysis!$H$6=1,1,0)</f>
        <v>1</v>
      </c>
      <c r="U3329" s="23">
        <f>IF(Analysis!$H$7=1,1,0)</f>
        <v>1</v>
      </c>
    </row>
    <row r="3330" spans="1:21">
      <c r="A3330" s="4">
        <v>14317</v>
      </c>
      <c r="B3330" s="5">
        <v>40721.65</v>
      </c>
      <c r="C3330" s="5">
        <v>40721.644444444442</v>
      </c>
      <c r="D3330" s="4" t="s">
        <v>60</v>
      </c>
      <c r="E3330" s="4" t="s">
        <v>61</v>
      </c>
      <c r="F3330" s="6" t="s">
        <v>2073</v>
      </c>
      <c r="G3330" s="4" t="s">
        <v>55</v>
      </c>
      <c r="H3330" s="4" t="s">
        <v>56</v>
      </c>
      <c r="I3330" s="4" t="s">
        <v>142</v>
      </c>
      <c r="J3330" s="4" t="s">
        <v>59</v>
      </c>
      <c r="K3330" s="9">
        <f t="shared" si="306"/>
        <v>5.5555555591126904E-3</v>
      </c>
      <c r="L3330" s="13">
        <f t="shared" si="307"/>
        <v>40721</v>
      </c>
      <c r="M3330" s="14">
        <f t="shared" si="308"/>
        <v>0.6444444444423425</v>
      </c>
      <c r="N3330" s="15">
        <f t="shared" si="309"/>
        <v>5</v>
      </c>
      <c r="O3330" s="16" t="str">
        <f t="shared" si="310"/>
        <v>Monday</v>
      </c>
      <c r="P3330" s="16" t="str">
        <f t="shared" si="311"/>
        <v>Jun</v>
      </c>
      <c r="Q3330" s="22">
        <f>IF(Analysis!$H$2=1,1,0)</f>
        <v>1</v>
      </c>
      <c r="R3330" s="1">
        <f>IF(Analysis!$H$3=1,1,0)</f>
        <v>1</v>
      </c>
      <c r="S3330" s="23">
        <f>IF(Analysis!$H$4=1,1,0)</f>
        <v>1</v>
      </c>
      <c r="T3330" s="23">
        <f>IF(Analysis!$H$6=1,1,0)</f>
        <v>1</v>
      </c>
      <c r="U3330" s="23">
        <f>IF(Analysis!$H$7=1,1,0)</f>
        <v>1</v>
      </c>
    </row>
    <row r="3331" spans="1:21">
      <c r="A3331" s="4">
        <v>14316</v>
      </c>
      <c r="B3331" s="5">
        <v>40784.418055555558</v>
      </c>
      <c r="C3331" s="5">
        <v>40721.620138888888</v>
      </c>
      <c r="D3331" s="4" t="s">
        <v>53</v>
      </c>
      <c r="E3331" s="4" t="s">
        <v>58</v>
      </c>
      <c r="F3331" s="6" t="s">
        <v>132</v>
      </c>
      <c r="G3331" s="4" t="s">
        <v>55</v>
      </c>
      <c r="H3331" s="4" t="s">
        <v>90</v>
      </c>
      <c r="I3331" s="4" t="s">
        <v>142</v>
      </c>
      <c r="J3331" s="4" t="s">
        <v>59</v>
      </c>
      <c r="K3331" s="9">
        <f t="shared" ref="K3331:K3394" si="312">B3331-C3331</f>
        <v>62.797916666670062</v>
      </c>
      <c r="L3331" s="13">
        <f t="shared" si="307"/>
        <v>40721</v>
      </c>
      <c r="M3331" s="14">
        <f t="shared" si="308"/>
        <v>0.62013888888759539</v>
      </c>
      <c r="N3331" s="15">
        <f t="shared" si="309"/>
        <v>4</v>
      </c>
      <c r="O3331" s="16" t="str">
        <f t="shared" si="310"/>
        <v>Monday</v>
      </c>
      <c r="P3331" s="16" t="str">
        <f t="shared" si="311"/>
        <v>Jun</v>
      </c>
      <c r="Q3331" s="22">
        <f>IF(Analysis!$H$2=1,1,0)</f>
        <v>1</v>
      </c>
      <c r="R3331" s="1">
        <f>IF(Analysis!$H$3=1,1,0)</f>
        <v>1</v>
      </c>
      <c r="S3331" s="23">
        <f>IF(Analysis!$H$4=1,1,0)</f>
        <v>1</v>
      </c>
      <c r="T3331" s="23">
        <f>IF(Analysis!$H$6=1,1,0)</f>
        <v>1</v>
      </c>
      <c r="U3331" s="23">
        <f>IF(Analysis!$H$7=1,1,0)</f>
        <v>1</v>
      </c>
    </row>
    <row r="3332" spans="1:21">
      <c r="A3332" s="4">
        <v>14315</v>
      </c>
      <c r="B3332" s="5">
        <v>40723.435416666667</v>
      </c>
      <c r="C3332" s="5">
        <v>40721.615277777775</v>
      </c>
      <c r="D3332" s="4" t="s">
        <v>53</v>
      </c>
      <c r="E3332" s="4" t="s">
        <v>41</v>
      </c>
      <c r="F3332" s="6" t="s">
        <v>133</v>
      </c>
      <c r="G3332" s="4" t="s">
        <v>55</v>
      </c>
      <c r="H3332" s="4" t="s">
        <v>56</v>
      </c>
      <c r="I3332" s="4" t="s">
        <v>142</v>
      </c>
      <c r="J3332" s="4" t="s">
        <v>59</v>
      </c>
      <c r="K3332" s="9">
        <f t="shared" si="312"/>
        <v>1.820138888891961</v>
      </c>
      <c r="L3332" s="13">
        <f t="shared" ref="L3332:L3395" si="313">INT(C3332)</f>
        <v>40721</v>
      </c>
      <c r="M3332" s="14">
        <f t="shared" ref="M3332:M3395" si="314">MOD(C3332,1)</f>
        <v>0.61527777777519077</v>
      </c>
      <c r="N3332" s="15">
        <f t="shared" ref="N3332:N3395" si="315">IF(AND($V$4&lt;=M3332,M3332&lt;$W$4),1,IF(AND($X$4&lt;=M3332,M3332&lt;$Y$4),2,IF(AND($Z$4&lt;=M3332,M3332&lt;$AA$4),3,IF(AND($AB$4&lt;=M3332,M3332&lt;$AC$4),4,IF(AND($AD$4&lt;=M3332,M3332&lt;$AE$4),5,IF(AND($AF$4&lt;=M3332,M3332&lt;$AG$4),6))))))</f>
        <v>4</v>
      </c>
      <c r="O3332" s="16" t="str">
        <f t="shared" ref="O3332:O3395" si="316">CHOOSE(WEEKDAY(B3332,1),"Sunday","Monday","Tuesday","Wednesday","Thursday","Friday","Saturday")</f>
        <v>Wednesday</v>
      </c>
      <c r="P3332" s="16" t="str">
        <f t="shared" ref="P3332:P3395" si="317">CHOOSE(MONTH(L3332),"Jan","Feb","Mar","Apr","May","Jun","Jul","Aug","Sep","Oct","Nov","Dec")</f>
        <v>Jun</v>
      </c>
      <c r="Q3332" s="22">
        <f>IF(Analysis!$H$2=1,1,0)</f>
        <v>1</v>
      </c>
      <c r="R3332" s="1">
        <f>IF(Analysis!$H$3=1,1,0)</f>
        <v>1</v>
      </c>
      <c r="S3332" s="23">
        <f>IF(Analysis!$H$4=1,1,0)</f>
        <v>1</v>
      </c>
      <c r="T3332" s="23">
        <f>IF(Analysis!$H$6=1,1,0)</f>
        <v>1</v>
      </c>
      <c r="U3332" s="23">
        <f>IF(Analysis!$H$7=1,1,0)</f>
        <v>1</v>
      </c>
    </row>
    <row r="3333" spans="1:21">
      <c r="A3333" s="4">
        <v>14314</v>
      </c>
      <c r="B3333" s="5">
        <v>40721.731944444444</v>
      </c>
      <c r="C3333" s="5">
        <v>40721.609722222223</v>
      </c>
      <c r="D3333" s="4" t="s">
        <v>60</v>
      </c>
      <c r="E3333" s="4" t="s">
        <v>61</v>
      </c>
      <c r="F3333" s="6" t="s">
        <v>127</v>
      </c>
      <c r="G3333" s="4" t="s">
        <v>55</v>
      </c>
      <c r="H3333" s="4" t="s">
        <v>1526</v>
      </c>
      <c r="I3333" s="4" t="s">
        <v>142</v>
      </c>
      <c r="J3333" s="4" t="s">
        <v>59</v>
      </c>
      <c r="K3333" s="9">
        <f t="shared" si="312"/>
        <v>0.12222222222044365</v>
      </c>
      <c r="L3333" s="13">
        <f t="shared" si="313"/>
        <v>40721</v>
      </c>
      <c r="M3333" s="14">
        <f t="shared" si="314"/>
        <v>0.60972222222335404</v>
      </c>
      <c r="N3333" s="15">
        <f t="shared" si="315"/>
        <v>4</v>
      </c>
      <c r="O3333" s="16" t="str">
        <f t="shared" si="316"/>
        <v>Monday</v>
      </c>
      <c r="P3333" s="16" t="str">
        <f t="shared" si="317"/>
        <v>Jun</v>
      </c>
      <c r="Q3333" s="22">
        <f>IF(Analysis!$H$2=1,1,0)</f>
        <v>1</v>
      </c>
      <c r="R3333" s="1">
        <f>IF(Analysis!$H$3=1,1,0)</f>
        <v>1</v>
      </c>
      <c r="S3333" s="23">
        <f>IF(Analysis!$H$4=1,1,0)</f>
        <v>1</v>
      </c>
      <c r="T3333" s="23">
        <f>IF(Analysis!$H$6=1,1,0)</f>
        <v>1</v>
      </c>
      <c r="U3333" s="23">
        <f>IF(Analysis!$H$7=1,1,0)</f>
        <v>1</v>
      </c>
    </row>
    <row r="3334" spans="1:21">
      <c r="A3334" s="4">
        <v>14313</v>
      </c>
      <c r="B3334" s="5">
        <v>40743.602083333331</v>
      </c>
      <c r="C3334" s="5">
        <v>40721.60833333333</v>
      </c>
      <c r="D3334" s="4" t="s">
        <v>62</v>
      </c>
      <c r="E3334" s="4" t="s">
        <v>64</v>
      </c>
      <c r="F3334" s="6" t="s">
        <v>128</v>
      </c>
      <c r="G3334" s="4" t="s">
        <v>55</v>
      </c>
      <c r="H3334" s="4" t="s">
        <v>1527</v>
      </c>
      <c r="I3334" s="4" t="s">
        <v>142</v>
      </c>
      <c r="J3334" s="4" t="s">
        <v>65</v>
      </c>
      <c r="K3334" s="9">
        <f t="shared" si="312"/>
        <v>21.993750000001455</v>
      </c>
      <c r="L3334" s="13">
        <f t="shared" si="313"/>
        <v>40721</v>
      </c>
      <c r="M3334" s="14">
        <f t="shared" si="314"/>
        <v>0.60833333332993789</v>
      </c>
      <c r="N3334" s="15">
        <f t="shared" si="315"/>
        <v>4</v>
      </c>
      <c r="O3334" s="16" t="str">
        <f t="shared" si="316"/>
        <v>Tuesday</v>
      </c>
      <c r="P3334" s="16" t="str">
        <f t="shared" si="317"/>
        <v>Jun</v>
      </c>
      <c r="Q3334" s="22">
        <f>IF(Analysis!$H$2=1,1,0)</f>
        <v>1</v>
      </c>
      <c r="R3334" s="1">
        <f>IF(Analysis!$H$3=1,1,0)</f>
        <v>1</v>
      </c>
      <c r="S3334" s="23">
        <f>IF(Analysis!$H$4=1,1,0)</f>
        <v>1</v>
      </c>
      <c r="T3334" s="23">
        <f>IF(Analysis!$H$6=1,1,0)</f>
        <v>1</v>
      </c>
      <c r="U3334" s="23">
        <f>IF(Analysis!$H$7=1,1,0)</f>
        <v>1</v>
      </c>
    </row>
    <row r="3335" spans="1:21">
      <c r="A3335" s="4">
        <v>14312</v>
      </c>
      <c r="B3335" s="5">
        <v>40729.684027777781</v>
      </c>
      <c r="C3335" s="5">
        <v>40721.599305555559</v>
      </c>
      <c r="D3335" s="4" t="s">
        <v>62</v>
      </c>
      <c r="E3335" s="4" t="s">
        <v>68</v>
      </c>
      <c r="F3335" s="6" t="s">
        <v>129</v>
      </c>
      <c r="G3335" s="4" t="s">
        <v>55</v>
      </c>
      <c r="H3335" s="4" t="s">
        <v>1528</v>
      </c>
      <c r="I3335" s="4" t="s">
        <v>142</v>
      </c>
      <c r="J3335" s="4" t="s">
        <v>65</v>
      </c>
      <c r="K3335" s="9">
        <f t="shared" si="312"/>
        <v>8.0847222222218988</v>
      </c>
      <c r="L3335" s="13">
        <f t="shared" si="313"/>
        <v>40721</v>
      </c>
      <c r="M3335" s="14">
        <f t="shared" si="314"/>
        <v>0.59930555555911269</v>
      </c>
      <c r="N3335" s="15">
        <f t="shared" si="315"/>
        <v>4</v>
      </c>
      <c r="O3335" s="16" t="str">
        <f t="shared" si="316"/>
        <v>Tuesday</v>
      </c>
      <c r="P3335" s="16" t="str">
        <f t="shared" si="317"/>
        <v>Jun</v>
      </c>
      <c r="Q3335" s="22">
        <f>IF(Analysis!$H$2=1,1,0)</f>
        <v>1</v>
      </c>
      <c r="R3335" s="1">
        <f>IF(Analysis!$H$3=1,1,0)</f>
        <v>1</v>
      </c>
      <c r="S3335" s="23">
        <f>IF(Analysis!$H$4=1,1,0)</f>
        <v>1</v>
      </c>
      <c r="T3335" s="23">
        <f>IF(Analysis!$H$6=1,1,0)</f>
        <v>1</v>
      </c>
      <c r="U3335" s="23">
        <f>IF(Analysis!$H$7=1,1,0)</f>
        <v>1</v>
      </c>
    </row>
    <row r="3336" spans="1:21">
      <c r="A3336" s="4">
        <v>14311</v>
      </c>
      <c r="B3336" s="5">
        <v>40723.442361111112</v>
      </c>
      <c r="C3336" s="5">
        <v>40721.580555555556</v>
      </c>
      <c r="D3336" s="4" t="s">
        <v>62</v>
      </c>
      <c r="E3336" s="4" t="s">
        <v>64</v>
      </c>
      <c r="F3336" s="6" t="s">
        <v>145</v>
      </c>
      <c r="G3336" s="4" t="s">
        <v>55</v>
      </c>
      <c r="H3336" s="4" t="s">
        <v>1529</v>
      </c>
      <c r="I3336" s="4" t="s">
        <v>142</v>
      </c>
      <c r="J3336" s="4" t="s">
        <v>70</v>
      </c>
      <c r="K3336" s="9">
        <f t="shared" si="312"/>
        <v>1.8618055555562023</v>
      </c>
      <c r="L3336" s="13">
        <f t="shared" si="313"/>
        <v>40721</v>
      </c>
      <c r="M3336" s="14">
        <f t="shared" si="314"/>
        <v>0.58055555555620231</v>
      </c>
      <c r="N3336" s="15">
        <f t="shared" si="315"/>
        <v>4</v>
      </c>
      <c r="O3336" s="16" t="str">
        <f t="shared" si="316"/>
        <v>Wednesday</v>
      </c>
      <c r="P3336" s="16" t="str">
        <f t="shared" si="317"/>
        <v>Jun</v>
      </c>
      <c r="Q3336" s="22">
        <f>IF(Analysis!$H$2=1,1,0)</f>
        <v>1</v>
      </c>
      <c r="R3336" s="1">
        <f>IF(Analysis!$H$3=1,1,0)</f>
        <v>1</v>
      </c>
      <c r="S3336" s="23">
        <f>IF(Analysis!$H$4=1,1,0)</f>
        <v>1</v>
      </c>
      <c r="T3336" s="23">
        <f>IF(Analysis!$H$6=1,1,0)</f>
        <v>1</v>
      </c>
      <c r="U3336" s="23">
        <f>IF(Analysis!$H$7=1,1,0)</f>
        <v>1</v>
      </c>
    </row>
    <row r="3337" spans="1:21">
      <c r="A3337" s="4">
        <v>14310</v>
      </c>
      <c r="B3337" s="5">
        <v>40724.618055555555</v>
      </c>
      <c r="C3337" s="5">
        <v>40721.494444444441</v>
      </c>
      <c r="D3337" s="4" t="s">
        <v>60</v>
      </c>
      <c r="E3337" s="4" t="s">
        <v>68</v>
      </c>
      <c r="F3337" s="6" t="s">
        <v>2406</v>
      </c>
      <c r="G3337" s="4" t="s">
        <v>55</v>
      </c>
      <c r="H3337" s="4" t="s">
        <v>1530</v>
      </c>
      <c r="I3337" s="4" t="s">
        <v>142</v>
      </c>
      <c r="J3337" s="4" t="s">
        <v>136</v>
      </c>
      <c r="K3337" s="9">
        <f t="shared" si="312"/>
        <v>3.1236111111138598</v>
      </c>
      <c r="L3337" s="13">
        <f t="shared" si="313"/>
        <v>40721</v>
      </c>
      <c r="M3337" s="14">
        <f t="shared" si="314"/>
        <v>0.49444444444088731</v>
      </c>
      <c r="N3337" s="15">
        <f t="shared" si="315"/>
        <v>3</v>
      </c>
      <c r="O3337" s="16" t="str">
        <f t="shared" si="316"/>
        <v>Thursday</v>
      </c>
      <c r="P3337" s="16" t="str">
        <f t="shared" si="317"/>
        <v>Jun</v>
      </c>
      <c r="Q3337" s="22">
        <f>IF(Analysis!$H$2=1,1,0)</f>
        <v>1</v>
      </c>
      <c r="R3337" s="1">
        <f>IF(Analysis!$H$3=1,1,0)</f>
        <v>1</v>
      </c>
      <c r="S3337" s="23">
        <f>IF(Analysis!$H$4=1,1,0)</f>
        <v>1</v>
      </c>
      <c r="T3337" s="23">
        <f>IF(Analysis!$H$6=1,1,0)</f>
        <v>1</v>
      </c>
      <c r="U3337" s="23">
        <f>IF(Analysis!$H$7=1,1,0)</f>
        <v>1</v>
      </c>
    </row>
    <row r="3338" spans="1:21">
      <c r="A3338" s="4">
        <v>14309</v>
      </c>
      <c r="B3338" s="5">
        <v>40722.457638888889</v>
      </c>
      <c r="C3338" s="5">
        <v>40721.48541666667</v>
      </c>
      <c r="D3338" s="4" t="s">
        <v>60</v>
      </c>
      <c r="E3338" s="4" t="s">
        <v>99</v>
      </c>
      <c r="F3338" s="6" t="s">
        <v>2071</v>
      </c>
      <c r="G3338" s="4" t="s">
        <v>55</v>
      </c>
      <c r="H3338" s="4" t="s">
        <v>90</v>
      </c>
      <c r="I3338" s="4" t="s">
        <v>142</v>
      </c>
      <c r="J3338" s="4" t="s">
        <v>59</v>
      </c>
      <c r="K3338" s="9">
        <f t="shared" si="312"/>
        <v>0.97222222221898846</v>
      </c>
      <c r="L3338" s="13">
        <f t="shared" si="313"/>
        <v>40721</v>
      </c>
      <c r="M3338" s="14">
        <f t="shared" si="314"/>
        <v>0.48541666667006211</v>
      </c>
      <c r="N3338" s="15">
        <f t="shared" si="315"/>
        <v>3</v>
      </c>
      <c r="O3338" s="16" t="str">
        <f t="shared" si="316"/>
        <v>Tuesday</v>
      </c>
      <c r="P3338" s="16" t="str">
        <f t="shared" si="317"/>
        <v>Jun</v>
      </c>
      <c r="Q3338" s="22">
        <f>IF(Analysis!$H$2=1,1,0)</f>
        <v>1</v>
      </c>
      <c r="R3338" s="1">
        <f>IF(Analysis!$H$3=1,1,0)</f>
        <v>1</v>
      </c>
      <c r="S3338" s="23">
        <f>IF(Analysis!$H$4=1,1,0)</f>
        <v>1</v>
      </c>
      <c r="T3338" s="23">
        <f>IF(Analysis!$H$6=1,1,0)</f>
        <v>1</v>
      </c>
      <c r="U3338" s="23">
        <f>IF(Analysis!$H$7=1,1,0)</f>
        <v>1</v>
      </c>
    </row>
    <row r="3339" spans="1:21">
      <c r="A3339" s="4">
        <v>14308</v>
      </c>
      <c r="B3339" s="5">
        <v>40725.635416666664</v>
      </c>
      <c r="C3339" s="5">
        <v>40721.481944444444</v>
      </c>
      <c r="D3339" s="4" t="s">
        <v>62</v>
      </c>
      <c r="E3339" s="4" t="s">
        <v>100</v>
      </c>
      <c r="F3339" s="6" t="s">
        <v>2072</v>
      </c>
      <c r="G3339" s="4" t="s">
        <v>55</v>
      </c>
      <c r="H3339" s="4" t="s">
        <v>107</v>
      </c>
      <c r="I3339" s="4" t="s">
        <v>142</v>
      </c>
      <c r="J3339" s="4" t="s">
        <v>65</v>
      </c>
      <c r="K3339" s="9">
        <f t="shared" si="312"/>
        <v>4.1534722222204437</v>
      </c>
      <c r="L3339" s="13">
        <f t="shared" si="313"/>
        <v>40721</v>
      </c>
      <c r="M3339" s="14">
        <f t="shared" si="314"/>
        <v>0.48194444444379769</v>
      </c>
      <c r="N3339" s="15">
        <f t="shared" si="315"/>
        <v>3</v>
      </c>
      <c r="O3339" s="16" t="str">
        <f t="shared" si="316"/>
        <v>Friday</v>
      </c>
      <c r="P3339" s="16" t="str">
        <f t="shared" si="317"/>
        <v>Jun</v>
      </c>
      <c r="Q3339" s="22">
        <f>IF(Analysis!$H$2=1,1,0)</f>
        <v>1</v>
      </c>
      <c r="R3339" s="1">
        <f>IF(Analysis!$H$3=1,1,0)</f>
        <v>1</v>
      </c>
      <c r="S3339" s="23">
        <f>IF(Analysis!$H$4=1,1,0)</f>
        <v>1</v>
      </c>
      <c r="T3339" s="23">
        <f>IF(Analysis!$H$6=1,1,0)</f>
        <v>1</v>
      </c>
      <c r="U3339" s="23">
        <f>IF(Analysis!$H$7=1,1,0)</f>
        <v>1</v>
      </c>
    </row>
    <row r="3340" spans="1:21">
      <c r="A3340" s="4">
        <v>14307</v>
      </c>
      <c r="B3340" s="5">
        <v>40729.40902777778</v>
      </c>
      <c r="C3340" s="5">
        <v>40721.461805555555</v>
      </c>
      <c r="D3340" s="4" t="s">
        <v>60</v>
      </c>
      <c r="E3340" s="4" t="s">
        <v>93</v>
      </c>
      <c r="F3340" s="6" t="s">
        <v>2073</v>
      </c>
      <c r="G3340" s="4" t="s">
        <v>55</v>
      </c>
      <c r="H3340" s="4" t="s">
        <v>106</v>
      </c>
      <c r="I3340" s="4" t="s">
        <v>142</v>
      </c>
      <c r="J3340" s="4" t="s">
        <v>59</v>
      </c>
      <c r="K3340" s="9">
        <f t="shared" si="312"/>
        <v>7.9472222222248092</v>
      </c>
      <c r="L3340" s="13">
        <f t="shared" si="313"/>
        <v>40721</v>
      </c>
      <c r="M3340" s="14">
        <f t="shared" si="314"/>
        <v>0.46180555555474712</v>
      </c>
      <c r="N3340" s="15">
        <f t="shared" si="315"/>
        <v>3</v>
      </c>
      <c r="O3340" s="16" t="str">
        <f t="shared" si="316"/>
        <v>Tuesday</v>
      </c>
      <c r="P3340" s="16" t="str">
        <f t="shared" si="317"/>
        <v>Jun</v>
      </c>
      <c r="Q3340" s="22">
        <f>IF(Analysis!$H$2=1,1,0)</f>
        <v>1</v>
      </c>
      <c r="R3340" s="1">
        <f>IF(Analysis!$H$3=1,1,0)</f>
        <v>1</v>
      </c>
      <c r="S3340" s="23">
        <f>IF(Analysis!$H$4=1,1,0)</f>
        <v>1</v>
      </c>
      <c r="T3340" s="23">
        <f>IF(Analysis!$H$6=1,1,0)</f>
        <v>1</v>
      </c>
      <c r="U3340" s="23">
        <f>IF(Analysis!$H$7=1,1,0)</f>
        <v>1</v>
      </c>
    </row>
    <row r="3341" spans="1:21">
      <c r="A3341" s="4">
        <v>14306</v>
      </c>
      <c r="B3341" s="5">
        <v>40722.685416666667</v>
      </c>
      <c r="C3341" s="5">
        <v>40721.431944444441</v>
      </c>
      <c r="D3341" s="4" t="s">
        <v>62</v>
      </c>
      <c r="E3341" s="4" t="s">
        <v>92</v>
      </c>
      <c r="F3341" s="6" t="s">
        <v>132</v>
      </c>
      <c r="G3341" s="4" t="s">
        <v>55</v>
      </c>
      <c r="H3341" s="4" t="s">
        <v>71</v>
      </c>
      <c r="I3341" s="4" t="s">
        <v>142</v>
      </c>
      <c r="J3341" s="4" t="s">
        <v>65</v>
      </c>
      <c r="K3341" s="9">
        <f t="shared" si="312"/>
        <v>1.2534722222262644</v>
      </c>
      <c r="L3341" s="13">
        <f t="shared" si="313"/>
        <v>40721</v>
      </c>
      <c r="M3341" s="14">
        <f t="shared" si="314"/>
        <v>0.43194444444088731</v>
      </c>
      <c r="N3341" s="15">
        <f t="shared" si="315"/>
        <v>2</v>
      </c>
      <c r="O3341" s="16" t="str">
        <f t="shared" si="316"/>
        <v>Tuesday</v>
      </c>
      <c r="P3341" s="16" t="str">
        <f t="shared" si="317"/>
        <v>Jun</v>
      </c>
      <c r="Q3341" s="22">
        <f>IF(Analysis!$H$2=1,1,0)</f>
        <v>1</v>
      </c>
      <c r="R3341" s="1">
        <f>IF(Analysis!$H$3=1,1,0)</f>
        <v>1</v>
      </c>
      <c r="S3341" s="23">
        <f>IF(Analysis!$H$4=1,1,0)</f>
        <v>1</v>
      </c>
      <c r="T3341" s="23">
        <f>IF(Analysis!$H$6=1,1,0)</f>
        <v>1</v>
      </c>
      <c r="U3341" s="23">
        <f>IF(Analysis!$H$7=1,1,0)</f>
        <v>1</v>
      </c>
    </row>
    <row r="3342" spans="1:21">
      <c r="A3342" s="4">
        <v>14305</v>
      </c>
      <c r="B3342" s="5">
        <v>40721.486805555556</v>
      </c>
      <c r="C3342" s="5">
        <v>40721.418749999997</v>
      </c>
      <c r="D3342" s="4" t="s">
        <v>60</v>
      </c>
      <c r="E3342" s="4" t="s">
        <v>61</v>
      </c>
      <c r="F3342" s="6" t="s">
        <v>133</v>
      </c>
      <c r="G3342" s="4" t="s">
        <v>55</v>
      </c>
      <c r="H3342" s="4" t="s">
        <v>56</v>
      </c>
      <c r="I3342" s="4" t="s">
        <v>142</v>
      </c>
      <c r="J3342" s="4" t="s">
        <v>59</v>
      </c>
      <c r="K3342" s="9">
        <f t="shared" si="312"/>
        <v>6.805555555911269E-2</v>
      </c>
      <c r="L3342" s="13">
        <f t="shared" si="313"/>
        <v>40721</v>
      </c>
      <c r="M3342" s="14">
        <f t="shared" si="314"/>
        <v>0.41874999999708962</v>
      </c>
      <c r="N3342" s="15">
        <f t="shared" si="315"/>
        <v>2</v>
      </c>
      <c r="O3342" s="16" t="str">
        <f t="shared" si="316"/>
        <v>Monday</v>
      </c>
      <c r="P3342" s="16" t="str">
        <f t="shared" si="317"/>
        <v>Jun</v>
      </c>
      <c r="Q3342" s="22">
        <f>IF(Analysis!$H$2=1,1,0)</f>
        <v>1</v>
      </c>
      <c r="R3342" s="1">
        <f>IF(Analysis!$H$3=1,1,0)</f>
        <v>1</v>
      </c>
      <c r="S3342" s="23">
        <f>IF(Analysis!$H$4=1,1,0)</f>
        <v>1</v>
      </c>
      <c r="T3342" s="23">
        <f>IF(Analysis!$H$6=1,1,0)</f>
        <v>1</v>
      </c>
      <c r="U3342" s="23">
        <f>IF(Analysis!$H$7=1,1,0)</f>
        <v>1</v>
      </c>
    </row>
    <row r="3343" spans="1:21">
      <c r="A3343" s="4">
        <v>14304</v>
      </c>
      <c r="B3343" s="5">
        <v>40723.43472222222</v>
      </c>
      <c r="C3343" s="5">
        <v>40721.418055555558</v>
      </c>
      <c r="D3343" s="4" t="s">
        <v>53</v>
      </c>
      <c r="E3343" s="4" t="s">
        <v>68</v>
      </c>
      <c r="F3343" s="6" t="s">
        <v>127</v>
      </c>
      <c r="G3343" s="4" t="s">
        <v>55</v>
      </c>
      <c r="H3343" s="4" t="s">
        <v>90</v>
      </c>
      <c r="I3343" s="4" t="s">
        <v>142</v>
      </c>
      <c r="J3343" s="4" t="s">
        <v>59</v>
      </c>
      <c r="K3343" s="9">
        <f t="shared" si="312"/>
        <v>2.0166666666627862</v>
      </c>
      <c r="L3343" s="13">
        <f t="shared" si="313"/>
        <v>40721</v>
      </c>
      <c r="M3343" s="14">
        <f t="shared" si="314"/>
        <v>0.4180555555576575</v>
      </c>
      <c r="N3343" s="15">
        <f t="shared" si="315"/>
        <v>2</v>
      </c>
      <c r="O3343" s="16" t="str">
        <f t="shared" si="316"/>
        <v>Wednesday</v>
      </c>
      <c r="P3343" s="16" t="str">
        <f t="shared" si="317"/>
        <v>Jun</v>
      </c>
      <c r="Q3343" s="22">
        <f>IF(Analysis!$H$2=1,1,0)</f>
        <v>1</v>
      </c>
      <c r="R3343" s="1">
        <f>IF(Analysis!$H$3=1,1,0)</f>
        <v>1</v>
      </c>
      <c r="S3343" s="23">
        <f>IF(Analysis!$H$4=1,1,0)</f>
        <v>1</v>
      </c>
      <c r="T3343" s="23">
        <f>IF(Analysis!$H$6=1,1,0)</f>
        <v>1</v>
      </c>
      <c r="U3343" s="23">
        <f>IF(Analysis!$H$7=1,1,0)</f>
        <v>1</v>
      </c>
    </row>
    <row r="3344" spans="1:21">
      <c r="A3344" s="4">
        <v>14303</v>
      </c>
      <c r="B3344" s="5">
        <v>40722.719444444447</v>
      </c>
      <c r="C3344" s="5">
        <v>40721.411805555559</v>
      </c>
      <c r="D3344" s="4" t="s">
        <v>53</v>
      </c>
      <c r="E3344" s="4" t="s">
        <v>79</v>
      </c>
      <c r="F3344" s="6" t="s">
        <v>128</v>
      </c>
      <c r="G3344" s="4" t="s">
        <v>55</v>
      </c>
      <c r="H3344" s="4" t="s">
        <v>56</v>
      </c>
      <c r="I3344" s="4" t="s">
        <v>142</v>
      </c>
      <c r="J3344" s="4" t="s">
        <v>59</v>
      </c>
      <c r="K3344" s="9">
        <f t="shared" si="312"/>
        <v>1.3076388888875954</v>
      </c>
      <c r="L3344" s="13">
        <f t="shared" si="313"/>
        <v>40721</v>
      </c>
      <c r="M3344" s="14">
        <f t="shared" si="314"/>
        <v>0.41180555555911269</v>
      </c>
      <c r="N3344" s="15">
        <f t="shared" si="315"/>
        <v>2</v>
      </c>
      <c r="O3344" s="16" t="str">
        <f t="shared" si="316"/>
        <v>Tuesday</v>
      </c>
      <c r="P3344" s="16" t="str">
        <f t="shared" si="317"/>
        <v>Jun</v>
      </c>
      <c r="Q3344" s="22">
        <f>IF(Analysis!$H$2=1,1,0)</f>
        <v>1</v>
      </c>
      <c r="R3344" s="1">
        <f>IF(Analysis!$H$3=1,1,0)</f>
        <v>1</v>
      </c>
      <c r="S3344" s="23">
        <f>IF(Analysis!$H$4=1,1,0)</f>
        <v>1</v>
      </c>
      <c r="T3344" s="23">
        <f>IF(Analysis!$H$6=1,1,0)</f>
        <v>1</v>
      </c>
      <c r="U3344" s="23">
        <f>IF(Analysis!$H$7=1,1,0)</f>
        <v>1</v>
      </c>
    </row>
    <row r="3345" spans="1:21">
      <c r="A3345" s="4">
        <v>14302</v>
      </c>
      <c r="B3345" s="5">
        <v>40729.370138888888</v>
      </c>
      <c r="C3345" s="5">
        <v>40721.40347222222</v>
      </c>
      <c r="D3345" s="4" t="s">
        <v>60</v>
      </c>
      <c r="E3345" s="4" t="s">
        <v>144</v>
      </c>
      <c r="F3345" s="6" t="s">
        <v>129</v>
      </c>
      <c r="G3345" s="4" t="s">
        <v>55</v>
      </c>
      <c r="H3345" s="4" t="s">
        <v>1531</v>
      </c>
      <c r="I3345" s="4" t="s">
        <v>142</v>
      </c>
      <c r="J3345" s="4" t="s">
        <v>59</v>
      </c>
      <c r="K3345" s="9">
        <f t="shared" si="312"/>
        <v>7.9666666666671517</v>
      </c>
      <c r="L3345" s="13">
        <f t="shared" si="313"/>
        <v>40721</v>
      </c>
      <c r="M3345" s="14">
        <f t="shared" si="314"/>
        <v>0.40347222222044365</v>
      </c>
      <c r="N3345" s="15">
        <f t="shared" si="315"/>
        <v>2</v>
      </c>
      <c r="O3345" s="16" t="str">
        <f t="shared" si="316"/>
        <v>Tuesday</v>
      </c>
      <c r="P3345" s="16" t="str">
        <f t="shared" si="317"/>
        <v>Jun</v>
      </c>
      <c r="Q3345" s="22">
        <f>IF(Analysis!$H$2=1,1,0)</f>
        <v>1</v>
      </c>
      <c r="R3345" s="1">
        <f>IF(Analysis!$H$3=1,1,0)</f>
        <v>1</v>
      </c>
      <c r="S3345" s="23">
        <f>IF(Analysis!$H$4=1,1,0)</f>
        <v>1</v>
      </c>
      <c r="T3345" s="23">
        <f>IF(Analysis!$H$6=1,1,0)</f>
        <v>1</v>
      </c>
      <c r="U3345" s="23">
        <f>IF(Analysis!$H$7=1,1,0)</f>
        <v>1</v>
      </c>
    </row>
    <row r="3346" spans="1:21">
      <c r="A3346" s="4">
        <v>14301</v>
      </c>
      <c r="B3346" s="5">
        <v>40729.638194444444</v>
      </c>
      <c r="C3346" s="5">
        <v>40721.40347222222</v>
      </c>
      <c r="D3346" s="4" t="s">
        <v>62</v>
      </c>
      <c r="E3346" s="4" t="s">
        <v>92</v>
      </c>
      <c r="F3346" s="6" t="s">
        <v>145</v>
      </c>
      <c r="G3346" s="4" t="s">
        <v>55</v>
      </c>
      <c r="H3346" s="4" t="s">
        <v>1532</v>
      </c>
      <c r="I3346" s="4" t="s">
        <v>142</v>
      </c>
      <c r="J3346" s="4" t="s">
        <v>70</v>
      </c>
      <c r="K3346" s="9">
        <f t="shared" si="312"/>
        <v>8.234722222223354</v>
      </c>
      <c r="L3346" s="13">
        <f t="shared" si="313"/>
        <v>40721</v>
      </c>
      <c r="M3346" s="14">
        <f t="shared" si="314"/>
        <v>0.40347222222044365</v>
      </c>
      <c r="N3346" s="15">
        <f t="shared" si="315"/>
        <v>2</v>
      </c>
      <c r="O3346" s="16" t="str">
        <f t="shared" si="316"/>
        <v>Tuesday</v>
      </c>
      <c r="P3346" s="16" t="str">
        <f t="shared" si="317"/>
        <v>Jun</v>
      </c>
      <c r="Q3346" s="22">
        <f>IF(Analysis!$H$2=1,1,0)</f>
        <v>1</v>
      </c>
      <c r="R3346" s="1">
        <f>IF(Analysis!$H$3=1,1,0)</f>
        <v>1</v>
      </c>
      <c r="S3346" s="23">
        <f>IF(Analysis!$H$4=1,1,0)</f>
        <v>1</v>
      </c>
      <c r="T3346" s="23">
        <f>IF(Analysis!$H$6=1,1,0)</f>
        <v>1</v>
      </c>
      <c r="U3346" s="23">
        <f>IF(Analysis!$H$7=1,1,0)</f>
        <v>1</v>
      </c>
    </row>
    <row r="3347" spans="1:21">
      <c r="A3347" s="4">
        <v>14300</v>
      </c>
      <c r="B3347" s="5">
        <v>40721.406944444447</v>
      </c>
      <c r="C3347" s="5">
        <v>40721.379166666666</v>
      </c>
      <c r="D3347" s="4" t="s">
        <v>60</v>
      </c>
      <c r="E3347" s="4" t="s">
        <v>61</v>
      </c>
      <c r="F3347" s="6" t="s">
        <v>2407</v>
      </c>
      <c r="G3347" s="4" t="s">
        <v>55</v>
      </c>
      <c r="H3347" s="4" t="s">
        <v>1533</v>
      </c>
      <c r="I3347" s="4" t="s">
        <v>142</v>
      </c>
      <c r="J3347" s="4" t="s">
        <v>59</v>
      </c>
      <c r="K3347" s="9">
        <f t="shared" si="312"/>
        <v>2.7777777781011537E-2</v>
      </c>
      <c r="L3347" s="13">
        <f t="shared" si="313"/>
        <v>40721</v>
      </c>
      <c r="M3347" s="14">
        <f t="shared" si="314"/>
        <v>0.37916666666569654</v>
      </c>
      <c r="N3347" s="15">
        <f t="shared" si="315"/>
        <v>2</v>
      </c>
      <c r="O3347" s="16" t="str">
        <f t="shared" si="316"/>
        <v>Monday</v>
      </c>
      <c r="P3347" s="16" t="str">
        <f t="shared" si="317"/>
        <v>Jun</v>
      </c>
      <c r="Q3347" s="22">
        <f>IF(Analysis!$H$2=1,1,0)</f>
        <v>1</v>
      </c>
      <c r="R3347" s="1">
        <f>IF(Analysis!$H$3=1,1,0)</f>
        <v>1</v>
      </c>
      <c r="S3347" s="23">
        <f>IF(Analysis!$H$4=1,1,0)</f>
        <v>1</v>
      </c>
      <c r="T3347" s="23">
        <f>IF(Analysis!$H$6=1,1,0)</f>
        <v>1</v>
      </c>
      <c r="U3347" s="23">
        <f>IF(Analysis!$H$7=1,1,0)</f>
        <v>1</v>
      </c>
    </row>
    <row r="3348" spans="1:21">
      <c r="A3348" s="4">
        <v>14299</v>
      </c>
      <c r="B3348" s="5">
        <v>40751.361111111109</v>
      </c>
      <c r="C3348" s="5">
        <v>40721.338194444441</v>
      </c>
      <c r="D3348" s="4" t="s">
        <v>62</v>
      </c>
      <c r="E3348" s="4" t="s">
        <v>100</v>
      </c>
      <c r="F3348" s="6" t="s">
        <v>2071</v>
      </c>
      <c r="G3348" s="4" t="s">
        <v>55</v>
      </c>
      <c r="H3348" s="4" t="s">
        <v>1534</v>
      </c>
      <c r="I3348" s="4" t="s">
        <v>142</v>
      </c>
      <c r="J3348" s="4" t="s">
        <v>57</v>
      </c>
      <c r="K3348" s="9">
        <f t="shared" si="312"/>
        <v>30.022916666668607</v>
      </c>
      <c r="L3348" s="13">
        <f t="shared" si="313"/>
        <v>40721</v>
      </c>
      <c r="M3348" s="14">
        <f t="shared" si="314"/>
        <v>0.33819444444088731</v>
      </c>
      <c r="N3348" s="15">
        <f t="shared" si="315"/>
        <v>1</v>
      </c>
      <c r="O3348" s="16" t="str">
        <f t="shared" si="316"/>
        <v>Wednesday</v>
      </c>
      <c r="P3348" s="16" t="str">
        <f t="shared" si="317"/>
        <v>Jun</v>
      </c>
      <c r="Q3348" s="22">
        <f>IF(Analysis!$H$2=1,1,0)</f>
        <v>1</v>
      </c>
      <c r="R3348" s="1">
        <f>IF(Analysis!$H$3=1,1,0)</f>
        <v>1</v>
      </c>
      <c r="S3348" s="23">
        <f>IF(Analysis!$H$4=1,1,0)</f>
        <v>1</v>
      </c>
      <c r="T3348" s="23">
        <f>IF(Analysis!$H$6=1,1,0)</f>
        <v>1</v>
      </c>
      <c r="U3348" s="23">
        <f>IF(Analysis!$H$7=1,1,0)</f>
        <v>1</v>
      </c>
    </row>
    <row r="3349" spans="1:21">
      <c r="A3349" s="4">
        <v>14298</v>
      </c>
      <c r="B3349" s="5">
        <v>40786.386111111111</v>
      </c>
      <c r="C3349" s="5">
        <v>40718.704861111109</v>
      </c>
      <c r="D3349" s="4" t="s">
        <v>53</v>
      </c>
      <c r="E3349" s="4" t="s">
        <v>96</v>
      </c>
      <c r="F3349" s="6" t="s">
        <v>2072</v>
      </c>
      <c r="G3349" s="4" t="s">
        <v>55</v>
      </c>
      <c r="H3349" s="4" t="s">
        <v>1535</v>
      </c>
      <c r="I3349" s="4" t="s">
        <v>142</v>
      </c>
      <c r="J3349" s="4" t="s">
        <v>59</v>
      </c>
      <c r="K3349" s="9">
        <f t="shared" si="312"/>
        <v>67.681250000001455</v>
      </c>
      <c r="L3349" s="13">
        <f t="shared" si="313"/>
        <v>40718</v>
      </c>
      <c r="M3349" s="14">
        <f t="shared" si="314"/>
        <v>0.70486111110949423</v>
      </c>
      <c r="N3349" s="15">
        <f t="shared" si="315"/>
        <v>5</v>
      </c>
      <c r="O3349" s="16" t="str">
        <f t="shared" si="316"/>
        <v>Wednesday</v>
      </c>
      <c r="P3349" s="16" t="str">
        <f t="shared" si="317"/>
        <v>Jun</v>
      </c>
      <c r="Q3349" s="22">
        <f>IF(Analysis!$H$2=1,1,0)</f>
        <v>1</v>
      </c>
      <c r="R3349" s="1">
        <f>IF(Analysis!$H$3=1,1,0)</f>
        <v>1</v>
      </c>
      <c r="S3349" s="23">
        <f>IF(Analysis!$H$4=1,1,0)</f>
        <v>1</v>
      </c>
      <c r="T3349" s="23">
        <f>IF(Analysis!$H$6=1,1,0)</f>
        <v>1</v>
      </c>
      <c r="U3349" s="23">
        <f>IF(Analysis!$H$7=1,1,0)</f>
        <v>1</v>
      </c>
    </row>
    <row r="3350" spans="1:21">
      <c r="A3350" s="4">
        <v>14297</v>
      </c>
      <c r="B3350" s="5">
        <v>40723.705555555556</v>
      </c>
      <c r="C3350" s="5">
        <v>40718.68472222222</v>
      </c>
      <c r="D3350" s="4" t="s">
        <v>60</v>
      </c>
      <c r="E3350" s="4" t="s">
        <v>144</v>
      </c>
      <c r="F3350" s="6" t="s">
        <v>2073</v>
      </c>
      <c r="G3350" s="4" t="s">
        <v>55</v>
      </c>
      <c r="H3350" s="4" t="s">
        <v>90</v>
      </c>
      <c r="I3350" s="4" t="s">
        <v>142</v>
      </c>
      <c r="J3350" s="4" t="s">
        <v>136</v>
      </c>
      <c r="K3350" s="9">
        <f t="shared" si="312"/>
        <v>5.0208333333357587</v>
      </c>
      <c r="L3350" s="13">
        <f t="shared" si="313"/>
        <v>40718</v>
      </c>
      <c r="M3350" s="14">
        <f t="shared" si="314"/>
        <v>0.68472222222044365</v>
      </c>
      <c r="N3350" s="15">
        <f t="shared" si="315"/>
        <v>5</v>
      </c>
      <c r="O3350" s="16" t="str">
        <f t="shared" si="316"/>
        <v>Wednesday</v>
      </c>
      <c r="P3350" s="16" t="str">
        <f t="shared" si="317"/>
        <v>Jun</v>
      </c>
      <c r="Q3350" s="22">
        <f>IF(Analysis!$H$2=1,1,0)</f>
        <v>1</v>
      </c>
      <c r="R3350" s="1">
        <f>IF(Analysis!$H$3=1,1,0)</f>
        <v>1</v>
      </c>
      <c r="S3350" s="23">
        <f>IF(Analysis!$H$4=1,1,0)</f>
        <v>1</v>
      </c>
      <c r="T3350" s="23">
        <f>IF(Analysis!$H$6=1,1,0)</f>
        <v>1</v>
      </c>
      <c r="U3350" s="23">
        <f>IF(Analysis!$H$7=1,1,0)</f>
        <v>1</v>
      </c>
    </row>
    <row r="3351" spans="1:21">
      <c r="A3351" s="4">
        <v>14296</v>
      </c>
      <c r="B3351" s="5">
        <v>40722.458333333336</v>
      </c>
      <c r="C3351" s="5">
        <v>40718.669444444444</v>
      </c>
      <c r="D3351" s="4" t="s">
        <v>60</v>
      </c>
      <c r="E3351" s="4" t="s">
        <v>74</v>
      </c>
      <c r="F3351" s="6" t="s">
        <v>132</v>
      </c>
      <c r="G3351" s="4" t="s">
        <v>55</v>
      </c>
      <c r="H3351" s="4" t="s">
        <v>107</v>
      </c>
      <c r="I3351" s="4" t="s">
        <v>142</v>
      </c>
      <c r="J3351" s="4" t="s">
        <v>59</v>
      </c>
      <c r="K3351" s="9">
        <f t="shared" si="312"/>
        <v>3.788888888891961</v>
      </c>
      <c r="L3351" s="13">
        <f t="shared" si="313"/>
        <v>40718</v>
      </c>
      <c r="M3351" s="14">
        <f t="shared" si="314"/>
        <v>0.66944444444379769</v>
      </c>
      <c r="N3351" s="15">
        <f t="shared" si="315"/>
        <v>5</v>
      </c>
      <c r="O3351" s="16" t="str">
        <f t="shared" si="316"/>
        <v>Tuesday</v>
      </c>
      <c r="P3351" s="16" t="str">
        <f t="shared" si="317"/>
        <v>Jun</v>
      </c>
      <c r="Q3351" s="22">
        <f>IF(Analysis!$H$2=1,1,0)</f>
        <v>1</v>
      </c>
      <c r="R3351" s="1">
        <f>IF(Analysis!$H$3=1,1,0)</f>
        <v>1</v>
      </c>
      <c r="S3351" s="23">
        <f>IF(Analysis!$H$4=1,1,0)</f>
        <v>1</v>
      </c>
      <c r="T3351" s="23">
        <f>IF(Analysis!$H$6=1,1,0)</f>
        <v>1</v>
      </c>
      <c r="U3351" s="23">
        <f>IF(Analysis!$H$7=1,1,0)</f>
        <v>1</v>
      </c>
    </row>
    <row r="3352" spans="1:21">
      <c r="A3352" s="4">
        <v>14295</v>
      </c>
      <c r="B3352" s="5">
        <v>40718.725694444445</v>
      </c>
      <c r="C3352" s="5">
        <v>40718.662499999999</v>
      </c>
      <c r="D3352" s="4" t="s">
        <v>60</v>
      </c>
      <c r="E3352" s="4" t="s">
        <v>74</v>
      </c>
      <c r="F3352" s="6" t="s">
        <v>133</v>
      </c>
      <c r="G3352" s="4" t="s">
        <v>55</v>
      </c>
      <c r="H3352" s="4" t="s">
        <v>106</v>
      </c>
      <c r="I3352" s="4" t="s">
        <v>142</v>
      </c>
      <c r="J3352" s="4" t="s">
        <v>59</v>
      </c>
      <c r="K3352" s="9">
        <f t="shared" si="312"/>
        <v>6.3194444446708076E-2</v>
      </c>
      <c r="L3352" s="13">
        <f t="shared" si="313"/>
        <v>40718</v>
      </c>
      <c r="M3352" s="14">
        <f t="shared" si="314"/>
        <v>0.66249999999854481</v>
      </c>
      <c r="N3352" s="15">
        <f t="shared" si="315"/>
        <v>5</v>
      </c>
      <c r="O3352" s="16" t="str">
        <f t="shared" si="316"/>
        <v>Friday</v>
      </c>
      <c r="P3352" s="16" t="str">
        <f t="shared" si="317"/>
        <v>Jun</v>
      </c>
      <c r="Q3352" s="22">
        <f>IF(Analysis!$H$2=1,1,0)</f>
        <v>1</v>
      </c>
      <c r="R3352" s="1">
        <f>IF(Analysis!$H$3=1,1,0)</f>
        <v>1</v>
      </c>
      <c r="S3352" s="23">
        <f>IF(Analysis!$H$4=1,1,0)</f>
        <v>1</v>
      </c>
      <c r="T3352" s="23">
        <f>IF(Analysis!$H$6=1,1,0)</f>
        <v>1</v>
      </c>
      <c r="U3352" s="23">
        <f>IF(Analysis!$H$7=1,1,0)</f>
        <v>1</v>
      </c>
    </row>
    <row r="3353" spans="1:21">
      <c r="A3353" s="4">
        <v>14294</v>
      </c>
      <c r="B3353" s="5">
        <v>40724.4375</v>
      </c>
      <c r="C3353" s="5">
        <v>40718.604166666664</v>
      </c>
      <c r="D3353" s="4" t="s">
        <v>62</v>
      </c>
      <c r="E3353" s="4" t="s">
        <v>72</v>
      </c>
      <c r="F3353" s="6" t="s">
        <v>127</v>
      </c>
      <c r="G3353" s="4" t="s">
        <v>55</v>
      </c>
      <c r="H3353" s="4" t="s">
        <v>71</v>
      </c>
      <c r="I3353" s="4" t="s">
        <v>142</v>
      </c>
      <c r="J3353" s="4" t="s">
        <v>73</v>
      </c>
      <c r="K3353" s="9">
        <f t="shared" si="312"/>
        <v>5.8333333333357587</v>
      </c>
      <c r="L3353" s="13">
        <f t="shared" si="313"/>
        <v>40718</v>
      </c>
      <c r="M3353" s="14">
        <f t="shared" si="314"/>
        <v>0.60416666666424135</v>
      </c>
      <c r="N3353" s="15">
        <f t="shared" si="315"/>
        <v>4</v>
      </c>
      <c r="O3353" s="16" t="str">
        <f t="shared" si="316"/>
        <v>Thursday</v>
      </c>
      <c r="P3353" s="16" t="str">
        <f t="shared" si="317"/>
        <v>Jun</v>
      </c>
      <c r="Q3353" s="22">
        <f>IF(Analysis!$H$2=1,1,0)</f>
        <v>1</v>
      </c>
      <c r="R3353" s="1">
        <f>IF(Analysis!$H$3=1,1,0)</f>
        <v>1</v>
      </c>
      <c r="S3353" s="23">
        <f>IF(Analysis!$H$4=1,1,0)</f>
        <v>1</v>
      </c>
      <c r="T3353" s="23">
        <f>IF(Analysis!$H$6=1,1,0)</f>
        <v>1</v>
      </c>
      <c r="U3353" s="23">
        <f>IF(Analysis!$H$7=1,1,0)</f>
        <v>1</v>
      </c>
    </row>
    <row r="3354" spans="1:21">
      <c r="A3354" s="4">
        <v>14293</v>
      </c>
      <c r="B3354" s="5">
        <v>40736.665972222225</v>
      </c>
      <c r="C3354" s="5">
        <v>40718.572222222225</v>
      </c>
      <c r="D3354" s="4" t="s">
        <v>60</v>
      </c>
      <c r="E3354" s="4" t="s">
        <v>54</v>
      </c>
      <c r="F3354" s="6" t="s">
        <v>128</v>
      </c>
      <c r="G3354" s="4" t="s">
        <v>55</v>
      </c>
      <c r="H3354" s="4" t="s">
        <v>56</v>
      </c>
      <c r="I3354" s="4" t="s">
        <v>142</v>
      </c>
      <c r="J3354" s="4" t="s">
        <v>59</v>
      </c>
      <c r="K3354" s="9">
        <f t="shared" si="312"/>
        <v>18.09375</v>
      </c>
      <c r="L3354" s="13">
        <f t="shared" si="313"/>
        <v>40718</v>
      </c>
      <c r="M3354" s="14">
        <f t="shared" si="314"/>
        <v>0.57222222222480923</v>
      </c>
      <c r="N3354" s="15">
        <f t="shared" si="315"/>
        <v>4</v>
      </c>
      <c r="O3354" s="16" t="str">
        <f t="shared" si="316"/>
        <v>Tuesday</v>
      </c>
      <c r="P3354" s="16" t="str">
        <f t="shared" si="317"/>
        <v>Jun</v>
      </c>
      <c r="Q3354" s="22">
        <f>IF(Analysis!$H$2=1,1,0)</f>
        <v>1</v>
      </c>
      <c r="R3354" s="1">
        <f>IF(Analysis!$H$3=1,1,0)</f>
        <v>1</v>
      </c>
      <c r="S3354" s="23">
        <f>IF(Analysis!$H$4=1,1,0)</f>
        <v>1</v>
      </c>
      <c r="T3354" s="23">
        <f>IF(Analysis!$H$6=1,1,0)</f>
        <v>1</v>
      </c>
      <c r="U3354" s="23">
        <f>IF(Analysis!$H$7=1,1,0)</f>
        <v>1</v>
      </c>
    </row>
    <row r="3355" spans="1:21">
      <c r="A3355" s="4">
        <v>14292</v>
      </c>
      <c r="B3355" s="5">
        <v>40718.584722222222</v>
      </c>
      <c r="C3355" s="5">
        <v>40718.549305555556</v>
      </c>
      <c r="D3355" s="4" t="s">
        <v>53</v>
      </c>
      <c r="E3355" s="4" t="s">
        <v>74</v>
      </c>
      <c r="F3355" s="6" t="s">
        <v>129</v>
      </c>
      <c r="G3355" s="4" t="s">
        <v>55</v>
      </c>
      <c r="H3355" s="4" t="s">
        <v>90</v>
      </c>
      <c r="I3355" s="4" t="s">
        <v>142</v>
      </c>
      <c r="J3355" s="4" t="s">
        <v>57</v>
      </c>
      <c r="K3355" s="9">
        <f t="shared" si="312"/>
        <v>3.5416666665696539E-2</v>
      </c>
      <c r="L3355" s="13">
        <f t="shared" si="313"/>
        <v>40718</v>
      </c>
      <c r="M3355" s="14">
        <f t="shared" si="314"/>
        <v>0.54930555555620231</v>
      </c>
      <c r="N3355" s="15">
        <f t="shared" si="315"/>
        <v>4</v>
      </c>
      <c r="O3355" s="16" t="str">
        <f t="shared" si="316"/>
        <v>Friday</v>
      </c>
      <c r="P3355" s="16" t="str">
        <f t="shared" si="317"/>
        <v>Jun</v>
      </c>
      <c r="Q3355" s="22">
        <f>IF(Analysis!$H$2=1,1,0)</f>
        <v>1</v>
      </c>
      <c r="R3355" s="1">
        <f>IF(Analysis!$H$3=1,1,0)</f>
        <v>1</v>
      </c>
      <c r="S3355" s="23">
        <f>IF(Analysis!$H$4=1,1,0)</f>
        <v>1</v>
      </c>
      <c r="T3355" s="23">
        <f>IF(Analysis!$H$6=1,1,0)</f>
        <v>1</v>
      </c>
      <c r="U3355" s="23">
        <f>IF(Analysis!$H$7=1,1,0)</f>
        <v>1</v>
      </c>
    </row>
    <row r="3356" spans="1:21">
      <c r="A3356" s="4">
        <v>14291</v>
      </c>
      <c r="B3356" s="5">
        <v>40718.526388888888</v>
      </c>
      <c r="C3356" s="5">
        <v>40718.515972222223</v>
      </c>
      <c r="D3356" s="4" t="s">
        <v>60</v>
      </c>
      <c r="E3356" s="4" t="s">
        <v>61</v>
      </c>
      <c r="F3356" s="6" t="s">
        <v>145</v>
      </c>
      <c r="G3356" s="4" t="s">
        <v>55</v>
      </c>
      <c r="H3356" s="4" t="s">
        <v>56</v>
      </c>
      <c r="I3356" s="4" t="s">
        <v>142</v>
      </c>
      <c r="J3356" s="4" t="s">
        <v>59</v>
      </c>
      <c r="K3356" s="9">
        <f t="shared" si="312"/>
        <v>1.0416666664241347E-2</v>
      </c>
      <c r="L3356" s="13">
        <f t="shared" si="313"/>
        <v>40718</v>
      </c>
      <c r="M3356" s="14">
        <f t="shared" si="314"/>
        <v>0.51597222222335404</v>
      </c>
      <c r="N3356" s="15">
        <f t="shared" si="315"/>
        <v>3</v>
      </c>
      <c r="O3356" s="16" t="str">
        <f t="shared" si="316"/>
        <v>Friday</v>
      </c>
      <c r="P3356" s="16" t="str">
        <f t="shared" si="317"/>
        <v>Jun</v>
      </c>
      <c r="Q3356" s="22">
        <f>IF(Analysis!$H$2=1,1,0)</f>
        <v>1</v>
      </c>
      <c r="R3356" s="1">
        <f>IF(Analysis!$H$3=1,1,0)</f>
        <v>1</v>
      </c>
      <c r="S3356" s="23">
        <f>IF(Analysis!$H$4=1,1,0)</f>
        <v>1</v>
      </c>
      <c r="T3356" s="23">
        <f>IF(Analysis!$H$6=1,1,0)</f>
        <v>1</v>
      </c>
      <c r="U3356" s="23">
        <f>IF(Analysis!$H$7=1,1,0)</f>
        <v>1</v>
      </c>
    </row>
    <row r="3357" spans="1:21">
      <c r="A3357" s="4">
        <v>14290</v>
      </c>
      <c r="B3357" s="5">
        <v>40736.665277777778</v>
      </c>
      <c r="C3357" s="5">
        <v>40718.479861111111</v>
      </c>
      <c r="D3357" s="4" t="s">
        <v>53</v>
      </c>
      <c r="E3357" s="4" t="s">
        <v>54</v>
      </c>
      <c r="F3357" s="6" t="s">
        <v>2408</v>
      </c>
      <c r="G3357" s="4" t="s">
        <v>55</v>
      </c>
      <c r="H3357" s="4" t="s">
        <v>1536</v>
      </c>
      <c r="I3357" s="4" t="s">
        <v>142</v>
      </c>
      <c r="J3357" s="4" t="s">
        <v>59</v>
      </c>
      <c r="K3357" s="9">
        <f t="shared" si="312"/>
        <v>18.185416666667152</v>
      </c>
      <c r="L3357" s="13">
        <f t="shared" si="313"/>
        <v>40718</v>
      </c>
      <c r="M3357" s="14">
        <f t="shared" si="314"/>
        <v>0.47986111111094942</v>
      </c>
      <c r="N3357" s="15">
        <f t="shared" si="315"/>
        <v>3</v>
      </c>
      <c r="O3357" s="16" t="str">
        <f t="shared" si="316"/>
        <v>Tuesday</v>
      </c>
      <c r="P3357" s="16" t="str">
        <f t="shared" si="317"/>
        <v>Jun</v>
      </c>
      <c r="Q3357" s="22">
        <f>IF(Analysis!$H$2=1,1,0)</f>
        <v>1</v>
      </c>
      <c r="R3357" s="1">
        <f>IF(Analysis!$H$3=1,1,0)</f>
        <v>1</v>
      </c>
      <c r="S3357" s="23">
        <f>IF(Analysis!$H$4=1,1,0)</f>
        <v>1</v>
      </c>
      <c r="T3357" s="23">
        <f>IF(Analysis!$H$6=1,1,0)</f>
        <v>1</v>
      </c>
      <c r="U3357" s="23">
        <f>IF(Analysis!$H$7=1,1,0)</f>
        <v>1</v>
      </c>
    </row>
    <row r="3358" spans="1:21">
      <c r="A3358" s="4">
        <v>14289</v>
      </c>
      <c r="B3358" s="5">
        <v>40718.526388888888</v>
      </c>
      <c r="C3358" s="5">
        <v>40718.464583333334</v>
      </c>
      <c r="D3358" s="4" t="s">
        <v>60</v>
      </c>
      <c r="E3358" s="4" t="s">
        <v>108</v>
      </c>
      <c r="F3358" s="6" t="s">
        <v>2071</v>
      </c>
      <c r="G3358" s="4" t="s">
        <v>55</v>
      </c>
      <c r="H3358" s="4" t="s">
        <v>1537</v>
      </c>
      <c r="I3358" s="4" t="s">
        <v>142</v>
      </c>
      <c r="J3358" s="4" t="s">
        <v>59</v>
      </c>
      <c r="K3358" s="9">
        <f t="shared" si="312"/>
        <v>6.1805555553291924E-2</v>
      </c>
      <c r="L3358" s="13">
        <f t="shared" si="313"/>
        <v>40718</v>
      </c>
      <c r="M3358" s="14">
        <f t="shared" si="314"/>
        <v>0.46458333333430346</v>
      </c>
      <c r="N3358" s="15">
        <f t="shared" si="315"/>
        <v>3</v>
      </c>
      <c r="O3358" s="16" t="str">
        <f t="shared" si="316"/>
        <v>Friday</v>
      </c>
      <c r="P3358" s="16" t="str">
        <f t="shared" si="317"/>
        <v>Jun</v>
      </c>
      <c r="Q3358" s="22">
        <f>IF(Analysis!$H$2=1,1,0)</f>
        <v>1</v>
      </c>
      <c r="R3358" s="1">
        <f>IF(Analysis!$H$3=1,1,0)</f>
        <v>1</v>
      </c>
      <c r="S3358" s="23">
        <f>IF(Analysis!$H$4=1,1,0)</f>
        <v>1</v>
      </c>
      <c r="T3358" s="23">
        <f>IF(Analysis!$H$6=1,1,0)</f>
        <v>1</v>
      </c>
      <c r="U3358" s="23">
        <f>IF(Analysis!$H$7=1,1,0)</f>
        <v>1</v>
      </c>
    </row>
    <row r="3359" spans="1:21">
      <c r="A3359" s="4">
        <v>14288</v>
      </c>
      <c r="B3359" s="5">
        <v>40751.361111111109</v>
      </c>
      <c r="C3359" s="5">
        <v>40718.434027777781</v>
      </c>
      <c r="D3359" s="4" t="s">
        <v>62</v>
      </c>
      <c r="E3359" s="4" t="s">
        <v>72</v>
      </c>
      <c r="F3359" s="6" t="s">
        <v>2072</v>
      </c>
      <c r="G3359" s="4" t="s">
        <v>55</v>
      </c>
      <c r="H3359" s="4" t="s">
        <v>1538</v>
      </c>
      <c r="I3359" s="4" t="s">
        <v>142</v>
      </c>
      <c r="J3359" s="4" t="s">
        <v>73</v>
      </c>
      <c r="K3359" s="9">
        <f t="shared" si="312"/>
        <v>32.927083333328483</v>
      </c>
      <c r="L3359" s="13">
        <f t="shared" si="313"/>
        <v>40718</v>
      </c>
      <c r="M3359" s="14">
        <f t="shared" si="314"/>
        <v>0.43402777778101154</v>
      </c>
      <c r="N3359" s="15">
        <f t="shared" si="315"/>
        <v>2</v>
      </c>
      <c r="O3359" s="16" t="str">
        <f t="shared" si="316"/>
        <v>Wednesday</v>
      </c>
      <c r="P3359" s="16" t="str">
        <f t="shared" si="317"/>
        <v>Jun</v>
      </c>
      <c r="Q3359" s="22">
        <f>IF(Analysis!$H$2=1,1,0)</f>
        <v>1</v>
      </c>
      <c r="R3359" s="1">
        <f>IF(Analysis!$H$3=1,1,0)</f>
        <v>1</v>
      </c>
      <c r="S3359" s="23">
        <f>IF(Analysis!$H$4=1,1,0)</f>
        <v>1</v>
      </c>
      <c r="T3359" s="23">
        <f>IF(Analysis!$H$6=1,1,0)</f>
        <v>1</v>
      </c>
      <c r="U3359" s="23">
        <f>IF(Analysis!$H$7=1,1,0)</f>
        <v>1</v>
      </c>
    </row>
    <row r="3360" spans="1:21">
      <c r="A3360" s="4">
        <v>14287</v>
      </c>
      <c r="B3360" s="5">
        <v>40718.488888888889</v>
      </c>
      <c r="C3360" s="5">
        <v>40718.428472222222</v>
      </c>
      <c r="D3360" s="4" t="s">
        <v>60</v>
      </c>
      <c r="E3360" s="4" t="s">
        <v>54</v>
      </c>
      <c r="F3360" s="6" t="s">
        <v>2073</v>
      </c>
      <c r="G3360" s="4" t="s">
        <v>55</v>
      </c>
      <c r="H3360" s="4" t="s">
        <v>1539</v>
      </c>
      <c r="I3360" s="4" t="s">
        <v>142</v>
      </c>
      <c r="J3360" s="4" t="s">
        <v>59</v>
      </c>
      <c r="K3360" s="9">
        <f t="shared" si="312"/>
        <v>6.0416666667151731E-2</v>
      </c>
      <c r="L3360" s="13">
        <f t="shared" si="313"/>
        <v>40718</v>
      </c>
      <c r="M3360" s="14">
        <f t="shared" si="314"/>
        <v>0.42847222222189885</v>
      </c>
      <c r="N3360" s="15">
        <f t="shared" si="315"/>
        <v>2</v>
      </c>
      <c r="O3360" s="16" t="str">
        <f t="shared" si="316"/>
        <v>Friday</v>
      </c>
      <c r="P3360" s="16" t="str">
        <f t="shared" si="317"/>
        <v>Jun</v>
      </c>
      <c r="Q3360" s="22">
        <f>IF(Analysis!$H$2=1,1,0)</f>
        <v>1</v>
      </c>
      <c r="R3360" s="1">
        <f>IF(Analysis!$H$3=1,1,0)</f>
        <v>1</v>
      </c>
      <c r="S3360" s="23">
        <f>IF(Analysis!$H$4=1,1,0)</f>
        <v>1</v>
      </c>
      <c r="T3360" s="23">
        <f>IF(Analysis!$H$6=1,1,0)</f>
        <v>1</v>
      </c>
      <c r="U3360" s="23">
        <f>IF(Analysis!$H$7=1,1,0)</f>
        <v>1</v>
      </c>
    </row>
    <row r="3361" spans="1:21">
      <c r="A3361" s="4">
        <v>14286</v>
      </c>
      <c r="B3361" s="5">
        <v>40721.588194444441</v>
      </c>
      <c r="C3361" s="5">
        <v>40718.417361111111</v>
      </c>
      <c r="D3361" s="4" t="s">
        <v>62</v>
      </c>
      <c r="E3361" s="4" t="s">
        <v>68</v>
      </c>
      <c r="F3361" s="6" t="s">
        <v>132</v>
      </c>
      <c r="G3361" s="4" t="s">
        <v>55</v>
      </c>
      <c r="H3361" s="4" t="s">
        <v>1540</v>
      </c>
      <c r="I3361" s="4" t="s">
        <v>142</v>
      </c>
      <c r="J3361" s="4" t="s">
        <v>73</v>
      </c>
      <c r="K3361" s="9">
        <f t="shared" si="312"/>
        <v>3.1708333333299379</v>
      </c>
      <c r="L3361" s="13">
        <f t="shared" si="313"/>
        <v>40718</v>
      </c>
      <c r="M3361" s="14">
        <f t="shared" si="314"/>
        <v>0.41736111111094942</v>
      </c>
      <c r="N3361" s="15">
        <f t="shared" si="315"/>
        <v>2</v>
      </c>
      <c r="O3361" s="16" t="str">
        <f t="shared" si="316"/>
        <v>Monday</v>
      </c>
      <c r="P3361" s="16" t="str">
        <f t="shared" si="317"/>
        <v>Jun</v>
      </c>
      <c r="Q3361" s="22">
        <f>IF(Analysis!$H$2=1,1,0)</f>
        <v>1</v>
      </c>
      <c r="R3361" s="1">
        <f>IF(Analysis!$H$3=1,1,0)</f>
        <v>1</v>
      </c>
      <c r="S3361" s="23">
        <f>IF(Analysis!$H$4=1,1,0)</f>
        <v>1</v>
      </c>
      <c r="T3361" s="23">
        <f>IF(Analysis!$H$6=1,1,0)</f>
        <v>1</v>
      </c>
      <c r="U3361" s="23">
        <f>IF(Analysis!$H$7=1,1,0)</f>
        <v>1</v>
      </c>
    </row>
    <row r="3362" spans="1:21">
      <c r="A3362" s="4">
        <v>14285</v>
      </c>
      <c r="B3362" s="5">
        <v>40721.587500000001</v>
      </c>
      <c r="C3362" s="5">
        <v>40718.416666666664</v>
      </c>
      <c r="D3362" s="4" t="s">
        <v>62</v>
      </c>
      <c r="E3362" s="4" t="s">
        <v>68</v>
      </c>
      <c r="F3362" s="6" t="s">
        <v>133</v>
      </c>
      <c r="G3362" s="4" t="s">
        <v>55</v>
      </c>
      <c r="H3362" s="4" t="s">
        <v>90</v>
      </c>
      <c r="I3362" s="4" t="s">
        <v>142</v>
      </c>
      <c r="J3362" s="4" t="s">
        <v>73</v>
      </c>
      <c r="K3362" s="9">
        <f t="shared" si="312"/>
        <v>3.1708333333372138</v>
      </c>
      <c r="L3362" s="13">
        <f t="shared" si="313"/>
        <v>40718</v>
      </c>
      <c r="M3362" s="14">
        <f t="shared" si="314"/>
        <v>0.41666666666424135</v>
      </c>
      <c r="N3362" s="15">
        <f t="shared" si="315"/>
        <v>2</v>
      </c>
      <c r="O3362" s="16" t="str">
        <f t="shared" si="316"/>
        <v>Monday</v>
      </c>
      <c r="P3362" s="16" t="str">
        <f t="shared" si="317"/>
        <v>Jun</v>
      </c>
      <c r="Q3362" s="22">
        <f>IF(Analysis!$H$2=1,1,0)</f>
        <v>1</v>
      </c>
      <c r="R3362" s="1">
        <f>IF(Analysis!$H$3=1,1,0)</f>
        <v>1</v>
      </c>
      <c r="S3362" s="23">
        <f>IF(Analysis!$H$4=1,1,0)</f>
        <v>1</v>
      </c>
      <c r="T3362" s="23">
        <f>IF(Analysis!$H$6=1,1,0)</f>
        <v>1</v>
      </c>
      <c r="U3362" s="23">
        <f>IF(Analysis!$H$7=1,1,0)</f>
        <v>1</v>
      </c>
    </row>
    <row r="3363" spans="1:21">
      <c r="A3363" s="4">
        <v>14284</v>
      </c>
      <c r="B3363" s="5">
        <v>40728.558333333334</v>
      </c>
      <c r="C3363" s="5">
        <v>40718.415972222225</v>
      </c>
      <c r="D3363" s="4" t="s">
        <v>62</v>
      </c>
      <c r="E3363" s="4" t="s">
        <v>68</v>
      </c>
      <c r="F3363" s="6" t="s">
        <v>127</v>
      </c>
      <c r="G3363" s="4" t="s">
        <v>55</v>
      </c>
      <c r="H3363" s="4" t="s">
        <v>107</v>
      </c>
      <c r="I3363" s="4" t="s">
        <v>142</v>
      </c>
      <c r="J3363" s="4" t="s">
        <v>73</v>
      </c>
      <c r="K3363" s="9">
        <f t="shared" si="312"/>
        <v>10.142361111109494</v>
      </c>
      <c r="L3363" s="13">
        <f t="shared" si="313"/>
        <v>40718</v>
      </c>
      <c r="M3363" s="14">
        <f t="shared" si="314"/>
        <v>0.41597222222480923</v>
      </c>
      <c r="N3363" s="15">
        <f t="shared" si="315"/>
        <v>2</v>
      </c>
      <c r="O3363" s="16" t="str">
        <f t="shared" si="316"/>
        <v>Monday</v>
      </c>
      <c r="P3363" s="16" t="str">
        <f t="shared" si="317"/>
        <v>Jun</v>
      </c>
      <c r="Q3363" s="22">
        <f>IF(Analysis!$H$2=1,1,0)</f>
        <v>1</v>
      </c>
      <c r="R3363" s="1">
        <f>IF(Analysis!$H$3=1,1,0)</f>
        <v>1</v>
      </c>
      <c r="S3363" s="23">
        <f>IF(Analysis!$H$4=1,1,0)</f>
        <v>1</v>
      </c>
      <c r="T3363" s="23">
        <f>IF(Analysis!$H$6=1,1,0)</f>
        <v>1</v>
      </c>
      <c r="U3363" s="23">
        <f>IF(Analysis!$H$7=1,1,0)</f>
        <v>1</v>
      </c>
    </row>
    <row r="3364" spans="1:21">
      <c r="A3364" s="4">
        <v>14283</v>
      </c>
      <c r="B3364" s="5">
        <v>40722.4375</v>
      </c>
      <c r="C3364" s="5">
        <v>40718.402083333334</v>
      </c>
      <c r="D3364" s="4" t="s">
        <v>62</v>
      </c>
      <c r="E3364" s="4" t="s">
        <v>100</v>
      </c>
      <c r="F3364" s="6" t="s">
        <v>128</v>
      </c>
      <c r="G3364" s="4" t="s">
        <v>55</v>
      </c>
      <c r="H3364" s="4" t="s">
        <v>106</v>
      </c>
      <c r="I3364" s="4" t="s">
        <v>142</v>
      </c>
      <c r="J3364" s="4" t="s">
        <v>65</v>
      </c>
      <c r="K3364" s="9">
        <f t="shared" si="312"/>
        <v>4.0354166666656965</v>
      </c>
      <c r="L3364" s="13">
        <f t="shared" si="313"/>
        <v>40718</v>
      </c>
      <c r="M3364" s="14">
        <f t="shared" si="314"/>
        <v>0.40208333333430346</v>
      </c>
      <c r="N3364" s="15">
        <f t="shared" si="315"/>
        <v>2</v>
      </c>
      <c r="O3364" s="16" t="str">
        <f t="shared" si="316"/>
        <v>Tuesday</v>
      </c>
      <c r="P3364" s="16" t="str">
        <f t="shared" si="317"/>
        <v>Jun</v>
      </c>
      <c r="Q3364" s="22">
        <f>IF(Analysis!$H$2=1,1,0)</f>
        <v>1</v>
      </c>
      <c r="R3364" s="1">
        <f>IF(Analysis!$H$3=1,1,0)</f>
        <v>1</v>
      </c>
      <c r="S3364" s="23">
        <f>IF(Analysis!$H$4=1,1,0)</f>
        <v>1</v>
      </c>
      <c r="T3364" s="23">
        <f>IF(Analysis!$H$6=1,1,0)</f>
        <v>1</v>
      </c>
      <c r="U3364" s="23">
        <f>IF(Analysis!$H$7=1,1,0)</f>
        <v>1</v>
      </c>
    </row>
    <row r="3365" spans="1:21">
      <c r="A3365" s="4">
        <v>14282</v>
      </c>
      <c r="B3365" s="5">
        <v>40718.474999999999</v>
      </c>
      <c r="C3365" s="5">
        <v>40718.395138888889</v>
      </c>
      <c r="D3365" s="4" t="s">
        <v>53</v>
      </c>
      <c r="E3365" s="4" t="s">
        <v>96</v>
      </c>
      <c r="F3365" s="6" t="s">
        <v>129</v>
      </c>
      <c r="G3365" s="4" t="s">
        <v>55</v>
      </c>
      <c r="H3365" s="4" t="s">
        <v>71</v>
      </c>
      <c r="I3365" s="4" t="s">
        <v>142</v>
      </c>
      <c r="J3365" s="4" t="s">
        <v>59</v>
      </c>
      <c r="K3365" s="9">
        <f t="shared" si="312"/>
        <v>7.9861111109494232E-2</v>
      </c>
      <c r="L3365" s="13">
        <f t="shared" si="313"/>
        <v>40718</v>
      </c>
      <c r="M3365" s="14">
        <f t="shared" si="314"/>
        <v>0.39513888888905058</v>
      </c>
      <c r="N3365" s="15">
        <f t="shared" si="315"/>
        <v>2</v>
      </c>
      <c r="O3365" s="16" t="str">
        <f t="shared" si="316"/>
        <v>Friday</v>
      </c>
      <c r="P3365" s="16" t="str">
        <f t="shared" si="317"/>
        <v>Jun</v>
      </c>
      <c r="Q3365" s="22">
        <f>IF(Analysis!$H$2=1,1,0)</f>
        <v>1</v>
      </c>
      <c r="R3365" s="1">
        <f>IF(Analysis!$H$3=1,1,0)</f>
        <v>1</v>
      </c>
      <c r="S3365" s="23">
        <f>IF(Analysis!$H$4=1,1,0)</f>
        <v>1</v>
      </c>
      <c r="T3365" s="23">
        <f>IF(Analysis!$H$6=1,1,0)</f>
        <v>1</v>
      </c>
      <c r="U3365" s="23">
        <f>IF(Analysis!$H$7=1,1,0)</f>
        <v>1</v>
      </c>
    </row>
    <row r="3366" spans="1:21">
      <c r="A3366" s="4">
        <v>14281</v>
      </c>
      <c r="B3366" s="5">
        <v>40777.449305555558</v>
      </c>
      <c r="C3366" s="5">
        <v>40718.38958333333</v>
      </c>
      <c r="D3366" s="4" t="s">
        <v>60</v>
      </c>
      <c r="E3366" s="4" t="s">
        <v>54</v>
      </c>
      <c r="F3366" s="6" t="s">
        <v>145</v>
      </c>
      <c r="G3366" s="4" t="s">
        <v>55</v>
      </c>
      <c r="H3366" s="4" t="s">
        <v>56</v>
      </c>
      <c r="I3366" s="4" t="s">
        <v>142</v>
      </c>
      <c r="J3366" s="4" t="s">
        <v>59</v>
      </c>
      <c r="K3366" s="9">
        <f t="shared" si="312"/>
        <v>59.05972222222772</v>
      </c>
      <c r="L3366" s="13">
        <f t="shared" si="313"/>
        <v>40718</v>
      </c>
      <c r="M3366" s="14">
        <f t="shared" si="314"/>
        <v>0.38958333332993789</v>
      </c>
      <c r="N3366" s="15">
        <f t="shared" si="315"/>
        <v>2</v>
      </c>
      <c r="O3366" s="16" t="str">
        <f t="shared" si="316"/>
        <v>Monday</v>
      </c>
      <c r="P3366" s="16" t="str">
        <f t="shared" si="317"/>
        <v>Jun</v>
      </c>
      <c r="Q3366" s="22">
        <f>IF(Analysis!$H$2=1,1,0)</f>
        <v>1</v>
      </c>
      <c r="R3366" s="1">
        <f>IF(Analysis!$H$3=1,1,0)</f>
        <v>1</v>
      </c>
      <c r="S3366" s="23">
        <f>IF(Analysis!$H$4=1,1,0)</f>
        <v>1</v>
      </c>
      <c r="T3366" s="23">
        <f>IF(Analysis!$H$6=1,1,0)</f>
        <v>1</v>
      </c>
      <c r="U3366" s="23">
        <f>IF(Analysis!$H$7=1,1,0)</f>
        <v>1</v>
      </c>
    </row>
    <row r="3367" spans="1:21">
      <c r="A3367" s="4">
        <v>14280</v>
      </c>
      <c r="B3367" s="5">
        <v>40718.406944444447</v>
      </c>
      <c r="C3367" s="5">
        <v>40718.385416666664</v>
      </c>
      <c r="D3367" s="4" t="s">
        <v>62</v>
      </c>
      <c r="E3367" s="4" t="s">
        <v>63</v>
      </c>
      <c r="F3367" s="6" t="s">
        <v>2409</v>
      </c>
      <c r="G3367" s="4" t="s">
        <v>55</v>
      </c>
      <c r="H3367" s="4" t="s">
        <v>90</v>
      </c>
      <c r="I3367" s="4" t="s">
        <v>142</v>
      </c>
      <c r="J3367" s="4" t="s">
        <v>59</v>
      </c>
      <c r="K3367" s="9">
        <f t="shared" si="312"/>
        <v>2.1527777782466728E-2</v>
      </c>
      <c r="L3367" s="13">
        <f t="shared" si="313"/>
        <v>40718</v>
      </c>
      <c r="M3367" s="14">
        <f t="shared" si="314"/>
        <v>0.38541666666424135</v>
      </c>
      <c r="N3367" s="15">
        <f t="shared" si="315"/>
        <v>2</v>
      </c>
      <c r="O3367" s="16" t="str">
        <f t="shared" si="316"/>
        <v>Friday</v>
      </c>
      <c r="P3367" s="16" t="str">
        <f t="shared" si="317"/>
        <v>Jun</v>
      </c>
      <c r="Q3367" s="22">
        <f>IF(Analysis!$H$2=1,1,0)</f>
        <v>1</v>
      </c>
      <c r="R3367" s="1">
        <f>IF(Analysis!$H$3=1,1,0)</f>
        <v>1</v>
      </c>
      <c r="S3367" s="23">
        <f>IF(Analysis!$H$4=1,1,0)</f>
        <v>1</v>
      </c>
      <c r="T3367" s="23">
        <f>IF(Analysis!$H$6=1,1,0)</f>
        <v>1</v>
      </c>
      <c r="U3367" s="23">
        <f>IF(Analysis!$H$7=1,1,0)</f>
        <v>1</v>
      </c>
    </row>
    <row r="3368" spans="1:21">
      <c r="A3368" s="4">
        <v>14279</v>
      </c>
      <c r="B3368" s="5">
        <v>40718.386111111111</v>
      </c>
      <c r="C3368" s="5">
        <v>40718.380555555559</v>
      </c>
      <c r="D3368" s="4" t="s">
        <v>60</v>
      </c>
      <c r="E3368" s="4" t="s">
        <v>68</v>
      </c>
      <c r="F3368" s="6" t="s">
        <v>2071</v>
      </c>
      <c r="G3368" s="4" t="s">
        <v>55</v>
      </c>
      <c r="H3368" s="4" t="s">
        <v>56</v>
      </c>
      <c r="I3368" s="4" t="s">
        <v>142</v>
      </c>
      <c r="J3368" s="4" t="s">
        <v>59</v>
      </c>
      <c r="K3368" s="9">
        <f t="shared" si="312"/>
        <v>5.5555555518367328E-3</v>
      </c>
      <c r="L3368" s="13">
        <f t="shared" si="313"/>
        <v>40718</v>
      </c>
      <c r="M3368" s="14">
        <f t="shared" si="314"/>
        <v>0.38055555555911269</v>
      </c>
      <c r="N3368" s="15">
        <f t="shared" si="315"/>
        <v>2</v>
      </c>
      <c r="O3368" s="16" t="str">
        <f t="shared" si="316"/>
        <v>Friday</v>
      </c>
      <c r="P3368" s="16" t="str">
        <f t="shared" si="317"/>
        <v>Jun</v>
      </c>
      <c r="Q3368" s="22">
        <f>IF(Analysis!$H$2=1,1,0)</f>
        <v>1</v>
      </c>
      <c r="R3368" s="1">
        <f>IF(Analysis!$H$3=1,1,0)</f>
        <v>1</v>
      </c>
      <c r="S3368" s="23">
        <f>IF(Analysis!$H$4=1,1,0)</f>
        <v>1</v>
      </c>
      <c r="T3368" s="23">
        <f>IF(Analysis!$H$6=1,1,0)</f>
        <v>1</v>
      </c>
      <c r="U3368" s="23">
        <f>IF(Analysis!$H$7=1,1,0)</f>
        <v>1</v>
      </c>
    </row>
    <row r="3369" spans="1:21">
      <c r="A3369" s="4">
        <v>14278</v>
      </c>
      <c r="B3369" s="5">
        <v>40718.368750000001</v>
      </c>
      <c r="C3369" s="5">
        <v>40718.368055555555</v>
      </c>
      <c r="D3369" s="4" t="s">
        <v>62</v>
      </c>
      <c r="E3369" s="4" t="s">
        <v>95</v>
      </c>
      <c r="F3369" s="6" t="s">
        <v>2072</v>
      </c>
      <c r="G3369" s="4" t="s">
        <v>55</v>
      </c>
      <c r="H3369" s="4" t="s">
        <v>1541</v>
      </c>
      <c r="I3369" s="4" t="s">
        <v>142</v>
      </c>
      <c r="J3369" s="4" t="s">
        <v>59</v>
      </c>
      <c r="K3369" s="9">
        <f t="shared" si="312"/>
        <v>6.944444467080757E-4</v>
      </c>
      <c r="L3369" s="13">
        <f t="shared" si="313"/>
        <v>40718</v>
      </c>
      <c r="M3369" s="14">
        <f t="shared" si="314"/>
        <v>0.36805555555474712</v>
      </c>
      <c r="N3369" s="15">
        <f t="shared" si="315"/>
        <v>1</v>
      </c>
      <c r="O3369" s="16" t="str">
        <f t="shared" si="316"/>
        <v>Friday</v>
      </c>
      <c r="P3369" s="16" t="str">
        <f t="shared" si="317"/>
        <v>Jun</v>
      </c>
      <c r="Q3369" s="22">
        <f>IF(Analysis!$H$2=1,1,0)</f>
        <v>1</v>
      </c>
      <c r="R3369" s="1">
        <f>IF(Analysis!$H$3=1,1,0)</f>
        <v>1</v>
      </c>
      <c r="S3369" s="23">
        <f>IF(Analysis!$H$4=1,1,0)</f>
        <v>1</v>
      </c>
      <c r="T3369" s="23">
        <f>IF(Analysis!$H$6=1,1,0)</f>
        <v>1</v>
      </c>
      <c r="U3369" s="23">
        <f>IF(Analysis!$H$7=1,1,0)</f>
        <v>1</v>
      </c>
    </row>
    <row r="3370" spans="1:21">
      <c r="A3370" s="4">
        <v>14277</v>
      </c>
      <c r="B3370" s="5">
        <v>40718.379166666666</v>
      </c>
      <c r="C3370" s="5">
        <v>40718.362500000003</v>
      </c>
      <c r="D3370" s="4" t="s">
        <v>60</v>
      </c>
      <c r="E3370" s="4" t="s">
        <v>54</v>
      </c>
      <c r="F3370" s="6" t="s">
        <v>2073</v>
      </c>
      <c r="G3370" s="4" t="s">
        <v>55</v>
      </c>
      <c r="H3370" s="4" t="s">
        <v>1542</v>
      </c>
      <c r="I3370" s="4" t="s">
        <v>142</v>
      </c>
      <c r="J3370" s="4" t="s">
        <v>59</v>
      </c>
      <c r="K3370" s="9">
        <f t="shared" si="312"/>
        <v>1.6666666662786156E-2</v>
      </c>
      <c r="L3370" s="13">
        <f t="shared" si="313"/>
        <v>40718</v>
      </c>
      <c r="M3370" s="14">
        <f t="shared" si="314"/>
        <v>0.36250000000291038</v>
      </c>
      <c r="N3370" s="15">
        <f t="shared" si="315"/>
        <v>1</v>
      </c>
      <c r="O3370" s="16" t="str">
        <f t="shared" si="316"/>
        <v>Friday</v>
      </c>
      <c r="P3370" s="16" t="str">
        <f t="shared" si="317"/>
        <v>Jun</v>
      </c>
      <c r="Q3370" s="22">
        <f>IF(Analysis!$H$2=1,1,0)</f>
        <v>1</v>
      </c>
      <c r="R3370" s="1">
        <f>IF(Analysis!$H$3=1,1,0)</f>
        <v>1</v>
      </c>
      <c r="S3370" s="23">
        <f>IF(Analysis!$H$4=1,1,0)</f>
        <v>1</v>
      </c>
      <c r="T3370" s="23">
        <f>IF(Analysis!$H$6=1,1,0)</f>
        <v>1</v>
      </c>
      <c r="U3370" s="23">
        <f>IF(Analysis!$H$7=1,1,0)</f>
        <v>1</v>
      </c>
    </row>
    <row r="3371" spans="1:21">
      <c r="A3371" s="4">
        <v>14276</v>
      </c>
      <c r="B3371" s="5">
        <v>40718.320138888892</v>
      </c>
      <c r="C3371" s="5">
        <v>40717.717361111114</v>
      </c>
      <c r="D3371" s="4" t="s">
        <v>60</v>
      </c>
      <c r="E3371" s="4" t="s">
        <v>74</v>
      </c>
      <c r="F3371" s="6" t="s">
        <v>132</v>
      </c>
      <c r="G3371" s="4" t="s">
        <v>55</v>
      </c>
      <c r="H3371" s="4" t="s">
        <v>1543</v>
      </c>
      <c r="I3371" s="4" t="s">
        <v>142</v>
      </c>
      <c r="J3371" s="4" t="s">
        <v>59</v>
      </c>
      <c r="K3371" s="9">
        <f t="shared" si="312"/>
        <v>0.60277777777810115</v>
      </c>
      <c r="L3371" s="13">
        <f t="shared" si="313"/>
        <v>40717</v>
      </c>
      <c r="M3371" s="14">
        <f t="shared" si="314"/>
        <v>0.71736111111385981</v>
      </c>
      <c r="N3371" s="15">
        <f t="shared" si="315"/>
        <v>6</v>
      </c>
      <c r="O3371" s="16" t="str">
        <f t="shared" si="316"/>
        <v>Friday</v>
      </c>
      <c r="P3371" s="16" t="str">
        <f t="shared" si="317"/>
        <v>Jun</v>
      </c>
      <c r="Q3371" s="22">
        <f>IF(Analysis!$H$2=1,1,0)</f>
        <v>1</v>
      </c>
      <c r="R3371" s="1">
        <f>IF(Analysis!$H$3=1,1,0)</f>
        <v>1</v>
      </c>
      <c r="S3371" s="23">
        <f>IF(Analysis!$H$4=1,1,0)</f>
        <v>1</v>
      </c>
      <c r="T3371" s="23">
        <f>IF(Analysis!$H$6=1,1,0)</f>
        <v>1</v>
      </c>
      <c r="U3371" s="23">
        <f>IF(Analysis!$H$7=1,1,0)</f>
        <v>1</v>
      </c>
    </row>
    <row r="3372" spans="1:21">
      <c r="A3372" s="4">
        <v>14275</v>
      </c>
      <c r="B3372" s="5">
        <v>40725.486805555556</v>
      </c>
      <c r="C3372" s="5">
        <v>40717.688888888886</v>
      </c>
      <c r="D3372" s="4" t="s">
        <v>62</v>
      </c>
      <c r="E3372" s="4" t="s">
        <v>63</v>
      </c>
      <c r="F3372" s="6" t="s">
        <v>133</v>
      </c>
      <c r="G3372" s="4" t="s">
        <v>55</v>
      </c>
      <c r="H3372" s="4" t="s">
        <v>1544</v>
      </c>
      <c r="I3372" s="4" t="s">
        <v>142</v>
      </c>
      <c r="J3372" s="4" t="s">
        <v>70</v>
      </c>
      <c r="K3372" s="9">
        <f t="shared" si="312"/>
        <v>7.7979166666700621</v>
      </c>
      <c r="L3372" s="13">
        <f t="shared" si="313"/>
        <v>40717</v>
      </c>
      <c r="M3372" s="14">
        <f t="shared" si="314"/>
        <v>0.68888888888614019</v>
      </c>
      <c r="N3372" s="15">
        <f t="shared" si="315"/>
        <v>5</v>
      </c>
      <c r="O3372" s="16" t="str">
        <f t="shared" si="316"/>
        <v>Friday</v>
      </c>
      <c r="P3372" s="16" t="str">
        <f t="shared" si="317"/>
        <v>Jun</v>
      </c>
      <c r="Q3372" s="22">
        <f>IF(Analysis!$H$2=1,1,0)</f>
        <v>1</v>
      </c>
      <c r="R3372" s="1">
        <f>IF(Analysis!$H$3=1,1,0)</f>
        <v>1</v>
      </c>
      <c r="S3372" s="23">
        <f>IF(Analysis!$H$4=1,1,0)</f>
        <v>1</v>
      </c>
      <c r="T3372" s="23">
        <f>IF(Analysis!$H$6=1,1,0)</f>
        <v>1</v>
      </c>
      <c r="U3372" s="23">
        <f>IF(Analysis!$H$7=1,1,0)</f>
        <v>1</v>
      </c>
    </row>
    <row r="3373" spans="1:21">
      <c r="A3373" s="4">
        <v>14274</v>
      </c>
      <c r="B3373" s="5">
        <v>40717.720833333333</v>
      </c>
      <c r="C3373" s="5">
        <v>40717.599305555559</v>
      </c>
      <c r="D3373" s="4" t="s">
        <v>53</v>
      </c>
      <c r="E3373" s="4" t="s">
        <v>79</v>
      </c>
      <c r="F3373" s="6" t="s">
        <v>127</v>
      </c>
      <c r="G3373" s="4" t="s">
        <v>55</v>
      </c>
      <c r="H3373" s="4" t="s">
        <v>1545</v>
      </c>
      <c r="I3373" s="4" t="s">
        <v>142</v>
      </c>
      <c r="J3373" s="4" t="s">
        <v>59</v>
      </c>
      <c r="K3373" s="9">
        <f t="shared" si="312"/>
        <v>0.12152777777373558</v>
      </c>
      <c r="L3373" s="13">
        <f t="shared" si="313"/>
        <v>40717</v>
      </c>
      <c r="M3373" s="14">
        <f t="shared" si="314"/>
        <v>0.59930555555911269</v>
      </c>
      <c r="N3373" s="15">
        <f t="shared" si="315"/>
        <v>4</v>
      </c>
      <c r="O3373" s="16" t="str">
        <f t="shared" si="316"/>
        <v>Thursday</v>
      </c>
      <c r="P3373" s="16" t="str">
        <f t="shared" si="317"/>
        <v>Jun</v>
      </c>
      <c r="Q3373" s="22">
        <f>IF(Analysis!$H$2=1,1,0)</f>
        <v>1</v>
      </c>
      <c r="R3373" s="1">
        <f>IF(Analysis!$H$3=1,1,0)</f>
        <v>1</v>
      </c>
      <c r="S3373" s="23">
        <f>IF(Analysis!$H$4=1,1,0)</f>
        <v>1</v>
      </c>
      <c r="T3373" s="23">
        <f>IF(Analysis!$H$6=1,1,0)</f>
        <v>1</v>
      </c>
      <c r="U3373" s="23">
        <f>IF(Analysis!$H$7=1,1,0)</f>
        <v>1</v>
      </c>
    </row>
    <row r="3374" spans="1:21">
      <c r="A3374" s="4">
        <v>14273</v>
      </c>
      <c r="B3374" s="5">
        <v>40717.571527777778</v>
      </c>
      <c r="C3374" s="5">
        <v>40717.552083333336</v>
      </c>
      <c r="D3374" s="4" t="s">
        <v>60</v>
      </c>
      <c r="E3374" s="4" t="s">
        <v>54</v>
      </c>
      <c r="F3374" s="6" t="s">
        <v>128</v>
      </c>
      <c r="G3374" s="4" t="s">
        <v>55</v>
      </c>
      <c r="H3374" s="4" t="s">
        <v>90</v>
      </c>
      <c r="I3374" s="4" t="s">
        <v>142</v>
      </c>
      <c r="J3374" s="4" t="s">
        <v>59</v>
      </c>
      <c r="K3374" s="9">
        <f t="shared" si="312"/>
        <v>1.9444444442342501E-2</v>
      </c>
      <c r="L3374" s="13">
        <f t="shared" si="313"/>
        <v>40717</v>
      </c>
      <c r="M3374" s="14">
        <f t="shared" si="314"/>
        <v>0.55208333333575865</v>
      </c>
      <c r="N3374" s="15">
        <f t="shared" si="315"/>
        <v>4</v>
      </c>
      <c r="O3374" s="16" t="str">
        <f t="shared" si="316"/>
        <v>Thursday</v>
      </c>
      <c r="P3374" s="16" t="str">
        <f t="shared" si="317"/>
        <v>Jun</v>
      </c>
      <c r="Q3374" s="22">
        <f>IF(Analysis!$H$2=1,1,0)</f>
        <v>1</v>
      </c>
      <c r="R3374" s="1">
        <f>IF(Analysis!$H$3=1,1,0)</f>
        <v>1</v>
      </c>
      <c r="S3374" s="23">
        <f>IF(Analysis!$H$4=1,1,0)</f>
        <v>1</v>
      </c>
      <c r="T3374" s="23">
        <f>IF(Analysis!$H$6=1,1,0)</f>
        <v>1</v>
      </c>
      <c r="U3374" s="23">
        <f>IF(Analysis!$H$7=1,1,0)</f>
        <v>1</v>
      </c>
    </row>
    <row r="3375" spans="1:21">
      <c r="A3375" s="4">
        <v>14272</v>
      </c>
      <c r="B3375" s="5">
        <v>40717.54791666667</v>
      </c>
      <c r="C3375" s="5">
        <v>40717.543055555558</v>
      </c>
      <c r="D3375" s="4" t="s">
        <v>53</v>
      </c>
      <c r="E3375" s="4" t="s">
        <v>79</v>
      </c>
      <c r="F3375" s="6" t="s">
        <v>129</v>
      </c>
      <c r="G3375" s="4" t="s">
        <v>55</v>
      </c>
      <c r="H3375" s="4" t="s">
        <v>107</v>
      </c>
      <c r="I3375" s="4" t="s">
        <v>142</v>
      </c>
      <c r="J3375" s="4" t="s">
        <v>59</v>
      </c>
      <c r="K3375" s="9">
        <f t="shared" si="312"/>
        <v>4.8611111124046147E-3</v>
      </c>
      <c r="L3375" s="13">
        <f t="shared" si="313"/>
        <v>40717</v>
      </c>
      <c r="M3375" s="14">
        <f t="shared" si="314"/>
        <v>0.5430555555576575</v>
      </c>
      <c r="N3375" s="15">
        <f t="shared" si="315"/>
        <v>4</v>
      </c>
      <c r="O3375" s="16" t="str">
        <f t="shared" si="316"/>
        <v>Thursday</v>
      </c>
      <c r="P3375" s="16" t="str">
        <f t="shared" si="317"/>
        <v>Jun</v>
      </c>
      <c r="Q3375" s="22">
        <f>IF(Analysis!$H$2=1,1,0)</f>
        <v>1</v>
      </c>
      <c r="R3375" s="1">
        <f>IF(Analysis!$H$3=1,1,0)</f>
        <v>1</v>
      </c>
      <c r="S3375" s="23">
        <f>IF(Analysis!$H$4=1,1,0)</f>
        <v>1</v>
      </c>
      <c r="T3375" s="23">
        <f>IF(Analysis!$H$6=1,1,0)</f>
        <v>1</v>
      </c>
      <c r="U3375" s="23">
        <f>IF(Analysis!$H$7=1,1,0)</f>
        <v>1</v>
      </c>
    </row>
    <row r="3376" spans="1:21">
      <c r="A3376" s="4">
        <v>14271</v>
      </c>
      <c r="B3376" s="5">
        <v>40723.662499999999</v>
      </c>
      <c r="C3376" s="5">
        <v>40717.523611111108</v>
      </c>
      <c r="D3376" s="4" t="s">
        <v>60</v>
      </c>
      <c r="E3376" s="4" t="s">
        <v>54</v>
      </c>
      <c r="F3376" s="6" t="s">
        <v>145</v>
      </c>
      <c r="G3376" s="4" t="s">
        <v>55</v>
      </c>
      <c r="H3376" s="4" t="s">
        <v>106</v>
      </c>
      <c r="I3376" s="4" t="s">
        <v>142</v>
      </c>
      <c r="J3376" s="4" t="s">
        <v>59</v>
      </c>
      <c r="K3376" s="9">
        <f t="shared" si="312"/>
        <v>6.1388888888905058</v>
      </c>
      <c r="L3376" s="13">
        <f t="shared" si="313"/>
        <v>40717</v>
      </c>
      <c r="M3376" s="14">
        <f t="shared" si="314"/>
        <v>0.52361111110803904</v>
      </c>
      <c r="N3376" s="15">
        <f t="shared" si="315"/>
        <v>3</v>
      </c>
      <c r="O3376" s="16" t="str">
        <f t="shared" si="316"/>
        <v>Wednesday</v>
      </c>
      <c r="P3376" s="16" t="str">
        <f t="shared" si="317"/>
        <v>Jun</v>
      </c>
      <c r="Q3376" s="22">
        <f>IF(Analysis!$H$2=1,1,0)</f>
        <v>1</v>
      </c>
      <c r="R3376" s="1">
        <f>IF(Analysis!$H$3=1,1,0)</f>
        <v>1</v>
      </c>
      <c r="S3376" s="23">
        <f>IF(Analysis!$H$4=1,1,0)</f>
        <v>1</v>
      </c>
      <c r="T3376" s="23">
        <f>IF(Analysis!$H$6=1,1,0)</f>
        <v>1</v>
      </c>
      <c r="U3376" s="23">
        <f>IF(Analysis!$H$7=1,1,0)</f>
        <v>1</v>
      </c>
    </row>
    <row r="3377" spans="1:21">
      <c r="A3377" s="4">
        <v>14270</v>
      </c>
      <c r="B3377" s="5">
        <v>40717.566666666666</v>
      </c>
      <c r="C3377" s="5">
        <v>40717.487500000003</v>
      </c>
      <c r="D3377" s="4" t="s">
        <v>60</v>
      </c>
      <c r="E3377" s="4" t="s">
        <v>61</v>
      </c>
      <c r="F3377" s="6" t="s">
        <v>2410</v>
      </c>
      <c r="G3377" s="4" t="s">
        <v>55</v>
      </c>
      <c r="H3377" s="4" t="s">
        <v>71</v>
      </c>
      <c r="I3377" s="4" t="s">
        <v>142</v>
      </c>
      <c r="J3377" s="4" t="s">
        <v>59</v>
      </c>
      <c r="K3377" s="9">
        <f t="shared" si="312"/>
        <v>7.9166666662786156E-2</v>
      </c>
      <c r="L3377" s="13">
        <f t="shared" si="313"/>
        <v>40717</v>
      </c>
      <c r="M3377" s="14">
        <f t="shared" si="314"/>
        <v>0.48750000000291038</v>
      </c>
      <c r="N3377" s="15">
        <f t="shared" si="315"/>
        <v>3</v>
      </c>
      <c r="O3377" s="16" t="str">
        <f t="shared" si="316"/>
        <v>Thursday</v>
      </c>
      <c r="P3377" s="16" t="str">
        <f t="shared" si="317"/>
        <v>Jun</v>
      </c>
      <c r="Q3377" s="22">
        <f>IF(Analysis!$H$2=1,1,0)</f>
        <v>1</v>
      </c>
      <c r="R3377" s="1">
        <f>IF(Analysis!$H$3=1,1,0)</f>
        <v>1</v>
      </c>
      <c r="S3377" s="23">
        <f>IF(Analysis!$H$4=1,1,0)</f>
        <v>1</v>
      </c>
      <c r="T3377" s="23">
        <f>IF(Analysis!$H$6=1,1,0)</f>
        <v>1</v>
      </c>
      <c r="U3377" s="23">
        <f>IF(Analysis!$H$7=1,1,0)</f>
        <v>1</v>
      </c>
    </row>
    <row r="3378" spans="1:21">
      <c r="A3378" s="4">
        <v>14269</v>
      </c>
      <c r="B3378" s="5">
        <v>40717.561111111114</v>
      </c>
      <c r="C3378" s="5">
        <v>40717.441666666666</v>
      </c>
      <c r="D3378" s="4" t="s">
        <v>60</v>
      </c>
      <c r="E3378" s="4" t="s">
        <v>61</v>
      </c>
      <c r="F3378" s="6" t="s">
        <v>2071</v>
      </c>
      <c r="G3378" s="4" t="s">
        <v>55</v>
      </c>
      <c r="H3378" s="4" t="s">
        <v>56</v>
      </c>
      <c r="I3378" s="4" t="s">
        <v>142</v>
      </c>
      <c r="J3378" s="4" t="s">
        <v>59</v>
      </c>
      <c r="K3378" s="9">
        <f t="shared" si="312"/>
        <v>0.11944444444816327</v>
      </c>
      <c r="L3378" s="13">
        <f t="shared" si="313"/>
        <v>40717</v>
      </c>
      <c r="M3378" s="14">
        <f t="shared" si="314"/>
        <v>0.44166666666569654</v>
      </c>
      <c r="N3378" s="15">
        <f t="shared" si="315"/>
        <v>2</v>
      </c>
      <c r="O3378" s="16" t="str">
        <f t="shared" si="316"/>
        <v>Thursday</v>
      </c>
      <c r="P3378" s="16" t="str">
        <f t="shared" si="317"/>
        <v>Jun</v>
      </c>
      <c r="Q3378" s="22">
        <f>IF(Analysis!$H$2=1,1,0)</f>
        <v>1</v>
      </c>
      <c r="R3378" s="1">
        <f>IF(Analysis!$H$3=1,1,0)</f>
        <v>1</v>
      </c>
      <c r="S3378" s="23">
        <f>IF(Analysis!$H$4=1,1,0)</f>
        <v>1</v>
      </c>
      <c r="T3378" s="23">
        <f>IF(Analysis!$H$6=1,1,0)</f>
        <v>1</v>
      </c>
      <c r="U3378" s="23">
        <f>IF(Analysis!$H$7=1,1,0)</f>
        <v>1</v>
      </c>
    </row>
    <row r="3379" spans="1:21">
      <c r="A3379" s="4">
        <v>14268</v>
      </c>
      <c r="B3379" s="5">
        <v>40717.442361111112</v>
      </c>
      <c r="C3379" s="5">
        <v>40717.427777777775</v>
      </c>
      <c r="D3379" s="4" t="s">
        <v>60</v>
      </c>
      <c r="E3379" s="4" t="s">
        <v>61</v>
      </c>
      <c r="F3379" s="6" t="s">
        <v>2072</v>
      </c>
      <c r="G3379" s="4" t="s">
        <v>55</v>
      </c>
      <c r="H3379" s="4" t="s">
        <v>90</v>
      </c>
      <c r="I3379" s="4" t="s">
        <v>142</v>
      </c>
      <c r="J3379" s="4" t="s">
        <v>59</v>
      </c>
      <c r="K3379" s="9">
        <f t="shared" si="312"/>
        <v>1.4583333337213844E-2</v>
      </c>
      <c r="L3379" s="13">
        <f t="shared" si="313"/>
        <v>40717</v>
      </c>
      <c r="M3379" s="14">
        <f t="shared" si="314"/>
        <v>0.42777777777519077</v>
      </c>
      <c r="N3379" s="15">
        <f t="shared" si="315"/>
        <v>2</v>
      </c>
      <c r="O3379" s="16" t="str">
        <f t="shared" si="316"/>
        <v>Thursday</v>
      </c>
      <c r="P3379" s="16" t="str">
        <f t="shared" si="317"/>
        <v>Jun</v>
      </c>
      <c r="Q3379" s="22">
        <f>IF(Analysis!$H$2=1,1,0)</f>
        <v>1</v>
      </c>
      <c r="R3379" s="1">
        <f>IF(Analysis!$H$3=1,1,0)</f>
        <v>1</v>
      </c>
      <c r="S3379" s="23">
        <f>IF(Analysis!$H$4=1,1,0)</f>
        <v>1</v>
      </c>
      <c r="T3379" s="23">
        <f>IF(Analysis!$H$6=1,1,0)</f>
        <v>1</v>
      </c>
      <c r="U3379" s="23">
        <f>IF(Analysis!$H$7=1,1,0)</f>
        <v>1</v>
      </c>
    </row>
    <row r="3380" spans="1:21">
      <c r="A3380" s="4">
        <v>14267</v>
      </c>
      <c r="B3380" s="5">
        <v>40717.411805555559</v>
      </c>
      <c r="C3380" s="5">
        <v>40717.404861111114</v>
      </c>
      <c r="D3380" s="4" t="s">
        <v>60</v>
      </c>
      <c r="E3380" s="4" t="s">
        <v>61</v>
      </c>
      <c r="F3380" s="6" t="s">
        <v>2073</v>
      </c>
      <c r="G3380" s="4" t="s">
        <v>55</v>
      </c>
      <c r="H3380" s="4" t="s">
        <v>56</v>
      </c>
      <c r="I3380" s="4" t="s">
        <v>142</v>
      </c>
      <c r="J3380" s="4" t="s">
        <v>59</v>
      </c>
      <c r="K3380" s="9">
        <f t="shared" si="312"/>
        <v>6.9444444452528842E-3</v>
      </c>
      <c r="L3380" s="13">
        <f t="shared" si="313"/>
        <v>40717</v>
      </c>
      <c r="M3380" s="14">
        <f t="shared" si="314"/>
        <v>0.40486111111385981</v>
      </c>
      <c r="N3380" s="15">
        <f t="shared" si="315"/>
        <v>2</v>
      </c>
      <c r="O3380" s="16" t="str">
        <f t="shared" si="316"/>
        <v>Thursday</v>
      </c>
      <c r="P3380" s="16" t="str">
        <f t="shared" si="317"/>
        <v>Jun</v>
      </c>
      <c r="Q3380" s="22">
        <f>IF(Analysis!$H$2=1,1,0)</f>
        <v>1</v>
      </c>
      <c r="R3380" s="1">
        <f>IF(Analysis!$H$3=1,1,0)</f>
        <v>1</v>
      </c>
      <c r="S3380" s="23">
        <f>IF(Analysis!$H$4=1,1,0)</f>
        <v>1</v>
      </c>
      <c r="T3380" s="23">
        <f>IF(Analysis!$H$6=1,1,0)</f>
        <v>1</v>
      </c>
      <c r="U3380" s="23">
        <f>IF(Analysis!$H$7=1,1,0)</f>
        <v>1</v>
      </c>
    </row>
    <row r="3381" spans="1:21">
      <c r="A3381" s="4">
        <v>14266</v>
      </c>
      <c r="B3381" s="5">
        <v>40764.675694444442</v>
      </c>
      <c r="C3381" s="5">
        <v>40717.404166666667</v>
      </c>
      <c r="D3381" s="4" t="s">
        <v>62</v>
      </c>
      <c r="E3381" s="4" t="s">
        <v>92</v>
      </c>
      <c r="F3381" s="6" t="s">
        <v>132</v>
      </c>
      <c r="G3381" s="4" t="s">
        <v>55</v>
      </c>
      <c r="H3381" s="4" t="s">
        <v>1546</v>
      </c>
      <c r="I3381" s="4" t="s">
        <v>142</v>
      </c>
      <c r="J3381" s="4" t="s">
        <v>65</v>
      </c>
      <c r="K3381" s="9">
        <f t="shared" si="312"/>
        <v>47.271527777775191</v>
      </c>
      <c r="L3381" s="13">
        <f t="shared" si="313"/>
        <v>40717</v>
      </c>
      <c r="M3381" s="14">
        <f t="shared" si="314"/>
        <v>0.40416666666715173</v>
      </c>
      <c r="N3381" s="15">
        <f t="shared" si="315"/>
        <v>2</v>
      </c>
      <c r="O3381" s="16" t="str">
        <f t="shared" si="316"/>
        <v>Tuesday</v>
      </c>
      <c r="P3381" s="16" t="str">
        <f t="shared" si="317"/>
        <v>Jun</v>
      </c>
      <c r="Q3381" s="22">
        <f>IF(Analysis!$H$2=1,1,0)</f>
        <v>1</v>
      </c>
      <c r="R3381" s="1">
        <f>IF(Analysis!$H$3=1,1,0)</f>
        <v>1</v>
      </c>
      <c r="S3381" s="23">
        <f>IF(Analysis!$H$4=1,1,0)</f>
        <v>1</v>
      </c>
      <c r="T3381" s="23">
        <f>IF(Analysis!$H$6=1,1,0)</f>
        <v>1</v>
      </c>
      <c r="U3381" s="23">
        <f>IF(Analysis!$H$7=1,1,0)</f>
        <v>1</v>
      </c>
    </row>
    <row r="3382" spans="1:21">
      <c r="A3382" s="4">
        <v>14265</v>
      </c>
      <c r="B3382" s="5">
        <v>40717.368750000001</v>
      </c>
      <c r="C3382" s="5">
        <v>40717.363194444442</v>
      </c>
      <c r="D3382" s="4" t="s">
        <v>53</v>
      </c>
      <c r="E3382" s="4" t="s">
        <v>41</v>
      </c>
      <c r="F3382" s="6" t="s">
        <v>133</v>
      </c>
      <c r="G3382" s="4" t="s">
        <v>55</v>
      </c>
      <c r="H3382" s="4" t="s">
        <v>1547</v>
      </c>
      <c r="I3382" s="4" t="s">
        <v>142</v>
      </c>
      <c r="J3382" s="4" t="s">
        <v>59</v>
      </c>
      <c r="K3382" s="9">
        <f t="shared" si="312"/>
        <v>5.5555555591126904E-3</v>
      </c>
      <c r="L3382" s="13">
        <f t="shared" si="313"/>
        <v>40717</v>
      </c>
      <c r="M3382" s="14">
        <f t="shared" si="314"/>
        <v>0.3631944444423425</v>
      </c>
      <c r="N3382" s="15">
        <f t="shared" si="315"/>
        <v>1</v>
      </c>
      <c r="O3382" s="16" t="str">
        <f t="shared" si="316"/>
        <v>Thursday</v>
      </c>
      <c r="P3382" s="16" t="str">
        <f t="shared" si="317"/>
        <v>Jun</v>
      </c>
      <c r="Q3382" s="22">
        <f>IF(Analysis!$H$2=1,1,0)</f>
        <v>1</v>
      </c>
      <c r="R3382" s="1">
        <f>IF(Analysis!$H$3=1,1,0)</f>
        <v>1</v>
      </c>
      <c r="S3382" s="23">
        <f>IF(Analysis!$H$4=1,1,0)</f>
        <v>1</v>
      </c>
      <c r="T3382" s="23">
        <f>IF(Analysis!$H$6=1,1,0)</f>
        <v>1</v>
      </c>
      <c r="U3382" s="23">
        <f>IF(Analysis!$H$7=1,1,0)</f>
        <v>1</v>
      </c>
    </row>
    <row r="3383" spans="1:21">
      <c r="A3383" s="4">
        <v>14264</v>
      </c>
      <c r="B3383" s="5">
        <v>40717.412499999999</v>
      </c>
      <c r="C3383" s="5">
        <v>40717.359722222223</v>
      </c>
      <c r="D3383" s="4" t="s">
        <v>60</v>
      </c>
      <c r="E3383" s="4" t="s">
        <v>61</v>
      </c>
      <c r="F3383" s="6" t="s">
        <v>127</v>
      </c>
      <c r="G3383" s="4" t="s">
        <v>55</v>
      </c>
      <c r="H3383" s="4" t="s">
        <v>1548</v>
      </c>
      <c r="I3383" s="4" t="s">
        <v>142</v>
      </c>
      <c r="J3383" s="4" t="s">
        <v>59</v>
      </c>
      <c r="K3383" s="9">
        <f t="shared" si="312"/>
        <v>5.2777777775190771E-2</v>
      </c>
      <c r="L3383" s="13">
        <f t="shared" si="313"/>
        <v>40717</v>
      </c>
      <c r="M3383" s="14">
        <f t="shared" si="314"/>
        <v>0.35972222222335404</v>
      </c>
      <c r="N3383" s="15">
        <f t="shared" si="315"/>
        <v>1</v>
      </c>
      <c r="O3383" s="16" t="str">
        <f t="shared" si="316"/>
        <v>Thursday</v>
      </c>
      <c r="P3383" s="16" t="str">
        <f t="shared" si="317"/>
        <v>Jun</v>
      </c>
      <c r="Q3383" s="22">
        <f>IF(Analysis!$H$2=1,1,0)</f>
        <v>1</v>
      </c>
      <c r="R3383" s="1">
        <f>IF(Analysis!$H$3=1,1,0)</f>
        <v>1</v>
      </c>
      <c r="S3383" s="23">
        <f>IF(Analysis!$H$4=1,1,0)</f>
        <v>1</v>
      </c>
      <c r="T3383" s="23">
        <f>IF(Analysis!$H$6=1,1,0)</f>
        <v>1</v>
      </c>
      <c r="U3383" s="23">
        <f>IF(Analysis!$H$7=1,1,0)</f>
        <v>1</v>
      </c>
    </row>
    <row r="3384" spans="1:21">
      <c r="A3384" s="4">
        <v>14263</v>
      </c>
      <c r="B3384" s="5">
        <v>40717.37777777778</v>
      </c>
      <c r="C3384" s="5">
        <v>40717.345138888886</v>
      </c>
      <c r="D3384" s="4" t="s">
        <v>53</v>
      </c>
      <c r="E3384" s="4" t="s">
        <v>68</v>
      </c>
      <c r="F3384" s="6" t="s">
        <v>128</v>
      </c>
      <c r="G3384" s="4" t="s">
        <v>55</v>
      </c>
      <c r="H3384" s="4" t="s">
        <v>1549</v>
      </c>
      <c r="I3384" s="4" t="s">
        <v>142</v>
      </c>
      <c r="J3384" s="4" t="s">
        <v>59</v>
      </c>
      <c r="K3384" s="9">
        <f t="shared" si="312"/>
        <v>3.2638888893416151E-2</v>
      </c>
      <c r="L3384" s="13">
        <f t="shared" si="313"/>
        <v>40717</v>
      </c>
      <c r="M3384" s="14">
        <f t="shared" si="314"/>
        <v>0.34513888888614019</v>
      </c>
      <c r="N3384" s="15">
        <f t="shared" si="315"/>
        <v>1</v>
      </c>
      <c r="O3384" s="16" t="str">
        <f t="shared" si="316"/>
        <v>Thursday</v>
      </c>
      <c r="P3384" s="16" t="str">
        <f t="shared" si="317"/>
        <v>Jun</v>
      </c>
      <c r="Q3384" s="22">
        <f>IF(Analysis!$H$2=1,1,0)</f>
        <v>1</v>
      </c>
      <c r="R3384" s="1">
        <f>IF(Analysis!$H$3=1,1,0)</f>
        <v>1</v>
      </c>
      <c r="S3384" s="23">
        <f>IF(Analysis!$H$4=1,1,0)</f>
        <v>1</v>
      </c>
      <c r="T3384" s="23">
        <f>IF(Analysis!$H$6=1,1,0)</f>
        <v>1</v>
      </c>
      <c r="U3384" s="23">
        <f>IF(Analysis!$H$7=1,1,0)</f>
        <v>1</v>
      </c>
    </row>
    <row r="3385" spans="1:21">
      <c r="A3385" s="4">
        <v>14262</v>
      </c>
      <c r="B3385" s="5">
        <v>40718.467361111114</v>
      </c>
      <c r="C3385" s="5">
        <v>40716.714583333334</v>
      </c>
      <c r="D3385" s="4" t="s">
        <v>62</v>
      </c>
      <c r="E3385" s="4" t="s">
        <v>68</v>
      </c>
      <c r="F3385" s="6" t="s">
        <v>129</v>
      </c>
      <c r="G3385" s="4" t="s">
        <v>55</v>
      </c>
      <c r="H3385" s="4" t="s">
        <v>1550</v>
      </c>
      <c r="I3385" s="4" t="s">
        <v>142</v>
      </c>
      <c r="J3385" s="4" t="s">
        <v>73</v>
      </c>
      <c r="K3385" s="9">
        <f t="shared" si="312"/>
        <v>1.7527777777795563</v>
      </c>
      <c r="L3385" s="13">
        <f t="shared" si="313"/>
        <v>40716</v>
      </c>
      <c r="M3385" s="14">
        <f t="shared" si="314"/>
        <v>0.71458333333430346</v>
      </c>
      <c r="N3385" s="15">
        <f t="shared" si="315"/>
        <v>6</v>
      </c>
      <c r="O3385" s="16" t="str">
        <f t="shared" si="316"/>
        <v>Friday</v>
      </c>
      <c r="P3385" s="16" t="str">
        <f t="shared" si="317"/>
        <v>Jun</v>
      </c>
      <c r="Q3385" s="22">
        <f>IF(Analysis!$H$2=1,1,0)</f>
        <v>1</v>
      </c>
      <c r="R3385" s="1">
        <f>IF(Analysis!$H$3=1,1,0)</f>
        <v>1</v>
      </c>
      <c r="S3385" s="23">
        <f>IF(Analysis!$H$4=1,1,0)</f>
        <v>1</v>
      </c>
      <c r="T3385" s="23">
        <f>IF(Analysis!$H$6=1,1,0)</f>
        <v>1</v>
      </c>
      <c r="U3385" s="23">
        <f>IF(Analysis!$H$7=1,1,0)</f>
        <v>1</v>
      </c>
    </row>
    <row r="3386" spans="1:21">
      <c r="A3386" s="4">
        <v>14261</v>
      </c>
      <c r="B3386" s="5">
        <v>40718.466666666667</v>
      </c>
      <c r="C3386" s="5">
        <v>40716.708333333336</v>
      </c>
      <c r="D3386" s="4" t="s">
        <v>62</v>
      </c>
      <c r="E3386" s="4" t="s">
        <v>68</v>
      </c>
      <c r="F3386" s="6" t="s">
        <v>145</v>
      </c>
      <c r="G3386" s="4" t="s">
        <v>55</v>
      </c>
      <c r="H3386" s="4" t="s">
        <v>90</v>
      </c>
      <c r="I3386" s="4" t="s">
        <v>142</v>
      </c>
      <c r="J3386" s="4" t="s">
        <v>73</v>
      </c>
      <c r="K3386" s="9">
        <f t="shared" si="312"/>
        <v>1.7583333333313931</v>
      </c>
      <c r="L3386" s="13">
        <f t="shared" si="313"/>
        <v>40716</v>
      </c>
      <c r="M3386" s="14">
        <f t="shared" si="314"/>
        <v>0.70833333333575865</v>
      </c>
      <c r="N3386" s="15">
        <f t="shared" si="315"/>
        <v>6</v>
      </c>
      <c r="O3386" s="16" t="str">
        <f t="shared" si="316"/>
        <v>Friday</v>
      </c>
      <c r="P3386" s="16" t="str">
        <f t="shared" si="317"/>
        <v>Jun</v>
      </c>
      <c r="Q3386" s="22">
        <f>IF(Analysis!$H$2=1,1,0)</f>
        <v>1</v>
      </c>
      <c r="R3386" s="1">
        <f>IF(Analysis!$H$3=1,1,0)</f>
        <v>1</v>
      </c>
      <c r="S3386" s="23">
        <f>IF(Analysis!$H$4=1,1,0)</f>
        <v>1</v>
      </c>
      <c r="T3386" s="23">
        <f>IF(Analysis!$H$6=1,1,0)</f>
        <v>1</v>
      </c>
      <c r="U3386" s="23">
        <f>IF(Analysis!$H$7=1,1,0)</f>
        <v>1</v>
      </c>
    </row>
    <row r="3387" spans="1:21">
      <c r="A3387" s="4">
        <v>14260</v>
      </c>
      <c r="B3387" s="5">
        <v>40723.70208333333</v>
      </c>
      <c r="C3387" s="5">
        <v>40716.681250000001</v>
      </c>
      <c r="D3387" s="4" t="s">
        <v>60</v>
      </c>
      <c r="E3387" s="4" t="s">
        <v>54</v>
      </c>
      <c r="F3387" s="6" t="s">
        <v>2411</v>
      </c>
      <c r="G3387" s="4" t="s">
        <v>55</v>
      </c>
      <c r="H3387" s="4" t="s">
        <v>107</v>
      </c>
      <c r="I3387" s="4" t="s">
        <v>142</v>
      </c>
      <c r="J3387" s="4" t="s">
        <v>136</v>
      </c>
      <c r="K3387" s="9">
        <f t="shared" si="312"/>
        <v>7.0208333333284827</v>
      </c>
      <c r="L3387" s="13">
        <f t="shared" si="313"/>
        <v>40716</v>
      </c>
      <c r="M3387" s="14">
        <f t="shared" si="314"/>
        <v>0.68125000000145519</v>
      </c>
      <c r="N3387" s="15">
        <f t="shared" si="315"/>
        <v>5</v>
      </c>
      <c r="O3387" s="16" t="str">
        <f t="shared" si="316"/>
        <v>Wednesday</v>
      </c>
      <c r="P3387" s="16" t="str">
        <f t="shared" si="317"/>
        <v>Jun</v>
      </c>
      <c r="Q3387" s="22">
        <f>IF(Analysis!$H$2=1,1,0)</f>
        <v>1</v>
      </c>
      <c r="R3387" s="1">
        <f>IF(Analysis!$H$3=1,1,0)</f>
        <v>1</v>
      </c>
      <c r="S3387" s="23">
        <f>IF(Analysis!$H$4=1,1,0)</f>
        <v>1</v>
      </c>
      <c r="T3387" s="23">
        <f>IF(Analysis!$H$6=1,1,0)</f>
        <v>1</v>
      </c>
      <c r="U3387" s="23">
        <f>IF(Analysis!$H$7=1,1,0)</f>
        <v>1</v>
      </c>
    </row>
    <row r="3388" spans="1:21">
      <c r="A3388" s="4">
        <v>14259</v>
      </c>
      <c r="B3388" s="5">
        <v>40717.405555555553</v>
      </c>
      <c r="C3388" s="5">
        <v>40716.672222222223</v>
      </c>
      <c r="D3388" s="4" t="s">
        <v>53</v>
      </c>
      <c r="E3388" s="4" t="s">
        <v>68</v>
      </c>
      <c r="F3388" s="6" t="s">
        <v>2071</v>
      </c>
      <c r="G3388" s="4" t="s">
        <v>55</v>
      </c>
      <c r="H3388" s="4" t="s">
        <v>106</v>
      </c>
      <c r="I3388" s="4" t="s">
        <v>142</v>
      </c>
      <c r="J3388" s="4" t="s">
        <v>57</v>
      </c>
      <c r="K3388" s="9">
        <f t="shared" si="312"/>
        <v>0.73333333332993789</v>
      </c>
      <c r="L3388" s="13">
        <f t="shared" si="313"/>
        <v>40716</v>
      </c>
      <c r="M3388" s="14">
        <f t="shared" si="314"/>
        <v>0.67222222222335404</v>
      </c>
      <c r="N3388" s="15">
        <f t="shared" si="315"/>
        <v>5</v>
      </c>
      <c r="O3388" s="16" t="str">
        <f t="shared" si="316"/>
        <v>Thursday</v>
      </c>
      <c r="P3388" s="16" t="str">
        <f t="shared" si="317"/>
        <v>Jun</v>
      </c>
      <c r="Q3388" s="22">
        <f>IF(Analysis!$H$2=1,1,0)</f>
        <v>1</v>
      </c>
      <c r="R3388" s="1">
        <f>IF(Analysis!$H$3=1,1,0)</f>
        <v>1</v>
      </c>
      <c r="S3388" s="23">
        <f>IF(Analysis!$H$4=1,1,0)</f>
        <v>1</v>
      </c>
      <c r="T3388" s="23">
        <f>IF(Analysis!$H$6=1,1,0)</f>
        <v>1</v>
      </c>
      <c r="U3388" s="23">
        <f>IF(Analysis!$H$7=1,1,0)</f>
        <v>1</v>
      </c>
    </row>
    <row r="3389" spans="1:21">
      <c r="A3389" s="4">
        <v>14258</v>
      </c>
      <c r="B3389" s="5">
        <v>40717.422222222223</v>
      </c>
      <c r="C3389" s="5">
        <v>40716.664583333331</v>
      </c>
      <c r="D3389" s="4" t="s">
        <v>53</v>
      </c>
      <c r="E3389" s="4" t="s">
        <v>105</v>
      </c>
      <c r="F3389" s="6" t="s">
        <v>2072</v>
      </c>
      <c r="G3389" s="4" t="s">
        <v>55</v>
      </c>
      <c r="H3389" s="4" t="s">
        <v>71</v>
      </c>
      <c r="I3389" s="4" t="s">
        <v>142</v>
      </c>
      <c r="J3389" s="4" t="s">
        <v>59</v>
      </c>
      <c r="K3389" s="9">
        <f t="shared" si="312"/>
        <v>0.75763888889196096</v>
      </c>
      <c r="L3389" s="13">
        <f t="shared" si="313"/>
        <v>40716</v>
      </c>
      <c r="M3389" s="14">
        <f t="shared" si="314"/>
        <v>0.66458333333139308</v>
      </c>
      <c r="N3389" s="15">
        <f t="shared" si="315"/>
        <v>5</v>
      </c>
      <c r="O3389" s="16" t="str">
        <f t="shared" si="316"/>
        <v>Thursday</v>
      </c>
      <c r="P3389" s="16" t="str">
        <f t="shared" si="317"/>
        <v>Jun</v>
      </c>
      <c r="Q3389" s="22">
        <f>IF(Analysis!$H$2=1,1,0)</f>
        <v>1</v>
      </c>
      <c r="R3389" s="1">
        <f>IF(Analysis!$H$3=1,1,0)</f>
        <v>1</v>
      </c>
      <c r="S3389" s="23">
        <f>IF(Analysis!$H$4=1,1,0)</f>
        <v>1</v>
      </c>
      <c r="T3389" s="23">
        <f>IF(Analysis!$H$6=1,1,0)</f>
        <v>1</v>
      </c>
      <c r="U3389" s="23">
        <f>IF(Analysis!$H$7=1,1,0)</f>
        <v>1</v>
      </c>
    </row>
    <row r="3390" spans="1:21">
      <c r="A3390" s="4">
        <v>14257</v>
      </c>
      <c r="B3390" s="5">
        <v>40717.426388888889</v>
      </c>
      <c r="C3390" s="5">
        <v>40716.640277777777</v>
      </c>
      <c r="D3390" s="4" t="s">
        <v>60</v>
      </c>
      <c r="E3390" s="4" t="s">
        <v>54</v>
      </c>
      <c r="F3390" s="6" t="s">
        <v>2073</v>
      </c>
      <c r="G3390" s="4" t="s">
        <v>55</v>
      </c>
      <c r="H3390" s="4" t="s">
        <v>56</v>
      </c>
      <c r="I3390" s="4" t="s">
        <v>142</v>
      </c>
      <c r="J3390" s="4" t="s">
        <v>59</v>
      </c>
      <c r="K3390" s="9">
        <f t="shared" si="312"/>
        <v>0.78611111111240461</v>
      </c>
      <c r="L3390" s="13">
        <f t="shared" si="313"/>
        <v>40716</v>
      </c>
      <c r="M3390" s="14">
        <f t="shared" si="314"/>
        <v>0.64027777777664596</v>
      </c>
      <c r="N3390" s="15">
        <f t="shared" si="315"/>
        <v>5</v>
      </c>
      <c r="O3390" s="16" t="str">
        <f t="shared" si="316"/>
        <v>Thursday</v>
      </c>
      <c r="P3390" s="16" t="str">
        <f t="shared" si="317"/>
        <v>Jun</v>
      </c>
      <c r="Q3390" s="22">
        <f>IF(Analysis!$H$2=1,1,0)</f>
        <v>1</v>
      </c>
      <c r="R3390" s="1">
        <f>IF(Analysis!$H$3=1,1,0)</f>
        <v>1</v>
      </c>
      <c r="S3390" s="23">
        <f>IF(Analysis!$H$4=1,1,0)</f>
        <v>1</v>
      </c>
      <c r="T3390" s="23">
        <f>IF(Analysis!$H$6=1,1,0)</f>
        <v>1</v>
      </c>
      <c r="U3390" s="23">
        <f>IF(Analysis!$H$7=1,1,0)</f>
        <v>1</v>
      </c>
    </row>
    <row r="3391" spans="1:21">
      <c r="A3391" s="4">
        <v>14256</v>
      </c>
      <c r="B3391" s="5">
        <v>40716.560416666667</v>
      </c>
      <c r="C3391" s="5">
        <v>40716.548611111109</v>
      </c>
      <c r="D3391" s="4" t="s">
        <v>60</v>
      </c>
      <c r="E3391" s="4" t="s">
        <v>81</v>
      </c>
      <c r="F3391" s="6" t="s">
        <v>132</v>
      </c>
      <c r="G3391" s="4" t="s">
        <v>55</v>
      </c>
      <c r="H3391" s="4" t="s">
        <v>90</v>
      </c>
      <c r="I3391" s="4" t="s">
        <v>142</v>
      </c>
      <c r="J3391" s="4" t="s">
        <v>57</v>
      </c>
      <c r="K3391" s="9">
        <f t="shared" si="312"/>
        <v>1.1805555557657499E-2</v>
      </c>
      <c r="L3391" s="13">
        <f t="shared" si="313"/>
        <v>40716</v>
      </c>
      <c r="M3391" s="14">
        <f t="shared" si="314"/>
        <v>0.54861111110949423</v>
      </c>
      <c r="N3391" s="15">
        <f t="shared" si="315"/>
        <v>4</v>
      </c>
      <c r="O3391" s="16" t="str">
        <f t="shared" si="316"/>
        <v>Wednesday</v>
      </c>
      <c r="P3391" s="16" t="str">
        <f t="shared" si="317"/>
        <v>Jun</v>
      </c>
      <c r="Q3391" s="22">
        <f>IF(Analysis!$H$2=1,1,0)</f>
        <v>1</v>
      </c>
      <c r="R3391" s="1">
        <f>IF(Analysis!$H$3=1,1,0)</f>
        <v>1</v>
      </c>
      <c r="S3391" s="23">
        <f>IF(Analysis!$H$4=1,1,0)</f>
        <v>1</v>
      </c>
      <c r="T3391" s="23">
        <f>IF(Analysis!$H$6=1,1,0)</f>
        <v>1</v>
      </c>
      <c r="U3391" s="23">
        <f>IF(Analysis!$H$7=1,1,0)</f>
        <v>1</v>
      </c>
    </row>
    <row r="3392" spans="1:21">
      <c r="A3392" s="4">
        <v>14255</v>
      </c>
      <c r="B3392" s="5">
        <v>40717.619444444441</v>
      </c>
      <c r="C3392" s="5">
        <v>40716.543749999997</v>
      </c>
      <c r="D3392" s="4" t="s">
        <v>62</v>
      </c>
      <c r="E3392" s="4" t="s">
        <v>95</v>
      </c>
      <c r="F3392" s="6" t="s">
        <v>133</v>
      </c>
      <c r="G3392" s="4" t="s">
        <v>55</v>
      </c>
      <c r="H3392" s="4" t="s">
        <v>56</v>
      </c>
      <c r="I3392" s="4" t="s">
        <v>142</v>
      </c>
      <c r="J3392" s="4" t="s">
        <v>59</v>
      </c>
      <c r="K3392" s="9">
        <f t="shared" si="312"/>
        <v>1.0756944444437977</v>
      </c>
      <c r="L3392" s="13">
        <f t="shared" si="313"/>
        <v>40716</v>
      </c>
      <c r="M3392" s="14">
        <f t="shared" si="314"/>
        <v>0.54374999999708962</v>
      </c>
      <c r="N3392" s="15">
        <f t="shared" si="315"/>
        <v>4</v>
      </c>
      <c r="O3392" s="16" t="str">
        <f t="shared" si="316"/>
        <v>Thursday</v>
      </c>
      <c r="P3392" s="16" t="str">
        <f t="shared" si="317"/>
        <v>Jun</v>
      </c>
      <c r="Q3392" s="22">
        <f>IF(Analysis!$H$2=1,1,0)</f>
        <v>1</v>
      </c>
      <c r="R3392" s="1">
        <f>IF(Analysis!$H$3=1,1,0)</f>
        <v>1</v>
      </c>
      <c r="S3392" s="23">
        <f>IF(Analysis!$H$4=1,1,0)</f>
        <v>1</v>
      </c>
      <c r="T3392" s="23">
        <f>IF(Analysis!$H$6=1,1,0)</f>
        <v>1</v>
      </c>
      <c r="U3392" s="23">
        <f>IF(Analysis!$H$7=1,1,0)</f>
        <v>1</v>
      </c>
    </row>
    <row r="3393" spans="1:21">
      <c r="A3393" s="4">
        <v>14254</v>
      </c>
      <c r="B3393" s="5">
        <v>40716.554166666669</v>
      </c>
      <c r="C3393" s="5">
        <v>40716.51666666667</v>
      </c>
      <c r="D3393" s="4" t="s">
        <v>60</v>
      </c>
      <c r="E3393" s="4" t="s">
        <v>99</v>
      </c>
      <c r="F3393" s="6" t="s">
        <v>127</v>
      </c>
      <c r="G3393" s="4" t="s">
        <v>55</v>
      </c>
      <c r="H3393" s="4" t="s">
        <v>1551</v>
      </c>
      <c r="I3393" s="4" t="s">
        <v>142</v>
      </c>
      <c r="J3393" s="4" t="s">
        <v>59</v>
      </c>
      <c r="K3393" s="9">
        <f t="shared" si="312"/>
        <v>3.7499999998544808E-2</v>
      </c>
      <c r="L3393" s="13">
        <f t="shared" si="313"/>
        <v>40716</v>
      </c>
      <c r="M3393" s="14">
        <f t="shared" si="314"/>
        <v>0.51666666667006211</v>
      </c>
      <c r="N3393" s="15">
        <f t="shared" si="315"/>
        <v>3</v>
      </c>
      <c r="O3393" s="16" t="str">
        <f t="shared" si="316"/>
        <v>Wednesday</v>
      </c>
      <c r="P3393" s="16" t="str">
        <f t="shared" si="317"/>
        <v>Jun</v>
      </c>
      <c r="Q3393" s="22">
        <f>IF(Analysis!$H$2=1,1,0)</f>
        <v>1</v>
      </c>
      <c r="R3393" s="1">
        <f>IF(Analysis!$H$3=1,1,0)</f>
        <v>1</v>
      </c>
      <c r="S3393" s="23">
        <f>IF(Analysis!$H$4=1,1,0)</f>
        <v>1</v>
      </c>
      <c r="T3393" s="23">
        <f>IF(Analysis!$H$6=1,1,0)</f>
        <v>1</v>
      </c>
      <c r="U3393" s="23">
        <f>IF(Analysis!$H$7=1,1,0)</f>
        <v>1</v>
      </c>
    </row>
    <row r="3394" spans="1:21">
      <c r="A3394" s="4">
        <v>14253</v>
      </c>
      <c r="B3394" s="5">
        <v>40793.659722222219</v>
      </c>
      <c r="C3394" s="5">
        <v>40716.499305555553</v>
      </c>
      <c r="D3394" s="4" t="s">
        <v>62</v>
      </c>
      <c r="E3394" s="4" t="s">
        <v>114</v>
      </c>
      <c r="F3394" s="6" t="s">
        <v>128</v>
      </c>
      <c r="G3394" s="4" t="s">
        <v>55</v>
      </c>
      <c r="H3394" s="4" t="s">
        <v>1552</v>
      </c>
      <c r="I3394" s="4" t="s">
        <v>142</v>
      </c>
      <c r="J3394" s="4" t="s">
        <v>70</v>
      </c>
      <c r="K3394" s="9">
        <f t="shared" si="312"/>
        <v>77.160416666665697</v>
      </c>
      <c r="L3394" s="13">
        <f t="shared" si="313"/>
        <v>40716</v>
      </c>
      <c r="M3394" s="14">
        <f t="shared" si="314"/>
        <v>0.49930555555329192</v>
      </c>
      <c r="N3394" s="15">
        <f t="shared" si="315"/>
        <v>3</v>
      </c>
      <c r="O3394" s="16" t="str">
        <f t="shared" si="316"/>
        <v>Wednesday</v>
      </c>
      <c r="P3394" s="16" t="str">
        <f t="shared" si="317"/>
        <v>Jun</v>
      </c>
      <c r="Q3394" s="22">
        <f>IF(Analysis!$H$2=1,1,0)</f>
        <v>1</v>
      </c>
      <c r="R3394" s="1">
        <f>IF(Analysis!$H$3=1,1,0)</f>
        <v>1</v>
      </c>
      <c r="S3394" s="23">
        <f>IF(Analysis!$H$4=1,1,0)</f>
        <v>1</v>
      </c>
      <c r="T3394" s="23">
        <f>IF(Analysis!$H$6=1,1,0)</f>
        <v>1</v>
      </c>
      <c r="U3394" s="23">
        <f>IF(Analysis!$H$7=1,1,0)</f>
        <v>1</v>
      </c>
    </row>
    <row r="3395" spans="1:21">
      <c r="A3395" s="4">
        <v>14252</v>
      </c>
      <c r="B3395" s="5">
        <v>40718.623611111114</v>
      </c>
      <c r="C3395" s="5">
        <v>40716.494444444441</v>
      </c>
      <c r="D3395" s="4" t="s">
        <v>62</v>
      </c>
      <c r="E3395" s="4" t="s">
        <v>63</v>
      </c>
      <c r="F3395" s="6" t="s">
        <v>129</v>
      </c>
      <c r="G3395" s="4" t="s">
        <v>55</v>
      </c>
      <c r="H3395" s="4" t="s">
        <v>1553</v>
      </c>
      <c r="I3395" s="4" t="s">
        <v>142</v>
      </c>
      <c r="J3395" s="4" t="s">
        <v>70</v>
      </c>
      <c r="K3395" s="9">
        <f t="shared" ref="K3395:K3458" si="318">B3395-C3395</f>
        <v>2.1291666666729725</v>
      </c>
      <c r="L3395" s="13">
        <f t="shared" si="313"/>
        <v>40716</v>
      </c>
      <c r="M3395" s="14">
        <f t="shared" si="314"/>
        <v>0.49444444444088731</v>
      </c>
      <c r="N3395" s="15">
        <f t="shared" si="315"/>
        <v>3</v>
      </c>
      <c r="O3395" s="16" t="str">
        <f t="shared" si="316"/>
        <v>Friday</v>
      </c>
      <c r="P3395" s="16" t="str">
        <f t="shared" si="317"/>
        <v>Jun</v>
      </c>
      <c r="Q3395" s="22">
        <f>IF(Analysis!$H$2=1,1,0)</f>
        <v>1</v>
      </c>
      <c r="R3395" s="1">
        <f>IF(Analysis!$H$3=1,1,0)</f>
        <v>1</v>
      </c>
      <c r="S3395" s="23">
        <f>IF(Analysis!$H$4=1,1,0)</f>
        <v>1</v>
      </c>
      <c r="T3395" s="23">
        <f>IF(Analysis!$H$6=1,1,0)</f>
        <v>1</v>
      </c>
      <c r="U3395" s="23">
        <f>IF(Analysis!$H$7=1,1,0)</f>
        <v>1</v>
      </c>
    </row>
    <row r="3396" spans="1:21">
      <c r="A3396" s="4">
        <v>14251</v>
      </c>
      <c r="B3396" s="5">
        <v>40766.554166666669</v>
      </c>
      <c r="C3396" s="5">
        <v>40716.481944444444</v>
      </c>
      <c r="D3396" s="4" t="s">
        <v>53</v>
      </c>
      <c r="E3396" s="4" t="s">
        <v>79</v>
      </c>
      <c r="F3396" s="6" t="s">
        <v>145</v>
      </c>
      <c r="G3396" s="4" t="s">
        <v>55</v>
      </c>
      <c r="H3396" s="4" t="s">
        <v>1554</v>
      </c>
      <c r="I3396" s="4" t="s">
        <v>142</v>
      </c>
      <c r="J3396" s="4" t="s">
        <v>59</v>
      </c>
      <c r="K3396" s="9">
        <f t="shared" si="318"/>
        <v>50.072222222224809</v>
      </c>
      <c r="L3396" s="13">
        <f t="shared" ref="L3396:L3459" si="319">INT(C3396)</f>
        <v>40716</v>
      </c>
      <c r="M3396" s="14">
        <f t="shared" ref="M3396:M3459" si="320">MOD(C3396,1)</f>
        <v>0.48194444444379769</v>
      </c>
      <c r="N3396" s="15">
        <f t="shared" ref="N3396:N3459" si="321">IF(AND($V$4&lt;=M3396,M3396&lt;$W$4),1,IF(AND($X$4&lt;=M3396,M3396&lt;$Y$4),2,IF(AND($Z$4&lt;=M3396,M3396&lt;$AA$4),3,IF(AND($AB$4&lt;=M3396,M3396&lt;$AC$4),4,IF(AND($AD$4&lt;=M3396,M3396&lt;$AE$4),5,IF(AND($AF$4&lt;=M3396,M3396&lt;$AG$4),6))))))</f>
        <v>3</v>
      </c>
      <c r="O3396" s="16" t="str">
        <f t="shared" ref="O3396:O3459" si="322">CHOOSE(WEEKDAY(B3396,1),"Sunday","Monday","Tuesday","Wednesday","Thursday","Friday","Saturday")</f>
        <v>Thursday</v>
      </c>
      <c r="P3396" s="16" t="str">
        <f t="shared" ref="P3396:P3459" si="323">CHOOSE(MONTH(L3396),"Jan","Feb","Mar","Apr","May","Jun","Jul","Aug","Sep","Oct","Nov","Dec")</f>
        <v>Jun</v>
      </c>
      <c r="Q3396" s="22">
        <f>IF(Analysis!$H$2=1,1,0)</f>
        <v>1</v>
      </c>
      <c r="R3396" s="1">
        <f>IF(Analysis!$H$3=1,1,0)</f>
        <v>1</v>
      </c>
      <c r="S3396" s="23">
        <f>IF(Analysis!$H$4=1,1,0)</f>
        <v>1</v>
      </c>
      <c r="T3396" s="23">
        <f>IF(Analysis!$H$6=1,1,0)</f>
        <v>1</v>
      </c>
      <c r="U3396" s="23">
        <f>IF(Analysis!$H$7=1,1,0)</f>
        <v>1</v>
      </c>
    </row>
    <row r="3397" spans="1:21">
      <c r="A3397" s="4">
        <v>14250</v>
      </c>
      <c r="B3397" s="5">
        <v>40718.679861111108</v>
      </c>
      <c r="C3397" s="5">
        <v>40716.438194444447</v>
      </c>
      <c r="D3397" s="4" t="s">
        <v>62</v>
      </c>
      <c r="E3397" s="4" t="s">
        <v>63</v>
      </c>
      <c r="F3397" s="6" t="s">
        <v>2412</v>
      </c>
      <c r="G3397" s="4" t="s">
        <v>55</v>
      </c>
      <c r="H3397" s="4" t="s">
        <v>1555</v>
      </c>
      <c r="I3397" s="4" t="s">
        <v>142</v>
      </c>
      <c r="J3397" s="4" t="s">
        <v>65</v>
      </c>
      <c r="K3397" s="9">
        <f t="shared" si="318"/>
        <v>2.241666666661331</v>
      </c>
      <c r="L3397" s="13">
        <f t="shared" si="319"/>
        <v>40716</v>
      </c>
      <c r="M3397" s="14">
        <f t="shared" si="320"/>
        <v>0.43819444444670808</v>
      </c>
      <c r="N3397" s="15">
        <f t="shared" si="321"/>
        <v>2</v>
      </c>
      <c r="O3397" s="16" t="str">
        <f t="shared" si="322"/>
        <v>Friday</v>
      </c>
      <c r="P3397" s="16" t="str">
        <f t="shared" si="323"/>
        <v>Jun</v>
      </c>
      <c r="Q3397" s="22">
        <f>IF(Analysis!$H$2=1,1,0)</f>
        <v>1</v>
      </c>
      <c r="R3397" s="1">
        <f>IF(Analysis!$H$3=1,1,0)</f>
        <v>1</v>
      </c>
      <c r="S3397" s="23">
        <f>IF(Analysis!$H$4=1,1,0)</f>
        <v>1</v>
      </c>
      <c r="T3397" s="23">
        <f>IF(Analysis!$H$6=1,1,0)</f>
        <v>1</v>
      </c>
      <c r="U3397" s="23">
        <f>IF(Analysis!$H$7=1,1,0)</f>
        <v>1</v>
      </c>
    </row>
    <row r="3398" spans="1:21">
      <c r="A3398" s="4">
        <v>14249</v>
      </c>
      <c r="B3398" s="5">
        <v>40718.416666666664</v>
      </c>
      <c r="C3398" s="5">
        <v>40716.423611111109</v>
      </c>
      <c r="D3398" s="4" t="s">
        <v>53</v>
      </c>
      <c r="E3398" s="4" t="s">
        <v>68</v>
      </c>
      <c r="F3398" s="6" t="s">
        <v>2071</v>
      </c>
      <c r="G3398" s="4" t="s">
        <v>55</v>
      </c>
      <c r="H3398" s="4" t="s">
        <v>90</v>
      </c>
      <c r="I3398" s="4" t="s">
        <v>142</v>
      </c>
      <c r="J3398" s="4" t="s">
        <v>59</v>
      </c>
      <c r="K3398" s="9">
        <f t="shared" si="318"/>
        <v>1.9930555555547471</v>
      </c>
      <c r="L3398" s="13">
        <f t="shared" si="319"/>
        <v>40716</v>
      </c>
      <c r="M3398" s="14">
        <f t="shared" si="320"/>
        <v>0.42361111110949423</v>
      </c>
      <c r="N3398" s="15">
        <f t="shared" si="321"/>
        <v>2</v>
      </c>
      <c r="O3398" s="16" t="str">
        <f t="shared" si="322"/>
        <v>Friday</v>
      </c>
      <c r="P3398" s="16" t="str">
        <f t="shared" si="323"/>
        <v>Jun</v>
      </c>
      <c r="Q3398" s="22">
        <f>IF(Analysis!$H$2=1,1,0)</f>
        <v>1</v>
      </c>
      <c r="R3398" s="1">
        <f>IF(Analysis!$H$3=1,1,0)</f>
        <v>1</v>
      </c>
      <c r="S3398" s="23">
        <f>IF(Analysis!$H$4=1,1,0)</f>
        <v>1</v>
      </c>
      <c r="T3398" s="23">
        <f>IF(Analysis!$H$6=1,1,0)</f>
        <v>1</v>
      </c>
      <c r="U3398" s="23">
        <f>IF(Analysis!$H$7=1,1,0)</f>
        <v>1</v>
      </c>
    </row>
    <row r="3399" spans="1:21">
      <c r="A3399" s="4">
        <v>14248</v>
      </c>
      <c r="B3399" s="5">
        <v>40717.428472222222</v>
      </c>
      <c r="C3399" s="5">
        <v>40716.417361111111</v>
      </c>
      <c r="D3399" s="4" t="s">
        <v>60</v>
      </c>
      <c r="E3399" s="4" t="s">
        <v>54</v>
      </c>
      <c r="F3399" s="6" t="s">
        <v>2072</v>
      </c>
      <c r="G3399" s="4" t="s">
        <v>55</v>
      </c>
      <c r="H3399" s="4" t="s">
        <v>107</v>
      </c>
      <c r="I3399" s="4" t="s">
        <v>142</v>
      </c>
      <c r="J3399" s="4" t="s">
        <v>59</v>
      </c>
      <c r="K3399" s="9">
        <f t="shared" si="318"/>
        <v>1.0111111111109494</v>
      </c>
      <c r="L3399" s="13">
        <f t="shared" si="319"/>
        <v>40716</v>
      </c>
      <c r="M3399" s="14">
        <f t="shared" si="320"/>
        <v>0.41736111111094942</v>
      </c>
      <c r="N3399" s="15">
        <f t="shared" si="321"/>
        <v>2</v>
      </c>
      <c r="O3399" s="16" t="str">
        <f t="shared" si="322"/>
        <v>Thursday</v>
      </c>
      <c r="P3399" s="16" t="str">
        <f t="shared" si="323"/>
        <v>Jun</v>
      </c>
      <c r="Q3399" s="22">
        <f>IF(Analysis!$H$2=1,1,0)</f>
        <v>1</v>
      </c>
      <c r="R3399" s="1">
        <f>IF(Analysis!$H$3=1,1,0)</f>
        <v>1</v>
      </c>
      <c r="S3399" s="23">
        <f>IF(Analysis!$H$4=1,1,0)</f>
        <v>1</v>
      </c>
      <c r="T3399" s="23">
        <f>IF(Analysis!$H$6=1,1,0)</f>
        <v>1</v>
      </c>
      <c r="U3399" s="23">
        <f>IF(Analysis!$H$7=1,1,0)</f>
        <v>1</v>
      </c>
    </row>
    <row r="3400" spans="1:21">
      <c r="A3400" s="4">
        <v>14247</v>
      </c>
      <c r="B3400" s="5">
        <v>40718.379166666666</v>
      </c>
      <c r="C3400" s="5">
        <v>40716.386111111111</v>
      </c>
      <c r="D3400" s="4" t="s">
        <v>62</v>
      </c>
      <c r="E3400" s="4" t="s">
        <v>92</v>
      </c>
      <c r="F3400" s="6" t="s">
        <v>2073</v>
      </c>
      <c r="G3400" s="4" t="s">
        <v>55</v>
      </c>
      <c r="H3400" s="4" t="s">
        <v>106</v>
      </c>
      <c r="I3400" s="4" t="s">
        <v>142</v>
      </c>
      <c r="J3400" s="4" t="s">
        <v>73</v>
      </c>
      <c r="K3400" s="9">
        <f t="shared" si="318"/>
        <v>1.9930555555547471</v>
      </c>
      <c r="L3400" s="13">
        <f t="shared" si="319"/>
        <v>40716</v>
      </c>
      <c r="M3400" s="14">
        <f t="shared" si="320"/>
        <v>0.38611111111094942</v>
      </c>
      <c r="N3400" s="15">
        <f t="shared" si="321"/>
        <v>2</v>
      </c>
      <c r="O3400" s="16" t="str">
        <f t="shared" si="322"/>
        <v>Friday</v>
      </c>
      <c r="P3400" s="16" t="str">
        <f t="shared" si="323"/>
        <v>Jun</v>
      </c>
      <c r="Q3400" s="22">
        <f>IF(Analysis!$H$2=1,1,0)</f>
        <v>1</v>
      </c>
      <c r="R3400" s="1">
        <f>IF(Analysis!$H$3=1,1,0)</f>
        <v>1</v>
      </c>
      <c r="S3400" s="23">
        <f>IF(Analysis!$H$4=1,1,0)</f>
        <v>1</v>
      </c>
      <c r="T3400" s="23">
        <f>IF(Analysis!$H$6=1,1,0)</f>
        <v>1</v>
      </c>
      <c r="U3400" s="23">
        <f>IF(Analysis!$H$7=1,1,0)</f>
        <v>1</v>
      </c>
    </row>
    <row r="3401" spans="1:21">
      <c r="A3401" s="4">
        <v>14246</v>
      </c>
      <c r="B3401" s="5">
        <v>40717.439583333333</v>
      </c>
      <c r="C3401" s="5">
        <v>40716.372916666667</v>
      </c>
      <c r="D3401" s="4" t="s">
        <v>53</v>
      </c>
      <c r="E3401" s="4" t="s">
        <v>54</v>
      </c>
      <c r="F3401" s="6" t="s">
        <v>132</v>
      </c>
      <c r="G3401" s="4" t="s">
        <v>55</v>
      </c>
      <c r="H3401" s="4" t="s">
        <v>71</v>
      </c>
      <c r="I3401" s="4" t="s">
        <v>142</v>
      </c>
      <c r="J3401" s="4" t="s">
        <v>59</v>
      </c>
      <c r="K3401" s="9">
        <f t="shared" si="318"/>
        <v>1.0666666666656965</v>
      </c>
      <c r="L3401" s="13">
        <f t="shared" si="319"/>
        <v>40716</v>
      </c>
      <c r="M3401" s="14">
        <f t="shared" si="320"/>
        <v>0.37291666666715173</v>
      </c>
      <c r="N3401" s="15">
        <f t="shared" si="321"/>
        <v>1</v>
      </c>
      <c r="O3401" s="16" t="str">
        <f t="shared" si="322"/>
        <v>Thursday</v>
      </c>
      <c r="P3401" s="16" t="str">
        <f t="shared" si="323"/>
        <v>Jun</v>
      </c>
      <c r="Q3401" s="22">
        <f>IF(Analysis!$H$2=1,1,0)</f>
        <v>1</v>
      </c>
      <c r="R3401" s="1">
        <f>IF(Analysis!$H$3=1,1,0)</f>
        <v>1</v>
      </c>
      <c r="S3401" s="23">
        <f>IF(Analysis!$H$4=1,1,0)</f>
        <v>1</v>
      </c>
      <c r="T3401" s="23">
        <f>IF(Analysis!$H$6=1,1,0)</f>
        <v>1</v>
      </c>
      <c r="U3401" s="23">
        <f>IF(Analysis!$H$7=1,1,0)</f>
        <v>1</v>
      </c>
    </row>
    <row r="3402" spans="1:21">
      <c r="A3402" s="4">
        <v>14245</v>
      </c>
      <c r="B3402" s="5">
        <v>40774.6</v>
      </c>
      <c r="C3402" s="5">
        <v>40716.359722222223</v>
      </c>
      <c r="D3402" s="4" t="s">
        <v>62</v>
      </c>
      <c r="E3402" s="4" t="s">
        <v>77</v>
      </c>
      <c r="F3402" s="6" t="s">
        <v>133</v>
      </c>
      <c r="G3402" s="4" t="s">
        <v>55</v>
      </c>
      <c r="H3402" s="4" t="s">
        <v>56</v>
      </c>
      <c r="I3402" s="4" t="s">
        <v>142</v>
      </c>
      <c r="J3402" s="4" t="s">
        <v>65</v>
      </c>
      <c r="K3402" s="9">
        <f t="shared" si="318"/>
        <v>58.240277777775191</v>
      </c>
      <c r="L3402" s="13">
        <f t="shared" si="319"/>
        <v>40716</v>
      </c>
      <c r="M3402" s="14">
        <f t="shared" si="320"/>
        <v>0.35972222222335404</v>
      </c>
      <c r="N3402" s="15">
        <f t="shared" si="321"/>
        <v>1</v>
      </c>
      <c r="O3402" s="16" t="str">
        <f t="shared" si="322"/>
        <v>Friday</v>
      </c>
      <c r="P3402" s="16" t="str">
        <f t="shared" si="323"/>
        <v>Jun</v>
      </c>
      <c r="Q3402" s="22">
        <f>IF(Analysis!$H$2=1,1,0)</f>
        <v>1</v>
      </c>
      <c r="R3402" s="1">
        <f>IF(Analysis!$H$3=1,1,0)</f>
        <v>1</v>
      </c>
      <c r="S3402" s="23">
        <f>IF(Analysis!$H$4=1,1,0)</f>
        <v>1</v>
      </c>
      <c r="T3402" s="23">
        <f>IF(Analysis!$H$6=1,1,0)</f>
        <v>1</v>
      </c>
      <c r="U3402" s="23">
        <f>IF(Analysis!$H$7=1,1,0)</f>
        <v>1</v>
      </c>
    </row>
    <row r="3403" spans="1:21">
      <c r="A3403" s="4">
        <v>14244</v>
      </c>
      <c r="B3403" s="5">
        <v>40718.601388888892</v>
      </c>
      <c r="C3403" s="5">
        <v>40715.724999999999</v>
      </c>
      <c r="D3403" s="4" t="s">
        <v>60</v>
      </c>
      <c r="E3403" s="4" t="s">
        <v>116</v>
      </c>
      <c r="F3403" s="6" t="s">
        <v>127</v>
      </c>
      <c r="G3403" s="4" t="s">
        <v>55</v>
      </c>
      <c r="H3403" s="4" t="s">
        <v>90</v>
      </c>
      <c r="I3403" s="4" t="s">
        <v>142</v>
      </c>
      <c r="J3403" s="4" t="s">
        <v>65</v>
      </c>
      <c r="K3403" s="9">
        <f t="shared" si="318"/>
        <v>2.8763888888934162</v>
      </c>
      <c r="L3403" s="13">
        <f t="shared" si="319"/>
        <v>40715</v>
      </c>
      <c r="M3403" s="14">
        <f t="shared" si="320"/>
        <v>0.72499999999854481</v>
      </c>
      <c r="N3403" s="15">
        <f t="shared" si="321"/>
        <v>6</v>
      </c>
      <c r="O3403" s="16" t="str">
        <f t="shared" si="322"/>
        <v>Friday</v>
      </c>
      <c r="P3403" s="16" t="str">
        <f t="shared" si="323"/>
        <v>Jun</v>
      </c>
      <c r="Q3403" s="22">
        <f>IF(Analysis!$H$2=1,1,0)</f>
        <v>1</v>
      </c>
      <c r="R3403" s="1">
        <f>IF(Analysis!$H$3=1,1,0)</f>
        <v>1</v>
      </c>
      <c r="S3403" s="23">
        <f>IF(Analysis!$H$4=1,1,0)</f>
        <v>1</v>
      </c>
      <c r="T3403" s="23">
        <f>IF(Analysis!$H$6=1,1,0)</f>
        <v>1</v>
      </c>
      <c r="U3403" s="23">
        <f>IF(Analysis!$H$7=1,1,0)</f>
        <v>1</v>
      </c>
    </row>
    <row r="3404" spans="1:21">
      <c r="A3404" s="4">
        <v>14243</v>
      </c>
      <c r="B3404" s="5">
        <v>40723.663194444445</v>
      </c>
      <c r="C3404" s="5">
        <v>40715.668055555558</v>
      </c>
      <c r="D3404" s="4" t="s">
        <v>60</v>
      </c>
      <c r="E3404" s="4" t="s">
        <v>54</v>
      </c>
      <c r="F3404" s="6" t="s">
        <v>128</v>
      </c>
      <c r="G3404" s="4" t="s">
        <v>55</v>
      </c>
      <c r="H3404" s="4" t="s">
        <v>56</v>
      </c>
      <c r="I3404" s="4" t="s">
        <v>142</v>
      </c>
      <c r="J3404" s="4" t="s">
        <v>59</v>
      </c>
      <c r="K3404" s="9">
        <f t="shared" si="318"/>
        <v>7.9951388888875954</v>
      </c>
      <c r="L3404" s="13">
        <f t="shared" si="319"/>
        <v>40715</v>
      </c>
      <c r="M3404" s="14">
        <f t="shared" si="320"/>
        <v>0.6680555555576575</v>
      </c>
      <c r="N3404" s="15">
        <f t="shared" si="321"/>
        <v>5</v>
      </c>
      <c r="O3404" s="16" t="str">
        <f t="shared" si="322"/>
        <v>Wednesday</v>
      </c>
      <c r="P3404" s="16" t="str">
        <f t="shared" si="323"/>
        <v>Jun</v>
      </c>
      <c r="Q3404" s="22">
        <f>IF(Analysis!$H$2=1,1,0)</f>
        <v>1</v>
      </c>
      <c r="R3404" s="1">
        <f>IF(Analysis!$H$3=1,1,0)</f>
        <v>1</v>
      </c>
      <c r="S3404" s="23">
        <f>IF(Analysis!$H$4=1,1,0)</f>
        <v>1</v>
      </c>
      <c r="T3404" s="23">
        <f>IF(Analysis!$H$6=1,1,0)</f>
        <v>1</v>
      </c>
      <c r="U3404" s="23">
        <f>IF(Analysis!$H$7=1,1,0)</f>
        <v>1</v>
      </c>
    </row>
    <row r="3405" spans="1:21">
      <c r="A3405" s="4">
        <v>14242</v>
      </c>
      <c r="B3405" s="5">
        <v>40729.592361111114</v>
      </c>
      <c r="C3405" s="5">
        <v>40715.646527777775</v>
      </c>
      <c r="D3405" s="4" t="s">
        <v>62</v>
      </c>
      <c r="E3405" s="4" t="s">
        <v>63</v>
      </c>
      <c r="F3405" s="6" t="s">
        <v>129</v>
      </c>
      <c r="G3405" s="4" t="s">
        <v>55</v>
      </c>
      <c r="H3405" s="4" t="s">
        <v>1556</v>
      </c>
      <c r="I3405" s="4" t="s">
        <v>142</v>
      </c>
      <c r="J3405" s="4" t="s">
        <v>70</v>
      </c>
      <c r="K3405" s="9">
        <f t="shared" si="318"/>
        <v>13.945833333338669</v>
      </c>
      <c r="L3405" s="13">
        <f t="shared" si="319"/>
        <v>40715</v>
      </c>
      <c r="M3405" s="14">
        <f t="shared" si="320"/>
        <v>0.64652777777519077</v>
      </c>
      <c r="N3405" s="15">
        <f t="shared" si="321"/>
        <v>5</v>
      </c>
      <c r="O3405" s="16" t="str">
        <f t="shared" si="322"/>
        <v>Tuesday</v>
      </c>
      <c r="P3405" s="16" t="str">
        <f t="shared" si="323"/>
        <v>Jun</v>
      </c>
      <c r="Q3405" s="22">
        <f>IF(Analysis!$H$2=1,1,0)</f>
        <v>1</v>
      </c>
      <c r="R3405" s="1">
        <f>IF(Analysis!$H$3=1,1,0)</f>
        <v>1</v>
      </c>
      <c r="S3405" s="23">
        <f>IF(Analysis!$H$4=1,1,0)</f>
        <v>1</v>
      </c>
      <c r="T3405" s="23">
        <f>IF(Analysis!$H$6=1,1,0)</f>
        <v>1</v>
      </c>
      <c r="U3405" s="23">
        <f>IF(Analysis!$H$7=1,1,0)</f>
        <v>1</v>
      </c>
    </row>
    <row r="3406" spans="1:21">
      <c r="A3406" s="4">
        <v>14241</v>
      </c>
      <c r="B3406" s="5">
        <v>40722.611805555556</v>
      </c>
      <c r="C3406" s="5">
        <v>40715.622916666667</v>
      </c>
      <c r="D3406" s="4" t="s">
        <v>53</v>
      </c>
      <c r="E3406" s="4" t="s">
        <v>74</v>
      </c>
      <c r="F3406" s="6" t="s">
        <v>145</v>
      </c>
      <c r="G3406" s="4" t="s">
        <v>55</v>
      </c>
      <c r="H3406" s="4" t="s">
        <v>1557</v>
      </c>
      <c r="I3406" s="4" t="s">
        <v>142</v>
      </c>
      <c r="J3406" s="4" t="s">
        <v>59</v>
      </c>
      <c r="K3406" s="9">
        <f t="shared" si="318"/>
        <v>6.9888888888890506</v>
      </c>
      <c r="L3406" s="13">
        <f t="shared" si="319"/>
        <v>40715</v>
      </c>
      <c r="M3406" s="14">
        <f t="shared" si="320"/>
        <v>0.62291666666715173</v>
      </c>
      <c r="N3406" s="15">
        <f t="shared" si="321"/>
        <v>4</v>
      </c>
      <c r="O3406" s="16" t="str">
        <f t="shared" si="322"/>
        <v>Tuesday</v>
      </c>
      <c r="P3406" s="16" t="str">
        <f t="shared" si="323"/>
        <v>Jun</v>
      </c>
      <c r="Q3406" s="22">
        <f>IF(Analysis!$H$2=1,1,0)</f>
        <v>1</v>
      </c>
      <c r="R3406" s="1">
        <f>IF(Analysis!$H$3=1,1,0)</f>
        <v>1</v>
      </c>
      <c r="S3406" s="23">
        <f>IF(Analysis!$H$4=1,1,0)</f>
        <v>1</v>
      </c>
      <c r="T3406" s="23">
        <f>IF(Analysis!$H$6=1,1,0)</f>
        <v>1</v>
      </c>
      <c r="U3406" s="23">
        <f>IF(Analysis!$H$7=1,1,0)</f>
        <v>1</v>
      </c>
    </row>
    <row r="3407" spans="1:21">
      <c r="A3407" s="4">
        <v>14240</v>
      </c>
      <c r="B3407" s="5">
        <v>40746.670138888891</v>
      </c>
      <c r="C3407" s="5">
        <v>40715.54583333333</v>
      </c>
      <c r="D3407" s="4" t="s">
        <v>62</v>
      </c>
      <c r="E3407" s="4" t="s">
        <v>77</v>
      </c>
      <c r="F3407" s="6" t="s">
        <v>2413</v>
      </c>
      <c r="G3407" s="4" t="s">
        <v>55</v>
      </c>
      <c r="H3407" s="4" t="s">
        <v>1558</v>
      </c>
      <c r="I3407" s="4" t="s">
        <v>142</v>
      </c>
      <c r="J3407" s="4" t="s">
        <v>65</v>
      </c>
      <c r="K3407" s="9">
        <f t="shared" si="318"/>
        <v>31.124305555560568</v>
      </c>
      <c r="L3407" s="13">
        <f t="shared" si="319"/>
        <v>40715</v>
      </c>
      <c r="M3407" s="14">
        <f t="shared" si="320"/>
        <v>0.54583333332993789</v>
      </c>
      <c r="N3407" s="15">
        <f t="shared" si="321"/>
        <v>4</v>
      </c>
      <c r="O3407" s="16" t="str">
        <f t="shared" si="322"/>
        <v>Friday</v>
      </c>
      <c r="P3407" s="16" t="str">
        <f t="shared" si="323"/>
        <v>Jun</v>
      </c>
      <c r="Q3407" s="22">
        <f>IF(Analysis!$H$2=1,1,0)</f>
        <v>1</v>
      </c>
      <c r="R3407" s="1">
        <f>IF(Analysis!$H$3=1,1,0)</f>
        <v>1</v>
      </c>
      <c r="S3407" s="23">
        <f>IF(Analysis!$H$4=1,1,0)</f>
        <v>1</v>
      </c>
      <c r="T3407" s="23">
        <f>IF(Analysis!$H$6=1,1,0)</f>
        <v>1</v>
      </c>
      <c r="U3407" s="23">
        <f>IF(Analysis!$H$7=1,1,0)</f>
        <v>1</v>
      </c>
    </row>
    <row r="3408" spans="1:21">
      <c r="A3408" s="4">
        <v>14239</v>
      </c>
      <c r="B3408" s="5">
        <v>40724.434027777781</v>
      </c>
      <c r="C3408" s="5">
        <v>40715.523611111108</v>
      </c>
      <c r="D3408" s="4" t="s">
        <v>62</v>
      </c>
      <c r="E3408" s="4" t="s">
        <v>78</v>
      </c>
      <c r="F3408" s="6" t="s">
        <v>2071</v>
      </c>
      <c r="G3408" s="4" t="s">
        <v>55</v>
      </c>
      <c r="H3408" s="4" t="s">
        <v>1559</v>
      </c>
      <c r="I3408" s="4" t="s">
        <v>142</v>
      </c>
      <c r="J3408" s="4" t="s">
        <v>70</v>
      </c>
      <c r="K3408" s="9">
        <f t="shared" si="318"/>
        <v>8.9104166666729725</v>
      </c>
      <c r="L3408" s="13">
        <f t="shared" si="319"/>
        <v>40715</v>
      </c>
      <c r="M3408" s="14">
        <f t="shared" si="320"/>
        <v>0.52361111110803904</v>
      </c>
      <c r="N3408" s="15">
        <f t="shared" si="321"/>
        <v>3</v>
      </c>
      <c r="O3408" s="16" t="str">
        <f t="shared" si="322"/>
        <v>Thursday</v>
      </c>
      <c r="P3408" s="16" t="str">
        <f t="shared" si="323"/>
        <v>Jun</v>
      </c>
      <c r="Q3408" s="22">
        <f>IF(Analysis!$H$2=1,1,0)</f>
        <v>1</v>
      </c>
      <c r="R3408" s="1">
        <f>IF(Analysis!$H$3=1,1,0)</f>
        <v>1</v>
      </c>
      <c r="S3408" s="23">
        <f>IF(Analysis!$H$4=1,1,0)</f>
        <v>1</v>
      </c>
      <c r="T3408" s="23">
        <f>IF(Analysis!$H$6=1,1,0)</f>
        <v>1</v>
      </c>
      <c r="U3408" s="23">
        <f>IF(Analysis!$H$7=1,1,0)</f>
        <v>1</v>
      </c>
    </row>
    <row r="3409" spans="1:21">
      <c r="A3409" s="4">
        <v>14238</v>
      </c>
      <c r="B3409" s="5">
        <v>40716.521527777775</v>
      </c>
      <c r="C3409" s="5">
        <v>40715.5</v>
      </c>
      <c r="D3409" s="4" t="s">
        <v>53</v>
      </c>
      <c r="E3409" s="4" t="s">
        <v>54</v>
      </c>
      <c r="F3409" s="6" t="s">
        <v>2072</v>
      </c>
      <c r="G3409" s="4" t="s">
        <v>55</v>
      </c>
      <c r="H3409" s="4" t="s">
        <v>1560</v>
      </c>
      <c r="I3409" s="4" t="s">
        <v>142</v>
      </c>
      <c r="J3409" s="4" t="s">
        <v>65</v>
      </c>
      <c r="K3409" s="9">
        <f t="shared" si="318"/>
        <v>1.0215277777751908</v>
      </c>
      <c r="L3409" s="13">
        <f t="shared" si="319"/>
        <v>40715</v>
      </c>
      <c r="M3409" s="14">
        <f t="shared" si="320"/>
        <v>0.5</v>
      </c>
      <c r="N3409" s="15">
        <f t="shared" si="321"/>
        <v>3</v>
      </c>
      <c r="O3409" s="16" t="str">
        <f t="shared" si="322"/>
        <v>Wednesday</v>
      </c>
      <c r="P3409" s="16" t="str">
        <f t="shared" si="323"/>
        <v>Jun</v>
      </c>
      <c r="Q3409" s="22">
        <f>IF(Analysis!$H$2=1,1,0)</f>
        <v>1</v>
      </c>
      <c r="R3409" s="1">
        <f>IF(Analysis!$H$3=1,1,0)</f>
        <v>1</v>
      </c>
      <c r="S3409" s="23">
        <f>IF(Analysis!$H$4=1,1,0)</f>
        <v>1</v>
      </c>
      <c r="T3409" s="23">
        <f>IF(Analysis!$H$6=1,1,0)</f>
        <v>1</v>
      </c>
      <c r="U3409" s="23">
        <f>IF(Analysis!$H$7=1,1,0)</f>
        <v>1</v>
      </c>
    </row>
    <row r="3410" spans="1:21">
      <c r="A3410" s="4">
        <v>14237</v>
      </c>
      <c r="B3410" s="5">
        <v>40717.446527777778</v>
      </c>
      <c r="C3410" s="5">
        <v>40715.49722222222</v>
      </c>
      <c r="D3410" s="4" t="s">
        <v>60</v>
      </c>
      <c r="E3410" s="4" t="s">
        <v>54</v>
      </c>
      <c r="F3410" s="6" t="s">
        <v>2073</v>
      </c>
      <c r="G3410" s="4" t="s">
        <v>55</v>
      </c>
      <c r="H3410" s="4" t="s">
        <v>90</v>
      </c>
      <c r="I3410" s="4" t="s">
        <v>142</v>
      </c>
      <c r="J3410" s="4" t="s">
        <v>59</v>
      </c>
      <c r="K3410" s="9">
        <f t="shared" si="318"/>
        <v>1.9493055555576575</v>
      </c>
      <c r="L3410" s="13">
        <f t="shared" si="319"/>
        <v>40715</v>
      </c>
      <c r="M3410" s="14">
        <f t="shared" si="320"/>
        <v>0.49722222222044365</v>
      </c>
      <c r="N3410" s="15">
        <f t="shared" si="321"/>
        <v>3</v>
      </c>
      <c r="O3410" s="16" t="str">
        <f t="shared" si="322"/>
        <v>Thursday</v>
      </c>
      <c r="P3410" s="16" t="str">
        <f t="shared" si="323"/>
        <v>Jun</v>
      </c>
      <c r="Q3410" s="22">
        <f>IF(Analysis!$H$2=1,1,0)</f>
        <v>1</v>
      </c>
      <c r="R3410" s="1">
        <f>IF(Analysis!$H$3=1,1,0)</f>
        <v>1</v>
      </c>
      <c r="S3410" s="23">
        <f>IF(Analysis!$H$4=1,1,0)</f>
        <v>1</v>
      </c>
      <c r="T3410" s="23">
        <f>IF(Analysis!$H$6=1,1,0)</f>
        <v>1</v>
      </c>
      <c r="U3410" s="23">
        <f>IF(Analysis!$H$7=1,1,0)</f>
        <v>1</v>
      </c>
    </row>
    <row r="3411" spans="1:21">
      <c r="A3411" s="4">
        <v>14236</v>
      </c>
      <c r="B3411" s="5">
        <v>40721.518750000003</v>
      </c>
      <c r="C3411" s="5">
        <v>40715.493750000001</v>
      </c>
      <c r="D3411" s="4" t="s">
        <v>62</v>
      </c>
      <c r="E3411" s="4" t="s">
        <v>63</v>
      </c>
      <c r="F3411" s="6" t="s">
        <v>132</v>
      </c>
      <c r="G3411" s="4" t="s">
        <v>55</v>
      </c>
      <c r="H3411" s="4" t="s">
        <v>107</v>
      </c>
      <c r="I3411" s="4" t="s">
        <v>142</v>
      </c>
      <c r="J3411" s="4" t="s">
        <v>65</v>
      </c>
      <c r="K3411" s="9">
        <f t="shared" si="318"/>
        <v>6.0250000000014552</v>
      </c>
      <c r="L3411" s="13">
        <f t="shared" si="319"/>
        <v>40715</v>
      </c>
      <c r="M3411" s="14">
        <f t="shared" si="320"/>
        <v>0.49375000000145519</v>
      </c>
      <c r="N3411" s="15">
        <f t="shared" si="321"/>
        <v>3</v>
      </c>
      <c r="O3411" s="16" t="str">
        <f t="shared" si="322"/>
        <v>Monday</v>
      </c>
      <c r="P3411" s="16" t="str">
        <f t="shared" si="323"/>
        <v>Jun</v>
      </c>
      <c r="Q3411" s="22">
        <f>IF(Analysis!$H$2=1,1,0)</f>
        <v>1</v>
      </c>
      <c r="R3411" s="1">
        <f>IF(Analysis!$H$3=1,1,0)</f>
        <v>1</v>
      </c>
      <c r="S3411" s="23">
        <f>IF(Analysis!$H$4=1,1,0)</f>
        <v>1</v>
      </c>
      <c r="T3411" s="23">
        <f>IF(Analysis!$H$6=1,1,0)</f>
        <v>1</v>
      </c>
      <c r="U3411" s="23">
        <f>IF(Analysis!$H$7=1,1,0)</f>
        <v>1</v>
      </c>
    </row>
    <row r="3412" spans="1:21">
      <c r="A3412" s="4">
        <v>14235</v>
      </c>
      <c r="B3412" s="5">
        <v>40716.661111111112</v>
      </c>
      <c r="C3412" s="5">
        <v>40715.486111111109</v>
      </c>
      <c r="D3412" s="4" t="s">
        <v>53</v>
      </c>
      <c r="E3412" s="4" t="s">
        <v>97</v>
      </c>
      <c r="F3412" s="6" t="s">
        <v>133</v>
      </c>
      <c r="G3412" s="4" t="s">
        <v>55</v>
      </c>
      <c r="H3412" s="4" t="s">
        <v>106</v>
      </c>
      <c r="I3412" s="4" t="s">
        <v>142</v>
      </c>
      <c r="J3412" s="4" t="s">
        <v>65</v>
      </c>
      <c r="K3412" s="9">
        <f t="shared" si="318"/>
        <v>1.1750000000029104</v>
      </c>
      <c r="L3412" s="13">
        <f t="shared" si="319"/>
        <v>40715</v>
      </c>
      <c r="M3412" s="14">
        <f t="shared" si="320"/>
        <v>0.48611111110949423</v>
      </c>
      <c r="N3412" s="15">
        <f t="shared" si="321"/>
        <v>3</v>
      </c>
      <c r="O3412" s="16" t="str">
        <f t="shared" si="322"/>
        <v>Wednesday</v>
      </c>
      <c r="P3412" s="16" t="str">
        <f t="shared" si="323"/>
        <v>Jun</v>
      </c>
      <c r="Q3412" s="22">
        <f>IF(Analysis!$H$2=1,1,0)</f>
        <v>1</v>
      </c>
      <c r="R3412" s="1">
        <f>IF(Analysis!$H$3=1,1,0)</f>
        <v>1</v>
      </c>
      <c r="S3412" s="23">
        <f>IF(Analysis!$H$4=1,1,0)</f>
        <v>1</v>
      </c>
      <c r="T3412" s="23">
        <f>IF(Analysis!$H$6=1,1,0)</f>
        <v>1</v>
      </c>
      <c r="U3412" s="23">
        <f>IF(Analysis!$H$7=1,1,0)</f>
        <v>1</v>
      </c>
    </row>
    <row r="3413" spans="1:21">
      <c r="A3413" s="4">
        <v>14234</v>
      </c>
      <c r="B3413" s="5">
        <v>40731.561805555553</v>
      </c>
      <c r="C3413" s="5">
        <v>40715.479166666664</v>
      </c>
      <c r="D3413" s="4" t="s">
        <v>53</v>
      </c>
      <c r="E3413" s="4" t="s">
        <v>79</v>
      </c>
      <c r="F3413" s="6" t="s">
        <v>127</v>
      </c>
      <c r="G3413" s="4" t="s">
        <v>55</v>
      </c>
      <c r="H3413" s="4" t="s">
        <v>71</v>
      </c>
      <c r="I3413" s="4" t="s">
        <v>142</v>
      </c>
      <c r="J3413" s="4" t="s">
        <v>59</v>
      </c>
      <c r="K3413" s="9">
        <f t="shared" si="318"/>
        <v>16.082638888889051</v>
      </c>
      <c r="L3413" s="13">
        <f t="shared" si="319"/>
        <v>40715</v>
      </c>
      <c r="M3413" s="14">
        <f t="shared" si="320"/>
        <v>0.47916666666424135</v>
      </c>
      <c r="N3413" s="15">
        <f t="shared" si="321"/>
        <v>3</v>
      </c>
      <c r="O3413" s="16" t="str">
        <f t="shared" si="322"/>
        <v>Thursday</v>
      </c>
      <c r="P3413" s="16" t="str">
        <f t="shared" si="323"/>
        <v>Jun</v>
      </c>
      <c r="Q3413" s="22">
        <f>IF(Analysis!$H$2=1,1,0)</f>
        <v>1</v>
      </c>
      <c r="R3413" s="1">
        <f>IF(Analysis!$H$3=1,1,0)</f>
        <v>1</v>
      </c>
      <c r="S3413" s="23">
        <f>IF(Analysis!$H$4=1,1,0)</f>
        <v>1</v>
      </c>
      <c r="T3413" s="23">
        <f>IF(Analysis!$H$6=1,1,0)</f>
        <v>1</v>
      </c>
      <c r="U3413" s="23">
        <f>IF(Analysis!$H$7=1,1,0)</f>
        <v>1</v>
      </c>
    </row>
    <row r="3414" spans="1:21">
      <c r="A3414" s="4">
        <v>14233</v>
      </c>
      <c r="B3414" s="5">
        <v>40731.554166666669</v>
      </c>
      <c r="C3414" s="5">
        <v>40715.476388888892</v>
      </c>
      <c r="D3414" s="4" t="s">
        <v>53</v>
      </c>
      <c r="E3414" s="4" t="s">
        <v>58</v>
      </c>
      <c r="F3414" s="6" t="s">
        <v>128</v>
      </c>
      <c r="G3414" s="4" t="s">
        <v>55</v>
      </c>
      <c r="H3414" s="4" t="s">
        <v>56</v>
      </c>
      <c r="I3414" s="4" t="s">
        <v>142</v>
      </c>
      <c r="J3414" s="4" t="s">
        <v>59</v>
      </c>
      <c r="K3414" s="9">
        <f t="shared" si="318"/>
        <v>16.077777777776646</v>
      </c>
      <c r="L3414" s="13">
        <f t="shared" si="319"/>
        <v>40715</v>
      </c>
      <c r="M3414" s="14">
        <f t="shared" si="320"/>
        <v>0.47638888889196096</v>
      </c>
      <c r="N3414" s="15">
        <f t="shared" si="321"/>
        <v>3</v>
      </c>
      <c r="O3414" s="16" t="str">
        <f t="shared" si="322"/>
        <v>Thursday</v>
      </c>
      <c r="P3414" s="16" t="str">
        <f t="shared" si="323"/>
        <v>Jun</v>
      </c>
      <c r="Q3414" s="22">
        <f>IF(Analysis!$H$2=1,1,0)</f>
        <v>1</v>
      </c>
      <c r="R3414" s="1">
        <f>IF(Analysis!$H$3=1,1,0)</f>
        <v>1</v>
      </c>
      <c r="S3414" s="23">
        <f>IF(Analysis!$H$4=1,1,0)</f>
        <v>1</v>
      </c>
      <c r="T3414" s="23">
        <f>IF(Analysis!$H$6=1,1,0)</f>
        <v>1</v>
      </c>
      <c r="U3414" s="23">
        <f>IF(Analysis!$H$7=1,1,0)</f>
        <v>1</v>
      </c>
    </row>
    <row r="3415" spans="1:21">
      <c r="A3415" s="4">
        <v>14232</v>
      </c>
      <c r="B3415" s="5">
        <v>40724.402777777781</v>
      </c>
      <c r="C3415" s="5">
        <v>40715.400694444441</v>
      </c>
      <c r="D3415" s="4" t="s">
        <v>62</v>
      </c>
      <c r="E3415" s="4" t="s">
        <v>92</v>
      </c>
      <c r="F3415" s="6" t="s">
        <v>129</v>
      </c>
      <c r="G3415" s="4" t="s">
        <v>55</v>
      </c>
      <c r="H3415" s="4" t="s">
        <v>90</v>
      </c>
      <c r="I3415" s="4" t="s">
        <v>142</v>
      </c>
      <c r="J3415" s="4" t="s">
        <v>73</v>
      </c>
      <c r="K3415" s="9">
        <f t="shared" si="318"/>
        <v>9.0020833333401242</v>
      </c>
      <c r="L3415" s="13">
        <f t="shared" si="319"/>
        <v>40715</v>
      </c>
      <c r="M3415" s="14">
        <f t="shared" si="320"/>
        <v>0.40069444444088731</v>
      </c>
      <c r="N3415" s="15">
        <f t="shared" si="321"/>
        <v>2</v>
      </c>
      <c r="O3415" s="16" t="str">
        <f t="shared" si="322"/>
        <v>Thursday</v>
      </c>
      <c r="P3415" s="16" t="str">
        <f t="shared" si="323"/>
        <v>Jun</v>
      </c>
      <c r="Q3415" s="22">
        <f>IF(Analysis!$H$2=1,1,0)</f>
        <v>1</v>
      </c>
      <c r="R3415" s="1">
        <f>IF(Analysis!$H$3=1,1,0)</f>
        <v>1</v>
      </c>
      <c r="S3415" s="23">
        <f>IF(Analysis!$H$4=1,1,0)</f>
        <v>1</v>
      </c>
      <c r="T3415" s="23">
        <f>IF(Analysis!$H$6=1,1,0)</f>
        <v>1</v>
      </c>
      <c r="U3415" s="23">
        <f>IF(Analysis!$H$7=1,1,0)</f>
        <v>1</v>
      </c>
    </row>
    <row r="3416" spans="1:21">
      <c r="A3416" s="4">
        <v>14231</v>
      </c>
      <c r="B3416" s="5">
        <v>40715.59652777778</v>
      </c>
      <c r="C3416" s="5">
        <v>40715.350694444445</v>
      </c>
      <c r="D3416" s="4" t="s">
        <v>53</v>
      </c>
      <c r="E3416" s="4" t="s">
        <v>68</v>
      </c>
      <c r="F3416" s="6" t="s">
        <v>145</v>
      </c>
      <c r="G3416" s="4" t="s">
        <v>55</v>
      </c>
      <c r="H3416" s="4" t="s">
        <v>56</v>
      </c>
      <c r="I3416" s="4" t="s">
        <v>142</v>
      </c>
      <c r="J3416" s="4" t="s">
        <v>59</v>
      </c>
      <c r="K3416" s="9">
        <f t="shared" si="318"/>
        <v>0.24583333333430346</v>
      </c>
      <c r="L3416" s="13">
        <f t="shared" si="319"/>
        <v>40715</v>
      </c>
      <c r="M3416" s="14">
        <f t="shared" si="320"/>
        <v>0.35069444444525288</v>
      </c>
      <c r="N3416" s="15">
        <f t="shared" si="321"/>
        <v>1</v>
      </c>
      <c r="O3416" s="16" t="str">
        <f t="shared" si="322"/>
        <v>Tuesday</v>
      </c>
      <c r="P3416" s="16" t="str">
        <f t="shared" si="323"/>
        <v>Jun</v>
      </c>
      <c r="Q3416" s="22">
        <f>IF(Analysis!$H$2=1,1,0)</f>
        <v>1</v>
      </c>
      <c r="R3416" s="1">
        <f>IF(Analysis!$H$3=1,1,0)</f>
        <v>1</v>
      </c>
      <c r="S3416" s="23">
        <f>IF(Analysis!$H$4=1,1,0)</f>
        <v>1</v>
      </c>
      <c r="T3416" s="23">
        <f>IF(Analysis!$H$6=1,1,0)</f>
        <v>1</v>
      </c>
      <c r="U3416" s="23">
        <f>IF(Analysis!$H$7=1,1,0)</f>
        <v>1</v>
      </c>
    </row>
    <row r="3417" spans="1:21">
      <c r="A3417" s="4">
        <v>14230</v>
      </c>
      <c r="B3417" s="5">
        <v>40714.725694444445</v>
      </c>
      <c r="C3417" s="5">
        <v>40714.683333333334</v>
      </c>
      <c r="D3417" s="4" t="s">
        <v>60</v>
      </c>
      <c r="E3417" s="4" t="s">
        <v>54</v>
      </c>
      <c r="F3417" s="6" t="s">
        <v>2414</v>
      </c>
      <c r="G3417" s="4" t="s">
        <v>55</v>
      </c>
      <c r="H3417" s="4" t="s">
        <v>1561</v>
      </c>
      <c r="I3417" s="4" t="s">
        <v>142</v>
      </c>
      <c r="J3417" s="4" t="s">
        <v>59</v>
      </c>
      <c r="K3417" s="9">
        <f t="shared" si="318"/>
        <v>4.2361111110949423E-2</v>
      </c>
      <c r="L3417" s="13">
        <f t="shared" si="319"/>
        <v>40714</v>
      </c>
      <c r="M3417" s="14">
        <f t="shared" si="320"/>
        <v>0.68333333333430346</v>
      </c>
      <c r="N3417" s="15">
        <f t="shared" si="321"/>
        <v>5</v>
      </c>
      <c r="O3417" s="16" t="str">
        <f t="shared" si="322"/>
        <v>Monday</v>
      </c>
      <c r="P3417" s="16" t="str">
        <f t="shared" si="323"/>
        <v>Jun</v>
      </c>
      <c r="Q3417" s="22">
        <f>IF(Analysis!$H$2=1,1,0)</f>
        <v>1</v>
      </c>
      <c r="R3417" s="1">
        <f>IF(Analysis!$H$3=1,1,0)</f>
        <v>1</v>
      </c>
      <c r="S3417" s="23">
        <f>IF(Analysis!$H$4=1,1,0)</f>
        <v>1</v>
      </c>
      <c r="T3417" s="23">
        <f>IF(Analysis!$H$6=1,1,0)</f>
        <v>1</v>
      </c>
      <c r="U3417" s="23">
        <f>IF(Analysis!$H$7=1,1,0)</f>
        <v>1</v>
      </c>
    </row>
    <row r="3418" spans="1:21">
      <c r="A3418" s="4">
        <v>14229</v>
      </c>
      <c r="B3418" s="5">
        <v>40752.624305555553</v>
      </c>
      <c r="C3418" s="5">
        <v>40714.682638888888</v>
      </c>
      <c r="D3418" s="4" t="s">
        <v>62</v>
      </c>
      <c r="E3418" s="4" t="s">
        <v>68</v>
      </c>
      <c r="F3418" s="6" t="s">
        <v>2071</v>
      </c>
      <c r="G3418" s="4" t="s">
        <v>55</v>
      </c>
      <c r="H3418" s="4" t="s">
        <v>1562</v>
      </c>
      <c r="I3418" s="4" t="s">
        <v>142</v>
      </c>
      <c r="J3418" s="4" t="s">
        <v>73</v>
      </c>
      <c r="K3418" s="9">
        <f t="shared" si="318"/>
        <v>37.941666666665697</v>
      </c>
      <c r="L3418" s="13">
        <f t="shared" si="319"/>
        <v>40714</v>
      </c>
      <c r="M3418" s="14">
        <f t="shared" si="320"/>
        <v>0.68263888888759539</v>
      </c>
      <c r="N3418" s="15">
        <f t="shared" si="321"/>
        <v>5</v>
      </c>
      <c r="O3418" s="16" t="str">
        <f t="shared" si="322"/>
        <v>Thursday</v>
      </c>
      <c r="P3418" s="16" t="str">
        <f t="shared" si="323"/>
        <v>Jun</v>
      </c>
      <c r="Q3418" s="22">
        <f>IF(Analysis!$H$2=1,1,0)</f>
        <v>1</v>
      </c>
      <c r="R3418" s="1">
        <f>IF(Analysis!$H$3=1,1,0)</f>
        <v>1</v>
      </c>
      <c r="S3418" s="23">
        <f>IF(Analysis!$H$4=1,1,0)</f>
        <v>1</v>
      </c>
      <c r="T3418" s="23">
        <f>IF(Analysis!$H$6=1,1,0)</f>
        <v>1</v>
      </c>
      <c r="U3418" s="23">
        <f>IF(Analysis!$H$7=1,1,0)</f>
        <v>1</v>
      </c>
    </row>
    <row r="3419" spans="1:21">
      <c r="A3419" s="4">
        <v>14228</v>
      </c>
      <c r="B3419" s="5">
        <v>40718.46597222222</v>
      </c>
      <c r="C3419" s="5">
        <v>40714.681250000001</v>
      </c>
      <c r="D3419" s="4" t="s">
        <v>62</v>
      </c>
      <c r="E3419" s="4" t="s">
        <v>68</v>
      </c>
      <c r="F3419" s="6" t="s">
        <v>2072</v>
      </c>
      <c r="G3419" s="4" t="s">
        <v>55</v>
      </c>
      <c r="H3419" s="4" t="s">
        <v>1563</v>
      </c>
      <c r="I3419" s="4" t="s">
        <v>142</v>
      </c>
      <c r="J3419" s="4" t="s">
        <v>73</v>
      </c>
      <c r="K3419" s="9">
        <f t="shared" si="318"/>
        <v>3.7847222222189885</v>
      </c>
      <c r="L3419" s="13">
        <f t="shared" si="319"/>
        <v>40714</v>
      </c>
      <c r="M3419" s="14">
        <f t="shared" si="320"/>
        <v>0.68125000000145519</v>
      </c>
      <c r="N3419" s="15">
        <f t="shared" si="321"/>
        <v>5</v>
      </c>
      <c r="O3419" s="16" t="str">
        <f t="shared" si="322"/>
        <v>Friday</v>
      </c>
      <c r="P3419" s="16" t="str">
        <f t="shared" si="323"/>
        <v>Jun</v>
      </c>
      <c r="Q3419" s="22">
        <f>IF(Analysis!$H$2=1,1,0)</f>
        <v>1</v>
      </c>
      <c r="R3419" s="1">
        <f>IF(Analysis!$H$3=1,1,0)</f>
        <v>1</v>
      </c>
      <c r="S3419" s="23">
        <f>IF(Analysis!$H$4=1,1,0)</f>
        <v>1</v>
      </c>
      <c r="T3419" s="23">
        <f>IF(Analysis!$H$6=1,1,0)</f>
        <v>1</v>
      </c>
      <c r="U3419" s="23">
        <f>IF(Analysis!$H$7=1,1,0)</f>
        <v>1</v>
      </c>
    </row>
    <row r="3420" spans="1:21">
      <c r="A3420" s="4">
        <v>14227</v>
      </c>
      <c r="B3420" s="5">
        <v>40718.465277777781</v>
      </c>
      <c r="C3420" s="5">
        <v>40714.664583333331</v>
      </c>
      <c r="D3420" s="4" t="s">
        <v>62</v>
      </c>
      <c r="E3420" s="4" t="s">
        <v>66</v>
      </c>
      <c r="F3420" s="6" t="s">
        <v>2073</v>
      </c>
      <c r="G3420" s="4" t="s">
        <v>55</v>
      </c>
      <c r="H3420" s="4" t="s">
        <v>1564</v>
      </c>
      <c r="I3420" s="4" t="s">
        <v>142</v>
      </c>
      <c r="J3420" s="4" t="s">
        <v>73</v>
      </c>
      <c r="K3420" s="9">
        <f t="shared" si="318"/>
        <v>3.8006944444496185</v>
      </c>
      <c r="L3420" s="13">
        <f t="shared" si="319"/>
        <v>40714</v>
      </c>
      <c r="M3420" s="14">
        <f t="shared" si="320"/>
        <v>0.66458333333139308</v>
      </c>
      <c r="N3420" s="15">
        <f t="shared" si="321"/>
        <v>5</v>
      </c>
      <c r="O3420" s="16" t="str">
        <f t="shared" si="322"/>
        <v>Friday</v>
      </c>
      <c r="P3420" s="16" t="str">
        <f t="shared" si="323"/>
        <v>Jun</v>
      </c>
      <c r="Q3420" s="22">
        <f>IF(Analysis!$H$2=1,1,0)</f>
        <v>1</v>
      </c>
      <c r="R3420" s="1">
        <f>IF(Analysis!$H$3=1,1,0)</f>
        <v>1</v>
      </c>
      <c r="S3420" s="23">
        <f>IF(Analysis!$H$4=1,1,0)</f>
        <v>1</v>
      </c>
      <c r="T3420" s="23">
        <f>IF(Analysis!$H$6=1,1,0)</f>
        <v>1</v>
      </c>
      <c r="U3420" s="23">
        <f>IF(Analysis!$H$7=1,1,0)</f>
        <v>1</v>
      </c>
    </row>
    <row r="3421" spans="1:21">
      <c r="A3421" s="4">
        <v>14226</v>
      </c>
      <c r="B3421" s="5">
        <v>40764.674305555556</v>
      </c>
      <c r="C3421" s="5">
        <v>40714.660416666666</v>
      </c>
      <c r="D3421" s="4" t="s">
        <v>62</v>
      </c>
      <c r="E3421" s="4" t="s">
        <v>68</v>
      </c>
      <c r="F3421" s="6" t="s">
        <v>132</v>
      </c>
      <c r="G3421" s="4" t="s">
        <v>55</v>
      </c>
      <c r="H3421" s="4" t="s">
        <v>1565</v>
      </c>
      <c r="I3421" s="4" t="s">
        <v>142</v>
      </c>
      <c r="J3421" s="4" t="s">
        <v>73</v>
      </c>
      <c r="K3421" s="9">
        <f t="shared" si="318"/>
        <v>50.013888888890506</v>
      </c>
      <c r="L3421" s="13">
        <f t="shared" si="319"/>
        <v>40714</v>
      </c>
      <c r="M3421" s="14">
        <f t="shared" si="320"/>
        <v>0.66041666666569654</v>
      </c>
      <c r="N3421" s="15">
        <f t="shared" si="321"/>
        <v>5</v>
      </c>
      <c r="O3421" s="16" t="str">
        <f t="shared" si="322"/>
        <v>Tuesday</v>
      </c>
      <c r="P3421" s="16" t="str">
        <f t="shared" si="323"/>
        <v>Jun</v>
      </c>
      <c r="Q3421" s="22">
        <f>IF(Analysis!$H$2=1,1,0)</f>
        <v>1</v>
      </c>
      <c r="R3421" s="1">
        <f>IF(Analysis!$H$3=1,1,0)</f>
        <v>1</v>
      </c>
      <c r="S3421" s="23">
        <f>IF(Analysis!$H$4=1,1,0)</f>
        <v>1</v>
      </c>
      <c r="T3421" s="23">
        <f>IF(Analysis!$H$6=1,1,0)</f>
        <v>1</v>
      </c>
      <c r="U3421" s="23">
        <f>IF(Analysis!$H$7=1,1,0)</f>
        <v>1</v>
      </c>
    </row>
    <row r="3422" spans="1:21">
      <c r="A3422" s="4">
        <v>14225</v>
      </c>
      <c r="B3422" s="5">
        <v>40721.586805555555</v>
      </c>
      <c r="C3422" s="5">
        <v>40714.658333333333</v>
      </c>
      <c r="D3422" s="4" t="s">
        <v>62</v>
      </c>
      <c r="E3422" s="4" t="s">
        <v>68</v>
      </c>
      <c r="F3422" s="6" t="s">
        <v>133</v>
      </c>
      <c r="G3422" s="4" t="s">
        <v>55</v>
      </c>
      <c r="H3422" s="4" t="s">
        <v>90</v>
      </c>
      <c r="I3422" s="4" t="s">
        <v>142</v>
      </c>
      <c r="J3422" s="4" t="s">
        <v>73</v>
      </c>
      <c r="K3422" s="9">
        <f t="shared" si="318"/>
        <v>6.9284722222218988</v>
      </c>
      <c r="L3422" s="13">
        <f t="shared" si="319"/>
        <v>40714</v>
      </c>
      <c r="M3422" s="14">
        <f t="shared" si="320"/>
        <v>0.65833333333284827</v>
      </c>
      <c r="N3422" s="15">
        <f t="shared" si="321"/>
        <v>5</v>
      </c>
      <c r="O3422" s="16" t="str">
        <f t="shared" si="322"/>
        <v>Monday</v>
      </c>
      <c r="P3422" s="16" t="str">
        <f t="shared" si="323"/>
        <v>Jun</v>
      </c>
      <c r="Q3422" s="22">
        <f>IF(Analysis!$H$2=1,1,0)</f>
        <v>1</v>
      </c>
      <c r="R3422" s="1">
        <f>IF(Analysis!$H$3=1,1,0)</f>
        <v>1</v>
      </c>
      <c r="S3422" s="23">
        <f>IF(Analysis!$H$4=1,1,0)</f>
        <v>1</v>
      </c>
      <c r="T3422" s="23">
        <f>IF(Analysis!$H$6=1,1,0)</f>
        <v>1</v>
      </c>
      <c r="U3422" s="23">
        <f>IF(Analysis!$H$7=1,1,0)</f>
        <v>1</v>
      </c>
    </row>
    <row r="3423" spans="1:21">
      <c r="A3423" s="4">
        <v>14224</v>
      </c>
      <c r="B3423" s="5">
        <v>40718.463888888888</v>
      </c>
      <c r="C3423" s="5">
        <v>40714.656944444447</v>
      </c>
      <c r="D3423" s="4" t="s">
        <v>62</v>
      </c>
      <c r="E3423" s="4" t="s">
        <v>68</v>
      </c>
      <c r="F3423" s="6" t="s">
        <v>127</v>
      </c>
      <c r="G3423" s="4" t="s">
        <v>55</v>
      </c>
      <c r="H3423" s="4" t="s">
        <v>107</v>
      </c>
      <c r="I3423" s="4" t="s">
        <v>142</v>
      </c>
      <c r="J3423" s="4" t="s">
        <v>73</v>
      </c>
      <c r="K3423" s="9">
        <f t="shared" si="318"/>
        <v>3.8069444444408873</v>
      </c>
      <c r="L3423" s="13">
        <f t="shared" si="319"/>
        <v>40714</v>
      </c>
      <c r="M3423" s="14">
        <f t="shared" si="320"/>
        <v>0.65694444444670808</v>
      </c>
      <c r="N3423" s="15">
        <f t="shared" si="321"/>
        <v>5</v>
      </c>
      <c r="O3423" s="16" t="str">
        <f t="shared" si="322"/>
        <v>Friday</v>
      </c>
      <c r="P3423" s="16" t="str">
        <f t="shared" si="323"/>
        <v>Jun</v>
      </c>
      <c r="Q3423" s="22">
        <f>IF(Analysis!$H$2=1,1,0)</f>
        <v>1</v>
      </c>
      <c r="R3423" s="1">
        <f>IF(Analysis!$H$3=1,1,0)</f>
        <v>1</v>
      </c>
      <c r="S3423" s="23">
        <f>IF(Analysis!$H$4=1,1,0)</f>
        <v>1</v>
      </c>
      <c r="T3423" s="23">
        <f>IF(Analysis!$H$6=1,1,0)</f>
        <v>1</v>
      </c>
      <c r="U3423" s="23">
        <f>IF(Analysis!$H$7=1,1,0)</f>
        <v>1</v>
      </c>
    </row>
    <row r="3424" spans="1:21">
      <c r="A3424" s="4">
        <v>14223</v>
      </c>
      <c r="B3424" s="5">
        <v>40721.586111111108</v>
      </c>
      <c r="C3424" s="5">
        <v>40714.654861111114</v>
      </c>
      <c r="D3424" s="4" t="s">
        <v>62</v>
      </c>
      <c r="E3424" s="4" t="s">
        <v>68</v>
      </c>
      <c r="F3424" s="6" t="s">
        <v>128</v>
      </c>
      <c r="G3424" s="4" t="s">
        <v>55</v>
      </c>
      <c r="H3424" s="4" t="s">
        <v>106</v>
      </c>
      <c r="I3424" s="4" t="s">
        <v>142</v>
      </c>
      <c r="J3424" s="4" t="s">
        <v>73</v>
      </c>
      <c r="K3424" s="9">
        <f t="shared" si="318"/>
        <v>6.9312499999941792</v>
      </c>
      <c r="L3424" s="13">
        <f t="shared" si="319"/>
        <v>40714</v>
      </c>
      <c r="M3424" s="14">
        <f t="shared" si="320"/>
        <v>0.65486111111385981</v>
      </c>
      <c r="N3424" s="15">
        <f t="shared" si="321"/>
        <v>5</v>
      </c>
      <c r="O3424" s="16" t="str">
        <f t="shared" si="322"/>
        <v>Monday</v>
      </c>
      <c r="P3424" s="16" t="str">
        <f t="shared" si="323"/>
        <v>Jun</v>
      </c>
      <c r="Q3424" s="22">
        <f>IF(Analysis!$H$2=1,1,0)</f>
        <v>1</v>
      </c>
      <c r="R3424" s="1">
        <f>IF(Analysis!$H$3=1,1,0)</f>
        <v>1</v>
      </c>
      <c r="S3424" s="23">
        <f>IF(Analysis!$H$4=1,1,0)</f>
        <v>1</v>
      </c>
      <c r="T3424" s="23">
        <f>IF(Analysis!$H$6=1,1,0)</f>
        <v>1</v>
      </c>
      <c r="U3424" s="23">
        <f>IF(Analysis!$H$7=1,1,0)</f>
        <v>1</v>
      </c>
    </row>
    <row r="3425" spans="1:21">
      <c r="A3425" s="4">
        <v>14222</v>
      </c>
      <c r="B3425" s="5">
        <v>40721.526388888888</v>
      </c>
      <c r="C3425" s="5">
        <v>40714.588194444441</v>
      </c>
      <c r="D3425" s="4" t="s">
        <v>62</v>
      </c>
      <c r="E3425" s="4" t="s">
        <v>95</v>
      </c>
      <c r="F3425" s="6" t="s">
        <v>129</v>
      </c>
      <c r="G3425" s="4" t="s">
        <v>55</v>
      </c>
      <c r="H3425" s="4" t="s">
        <v>71</v>
      </c>
      <c r="I3425" s="4" t="s">
        <v>142</v>
      </c>
      <c r="J3425" s="4" t="s">
        <v>70</v>
      </c>
      <c r="K3425" s="9">
        <f t="shared" si="318"/>
        <v>6.9381944444467081</v>
      </c>
      <c r="L3425" s="13">
        <f t="shared" si="319"/>
        <v>40714</v>
      </c>
      <c r="M3425" s="14">
        <f t="shared" si="320"/>
        <v>0.58819444444088731</v>
      </c>
      <c r="N3425" s="15">
        <f t="shared" si="321"/>
        <v>4</v>
      </c>
      <c r="O3425" s="16" t="str">
        <f t="shared" si="322"/>
        <v>Monday</v>
      </c>
      <c r="P3425" s="16" t="str">
        <f t="shared" si="323"/>
        <v>Jun</v>
      </c>
      <c r="Q3425" s="22">
        <f>IF(Analysis!$H$2=1,1,0)</f>
        <v>1</v>
      </c>
      <c r="R3425" s="1">
        <f>IF(Analysis!$H$3=1,1,0)</f>
        <v>1</v>
      </c>
      <c r="S3425" s="23">
        <f>IF(Analysis!$H$4=1,1,0)</f>
        <v>1</v>
      </c>
      <c r="T3425" s="23">
        <f>IF(Analysis!$H$6=1,1,0)</f>
        <v>1</v>
      </c>
      <c r="U3425" s="23">
        <f>IF(Analysis!$H$7=1,1,0)</f>
        <v>1</v>
      </c>
    </row>
    <row r="3426" spans="1:21">
      <c r="A3426" s="4">
        <v>14221</v>
      </c>
      <c r="B3426" s="5">
        <v>40717.541666666664</v>
      </c>
      <c r="C3426" s="5">
        <v>40714.587500000001</v>
      </c>
      <c r="D3426" s="4" t="s">
        <v>53</v>
      </c>
      <c r="E3426" s="4" t="s">
        <v>68</v>
      </c>
      <c r="F3426" s="6" t="s">
        <v>145</v>
      </c>
      <c r="G3426" s="4" t="s">
        <v>55</v>
      </c>
      <c r="H3426" s="4" t="s">
        <v>56</v>
      </c>
      <c r="I3426" s="4" t="s">
        <v>142</v>
      </c>
      <c r="J3426" s="4" t="s">
        <v>59</v>
      </c>
      <c r="K3426" s="9">
        <f t="shared" si="318"/>
        <v>2.9541666666627862</v>
      </c>
      <c r="L3426" s="13">
        <f t="shared" si="319"/>
        <v>40714</v>
      </c>
      <c r="M3426" s="14">
        <f t="shared" si="320"/>
        <v>0.58750000000145519</v>
      </c>
      <c r="N3426" s="15">
        <f t="shared" si="321"/>
        <v>4</v>
      </c>
      <c r="O3426" s="16" t="str">
        <f t="shared" si="322"/>
        <v>Thursday</v>
      </c>
      <c r="P3426" s="16" t="str">
        <f t="shared" si="323"/>
        <v>Jun</v>
      </c>
      <c r="Q3426" s="22">
        <f>IF(Analysis!$H$2=1,1,0)</f>
        <v>1</v>
      </c>
      <c r="R3426" s="1">
        <f>IF(Analysis!$H$3=1,1,0)</f>
        <v>1</v>
      </c>
      <c r="S3426" s="23">
        <f>IF(Analysis!$H$4=1,1,0)</f>
        <v>1</v>
      </c>
      <c r="T3426" s="23">
        <f>IF(Analysis!$H$6=1,1,0)</f>
        <v>1</v>
      </c>
      <c r="U3426" s="23">
        <f>IF(Analysis!$H$7=1,1,0)</f>
        <v>1</v>
      </c>
    </row>
    <row r="3427" spans="1:21">
      <c r="A3427" s="4">
        <v>14220</v>
      </c>
      <c r="B3427" s="5">
        <v>40717.695833333331</v>
      </c>
      <c r="C3427" s="5">
        <v>40714.586111111108</v>
      </c>
      <c r="D3427" s="4" t="s">
        <v>62</v>
      </c>
      <c r="E3427" s="4" t="s">
        <v>95</v>
      </c>
      <c r="F3427" s="6" t="s">
        <v>2415</v>
      </c>
      <c r="G3427" s="4" t="s">
        <v>55</v>
      </c>
      <c r="H3427" s="4" t="s">
        <v>90</v>
      </c>
      <c r="I3427" s="4" t="s">
        <v>142</v>
      </c>
      <c r="J3427" s="4" t="s">
        <v>59</v>
      </c>
      <c r="K3427" s="9">
        <f t="shared" si="318"/>
        <v>3.109722222223354</v>
      </c>
      <c r="L3427" s="13">
        <f t="shared" si="319"/>
        <v>40714</v>
      </c>
      <c r="M3427" s="14">
        <f t="shared" si="320"/>
        <v>0.58611111110803904</v>
      </c>
      <c r="N3427" s="15">
        <f t="shared" si="321"/>
        <v>4</v>
      </c>
      <c r="O3427" s="16" t="str">
        <f t="shared" si="322"/>
        <v>Thursday</v>
      </c>
      <c r="P3427" s="16" t="str">
        <f t="shared" si="323"/>
        <v>Jun</v>
      </c>
      <c r="Q3427" s="22">
        <f>IF(Analysis!$H$2=1,1,0)</f>
        <v>1</v>
      </c>
      <c r="R3427" s="1">
        <f>IF(Analysis!$H$3=1,1,0)</f>
        <v>1</v>
      </c>
      <c r="S3427" s="23">
        <f>IF(Analysis!$H$4=1,1,0)</f>
        <v>1</v>
      </c>
      <c r="T3427" s="23">
        <f>IF(Analysis!$H$6=1,1,0)</f>
        <v>1</v>
      </c>
      <c r="U3427" s="23">
        <f>IF(Analysis!$H$7=1,1,0)</f>
        <v>1</v>
      </c>
    </row>
    <row r="3428" spans="1:21">
      <c r="A3428" s="4">
        <v>14219</v>
      </c>
      <c r="B3428" s="5">
        <v>40723.605555555558</v>
      </c>
      <c r="C3428" s="5">
        <v>40714.584722222222</v>
      </c>
      <c r="D3428" s="4" t="s">
        <v>62</v>
      </c>
      <c r="E3428" s="4" t="s">
        <v>92</v>
      </c>
      <c r="F3428" s="6" t="s">
        <v>2071</v>
      </c>
      <c r="G3428" s="4" t="s">
        <v>55</v>
      </c>
      <c r="H3428" s="4" t="s">
        <v>56</v>
      </c>
      <c r="I3428" s="4" t="s">
        <v>142</v>
      </c>
      <c r="J3428" s="4" t="s">
        <v>59</v>
      </c>
      <c r="K3428" s="9">
        <f t="shared" si="318"/>
        <v>9.0208333333357587</v>
      </c>
      <c r="L3428" s="13">
        <f t="shared" si="319"/>
        <v>40714</v>
      </c>
      <c r="M3428" s="14">
        <f t="shared" si="320"/>
        <v>0.58472222222189885</v>
      </c>
      <c r="N3428" s="15">
        <f t="shared" si="321"/>
        <v>4</v>
      </c>
      <c r="O3428" s="16" t="str">
        <f t="shared" si="322"/>
        <v>Wednesday</v>
      </c>
      <c r="P3428" s="16" t="str">
        <f t="shared" si="323"/>
        <v>Jun</v>
      </c>
      <c r="Q3428" s="22">
        <f>IF(Analysis!$H$2=1,1,0)</f>
        <v>1</v>
      </c>
      <c r="R3428" s="1">
        <f>IF(Analysis!$H$3=1,1,0)</f>
        <v>1</v>
      </c>
      <c r="S3428" s="23">
        <f>IF(Analysis!$H$4=1,1,0)</f>
        <v>1</v>
      </c>
      <c r="T3428" s="23">
        <f>IF(Analysis!$H$6=1,1,0)</f>
        <v>1</v>
      </c>
      <c r="U3428" s="23">
        <f>IF(Analysis!$H$7=1,1,0)</f>
        <v>1</v>
      </c>
    </row>
    <row r="3429" spans="1:21">
      <c r="A3429" s="4">
        <v>14218</v>
      </c>
      <c r="B3429" s="5">
        <v>40730.667361111111</v>
      </c>
      <c r="C3429" s="5">
        <v>40714.582638888889</v>
      </c>
      <c r="D3429" s="4" t="s">
        <v>62</v>
      </c>
      <c r="E3429" s="4" t="s">
        <v>92</v>
      </c>
      <c r="F3429" s="6" t="s">
        <v>2072</v>
      </c>
      <c r="G3429" s="4" t="s">
        <v>55</v>
      </c>
      <c r="H3429" s="4" t="s">
        <v>1566</v>
      </c>
      <c r="I3429" s="4" t="s">
        <v>142</v>
      </c>
      <c r="J3429" s="4" t="s">
        <v>139</v>
      </c>
      <c r="K3429" s="9">
        <f t="shared" si="318"/>
        <v>16.084722222221899</v>
      </c>
      <c r="L3429" s="13">
        <f t="shared" si="319"/>
        <v>40714</v>
      </c>
      <c r="M3429" s="14">
        <f t="shared" si="320"/>
        <v>0.58263888888905058</v>
      </c>
      <c r="N3429" s="15">
        <f t="shared" si="321"/>
        <v>4</v>
      </c>
      <c r="O3429" s="16" t="str">
        <f t="shared" si="322"/>
        <v>Wednesday</v>
      </c>
      <c r="P3429" s="16" t="str">
        <f t="shared" si="323"/>
        <v>Jun</v>
      </c>
      <c r="Q3429" s="22">
        <f>IF(Analysis!$H$2=1,1,0)</f>
        <v>1</v>
      </c>
      <c r="R3429" s="1">
        <f>IF(Analysis!$H$3=1,1,0)</f>
        <v>1</v>
      </c>
      <c r="S3429" s="23">
        <f>IF(Analysis!$H$4=1,1,0)</f>
        <v>1</v>
      </c>
      <c r="T3429" s="23">
        <f>IF(Analysis!$H$6=1,1,0)</f>
        <v>1</v>
      </c>
      <c r="U3429" s="23">
        <f>IF(Analysis!$H$7=1,1,0)</f>
        <v>1</v>
      </c>
    </row>
    <row r="3430" spans="1:21">
      <c r="A3430" s="4">
        <v>14217</v>
      </c>
      <c r="B3430" s="5">
        <v>40723.67083333333</v>
      </c>
      <c r="C3430" s="5">
        <v>40714.572222222225</v>
      </c>
      <c r="D3430" s="4" t="s">
        <v>62</v>
      </c>
      <c r="E3430" s="4" t="s">
        <v>64</v>
      </c>
      <c r="F3430" s="6" t="s">
        <v>2073</v>
      </c>
      <c r="G3430" s="4" t="s">
        <v>55</v>
      </c>
      <c r="H3430" s="4" t="s">
        <v>1567</v>
      </c>
      <c r="I3430" s="4" t="s">
        <v>142</v>
      </c>
      <c r="J3430" s="4" t="s">
        <v>110</v>
      </c>
      <c r="K3430" s="9">
        <f t="shared" si="318"/>
        <v>9.0986111111051287</v>
      </c>
      <c r="L3430" s="13">
        <f t="shared" si="319"/>
        <v>40714</v>
      </c>
      <c r="M3430" s="14">
        <f t="shared" si="320"/>
        <v>0.57222222222480923</v>
      </c>
      <c r="N3430" s="15">
        <f t="shared" si="321"/>
        <v>4</v>
      </c>
      <c r="O3430" s="16" t="str">
        <f t="shared" si="322"/>
        <v>Wednesday</v>
      </c>
      <c r="P3430" s="16" t="str">
        <f t="shared" si="323"/>
        <v>Jun</v>
      </c>
      <c r="Q3430" s="22">
        <f>IF(Analysis!$H$2=1,1,0)</f>
        <v>1</v>
      </c>
      <c r="R3430" s="1">
        <f>IF(Analysis!$H$3=1,1,0)</f>
        <v>1</v>
      </c>
      <c r="S3430" s="23">
        <f>IF(Analysis!$H$4=1,1,0)</f>
        <v>1</v>
      </c>
      <c r="T3430" s="23">
        <f>IF(Analysis!$H$6=1,1,0)</f>
        <v>1</v>
      </c>
      <c r="U3430" s="23">
        <f>IF(Analysis!$H$7=1,1,0)</f>
        <v>1</v>
      </c>
    </row>
    <row r="3431" spans="1:21">
      <c r="A3431" s="4">
        <v>14216</v>
      </c>
      <c r="B3431" s="5">
        <v>40715.375694444447</v>
      </c>
      <c r="C3431" s="5">
        <v>40714.570138888892</v>
      </c>
      <c r="D3431" s="4" t="s">
        <v>60</v>
      </c>
      <c r="E3431" s="4" t="s">
        <v>61</v>
      </c>
      <c r="F3431" s="6" t="s">
        <v>132</v>
      </c>
      <c r="G3431" s="4" t="s">
        <v>55</v>
      </c>
      <c r="H3431" s="4" t="s">
        <v>1568</v>
      </c>
      <c r="I3431" s="4" t="s">
        <v>142</v>
      </c>
      <c r="J3431" s="4" t="s">
        <v>59</v>
      </c>
      <c r="K3431" s="9">
        <f t="shared" si="318"/>
        <v>0.80555555555474712</v>
      </c>
      <c r="L3431" s="13">
        <f t="shared" si="319"/>
        <v>40714</v>
      </c>
      <c r="M3431" s="14">
        <f t="shared" si="320"/>
        <v>0.57013888889196096</v>
      </c>
      <c r="N3431" s="15">
        <f t="shared" si="321"/>
        <v>4</v>
      </c>
      <c r="O3431" s="16" t="str">
        <f t="shared" si="322"/>
        <v>Tuesday</v>
      </c>
      <c r="P3431" s="16" t="str">
        <f t="shared" si="323"/>
        <v>Jun</v>
      </c>
      <c r="Q3431" s="22">
        <f>IF(Analysis!$H$2=1,1,0)</f>
        <v>1</v>
      </c>
      <c r="R3431" s="1">
        <f>IF(Analysis!$H$3=1,1,0)</f>
        <v>1</v>
      </c>
      <c r="S3431" s="23">
        <f>IF(Analysis!$H$4=1,1,0)</f>
        <v>1</v>
      </c>
      <c r="T3431" s="23">
        <f>IF(Analysis!$H$6=1,1,0)</f>
        <v>1</v>
      </c>
      <c r="U3431" s="23">
        <f>IF(Analysis!$H$7=1,1,0)</f>
        <v>1</v>
      </c>
    </row>
    <row r="3432" spans="1:21">
      <c r="A3432" s="4">
        <v>14215</v>
      </c>
      <c r="B3432" s="5">
        <v>40717.477083333331</v>
      </c>
      <c r="C3432" s="5">
        <v>40714.533333333333</v>
      </c>
      <c r="D3432" s="4" t="s">
        <v>62</v>
      </c>
      <c r="E3432" s="4" t="s">
        <v>92</v>
      </c>
      <c r="F3432" s="6" t="s">
        <v>133</v>
      </c>
      <c r="G3432" s="4" t="s">
        <v>55</v>
      </c>
      <c r="H3432" s="4" t="s">
        <v>1569</v>
      </c>
      <c r="I3432" s="4" t="s">
        <v>142</v>
      </c>
      <c r="J3432" s="4" t="s">
        <v>57</v>
      </c>
      <c r="K3432" s="9">
        <f t="shared" si="318"/>
        <v>2.9437499999985448</v>
      </c>
      <c r="L3432" s="13">
        <f t="shared" si="319"/>
        <v>40714</v>
      </c>
      <c r="M3432" s="14">
        <f t="shared" si="320"/>
        <v>0.53333333333284827</v>
      </c>
      <c r="N3432" s="15">
        <f t="shared" si="321"/>
        <v>3</v>
      </c>
      <c r="O3432" s="16" t="str">
        <f t="shared" si="322"/>
        <v>Thursday</v>
      </c>
      <c r="P3432" s="16" t="str">
        <f t="shared" si="323"/>
        <v>Jun</v>
      </c>
      <c r="Q3432" s="22">
        <f>IF(Analysis!$H$2=1,1,0)</f>
        <v>1</v>
      </c>
      <c r="R3432" s="1">
        <f>IF(Analysis!$H$3=1,1,0)</f>
        <v>1</v>
      </c>
      <c r="S3432" s="23">
        <f>IF(Analysis!$H$4=1,1,0)</f>
        <v>1</v>
      </c>
      <c r="T3432" s="23">
        <f>IF(Analysis!$H$6=1,1,0)</f>
        <v>1</v>
      </c>
      <c r="U3432" s="23">
        <f>IF(Analysis!$H$7=1,1,0)</f>
        <v>1</v>
      </c>
    </row>
    <row r="3433" spans="1:21">
      <c r="A3433" s="4">
        <v>14214</v>
      </c>
      <c r="B3433" s="5">
        <v>40714.529166666667</v>
      </c>
      <c r="C3433" s="5">
        <v>40714.519444444442</v>
      </c>
      <c r="D3433" s="4" t="s">
        <v>60</v>
      </c>
      <c r="E3433" s="4" t="s">
        <v>61</v>
      </c>
      <c r="F3433" s="6" t="s">
        <v>127</v>
      </c>
      <c r="G3433" s="4" t="s">
        <v>55</v>
      </c>
      <c r="H3433" s="4" t="s">
        <v>1570</v>
      </c>
      <c r="I3433" s="4" t="s">
        <v>142</v>
      </c>
      <c r="J3433" s="4" t="s">
        <v>57</v>
      </c>
      <c r="K3433" s="9">
        <f t="shared" si="318"/>
        <v>9.7222222248092294E-3</v>
      </c>
      <c r="L3433" s="13">
        <f t="shared" si="319"/>
        <v>40714</v>
      </c>
      <c r="M3433" s="14">
        <f t="shared" si="320"/>
        <v>0.5194444444423425</v>
      </c>
      <c r="N3433" s="15">
        <f t="shared" si="321"/>
        <v>3</v>
      </c>
      <c r="O3433" s="16" t="str">
        <f t="shared" si="322"/>
        <v>Monday</v>
      </c>
      <c r="P3433" s="16" t="str">
        <f t="shared" si="323"/>
        <v>Jun</v>
      </c>
      <c r="Q3433" s="22">
        <f>IF(Analysis!$H$2=1,1,0)</f>
        <v>1</v>
      </c>
      <c r="R3433" s="1">
        <f>IF(Analysis!$H$3=1,1,0)</f>
        <v>1</v>
      </c>
      <c r="S3433" s="23">
        <f>IF(Analysis!$H$4=1,1,0)</f>
        <v>1</v>
      </c>
      <c r="T3433" s="23">
        <f>IF(Analysis!$H$6=1,1,0)</f>
        <v>1</v>
      </c>
      <c r="U3433" s="23">
        <f>IF(Analysis!$H$7=1,1,0)</f>
        <v>1</v>
      </c>
    </row>
    <row r="3434" spans="1:21">
      <c r="A3434" s="4">
        <v>14213</v>
      </c>
      <c r="B3434" s="5">
        <v>40714.536111111112</v>
      </c>
      <c r="C3434" s="5">
        <v>40714.509722222225</v>
      </c>
      <c r="D3434" s="4" t="s">
        <v>60</v>
      </c>
      <c r="E3434" s="4" t="s">
        <v>54</v>
      </c>
      <c r="F3434" s="6" t="s">
        <v>128</v>
      </c>
      <c r="G3434" s="4" t="s">
        <v>55</v>
      </c>
      <c r="H3434" s="4" t="s">
        <v>90</v>
      </c>
      <c r="I3434" s="4" t="s">
        <v>142</v>
      </c>
      <c r="J3434" s="4" t="s">
        <v>59</v>
      </c>
      <c r="K3434" s="9">
        <f t="shared" si="318"/>
        <v>2.6388888887595385E-2</v>
      </c>
      <c r="L3434" s="13">
        <f t="shared" si="319"/>
        <v>40714</v>
      </c>
      <c r="M3434" s="14">
        <f t="shared" si="320"/>
        <v>0.50972222222480923</v>
      </c>
      <c r="N3434" s="15">
        <f t="shared" si="321"/>
        <v>3</v>
      </c>
      <c r="O3434" s="16" t="str">
        <f t="shared" si="322"/>
        <v>Monday</v>
      </c>
      <c r="P3434" s="16" t="str">
        <f t="shared" si="323"/>
        <v>Jun</v>
      </c>
      <c r="Q3434" s="22">
        <f>IF(Analysis!$H$2=1,1,0)</f>
        <v>1</v>
      </c>
      <c r="R3434" s="1">
        <f>IF(Analysis!$H$3=1,1,0)</f>
        <v>1</v>
      </c>
      <c r="S3434" s="23">
        <f>IF(Analysis!$H$4=1,1,0)</f>
        <v>1</v>
      </c>
      <c r="T3434" s="23">
        <f>IF(Analysis!$H$6=1,1,0)</f>
        <v>1</v>
      </c>
      <c r="U3434" s="23">
        <f>IF(Analysis!$H$7=1,1,0)</f>
        <v>1</v>
      </c>
    </row>
    <row r="3435" spans="1:21">
      <c r="A3435" s="4">
        <v>14212</v>
      </c>
      <c r="B3435" s="5">
        <v>40721.47152777778</v>
      </c>
      <c r="C3435" s="5">
        <v>40714.489583333336</v>
      </c>
      <c r="D3435" s="4" t="s">
        <v>62</v>
      </c>
      <c r="E3435" s="4" t="s">
        <v>95</v>
      </c>
      <c r="F3435" s="6" t="s">
        <v>129</v>
      </c>
      <c r="G3435" s="4" t="s">
        <v>55</v>
      </c>
      <c r="H3435" s="4" t="s">
        <v>107</v>
      </c>
      <c r="I3435" s="4" t="s">
        <v>142</v>
      </c>
      <c r="J3435" s="4" t="s">
        <v>70</v>
      </c>
      <c r="K3435" s="9">
        <f t="shared" si="318"/>
        <v>6.9819444444437977</v>
      </c>
      <c r="L3435" s="13">
        <f t="shared" si="319"/>
        <v>40714</v>
      </c>
      <c r="M3435" s="14">
        <f t="shared" si="320"/>
        <v>0.48958333333575865</v>
      </c>
      <c r="N3435" s="15">
        <f t="shared" si="321"/>
        <v>3</v>
      </c>
      <c r="O3435" s="16" t="str">
        <f t="shared" si="322"/>
        <v>Monday</v>
      </c>
      <c r="P3435" s="16" t="str">
        <f t="shared" si="323"/>
        <v>Jun</v>
      </c>
      <c r="Q3435" s="22">
        <f>IF(Analysis!$H$2=1,1,0)</f>
        <v>1</v>
      </c>
      <c r="R3435" s="1">
        <f>IF(Analysis!$H$3=1,1,0)</f>
        <v>1</v>
      </c>
      <c r="S3435" s="23">
        <f>IF(Analysis!$H$4=1,1,0)</f>
        <v>1</v>
      </c>
      <c r="T3435" s="23">
        <f>IF(Analysis!$H$6=1,1,0)</f>
        <v>1</v>
      </c>
      <c r="U3435" s="23">
        <f>IF(Analysis!$H$7=1,1,0)</f>
        <v>1</v>
      </c>
    </row>
    <row r="3436" spans="1:21">
      <c r="A3436" s="4">
        <v>14211</v>
      </c>
      <c r="B3436" s="5">
        <v>40714.649305555555</v>
      </c>
      <c r="C3436" s="5">
        <v>40714.487500000003</v>
      </c>
      <c r="D3436" s="4" t="s">
        <v>60</v>
      </c>
      <c r="E3436" s="4" t="s">
        <v>74</v>
      </c>
      <c r="F3436" s="6" t="s">
        <v>145</v>
      </c>
      <c r="G3436" s="4" t="s">
        <v>55</v>
      </c>
      <c r="H3436" s="4" t="s">
        <v>106</v>
      </c>
      <c r="I3436" s="4" t="s">
        <v>142</v>
      </c>
      <c r="J3436" s="4" t="s">
        <v>59</v>
      </c>
      <c r="K3436" s="9">
        <f t="shared" si="318"/>
        <v>0.16180555555183673</v>
      </c>
      <c r="L3436" s="13">
        <f t="shared" si="319"/>
        <v>40714</v>
      </c>
      <c r="M3436" s="14">
        <f t="shared" si="320"/>
        <v>0.48750000000291038</v>
      </c>
      <c r="N3436" s="15">
        <f t="shared" si="321"/>
        <v>3</v>
      </c>
      <c r="O3436" s="16" t="str">
        <f t="shared" si="322"/>
        <v>Monday</v>
      </c>
      <c r="P3436" s="16" t="str">
        <f t="shared" si="323"/>
        <v>Jun</v>
      </c>
      <c r="Q3436" s="22">
        <f>IF(Analysis!$H$2=1,1,0)</f>
        <v>1</v>
      </c>
      <c r="R3436" s="1">
        <f>IF(Analysis!$H$3=1,1,0)</f>
        <v>1</v>
      </c>
      <c r="S3436" s="23">
        <f>IF(Analysis!$H$4=1,1,0)</f>
        <v>1</v>
      </c>
      <c r="T3436" s="23">
        <f>IF(Analysis!$H$6=1,1,0)</f>
        <v>1</v>
      </c>
      <c r="U3436" s="23">
        <f>IF(Analysis!$H$7=1,1,0)</f>
        <v>1</v>
      </c>
    </row>
    <row r="3437" spans="1:21">
      <c r="A3437" s="4">
        <v>14210</v>
      </c>
      <c r="B3437" s="5">
        <v>40757.45208333333</v>
      </c>
      <c r="C3437" s="5">
        <v>40714.470833333333</v>
      </c>
      <c r="D3437" s="4" t="s">
        <v>62</v>
      </c>
      <c r="E3437" s="4" t="s">
        <v>95</v>
      </c>
      <c r="F3437" s="6" t="s">
        <v>2416</v>
      </c>
      <c r="G3437" s="4" t="s">
        <v>55</v>
      </c>
      <c r="H3437" s="4" t="s">
        <v>71</v>
      </c>
      <c r="I3437" s="4" t="s">
        <v>142</v>
      </c>
      <c r="J3437" s="4" t="s">
        <v>70</v>
      </c>
      <c r="K3437" s="9">
        <f t="shared" si="318"/>
        <v>42.98124999999709</v>
      </c>
      <c r="L3437" s="13">
        <f t="shared" si="319"/>
        <v>40714</v>
      </c>
      <c r="M3437" s="14">
        <f t="shared" si="320"/>
        <v>0.47083333333284827</v>
      </c>
      <c r="N3437" s="15">
        <f t="shared" si="321"/>
        <v>3</v>
      </c>
      <c r="O3437" s="16" t="str">
        <f t="shared" si="322"/>
        <v>Tuesday</v>
      </c>
      <c r="P3437" s="16" t="str">
        <f t="shared" si="323"/>
        <v>Jun</v>
      </c>
      <c r="Q3437" s="22">
        <f>IF(Analysis!$H$2=1,1,0)</f>
        <v>1</v>
      </c>
      <c r="R3437" s="1">
        <f>IF(Analysis!$H$3=1,1,0)</f>
        <v>1</v>
      </c>
      <c r="S3437" s="23">
        <f>IF(Analysis!$H$4=1,1,0)</f>
        <v>1</v>
      </c>
      <c r="T3437" s="23">
        <f>IF(Analysis!$H$6=1,1,0)</f>
        <v>1</v>
      </c>
      <c r="U3437" s="23">
        <f>IF(Analysis!$H$7=1,1,0)</f>
        <v>1</v>
      </c>
    </row>
    <row r="3438" spans="1:21">
      <c r="A3438" s="4">
        <v>14209</v>
      </c>
      <c r="B3438" s="5">
        <v>40728.663888888892</v>
      </c>
      <c r="C3438" s="5">
        <v>40714.467361111114</v>
      </c>
      <c r="D3438" s="4" t="s">
        <v>53</v>
      </c>
      <c r="E3438" s="4" t="s">
        <v>79</v>
      </c>
      <c r="F3438" s="6" t="s">
        <v>2071</v>
      </c>
      <c r="G3438" s="4" t="s">
        <v>55</v>
      </c>
      <c r="H3438" s="4" t="s">
        <v>56</v>
      </c>
      <c r="I3438" s="4" t="s">
        <v>142</v>
      </c>
      <c r="J3438" s="4" t="s">
        <v>59</v>
      </c>
      <c r="K3438" s="9">
        <f t="shared" si="318"/>
        <v>14.196527777778101</v>
      </c>
      <c r="L3438" s="13">
        <f t="shared" si="319"/>
        <v>40714</v>
      </c>
      <c r="M3438" s="14">
        <f t="shared" si="320"/>
        <v>0.46736111111385981</v>
      </c>
      <c r="N3438" s="15">
        <f t="shared" si="321"/>
        <v>3</v>
      </c>
      <c r="O3438" s="16" t="str">
        <f t="shared" si="322"/>
        <v>Monday</v>
      </c>
      <c r="P3438" s="16" t="str">
        <f t="shared" si="323"/>
        <v>Jun</v>
      </c>
      <c r="Q3438" s="22">
        <f>IF(Analysis!$H$2=1,1,0)</f>
        <v>1</v>
      </c>
      <c r="R3438" s="1">
        <f>IF(Analysis!$H$3=1,1,0)</f>
        <v>1</v>
      </c>
      <c r="S3438" s="23">
        <f>IF(Analysis!$H$4=1,1,0)</f>
        <v>1</v>
      </c>
      <c r="T3438" s="23">
        <f>IF(Analysis!$H$6=1,1,0)</f>
        <v>1</v>
      </c>
      <c r="U3438" s="23">
        <f>IF(Analysis!$H$7=1,1,0)</f>
        <v>1</v>
      </c>
    </row>
    <row r="3439" spans="1:21">
      <c r="A3439" s="4">
        <v>14208</v>
      </c>
      <c r="B3439" s="5">
        <v>40714.520138888889</v>
      </c>
      <c r="C3439" s="5">
        <v>40714.444444444445</v>
      </c>
      <c r="D3439" s="4" t="s">
        <v>60</v>
      </c>
      <c r="E3439" s="4" t="s">
        <v>67</v>
      </c>
      <c r="F3439" s="6" t="s">
        <v>2072</v>
      </c>
      <c r="G3439" s="4" t="s">
        <v>55</v>
      </c>
      <c r="H3439" s="4" t="s">
        <v>90</v>
      </c>
      <c r="I3439" s="4" t="s">
        <v>142</v>
      </c>
      <c r="J3439" s="4" t="s">
        <v>59</v>
      </c>
      <c r="K3439" s="9">
        <f t="shared" si="318"/>
        <v>7.5694444443797693E-2</v>
      </c>
      <c r="L3439" s="13">
        <f t="shared" si="319"/>
        <v>40714</v>
      </c>
      <c r="M3439" s="14">
        <f t="shared" si="320"/>
        <v>0.44444444444525288</v>
      </c>
      <c r="N3439" s="15">
        <f t="shared" si="321"/>
        <v>2</v>
      </c>
      <c r="O3439" s="16" t="str">
        <f t="shared" si="322"/>
        <v>Monday</v>
      </c>
      <c r="P3439" s="16" t="str">
        <f t="shared" si="323"/>
        <v>Jun</v>
      </c>
      <c r="Q3439" s="22">
        <f>IF(Analysis!$H$2=1,1,0)</f>
        <v>1</v>
      </c>
      <c r="R3439" s="1">
        <f>IF(Analysis!$H$3=1,1,0)</f>
        <v>1</v>
      </c>
      <c r="S3439" s="23">
        <f>IF(Analysis!$H$4=1,1,0)</f>
        <v>1</v>
      </c>
      <c r="T3439" s="23">
        <f>IF(Analysis!$H$6=1,1,0)</f>
        <v>1</v>
      </c>
      <c r="U3439" s="23">
        <f>IF(Analysis!$H$7=1,1,0)</f>
        <v>1</v>
      </c>
    </row>
    <row r="3440" spans="1:21">
      <c r="A3440" s="4">
        <v>14207</v>
      </c>
      <c r="B3440" s="5">
        <v>40820.32916666667</v>
      </c>
      <c r="C3440" s="5">
        <v>40714.404861111114</v>
      </c>
      <c r="D3440" s="4" t="s">
        <v>62</v>
      </c>
      <c r="E3440" s="4" t="s">
        <v>68</v>
      </c>
      <c r="F3440" s="6" t="s">
        <v>2073</v>
      </c>
      <c r="G3440" s="4" t="s">
        <v>55</v>
      </c>
      <c r="H3440" s="4" t="s">
        <v>56</v>
      </c>
      <c r="I3440" s="4" t="s">
        <v>142</v>
      </c>
      <c r="J3440" s="4" t="s">
        <v>59</v>
      </c>
      <c r="K3440" s="9">
        <f t="shared" si="318"/>
        <v>105.9243055555562</v>
      </c>
      <c r="L3440" s="13">
        <f t="shared" si="319"/>
        <v>40714</v>
      </c>
      <c r="M3440" s="14">
        <f t="shared" si="320"/>
        <v>0.40486111111385981</v>
      </c>
      <c r="N3440" s="15">
        <f t="shared" si="321"/>
        <v>2</v>
      </c>
      <c r="O3440" s="16" t="str">
        <f t="shared" si="322"/>
        <v>Tuesday</v>
      </c>
      <c r="P3440" s="16" t="str">
        <f t="shared" si="323"/>
        <v>Jun</v>
      </c>
      <c r="Q3440" s="22">
        <f>IF(Analysis!$H$2=1,1,0)</f>
        <v>1</v>
      </c>
      <c r="R3440" s="1">
        <f>IF(Analysis!$H$3=1,1,0)</f>
        <v>1</v>
      </c>
      <c r="S3440" s="23">
        <f>IF(Analysis!$H$4=1,1,0)</f>
        <v>1</v>
      </c>
      <c r="T3440" s="23">
        <f>IF(Analysis!$H$6=1,1,0)</f>
        <v>1</v>
      </c>
      <c r="U3440" s="23">
        <f>IF(Analysis!$H$7=1,1,0)</f>
        <v>1</v>
      </c>
    </row>
    <row r="3441" spans="1:21">
      <c r="A3441" s="4">
        <v>14206</v>
      </c>
      <c r="B3441" s="5">
        <v>40717.427083333336</v>
      </c>
      <c r="C3441" s="5">
        <v>40714.363888888889</v>
      </c>
      <c r="D3441" s="4" t="s">
        <v>53</v>
      </c>
      <c r="E3441" s="4" t="s">
        <v>68</v>
      </c>
      <c r="F3441" s="6" t="s">
        <v>132</v>
      </c>
      <c r="G3441" s="4" t="s">
        <v>55</v>
      </c>
      <c r="H3441" s="4" t="s">
        <v>1571</v>
      </c>
      <c r="I3441" s="4" t="s">
        <v>142</v>
      </c>
      <c r="J3441" s="4" t="s">
        <v>65</v>
      </c>
      <c r="K3441" s="9">
        <f t="shared" si="318"/>
        <v>3.0631944444467081</v>
      </c>
      <c r="L3441" s="13">
        <f t="shared" si="319"/>
        <v>40714</v>
      </c>
      <c r="M3441" s="14">
        <f t="shared" si="320"/>
        <v>0.36388888888905058</v>
      </c>
      <c r="N3441" s="15">
        <f t="shared" si="321"/>
        <v>1</v>
      </c>
      <c r="O3441" s="16" t="str">
        <f t="shared" si="322"/>
        <v>Thursday</v>
      </c>
      <c r="P3441" s="16" t="str">
        <f t="shared" si="323"/>
        <v>Jun</v>
      </c>
      <c r="Q3441" s="22">
        <f>IF(Analysis!$H$2=1,1,0)</f>
        <v>1</v>
      </c>
      <c r="R3441" s="1">
        <f>IF(Analysis!$H$3=1,1,0)</f>
        <v>1</v>
      </c>
      <c r="S3441" s="23">
        <f>IF(Analysis!$H$4=1,1,0)</f>
        <v>1</v>
      </c>
      <c r="T3441" s="23">
        <f>IF(Analysis!$H$6=1,1,0)</f>
        <v>1</v>
      </c>
      <c r="U3441" s="23">
        <f>IF(Analysis!$H$7=1,1,0)</f>
        <v>1</v>
      </c>
    </row>
    <row r="3442" spans="1:21">
      <c r="A3442" s="4">
        <v>14205</v>
      </c>
      <c r="B3442" s="5">
        <v>40722.609027777777</v>
      </c>
      <c r="C3442" s="5">
        <v>40711.673611111109</v>
      </c>
      <c r="D3442" s="4" t="s">
        <v>60</v>
      </c>
      <c r="E3442" s="4" t="s">
        <v>137</v>
      </c>
      <c r="F3442" s="6" t="s">
        <v>133</v>
      </c>
      <c r="G3442" s="4" t="s">
        <v>55</v>
      </c>
      <c r="H3442" s="4" t="s">
        <v>1572</v>
      </c>
      <c r="I3442" s="4" t="s">
        <v>142</v>
      </c>
      <c r="J3442" s="4" t="s">
        <v>59</v>
      </c>
      <c r="K3442" s="9">
        <f t="shared" si="318"/>
        <v>10.935416666667152</v>
      </c>
      <c r="L3442" s="13">
        <f t="shared" si="319"/>
        <v>40711</v>
      </c>
      <c r="M3442" s="14">
        <f t="shared" si="320"/>
        <v>0.67361111110949423</v>
      </c>
      <c r="N3442" s="15">
        <f t="shared" si="321"/>
        <v>5</v>
      </c>
      <c r="O3442" s="16" t="str">
        <f t="shared" si="322"/>
        <v>Tuesday</v>
      </c>
      <c r="P3442" s="16" t="str">
        <f t="shared" si="323"/>
        <v>Jun</v>
      </c>
      <c r="Q3442" s="22">
        <f>IF(Analysis!$H$2=1,1,0)</f>
        <v>1</v>
      </c>
      <c r="R3442" s="1">
        <f>IF(Analysis!$H$3=1,1,0)</f>
        <v>1</v>
      </c>
      <c r="S3442" s="23">
        <f>IF(Analysis!$H$4=1,1,0)</f>
        <v>1</v>
      </c>
      <c r="T3442" s="23">
        <f>IF(Analysis!$H$6=1,1,0)</f>
        <v>1</v>
      </c>
      <c r="U3442" s="23">
        <f>IF(Analysis!$H$7=1,1,0)</f>
        <v>1</v>
      </c>
    </row>
    <row r="3443" spans="1:21">
      <c r="A3443" s="4">
        <v>14204</v>
      </c>
      <c r="B3443" s="5">
        <v>40772.643055555556</v>
      </c>
      <c r="C3443" s="5">
        <v>40711.619444444441</v>
      </c>
      <c r="D3443" s="4" t="s">
        <v>62</v>
      </c>
      <c r="E3443" s="4" t="s">
        <v>76</v>
      </c>
      <c r="F3443" s="6" t="s">
        <v>127</v>
      </c>
      <c r="G3443" s="4" t="s">
        <v>55</v>
      </c>
      <c r="H3443" s="4" t="s">
        <v>1573</v>
      </c>
      <c r="I3443" s="4" t="s">
        <v>142</v>
      </c>
      <c r="J3443" s="4" t="s">
        <v>70</v>
      </c>
      <c r="K3443" s="9">
        <f t="shared" si="318"/>
        <v>61.023611111115315</v>
      </c>
      <c r="L3443" s="13">
        <f t="shared" si="319"/>
        <v>40711</v>
      </c>
      <c r="M3443" s="14">
        <f t="shared" si="320"/>
        <v>0.61944444444088731</v>
      </c>
      <c r="N3443" s="15">
        <f t="shared" si="321"/>
        <v>4</v>
      </c>
      <c r="O3443" s="16" t="str">
        <f t="shared" si="322"/>
        <v>Wednesday</v>
      </c>
      <c r="P3443" s="16" t="str">
        <f t="shared" si="323"/>
        <v>Jun</v>
      </c>
      <c r="Q3443" s="22">
        <f>IF(Analysis!$H$2=1,1,0)</f>
        <v>1</v>
      </c>
      <c r="R3443" s="1">
        <f>IF(Analysis!$H$3=1,1,0)</f>
        <v>1</v>
      </c>
      <c r="S3443" s="23">
        <f>IF(Analysis!$H$4=1,1,0)</f>
        <v>1</v>
      </c>
      <c r="T3443" s="23">
        <f>IF(Analysis!$H$6=1,1,0)</f>
        <v>1</v>
      </c>
      <c r="U3443" s="23">
        <f>IF(Analysis!$H$7=1,1,0)</f>
        <v>1</v>
      </c>
    </row>
    <row r="3444" spans="1:21">
      <c r="A3444" s="4">
        <v>14203</v>
      </c>
      <c r="B3444" s="5">
        <v>40722.623611111114</v>
      </c>
      <c r="C3444" s="5">
        <v>40711.615972222222</v>
      </c>
      <c r="D3444" s="4" t="s">
        <v>62</v>
      </c>
      <c r="E3444" s="4" t="s">
        <v>78</v>
      </c>
      <c r="F3444" s="6" t="s">
        <v>128</v>
      </c>
      <c r="G3444" s="4" t="s">
        <v>55</v>
      </c>
      <c r="H3444" s="4" t="s">
        <v>1574</v>
      </c>
      <c r="I3444" s="4" t="s">
        <v>142</v>
      </c>
      <c r="J3444" s="4" t="s">
        <v>70</v>
      </c>
      <c r="K3444" s="9">
        <f t="shared" si="318"/>
        <v>11.007638888891961</v>
      </c>
      <c r="L3444" s="13">
        <f t="shared" si="319"/>
        <v>40711</v>
      </c>
      <c r="M3444" s="14">
        <f t="shared" si="320"/>
        <v>0.61597222222189885</v>
      </c>
      <c r="N3444" s="15">
        <f t="shared" si="321"/>
        <v>4</v>
      </c>
      <c r="O3444" s="16" t="str">
        <f t="shared" si="322"/>
        <v>Tuesday</v>
      </c>
      <c r="P3444" s="16" t="str">
        <f t="shared" si="323"/>
        <v>Jun</v>
      </c>
      <c r="Q3444" s="22">
        <f>IF(Analysis!$H$2=1,1,0)</f>
        <v>1</v>
      </c>
      <c r="R3444" s="1">
        <f>IF(Analysis!$H$3=1,1,0)</f>
        <v>1</v>
      </c>
      <c r="S3444" s="23">
        <f>IF(Analysis!$H$4=1,1,0)</f>
        <v>1</v>
      </c>
      <c r="T3444" s="23">
        <f>IF(Analysis!$H$6=1,1,0)</f>
        <v>1</v>
      </c>
      <c r="U3444" s="23">
        <f>IF(Analysis!$H$7=1,1,0)</f>
        <v>1</v>
      </c>
    </row>
    <row r="3445" spans="1:21">
      <c r="A3445" s="4">
        <v>14202</v>
      </c>
      <c r="B3445" s="5">
        <v>40714.522222222222</v>
      </c>
      <c r="C3445" s="5">
        <v>40711.587500000001</v>
      </c>
      <c r="D3445" s="4" t="s">
        <v>60</v>
      </c>
      <c r="E3445" s="4" t="s">
        <v>54</v>
      </c>
      <c r="F3445" s="6" t="s">
        <v>129</v>
      </c>
      <c r="G3445" s="4" t="s">
        <v>55</v>
      </c>
      <c r="H3445" s="4" t="s">
        <v>1575</v>
      </c>
      <c r="I3445" s="4" t="s">
        <v>142</v>
      </c>
      <c r="J3445" s="4" t="s">
        <v>59</v>
      </c>
      <c r="K3445" s="9">
        <f t="shared" si="318"/>
        <v>2.9347222222204437</v>
      </c>
      <c r="L3445" s="13">
        <f t="shared" si="319"/>
        <v>40711</v>
      </c>
      <c r="M3445" s="14">
        <f t="shared" si="320"/>
        <v>0.58750000000145519</v>
      </c>
      <c r="N3445" s="15">
        <f t="shared" si="321"/>
        <v>4</v>
      </c>
      <c r="O3445" s="16" t="str">
        <f t="shared" si="322"/>
        <v>Monday</v>
      </c>
      <c r="P3445" s="16" t="str">
        <f t="shared" si="323"/>
        <v>Jun</v>
      </c>
      <c r="Q3445" s="22">
        <f>IF(Analysis!$H$2=1,1,0)</f>
        <v>1</v>
      </c>
      <c r="R3445" s="1">
        <f>IF(Analysis!$H$3=1,1,0)</f>
        <v>1</v>
      </c>
      <c r="S3445" s="23">
        <f>IF(Analysis!$H$4=1,1,0)</f>
        <v>1</v>
      </c>
      <c r="T3445" s="23">
        <f>IF(Analysis!$H$6=1,1,0)</f>
        <v>1</v>
      </c>
      <c r="U3445" s="23">
        <f>IF(Analysis!$H$7=1,1,0)</f>
        <v>1</v>
      </c>
    </row>
    <row r="3446" spans="1:21">
      <c r="A3446" s="4">
        <v>14201</v>
      </c>
      <c r="B3446" s="5">
        <v>40743.599999999999</v>
      </c>
      <c r="C3446" s="5">
        <v>40711.555555555555</v>
      </c>
      <c r="D3446" s="4" t="s">
        <v>62</v>
      </c>
      <c r="E3446" s="4" t="s">
        <v>64</v>
      </c>
      <c r="F3446" s="6" t="s">
        <v>145</v>
      </c>
      <c r="G3446" s="4" t="s">
        <v>55</v>
      </c>
      <c r="H3446" s="4" t="s">
        <v>90</v>
      </c>
      <c r="I3446" s="4" t="s">
        <v>142</v>
      </c>
      <c r="J3446" s="4" t="s">
        <v>65</v>
      </c>
      <c r="K3446" s="9">
        <f t="shared" si="318"/>
        <v>32.044444444443798</v>
      </c>
      <c r="L3446" s="13">
        <f t="shared" si="319"/>
        <v>40711</v>
      </c>
      <c r="M3446" s="14">
        <f t="shared" si="320"/>
        <v>0.55555555555474712</v>
      </c>
      <c r="N3446" s="15">
        <f t="shared" si="321"/>
        <v>4</v>
      </c>
      <c r="O3446" s="16" t="str">
        <f t="shared" si="322"/>
        <v>Tuesday</v>
      </c>
      <c r="P3446" s="16" t="str">
        <f t="shared" si="323"/>
        <v>Jun</v>
      </c>
      <c r="Q3446" s="22">
        <f>IF(Analysis!$H$2=1,1,0)</f>
        <v>1</v>
      </c>
      <c r="R3446" s="1">
        <f>IF(Analysis!$H$3=1,1,0)</f>
        <v>1</v>
      </c>
      <c r="S3446" s="23">
        <f>IF(Analysis!$H$4=1,1,0)</f>
        <v>1</v>
      </c>
      <c r="T3446" s="23">
        <f>IF(Analysis!$H$6=1,1,0)</f>
        <v>1</v>
      </c>
      <c r="U3446" s="23">
        <f>IF(Analysis!$H$7=1,1,0)</f>
        <v>1</v>
      </c>
    </row>
    <row r="3447" spans="1:21">
      <c r="A3447" s="4">
        <v>14200</v>
      </c>
      <c r="B3447" s="5">
        <v>40722.606944444444</v>
      </c>
      <c r="C3447" s="5">
        <v>40711.42291666667</v>
      </c>
      <c r="D3447" s="4" t="s">
        <v>60</v>
      </c>
      <c r="E3447" s="4" t="s">
        <v>74</v>
      </c>
      <c r="F3447" s="6" t="s">
        <v>2417</v>
      </c>
      <c r="G3447" s="4" t="s">
        <v>55</v>
      </c>
      <c r="H3447" s="4" t="s">
        <v>107</v>
      </c>
      <c r="I3447" s="4" t="s">
        <v>142</v>
      </c>
      <c r="J3447" s="4" t="s">
        <v>59</v>
      </c>
      <c r="K3447" s="9">
        <f t="shared" si="318"/>
        <v>11.184027777773736</v>
      </c>
      <c r="L3447" s="13">
        <f t="shared" si="319"/>
        <v>40711</v>
      </c>
      <c r="M3447" s="14">
        <f t="shared" si="320"/>
        <v>0.42291666667006211</v>
      </c>
      <c r="N3447" s="15">
        <f t="shared" si="321"/>
        <v>2</v>
      </c>
      <c r="O3447" s="16" t="str">
        <f t="shared" si="322"/>
        <v>Tuesday</v>
      </c>
      <c r="P3447" s="16" t="str">
        <f t="shared" si="323"/>
        <v>Jun</v>
      </c>
      <c r="Q3447" s="22">
        <f>IF(Analysis!$H$2=1,1,0)</f>
        <v>1</v>
      </c>
      <c r="R3447" s="1">
        <f>IF(Analysis!$H$3=1,1,0)</f>
        <v>1</v>
      </c>
      <c r="S3447" s="23">
        <f>IF(Analysis!$H$4=1,1,0)</f>
        <v>1</v>
      </c>
      <c r="T3447" s="23">
        <f>IF(Analysis!$H$6=1,1,0)</f>
        <v>1</v>
      </c>
      <c r="U3447" s="23">
        <f>IF(Analysis!$H$7=1,1,0)</f>
        <v>1</v>
      </c>
    </row>
    <row r="3448" spans="1:21">
      <c r="A3448" s="4">
        <v>14199</v>
      </c>
      <c r="B3448" s="5">
        <v>40711.490972222222</v>
      </c>
      <c r="C3448" s="5">
        <v>40711.413194444445</v>
      </c>
      <c r="D3448" s="4" t="s">
        <v>60</v>
      </c>
      <c r="E3448" s="4" t="s">
        <v>54</v>
      </c>
      <c r="F3448" s="6" t="s">
        <v>2071</v>
      </c>
      <c r="G3448" s="4" t="s">
        <v>55</v>
      </c>
      <c r="H3448" s="4" t="s">
        <v>106</v>
      </c>
      <c r="I3448" s="4" t="s">
        <v>142</v>
      </c>
      <c r="J3448" s="4" t="s">
        <v>59</v>
      </c>
      <c r="K3448" s="9">
        <f t="shared" si="318"/>
        <v>7.7777777776645962E-2</v>
      </c>
      <c r="L3448" s="13">
        <f t="shared" si="319"/>
        <v>40711</v>
      </c>
      <c r="M3448" s="14">
        <f t="shared" si="320"/>
        <v>0.41319444444525288</v>
      </c>
      <c r="N3448" s="15">
        <f t="shared" si="321"/>
        <v>2</v>
      </c>
      <c r="O3448" s="16" t="str">
        <f t="shared" si="322"/>
        <v>Friday</v>
      </c>
      <c r="P3448" s="16" t="str">
        <f t="shared" si="323"/>
        <v>Jun</v>
      </c>
      <c r="Q3448" s="22">
        <f>IF(Analysis!$H$2=1,1,0)</f>
        <v>1</v>
      </c>
      <c r="R3448" s="1">
        <f>IF(Analysis!$H$3=1,1,0)</f>
        <v>1</v>
      </c>
      <c r="S3448" s="23">
        <f>IF(Analysis!$H$4=1,1,0)</f>
        <v>1</v>
      </c>
      <c r="T3448" s="23">
        <f>IF(Analysis!$H$6=1,1,0)</f>
        <v>1</v>
      </c>
      <c r="U3448" s="23">
        <f>IF(Analysis!$H$7=1,1,0)</f>
        <v>1</v>
      </c>
    </row>
    <row r="3449" spans="1:21">
      <c r="A3449" s="4">
        <v>14198</v>
      </c>
      <c r="B3449" s="5">
        <v>40711.413194444445</v>
      </c>
      <c r="C3449" s="5">
        <v>40711.401388888888</v>
      </c>
      <c r="D3449" s="4" t="s">
        <v>60</v>
      </c>
      <c r="E3449" s="4" t="s">
        <v>74</v>
      </c>
      <c r="F3449" s="6" t="s">
        <v>2072</v>
      </c>
      <c r="G3449" s="4" t="s">
        <v>55</v>
      </c>
      <c r="H3449" s="4" t="s">
        <v>71</v>
      </c>
      <c r="I3449" s="4" t="s">
        <v>142</v>
      </c>
      <c r="J3449" s="4" t="s">
        <v>59</v>
      </c>
      <c r="K3449" s="9">
        <f t="shared" si="318"/>
        <v>1.1805555557657499E-2</v>
      </c>
      <c r="L3449" s="13">
        <f t="shared" si="319"/>
        <v>40711</v>
      </c>
      <c r="M3449" s="14">
        <f t="shared" si="320"/>
        <v>0.40138888888759539</v>
      </c>
      <c r="N3449" s="15">
        <f t="shared" si="321"/>
        <v>2</v>
      </c>
      <c r="O3449" s="16" t="str">
        <f t="shared" si="322"/>
        <v>Friday</v>
      </c>
      <c r="P3449" s="16" t="str">
        <f t="shared" si="323"/>
        <v>Jun</v>
      </c>
      <c r="Q3449" s="22">
        <f>IF(Analysis!$H$2=1,1,0)</f>
        <v>1</v>
      </c>
      <c r="R3449" s="1">
        <f>IF(Analysis!$H$3=1,1,0)</f>
        <v>1</v>
      </c>
      <c r="S3449" s="23">
        <f>IF(Analysis!$H$4=1,1,0)</f>
        <v>1</v>
      </c>
      <c r="T3449" s="23">
        <f>IF(Analysis!$H$6=1,1,0)</f>
        <v>1</v>
      </c>
      <c r="U3449" s="23">
        <f>IF(Analysis!$H$7=1,1,0)</f>
        <v>1</v>
      </c>
    </row>
    <row r="3450" spans="1:21">
      <c r="A3450" s="4">
        <v>14197</v>
      </c>
      <c r="B3450" s="5">
        <v>40744.600694444445</v>
      </c>
      <c r="C3450" s="5">
        <v>40710.716666666667</v>
      </c>
      <c r="D3450" s="4" t="s">
        <v>53</v>
      </c>
      <c r="E3450" s="4" t="s">
        <v>105</v>
      </c>
      <c r="F3450" s="6" t="s">
        <v>2073</v>
      </c>
      <c r="G3450" s="4" t="s">
        <v>55</v>
      </c>
      <c r="H3450" s="4" t="s">
        <v>56</v>
      </c>
      <c r="I3450" s="4" t="s">
        <v>142</v>
      </c>
      <c r="J3450" s="4" t="s">
        <v>59</v>
      </c>
      <c r="K3450" s="9">
        <f t="shared" si="318"/>
        <v>33.884027777778101</v>
      </c>
      <c r="L3450" s="13">
        <f t="shared" si="319"/>
        <v>40710</v>
      </c>
      <c r="M3450" s="14">
        <f t="shared" si="320"/>
        <v>0.71666666666715173</v>
      </c>
      <c r="N3450" s="15">
        <f t="shared" si="321"/>
        <v>6</v>
      </c>
      <c r="O3450" s="16" t="str">
        <f t="shared" si="322"/>
        <v>Wednesday</v>
      </c>
      <c r="P3450" s="16" t="str">
        <f t="shared" si="323"/>
        <v>Jun</v>
      </c>
      <c r="Q3450" s="22">
        <f>IF(Analysis!$H$2=1,1,0)</f>
        <v>1</v>
      </c>
      <c r="R3450" s="1">
        <f>IF(Analysis!$H$3=1,1,0)</f>
        <v>1</v>
      </c>
      <c r="S3450" s="23">
        <f>IF(Analysis!$H$4=1,1,0)</f>
        <v>1</v>
      </c>
      <c r="T3450" s="23">
        <f>IF(Analysis!$H$6=1,1,0)</f>
        <v>1</v>
      </c>
      <c r="U3450" s="23">
        <f>IF(Analysis!$H$7=1,1,0)</f>
        <v>1</v>
      </c>
    </row>
    <row r="3451" spans="1:21">
      <c r="A3451" s="4">
        <v>14196</v>
      </c>
      <c r="B3451" s="5">
        <v>40718.676388888889</v>
      </c>
      <c r="C3451" s="5">
        <v>40710.675694444442</v>
      </c>
      <c r="D3451" s="4" t="s">
        <v>62</v>
      </c>
      <c r="E3451" s="4" t="s">
        <v>63</v>
      </c>
      <c r="F3451" s="6" t="s">
        <v>132</v>
      </c>
      <c r="G3451" s="4" t="s">
        <v>55</v>
      </c>
      <c r="H3451" s="4" t="s">
        <v>90</v>
      </c>
      <c r="I3451" s="4" t="s">
        <v>142</v>
      </c>
      <c r="J3451" s="4" t="s">
        <v>70</v>
      </c>
      <c r="K3451" s="9">
        <f t="shared" si="318"/>
        <v>8.0006944444467081</v>
      </c>
      <c r="L3451" s="13">
        <f t="shared" si="319"/>
        <v>40710</v>
      </c>
      <c r="M3451" s="14">
        <f t="shared" si="320"/>
        <v>0.6756944444423425</v>
      </c>
      <c r="N3451" s="15">
        <f t="shared" si="321"/>
        <v>5</v>
      </c>
      <c r="O3451" s="16" t="str">
        <f t="shared" si="322"/>
        <v>Friday</v>
      </c>
      <c r="P3451" s="16" t="str">
        <f t="shared" si="323"/>
        <v>Jun</v>
      </c>
      <c r="Q3451" s="22">
        <f>IF(Analysis!$H$2=1,1,0)</f>
        <v>1</v>
      </c>
      <c r="R3451" s="1">
        <f>IF(Analysis!$H$3=1,1,0)</f>
        <v>1</v>
      </c>
      <c r="S3451" s="23">
        <f>IF(Analysis!$H$4=1,1,0)</f>
        <v>1</v>
      </c>
      <c r="T3451" s="23">
        <f>IF(Analysis!$H$6=1,1,0)</f>
        <v>1</v>
      </c>
      <c r="U3451" s="23">
        <f>IF(Analysis!$H$7=1,1,0)</f>
        <v>1</v>
      </c>
    </row>
    <row r="3452" spans="1:21">
      <c r="A3452" s="4">
        <v>14195</v>
      </c>
      <c r="B3452" s="5">
        <v>40715.704861111109</v>
      </c>
      <c r="C3452" s="5">
        <v>40710.668749999997</v>
      </c>
      <c r="D3452" s="4" t="s">
        <v>60</v>
      </c>
      <c r="E3452" s="4" t="s">
        <v>98</v>
      </c>
      <c r="F3452" s="6" t="s">
        <v>133</v>
      </c>
      <c r="G3452" s="4" t="s">
        <v>55</v>
      </c>
      <c r="H3452" s="4" t="s">
        <v>56</v>
      </c>
      <c r="I3452" s="4" t="s">
        <v>142</v>
      </c>
      <c r="J3452" s="4" t="s">
        <v>65</v>
      </c>
      <c r="K3452" s="9">
        <f t="shared" si="318"/>
        <v>5.0361111111124046</v>
      </c>
      <c r="L3452" s="13">
        <f t="shared" si="319"/>
        <v>40710</v>
      </c>
      <c r="M3452" s="14">
        <f t="shared" si="320"/>
        <v>0.66874999999708962</v>
      </c>
      <c r="N3452" s="15">
        <f t="shared" si="321"/>
        <v>5</v>
      </c>
      <c r="O3452" s="16" t="str">
        <f t="shared" si="322"/>
        <v>Tuesday</v>
      </c>
      <c r="P3452" s="16" t="str">
        <f t="shared" si="323"/>
        <v>Jun</v>
      </c>
      <c r="Q3452" s="22">
        <f>IF(Analysis!$H$2=1,1,0)</f>
        <v>1</v>
      </c>
      <c r="R3452" s="1">
        <f>IF(Analysis!$H$3=1,1,0)</f>
        <v>1</v>
      </c>
      <c r="S3452" s="23">
        <f>IF(Analysis!$H$4=1,1,0)</f>
        <v>1</v>
      </c>
      <c r="T3452" s="23">
        <f>IF(Analysis!$H$6=1,1,0)</f>
        <v>1</v>
      </c>
      <c r="U3452" s="23">
        <f>IF(Analysis!$H$7=1,1,0)</f>
        <v>1</v>
      </c>
    </row>
    <row r="3453" spans="1:21">
      <c r="A3453" s="4">
        <v>14194</v>
      </c>
      <c r="B3453" s="5">
        <v>40739.571527777778</v>
      </c>
      <c r="C3453" s="5">
        <v>40710.466666666667</v>
      </c>
      <c r="D3453" s="4" t="s">
        <v>62</v>
      </c>
      <c r="E3453" s="4" t="s">
        <v>100</v>
      </c>
      <c r="F3453" s="6" t="s">
        <v>127</v>
      </c>
      <c r="G3453" s="4" t="s">
        <v>55</v>
      </c>
      <c r="H3453" s="4" t="s">
        <v>1576</v>
      </c>
      <c r="I3453" s="4" t="s">
        <v>142</v>
      </c>
      <c r="J3453" s="4" t="s">
        <v>73</v>
      </c>
      <c r="K3453" s="9">
        <f t="shared" si="318"/>
        <v>29.104861111110949</v>
      </c>
      <c r="L3453" s="13">
        <f t="shared" si="319"/>
        <v>40710</v>
      </c>
      <c r="M3453" s="14">
        <f t="shared" si="320"/>
        <v>0.46666666666715173</v>
      </c>
      <c r="N3453" s="15">
        <f t="shared" si="321"/>
        <v>3</v>
      </c>
      <c r="O3453" s="16" t="str">
        <f t="shared" si="322"/>
        <v>Friday</v>
      </c>
      <c r="P3453" s="16" t="str">
        <f t="shared" si="323"/>
        <v>Jun</v>
      </c>
      <c r="Q3453" s="22">
        <f>IF(Analysis!$H$2=1,1,0)</f>
        <v>1</v>
      </c>
      <c r="R3453" s="1">
        <f>IF(Analysis!$H$3=1,1,0)</f>
        <v>1</v>
      </c>
      <c r="S3453" s="23">
        <f>IF(Analysis!$H$4=1,1,0)</f>
        <v>1</v>
      </c>
      <c r="T3453" s="23">
        <f>IF(Analysis!$H$6=1,1,0)</f>
        <v>1</v>
      </c>
      <c r="U3453" s="23">
        <f>IF(Analysis!$H$7=1,1,0)</f>
        <v>1</v>
      </c>
    </row>
    <row r="3454" spans="1:21">
      <c r="A3454" s="4">
        <v>14193</v>
      </c>
      <c r="B3454" s="5">
        <v>40736.51666666667</v>
      </c>
      <c r="C3454" s="5">
        <v>40710.432638888888</v>
      </c>
      <c r="D3454" s="4" t="s">
        <v>62</v>
      </c>
      <c r="E3454" s="4" t="s">
        <v>63</v>
      </c>
      <c r="F3454" s="6" t="s">
        <v>128</v>
      </c>
      <c r="G3454" s="4" t="s">
        <v>55</v>
      </c>
      <c r="H3454" s="4" t="s">
        <v>1577</v>
      </c>
      <c r="I3454" s="4" t="s">
        <v>142</v>
      </c>
      <c r="J3454" s="4" t="s">
        <v>70</v>
      </c>
      <c r="K3454" s="9">
        <f t="shared" si="318"/>
        <v>26.084027777782467</v>
      </c>
      <c r="L3454" s="13">
        <f t="shared" si="319"/>
        <v>40710</v>
      </c>
      <c r="M3454" s="14">
        <f t="shared" si="320"/>
        <v>0.43263888888759539</v>
      </c>
      <c r="N3454" s="15">
        <f t="shared" si="321"/>
        <v>2</v>
      </c>
      <c r="O3454" s="16" t="str">
        <f t="shared" si="322"/>
        <v>Tuesday</v>
      </c>
      <c r="P3454" s="16" t="str">
        <f t="shared" si="323"/>
        <v>Jun</v>
      </c>
      <c r="Q3454" s="22">
        <f>IF(Analysis!$H$2=1,1,0)</f>
        <v>1</v>
      </c>
      <c r="R3454" s="1">
        <f>IF(Analysis!$H$3=1,1,0)</f>
        <v>1</v>
      </c>
      <c r="S3454" s="23">
        <f>IF(Analysis!$H$4=1,1,0)</f>
        <v>1</v>
      </c>
      <c r="T3454" s="23">
        <f>IF(Analysis!$H$6=1,1,0)</f>
        <v>1</v>
      </c>
      <c r="U3454" s="23">
        <f>IF(Analysis!$H$7=1,1,0)</f>
        <v>1</v>
      </c>
    </row>
    <row r="3455" spans="1:21">
      <c r="A3455" s="4">
        <v>14192</v>
      </c>
      <c r="B3455" s="5">
        <v>40764.675000000003</v>
      </c>
      <c r="C3455" s="5">
        <v>40710.429861111108</v>
      </c>
      <c r="D3455" s="4" t="s">
        <v>62</v>
      </c>
      <c r="E3455" s="4" t="s">
        <v>64</v>
      </c>
      <c r="F3455" s="6" t="s">
        <v>129</v>
      </c>
      <c r="G3455" s="4" t="s">
        <v>55</v>
      </c>
      <c r="H3455" s="4" t="s">
        <v>1578</v>
      </c>
      <c r="I3455" s="4" t="s">
        <v>142</v>
      </c>
      <c r="J3455" s="4" t="s">
        <v>65</v>
      </c>
      <c r="K3455" s="9">
        <f t="shared" si="318"/>
        <v>54.245138888894871</v>
      </c>
      <c r="L3455" s="13">
        <f t="shared" si="319"/>
        <v>40710</v>
      </c>
      <c r="M3455" s="14">
        <f t="shared" si="320"/>
        <v>0.42986111110803904</v>
      </c>
      <c r="N3455" s="15">
        <f t="shared" si="321"/>
        <v>2</v>
      </c>
      <c r="O3455" s="16" t="str">
        <f t="shared" si="322"/>
        <v>Tuesday</v>
      </c>
      <c r="P3455" s="16" t="str">
        <f t="shared" si="323"/>
        <v>Jun</v>
      </c>
      <c r="Q3455" s="22">
        <f>IF(Analysis!$H$2=1,1,0)</f>
        <v>1</v>
      </c>
      <c r="R3455" s="1">
        <f>IF(Analysis!$H$3=1,1,0)</f>
        <v>1</v>
      </c>
      <c r="S3455" s="23">
        <f>IF(Analysis!$H$4=1,1,0)</f>
        <v>1</v>
      </c>
      <c r="T3455" s="23">
        <f>IF(Analysis!$H$6=1,1,0)</f>
        <v>1</v>
      </c>
      <c r="U3455" s="23">
        <f>IF(Analysis!$H$7=1,1,0)</f>
        <v>1</v>
      </c>
    </row>
    <row r="3456" spans="1:21">
      <c r="A3456" s="4">
        <v>14191</v>
      </c>
      <c r="B3456" s="5">
        <v>40715.352777777778</v>
      </c>
      <c r="C3456" s="5">
        <v>40710.422222222223</v>
      </c>
      <c r="D3456" s="4" t="s">
        <v>53</v>
      </c>
      <c r="E3456" s="4" t="s">
        <v>74</v>
      </c>
      <c r="F3456" s="6" t="s">
        <v>145</v>
      </c>
      <c r="G3456" s="4" t="s">
        <v>55</v>
      </c>
      <c r="H3456" s="4" t="s">
        <v>1579</v>
      </c>
      <c r="I3456" s="4" t="s">
        <v>142</v>
      </c>
      <c r="J3456" s="4" t="s">
        <v>65</v>
      </c>
      <c r="K3456" s="9">
        <f t="shared" si="318"/>
        <v>4.9305555555547471</v>
      </c>
      <c r="L3456" s="13">
        <f t="shared" si="319"/>
        <v>40710</v>
      </c>
      <c r="M3456" s="14">
        <f t="shared" si="320"/>
        <v>0.42222222222335404</v>
      </c>
      <c r="N3456" s="15">
        <f t="shared" si="321"/>
        <v>2</v>
      </c>
      <c r="O3456" s="16" t="str">
        <f t="shared" si="322"/>
        <v>Tuesday</v>
      </c>
      <c r="P3456" s="16" t="str">
        <f t="shared" si="323"/>
        <v>Jun</v>
      </c>
      <c r="Q3456" s="22">
        <f>IF(Analysis!$H$2=1,1,0)</f>
        <v>1</v>
      </c>
      <c r="R3456" s="1">
        <f>IF(Analysis!$H$3=1,1,0)</f>
        <v>1</v>
      </c>
      <c r="S3456" s="23">
        <f>IF(Analysis!$H$4=1,1,0)</f>
        <v>1</v>
      </c>
      <c r="T3456" s="23">
        <f>IF(Analysis!$H$6=1,1,0)</f>
        <v>1</v>
      </c>
      <c r="U3456" s="23">
        <f>IF(Analysis!$H$7=1,1,0)</f>
        <v>1</v>
      </c>
    </row>
    <row r="3457" spans="1:21">
      <c r="A3457" s="4">
        <v>14190</v>
      </c>
      <c r="B3457" s="5">
        <v>40714.473611111112</v>
      </c>
      <c r="C3457" s="5">
        <v>40710.420138888891</v>
      </c>
      <c r="D3457" s="4" t="s">
        <v>60</v>
      </c>
      <c r="E3457" s="4" t="s">
        <v>2536</v>
      </c>
      <c r="F3457" s="6" t="s">
        <v>2418</v>
      </c>
      <c r="G3457" s="4" t="s">
        <v>55</v>
      </c>
      <c r="H3457" s="4" t="s">
        <v>1580</v>
      </c>
      <c r="I3457" s="4" t="s">
        <v>142</v>
      </c>
      <c r="J3457" s="4" t="s">
        <v>59</v>
      </c>
      <c r="K3457" s="9">
        <f t="shared" si="318"/>
        <v>4.0534722222218988</v>
      </c>
      <c r="L3457" s="13">
        <f t="shared" si="319"/>
        <v>40710</v>
      </c>
      <c r="M3457" s="14">
        <f t="shared" si="320"/>
        <v>0.42013888889050577</v>
      </c>
      <c r="N3457" s="15">
        <f t="shared" si="321"/>
        <v>2</v>
      </c>
      <c r="O3457" s="16" t="str">
        <f t="shared" si="322"/>
        <v>Monday</v>
      </c>
      <c r="P3457" s="16" t="str">
        <f t="shared" si="323"/>
        <v>Jun</v>
      </c>
      <c r="Q3457" s="22">
        <f>IF(Analysis!$H$2=1,1,0)</f>
        <v>1</v>
      </c>
      <c r="R3457" s="1">
        <f>IF(Analysis!$H$3=1,1,0)</f>
        <v>1</v>
      </c>
      <c r="S3457" s="23">
        <f>IF(Analysis!$H$4=1,1,0)</f>
        <v>1</v>
      </c>
      <c r="T3457" s="23">
        <f>IF(Analysis!$H$6=1,1,0)</f>
        <v>1</v>
      </c>
      <c r="U3457" s="23">
        <f>IF(Analysis!$H$7=1,1,0)</f>
        <v>1</v>
      </c>
    </row>
    <row r="3458" spans="1:21">
      <c r="A3458" s="4">
        <v>14189</v>
      </c>
      <c r="B3458" s="5">
        <v>40710.556250000001</v>
      </c>
      <c r="C3458" s="5">
        <v>40710.418055555558</v>
      </c>
      <c r="D3458" s="4" t="s">
        <v>60</v>
      </c>
      <c r="E3458" s="4" t="s">
        <v>54</v>
      </c>
      <c r="F3458" s="6" t="s">
        <v>2071</v>
      </c>
      <c r="G3458" s="4" t="s">
        <v>55</v>
      </c>
      <c r="H3458" s="4" t="s">
        <v>90</v>
      </c>
      <c r="I3458" s="4" t="s">
        <v>142</v>
      </c>
      <c r="J3458" s="4" t="s">
        <v>59</v>
      </c>
      <c r="K3458" s="9">
        <f t="shared" si="318"/>
        <v>0.13819444444379769</v>
      </c>
      <c r="L3458" s="13">
        <f t="shared" si="319"/>
        <v>40710</v>
      </c>
      <c r="M3458" s="14">
        <f t="shared" si="320"/>
        <v>0.4180555555576575</v>
      </c>
      <c r="N3458" s="15">
        <f t="shared" si="321"/>
        <v>2</v>
      </c>
      <c r="O3458" s="16" t="str">
        <f t="shared" si="322"/>
        <v>Thursday</v>
      </c>
      <c r="P3458" s="16" t="str">
        <f t="shared" si="323"/>
        <v>Jun</v>
      </c>
      <c r="Q3458" s="22">
        <f>IF(Analysis!$H$2=1,1,0)</f>
        <v>1</v>
      </c>
      <c r="R3458" s="1">
        <f>IF(Analysis!$H$3=1,1,0)</f>
        <v>1</v>
      </c>
      <c r="S3458" s="23">
        <f>IF(Analysis!$H$4=1,1,0)</f>
        <v>1</v>
      </c>
      <c r="T3458" s="23">
        <f>IF(Analysis!$H$6=1,1,0)</f>
        <v>1</v>
      </c>
      <c r="U3458" s="23">
        <f>IF(Analysis!$H$7=1,1,0)</f>
        <v>1</v>
      </c>
    </row>
    <row r="3459" spans="1:21">
      <c r="A3459" s="4">
        <v>14188</v>
      </c>
      <c r="B3459" s="5">
        <v>40718.387499999997</v>
      </c>
      <c r="C3459" s="5">
        <v>40710.411111111112</v>
      </c>
      <c r="D3459" s="4" t="s">
        <v>53</v>
      </c>
      <c r="E3459" s="4" t="s">
        <v>97</v>
      </c>
      <c r="F3459" s="6" t="s">
        <v>2072</v>
      </c>
      <c r="G3459" s="4" t="s">
        <v>55</v>
      </c>
      <c r="H3459" s="4" t="s">
        <v>107</v>
      </c>
      <c r="I3459" s="4" t="s">
        <v>142</v>
      </c>
      <c r="J3459" s="4" t="s">
        <v>59</v>
      </c>
      <c r="K3459" s="9">
        <f t="shared" ref="K3459:K3522" si="324">B3459-C3459</f>
        <v>7.976388888884685</v>
      </c>
      <c r="L3459" s="13">
        <f t="shared" si="319"/>
        <v>40710</v>
      </c>
      <c r="M3459" s="14">
        <f t="shared" si="320"/>
        <v>0.41111111111240461</v>
      </c>
      <c r="N3459" s="15">
        <f t="shared" si="321"/>
        <v>2</v>
      </c>
      <c r="O3459" s="16" t="str">
        <f t="shared" si="322"/>
        <v>Friday</v>
      </c>
      <c r="P3459" s="16" t="str">
        <f t="shared" si="323"/>
        <v>Jun</v>
      </c>
      <c r="Q3459" s="22">
        <f>IF(Analysis!$H$2=1,1,0)</f>
        <v>1</v>
      </c>
      <c r="R3459" s="1">
        <f>IF(Analysis!$H$3=1,1,0)</f>
        <v>1</v>
      </c>
      <c r="S3459" s="23">
        <f>IF(Analysis!$H$4=1,1,0)</f>
        <v>1</v>
      </c>
      <c r="T3459" s="23">
        <f>IF(Analysis!$H$6=1,1,0)</f>
        <v>1</v>
      </c>
      <c r="U3459" s="23">
        <f>IF(Analysis!$H$7=1,1,0)</f>
        <v>1</v>
      </c>
    </row>
    <row r="3460" spans="1:21">
      <c r="A3460" s="4">
        <v>14187</v>
      </c>
      <c r="B3460" s="5">
        <v>40756.704861111109</v>
      </c>
      <c r="C3460" s="5">
        <v>40709.717361111114</v>
      </c>
      <c r="D3460" s="4" t="s">
        <v>62</v>
      </c>
      <c r="E3460" s="4" t="s">
        <v>100</v>
      </c>
      <c r="F3460" s="6" t="s">
        <v>2073</v>
      </c>
      <c r="G3460" s="4" t="s">
        <v>55</v>
      </c>
      <c r="H3460" s="4" t="s">
        <v>106</v>
      </c>
      <c r="I3460" s="4" t="s">
        <v>142</v>
      </c>
      <c r="J3460" s="4" t="s">
        <v>136</v>
      </c>
      <c r="K3460" s="9">
        <f t="shared" si="324"/>
        <v>46.987499999995634</v>
      </c>
      <c r="L3460" s="13">
        <f t="shared" ref="L3460:L3523" si="325">INT(C3460)</f>
        <v>40709</v>
      </c>
      <c r="M3460" s="14">
        <f t="shared" ref="M3460:M3523" si="326">MOD(C3460,1)</f>
        <v>0.71736111111385981</v>
      </c>
      <c r="N3460" s="15">
        <f t="shared" ref="N3460:N3523" si="327">IF(AND($V$4&lt;=M3460,M3460&lt;$W$4),1,IF(AND($X$4&lt;=M3460,M3460&lt;$Y$4),2,IF(AND($Z$4&lt;=M3460,M3460&lt;$AA$4),3,IF(AND($AB$4&lt;=M3460,M3460&lt;$AC$4),4,IF(AND($AD$4&lt;=M3460,M3460&lt;$AE$4),5,IF(AND($AF$4&lt;=M3460,M3460&lt;$AG$4),6))))))</f>
        <v>6</v>
      </c>
      <c r="O3460" s="16" t="str">
        <f t="shared" ref="O3460:O3523" si="328">CHOOSE(WEEKDAY(B3460,1),"Sunday","Monday","Tuesday","Wednesday","Thursday","Friday","Saturday")</f>
        <v>Monday</v>
      </c>
      <c r="P3460" s="16" t="str">
        <f t="shared" ref="P3460:P3523" si="329">CHOOSE(MONTH(L3460),"Jan","Feb","Mar","Apr","May","Jun","Jul","Aug","Sep","Oct","Nov","Dec")</f>
        <v>Jun</v>
      </c>
      <c r="Q3460" s="22">
        <f>IF(Analysis!$H$2=1,1,0)</f>
        <v>1</v>
      </c>
      <c r="R3460" s="1">
        <f>IF(Analysis!$H$3=1,1,0)</f>
        <v>1</v>
      </c>
      <c r="S3460" s="23">
        <f>IF(Analysis!$H$4=1,1,0)</f>
        <v>1</v>
      </c>
      <c r="T3460" s="23">
        <f>IF(Analysis!$H$6=1,1,0)</f>
        <v>1</v>
      </c>
      <c r="U3460" s="23">
        <f>IF(Analysis!$H$7=1,1,0)</f>
        <v>1</v>
      </c>
    </row>
    <row r="3461" spans="1:21">
      <c r="A3461" s="4">
        <v>14186</v>
      </c>
      <c r="B3461" s="5">
        <v>40711.500694444447</v>
      </c>
      <c r="C3461" s="5">
        <v>40709.713194444441</v>
      </c>
      <c r="D3461" s="4" t="s">
        <v>60</v>
      </c>
      <c r="E3461" s="4" t="s">
        <v>98</v>
      </c>
      <c r="F3461" s="6" t="s">
        <v>132</v>
      </c>
      <c r="G3461" s="4" t="s">
        <v>55</v>
      </c>
      <c r="H3461" s="4" t="s">
        <v>71</v>
      </c>
      <c r="I3461" s="4" t="s">
        <v>142</v>
      </c>
      <c r="J3461" s="4" t="s">
        <v>65</v>
      </c>
      <c r="K3461" s="9">
        <f t="shared" si="324"/>
        <v>1.7875000000058208</v>
      </c>
      <c r="L3461" s="13">
        <f t="shared" si="325"/>
        <v>40709</v>
      </c>
      <c r="M3461" s="14">
        <f t="shared" si="326"/>
        <v>0.71319444444088731</v>
      </c>
      <c r="N3461" s="15">
        <f t="shared" si="327"/>
        <v>6</v>
      </c>
      <c r="O3461" s="16" t="str">
        <f t="shared" si="328"/>
        <v>Friday</v>
      </c>
      <c r="P3461" s="16" t="str">
        <f t="shared" si="329"/>
        <v>Jun</v>
      </c>
      <c r="Q3461" s="22">
        <f>IF(Analysis!$H$2=1,1,0)</f>
        <v>1</v>
      </c>
      <c r="R3461" s="1">
        <f>IF(Analysis!$H$3=1,1,0)</f>
        <v>1</v>
      </c>
      <c r="S3461" s="23">
        <f>IF(Analysis!$H$4=1,1,0)</f>
        <v>1</v>
      </c>
      <c r="T3461" s="23">
        <f>IF(Analysis!$H$6=1,1,0)</f>
        <v>1</v>
      </c>
      <c r="U3461" s="23">
        <f>IF(Analysis!$H$7=1,1,0)</f>
        <v>1</v>
      </c>
    </row>
    <row r="3462" spans="1:21">
      <c r="A3462" s="4">
        <v>14185</v>
      </c>
      <c r="B3462" s="5">
        <v>40710.617361111108</v>
      </c>
      <c r="C3462" s="5">
        <v>40709.702777777777</v>
      </c>
      <c r="D3462" s="4" t="s">
        <v>60</v>
      </c>
      <c r="E3462" s="4" t="s">
        <v>54</v>
      </c>
      <c r="F3462" s="6" t="s">
        <v>133</v>
      </c>
      <c r="G3462" s="4" t="s">
        <v>55</v>
      </c>
      <c r="H3462" s="4" t="s">
        <v>56</v>
      </c>
      <c r="I3462" s="4" t="s">
        <v>142</v>
      </c>
      <c r="J3462" s="4" t="s">
        <v>59</v>
      </c>
      <c r="K3462" s="9">
        <f t="shared" si="324"/>
        <v>0.91458333333139308</v>
      </c>
      <c r="L3462" s="13">
        <f t="shared" si="325"/>
        <v>40709</v>
      </c>
      <c r="M3462" s="14">
        <f t="shared" si="326"/>
        <v>0.70277777777664596</v>
      </c>
      <c r="N3462" s="15">
        <f t="shared" si="327"/>
        <v>5</v>
      </c>
      <c r="O3462" s="16" t="str">
        <f t="shared" si="328"/>
        <v>Thursday</v>
      </c>
      <c r="P3462" s="16" t="str">
        <f t="shared" si="329"/>
        <v>Jun</v>
      </c>
      <c r="Q3462" s="22">
        <f>IF(Analysis!$H$2=1,1,0)</f>
        <v>1</v>
      </c>
      <c r="R3462" s="1">
        <f>IF(Analysis!$H$3=1,1,0)</f>
        <v>1</v>
      </c>
      <c r="S3462" s="23">
        <f>IF(Analysis!$H$4=1,1,0)</f>
        <v>1</v>
      </c>
      <c r="T3462" s="23">
        <f>IF(Analysis!$H$6=1,1,0)</f>
        <v>1</v>
      </c>
      <c r="U3462" s="23">
        <f>IF(Analysis!$H$7=1,1,0)</f>
        <v>1</v>
      </c>
    </row>
    <row r="3463" spans="1:21">
      <c r="A3463" s="4">
        <v>14184</v>
      </c>
      <c r="B3463" s="5">
        <v>40711.520833333336</v>
      </c>
      <c r="C3463" s="5">
        <v>40709.70208333333</v>
      </c>
      <c r="D3463" s="4" t="s">
        <v>60</v>
      </c>
      <c r="E3463" s="4" t="s">
        <v>54</v>
      </c>
      <c r="F3463" s="6" t="s">
        <v>127</v>
      </c>
      <c r="G3463" s="4" t="s">
        <v>55</v>
      </c>
      <c r="H3463" s="4" t="s">
        <v>90</v>
      </c>
      <c r="I3463" s="4" t="s">
        <v>142</v>
      </c>
      <c r="J3463" s="4" t="s">
        <v>65</v>
      </c>
      <c r="K3463" s="9">
        <f t="shared" si="324"/>
        <v>1.8187500000058208</v>
      </c>
      <c r="L3463" s="13">
        <f t="shared" si="325"/>
        <v>40709</v>
      </c>
      <c r="M3463" s="14">
        <f t="shared" si="326"/>
        <v>0.70208333332993789</v>
      </c>
      <c r="N3463" s="15">
        <f t="shared" si="327"/>
        <v>5</v>
      </c>
      <c r="O3463" s="16" t="str">
        <f t="shared" si="328"/>
        <v>Friday</v>
      </c>
      <c r="P3463" s="16" t="str">
        <f t="shared" si="329"/>
        <v>Jun</v>
      </c>
      <c r="Q3463" s="22">
        <f>IF(Analysis!$H$2=1,1,0)</f>
        <v>1</v>
      </c>
      <c r="R3463" s="1">
        <f>IF(Analysis!$H$3=1,1,0)</f>
        <v>1</v>
      </c>
      <c r="S3463" s="23">
        <f>IF(Analysis!$H$4=1,1,0)</f>
        <v>1</v>
      </c>
      <c r="T3463" s="23">
        <f>IF(Analysis!$H$6=1,1,0)</f>
        <v>1</v>
      </c>
      <c r="U3463" s="23">
        <f>IF(Analysis!$H$7=1,1,0)</f>
        <v>1</v>
      </c>
    </row>
    <row r="3464" spans="1:21">
      <c r="A3464" s="4">
        <v>14183</v>
      </c>
      <c r="B3464" s="5">
        <v>40710.578472222223</v>
      </c>
      <c r="C3464" s="5">
        <v>40709.669444444444</v>
      </c>
      <c r="D3464" s="4" t="s">
        <v>60</v>
      </c>
      <c r="E3464" s="4" t="s">
        <v>74</v>
      </c>
      <c r="F3464" s="6" t="s">
        <v>128</v>
      </c>
      <c r="G3464" s="4" t="s">
        <v>55</v>
      </c>
      <c r="H3464" s="4" t="s">
        <v>56</v>
      </c>
      <c r="I3464" s="4" t="s">
        <v>142</v>
      </c>
      <c r="J3464" s="4" t="s">
        <v>59</v>
      </c>
      <c r="K3464" s="9">
        <f t="shared" si="324"/>
        <v>0.90902777777955635</v>
      </c>
      <c r="L3464" s="13">
        <f t="shared" si="325"/>
        <v>40709</v>
      </c>
      <c r="M3464" s="14">
        <f t="shared" si="326"/>
        <v>0.66944444444379769</v>
      </c>
      <c r="N3464" s="15">
        <f t="shared" si="327"/>
        <v>5</v>
      </c>
      <c r="O3464" s="16" t="str">
        <f t="shared" si="328"/>
        <v>Thursday</v>
      </c>
      <c r="P3464" s="16" t="str">
        <f t="shared" si="329"/>
        <v>Jun</v>
      </c>
      <c r="Q3464" s="22">
        <f>IF(Analysis!$H$2=1,1,0)</f>
        <v>1</v>
      </c>
      <c r="R3464" s="1">
        <f>IF(Analysis!$H$3=1,1,0)</f>
        <v>1</v>
      </c>
      <c r="S3464" s="23">
        <f>IF(Analysis!$H$4=1,1,0)</f>
        <v>1</v>
      </c>
      <c r="T3464" s="23">
        <f>IF(Analysis!$H$6=1,1,0)</f>
        <v>1</v>
      </c>
      <c r="U3464" s="23">
        <f>IF(Analysis!$H$7=1,1,0)</f>
        <v>1</v>
      </c>
    </row>
    <row r="3465" spans="1:21">
      <c r="A3465" s="4">
        <v>14182</v>
      </c>
      <c r="B3465" s="5">
        <v>40711.49722222222</v>
      </c>
      <c r="C3465" s="5">
        <v>40709.628472222219</v>
      </c>
      <c r="D3465" s="4" t="s">
        <v>62</v>
      </c>
      <c r="E3465" s="4" t="s">
        <v>76</v>
      </c>
      <c r="F3465" s="6" t="s">
        <v>129</v>
      </c>
      <c r="G3465" s="4" t="s">
        <v>55</v>
      </c>
      <c r="H3465" s="4" t="s">
        <v>1581</v>
      </c>
      <c r="I3465" s="4" t="s">
        <v>142</v>
      </c>
      <c r="J3465" s="4" t="s">
        <v>59</v>
      </c>
      <c r="K3465" s="9">
        <f t="shared" si="324"/>
        <v>1.8687500000014552</v>
      </c>
      <c r="L3465" s="13">
        <f t="shared" si="325"/>
        <v>40709</v>
      </c>
      <c r="M3465" s="14">
        <f t="shared" si="326"/>
        <v>0.62847222221898846</v>
      </c>
      <c r="N3465" s="15">
        <f t="shared" si="327"/>
        <v>5</v>
      </c>
      <c r="O3465" s="16" t="str">
        <f t="shared" si="328"/>
        <v>Friday</v>
      </c>
      <c r="P3465" s="16" t="str">
        <f t="shared" si="329"/>
        <v>Jun</v>
      </c>
      <c r="Q3465" s="22">
        <f>IF(Analysis!$H$2=1,1,0)</f>
        <v>1</v>
      </c>
      <c r="R3465" s="1">
        <f>IF(Analysis!$H$3=1,1,0)</f>
        <v>1</v>
      </c>
      <c r="S3465" s="23">
        <f>IF(Analysis!$H$4=1,1,0)</f>
        <v>1</v>
      </c>
      <c r="T3465" s="23">
        <f>IF(Analysis!$H$6=1,1,0)</f>
        <v>1</v>
      </c>
      <c r="U3465" s="23">
        <f>IF(Analysis!$H$7=1,1,0)</f>
        <v>1</v>
      </c>
    </row>
    <row r="3466" spans="1:21">
      <c r="A3466" s="4">
        <v>14181</v>
      </c>
      <c r="B3466" s="5">
        <v>40709.724305555559</v>
      </c>
      <c r="C3466" s="5">
        <v>40709.605555555558</v>
      </c>
      <c r="D3466" s="4" t="s">
        <v>53</v>
      </c>
      <c r="E3466" s="4" t="s">
        <v>96</v>
      </c>
      <c r="F3466" s="6" t="s">
        <v>145</v>
      </c>
      <c r="G3466" s="4" t="s">
        <v>55</v>
      </c>
      <c r="H3466" s="4" t="s">
        <v>1582</v>
      </c>
      <c r="I3466" s="4" t="s">
        <v>142</v>
      </c>
      <c r="J3466" s="4" t="s">
        <v>59</v>
      </c>
      <c r="K3466" s="9">
        <f t="shared" si="324"/>
        <v>0.11875000000145519</v>
      </c>
      <c r="L3466" s="13">
        <f t="shared" si="325"/>
        <v>40709</v>
      </c>
      <c r="M3466" s="14">
        <f t="shared" si="326"/>
        <v>0.6055555555576575</v>
      </c>
      <c r="N3466" s="15">
        <f t="shared" si="327"/>
        <v>4</v>
      </c>
      <c r="O3466" s="16" t="str">
        <f t="shared" si="328"/>
        <v>Wednesday</v>
      </c>
      <c r="P3466" s="16" t="str">
        <f t="shared" si="329"/>
        <v>Jun</v>
      </c>
      <c r="Q3466" s="22">
        <f>IF(Analysis!$H$2=1,1,0)</f>
        <v>1</v>
      </c>
      <c r="R3466" s="1">
        <f>IF(Analysis!$H$3=1,1,0)</f>
        <v>1</v>
      </c>
      <c r="S3466" s="23">
        <f>IF(Analysis!$H$4=1,1,0)</f>
        <v>1</v>
      </c>
      <c r="T3466" s="23">
        <f>IF(Analysis!$H$6=1,1,0)</f>
        <v>1</v>
      </c>
      <c r="U3466" s="23">
        <f>IF(Analysis!$H$7=1,1,0)</f>
        <v>1</v>
      </c>
    </row>
    <row r="3467" spans="1:21">
      <c r="A3467" s="4">
        <v>14180</v>
      </c>
      <c r="B3467" s="5">
        <v>40717.384027777778</v>
      </c>
      <c r="C3467" s="5">
        <v>40709.52847222222</v>
      </c>
      <c r="D3467" s="4" t="s">
        <v>62</v>
      </c>
      <c r="E3467" s="4" t="s">
        <v>76</v>
      </c>
      <c r="F3467" s="6" t="s">
        <v>2419</v>
      </c>
      <c r="G3467" s="4" t="s">
        <v>55</v>
      </c>
      <c r="H3467" s="4" t="s">
        <v>1583</v>
      </c>
      <c r="I3467" s="4" t="s">
        <v>142</v>
      </c>
      <c r="J3467" s="4" t="s">
        <v>65</v>
      </c>
      <c r="K3467" s="9">
        <f t="shared" si="324"/>
        <v>7.8555555555576575</v>
      </c>
      <c r="L3467" s="13">
        <f t="shared" si="325"/>
        <v>40709</v>
      </c>
      <c r="M3467" s="14">
        <f t="shared" si="326"/>
        <v>0.52847222222044365</v>
      </c>
      <c r="N3467" s="15">
        <f t="shared" si="327"/>
        <v>3</v>
      </c>
      <c r="O3467" s="16" t="str">
        <f t="shared" si="328"/>
        <v>Thursday</v>
      </c>
      <c r="P3467" s="16" t="str">
        <f t="shared" si="329"/>
        <v>Jun</v>
      </c>
      <c r="Q3467" s="22">
        <f>IF(Analysis!$H$2=1,1,0)</f>
        <v>1</v>
      </c>
      <c r="R3467" s="1">
        <f>IF(Analysis!$H$3=1,1,0)</f>
        <v>1</v>
      </c>
      <c r="S3467" s="23">
        <f>IF(Analysis!$H$4=1,1,0)</f>
        <v>1</v>
      </c>
      <c r="T3467" s="23">
        <f>IF(Analysis!$H$6=1,1,0)</f>
        <v>1</v>
      </c>
      <c r="U3467" s="23">
        <f>IF(Analysis!$H$7=1,1,0)</f>
        <v>1</v>
      </c>
    </row>
    <row r="3468" spans="1:21">
      <c r="A3468" s="4">
        <v>14179</v>
      </c>
      <c r="B3468" s="5">
        <v>40714.578472222223</v>
      </c>
      <c r="C3468" s="5">
        <v>40709.508333333331</v>
      </c>
      <c r="D3468" s="4" t="s">
        <v>62</v>
      </c>
      <c r="E3468" s="4" t="s">
        <v>63</v>
      </c>
      <c r="F3468" s="6" t="s">
        <v>2071</v>
      </c>
      <c r="G3468" s="4" t="s">
        <v>55</v>
      </c>
      <c r="H3468" s="4" t="s">
        <v>1584</v>
      </c>
      <c r="I3468" s="4" t="s">
        <v>142</v>
      </c>
      <c r="J3468" s="4" t="s">
        <v>65</v>
      </c>
      <c r="K3468" s="9">
        <f t="shared" si="324"/>
        <v>5.070138888891961</v>
      </c>
      <c r="L3468" s="13">
        <f t="shared" si="325"/>
        <v>40709</v>
      </c>
      <c r="M3468" s="14">
        <f t="shared" si="326"/>
        <v>0.50833333333139308</v>
      </c>
      <c r="N3468" s="15">
        <f t="shared" si="327"/>
        <v>3</v>
      </c>
      <c r="O3468" s="16" t="str">
        <f t="shared" si="328"/>
        <v>Monday</v>
      </c>
      <c r="P3468" s="16" t="str">
        <f t="shared" si="329"/>
        <v>Jun</v>
      </c>
      <c r="Q3468" s="22">
        <f>IF(Analysis!$H$2=1,1,0)</f>
        <v>1</v>
      </c>
      <c r="R3468" s="1">
        <f>IF(Analysis!$H$3=1,1,0)</f>
        <v>1</v>
      </c>
      <c r="S3468" s="23">
        <f>IF(Analysis!$H$4=1,1,0)</f>
        <v>1</v>
      </c>
      <c r="T3468" s="23">
        <f>IF(Analysis!$H$6=1,1,0)</f>
        <v>1</v>
      </c>
      <c r="U3468" s="23">
        <f>IF(Analysis!$H$7=1,1,0)</f>
        <v>1</v>
      </c>
    </row>
    <row r="3469" spans="1:21">
      <c r="A3469" s="4">
        <v>14178</v>
      </c>
      <c r="B3469" s="5">
        <v>40743.411111111112</v>
      </c>
      <c r="C3469" s="5">
        <v>40709.490972222222</v>
      </c>
      <c r="D3469" s="4" t="s">
        <v>53</v>
      </c>
      <c r="E3469" s="4" t="s">
        <v>105</v>
      </c>
      <c r="F3469" s="6" t="s">
        <v>2072</v>
      </c>
      <c r="G3469" s="4" t="s">
        <v>55</v>
      </c>
      <c r="H3469" s="4" t="s">
        <v>1585</v>
      </c>
      <c r="I3469" s="4" t="s">
        <v>142</v>
      </c>
      <c r="J3469" s="4" t="s">
        <v>59</v>
      </c>
      <c r="K3469" s="9">
        <f t="shared" si="324"/>
        <v>33.920138888890506</v>
      </c>
      <c r="L3469" s="13">
        <f t="shared" si="325"/>
        <v>40709</v>
      </c>
      <c r="M3469" s="14">
        <f t="shared" si="326"/>
        <v>0.49097222222189885</v>
      </c>
      <c r="N3469" s="15">
        <f t="shared" si="327"/>
        <v>3</v>
      </c>
      <c r="O3469" s="16" t="str">
        <f t="shared" si="328"/>
        <v>Tuesday</v>
      </c>
      <c r="P3469" s="16" t="str">
        <f t="shared" si="329"/>
        <v>Jun</v>
      </c>
      <c r="Q3469" s="22">
        <f>IF(Analysis!$H$2=1,1,0)</f>
        <v>1</v>
      </c>
      <c r="R3469" s="1">
        <f>IF(Analysis!$H$3=1,1,0)</f>
        <v>1</v>
      </c>
      <c r="S3469" s="23">
        <f>IF(Analysis!$H$4=1,1,0)</f>
        <v>1</v>
      </c>
      <c r="T3469" s="23">
        <f>IF(Analysis!$H$6=1,1,0)</f>
        <v>1</v>
      </c>
      <c r="U3469" s="23">
        <f>IF(Analysis!$H$7=1,1,0)</f>
        <v>1</v>
      </c>
    </row>
    <row r="3470" spans="1:21">
      <c r="A3470" s="4">
        <v>14177</v>
      </c>
      <c r="B3470" s="5">
        <v>40709.597222222219</v>
      </c>
      <c r="C3470" s="5">
        <v>40709.489583333336</v>
      </c>
      <c r="D3470" s="4" t="s">
        <v>60</v>
      </c>
      <c r="E3470" s="4" t="s">
        <v>68</v>
      </c>
      <c r="F3470" s="6" t="s">
        <v>2073</v>
      </c>
      <c r="G3470" s="4" t="s">
        <v>55</v>
      </c>
      <c r="H3470" s="4" t="s">
        <v>90</v>
      </c>
      <c r="I3470" s="4" t="s">
        <v>142</v>
      </c>
      <c r="J3470" s="4" t="s">
        <v>59</v>
      </c>
      <c r="K3470" s="9">
        <f t="shared" si="324"/>
        <v>0.10763888888322981</v>
      </c>
      <c r="L3470" s="13">
        <f t="shared" si="325"/>
        <v>40709</v>
      </c>
      <c r="M3470" s="14">
        <f t="shared" si="326"/>
        <v>0.48958333333575865</v>
      </c>
      <c r="N3470" s="15">
        <f t="shared" si="327"/>
        <v>3</v>
      </c>
      <c r="O3470" s="16" t="str">
        <f t="shared" si="328"/>
        <v>Wednesday</v>
      </c>
      <c r="P3470" s="16" t="str">
        <f t="shared" si="329"/>
        <v>Jun</v>
      </c>
      <c r="Q3470" s="22">
        <f>IF(Analysis!$H$2=1,1,0)</f>
        <v>1</v>
      </c>
      <c r="R3470" s="1">
        <f>IF(Analysis!$H$3=1,1,0)</f>
        <v>1</v>
      </c>
      <c r="S3470" s="23">
        <f>IF(Analysis!$H$4=1,1,0)</f>
        <v>1</v>
      </c>
      <c r="T3470" s="23">
        <f>IF(Analysis!$H$6=1,1,0)</f>
        <v>1</v>
      </c>
      <c r="U3470" s="23">
        <f>IF(Analysis!$H$7=1,1,0)</f>
        <v>1</v>
      </c>
    </row>
    <row r="3471" spans="1:21">
      <c r="A3471" s="4">
        <v>14176</v>
      </c>
      <c r="B3471" s="5">
        <v>40744.616666666669</v>
      </c>
      <c r="C3471" s="5">
        <v>40709.486805555556</v>
      </c>
      <c r="D3471" s="4" t="s">
        <v>60</v>
      </c>
      <c r="E3471" s="4" t="s">
        <v>74</v>
      </c>
      <c r="F3471" s="6" t="s">
        <v>132</v>
      </c>
      <c r="G3471" s="4" t="s">
        <v>55</v>
      </c>
      <c r="H3471" s="4" t="s">
        <v>107</v>
      </c>
      <c r="I3471" s="4" t="s">
        <v>142</v>
      </c>
      <c r="J3471" s="4" t="s">
        <v>136</v>
      </c>
      <c r="K3471" s="9">
        <f t="shared" si="324"/>
        <v>35.129861111112405</v>
      </c>
      <c r="L3471" s="13">
        <f t="shared" si="325"/>
        <v>40709</v>
      </c>
      <c r="M3471" s="14">
        <f t="shared" si="326"/>
        <v>0.48680555555620231</v>
      </c>
      <c r="N3471" s="15">
        <f t="shared" si="327"/>
        <v>3</v>
      </c>
      <c r="O3471" s="16" t="str">
        <f t="shared" si="328"/>
        <v>Wednesday</v>
      </c>
      <c r="P3471" s="16" t="str">
        <f t="shared" si="329"/>
        <v>Jun</v>
      </c>
      <c r="Q3471" s="22">
        <f>IF(Analysis!$H$2=1,1,0)</f>
        <v>1</v>
      </c>
      <c r="R3471" s="1">
        <f>IF(Analysis!$H$3=1,1,0)</f>
        <v>1</v>
      </c>
      <c r="S3471" s="23">
        <f>IF(Analysis!$H$4=1,1,0)</f>
        <v>1</v>
      </c>
      <c r="T3471" s="23">
        <f>IF(Analysis!$H$6=1,1,0)</f>
        <v>1</v>
      </c>
      <c r="U3471" s="23">
        <f>IF(Analysis!$H$7=1,1,0)</f>
        <v>1</v>
      </c>
    </row>
    <row r="3472" spans="1:21">
      <c r="A3472" s="4">
        <v>14175</v>
      </c>
      <c r="B3472" s="5">
        <v>40722.603472222225</v>
      </c>
      <c r="C3472" s="5">
        <v>40709.486111111109</v>
      </c>
      <c r="D3472" s="4" t="s">
        <v>60</v>
      </c>
      <c r="E3472" s="4" t="s">
        <v>68</v>
      </c>
      <c r="F3472" s="6" t="s">
        <v>133</v>
      </c>
      <c r="G3472" s="4" t="s">
        <v>55</v>
      </c>
      <c r="H3472" s="4" t="s">
        <v>106</v>
      </c>
      <c r="I3472" s="4" t="s">
        <v>142</v>
      </c>
      <c r="J3472" s="4" t="s">
        <v>57</v>
      </c>
      <c r="K3472" s="9">
        <f t="shared" si="324"/>
        <v>13.117361111115315</v>
      </c>
      <c r="L3472" s="13">
        <f t="shared" si="325"/>
        <v>40709</v>
      </c>
      <c r="M3472" s="14">
        <f t="shared" si="326"/>
        <v>0.48611111110949423</v>
      </c>
      <c r="N3472" s="15">
        <f t="shared" si="327"/>
        <v>3</v>
      </c>
      <c r="O3472" s="16" t="str">
        <f t="shared" si="328"/>
        <v>Tuesday</v>
      </c>
      <c r="P3472" s="16" t="str">
        <f t="shared" si="329"/>
        <v>Jun</v>
      </c>
      <c r="Q3472" s="22">
        <f>IF(Analysis!$H$2=1,1,0)</f>
        <v>1</v>
      </c>
      <c r="R3472" s="1">
        <f>IF(Analysis!$H$3=1,1,0)</f>
        <v>1</v>
      </c>
      <c r="S3472" s="23">
        <f>IF(Analysis!$H$4=1,1,0)</f>
        <v>1</v>
      </c>
      <c r="T3472" s="23">
        <f>IF(Analysis!$H$6=1,1,0)</f>
        <v>1</v>
      </c>
      <c r="U3472" s="23">
        <f>IF(Analysis!$H$7=1,1,0)</f>
        <v>1</v>
      </c>
    </row>
    <row r="3473" spans="1:21">
      <c r="A3473" s="4">
        <v>14174</v>
      </c>
      <c r="B3473" s="5">
        <v>40714.667361111111</v>
      </c>
      <c r="C3473" s="5">
        <v>40709.444444444445</v>
      </c>
      <c r="D3473" s="4" t="s">
        <v>53</v>
      </c>
      <c r="E3473" s="4" t="s">
        <v>105</v>
      </c>
      <c r="F3473" s="6" t="s">
        <v>127</v>
      </c>
      <c r="G3473" s="4" t="s">
        <v>55</v>
      </c>
      <c r="H3473" s="4" t="s">
        <v>71</v>
      </c>
      <c r="I3473" s="4" t="s">
        <v>142</v>
      </c>
      <c r="J3473" s="4" t="s">
        <v>59</v>
      </c>
      <c r="K3473" s="9">
        <f t="shared" si="324"/>
        <v>5.2229166666656965</v>
      </c>
      <c r="L3473" s="13">
        <f t="shared" si="325"/>
        <v>40709</v>
      </c>
      <c r="M3473" s="14">
        <f t="shared" si="326"/>
        <v>0.44444444444525288</v>
      </c>
      <c r="N3473" s="15">
        <f t="shared" si="327"/>
        <v>2</v>
      </c>
      <c r="O3473" s="16" t="str">
        <f t="shared" si="328"/>
        <v>Monday</v>
      </c>
      <c r="P3473" s="16" t="str">
        <f t="shared" si="329"/>
        <v>Jun</v>
      </c>
      <c r="Q3473" s="22">
        <f>IF(Analysis!$H$2=1,1,0)</f>
        <v>1</v>
      </c>
      <c r="R3473" s="1">
        <f>IF(Analysis!$H$3=1,1,0)</f>
        <v>1</v>
      </c>
      <c r="S3473" s="23">
        <f>IF(Analysis!$H$4=1,1,0)</f>
        <v>1</v>
      </c>
      <c r="T3473" s="23">
        <f>IF(Analysis!$H$6=1,1,0)</f>
        <v>1</v>
      </c>
      <c r="U3473" s="23">
        <f>IF(Analysis!$H$7=1,1,0)</f>
        <v>1</v>
      </c>
    </row>
    <row r="3474" spans="1:21">
      <c r="A3474" s="4">
        <v>14173</v>
      </c>
      <c r="B3474" s="5">
        <v>40709.46597222222</v>
      </c>
      <c r="C3474" s="5">
        <v>40709.43472222222</v>
      </c>
      <c r="D3474" s="4" t="s">
        <v>60</v>
      </c>
      <c r="E3474" s="4" t="s">
        <v>54</v>
      </c>
      <c r="F3474" s="6" t="s">
        <v>128</v>
      </c>
      <c r="G3474" s="4" t="s">
        <v>55</v>
      </c>
      <c r="H3474" s="4" t="s">
        <v>56</v>
      </c>
      <c r="I3474" s="4" t="s">
        <v>142</v>
      </c>
      <c r="J3474" s="4" t="s">
        <v>59</v>
      </c>
      <c r="K3474" s="9">
        <f t="shared" si="324"/>
        <v>3.125E-2</v>
      </c>
      <c r="L3474" s="13">
        <f t="shared" si="325"/>
        <v>40709</v>
      </c>
      <c r="M3474" s="14">
        <f t="shared" si="326"/>
        <v>0.43472222222044365</v>
      </c>
      <c r="N3474" s="15">
        <f t="shared" si="327"/>
        <v>2</v>
      </c>
      <c r="O3474" s="16" t="str">
        <f t="shared" si="328"/>
        <v>Wednesday</v>
      </c>
      <c r="P3474" s="16" t="str">
        <f t="shared" si="329"/>
        <v>Jun</v>
      </c>
      <c r="Q3474" s="22">
        <f>IF(Analysis!$H$2=1,1,0)</f>
        <v>1</v>
      </c>
      <c r="R3474" s="1">
        <f>IF(Analysis!$H$3=1,1,0)</f>
        <v>1</v>
      </c>
      <c r="S3474" s="23">
        <f>IF(Analysis!$H$4=1,1,0)</f>
        <v>1</v>
      </c>
      <c r="T3474" s="23">
        <f>IF(Analysis!$H$6=1,1,0)</f>
        <v>1</v>
      </c>
      <c r="U3474" s="23">
        <f>IF(Analysis!$H$7=1,1,0)</f>
        <v>1</v>
      </c>
    </row>
    <row r="3475" spans="1:21">
      <c r="A3475" s="4">
        <v>14172</v>
      </c>
      <c r="B3475" s="5">
        <v>40714.652083333334</v>
      </c>
      <c r="C3475" s="5">
        <v>40709.430555555555</v>
      </c>
      <c r="D3475" s="4" t="s">
        <v>60</v>
      </c>
      <c r="E3475" s="4" t="s">
        <v>54</v>
      </c>
      <c r="F3475" s="6" t="s">
        <v>129</v>
      </c>
      <c r="G3475" s="4" t="s">
        <v>55</v>
      </c>
      <c r="H3475" s="4" t="s">
        <v>90</v>
      </c>
      <c r="I3475" s="4" t="s">
        <v>142</v>
      </c>
      <c r="J3475" s="4" t="s">
        <v>59</v>
      </c>
      <c r="K3475" s="9">
        <f t="shared" si="324"/>
        <v>5.2215277777795563</v>
      </c>
      <c r="L3475" s="13">
        <f t="shared" si="325"/>
        <v>40709</v>
      </c>
      <c r="M3475" s="14">
        <f t="shared" si="326"/>
        <v>0.43055555555474712</v>
      </c>
      <c r="N3475" s="15">
        <f t="shared" si="327"/>
        <v>2</v>
      </c>
      <c r="O3475" s="16" t="str">
        <f t="shared" si="328"/>
        <v>Monday</v>
      </c>
      <c r="P3475" s="16" t="str">
        <f t="shared" si="329"/>
        <v>Jun</v>
      </c>
      <c r="Q3475" s="22">
        <f>IF(Analysis!$H$2=1,1,0)</f>
        <v>1</v>
      </c>
      <c r="R3475" s="1">
        <f>IF(Analysis!$H$3=1,1,0)</f>
        <v>1</v>
      </c>
      <c r="S3475" s="23">
        <f>IF(Analysis!$H$4=1,1,0)</f>
        <v>1</v>
      </c>
      <c r="T3475" s="23">
        <f>IF(Analysis!$H$6=1,1,0)</f>
        <v>1</v>
      </c>
      <c r="U3475" s="23">
        <f>IF(Analysis!$H$7=1,1,0)</f>
        <v>1</v>
      </c>
    </row>
    <row r="3476" spans="1:21">
      <c r="A3476" s="4">
        <v>14171</v>
      </c>
      <c r="B3476" s="5">
        <v>40715.353472222225</v>
      </c>
      <c r="C3476" s="5">
        <v>40709.427083333336</v>
      </c>
      <c r="D3476" s="4" t="s">
        <v>60</v>
      </c>
      <c r="E3476" s="4" t="s">
        <v>74</v>
      </c>
      <c r="F3476" s="6" t="s">
        <v>145</v>
      </c>
      <c r="G3476" s="4" t="s">
        <v>55</v>
      </c>
      <c r="H3476" s="4" t="s">
        <v>56</v>
      </c>
      <c r="I3476" s="4" t="s">
        <v>142</v>
      </c>
      <c r="J3476" s="4" t="s">
        <v>59</v>
      </c>
      <c r="K3476" s="9">
        <f t="shared" si="324"/>
        <v>5.9263888888890506</v>
      </c>
      <c r="L3476" s="13">
        <f t="shared" si="325"/>
        <v>40709</v>
      </c>
      <c r="M3476" s="14">
        <f t="shared" si="326"/>
        <v>0.42708333333575865</v>
      </c>
      <c r="N3476" s="15">
        <f t="shared" si="327"/>
        <v>2</v>
      </c>
      <c r="O3476" s="16" t="str">
        <f t="shared" si="328"/>
        <v>Tuesday</v>
      </c>
      <c r="P3476" s="16" t="str">
        <f t="shared" si="329"/>
        <v>Jun</v>
      </c>
      <c r="Q3476" s="22">
        <f>IF(Analysis!$H$2=1,1,0)</f>
        <v>1</v>
      </c>
      <c r="R3476" s="1">
        <f>IF(Analysis!$H$3=1,1,0)</f>
        <v>1</v>
      </c>
      <c r="S3476" s="23">
        <f>IF(Analysis!$H$4=1,1,0)</f>
        <v>1</v>
      </c>
      <c r="T3476" s="23">
        <f>IF(Analysis!$H$6=1,1,0)</f>
        <v>1</v>
      </c>
      <c r="U3476" s="23">
        <f>IF(Analysis!$H$7=1,1,0)</f>
        <v>1</v>
      </c>
    </row>
    <row r="3477" spans="1:21">
      <c r="A3477" s="4">
        <v>14170</v>
      </c>
      <c r="B3477" s="5">
        <v>40710.510416666664</v>
      </c>
      <c r="C3477" s="5">
        <v>40709.422222222223</v>
      </c>
      <c r="D3477" s="4" t="s">
        <v>60</v>
      </c>
      <c r="E3477" s="4" t="s">
        <v>137</v>
      </c>
      <c r="F3477" s="6" t="s">
        <v>2420</v>
      </c>
      <c r="G3477" s="4" t="s">
        <v>55</v>
      </c>
      <c r="H3477" s="4" t="s">
        <v>1586</v>
      </c>
      <c r="I3477" s="4" t="s">
        <v>142</v>
      </c>
      <c r="J3477" s="4" t="s">
        <v>59</v>
      </c>
      <c r="K3477" s="9">
        <f t="shared" si="324"/>
        <v>1.0881944444408873</v>
      </c>
      <c r="L3477" s="13">
        <f t="shared" si="325"/>
        <v>40709</v>
      </c>
      <c r="M3477" s="14">
        <f t="shared" si="326"/>
        <v>0.42222222222335404</v>
      </c>
      <c r="N3477" s="15">
        <f t="shared" si="327"/>
        <v>2</v>
      </c>
      <c r="O3477" s="16" t="str">
        <f t="shared" si="328"/>
        <v>Thursday</v>
      </c>
      <c r="P3477" s="16" t="str">
        <f t="shared" si="329"/>
        <v>Jun</v>
      </c>
      <c r="Q3477" s="22">
        <f>IF(Analysis!$H$2=1,1,0)</f>
        <v>1</v>
      </c>
      <c r="R3477" s="1">
        <f>IF(Analysis!$H$3=1,1,0)</f>
        <v>1</v>
      </c>
      <c r="S3477" s="23">
        <f>IF(Analysis!$H$4=1,1,0)</f>
        <v>1</v>
      </c>
      <c r="T3477" s="23">
        <f>IF(Analysis!$H$6=1,1,0)</f>
        <v>1</v>
      </c>
      <c r="U3477" s="23">
        <f>IF(Analysis!$H$7=1,1,0)</f>
        <v>1</v>
      </c>
    </row>
    <row r="3478" spans="1:21">
      <c r="A3478" s="4">
        <v>14169</v>
      </c>
      <c r="B3478" s="5">
        <v>40711.411805555559</v>
      </c>
      <c r="C3478" s="5">
        <v>40709.402083333334</v>
      </c>
      <c r="D3478" s="4" t="s">
        <v>53</v>
      </c>
      <c r="E3478" s="4" t="s">
        <v>105</v>
      </c>
      <c r="F3478" s="6" t="s">
        <v>2071</v>
      </c>
      <c r="G3478" s="4" t="s">
        <v>55</v>
      </c>
      <c r="H3478" s="4" t="s">
        <v>1587</v>
      </c>
      <c r="I3478" s="4" t="s">
        <v>142</v>
      </c>
      <c r="J3478" s="4" t="s">
        <v>59</v>
      </c>
      <c r="K3478" s="9">
        <f t="shared" si="324"/>
        <v>2.0097222222248092</v>
      </c>
      <c r="L3478" s="13">
        <f t="shared" si="325"/>
        <v>40709</v>
      </c>
      <c r="M3478" s="14">
        <f t="shared" si="326"/>
        <v>0.40208333333430346</v>
      </c>
      <c r="N3478" s="15">
        <f t="shared" si="327"/>
        <v>2</v>
      </c>
      <c r="O3478" s="16" t="str">
        <f t="shared" si="328"/>
        <v>Friday</v>
      </c>
      <c r="P3478" s="16" t="str">
        <f t="shared" si="329"/>
        <v>Jun</v>
      </c>
      <c r="Q3478" s="22">
        <f>IF(Analysis!$H$2=1,1,0)</f>
        <v>1</v>
      </c>
      <c r="R3478" s="1">
        <f>IF(Analysis!$H$3=1,1,0)</f>
        <v>1</v>
      </c>
      <c r="S3478" s="23">
        <f>IF(Analysis!$H$4=1,1,0)</f>
        <v>1</v>
      </c>
      <c r="T3478" s="23">
        <f>IF(Analysis!$H$6=1,1,0)</f>
        <v>1</v>
      </c>
      <c r="U3478" s="23">
        <f>IF(Analysis!$H$7=1,1,0)</f>
        <v>1</v>
      </c>
    </row>
    <row r="3479" spans="1:21">
      <c r="A3479" s="4">
        <v>14168</v>
      </c>
      <c r="B3479" s="5">
        <v>40709.371527777781</v>
      </c>
      <c r="C3479" s="5">
        <v>40709.363888888889</v>
      </c>
      <c r="D3479" s="4" t="s">
        <v>60</v>
      </c>
      <c r="E3479" s="4" t="s">
        <v>54</v>
      </c>
      <c r="F3479" s="6" t="s">
        <v>2072</v>
      </c>
      <c r="G3479" s="4" t="s">
        <v>55</v>
      </c>
      <c r="H3479" s="4" t="s">
        <v>1588</v>
      </c>
      <c r="I3479" s="4" t="s">
        <v>142</v>
      </c>
      <c r="J3479" s="4" t="s">
        <v>59</v>
      </c>
      <c r="K3479" s="9">
        <f t="shared" si="324"/>
        <v>7.6388888919609599E-3</v>
      </c>
      <c r="L3479" s="13">
        <f t="shared" si="325"/>
        <v>40709</v>
      </c>
      <c r="M3479" s="14">
        <f t="shared" si="326"/>
        <v>0.36388888888905058</v>
      </c>
      <c r="N3479" s="15">
        <f t="shared" si="327"/>
        <v>1</v>
      </c>
      <c r="O3479" s="16" t="str">
        <f t="shared" si="328"/>
        <v>Wednesday</v>
      </c>
      <c r="P3479" s="16" t="str">
        <f t="shared" si="329"/>
        <v>Jun</v>
      </c>
      <c r="Q3479" s="22">
        <f>IF(Analysis!$H$2=1,1,0)</f>
        <v>1</v>
      </c>
      <c r="R3479" s="1">
        <f>IF(Analysis!$H$3=1,1,0)</f>
        <v>1</v>
      </c>
      <c r="S3479" s="23">
        <f>IF(Analysis!$H$4=1,1,0)</f>
        <v>1</v>
      </c>
      <c r="T3479" s="23">
        <f>IF(Analysis!$H$6=1,1,0)</f>
        <v>1</v>
      </c>
      <c r="U3479" s="23">
        <f>IF(Analysis!$H$7=1,1,0)</f>
        <v>1</v>
      </c>
    </row>
    <row r="3480" spans="1:21">
      <c r="A3480" s="4">
        <v>14167</v>
      </c>
      <c r="B3480" s="5">
        <v>40709.376388888886</v>
      </c>
      <c r="C3480" s="5">
        <v>40709.336111111108</v>
      </c>
      <c r="D3480" s="4" t="s">
        <v>60</v>
      </c>
      <c r="E3480" s="4" t="s">
        <v>54</v>
      </c>
      <c r="F3480" s="6" t="s">
        <v>2073</v>
      </c>
      <c r="G3480" s="4" t="s">
        <v>55</v>
      </c>
      <c r="H3480" s="4" t="s">
        <v>1589</v>
      </c>
      <c r="I3480" s="4" t="s">
        <v>142</v>
      </c>
      <c r="J3480" s="4" t="s">
        <v>59</v>
      </c>
      <c r="K3480" s="9">
        <f t="shared" si="324"/>
        <v>4.0277777778101154E-2</v>
      </c>
      <c r="L3480" s="13">
        <f t="shared" si="325"/>
        <v>40709</v>
      </c>
      <c r="M3480" s="14">
        <f t="shared" si="326"/>
        <v>0.33611111110803904</v>
      </c>
      <c r="N3480" s="15">
        <f t="shared" si="327"/>
        <v>1</v>
      </c>
      <c r="O3480" s="16" t="str">
        <f t="shared" si="328"/>
        <v>Wednesday</v>
      </c>
      <c r="P3480" s="16" t="str">
        <f t="shared" si="329"/>
        <v>Jun</v>
      </c>
      <c r="Q3480" s="22">
        <f>IF(Analysis!$H$2=1,1,0)</f>
        <v>1</v>
      </c>
      <c r="R3480" s="1">
        <f>IF(Analysis!$H$3=1,1,0)</f>
        <v>1</v>
      </c>
      <c r="S3480" s="23">
        <f>IF(Analysis!$H$4=1,1,0)</f>
        <v>1</v>
      </c>
      <c r="T3480" s="23">
        <f>IF(Analysis!$H$6=1,1,0)</f>
        <v>1</v>
      </c>
      <c r="U3480" s="23">
        <f>IF(Analysis!$H$7=1,1,0)</f>
        <v>1</v>
      </c>
    </row>
    <row r="3481" spans="1:21">
      <c r="A3481" s="4">
        <v>14166</v>
      </c>
      <c r="B3481" s="5">
        <v>40709.336805555555</v>
      </c>
      <c r="C3481" s="5">
        <v>40709.336111111108</v>
      </c>
      <c r="D3481" s="4" t="s">
        <v>60</v>
      </c>
      <c r="E3481" s="4" t="s">
        <v>54</v>
      </c>
      <c r="F3481" s="6" t="s">
        <v>132</v>
      </c>
      <c r="G3481" s="4" t="s">
        <v>55</v>
      </c>
      <c r="H3481" s="4" t="s">
        <v>1590</v>
      </c>
      <c r="I3481" s="4" t="s">
        <v>142</v>
      </c>
      <c r="J3481" s="4" t="s">
        <v>59</v>
      </c>
      <c r="K3481" s="9">
        <f t="shared" si="324"/>
        <v>6.944444467080757E-4</v>
      </c>
      <c r="L3481" s="13">
        <f t="shared" si="325"/>
        <v>40709</v>
      </c>
      <c r="M3481" s="14">
        <f t="shared" si="326"/>
        <v>0.33611111110803904</v>
      </c>
      <c r="N3481" s="15">
        <f t="shared" si="327"/>
        <v>1</v>
      </c>
      <c r="O3481" s="16" t="str">
        <f t="shared" si="328"/>
        <v>Wednesday</v>
      </c>
      <c r="P3481" s="16" t="str">
        <f t="shared" si="329"/>
        <v>Jun</v>
      </c>
      <c r="Q3481" s="22">
        <f>IF(Analysis!$H$2=1,1,0)</f>
        <v>1</v>
      </c>
      <c r="R3481" s="1">
        <f>IF(Analysis!$H$3=1,1,0)</f>
        <v>1</v>
      </c>
      <c r="S3481" s="23">
        <f>IF(Analysis!$H$4=1,1,0)</f>
        <v>1</v>
      </c>
      <c r="T3481" s="23">
        <f>IF(Analysis!$H$6=1,1,0)</f>
        <v>1</v>
      </c>
      <c r="U3481" s="23">
        <f>IF(Analysis!$H$7=1,1,0)</f>
        <v>1</v>
      </c>
    </row>
    <row r="3482" spans="1:21">
      <c r="A3482" s="4">
        <v>14165</v>
      </c>
      <c r="B3482" s="5">
        <v>40709.343055555553</v>
      </c>
      <c r="C3482" s="5">
        <v>40709.336111111108</v>
      </c>
      <c r="D3482" s="4" t="s">
        <v>60</v>
      </c>
      <c r="E3482" s="4" t="s">
        <v>54</v>
      </c>
      <c r="F3482" s="6" t="s">
        <v>133</v>
      </c>
      <c r="G3482" s="4" t="s">
        <v>55</v>
      </c>
      <c r="H3482" s="4" t="s">
        <v>90</v>
      </c>
      <c r="I3482" s="4" t="s">
        <v>142</v>
      </c>
      <c r="J3482" s="4" t="s">
        <v>59</v>
      </c>
      <c r="K3482" s="9">
        <f t="shared" si="324"/>
        <v>6.9444444452528842E-3</v>
      </c>
      <c r="L3482" s="13">
        <f t="shared" si="325"/>
        <v>40709</v>
      </c>
      <c r="M3482" s="14">
        <f t="shared" si="326"/>
        <v>0.33611111110803904</v>
      </c>
      <c r="N3482" s="15">
        <f t="shared" si="327"/>
        <v>1</v>
      </c>
      <c r="O3482" s="16" t="str">
        <f t="shared" si="328"/>
        <v>Wednesday</v>
      </c>
      <c r="P3482" s="16" t="str">
        <f t="shared" si="329"/>
        <v>Jun</v>
      </c>
      <c r="Q3482" s="22">
        <f>IF(Analysis!$H$2=1,1,0)</f>
        <v>1</v>
      </c>
      <c r="R3482" s="1">
        <f>IF(Analysis!$H$3=1,1,0)</f>
        <v>1</v>
      </c>
      <c r="S3482" s="23">
        <f>IF(Analysis!$H$4=1,1,0)</f>
        <v>1</v>
      </c>
      <c r="T3482" s="23">
        <f>IF(Analysis!$H$6=1,1,0)</f>
        <v>1</v>
      </c>
      <c r="U3482" s="23">
        <f>IF(Analysis!$H$7=1,1,0)</f>
        <v>1</v>
      </c>
    </row>
    <row r="3483" spans="1:21">
      <c r="A3483" s="4">
        <v>14164</v>
      </c>
      <c r="B3483" s="5">
        <v>40709.430555555555</v>
      </c>
      <c r="C3483" s="5">
        <v>40708.722916666666</v>
      </c>
      <c r="D3483" s="4" t="s">
        <v>60</v>
      </c>
      <c r="E3483" s="4" t="s">
        <v>54</v>
      </c>
      <c r="F3483" s="6" t="s">
        <v>127</v>
      </c>
      <c r="G3483" s="4" t="s">
        <v>55</v>
      </c>
      <c r="H3483" s="4" t="s">
        <v>107</v>
      </c>
      <c r="I3483" s="4" t="s">
        <v>142</v>
      </c>
      <c r="J3483" s="4" t="s">
        <v>59</v>
      </c>
      <c r="K3483" s="9">
        <f t="shared" si="324"/>
        <v>0.70763888888905058</v>
      </c>
      <c r="L3483" s="13">
        <f t="shared" si="325"/>
        <v>40708</v>
      </c>
      <c r="M3483" s="14">
        <f t="shared" si="326"/>
        <v>0.72291666666569654</v>
      </c>
      <c r="N3483" s="15">
        <f t="shared" si="327"/>
        <v>6</v>
      </c>
      <c r="O3483" s="16" t="str">
        <f t="shared" si="328"/>
        <v>Wednesday</v>
      </c>
      <c r="P3483" s="16" t="str">
        <f t="shared" si="329"/>
        <v>Jun</v>
      </c>
      <c r="Q3483" s="22">
        <f>IF(Analysis!$H$2=1,1,0)</f>
        <v>1</v>
      </c>
      <c r="R3483" s="1">
        <f>IF(Analysis!$H$3=1,1,0)</f>
        <v>1</v>
      </c>
      <c r="S3483" s="23">
        <f>IF(Analysis!$H$4=1,1,0)</f>
        <v>1</v>
      </c>
      <c r="T3483" s="23">
        <f>IF(Analysis!$H$6=1,1,0)</f>
        <v>1</v>
      </c>
      <c r="U3483" s="23">
        <f>IF(Analysis!$H$7=1,1,0)</f>
        <v>1</v>
      </c>
    </row>
    <row r="3484" spans="1:21">
      <c r="A3484" s="4">
        <v>14163</v>
      </c>
      <c r="B3484" s="5">
        <v>40710.402777777781</v>
      </c>
      <c r="C3484" s="5">
        <v>40708.697222222225</v>
      </c>
      <c r="D3484" s="4" t="s">
        <v>60</v>
      </c>
      <c r="E3484" s="4" t="s">
        <v>68</v>
      </c>
      <c r="F3484" s="6" t="s">
        <v>128</v>
      </c>
      <c r="G3484" s="4" t="s">
        <v>55</v>
      </c>
      <c r="H3484" s="4" t="s">
        <v>106</v>
      </c>
      <c r="I3484" s="4" t="s">
        <v>142</v>
      </c>
      <c r="J3484" s="4" t="s">
        <v>59</v>
      </c>
      <c r="K3484" s="9">
        <f t="shared" si="324"/>
        <v>1.7055555555562023</v>
      </c>
      <c r="L3484" s="13">
        <f t="shared" si="325"/>
        <v>40708</v>
      </c>
      <c r="M3484" s="14">
        <f t="shared" si="326"/>
        <v>0.69722222222480923</v>
      </c>
      <c r="N3484" s="15">
        <f t="shared" si="327"/>
        <v>5</v>
      </c>
      <c r="O3484" s="16" t="str">
        <f t="shared" si="328"/>
        <v>Thursday</v>
      </c>
      <c r="P3484" s="16" t="str">
        <f t="shared" si="329"/>
        <v>Jun</v>
      </c>
      <c r="Q3484" s="22">
        <f>IF(Analysis!$H$2=1,1,0)</f>
        <v>1</v>
      </c>
      <c r="R3484" s="1">
        <f>IF(Analysis!$H$3=1,1,0)</f>
        <v>1</v>
      </c>
      <c r="S3484" s="23">
        <f>IF(Analysis!$H$4=1,1,0)</f>
        <v>1</v>
      </c>
      <c r="T3484" s="23">
        <f>IF(Analysis!$H$6=1,1,0)</f>
        <v>1</v>
      </c>
      <c r="U3484" s="23">
        <f>IF(Analysis!$H$7=1,1,0)</f>
        <v>1</v>
      </c>
    </row>
    <row r="3485" spans="1:21">
      <c r="A3485" s="4">
        <v>14162</v>
      </c>
      <c r="B3485" s="5">
        <v>40711.36041666667</v>
      </c>
      <c r="C3485" s="5">
        <v>40708.664583333331</v>
      </c>
      <c r="D3485" s="4" t="s">
        <v>60</v>
      </c>
      <c r="E3485" s="4" t="s">
        <v>74</v>
      </c>
      <c r="F3485" s="6" t="s">
        <v>129</v>
      </c>
      <c r="G3485" s="4" t="s">
        <v>55</v>
      </c>
      <c r="H3485" s="4" t="s">
        <v>71</v>
      </c>
      <c r="I3485" s="4" t="s">
        <v>142</v>
      </c>
      <c r="J3485" s="4" t="s">
        <v>59</v>
      </c>
      <c r="K3485" s="9">
        <f t="shared" si="324"/>
        <v>2.695833333338669</v>
      </c>
      <c r="L3485" s="13">
        <f t="shared" si="325"/>
        <v>40708</v>
      </c>
      <c r="M3485" s="14">
        <f t="shared" si="326"/>
        <v>0.66458333333139308</v>
      </c>
      <c r="N3485" s="15">
        <f t="shared" si="327"/>
        <v>5</v>
      </c>
      <c r="O3485" s="16" t="str">
        <f t="shared" si="328"/>
        <v>Friday</v>
      </c>
      <c r="P3485" s="16" t="str">
        <f t="shared" si="329"/>
        <v>Jun</v>
      </c>
      <c r="Q3485" s="22">
        <f>IF(Analysis!$H$2=1,1,0)</f>
        <v>1</v>
      </c>
      <c r="R3485" s="1">
        <f>IF(Analysis!$H$3=1,1,0)</f>
        <v>1</v>
      </c>
      <c r="S3485" s="23">
        <f>IF(Analysis!$H$4=1,1,0)</f>
        <v>1</v>
      </c>
      <c r="T3485" s="23">
        <f>IF(Analysis!$H$6=1,1,0)</f>
        <v>1</v>
      </c>
      <c r="U3485" s="23">
        <f>IF(Analysis!$H$7=1,1,0)</f>
        <v>1</v>
      </c>
    </row>
    <row r="3486" spans="1:21">
      <c r="A3486" s="4">
        <v>14161</v>
      </c>
      <c r="B3486" s="5">
        <v>40708.620833333334</v>
      </c>
      <c r="C3486" s="5">
        <v>40708.618055555555</v>
      </c>
      <c r="D3486" s="4" t="s">
        <v>60</v>
      </c>
      <c r="E3486" s="4" t="s">
        <v>54</v>
      </c>
      <c r="F3486" s="6" t="s">
        <v>145</v>
      </c>
      <c r="G3486" s="4" t="s">
        <v>55</v>
      </c>
      <c r="H3486" s="4" t="s">
        <v>56</v>
      </c>
      <c r="I3486" s="4" t="s">
        <v>142</v>
      </c>
      <c r="J3486" s="4" t="s">
        <v>59</v>
      </c>
      <c r="K3486" s="9">
        <f t="shared" si="324"/>
        <v>2.7777777795563452E-3</v>
      </c>
      <c r="L3486" s="13">
        <f t="shared" si="325"/>
        <v>40708</v>
      </c>
      <c r="M3486" s="14">
        <f t="shared" si="326"/>
        <v>0.61805555555474712</v>
      </c>
      <c r="N3486" s="15">
        <f t="shared" si="327"/>
        <v>4</v>
      </c>
      <c r="O3486" s="16" t="str">
        <f t="shared" si="328"/>
        <v>Tuesday</v>
      </c>
      <c r="P3486" s="16" t="str">
        <f t="shared" si="329"/>
        <v>Jun</v>
      </c>
      <c r="Q3486" s="22">
        <f>IF(Analysis!$H$2=1,1,0)</f>
        <v>1</v>
      </c>
      <c r="R3486" s="1">
        <f>IF(Analysis!$H$3=1,1,0)</f>
        <v>1</v>
      </c>
      <c r="S3486" s="23">
        <f>IF(Analysis!$H$4=1,1,0)</f>
        <v>1</v>
      </c>
      <c r="T3486" s="23">
        <f>IF(Analysis!$H$6=1,1,0)</f>
        <v>1</v>
      </c>
      <c r="U3486" s="23">
        <f>IF(Analysis!$H$7=1,1,0)</f>
        <v>1</v>
      </c>
    </row>
    <row r="3487" spans="1:21">
      <c r="A3487" s="4">
        <v>14160</v>
      </c>
      <c r="B3487" s="5">
        <v>40709.620833333334</v>
      </c>
      <c r="C3487" s="5">
        <v>40708.604861111111</v>
      </c>
      <c r="D3487" s="4" t="s">
        <v>53</v>
      </c>
      <c r="E3487" s="4" t="s">
        <v>67</v>
      </c>
      <c r="F3487" s="6" t="s">
        <v>2421</v>
      </c>
      <c r="G3487" s="4" t="s">
        <v>55</v>
      </c>
      <c r="H3487" s="4" t="s">
        <v>90</v>
      </c>
      <c r="I3487" s="4" t="s">
        <v>142</v>
      </c>
      <c r="J3487" s="4" t="s">
        <v>115</v>
      </c>
      <c r="K3487" s="9">
        <f t="shared" si="324"/>
        <v>1.015972222223354</v>
      </c>
      <c r="L3487" s="13">
        <f t="shared" si="325"/>
        <v>40708</v>
      </c>
      <c r="M3487" s="14">
        <f t="shared" si="326"/>
        <v>0.60486111111094942</v>
      </c>
      <c r="N3487" s="15">
        <f t="shared" si="327"/>
        <v>4</v>
      </c>
      <c r="O3487" s="16" t="str">
        <f t="shared" si="328"/>
        <v>Wednesday</v>
      </c>
      <c r="P3487" s="16" t="str">
        <f t="shared" si="329"/>
        <v>Jun</v>
      </c>
      <c r="Q3487" s="22">
        <f>IF(Analysis!$H$2=1,1,0)</f>
        <v>1</v>
      </c>
      <c r="R3487" s="1">
        <f>IF(Analysis!$H$3=1,1,0)</f>
        <v>1</v>
      </c>
      <c r="S3487" s="23">
        <f>IF(Analysis!$H$4=1,1,0)</f>
        <v>1</v>
      </c>
      <c r="T3487" s="23">
        <f>IF(Analysis!$H$6=1,1,0)</f>
        <v>1</v>
      </c>
      <c r="U3487" s="23">
        <f>IF(Analysis!$H$7=1,1,0)</f>
        <v>1</v>
      </c>
    </row>
    <row r="3488" spans="1:21">
      <c r="A3488" s="4">
        <v>14159</v>
      </c>
      <c r="B3488" s="5">
        <v>40718.462500000001</v>
      </c>
      <c r="C3488" s="5">
        <v>40708.566666666666</v>
      </c>
      <c r="D3488" s="4" t="s">
        <v>62</v>
      </c>
      <c r="E3488" s="4" t="s">
        <v>68</v>
      </c>
      <c r="F3488" s="6" t="s">
        <v>2071</v>
      </c>
      <c r="G3488" s="4" t="s">
        <v>55</v>
      </c>
      <c r="H3488" s="4" t="s">
        <v>56</v>
      </c>
      <c r="I3488" s="4" t="s">
        <v>142</v>
      </c>
      <c r="J3488" s="4" t="s">
        <v>73</v>
      </c>
      <c r="K3488" s="9">
        <f t="shared" si="324"/>
        <v>9.8958333333357587</v>
      </c>
      <c r="L3488" s="13">
        <f t="shared" si="325"/>
        <v>40708</v>
      </c>
      <c r="M3488" s="14">
        <f t="shared" si="326"/>
        <v>0.56666666666569654</v>
      </c>
      <c r="N3488" s="15">
        <f t="shared" si="327"/>
        <v>4</v>
      </c>
      <c r="O3488" s="16" t="str">
        <f t="shared" si="328"/>
        <v>Friday</v>
      </c>
      <c r="P3488" s="16" t="str">
        <f t="shared" si="329"/>
        <v>Jun</v>
      </c>
      <c r="Q3488" s="22">
        <f>IF(Analysis!$H$2=1,1,0)</f>
        <v>1</v>
      </c>
      <c r="R3488" s="1">
        <f>IF(Analysis!$H$3=1,1,0)</f>
        <v>1</v>
      </c>
      <c r="S3488" s="23">
        <f>IF(Analysis!$H$4=1,1,0)</f>
        <v>1</v>
      </c>
      <c r="T3488" s="23">
        <f>IF(Analysis!$H$6=1,1,0)</f>
        <v>1</v>
      </c>
      <c r="U3488" s="23">
        <f>IF(Analysis!$H$7=1,1,0)</f>
        <v>1</v>
      </c>
    </row>
    <row r="3489" spans="1:21">
      <c r="A3489" s="4">
        <v>14158</v>
      </c>
      <c r="B3489" s="5">
        <v>40709.621527777781</v>
      </c>
      <c r="C3489" s="5">
        <v>40708.535416666666</v>
      </c>
      <c r="D3489" s="4" t="s">
        <v>60</v>
      </c>
      <c r="E3489" s="4" t="s">
        <v>54</v>
      </c>
      <c r="F3489" s="6" t="s">
        <v>2072</v>
      </c>
      <c r="G3489" s="4" t="s">
        <v>55</v>
      </c>
      <c r="H3489" s="4" t="s">
        <v>1591</v>
      </c>
      <c r="I3489" s="4" t="s">
        <v>142</v>
      </c>
      <c r="J3489" s="4" t="s">
        <v>59</v>
      </c>
      <c r="K3489" s="9">
        <f t="shared" si="324"/>
        <v>1.086111111115315</v>
      </c>
      <c r="L3489" s="13">
        <f t="shared" si="325"/>
        <v>40708</v>
      </c>
      <c r="M3489" s="14">
        <f t="shared" si="326"/>
        <v>0.53541666666569654</v>
      </c>
      <c r="N3489" s="15">
        <f t="shared" si="327"/>
        <v>3</v>
      </c>
      <c r="O3489" s="16" t="str">
        <f t="shared" si="328"/>
        <v>Wednesday</v>
      </c>
      <c r="P3489" s="16" t="str">
        <f t="shared" si="329"/>
        <v>Jun</v>
      </c>
      <c r="Q3489" s="22">
        <f>IF(Analysis!$H$2=1,1,0)</f>
        <v>1</v>
      </c>
      <c r="R3489" s="1">
        <f>IF(Analysis!$H$3=1,1,0)</f>
        <v>1</v>
      </c>
      <c r="S3489" s="23">
        <f>IF(Analysis!$H$4=1,1,0)</f>
        <v>1</v>
      </c>
      <c r="T3489" s="23">
        <f>IF(Analysis!$H$6=1,1,0)</f>
        <v>1</v>
      </c>
      <c r="U3489" s="23">
        <f>IF(Analysis!$H$7=1,1,0)</f>
        <v>1</v>
      </c>
    </row>
    <row r="3490" spans="1:21">
      <c r="A3490" s="4">
        <v>14157</v>
      </c>
      <c r="B3490" s="5">
        <v>40709.627083333333</v>
      </c>
      <c r="C3490" s="5">
        <v>40708.519444444442</v>
      </c>
      <c r="D3490" s="4" t="s">
        <v>60</v>
      </c>
      <c r="E3490" s="4" t="s">
        <v>54</v>
      </c>
      <c r="F3490" s="6" t="s">
        <v>2073</v>
      </c>
      <c r="G3490" s="4" t="s">
        <v>55</v>
      </c>
      <c r="H3490" s="4" t="s">
        <v>1592</v>
      </c>
      <c r="I3490" s="4" t="s">
        <v>142</v>
      </c>
      <c r="J3490" s="4" t="s">
        <v>59</v>
      </c>
      <c r="K3490" s="9">
        <f t="shared" si="324"/>
        <v>1.1076388888905058</v>
      </c>
      <c r="L3490" s="13">
        <f t="shared" si="325"/>
        <v>40708</v>
      </c>
      <c r="M3490" s="14">
        <f t="shared" si="326"/>
        <v>0.5194444444423425</v>
      </c>
      <c r="N3490" s="15">
        <f t="shared" si="327"/>
        <v>3</v>
      </c>
      <c r="O3490" s="16" t="str">
        <f t="shared" si="328"/>
        <v>Wednesday</v>
      </c>
      <c r="P3490" s="16" t="str">
        <f t="shared" si="329"/>
        <v>Jun</v>
      </c>
      <c r="Q3490" s="22">
        <f>IF(Analysis!$H$2=1,1,0)</f>
        <v>1</v>
      </c>
      <c r="R3490" s="1">
        <f>IF(Analysis!$H$3=1,1,0)</f>
        <v>1</v>
      </c>
      <c r="S3490" s="23">
        <f>IF(Analysis!$H$4=1,1,0)</f>
        <v>1</v>
      </c>
      <c r="T3490" s="23">
        <f>IF(Analysis!$H$6=1,1,0)</f>
        <v>1</v>
      </c>
      <c r="U3490" s="23">
        <f>IF(Analysis!$H$7=1,1,0)</f>
        <v>1</v>
      </c>
    </row>
    <row r="3491" spans="1:21">
      <c r="A3491" s="4">
        <v>14156</v>
      </c>
      <c r="B3491" s="5">
        <v>40709.634027777778</v>
      </c>
      <c r="C3491" s="5">
        <v>40708.453472222223</v>
      </c>
      <c r="D3491" s="4" t="s">
        <v>60</v>
      </c>
      <c r="E3491" s="4" t="s">
        <v>54</v>
      </c>
      <c r="F3491" s="6" t="s">
        <v>132</v>
      </c>
      <c r="G3491" s="4" t="s">
        <v>55</v>
      </c>
      <c r="H3491" s="4" t="s">
        <v>1593</v>
      </c>
      <c r="I3491" s="4" t="s">
        <v>142</v>
      </c>
      <c r="J3491" s="4" t="s">
        <v>59</v>
      </c>
      <c r="K3491" s="9">
        <f t="shared" si="324"/>
        <v>1.1805555555547471</v>
      </c>
      <c r="L3491" s="13">
        <f t="shared" si="325"/>
        <v>40708</v>
      </c>
      <c r="M3491" s="14">
        <f t="shared" si="326"/>
        <v>0.45347222222335404</v>
      </c>
      <c r="N3491" s="15">
        <f t="shared" si="327"/>
        <v>2</v>
      </c>
      <c r="O3491" s="16" t="str">
        <f t="shared" si="328"/>
        <v>Wednesday</v>
      </c>
      <c r="P3491" s="16" t="str">
        <f t="shared" si="329"/>
        <v>Jun</v>
      </c>
      <c r="Q3491" s="22">
        <f>IF(Analysis!$H$2=1,1,0)</f>
        <v>1</v>
      </c>
      <c r="R3491" s="1">
        <f>IF(Analysis!$H$3=1,1,0)</f>
        <v>1</v>
      </c>
      <c r="S3491" s="23">
        <f>IF(Analysis!$H$4=1,1,0)</f>
        <v>1</v>
      </c>
      <c r="T3491" s="23">
        <f>IF(Analysis!$H$6=1,1,0)</f>
        <v>1</v>
      </c>
      <c r="U3491" s="23">
        <f>IF(Analysis!$H$7=1,1,0)</f>
        <v>1</v>
      </c>
    </row>
    <row r="3492" spans="1:21">
      <c r="A3492" s="4">
        <v>14155</v>
      </c>
      <c r="B3492" s="5">
        <v>40709.64166666667</v>
      </c>
      <c r="C3492" s="5">
        <v>40708.424305555556</v>
      </c>
      <c r="D3492" s="4" t="s">
        <v>60</v>
      </c>
      <c r="E3492" s="4" t="s">
        <v>61</v>
      </c>
      <c r="F3492" s="6" t="s">
        <v>133</v>
      </c>
      <c r="G3492" s="4" t="s">
        <v>55</v>
      </c>
      <c r="H3492" s="4" t="s">
        <v>1594</v>
      </c>
      <c r="I3492" s="4" t="s">
        <v>142</v>
      </c>
      <c r="J3492" s="4" t="s">
        <v>59</v>
      </c>
      <c r="K3492" s="9">
        <f t="shared" si="324"/>
        <v>1.2173611111138598</v>
      </c>
      <c r="L3492" s="13">
        <f t="shared" si="325"/>
        <v>40708</v>
      </c>
      <c r="M3492" s="14">
        <f t="shared" si="326"/>
        <v>0.42430555555620231</v>
      </c>
      <c r="N3492" s="15">
        <f t="shared" si="327"/>
        <v>2</v>
      </c>
      <c r="O3492" s="16" t="str">
        <f t="shared" si="328"/>
        <v>Wednesday</v>
      </c>
      <c r="P3492" s="16" t="str">
        <f t="shared" si="329"/>
        <v>Jun</v>
      </c>
      <c r="Q3492" s="22">
        <f>IF(Analysis!$H$2=1,1,0)</f>
        <v>1</v>
      </c>
      <c r="R3492" s="1">
        <f>IF(Analysis!$H$3=1,1,0)</f>
        <v>1</v>
      </c>
      <c r="S3492" s="23">
        <f>IF(Analysis!$H$4=1,1,0)</f>
        <v>1</v>
      </c>
      <c r="T3492" s="23">
        <f>IF(Analysis!$H$6=1,1,0)</f>
        <v>1</v>
      </c>
      <c r="U3492" s="23">
        <f>IF(Analysis!$H$7=1,1,0)</f>
        <v>1</v>
      </c>
    </row>
    <row r="3493" spans="1:21">
      <c r="A3493" s="4">
        <v>14154</v>
      </c>
      <c r="B3493" s="5">
        <v>40709.647916666669</v>
      </c>
      <c r="C3493" s="5">
        <v>40708.422222222223</v>
      </c>
      <c r="D3493" s="4" t="s">
        <v>60</v>
      </c>
      <c r="E3493" s="4" t="s">
        <v>137</v>
      </c>
      <c r="F3493" s="6" t="s">
        <v>127</v>
      </c>
      <c r="G3493" s="4" t="s">
        <v>55</v>
      </c>
      <c r="H3493" s="4" t="s">
        <v>1595</v>
      </c>
      <c r="I3493" s="4" t="s">
        <v>142</v>
      </c>
      <c r="J3493" s="4" t="s">
        <v>59</v>
      </c>
      <c r="K3493" s="9">
        <f t="shared" si="324"/>
        <v>1.2256944444452529</v>
      </c>
      <c r="L3493" s="13">
        <f t="shared" si="325"/>
        <v>40708</v>
      </c>
      <c r="M3493" s="14">
        <f t="shared" si="326"/>
        <v>0.42222222222335404</v>
      </c>
      <c r="N3493" s="15">
        <f t="shared" si="327"/>
        <v>2</v>
      </c>
      <c r="O3493" s="16" t="str">
        <f t="shared" si="328"/>
        <v>Wednesday</v>
      </c>
      <c r="P3493" s="16" t="str">
        <f t="shared" si="329"/>
        <v>Jun</v>
      </c>
      <c r="Q3493" s="22">
        <f>IF(Analysis!$H$2=1,1,0)</f>
        <v>1</v>
      </c>
      <c r="R3493" s="1">
        <f>IF(Analysis!$H$3=1,1,0)</f>
        <v>1</v>
      </c>
      <c r="S3493" s="23">
        <f>IF(Analysis!$H$4=1,1,0)</f>
        <v>1</v>
      </c>
      <c r="T3493" s="23">
        <f>IF(Analysis!$H$6=1,1,0)</f>
        <v>1</v>
      </c>
      <c r="U3493" s="23">
        <f>IF(Analysis!$H$7=1,1,0)</f>
        <v>1</v>
      </c>
    </row>
    <row r="3494" spans="1:21">
      <c r="A3494" s="4">
        <v>14153</v>
      </c>
      <c r="B3494" s="5">
        <v>40709.643055555556</v>
      </c>
      <c r="C3494" s="5">
        <v>40708.418055555558</v>
      </c>
      <c r="D3494" s="4" t="s">
        <v>53</v>
      </c>
      <c r="E3494" s="4" t="s">
        <v>97</v>
      </c>
      <c r="F3494" s="6" t="s">
        <v>128</v>
      </c>
      <c r="G3494" s="4" t="s">
        <v>55</v>
      </c>
      <c r="H3494" s="4" t="s">
        <v>90</v>
      </c>
      <c r="I3494" s="4" t="s">
        <v>142</v>
      </c>
      <c r="J3494" s="4" t="s">
        <v>59</v>
      </c>
      <c r="K3494" s="9">
        <f t="shared" si="324"/>
        <v>1.2249999999985448</v>
      </c>
      <c r="L3494" s="13">
        <f t="shared" si="325"/>
        <v>40708</v>
      </c>
      <c r="M3494" s="14">
        <f t="shared" si="326"/>
        <v>0.4180555555576575</v>
      </c>
      <c r="N3494" s="15">
        <f t="shared" si="327"/>
        <v>2</v>
      </c>
      <c r="O3494" s="16" t="str">
        <f t="shared" si="328"/>
        <v>Wednesday</v>
      </c>
      <c r="P3494" s="16" t="str">
        <f t="shared" si="329"/>
        <v>Jun</v>
      </c>
      <c r="Q3494" s="22">
        <f>IF(Analysis!$H$2=1,1,0)</f>
        <v>1</v>
      </c>
      <c r="R3494" s="1">
        <f>IF(Analysis!$H$3=1,1,0)</f>
        <v>1</v>
      </c>
      <c r="S3494" s="23">
        <f>IF(Analysis!$H$4=1,1,0)</f>
        <v>1</v>
      </c>
      <c r="T3494" s="23">
        <f>IF(Analysis!$H$6=1,1,0)</f>
        <v>1</v>
      </c>
      <c r="U3494" s="23">
        <f>IF(Analysis!$H$7=1,1,0)</f>
        <v>1</v>
      </c>
    </row>
    <row r="3495" spans="1:21">
      <c r="A3495" s="4">
        <v>14152</v>
      </c>
      <c r="B3495" s="5">
        <v>40753.347916666666</v>
      </c>
      <c r="C3495" s="5">
        <v>40708.394444444442</v>
      </c>
      <c r="D3495" s="4" t="s">
        <v>62</v>
      </c>
      <c r="E3495" s="4" t="s">
        <v>100</v>
      </c>
      <c r="F3495" s="6" t="s">
        <v>129</v>
      </c>
      <c r="G3495" s="4" t="s">
        <v>55</v>
      </c>
      <c r="H3495" s="4" t="s">
        <v>107</v>
      </c>
      <c r="I3495" s="4" t="s">
        <v>142</v>
      </c>
      <c r="J3495" s="4" t="s">
        <v>65</v>
      </c>
      <c r="K3495" s="9">
        <f t="shared" si="324"/>
        <v>44.953472222223354</v>
      </c>
      <c r="L3495" s="13">
        <f t="shared" si="325"/>
        <v>40708</v>
      </c>
      <c r="M3495" s="14">
        <f t="shared" si="326"/>
        <v>0.3944444444423425</v>
      </c>
      <c r="N3495" s="15">
        <f t="shared" si="327"/>
        <v>2</v>
      </c>
      <c r="O3495" s="16" t="str">
        <f t="shared" si="328"/>
        <v>Friday</v>
      </c>
      <c r="P3495" s="16" t="str">
        <f t="shared" si="329"/>
        <v>Jun</v>
      </c>
      <c r="Q3495" s="22">
        <f>IF(Analysis!$H$2=1,1,0)</f>
        <v>1</v>
      </c>
      <c r="R3495" s="1">
        <f>IF(Analysis!$H$3=1,1,0)</f>
        <v>1</v>
      </c>
      <c r="S3495" s="23">
        <f>IF(Analysis!$H$4=1,1,0)</f>
        <v>1</v>
      </c>
      <c r="T3495" s="23">
        <f>IF(Analysis!$H$6=1,1,0)</f>
        <v>1</v>
      </c>
      <c r="U3495" s="23">
        <f>IF(Analysis!$H$7=1,1,0)</f>
        <v>1</v>
      </c>
    </row>
    <row r="3496" spans="1:21">
      <c r="A3496" s="4">
        <v>14151</v>
      </c>
      <c r="B3496" s="5">
        <v>40711.497916666667</v>
      </c>
      <c r="C3496" s="5">
        <v>40707.724999999999</v>
      </c>
      <c r="D3496" s="4" t="s">
        <v>62</v>
      </c>
      <c r="E3496" s="4" t="s">
        <v>63</v>
      </c>
      <c r="F3496" s="6" t="s">
        <v>145</v>
      </c>
      <c r="G3496" s="4" t="s">
        <v>55</v>
      </c>
      <c r="H3496" s="4" t="s">
        <v>106</v>
      </c>
      <c r="I3496" s="4" t="s">
        <v>142</v>
      </c>
      <c r="J3496" s="4" t="s">
        <v>65</v>
      </c>
      <c r="K3496" s="9">
        <f t="shared" si="324"/>
        <v>3.7729166666686069</v>
      </c>
      <c r="L3496" s="13">
        <f t="shared" si="325"/>
        <v>40707</v>
      </c>
      <c r="M3496" s="14">
        <f t="shared" si="326"/>
        <v>0.72499999999854481</v>
      </c>
      <c r="N3496" s="15">
        <f t="shared" si="327"/>
        <v>6</v>
      </c>
      <c r="O3496" s="16" t="str">
        <f t="shared" si="328"/>
        <v>Friday</v>
      </c>
      <c r="P3496" s="16" t="str">
        <f t="shared" si="329"/>
        <v>Jun</v>
      </c>
      <c r="Q3496" s="22">
        <f>IF(Analysis!$H$2=1,1,0)</f>
        <v>1</v>
      </c>
      <c r="R3496" s="1">
        <f>IF(Analysis!$H$3=1,1,0)</f>
        <v>1</v>
      </c>
      <c r="S3496" s="23">
        <f>IF(Analysis!$H$4=1,1,0)</f>
        <v>1</v>
      </c>
      <c r="T3496" s="23">
        <f>IF(Analysis!$H$6=1,1,0)</f>
        <v>1</v>
      </c>
      <c r="U3496" s="23">
        <f>IF(Analysis!$H$7=1,1,0)</f>
        <v>1</v>
      </c>
    </row>
    <row r="3497" spans="1:21">
      <c r="A3497" s="4">
        <v>14150</v>
      </c>
      <c r="B3497" s="5">
        <v>40736.664583333331</v>
      </c>
      <c r="C3497" s="5">
        <v>40707.719444444447</v>
      </c>
      <c r="D3497" s="4" t="s">
        <v>60</v>
      </c>
      <c r="E3497" s="4" t="s">
        <v>67</v>
      </c>
      <c r="F3497" s="6" t="s">
        <v>2422</v>
      </c>
      <c r="G3497" s="4" t="s">
        <v>55</v>
      </c>
      <c r="H3497" s="4" t="s">
        <v>71</v>
      </c>
      <c r="I3497" s="4" t="s">
        <v>142</v>
      </c>
      <c r="J3497" s="4" t="s">
        <v>59</v>
      </c>
      <c r="K3497" s="9">
        <f t="shared" si="324"/>
        <v>28.945138888884685</v>
      </c>
      <c r="L3497" s="13">
        <f t="shared" si="325"/>
        <v>40707</v>
      </c>
      <c r="M3497" s="14">
        <f t="shared" si="326"/>
        <v>0.71944444444670808</v>
      </c>
      <c r="N3497" s="15">
        <f t="shared" si="327"/>
        <v>6</v>
      </c>
      <c r="O3497" s="16" t="str">
        <f t="shared" si="328"/>
        <v>Tuesday</v>
      </c>
      <c r="P3497" s="16" t="str">
        <f t="shared" si="329"/>
        <v>Jun</v>
      </c>
      <c r="Q3497" s="22">
        <f>IF(Analysis!$H$2=1,1,0)</f>
        <v>1</v>
      </c>
      <c r="R3497" s="1">
        <f>IF(Analysis!$H$3=1,1,0)</f>
        <v>1</v>
      </c>
      <c r="S3497" s="23">
        <f>IF(Analysis!$H$4=1,1,0)</f>
        <v>1</v>
      </c>
      <c r="T3497" s="23">
        <f>IF(Analysis!$H$6=1,1,0)</f>
        <v>1</v>
      </c>
      <c r="U3497" s="23">
        <f>IF(Analysis!$H$7=1,1,0)</f>
        <v>1</v>
      </c>
    </row>
    <row r="3498" spans="1:21">
      <c r="A3498" s="4">
        <v>14149</v>
      </c>
      <c r="B3498" s="5">
        <v>40714.538888888892</v>
      </c>
      <c r="C3498" s="5">
        <v>40707.706250000003</v>
      </c>
      <c r="D3498" s="4" t="s">
        <v>60</v>
      </c>
      <c r="E3498" s="4" t="s">
        <v>54</v>
      </c>
      <c r="F3498" s="6" t="s">
        <v>2071</v>
      </c>
      <c r="G3498" s="4" t="s">
        <v>55</v>
      </c>
      <c r="H3498" s="4" t="s">
        <v>56</v>
      </c>
      <c r="I3498" s="4" t="s">
        <v>142</v>
      </c>
      <c r="J3498" s="4" t="s">
        <v>136</v>
      </c>
      <c r="K3498" s="9">
        <f t="shared" si="324"/>
        <v>6.8326388888890506</v>
      </c>
      <c r="L3498" s="13">
        <f t="shared" si="325"/>
        <v>40707</v>
      </c>
      <c r="M3498" s="14">
        <f t="shared" si="326"/>
        <v>0.70625000000291038</v>
      </c>
      <c r="N3498" s="15">
        <f t="shared" si="327"/>
        <v>5</v>
      </c>
      <c r="O3498" s="16" t="str">
        <f t="shared" si="328"/>
        <v>Monday</v>
      </c>
      <c r="P3498" s="16" t="str">
        <f t="shared" si="329"/>
        <v>Jun</v>
      </c>
      <c r="Q3498" s="22">
        <f>IF(Analysis!$H$2=1,1,0)</f>
        <v>1</v>
      </c>
      <c r="R3498" s="1">
        <f>IF(Analysis!$H$3=1,1,0)</f>
        <v>1</v>
      </c>
      <c r="S3498" s="23">
        <f>IF(Analysis!$H$4=1,1,0)</f>
        <v>1</v>
      </c>
      <c r="T3498" s="23">
        <f>IF(Analysis!$H$6=1,1,0)</f>
        <v>1</v>
      </c>
      <c r="U3498" s="23">
        <f>IF(Analysis!$H$7=1,1,0)</f>
        <v>1</v>
      </c>
    </row>
    <row r="3499" spans="1:21">
      <c r="A3499" s="4">
        <v>14148</v>
      </c>
      <c r="B3499" s="5">
        <v>40708.39166666667</v>
      </c>
      <c r="C3499" s="5">
        <v>40707.679861111108</v>
      </c>
      <c r="D3499" s="4" t="s">
        <v>60</v>
      </c>
      <c r="E3499" s="4" t="s">
        <v>54</v>
      </c>
      <c r="F3499" s="6" t="s">
        <v>2072</v>
      </c>
      <c r="G3499" s="4" t="s">
        <v>55</v>
      </c>
      <c r="H3499" s="4" t="s">
        <v>90</v>
      </c>
      <c r="I3499" s="4" t="s">
        <v>142</v>
      </c>
      <c r="J3499" s="4" t="s">
        <v>59</v>
      </c>
      <c r="K3499" s="9">
        <f t="shared" si="324"/>
        <v>0.71180555556202307</v>
      </c>
      <c r="L3499" s="13">
        <f t="shared" si="325"/>
        <v>40707</v>
      </c>
      <c r="M3499" s="14">
        <f t="shared" si="326"/>
        <v>0.67986111110803904</v>
      </c>
      <c r="N3499" s="15">
        <f t="shared" si="327"/>
        <v>5</v>
      </c>
      <c r="O3499" s="16" t="str">
        <f t="shared" si="328"/>
        <v>Tuesday</v>
      </c>
      <c r="P3499" s="16" t="str">
        <f t="shared" si="329"/>
        <v>Jun</v>
      </c>
      <c r="Q3499" s="22">
        <f>IF(Analysis!$H$2=1,1,0)</f>
        <v>1</v>
      </c>
      <c r="R3499" s="1">
        <f>IF(Analysis!$H$3=1,1,0)</f>
        <v>1</v>
      </c>
      <c r="S3499" s="23">
        <f>IF(Analysis!$H$4=1,1,0)</f>
        <v>1</v>
      </c>
      <c r="T3499" s="23">
        <f>IF(Analysis!$H$6=1,1,0)</f>
        <v>1</v>
      </c>
      <c r="U3499" s="23">
        <f>IF(Analysis!$H$7=1,1,0)</f>
        <v>1</v>
      </c>
    </row>
    <row r="3500" spans="1:21">
      <c r="A3500" s="4">
        <v>14147</v>
      </c>
      <c r="B3500" s="5">
        <v>40708.400000000001</v>
      </c>
      <c r="C3500" s="5">
        <v>40707.654861111114</v>
      </c>
      <c r="D3500" s="4" t="s">
        <v>60</v>
      </c>
      <c r="E3500" s="4" t="s">
        <v>54</v>
      </c>
      <c r="F3500" s="6" t="s">
        <v>2073</v>
      </c>
      <c r="G3500" s="4" t="s">
        <v>55</v>
      </c>
      <c r="H3500" s="4" t="s">
        <v>56</v>
      </c>
      <c r="I3500" s="4" t="s">
        <v>142</v>
      </c>
      <c r="J3500" s="4" t="s">
        <v>57</v>
      </c>
      <c r="K3500" s="9">
        <f t="shared" si="324"/>
        <v>0.74513888888759539</v>
      </c>
      <c r="L3500" s="13">
        <f t="shared" si="325"/>
        <v>40707</v>
      </c>
      <c r="M3500" s="14">
        <f t="shared" si="326"/>
        <v>0.65486111111385981</v>
      </c>
      <c r="N3500" s="15">
        <f t="shared" si="327"/>
        <v>5</v>
      </c>
      <c r="O3500" s="16" t="str">
        <f t="shared" si="328"/>
        <v>Tuesday</v>
      </c>
      <c r="P3500" s="16" t="str">
        <f t="shared" si="329"/>
        <v>Jun</v>
      </c>
      <c r="Q3500" s="22">
        <f>IF(Analysis!$H$2=1,1,0)</f>
        <v>1</v>
      </c>
      <c r="R3500" s="1">
        <f>IF(Analysis!$H$3=1,1,0)</f>
        <v>1</v>
      </c>
      <c r="S3500" s="23">
        <f>IF(Analysis!$H$4=1,1,0)</f>
        <v>1</v>
      </c>
      <c r="T3500" s="23">
        <f>IF(Analysis!$H$6=1,1,0)</f>
        <v>1</v>
      </c>
      <c r="U3500" s="23">
        <f>IF(Analysis!$H$7=1,1,0)</f>
        <v>1</v>
      </c>
    </row>
    <row r="3501" spans="1:21">
      <c r="A3501" s="4">
        <v>14146</v>
      </c>
      <c r="B3501" s="5">
        <v>40708.68472222222</v>
      </c>
      <c r="C3501" s="5">
        <v>40707.65</v>
      </c>
      <c r="D3501" s="4" t="s">
        <v>62</v>
      </c>
      <c r="E3501" s="4" t="s">
        <v>63</v>
      </c>
      <c r="F3501" s="6" t="s">
        <v>132</v>
      </c>
      <c r="G3501" s="4" t="s">
        <v>55</v>
      </c>
      <c r="H3501" s="4" t="s">
        <v>1596</v>
      </c>
      <c r="I3501" s="4" t="s">
        <v>142</v>
      </c>
      <c r="J3501" s="4" t="s">
        <v>65</v>
      </c>
      <c r="K3501" s="9">
        <f t="shared" si="324"/>
        <v>1.0347222222189885</v>
      </c>
      <c r="L3501" s="13">
        <f t="shared" si="325"/>
        <v>40707</v>
      </c>
      <c r="M3501" s="14">
        <f t="shared" si="326"/>
        <v>0.65000000000145519</v>
      </c>
      <c r="N3501" s="15">
        <f t="shared" si="327"/>
        <v>5</v>
      </c>
      <c r="O3501" s="16" t="str">
        <f t="shared" si="328"/>
        <v>Tuesday</v>
      </c>
      <c r="P3501" s="16" t="str">
        <f t="shared" si="329"/>
        <v>Jun</v>
      </c>
      <c r="Q3501" s="22">
        <f>IF(Analysis!$H$2=1,1,0)</f>
        <v>1</v>
      </c>
      <c r="R3501" s="1">
        <f>IF(Analysis!$H$3=1,1,0)</f>
        <v>1</v>
      </c>
      <c r="S3501" s="23">
        <f>IF(Analysis!$H$4=1,1,0)</f>
        <v>1</v>
      </c>
      <c r="T3501" s="23">
        <f>IF(Analysis!$H$6=1,1,0)</f>
        <v>1</v>
      </c>
      <c r="U3501" s="23">
        <f>IF(Analysis!$H$7=1,1,0)</f>
        <v>1</v>
      </c>
    </row>
    <row r="3502" spans="1:21">
      <c r="A3502" s="4">
        <v>14145</v>
      </c>
      <c r="B3502" s="5">
        <v>40710.574305555558</v>
      </c>
      <c r="C3502" s="5">
        <v>40707.64166666667</v>
      </c>
      <c r="D3502" s="4" t="s">
        <v>53</v>
      </c>
      <c r="E3502" s="4" t="s">
        <v>54</v>
      </c>
      <c r="F3502" s="6" t="s">
        <v>133</v>
      </c>
      <c r="G3502" s="4" t="s">
        <v>55</v>
      </c>
      <c r="H3502" s="4" t="s">
        <v>1597</v>
      </c>
      <c r="I3502" s="4" t="s">
        <v>142</v>
      </c>
      <c r="J3502" s="4" t="s">
        <v>59</v>
      </c>
      <c r="K3502" s="9">
        <f t="shared" si="324"/>
        <v>2.9326388888875954</v>
      </c>
      <c r="L3502" s="13">
        <f t="shared" si="325"/>
        <v>40707</v>
      </c>
      <c r="M3502" s="14">
        <f t="shared" si="326"/>
        <v>0.64166666667006211</v>
      </c>
      <c r="N3502" s="15">
        <f t="shared" si="327"/>
        <v>5</v>
      </c>
      <c r="O3502" s="16" t="str">
        <f t="shared" si="328"/>
        <v>Thursday</v>
      </c>
      <c r="P3502" s="16" t="str">
        <f t="shared" si="329"/>
        <v>Jun</v>
      </c>
      <c r="Q3502" s="22">
        <f>IF(Analysis!$H$2=1,1,0)</f>
        <v>1</v>
      </c>
      <c r="R3502" s="1">
        <f>IF(Analysis!$H$3=1,1,0)</f>
        <v>1</v>
      </c>
      <c r="S3502" s="23">
        <f>IF(Analysis!$H$4=1,1,0)</f>
        <v>1</v>
      </c>
      <c r="T3502" s="23">
        <f>IF(Analysis!$H$6=1,1,0)</f>
        <v>1</v>
      </c>
      <c r="U3502" s="23">
        <f>IF(Analysis!$H$7=1,1,0)</f>
        <v>1</v>
      </c>
    </row>
    <row r="3503" spans="1:21">
      <c r="A3503" s="4">
        <v>14144</v>
      </c>
      <c r="B3503" s="5">
        <v>40723.710416666669</v>
      </c>
      <c r="C3503" s="5">
        <v>40707.636111111111</v>
      </c>
      <c r="D3503" s="4" t="s">
        <v>60</v>
      </c>
      <c r="E3503" s="4" t="s">
        <v>137</v>
      </c>
      <c r="F3503" s="6" t="s">
        <v>127</v>
      </c>
      <c r="G3503" s="4" t="s">
        <v>55</v>
      </c>
      <c r="H3503" s="4" t="s">
        <v>1598</v>
      </c>
      <c r="I3503" s="4" t="s">
        <v>142</v>
      </c>
      <c r="J3503" s="4" t="s">
        <v>73</v>
      </c>
      <c r="K3503" s="9">
        <f t="shared" si="324"/>
        <v>16.074305555557657</v>
      </c>
      <c r="L3503" s="13">
        <f t="shared" si="325"/>
        <v>40707</v>
      </c>
      <c r="M3503" s="14">
        <f t="shared" si="326"/>
        <v>0.63611111111094942</v>
      </c>
      <c r="N3503" s="15">
        <f t="shared" si="327"/>
        <v>5</v>
      </c>
      <c r="O3503" s="16" t="str">
        <f t="shared" si="328"/>
        <v>Wednesday</v>
      </c>
      <c r="P3503" s="16" t="str">
        <f t="shared" si="329"/>
        <v>Jun</v>
      </c>
      <c r="Q3503" s="22">
        <f>IF(Analysis!$H$2=1,1,0)</f>
        <v>1</v>
      </c>
      <c r="R3503" s="1">
        <f>IF(Analysis!$H$3=1,1,0)</f>
        <v>1</v>
      </c>
      <c r="S3503" s="23">
        <f>IF(Analysis!$H$4=1,1,0)</f>
        <v>1</v>
      </c>
      <c r="T3503" s="23">
        <f>IF(Analysis!$H$6=1,1,0)</f>
        <v>1</v>
      </c>
      <c r="U3503" s="23">
        <f>IF(Analysis!$H$7=1,1,0)</f>
        <v>1</v>
      </c>
    </row>
    <row r="3504" spans="1:21">
      <c r="A3504" s="4">
        <v>14143</v>
      </c>
      <c r="B3504" s="5">
        <v>40708.431250000001</v>
      </c>
      <c r="C3504" s="5">
        <v>40707.634722222225</v>
      </c>
      <c r="D3504" s="4" t="s">
        <v>60</v>
      </c>
      <c r="E3504" s="4" t="s">
        <v>54</v>
      </c>
      <c r="F3504" s="6" t="s">
        <v>128</v>
      </c>
      <c r="G3504" s="4" t="s">
        <v>55</v>
      </c>
      <c r="H3504" s="4" t="s">
        <v>1599</v>
      </c>
      <c r="I3504" s="4" t="s">
        <v>142</v>
      </c>
      <c r="J3504" s="4" t="s">
        <v>136</v>
      </c>
      <c r="K3504" s="9">
        <f t="shared" si="324"/>
        <v>0.79652777777664596</v>
      </c>
      <c r="L3504" s="13">
        <f t="shared" si="325"/>
        <v>40707</v>
      </c>
      <c r="M3504" s="14">
        <f t="shared" si="326"/>
        <v>0.63472222222480923</v>
      </c>
      <c r="N3504" s="15">
        <f t="shared" si="327"/>
        <v>5</v>
      </c>
      <c r="O3504" s="16" t="str">
        <f t="shared" si="328"/>
        <v>Tuesday</v>
      </c>
      <c r="P3504" s="16" t="str">
        <f t="shared" si="329"/>
        <v>Jun</v>
      </c>
      <c r="Q3504" s="22">
        <f>IF(Analysis!$H$2=1,1,0)</f>
        <v>1</v>
      </c>
      <c r="R3504" s="1">
        <f>IF(Analysis!$H$3=1,1,0)</f>
        <v>1</v>
      </c>
      <c r="S3504" s="23">
        <f>IF(Analysis!$H$4=1,1,0)</f>
        <v>1</v>
      </c>
      <c r="T3504" s="23">
        <f>IF(Analysis!$H$6=1,1,0)</f>
        <v>1</v>
      </c>
      <c r="U3504" s="23">
        <f>IF(Analysis!$H$7=1,1,0)</f>
        <v>1</v>
      </c>
    </row>
    <row r="3505" spans="1:21">
      <c r="A3505" s="4">
        <v>14142</v>
      </c>
      <c r="B3505" s="5">
        <v>40708.401388888888</v>
      </c>
      <c r="C3505" s="5">
        <v>40707.588194444441</v>
      </c>
      <c r="D3505" s="4" t="s">
        <v>53</v>
      </c>
      <c r="E3505" s="4" t="s">
        <v>68</v>
      </c>
      <c r="F3505" s="6" t="s">
        <v>129</v>
      </c>
      <c r="G3505" s="4" t="s">
        <v>55</v>
      </c>
      <c r="H3505" s="4" t="s">
        <v>1600</v>
      </c>
      <c r="I3505" s="4" t="s">
        <v>142</v>
      </c>
      <c r="J3505" s="4" t="s">
        <v>59</v>
      </c>
      <c r="K3505" s="9">
        <f t="shared" si="324"/>
        <v>0.81319444444670808</v>
      </c>
      <c r="L3505" s="13">
        <f t="shared" si="325"/>
        <v>40707</v>
      </c>
      <c r="M3505" s="14">
        <f t="shared" si="326"/>
        <v>0.58819444444088731</v>
      </c>
      <c r="N3505" s="15">
        <f t="shared" si="327"/>
        <v>4</v>
      </c>
      <c r="O3505" s="16" t="str">
        <f t="shared" si="328"/>
        <v>Tuesday</v>
      </c>
      <c r="P3505" s="16" t="str">
        <f t="shared" si="329"/>
        <v>Jun</v>
      </c>
      <c r="Q3505" s="22">
        <f>IF(Analysis!$H$2=1,1,0)</f>
        <v>1</v>
      </c>
      <c r="R3505" s="1">
        <f>IF(Analysis!$H$3=1,1,0)</f>
        <v>1</v>
      </c>
      <c r="S3505" s="23">
        <f>IF(Analysis!$H$4=1,1,0)</f>
        <v>1</v>
      </c>
      <c r="T3505" s="23">
        <f>IF(Analysis!$H$6=1,1,0)</f>
        <v>1</v>
      </c>
      <c r="U3505" s="23">
        <f>IF(Analysis!$H$7=1,1,0)</f>
        <v>1</v>
      </c>
    </row>
    <row r="3506" spans="1:21">
      <c r="A3506" s="4">
        <v>14141</v>
      </c>
      <c r="B3506" s="5">
        <v>40896.379166666666</v>
      </c>
      <c r="C3506" s="5">
        <v>40707.544444444444</v>
      </c>
      <c r="D3506" s="4" t="s">
        <v>53</v>
      </c>
      <c r="E3506" s="4" t="s">
        <v>58</v>
      </c>
      <c r="F3506" s="6" t="s">
        <v>145</v>
      </c>
      <c r="G3506" s="4" t="s">
        <v>55</v>
      </c>
      <c r="H3506" s="4" t="s">
        <v>90</v>
      </c>
      <c r="I3506" s="4" t="s">
        <v>142</v>
      </c>
      <c r="J3506" s="4" t="s">
        <v>59</v>
      </c>
      <c r="K3506" s="9">
        <f t="shared" si="324"/>
        <v>188.8347222222219</v>
      </c>
      <c r="L3506" s="13">
        <f t="shared" si="325"/>
        <v>40707</v>
      </c>
      <c r="M3506" s="14">
        <f t="shared" si="326"/>
        <v>0.54444444444379769</v>
      </c>
      <c r="N3506" s="15">
        <f t="shared" si="327"/>
        <v>4</v>
      </c>
      <c r="O3506" s="16" t="str">
        <f t="shared" si="328"/>
        <v>Monday</v>
      </c>
      <c r="P3506" s="16" t="str">
        <f t="shared" si="329"/>
        <v>Jun</v>
      </c>
      <c r="Q3506" s="22">
        <f>IF(Analysis!$H$2=1,1,0)</f>
        <v>1</v>
      </c>
      <c r="R3506" s="1">
        <f>IF(Analysis!$H$3=1,1,0)</f>
        <v>1</v>
      </c>
      <c r="S3506" s="23">
        <f>IF(Analysis!$H$4=1,1,0)</f>
        <v>1</v>
      </c>
      <c r="T3506" s="23">
        <f>IF(Analysis!$H$6=1,1,0)</f>
        <v>1</v>
      </c>
      <c r="U3506" s="23">
        <f>IF(Analysis!$H$7=1,1,0)</f>
        <v>1</v>
      </c>
    </row>
    <row r="3507" spans="1:21">
      <c r="A3507" s="4">
        <v>14140</v>
      </c>
      <c r="B3507" s="5">
        <v>40710.613194444442</v>
      </c>
      <c r="C3507" s="5">
        <v>40707.495833333334</v>
      </c>
      <c r="D3507" s="4" t="s">
        <v>60</v>
      </c>
      <c r="E3507" s="4" t="s">
        <v>99</v>
      </c>
      <c r="F3507" s="6" t="s">
        <v>2423</v>
      </c>
      <c r="G3507" s="4" t="s">
        <v>55</v>
      </c>
      <c r="H3507" s="4" t="s">
        <v>107</v>
      </c>
      <c r="I3507" s="4" t="s">
        <v>142</v>
      </c>
      <c r="J3507" s="4" t="s">
        <v>59</v>
      </c>
      <c r="K3507" s="9">
        <f t="shared" si="324"/>
        <v>3.117361111108039</v>
      </c>
      <c r="L3507" s="13">
        <f t="shared" si="325"/>
        <v>40707</v>
      </c>
      <c r="M3507" s="14">
        <f t="shared" si="326"/>
        <v>0.49583333333430346</v>
      </c>
      <c r="N3507" s="15">
        <f t="shared" si="327"/>
        <v>3</v>
      </c>
      <c r="O3507" s="16" t="str">
        <f t="shared" si="328"/>
        <v>Thursday</v>
      </c>
      <c r="P3507" s="16" t="str">
        <f t="shared" si="329"/>
        <v>Jun</v>
      </c>
      <c r="Q3507" s="22">
        <f>IF(Analysis!$H$2=1,1,0)</f>
        <v>1</v>
      </c>
      <c r="R3507" s="1">
        <f>IF(Analysis!$H$3=1,1,0)</f>
        <v>1</v>
      </c>
      <c r="S3507" s="23">
        <f>IF(Analysis!$H$4=1,1,0)</f>
        <v>1</v>
      </c>
      <c r="T3507" s="23">
        <f>IF(Analysis!$H$6=1,1,0)</f>
        <v>1</v>
      </c>
      <c r="U3507" s="23">
        <f>IF(Analysis!$H$7=1,1,0)</f>
        <v>1</v>
      </c>
    </row>
    <row r="3508" spans="1:21">
      <c r="A3508" s="4">
        <v>14139</v>
      </c>
      <c r="B3508" s="5">
        <v>40707.495138888888</v>
      </c>
      <c r="C3508" s="5">
        <v>40707.479166666664</v>
      </c>
      <c r="D3508" s="4" t="s">
        <v>53</v>
      </c>
      <c r="E3508" s="4" t="s">
        <v>91</v>
      </c>
      <c r="F3508" s="6" t="s">
        <v>2071</v>
      </c>
      <c r="G3508" s="4" t="s">
        <v>55</v>
      </c>
      <c r="H3508" s="4" t="s">
        <v>106</v>
      </c>
      <c r="I3508" s="4" t="s">
        <v>142</v>
      </c>
      <c r="J3508" s="4" t="s">
        <v>59</v>
      </c>
      <c r="K3508" s="9">
        <f t="shared" si="324"/>
        <v>1.5972222223354038E-2</v>
      </c>
      <c r="L3508" s="13">
        <f t="shared" si="325"/>
        <v>40707</v>
      </c>
      <c r="M3508" s="14">
        <f t="shared" si="326"/>
        <v>0.47916666666424135</v>
      </c>
      <c r="N3508" s="15">
        <f t="shared" si="327"/>
        <v>3</v>
      </c>
      <c r="O3508" s="16" t="str">
        <f t="shared" si="328"/>
        <v>Monday</v>
      </c>
      <c r="P3508" s="16" t="str">
        <f t="shared" si="329"/>
        <v>Jun</v>
      </c>
      <c r="Q3508" s="22">
        <f>IF(Analysis!$H$2=1,1,0)</f>
        <v>1</v>
      </c>
      <c r="R3508" s="1">
        <f>IF(Analysis!$H$3=1,1,0)</f>
        <v>1</v>
      </c>
      <c r="S3508" s="23">
        <f>IF(Analysis!$H$4=1,1,0)</f>
        <v>1</v>
      </c>
      <c r="T3508" s="23">
        <f>IF(Analysis!$H$6=1,1,0)</f>
        <v>1</v>
      </c>
      <c r="U3508" s="23">
        <f>IF(Analysis!$H$7=1,1,0)</f>
        <v>1</v>
      </c>
    </row>
    <row r="3509" spans="1:21">
      <c r="A3509" s="4">
        <v>14138</v>
      </c>
      <c r="B3509" s="5">
        <v>40707.488194444442</v>
      </c>
      <c r="C3509" s="5">
        <v>40707.477777777778</v>
      </c>
      <c r="D3509" s="4" t="s">
        <v>60</v>
      </c>
      <c r="E3509" s="4" t="s">
        <v>61</v>
      </c>
      <c r="F3509" s="6" t="s">
        <v>2072</v>
      </c>
      <c r="G3509" s="4" t="s">
        <v>55</v>
      </c>
      <c r="H3509" s="4" t="s">
        <v>71</v>
      </c>
      <c r="I3509" s="4" t="s">
        <v>142</v>
      </c>
      <c r="J3509" s="4" t="s">
        <v>59</v>
      </c>
      <c r="K3509" s="9">
        <f t="shared" si="324"/>
        <v>1.0416666664241347E-2</v>
      </c>
      <c r="L3509" s="13">
        <f t="shared" si="325"/>
        <v>40707</v>
      </c>
      <c r="M3509" s="14">
        <f t="shared" si="326"/>
        <v>0.47777777777810115</v>
      </c>
      <c r="N3509" s="15">
        <f t="shared" si="327"/>
        <v>3</v>
      </c>
      <c r="O3509" s="16" t="str">
        <f t="shared" si="328"/>
        <v>Monday</v>
      </c>
      <c r="P3509" s="16" t="str">
        <f t="shared" si="329"/>
        <v>Jun</v>
      </c>
      <c r="Q3509" s="22">
        <f>IF(Analysis!$H$2=1,1,0)</f>
        <v>1</v>
      </c>
      <c r="R3509" s="1">
        <f>IF(Analysis!$H$3=1,1,0)</f>
        <v>1</v>
      </c>
      <c r="S3509" s="23">
        <f>IF(Analysis!$H$4=1,1,0)</f>
        <v>1</v>
      </c>
      <c r="T3509" s="23">
        <f>IF(Analysis!$H$6=1,1,0)</f>
        <v>1</v>
      </c>
      <c r="U3509" s="23">
        <f>IF(Analysis!$H$7=1,1,0)</f>
        <v>1</v>
      </c>
    </row>
    <row r="3510" spans="1:21">
      <c r="A3510" s="4">
        <v>14137</v>
      </c>
      <c r="B3510" s="5">
        <v>40722.605555555558</v>
      </c>
      <c r="C3510" s="5">
        <v>40707.359027777777</v>
      </c>
      <c r="D3510" s="4" t="s">
        <v>60</v>
      </c>
      <c r="E3510" s="4" t="s">
        <v>80</v>
      </c>
      <c r="F3510" s="6" t="s">
        <v>2073</v>
      </c>
      <c r="G3510" s="4" t="s">
        <v>55</v>
      </c>
      <c r="H3510" s="4" t="s">
        <v>56</v>
      </c>
      <c r="I3510" s="4" t="s">
        <v>142</v>
      </c>
      <c r="J3510" s="4" t="s">
        <v>59</v>
      </c>
      <c r="K3510" s="9">
        <f t="shared" si="324"/>
        <v>15.246527777781012</v>
      </c>
      <c r="L3510" s="13">
        <f t="shared" si="325"/>
        <v>40707</v>
      </c>
      <c r="M3510" s="14">
        <f t="shared" si="326"/>
        <v>0.35902777777664596</v>
      </c>
      <c r="N3510" s="15">
        <f t="shared" si="327"/>
        <v>1</v>
      </c>
      <c r="O3510" s="16" t="str">
        <f t="shared" si="328"/>
        <v>Tuesday</v>
      </c>
      <c r="P3510" s="16" t="str">
        <f t="shared" si="329"/>
        <v>Jun</v>
      </c>
      <c r="Q3510" s="22">
        <f>IF(Analysis!$H$2=1,1,0)</f>
        <v>1</v>
      </c>
      <c r="R3510" s="1">
        <f>IF(Analysis!$H$3=1,1,0)</f>
        <v>1</v>
      </c>
      <c r="S3510" s="23">
        <f>IF(Analysis!$H$4=1,1,0)</f>
        <v>1</v>
      </c>
      <c r="T3510" s="23">
        <f>IF(Analysis!$H$6=1,1,0)</f>
        <v>1</v>
      </c>
      <c r="U3510" s="23">
        <f>IF(Analysis!$H$7=1,1,0)</f>
        <v>1</v>
      </c>
    </row>
    <row r="3511" spans="1:21">
      <c r="A3511" s="4">
        <v>14136</v>
      </c>
      <c r="B3511" s="5">
        <v>40709.660416666666</v>
      </c>
      <c r="C3511" s="5">
        <v>40707.356249999997</v>
      </c>
      <c r="D3511" s="4" t="s">
        <v>60</v>
      </c>
      <c r="E3511" s="4" t="s">
        <v>54</v>
      </c>
      <c r="F3511" s="6" t="s">
        <v>132</v>
      </c>
      <c r="G3511" s="4" t="s">
        <v>55</v>
      </c>
      <c r="H3511" s="4" t="s">
        <v>90</v>
      </c>
      <c r="I3511" s="4" t="s">
        <v>142</v>
      </c>
      <c r="J3511" s="4" t="s">
        <v>59</v>
      </c>
      <c r="K3511" s="9">
        <f t="shared" si="324"/>
        <v>2.3041666666686069</v>
      </c>
      <c r="L3511" s="13">
        <f t="shared" si="325"/>
        <v>40707</v>
      </c>
      <c r="M3511" s="14">
        <f t="shared" si="326"/>
        <v>0.35624999999708962</v>
      </c>
      <c r="N3511" s="15">
        <f t="shared" si="327"/>
        <v>1</v>
      </c>
      <c r="O3511" s="16" t="str">
        <f t="shared" si="328"/>
        <v>Wednesday</v>
      </c>
      <c r="P3511" s="16" t="str">
        <f t="shared" si="329"/>
        <v>Jun</v>
      </c>
      <c r="Q3511" s="22">
        <f>IF(Analysis!$H$2=1,1,0)</f>
        <v>1</v>
      </c>
      <c r="R3511" s="1">
        <f>IF(Analysis!$H$3=1,1,0)</f>
        <v>1</v>
      </c>
      <c r="S3511" s="23">
        <f>IF(Analysis!$H$4=1,1,0)</f>
        <v>1</v>
      </c>
      <c r="T3511" s="23">
        <f>IF(Analysis!$H$6=1,1,0)</f>
        <v>1</v>
      </c>
      <c r="U3511" s="23">
        <f>IF(Analysis!$H$7=1,1,0)</f>
        <v>1</v>
      </c>
    </row>
    <row r="3512" spans="1:21">
      <c r="A3512" s="4">
        <v>14135</v>
      </c>
      <c r="B3512" s="5">
        <v>40707.629166666666</v>
      </c>
      <c r="C3512" s="5">
        <v>40707.32916666667</v>
      </c>
      <c r="D3512" s="4" t="s">
        <v>60</v>
      </c>
      <c r="E3512" s="4" t="s">
        <v>68</v>
      </c>
      <c r="F3512" s="6" t="s">
        <v>133</v>
      </c>
      <c r="G3512" s="4" t="s">
        <v>55</v>
      </c>
      <c r="H3512" s="4" t="s">
        <v>56</v>
      </c>
      <c r="I3512" s="4" t="s">
        <v>142</v>
      </c>
      <c r="J3512" s="4" t="s">
        <v>59</v>
      </c>
      <c r="K3512" s="9">
        <f t="shared" si="324"/>
        <v>0.29999999999563443</v>
      </c>
      <c r="L3512" s="13">
        <f t="shared" si="325"/>
        <v>40707</v>
      </c>
      <c r="M3512" s="14">
        <f t="shared" si="326"/>
        <v>0.32916666667006211</v>
      </c>
      <c r="N3512" s="15">
        <f t="shared" si="327"/>
        <v>1</v>
      </c>
      <c r="O3512" s="16" t="str">
        <f t="shared" si="328"/>
        <v>Monday</v>
      </c>
      <c r="P3512" s="16" t="str">
        <f t="shared" si="329"/>
        <v>Jun</v>
      </c>
      <c r="Q3512" s="22">
        <f>IF(Analysis!$H$2=1,1,0)</f>
        <v>1</v>
      </c>
      <c r="R3512" s="1">
        <f>IF(Analysis!$H$3=1,1,0)</f>
        <v>1</v>
      </c>
      <c r="S3512" s="23">
        <f>IF(Analysis!$H$4=1,1,0)</f>
        <v>1</v>
      </c>
      <c r="T3512" s="23">
        <f>IF(Analysis!$H$6=1,1,0)</f>
        <v>1</v>
      </c>
      <c r="U3512" s="23">
        <f>IF(Analysis!$H$7=1,1,0)</f>
        <v>1</v>
      </c>
    </row>
    <row r="3513" spans="1:21">
      <c r="A3513" s="4">
        <v>14134</v>
      </c>
      <c r="B3513" s="5">
        <v>40707.32708333333</v>
      </c>
      <c r="C3513" s="5">
        <v>40707.320833333331</v>
      </c>
      <c r="D3513" s="4" t="s">
        <v>60</v>
      </c>
      <c r="E3513" s="4" t="s">
        <v>68</v>
      </c>
      <c r="F3513" s="6" t="s">
        <v>127</v>
      </c>
      <c r="G3513" s="4" t="s">
        <v>55</v>
      </c>
      <c r="H3513" s="4" t="s">
        <v>1601</v>
      </c>
      <c r="I3513" s="4" t="s">
        <v>142</v>
      </c>
      <c r="J3513" s="4" t="s">
        <v>59</v>
      </c>
      <c r="K3513" s="9">
        <f t="shared" si="324"/>
        <v>6.2499999985448085E-3</v>
      </c>
      <c r="L3513" s="13">
        <f t="shared" si="325"/>
        <v>40707</v>
      </c>
      <c r="M3513" s="14">
        <f t="shared" si="326"/>
        <v>0.32083333333139308</v>
      </c>
      <c r="N3513" s="15">
        <f t="shared" si="327"/>
        <v>1</v>
      </c>
      <c r="O3513" s="16" t="str">
        <f t="shared" si="328"/>
        <v>Monday</v>
      </c>
      <c r="P3513" s="16" t="str">
        <f t="shared" si="329"/>
        <v>Jun</v>
      </c>
      <c r="Q3513" s="22">
        <f>IF(Analysis!$H$2=1,1,0)</f>
        <v>1</v>
      </c>
      <c r="R3513" s="1">
        <f>IF(Analysis!$H$3=1,1,0)</f>
        <v>1</v>
      </c>
      <c r="S3513" s="23">
        <f>IF(Analysis!$H$4=1,1,0)</f>
        <v>1</v>
      </c>
      <c r="T3513" s="23">
        <f>IF(Analysis!$H$6=1,1,0)</f>
        <v>1</v>
      </c>
      <c r="U3513" s="23">
        <f>IF(Analysis!$H$7=1,1,0)</f>
        <v>1</v>
      </c>
    </row>
    <row r="3514" spans="1:21">
      <c r="A3514" s="4">
        <v>14133</v>
      </c>
      <c r="B3514" s="5">
        <v>40708.436111111114</v>
      </c>
      <c r="C3514" s="5">
        <v>40707.318055555559</v>
      </c>
      <c r="D3514" s="4" t="s">
        <v>60</v>
      </c>
      <c r="E3514" s="4" t="s">
        <v>68</v>
      </c>
      <c r="F3514" s="6" t="s">
        <v>128</v>
      </c>
      <c r="G3514" s="4" t="s">
        <v>55</v>
      </c>
      <c r="H3514" s="4" t="s">
        <v>1602</v>
      </c>
      <c r="I3514" s="4" t="s">
        <v>142</v>
      </c>
      <c r="J3514" s="4" t="s">
        <v>136</v>
      </c>
      <c r="K3514" s="9">
        <f t="shared" si="324"/>
        <v>1.1180555555547471</v>
      </c>
      <c r="L3514" s="13">
        <f t="shared" si="325"/>
        <v>40707</v>
      </c>
      <c r="M3514" s="14">
        <f t="shared" si="326"/>
        <v>0.31805555555911269</v>
      </c>
      <c r="N3514" s="15">
        <f t="shared" si="327"/>
        <v>1</v>
      </c>
      <c r="O3514" s="16" t="str">
        <f t="shared" si="328"/>
        <v>Tuesday</v>
      </c>
      <c r="P3514" s="16" t="str">
        <f t="shared" si="329"/>
        <v>Jun</v>
      </c>
      <c r="Q3514" s="22">
        <f>IF(Analysis!$H$2=1,1,0)</f>
        <v>1</v>
      </c>
      <c r="R3514" s="1">
        <f>IF(Analysis!$H$3=1,1,0)</f>
        <v>1</v>
      </c>
      <c r="S3514" s="23">
        <f>IF(Analysis!$H$4=1,1,0)</f>
        <v>1</v>
      </c>
      <c r="T3514" s="23">
        <f>IF(Analysis!$H$6=1,1,0)</f>
        <v>1</v>
      </c>
      <c r="U3514" s="23">
        <f>IF(Analysis!$H$7=1,1,0)</f>
        <v>1</v>
      </c>
    </row>
    <row r="3515" spans="1:21">
      <c r="A3515" s="4">
        <v>14132</v>
      </c>
      <c r="B3515" s="5">
        <v>40708.432638888888</v>
      </c>
      <c r="C3515" s="5">
        <v>40704.727083333331</v>
      </c>
      <c r="D3515" s="4" t="s">
        <v>60</v>
      </c>
      <c r="E3515" s="4" t="s">
        <v>68</v>
      </c>
      <c r="F3515" s="6" t="s">
        <v>129</v>
      </c>
      <c r="G3515" s="4" t="s">
        <v>55</v>
      </c>
      <c r="H3515" s="4" t="s">
        <v>1603</v>
      </c>
      <c r="I3515" s="4" t="s">
        <v>142</v>
      </c>
      <c r="J3515" s="4" t="s">
        <v>65</v>
      </c>
      <c r="K3515" s="9">
        <f t="shared" si="324"/>
        <v>3.7055555555562023</v>
      </c>
      <c r="L3515" s="13">
        <f t="shared" si="325"/>
        <v>40704</v>
      </c>
      <c r="M3515" s="14">
        <f t="shared" si="326"/>
        <v>0.72708333333139308</v>
      </c>
      <c r="N3515" s="15">
        <f t="shared" si="327"/>
        <v>6</v>
      </c>
      <c r="O3515" s="16" t="str">
        <f t="shared" si="328"/>
        <v>Tuesday</v>
      </c>
      <c r="P3515" s="16" t="str">
        <f t="shared" si="329"/>
        <v>Jun</v>
      </c>
      <c r="Q3515" s="22">
        <f>IF(Analysis!$H$2=1,1,0)</f>
        <v>1</v>
      </c>
      <c r="R3515" s="1">
        <f>IF(Analysis!$H$3=1,1,0)</f>
        <v>1</v>
      </c>
      <c r="S3515" s="23">
        <f>IF(Analysis!$H$4=1,1,0)</f>
        <v>1</v>
      </c>
      <c r="T3515" s="23">
        <f>IF(Analysis!$H$6=1,1,0)</f>
        <v>1</v>
      </c>
      <c r="U3515" s="23">
        <f>IF(Analysis!$H$7=1,1,0)</f>
        <v>1</v>
      </c>
    </row>
    <row r="3516" spans="1:21">
      <c r="A3516" s="4">
        <v>14131</v>
      </c>
      <c r="B3516" s="5">
        <v>40707.629861111112</v>
      </c>
      <c r="C3516" s="5">
        <v>40704.724999999999</v>
      </c>
      <c r="D3516" s="4" t="s">
        <v>60</v>
      </c>
      <c r="E3516" s="4" t="s">
        <v>68</v>
      </c>
      <c r="F3516" s="6" t="s">
        <v>145</v>
      </c>
      <c r="G3516" s="4" t="s">
        <v>55</v>
      </c>
      <c r="H3516" s="4" t="s">
        <v>1604</v>
      </c>
      <c r="I3516" s="4" t="s">
        <v>142</v>
      </c>
      <c r="J3516" s="4" t="s">
        <v>59</v>
      </c>
      <c r="K3516" s="9">
        <f t="shared" si="324"/>
        <v>2.9048611111138598</v>
      </c>
      <c r="L3516" s="13">
        <f t="shared" si="325"/>
        <v>40704</v>
      </c>
      <c r="M3516" s="14">
        <f t="shared" si="326"/>
        <v>0.72499999999854481</v>
      </c>
      <c r="N3516" s="15">
        <f t="shared" si="327"/>
        <v>6</v>
      </c>
      <c r="O3516" s="16" t="str">
        <f t="shared" si="328"/>
        <v>Monday</v>
      </c>
      <c r="P3516" s="16" t="str">
        <f t="shared" si="329"/>
        <v>Jun</v>
      </c>
      <c r="Q3516" s="22">
        <f>IF(Analysis!$H$2=1,1,0)</f>
        <v>1</v>
      </c>
      <c r="R3516" s="1">
        <f>IF(Analysis!$H$3=1,1,0)</f>
        <v>1</v>
      </c>
      <c r="S3516" s="23">
        <f>IF(Analysis!$H$4=1,1,0)</f>
        <v>1</v>
      </c>
      <c r="T3516" s="23">
        <f>IF(Analysis!$H$6=1,1,0)</f>
        <v>1</v>
      </c>
      <c r="U3516" s="23">
        <f>IF(Analysis!$H$7=1,1,0)</f>
        <v>1</v>
      </c>
    </row>
    <row r="3517" spans="1:21">
      <c r="A3517" s="4">
        <v>14130</v>
      </c>
      <c r="B3517" s="5">
        <v>40711.535416666666</v>
      </c>
      <c r="C3517" s="5">
        <v>40704.697222222225</v>
      </c>
      <c r="D3517" s="4" t="s">
        <v>60</v>
      </c>
      <c r="E3517" s="4" t="s">
        <v>2536</v>
      </c>
      <c r="F3517" s="6" t="s">
        <v>2424</v>
      </c>
      <c r="G3517" s="4" t="s">
        <v>55</v>
      </c>
      <c r="H3517" s="4" t="s">
        <v>1605</v>
      </c>
      <c r="I3517" s="4" t="s">
        <v>142</v>
      </c>
      <c r="J3517" s="4" t="s">
        <v>65</v>
      </c>
      <c r="K3517" s="9">
        <f t="shared" si="324"/>
        <v>6.8381944444408873</v>
      </c>
      <c r="L3517" s="13">
        <f t="shared" si="325"/>
        <v>40704</v>
      </c>
      <c r="M3517" s="14">
        <f t="shared" si="326"/>
        <v>0.69722222222480923</v>
      </c>
      <c r="N3517" s="15">
        <f t="shared" si="327"/>
        <v>5</v>
      </c>
      <c r="O3517" s="16" t="str">
        <f t="shared" si="328"/>
        <v>Friday</v>
      </c>
      <c r="P3517" s="16" t="str">
        <f t="shared" si="329"/>
        <v>Jun</v>
      </c>
      <c r="Q3517" s="22">
        <f>IF(Analysis!$H$2=1,1,0)</f>
        <v>1</v>
      </c>
      <c r="R3517" s="1">
        <f>IF(Analysis!$H$3=1,1,0)</f>
        <v>1</v>
      </c>
      <c r="S3517" s="23">
        <f>IF(Analysis!$H$4=1,1,0)</f>
        <v>1</v>
      </c>
      <c r="T3517" s="23">
        <f>IF(Analysis!$H$6=1,1,0)</f>
        <v>1</v>
      </c>
      <c r="U3517" s="23">
        <f>IF(Analysis!$H$7=1,1,0)</f>
        <v>1</v>
      </c>
    </row>
    <row r="3518" spans="1:21">
      <c r="A3518" s="4">
        <v>14129</v>
      </c>
      <c r="B3518" s="5">
        <v>40715.361111111109</v>
      </c>
      <c r="C3518" s="5">
        <v>40704.679166666669</v>
      </c>
      <c r="D3518" s="4" t="s">
        <v>53</v>
      </c>
      <c r="E3518" s="4" t="s">
        <v>98</v>
      </c>
      <c r="F3518" s="6" t="s">
        <v>2071</v>
      </c>
      <c r="G3518" s="4" t="s">
        <v>55</v>
      </c>
      <c r="H3518" s="4" t="s">
        <v>90</v>
      </c>
      <c r="I3518" s="4" t="s">
        <v>142</v>
      </c>
      <c r="J3518" s="4" t="s">
        <v>136</v>
      </c>
      <c r="K3518" s="9">
        <f t="shared" si="324"/>
        <v>10.681944444440887</v>
      </c>
      <c r="L3518" s="13">
        <f t="shared" si="325"/>
        <v>40704</v>
      </c>
      <c r="M3518" s="14">
        <f t="shared" si="326"/>
        <v>0.67916666666860692</v>
      </c>
      <c r="N3518" s="15">
        <f t="shared" si="327"/>
        <v>5</v>
      </c>
      <c r="O3518" s="16" t="str">
        <f t="shared" si="328"/>
        <v>Tuesday</v>
      </c>
      <c r="P3518" s="16" t="str">
        <f t="shared" si="329"/>
        <v>Jun</v>
      </c>
      <c r="Q3518" s="22">
        <f>IF(Analysis!$H$2=1,1,0)</f>
        <v>1</v>
      </c>
      <c r="R3518" s="1">
        <f>IF(Analysis!$H$3=1,1,0)</f>
        <v>1</v>
      </c>
      <c r="S3518" s="23">
        <f>IF(Analysis!$H$4=1,1,0)</f>
        <v>1</v>
      </c>
      <c r="T3518" s="23">
        <f>IF(Analysis!$H$6=1,1,0)</f>
        <v>1</v>
      </c>
      <c r="U3518" s="23">
        <f>IF(Analysis!$H$7=1,1,0)</f>
        <v>1</v>
      </c>
    </row>
    <row r="3519" spans="1:21">
      <c r="A3519" s="4">
        <v>14128</v>
      </c>
      <c r="B3519" s="5">
        <v>40788.56527777778</v>
      </c>
      <c r="C3519" s="5">
        <v>40704.631249999999</v>
      </c>
      <c r="D3519" s="4" t="s">
        <v>60</v>
      </c>
      <c r="E3519" s="4" t="s">
        <v>54</v>
      </c>
      <c r="F3519" s="6" t="s">
        <v>2072</v>
      </c>
      <c r="G3519" s="4" t="s">
        <v>55</v>
      </c>
      <c r="H3519" s="4" t="s">
        <v>107</v>
      </c>
      <c r="I3519" s="4" t="s">
        <v>142</v>
      </c>
      <c r="J3519" s="4" t="s">
        <v>59</v>
      </c>
      <c r="K3519" s="9">
        <f t="shared" si="324"/>
        <v>83.934027777781012</v>
      </c>
      <c r="L3519" s="13">
        <f t="shared" si="325"/>
        <v>40704</v>
      </c>
      <c r="M3519" s="14">
        <f t="shared" si="326"/>
        <v>0.63124999999854481</v>
      </c>
      <c r="N3519" s="15">
        <f t="shared" si="327"/>
        <v>5</v>
      </c>
      <c r="O3519" s="16" t="str">
        <f t="shared" si="328"/>
        <v>Friday</v>
      </c>
      <c r="P3519" s="16" t="str">
        <f t="shared" si="329"/>
        <v>Jun</v>
      </c>
      <c r="Q3519" s="22">
        <f>IF(Analysis!$H$2=1,1,0)</f>
        <v>1</v>
      </c>
      <c r="R3519" s="1">
        <f>IF(Analysis!$H$3=1,1,0)</f>
        <v>1</v>
      </c>
      <c r="S3519" s="23">
        <f>IF(Analysis!$H$4=1,1,0)</f>
        <v>1</v>
      </c>
      <c r="T3519" s="23">
        <f>IF(Analysis!$H$6=1,1,0)</f>
        <v>1</v>
      </c>
      <c r="U3519" s="23">
        <f>IF(Analysis!$H$7=1,1,0)</f>
        <v>1</v>
      </c>
    </row>
    <row r="3520" spans="1:21">
      <c r="A3520" s="4">
        <v>14127</v>
      </c>
      <c r="B3520" s="5">
        <v>40704.633333333331</v>
      </c>
      <c r="C3520" s="5">
        <v>40704.606944444444</v>
      </c>
      <c r="D3520" s="4" t="s">
        <v>60</v>
      </c>
      <c r="E3520" s="4" t="s">
        <v>54</v>
      </c>
      <c r="F3520" s="6" t="s">
        <v>2073</v>
      </c>
      <c r="G3520" s="4" t="s">
        <v>55</v>
      </c>
      <c r="H3520" s="4" t="s">
        <v>106</v>
      </c>
      <c r="I3520" s="4" t="s">
        <v>142</v>
      </c>
      <c r="J3520" s="4" t="s">
        <v>59</v>
      </c>
      <c r="K3520" s="9">
        <f t="shared" si="324"/>
        <v>2.6388888887595385E-2</v>
      </c>
      <c r="L3520" s="13">
        <f t="shared" si="325"/>
        <v>40704</v>
      </c>
      <c r="M3520" s="14">
        <f t="shared" si="326"/>
        <v>0.60694444444379769</v>
      </c>
      <c r="N3520" s="15">
        <f t="shared" si="327"/>
        <v>4</v>
      </c>
      <c r="O3520" s="16" t="str">
        <f t="shared" si="328"/>
        <v>Friday</v>
      </c>
      <c r="P3520" s="16" t="str">
        <f t="shared" si="329"/>
        <v>Jun</v>
      </c>
      <c r="Q3520" s="22">
        <f>IF(Analysis!$H$2=1,1,0)</f>
        <v>1</v>
      </c>
      <c r="R3520" s="1">
        <f>IF(Analysis!$H$3=1,1,0)</f>
        <v>1</v>
      </c>
      <c r="S3520" s="23">
        <f>IF(Analysis!$H$4=1,1,0)</f>
        <v>1</v>
      </c>
      <c r="T3520" s="23">
        <f>IF(Analysis!$H$6=1,1,0)</f>
        <v>1</v>
      </c>
      <c r="U3520" s="23">
        <f>IF(Analysis!$H$7=1,1,0)</f>
        <v>1</v>
      </c>
    </row>
    <row r="3521" spans="1:21">
      <c r="A3521" s="4">
        <v>14126</v>
      </c>
      <c r="B3521" s="5">
        <v>40715.536805555559</v>
      </c>
      <c r="C3521" s="5">
        <v>40704.577777777777</v>
      </c>
      <c r="D3521" s="4" t="s">
        <v>60</v>
      </c>
      <c r="E3521" s="4" t="s">
        <v>108</v>
      </c>
      <c r="F3521" s="6" t="s">
        <v>132</v>
      </c>
      <c r="G3521" s="4" t="s">
        <v>55</v>
      </c>
      <c r="H3521" s="4" t="s">
        <v>71</v>
      </c>
      <c r="I3521" s="4" t="s">
        <v>142</v>
      </c>
      <c r="J3521" s="4" t="s">
        <v>59</v>
      </c>
      <c r="K3521" s="9">
        <f t="shared" si="324"/>
        <v>10.959027777782467</v>
      </c>
      <c r="L3521" s="13">
        <f t="shared" si="325"/>
        <v>40704</v>
      </c>
      <c r="M3521" s="14">
        <f t="shared" si="326"/>
        <v>0.57777777777664596</v>
      </c>
      <c r="N3521" s="15">
        <f t="shared" si="327"/>
        <v>4</v>
      </c>
      <c r="O3521" s="16" t="str">
        <f t="shared" si="328"/>
        <v>Tuesday</v>
      </c>
      <c r="P3521" s="16" t="str">
        <f t="shared" si="329"/>
        <v>Jun</v>
      </c>
      <c r="Q3521" s="22">
        <f>IF(Analysis!$H$2=1,1,0)</f>
        <v>1</v>
      </c>
      <c r="R3521" s="1">
        <f>IF(Analysis!$H$3=1,1,0)</f>
        <v>1</v>
      </c>
      <c r="S3521" s="23">
        <f>IF(Analysis!$H$4=1,1,0)</f>
        <v>1</v>
      </c>
      <c r="T3521" s="23">
        <f>IF(Analysis!$H$6=1,1,0)</f>
        <v>1</v>
      </c>
      <c r="U3521" s="23">
        <f>IF(Analysis!$H$7=1,1,0)</f>
        <v>1</v>
      </c>
    </row>
    <row r="3522" spans="1:21">
      <c r="A3522" s="4">
        <v>14125</v>
      </c>
      <c r="B3522" s="5">
        <v>40709.713888888888</v>
      </c>
      <c r="C3522" s="5">
        <v>40704.573611111111</v>
      </c>
      <c r="D3522" s="4" t="s">
        <v>53</v>
      </c>
      <c r="E3522" s="4" t="s">
        <v>68</v>
      </c>
      <c r="F3522" s="6" t="s">
        <v>133</v>
      </c>
      <c r="G3522" s="4" t="s">
        <v>55</v>
      </c>
      <c r="H3522" s="4" t="s">
        <v>56</v>
      </c>
      <c r="I3522" s="4" t="s">
        <v>142</v>
      </c>
      <c r="J3522" s="4" t="s">
        <v>59</v>
      </c>
      <c r="K3522" s="9">
        <f t="shared" si="324"/>
        <v>5.140277777776646</v>
      </c>
      <c r="L3522" s="13">
        <f t="shared" si="325"/>
        <v>40704</v>
      </c>
      <c r="M3522" s="14">
        <f t="shared" si="326"/>
        <v>0.57361111111094942</v>
      </c>
      <c r="N3522" s="15">
        <f t="shared" si="327"/>
        <v>4</v>
      </c>
      <c r="O3522" s="16" t="str">
        <f t="shared" si="328"/>
        <v>Wednesday</v>
      </c>
      <c r="P3522" s="16" t="str">
        <f t="shared" si="329"/>
        <v>Jun</v>
      </c>
      <c r="Q3522" s="22">
        <f>IF(Analysis!$H$2=1,1,0)</f>
        <v>1</v>
      </c>
      <c r="R3522" s="1">
        <f>IF(Analysis!$H$3=1,1,0)</f>
        <v>1</v>
      </c>
      <c r="S3522" s="23">
        <f>IF(Analysis!$H$4=1,1,0)</f>
        <v>1</v>
      </c>
      <c r="T3522" s="23">
        <f>IF(Analysis!$H$6=1,1,0)</f>
        <v>1</v>
      </c>
      <c r="U3522" s="23">
        <f>IF(Analysis!$H$7=1,1,0)</f>
        <v>1</v>
      </c>
    </row>
    <row r="3523" spans="1:21">
      <c r="A3523" s="4">
        <v>14124</v>
      </c>
      <c r="B3523" s="5">
        <v>40708.461805555555</v>
      </c>
      <c r="C3523" s="5">
        <v>40704.513194444444</v>
      </c>
      <c r="D3523" s="4" t="s">
        <v>60</v>
      </c>
      <c r="E3523" s="4" t="s">
        <v>109</v>
      </c>
      <c r="F3523" s="6" t="s">
        <v>127</v>
      </c>
      <c r="G3523" s="4" t="s">
        <v>55</v>
      </c>
      <c r="H3523" s="4" t="s">
        <v>90</v>
      </c>
      <c r="I3523" s="4" t="s">
        <v>142</v>
      </c>
      <c r="J3523" s="4" t="s">
        <v>57</v>
      </c>
      <c r="K3523" s="9">
        <f t="shared" ref="K3523:K3586" si="330">B3523-C3523</f>
        <v>3.9486111111109494</v>
      </c>
      <c r="L3523" s="13">
        <f t="shared" si="325"/>
        <v>40704</v>
      </c>
      <c r="M3523" s="14">
        <f t="shared" si="326"/>
        <v>0.51319444444379769</v>
      </c>
      <c r="N3523" s="15">
        <f t="shared" si="327"/>
        <v>3</v>
      </c>
      <c r="O3523" s="16" t="str">
        <f t="shared" si="328"/>
        <v>Tuesday</v>
      </c>
      <c r="P3523" s="16" t="str">
        <f t="shared" si="329"/>
        <v>Jun</v>
      </c>
      <c r="Q3523" s="22">
        <f>IF(Analysis!$H$2=1,1,0)</f>
        <v>1</v>
      </c>
      <c r="R3523" s="1">
        <f>IF(Analysis!$H$3=1,1,0)</f>
        <v>1</v>
      </c>
      <c r="S3523" s="23">
        <f>IF(Analysis!$H$4=1,1,0)</f>
        <v>1</v>
      </c>
      <c r="T3523" s="23">
        <f>IF(Analysis!$H$6=1,1,0)</f>
        <v>1</v>
      </c>
      <c r="U3523" s="23">
        <f>IF(Analysis!$H$7=1,1,0)</f>
        <v>1</v>
      </c>
    </row>
    <row r="3524" spans="1:21">
      <c r="A3524" s="4">
        <v>14123</v>
      </c>
      <c r="B3524" s="5">
        <v>40707.491666666669</v>
      </c>
      <c r="C3524" s="5">
        <v>40704.501388888886</v>
      </c>
      <c r="D3524" s="4" t="s">
        <v>60</v>
      </c>
      <c r="E3524" s="4" t="s">
        <v>68</v>
      </c>
      <c r="F3524" s="6" t="s">
        <v>128</v>
      </c>
      <c r="G3524" s="4" t="s">
        <v>55</v>
      </c>
      <c r="H3524" s="4" t="s">
        <v>56</v>
      </c>
      <c r="I3524" s="4" t="s">
        <v>142</v>
      </c>
      <c r="J3524" s="4" t="s">
        <v>59</v>
      </c>
      <c r="K3524" s="9">
        <f t="shared" si="330"/>
        <v>2.9902777777824667</v>
      </c>
      <c r="L3524" s="13">
        <f t="shared" ref="L3524:L3587" si="331">INT(C3524)</f>
        <v>40704</v>
      </c>
      <c r="M3524" s="14">
        <f t="shared" ref="M3524:M3587" si="332">MOD(C3524,1)</f>
        <v>0.50138888888614019</v>
      </c>
      <c r="N3524" s="15">
        <f t="shared" ref="N3524:N3587" si="333">IF(AND($V$4&lt;=M3524,M3524&lt;$W$4),1,IF(AND($X$4&lt;=M3524,M3524&lt;$Y$4),2,IF(AND($Z$4&lt;=M3524,M3524&lt;$AA$4),3,IF(AND($AB$4&lt;=M3524,M3524&lt;$AC$4),4,IF(AND($AD$4&lt;=M3524,M3524&lt;$AE$4),5,IF(AND($AF$4&lt;=M3524,M3524&lt;$AG$4),6))))))</f>
        <v>3</v>
      </c>
      <c r="O3524" s="16" t="str">
        <f t="shared" ref="O3524:O3587" si="334">CHOOSE(WEEKDAY(B3524,1),"Sunday","Monday","Tuesday","Wednesday","Thursday","Friday","Saturday")</f>
        <v>Monday</v>
      </c>
      <c r="P3524" s="16" t="str">
        <f t="shared" ref="P3524:P3587" si="335">CHOOSE(MONTH(L3524),"Jan","Feb","Mar","Apr","May","Jun","Jul","Aug","Sep","Oct","Nov","Dec")</f>
        <v>Jun</v>
      </c>
      <c r="Q3524" s="22">
        <f>IF(Analysis!$H$2=1,1,0)</f>
        <v>1</v>
      </c>
      <c r="R3524" s="1">
        <f>IF(Analysis!$H$3=1,1,0)</f>
        <v>1</v>
      </c>
      <c r="S3524" s="23">
        <f>IF(Analysis!$H$4=1,1,0)</f>
        <v>1</v>
      </c>
      <c r="T3524" s="23">
        <f>IF(Analysis!$H$6=1,1,0)</f>
        <v>1</v>
      </c>
      <c r="U3524" s="23">
        <f>IF(Analysis!$H$7=1,1,0)</f>
        <v>1</v>
      </c>
    </row>
    <row r="3525" spans="1:21">
      <c r="A3525" s="4">
        <v>14122</v>
      </c>
      <c r="B3525" s="5">
        <v>40756.669444444444</v>
      </c>
      <c r="C3525" s="5">
        <v>40704.466666666667</v>
      </c>
      <c r="D3525" s="4" t="s">
        <v>62</v>
      </c>
      <c r="E3525" s="4" t="s">
        <v>64</v>
      </c>
      <c r="F3525" s="6" t="s">
        <v>129</v>
      </c>
      <c r="G3525" s="4" t="s">
        <v>55</v>
      </c>
      <c r="H3525" s="4" t="s">
        <v>1606</v>
      </c>
      <c r="I3525" s="4" t="s">
        <v>142</v>
      </c>
      <c r="J3525" s="4" t="s">
        <v>65</v>
      </c>
      <c r="K3525" s="9">
        <f t="shared" si="330"/>
        <v>52.202777777776646</v>
      </c>
      <c r="L3525" s="13">
        <f t="shared" si="331"/>
        <v>40704</v>
      </c>
      <c r="M3525" s="14">
        <f t="shared" si="332"/>
        <v>0.46666666666715173</v>
      </c>
      <c r="N3525" s="15">
        <f t="shared" si="333"/>
        <v>3</v>
      </c>
      <c r="O3525" s="16" t="str">
        <f t="shared" si="334"/>
        <v>Monday</v>
      </c>
      <c r="P3525" s="16" t="str">
        <f t="shared" si="335"/>
        <v>Jun</v>
      </c>
      <c r="Q3525" s="22">
        <f>IF(Analysis!$H$2=1,1,0)</f>
        <v>1</v>
      </c>
      <c r="R3525" s="1">
        <f>IF(Analysis!$H$3=1,1,0)</f>
        <v>1</v>
      </c>
      <c r="S3525" s="23">
        <f>IF(Analysis!$H$4=1,1,0)</f>
        <v>1</v>
      </c>
      <c r="T3525" s="23">
        <f>IF(Analysis!$H$6=1,1,0)</f>
        <v>1</v>
      </c>
      <c r="U3525" s="23">
        <f>IF(Analysis!$H$7=1,1,0)</f>
        <v>1</v>
      </c>
    </row>
    <row r="3526" spans="1:21">
      <c r="A3526" s="4">
        <v>14121</v>
      </c>
      <c r="B3526" s="5">
        <v>40704.463194444441</v>
      </c>
      <c r="C3526" s="5">
        <v>40704.459722222222</v>
      </c>
      <c r="D3526" s="4" t="s">
        <v>60</v>
      </c>
      <c r="E3526" s="4" t="s">
        <v>61</v>
      </c>
      <c r="F3526" s="6" t="s">
        <v>145</v>
      </c>
      <c r="G3526" s="4" t="s">
        <v>55</v>
      </c>
      <c r="H3526" s="4" t="s">
        <v>1607</v>
      </c>
      <c r="I3526" s="4" t="s">
        <v>142</v>
      </c>
      <c r="J3526" s="4" t="s">
        <v>59</v>
      </c>
      <c r="K3526" s="9">
        <f t="shared" si="330"/>
        <v>3.4722222189884633E-3</v>
      </c>
      <c r="L3526" s="13">
        <f t="shared" si="331"/>
        <v>40704</v>
      </c>
      <c r="M3526" s="14">
        <f t="shared" si="332"/>
        <v>0.45972222222189885</v>
      </c>
      <c r="N3526" s="15">
        <f t="shared" si="333"/>
        <v>3</v>
      </c>
      <c r="O3526" s="16" t="str">
        <f t="shared" si="334"/>
        <v>Friday</v>
      </c>
      <c r="P3526" s="16" t="str">
        <f t="shared" si="335"/>
        <v>Jun</v>
      </c>
      <c r="Q3526" s="22">
        <f>IF(Analysis!$H$2=1,1,0)</f>
        <v>1</v>
      </c>
      <c r="R3526" s="1">
        <f>IF(Analysis!$H$3=1,1,0)</f>
        <v>1</v>
      </c>
      <c r="S3526" s="23">
        <f>IF(Analysis!$H$4=1,1,0)</f>
        <v>1</v>
      </c>
      <c r="T3526" s="23">
        <f>IF(Analysis!$H$6=1,1,0)</f>
        <v>1</v>
      </c>
      <c r="U3526" s="23">
        <f>IF(Analysis!$H$7=1,1,0)</f>
        <v>1</v>
      </c>
    </row>
    <row r="3527" spans="1:21">
      <c r="A3527" s="4">
        <v>14120</v>
      </c>
      <c r="B3527" s="5">
        <v>40711.563888888886</v>
      </c>
      <c r="C3527" s="5">
        <v>40704.435416666667</v>
      </c>
      <c r="D3527" s="4" t="s">
        <v>62</v>
      </c>
      <c r="E3527" s="4" t="s">
        <v>66</v>
      </c>
      <c r="F3527" s="6" t="s">
        <v>2425</v>
      </c>
      <c r="G3527" s="4" t="s">
        <v>55</v>
      </c>
      <c r="H3527" s="4" t="s">
        <v>1608</v>
      </c>
      <c r="I3527" s="4" t="s">
        <v>142</v>
      </c>
      <c r="J3527" s="4" t="s">
        <v>73</v>
      </c>
      <c r="K3527" s="9">
        <f t="shared" si="330"/>
        <v>7.1284722222189885</v>
      </c>
      <c r="L3527" s="13">
        <f t="shared" si="331"/>
        <v>40704</v>
      </c>
      <c r="M3527" s="14">
        <f t="shared" si="332"/>
        <v>0.43541666666715173</v>
      </c>
      <c r="N3527" s="15">
        <f t="shared" si="333"/>
        <v>2</v>
      </c>
      <c r="O3527" s="16" t="str">
        <f t="shared" si="334"/>
        <v>Friday</v>
      </c>
      <c r="P3527" s="16" t="str">
        <f t="shared" si="335"/>
        <v>Jun</v>
      </c>
      <c r="Q3527" s="22">
        <f>IF(Analysis!$H$2=1,1,0)</f>
        <v>1</v>
      </c>
      <c r="R3527" s="1">
        <f>IF(Analysis!$H$3=1,1,0)</f>
        <v>1</v>
      </c>
      <c r="S3527" s="23">
        <f>IF(Analysis!$H$4=1,1,0)</f>
        <v>1</v>
      </c>
      <c r="T3527" s="23">
        <f>IF(Analysis!$H$6=1,1,0)</f>
        <v>1</v>
      </c>
      <c r="U3527" s="23">
        <f>IF(Analysis!$H$7=1,1,0)</f>
        <v>1</v>
      </c>
    </row>
    <row r="3528" spans="1:21">
      <c r="A3528" s="4">
        <v>14119</v>
      </c>
      <c r="B3528" s="5">
        <v>40704.452777777777</v>
      </c>
      <c r="C3528" s="5">
        <v>40704.425694444442</v>
      </c>
      <c r="D3528" s="4" t="s">
        <v>60</v>
      </c>
      <c r="E3528" s="4" t="s">
        <v>54</v>
      </c>
      <c r="F3528" s="6" t="s">
        <v>2071</v>
      </c>
      <c r="G3528" s="4" t="s">
        <v>55</v>
      </c>
      <c r="H3528" s="4" t="s">
        <v>1609</v>
      </c>
      <c r="I3528" s="4" t="s">
        <v>142</v>
      </c>
      <c r="J3528" s="4" t="s">
        <v>59</v>
      </c>
      <c r="K3528" s="9">
        <f t="shared" si="330"/>
        <v>2.7083333334303461E-2</v>
      </c>
      <c r="L3528" s="13">
        <f t="shared" si="331"/>
        <v>40704</v>
      </c>
      <c r="M3528" s="14">
        <f t="shared" si="332"/>
        <v>0.4256944444423425</v>
      </c>
      <c r="N3528" s="15">
        <f t="shared" si="333"/>
        <v>2</v>
      </c>
      <c r="O3528" s="16" t="str">
        <f t="shared" si="334"/>
        <v>Friday</v>
      </c>
      <c r="P3528" s="16" t="str">
        <f t="shared" si="335"/>
        <v>Jun</v>
      </c>
      <c r="Q3528" s="22">
        <f>IF(Analysis!$H$2=1,1,0)</f>
        <v>1</v>
      </c>
      <c r="R3528" s="1">
        <f>IF(Analysis!$H$3=1,1,0)</f>
        <v>1</v>
      </c>
      <c r="S3528" s="23">
        <f>IF(Analysis!$H$4=1,1,0)</f>
        <v>1</v>
      </c>
      <c r="T3528" s="23">
        <f>IF(Analysis!$H$6=1,1,0)</f>
        <v>1</v>
      </c>
      <c r="U3528" s="23">
        <f>IF(Analysis!$H$7=1,1,0)</f>
        <v>1</v>
      </c>
    </row>
    <row r="3529" spans="1:21">
      <c r="A3529" s="4">
        <v>14118</v>
      </c>
      <c r="B3529" s="5">
        <v>40708.650694444441</v>
      </c>
      <c r="C3529" s="5">
        <v>40704.424305555556</v>
      </c>
      <c r="D3529" s="4" t="s">
        <v>62</v>
      </c>
      <c r="E3529" s="4" t="s">
        <v>63</v>
      </c>
      <c r="F3529" s="6" t="s">
        <v>2072</v>
      </c>
      <c r="G3529" s="4" t="s">
        <v>55</v>
      </c>
      <c r="H3529" s="4" t="s">
        <v>1610</v>
      </c>
      <c r="I3529" s="4" t="s">
        <v>142</v>
      </c>
      <c r="J3529" s="4" t="s">
        <v>139</v>
      </c>
      <c r="K3529" s="9">
        <f t="shared" si="330"/>
        <v>4.226388888884685</v>
      </c>
      <c r="L3529" s="13">
        <f t="shared" si="331"/>
        <v>40704</v>
      </c>
      <c r="M3529" s="14">
        <f t="shared" si="332"/>
        <v>0.42430555555620231</v>
      </c>
      <c r="N3529" s="15">
        <f t="shared" si="333"/>
        <v>2</v>
      </c>
      <c r="O3529" s="16" t="str">
        <f t="shared" si="334"/>
        <v>Tuesday</v>
      </c>
      <c r="P3529" s="16" t="str">
        <f t="shared" si="335"/>
        <v>Jun</v>
      </c>
      <c r="Q3529" s="22">
        <f>IF(Analysis!$H$2=1,1,0)</f>
        <v>1</v>
      </c>
      <c r="R3529" s="1">
        <f>IF(Analysis!$H$3=1,1,0)</f>
        <v>1</v>
      </c>
      <c r="S3529" s="23">
        <f>IF(Analysis!$H$4=1,1,0)</f>
        <v>1</v>
      </c>
      <c r="T3529" s="23">
        <f>IF(Analysis!$H$6=1,1,0)</f>
        <v>1</v>
      </c>
      <c r="U3529" s="23">
        <f>IF(Analysis!$H$7=1,1,0)</f>
        <v>1</v>
      </c>
    </row>
    <row r="3530" spans="1:21">
      <c r="A3530" s="4">
        <v>14117</v>
      </c>
      <c r="B3530" s="5">
        <v>40704.406944444447</v>
      </c>
      <c r="C3530" s="5">
        <v>40704.387499999997</v>
      </c>
      <c r="D3530" s="4" t="s">
        <v>60</v>
      </c>
      <c r="E3530" s="4" t="s">
        <v>99</v>
      </c>
      <c r="F3530" s="6" t="s">
        <v>2073</v>
      </c>
      <c r="G3530" s="4" t="s">
        <v>55</v>
      </c>
      <c r="H3530" s="4" t="s">
        <v>90</v>
      </c>
      <c r="I3530" s="4" t="s">
        <v>142</v>
      </c>
      <c r="J3530" s="4" t="s">
        <v>59</v>
      </c>
      <c r="K3530" s="9">
        <f t="shared" si="330"/>
        <v>1.9444444449618459E-2</v>
      </c>
      <c r="L3530" s="13">
        <f t="shared" si="331"/>
        <v>40704</v>
      </c>
      <c r="M3530" s="14">
        <f t="shared" si="332"/>
        <v>0.38749999999708962</v>
      </c>
      <c r="N3530" s="15">
        <f t="shared" si="333"/>
        <v>2</v>
      </c>
      <c r="O3530" s="16" t="str">
        <f t="shared" si="334"/>
        <v>Friday</v>
      </c>
      <c r="P3530" s="16" t="str">
        <f t="shared" si="335"/>
        <v>Jun</v>
      </c>
      <c r="Q3530" s="22">
        <f>IF(Analysis!$H$2=1,1,0)</f>
        <v>1</v>
      </c>
      <c r="R3530" s="1">
        <f>IF(Analysis!$H$3=1,1,0)</f>
        <v>1</v>
      </c>
      <c r="S3530" s="23">
        <f>IF(Analysis!$H$4=1,1,0)</f>
        <v>1</v>
      </c>
      <c r="T3530" s="23">
        <f>IF(Analysis!$H$6=1,1,0)</f>
        <v>1</v>
      </c>
      <c r="U3530" s="23">
        <f>IF(Analysis!$H$7=1,1,0)</f>
        <v>1</v>
      </c>
    </row>
    <row r="3531" spans="1:21">
      <c r="A3531" s="4">
        <v>14116</v>
      </c>
      <c r="B3531" s="5">
        <v>40704.491666666669</v>
      </c>
      <c r="C3531" s="5">
        <v>40704.372916666667</v>
      </c>
      <c r="D3531" s="4" t="s">
        <v>53</v>
      </c>
      <c r="E3531" s="4" t="s">
        <v>68</v>
      </c>
      <c r="F3531" s="6" t="s">
        <v>132</v>
      </c>
      <c r="G3531" s="4" t="s">
        <v>55</v>
      </c>
      <c r="H3531" s="4" t="s">
        <v>107</v>
      </c>
      <c r="I3531" s="4" t="s">
        <v>142</v>
      </c>
      <c r="J3531" s="4" t="s">
        <v>59</v>
      </c>
      <c r="K3531" s="9">
        <f t="shared" si="330"/>
        <v>0.11875000000145519</v>
      </c>
      <c r="L3531" s="13">
        <f t="shared" si="331"/>
        <v>40704</v>
      </c>
      <c r="M3531" s="14">
        <f t="shared" si="332"/>
        <v>0.37291666666715173</v>
      </c>
      <c r="N3531" s="15">
        <f t="shared" si="333"/>
        <v>1</v>
      </c>
      <c r="O3531" s="16" t="str">
        <f t="shared" si="334"/>
        <v>Friday</v>
      </c>
      <c r="P3531" s="16" t="str">
        <f t="shared" si="335"/>
        <v>Jun</v>
      </c>
      <c r="Q3531" s="22">
        <f>IF(Analysis!$H$2=1,1,0)</f>
        <v>1</v>
      </c>
      <c r="R3531" s="1">
        <f>IF(Analysis!$H$3=1,1,0)</f>
        <v>1</v>
      </c>
      <c r="S3531" s="23">
        <f>IF(Analysis!$H$4=1,1,0)</f>
        <v>1</v>
      </c>
      <c r="T3531" s="23">
        <f>IF(Analysis!$H$6=1,1,0)</f>
        <v>1</v>
      </c>
      <c r="U3531" s="23">
        <f>IF(Analysis!$H$7=1,1,0)</f>
        <v>1</v>
      </c>
    </row>
    <row r="3532" spans="1:21">
      <c r="A3532" s="4">
        <v>14115</v>
      </c>
      <c r="B3532" s="5">
        <v>40715.408333333333</v>
      </c>
      <c r="C3532" s="5">
        <v>40704.372916666667</v>
      </c>
      <c r="D3532" s="4" t="s">
        <v>53</v>
      </c>
      <c r="E3532" s="4" t="s">
        <v>68</v>
      </c>
      <c r="F3532" s="6" t="s">
        <v>133</v>
      </c>
      <c r="G3532" s="4" t="s">
        <v>55</v>
      </c>
      <c r="H3532" s="4" t="s">
        <v>106</v>
      </c>
      <c r="I3532" s="4" t="s">
        <v>142</v>
      </c>
      <c r="J3532" s="4" t="s">
        <v>136</v>
      </c>
      <c r="K3532" s="9">
        <f t="shared" si="330"/>
        <v>11.035416666665697</v>
      </c>
      <c r="L3532" s="13">
        <f t="shared" si="331"/>
        <v>40704</v>
      </c>
      <c r="M3532" s="14">
        <f t="shared" si="332"/>
        <v>0.37291666666715173</v>
      </c>
      <c r="N3532" s="15">
        <f t="shared" si="333"/>
        <v>1</v>
      </c>
      <c r="O3532" s="16" t="str">
        <f t="shared" si="334"/>
        <v>Tuesday</v>
      </c>
      <c r="P3532" s="16" t="str">
        <f t="shared" si="335"/>
        <v>Jun</v>
      </c>
      <c r="Q3532" s="22">
        <f>IF(Analysis!$H$2=1,1,0)</f>
        <v>1</v>
      </c>
      <c r="R3532" s="1">
        <f>IF(Analysis!$H$3=1,1,0)</f>
        <v>1</v>
      </c>
      <c r="S3532" s="23">
        <f>IF(Analysis!$H$4=1,1,0)</f>
        <v>1</v>
      </c>
      <c r="T3532" s="23">
        <f>IF(Analysis!$H$6=1,1,0)</f>
        <v>1</v>
      </c>
      <c r="U3532" s="23">
        <f>IF(Analysis!$H$7=1,1,0)</f>
        <v>1</v>
      </c>
    </row>
    <row r="3533" spans="1:21">
      <c r="A3533" s="4">
        <v>14114</v>
      </c>
      <c r="B3533" s="5">
        <v>40707.586111111108</v>
      </c>
      <c r="C3533" s="5">
        <v>40704.370138888888</v>
      </c>
      <c r="D3533" s="4" t="s">
        <v>62</v>
      </c>
      <c r="E3533" s="4" t="s">
        <v>100</v>
      </c>
      <c r="F3533" s="6" t="s">
        <v>127</v>
      </c>
      <c r="G3533" s="4" t="s">
        <v>55</v>
      </c>
      <c r="H3533" s="4" t="s">
        <v>71</v>
      </c>
      <c r="I3533" s="4" t="s">
        <v>142</v>
      </c>
      <c r="J3533" s="4" t="s">
        <v>65</v>
      </c>
      <c r="K3533" s="9">
        <f t="shared" si="330"/>
        <v>3.2159722222204437</v>
      </c>
      <c r="L3533" s="13">
        <f t="shared" si="331"/>
        <v>40704</v>
      </c>
      <c r="M3533" s="14">
        <f t="shared" si="332"/>
        <v>0.37013888888759539</v>
      </c>
      <c r="N3533" s="15">
        <f t="shared" si="333"/>
        <v>1</v>
      </c>
      <c r="O3533" s="16" t="str">
        <f t="shared" si="334"/>
        <v>Monday</v>
      </c>
      <c r="P3533" s="16" t="str">
        <f t="shared" si="335"/>
        <v>Jun</v>
      </c>
      <c r="Q3533" s="22">
        <f>IF(Analysis!$H$2=1,1,0)</f>
        <v>1</v>
      </c>
      <c r="R3533" s="1">
        <f>IF(Analysis!$H$3=1,1,0)</f>
        <v>1</v>
      </c>
      <c r="S3533" s="23">
        <f>IF(Analysis!$H$4=1,1,0)</f>
        <v>1</v>
      </c>
      <c r="T3533" s="23">
        <f>IF(Analysis!$H$6=1,1,0)</f>
        <v>1</v>
      </c>
      <c r="U3533" s="23">
        <f>IF(Analysis!$H$7=1,1,0)</f>
        <v>1</v>
      </c>
    </row>
    <row r="3534" spans="1:21">
      <c r="A3534" s="4">
        <v>14113</v>
      </c>
      <c r="B3534" s="5">
        <v>40704.413888888892</v>
      </c>
      <c r="C3534" s="5">
        <v>40703.686111111114</v>
      </c>
      <c r="D3534" s="4" t="s">
        <v>60</v>
      </c>
      <c r="E3534" s="4" t="s">
        <v>54</v>
      </c>
      <c r="F3534" s="6" t="s">
        <v>128</v>
      </c>
      <c r="G3534" s="4" t="s">
        <v>55</v>
      </c>
      <c r="H3534" s="4" t="s">
        <v>56</v>
      </c>
      <c r="I3534" s="4" t="s">
        <v>142</v>
      </c>
      <c r="J3534" s="4" t="s">
        <v>57</v>
      </c>
      <c r="K3534" s="9">
        <f t="shared" si="330"/>
        <v>0.72777777777810115</v>
      </c>
      <c r="L3534" s="13">
        <f t="shared" si="331"/>
        <v>40703</v>
      </c>
      <c r="M3534" s="14">
        <f t="shared" si="332"/>
        <v>0.68611111111385981</v>
      </c>
      <c r="N3534" s="15">
        <f t="shared" si="333"/>
        <v>5</v>
      </c>
      <c r="O3534" s="16" t="str">
        <f t="shared" si="334"/>
        <v>Friday</v>
      </c>
      <c r="P3534" s="16" t="str">
        <f t="shared" si="335"/>
        <v>Jun</v>
      </c>
      <c r="Q3534" s="22">
        <f>IF(Analysis!$H$2=1,1,0)</f>
        <v>1</v>
      </c>
      <c r="R3534" s="1">
        <f>IF(Analysis!$H$3=1,1,0)</f>
        <v>1</v>
      </c>
      <c r="S3534" s="23">
        <f>IF(Analysis!$H$4=1,1,0)</f>
        <v>1</v>
      </c>
      <c r="T3534" s="23">
        <f>IF(Analysis!$H$6=1,1,0)</f>
        <v>1</v>
      </c>
      <c r="U3534" s="23">
        <f>IF(Analysis!$H$7=1,1,0)</f>
        <v>1</v>
      </c>
    </row>
    <row r="3535" spans="1:21">
      <c r="A3535" s="4">
        <v>14112</v>
      </c>
      <c r="B3535" s="5">
        <v>40707.669444444444</v>
      </c>
      <c r="C3535" s="5">
        <v>40703.593055555553</v>
      </c>
      <c r="D3535" s="4" t="s">
        <v>62</v>
      </c>
      <c r="E3535" s="4" t="s">
        <v>63</v>
      </c>
      <c r="F3535" s="6" t="s">
        <v>129</v>
      </c>
      <c r="G3535" s="4" t="s">
        <v>55</v>
      </c>
      <c r="H3535" s="4" t="s">
        <v>90</v>
      </c>
      <c r="I3535" s="4" t="s">
        <v>142</v>
      </c>
      <c r="J3535" s="4" t="s">
        <v>65</v>
      </c>
      <c r="K3535" s="9">
        <f t="shared" si="330"/>
        <v>4.0763888888905058</v>
      </c>
      <c r="L3535" s="13">
        <f t="shared" si="331"/>
        <v>40703</v>
      </c>
      <c r="M3535" s="14">
        <f t="shared" si="332"/>
        <v>0.59305555555329192</v>
      </c>
      <c r="N3535" s="15">
        <f t="shared" si="333"/>
        <v>4</v>
      </c>
      <c r="O3535" s="16" t="str">
        <f t="shared" si="334"/>
        <v>Monday</v>
      </c>
      <c r="P3535" s="16" t="str">
        <f t="shared" si="335"/>
        <v>Jun</v>
      </c>
      <c r="Q3535" s="22">
        <f>IF(Analysis!$H$2=1,1,0)</f>
        <v>1</v>
      </c>
      <c r="R3535" s="1">
        <f>IF(Analysis!$H$3=1,1,0)</f>
        <v>1</v>
      </c>
      <c r="S3535" s="23">
        <f>IF(Analysis!$H$4=1,1,0)</f>
        <v>1</v>
      </c>
      <c r="T3535" s="23">
        <f>IF(Analysis!$H$6=1,1,0)</f>
        <v>1</v>
      </c>
      <c r="U3535" s="23">
        <f>IF(Analysis!$H$7=1,1,0)</f>
        <v>1</v>
      </c>
    </row>
    <row r="3536" spans="1:21">
      <c r="A3536" s="4">
        <v>14111</v>
      </c>
      <c r="B3536" s="5">
        <v>40722.694444444445</v>
      </c>
      <c r="C3536" s="5">
        <v>40703.552083333336</v>
      </c>
      <c r="D3536" s="4" t="s">
        <v>62</v>
      </c>
      <c r="E3536" s="4" t="s">
        <v>68</v>
      </c>
      <c r="F3536" s="6" t="s">
        <v>145</v>
      </c>
      <c r="G3536" s="4" t="s">
        <v>55</v>
      </c>
      <c r="H3536" s="4" t="s">
        <v>56</v>
      </c>
      <c r="I3536" s="4" t="s">
        <v>142</v>
      </c>
      <c r="J3536" s="4" t="s">
        <v>65</v>
      </c>
      <c r="K3536" s="9">
        <f t="shared" si="330"/>
        <v>19.142361111109494</v>
      </c>
      <c r="L3536" s="13">
        <f t="shared" si="331"/>
        <v>40703</v>
      </c>
      <c r="M3536" s="14">
        <f t="shared" si="332"/>
        <v>0.55208333333575865</v>
      </c>
      <c r="N3536" s="15">
        <f t="shared" si="333"/>
        <v>4</v>
      </c>
      <c r="O3536" s="16" t="str">
        <f t="shared" si="334"/>
        <v>Tuesday</v>
      </c>
      <c r="P3536" s="16" t="str">
        <f t="shared" si="335"/>
        <v>Jun</v>
      </c>
      <c r="Q3536" s="22">
        <f>IF(Analysis!$H$2=1,1,0)</f>
        <v>1</v>
      </c>
      <c r="R3536" s="1">
        <f>IF(Analysis!$H$3=1,1,0)</f>
        <v>1</v>
      </c>
      <c r="S3536" s="23">
        <f>IF(Analysis!$H$4=1,1,0)</f>
        <v>1</v>
      </c>
      <c r="T3536" s="23">
        <f>IF(Analysis!$H$6=1,1,0)</f>
        <v>1</v>
      </c>
      <c r="U3536" s="23">
        <f>IF(Analysis!$H$7=1,1,0)</f>
        <v>1</v>
      </c>
    </row>
    <row r="3537" spans="1:21">
      <c r="A3537" s="4">
        <v>14110</v>
      </c>
      <c r="B3537" s="5">
        <v>40710.618750000001</v>
      </c>
      <c r="C3537" s="5">
        <v>40703.443749999999</v>
      </c>
      <c r="D3537" s="4" t="s">
        <v>60</v>
      </c>
      <c r="E3537" s="4" t="s">
        <v>54</v>
      </c>
      <c r="F3537" s="6" t="s">
        <v>2426</v>
      </c>
      <c r="G3537" s="4" t="s">
        <v>55</v>
      </c>
      <c r="H3537" s="4" t="s">
        <v>1611</v>
      </c>
      <c r="I3537" s="4" t="s">
        <v>142</v>
      </c>
      <c r="J3537" s="4" t="s">
        <v>57</v>
      </c>
      <c r="K3537" s="9">
        <f t="shared" si="330"/>
        <v>7.1750000000029104</v>
      </c>
      <c r="L3537" s="13">
        <f t="shared" si="331"/>
        <v>40703</v>
      </c>
      <c r="M3537" s="14">
        <f t="shared" si="332"/>
        <v>0.44374999999854481</v>
      </c>
      <c r="N3537" s="15">
        <f t="shared" si="333"/>
        <v>2</v>
      </c>
      <c r="O3537" s="16" t="str">
        <f t="shared" si="334"/>
        <v>Thursday</v>
      </c>
      <c r="P3537" s="16" t="str">
        <f t="shared" si="335"/>
        <v>Jun</v>
      </c>
      <c r="Q3537" s="22">
        <f>IF(Analysis!$H$2=1,1,0)</f>
        <v>1</v>
      </c>
      <c r="R3537" s="1">
        <f>IF(Analysis!$H$3=1,1,0)</f>
        <v>1</v>
      </c>
      <c r="S3537" s="23">
        <f>IF(Analysis!$H$4=1,1,0)</f>
        <v>1</v>
      </c>
      <c r="T3537" s="23">
        <f>IF(Analysis!$H$6=1,1,0)</f>
        <v>1</v>
      </c>
      <c r="U3537" s="23">
        <f>IF(Analysis!$H$7=1,1,0)</f>
        <v>1</v>
      </c>
    </row>
    <row r="3538" spans="1:21">
      <c r="A3538" s="4">
        <v>14109</v>
      </c>
      <c r="B3538" s="5">
        <v>40711.536805555559</v>
      </c>
      <c r="C3538" s="5">
        <v>40703.442361111112</v>
      </c>
      <c r="D3538" s="4" t="s">
        <v>60</v>
      </c>
      <c r="E3538" s="4" t="s">
        <v>108</v>
      </c>
      <c r="F3538" s="6" t="s">
        <v>2071</v>
      </c>
      <c r="G3538" s="4" t="s">
        <v>55</v>
      </c>
      <c r="H3538" s="4" t="s">
        <v>1612</v>
      </c>
      <c r="I3538" s="4" t="s">
        <v>142</v>
      </c>
      <c r="J3538" s="4" t="s">
        <v>73</v>
      </c>
      <c r="K3538" s="9">
        <f t="shared" si="330"/>
        <v>8.0944444444467081</v>
      </c>
      <c r="L3538" s="13">
        <f t="shared" si="331"/>
        <v>40703</v>
      </c>
      <c r="M3538" s="14">
        <f t="shared" si="332"/>
        <v>0.44236111111240461</v>
      </c>
      <c r="N3538" s="15">
        <f t="shared" si="333"/>
        <v>2</v>
      </c>
      <c r="O3538" s="16" t="str">
        <f t="shared" si="334"/>
        <v>Friday</v>
      </c>
      <c r="P3538" s="16" t="str">
        <f t="shared" si="335"/>
        <v>Jun</v>
      </c>
      <c r="Q3538" s="22">
        <f>IF(Analysis!$H$2=1,1,0)</f>
        <v>1</v>
      </c>
      <c r="R3538" s="1">
        <f>IF(Analysis!$H$3=1,1,0)</f>
        <v>1</v>
      </c>
      <c r="S3538" s="23">
        <f>IF(Analysis!$H$4=1,1,0)</f>
        <v>1</v>
      </c>
      <c r="T3538" s="23">
        <f>IF(Analysis!$H$6=1,1,0)</f>
        <v>1</v>
      </c>
      <c r="U3538" s="23">
        <f>IF(Analysis!$H$7=1,1,0)</f>
        <v>1</v>
      </c>
    </row>
    <row r="3539" spans="1:21">
      <c r="A3539" s="4">
        <v>14108</v>
      </c>
      <c r="B3539" s="5">
        <v>40714.666666666664</v>
      </c>
      <c r="C3539" s="5">
        <v>40703.435416666667</v>
      </c>
      <c r="D3539" s="4" t="s">
        <v>53</v>
      </c>
      <c r="E3539" s="4" t="s">
        <v>68</v>
      </c>
      <c r="F3539" s="6" t="s">
        <v>2072</v>
      </c>
      <c r="G3539" s="4" t="s">
        <v>55</v>
      </c>
      <c r="H3539" s="4" t="s">
        <v>1613</v>
      </c>
      <c r="I3539" s="4" t="s">
        <v>142</v>
      </c>
      <c r="J3539" s="4" t="s">
        <v>59</v>
      </c>
      <c r="K3539" s="9">
        <f t="shared" si="330"/>
        <v>11.23124999999709</v>
      </c>
      <c r="L3539" s="13">
        <f t="shared" si="331"/>
        <v>40703</v>
      </c>
      <c r="M3539" s="14">
        <f t="shared" si="332"/>
        <v>0.43541666666715173</v>
      </c>
      <c r="N3539" s="15">
        <f t="shared" si="333"/>
        <v>2</v>
      </c>
      <c r="O3539" s="16" t="str">
        <f t="shared" si="334"/>
        <v>Monday</v>
      </c>
      <c r="P3539" s="16" t="str">
        <f t="shared" si="335"/>
        <v>Jun</v>
      </c>
      <c r="Q3539" s="22">
        <f>IF(Analysis!$H$2=1,1,0)</f>
        <v>1</v>
      </c>
      <c r="R3539" s="1">
        <f>IF(Analysis!$H$3=1,1,0)</f>
        <v>1</v>
      </c>
      <c r="S3539" s="23">
        <f>IF(Analysis!$H$4=1,1,0)</f>
        <v>1</v>
      </c>
      <c r="T3539" s="23">
        <f>IF(Analysis!$H$6=1,1,0)</f>
        <v>1</v>
      </c>
      <c r="U3539" s="23">
        <f>IF(Analysis!$H$7=1,1,0)</f>
        <v>1</v>
      </c>
    </row>
    <row r="3540" spans="1:21">
      <c r="A3540" s="4">
        <v>14107</v>
      </c>
      <c r="B3540" s="5">
        <v>40703.443749999999</v>
      </c>
      <c r="C3540" s="5">
        <v>40703.430555555555</v>
      </c>
      <c r="D3540" s="4" t="s">
        <v>60</v>
      </c>
      <c r="E3540" s="4" t="s">
        <v>61</v>
      </c>
      <c r="F3540" s="6" t="s">
        <v>2073</v>
      </c>
      <c r="G3540" s="4" t="s">
        <v>55</v>
      </c>
      <c r="H3540" s="4" t="s">
        <v>1614</v>
      </c>
      <c r="I3540" s="4" t="s">
        <v>142</v>
      </c>
      <c r="J3540" s="4" t="s">
        <v>59</v>
      </c>
      <c r="K3540" s="9">
        <f t="shared" si="330"/>
        <v>1.3194444443797693E-2</v>
      </c>
      <c r="L3540" s="13">
        <f t="shared" si="331"/>
        <v>40703</v>
      </c>
      <c r="M3540" s="14">
        <f t="shared" si="332"/>
        <v>0.43055555555474712</v>
      </c>
      <c r="N3540" s="15">
        <f t="shared" si="333"/>
        <v>2</v>
      </c>
      <c r="O3540" s="16" t="str">
        <f t="shared" si="334"/>
        <v>Thursday</v>
      </c>
      <c r="P3540" s="16" t="str">
        <f t="shared" si="335"/>
        <v>Jun</v>
      </c>
      <c r="Q3540" s="22">
        <f>IF(Analysis!$H$2=1,1,0)</f>
        <v>1</v>
      </c>
      <c r="R3540" s="1">
        <f>IF(Analysis!$H$3=1,1,0)</f>
        <v>1</v>
      </c>
      <c r="S3540" s="23">
        <f>IF(Analysis!$H$4=1,1,0)</f>
        <v>1</v>
      </c>
      <c r="T3540" s="23">
        <f>IF(Analysis!$H$6=1,1,0)</f>
        <v>1</v>
      </c>
      <c r="U3540" s="23">
        <f>IF(Analysis!$H$7=1,1,0)</f>
        <v>1</v>
      </c>
    </row>
    <row r="3541" spans="1:21">
      <c r="A3541" s="4">
        <v>14106</v>
      </c>
      <c r="B3541" s="5">
        <v>40711.564583333333</v>
      </c>
      <c r="C3541" s="5">
        <v>40702.722222222219</v>
      </c>
      <c r="D3541" s="4" t="s">
        <v>62</v>
      </c>
      <c r="E3541" s="4" t="s">
        <v>68</v>
      </c>
      <c r="F3541" s="6" t="s">
        <v>132</v>
      </c>
      <c r="G3541" s="4" t="s">
        <v>55</v>
      </c>
      <c r="H3541" s="4" t="s">
        <v>1615</v>
      </c>
      <c r="I3541" s="4" t="s">
        <v>142</v>
      </c>
      <c r="J3541" s="4" t="s">
        <v>73</v>
      </c>
      <c r="K3541" s="9">
        <f t="shared" si="330"/>
        <v>8.8423611111138598</v>
      </c>
      <c r="L3541" s="13">
        <f t="shared" si="331"/>
        <v>40702</v>
      </c>
      <c r="M3541" s="14">
        <f t="shared" si="332"/>
        <v>0.72222222221898846</v>
      </c>
      <c r="N3541" s="15">
        <f t="shared" si="333"/>
        <v>6</v>
      </c>
      <c r="O3541" s="16" t="str">
        <f t="shared" si="334"/>
        <v>Friday</v>
      </c>
      <c r="P3541" s="16" t="str">
        <f t="shared" si="335"/>
        <v>Jun</v>
      </c>
      <c r="Q3541" s="22">
        <f>IF(Analysis!$H$2=1,1,0)</f>
        <v>1</v>
      </c>
      <c r="R3541" s="1">
        <f>IF(Analysis!$H$3=1,1,0)</f>
        <v>1</v>
      </c>
      <c r="S3541" s="23">
        <f>IF(Analysis!$H$4=1,1,0)</f>
        <v>1</v>
      </c>
      <c r="T3541" s="23">
        <f>IF(Analysis!$H$6=1,1,0)</f>
        <v>1</v>
      </c>
      <c r="U3541" s="23">
        <f>IF(Analysis!$H$7=1,1,0)</f>
        <v>1</v>
      </c>
    </row>
    <row r="3542" spans="1:21">
      <c r="A3542" s="4">
        <v>14105</v>
      </c>
      <c r="B3542" s="5">
        <v>40711.563194444447</v>
      </c>
      <c r="C3542" s="5">
        <v>40702.717361111114</v>
      </c>
      <c r="D3542" s="4" t="s">
        <v>62</v>
      </c>
      <c r="E3542" s="4" t="s">
        <v>114</v>
      </c>
      <c r="F3542" s="6" t="s">
        <v>133</v>
      </c>
      <c r="G3542" s="4" t="s">
        <v>55</v>
      </c>
      <c r="H3542" s="4" t="s">
        <v>90</v>
      </c>
      <c r="I3542" s="4" t="s">
        <v>142</v>
      </c>
      <c r="J3542" s="4" t="s">
        <v>73</v>
      </c>
      <c r="K3542" s="9">
        <f t="shared" si="330"/>
        <v>8.8458333333328483</v>
      </c>
      <c r="L3542" s="13">
        <f t="shared" si="331"/>
        <v>40702</v>
      </c>
      <c r="M3542" s="14">
        <f t="shared" si="332"/>
        <v>0.71736111111385981</v>
      </c>
      <c r="N3542" s="15">
        <f t="shared" si="333"/>
        <v>6</v>
      </c>
      <c r="O3542" s="16" t="str">
        <f t="shared" si="334"/>
        <v>Friday</v>
      </c>
      <c r="P3542" s="16" t="str">
        <f t="shared" si="335"/>
        <v>Jun</v>
      </c>
      <c r="Q3542" s="22">
        <f>IF(Analysis!$H$2=1,1,0)</f>
        <v>1</v>
      </c>
      <c r="R3542" s="1">
        <f>IF(Analysis!$H$3=1,1,0)</f>
        <v>1</v>
      </c>
      <c r="S3542" s="23">
        <f>IF(Analysis!$H$4=1,1,0)</f>
        <v>1</v>
      </c>
      <c r="T3542" s="23">
        <f>IF(Analysis!$H$6=1,1,0)</f>
        <v>1</v>
      </c>
      <c r="U3542" s="23">
        <f>IF(Analysis!$H$7=1,1,0)</f>
        <v>1</v>
      </c>
    </row>
    <row r="3543" spans="1:21">
      <c r="A3543" s="4">
        <v>14104</v>
      </c>
      <c r="B3543" s="5">
        <v>40708.4375</v>
      </c>
      <c r="C3543" s="5">
        <v>40702.714583333334</v>
      </c>
      <c r="D3543" s="4" t="s">
        <v>60</v>
      </c>
      <c r="E3543" s="4" t="s">
        <v>54</v>
      </c>
      <c r="F3543" s="6" t="s">
        <v>127</v>
      </c>
      <c r="G3543" s="4" t="s">
        <v>55</v>
      </c>
      <c r="H3543" s="4" t="s">
        <v>107</v>
      </c>
      <c r="I3543" s="4" t="s">
        <v>142</v>
      </c>
      <c r="J3543" s="4" t="s">
        <v>136</v>
      </c>
      <c r="K3543" s="9">
        <f t="shared" si="330"/>
        <v>5.7229166666656965</v>
      </c>
      <c r="L3543" s="13">
        <f t="shared" si="331"/>
        <v>40702</v>
      </c>
      <c r="M3543" s="14">
        <f t="shared" si="332"/>
        <v>0.71458333333430346</v>
      </c>
      <c r="N3543" s="15">
        <f t="shared" si="333"/>
        <v>6</v>
      </c>
      <c r="O3543" s="16" t="str">
        <f t="shared" si="334"/>
        <v>Tuesday</v>
      </c>
      <c r="P3543" s="16" t="str">
        <f t="shared" si="335"/>
        <v>Jun</v>
      </c>
      <c r="Q3543" s="22">
        <f>IF(Analysis!$H$2=1,1,0)</f>
        <v>1</v>
      </c>
      <c r="R3543" s="1">
        <f>IF(Analysis!$H$3=1,1,0)</f>
        <v>1</v>
      </c>
      <c r="S3543" s="23">
        <f>IF(Analysis!$H$4=1,1,0)</f>
        <v>1</v>
      </c>
      <c r="T3543" s="23">
        <f>IF(Analysis!$H$6=1,1,0)</f>
        <v>1</v>
      </c>
      <c r="U3543" s="23">
        <f>IF(Analysis!$H$7=1,1,0)</f>
        <v>1</v>
      </c>
    </row>
    <row r="3544" spans="1:21">
      <c r="A3544" s="4">
        <v>14103</v>
      </c>
      <c r="B3544" s="5">
        <v>40703.344444444447</v>
      </c>
      <c r="C3544" s="5">
        <v>40702.711111111108</v>
      </c>
      <c r="D3544" s="4" t="s">
        <v>60</v>
      </c>
      <c r="E3544" s="4" t="s">
        <v>61</v>
      </c>
      <c r="F3544" s="6" t="s">
        <v>128</v>
      </c>
      <c r="G3544" s="4" t="s">
        <v>55</v>
      </c>
      <c r="H3544" s="4" t="s">
        <v>106</v>
      </c>
      <c r="I3544" s="4" t="s">
        <v>142</v>
      </c>
      <c r="J3544" s="4" t="s">
        <v>59</v>
      </c>
      <c r="K3544" s="9">
        <f t="shared" si="330"/>
        <v>0.63333333333866904</v>
      </c>
      <c r="L3544" s="13">
        <f t="shared" si="331"/>
        <v>40702</v>
      </c>
      <c r="M3544" s="14">
        <f t="shared" si="332"/>
        <v>0.71111111110803904</v>
      </c>
      <c r="N3544" s="15">
        <f t="shared" si="333"/>
        <v>6</v>
      </c>
      <c r="O3544" s="16" t="str">
        <f t="shared" si="334"/>
        <v>Thursday</v>
      </c>
      <c r="P3544" s="16" t="str">
        <f t="shared" si="335"/>
        <v>Jun</v>
      </c>
      <c r="Q3544" s="22">
        <f>IF(Analysis!$H$2=1,1,0)</f>
        <v>1</v>
      </c>
      <c r="R3544" s="1">
        <f>IF(Analysis!$H$3=1,1,0)</f>
        <v>1</v>
      </c>
      <c r="S3544" s="23">
        <f>IF(Analysis!$H$4=1,1,0)</f>
        <v>1</v>
      </c>
      <c r="T3544" s="23">
        <f>IF(Analysis!$H$6=1,1,0)</f>
        <v>1</v>
      </c>
      <c r="U3544" s="23">
        <f>IF(Analysis!$H$7=1,1,0)</f>
        <v>1</v>
      </c>
    </row>
    <row r="3545" spans="1:21">
      <c r="A3545" s="4">
        <v>14102</v>
      </c>
      <c r="B3545" s="5">
        <v>40704.456250000003</v>
      </c>
      <c r="C3545" s="5">
        <v>40702.642361111109</v>
      </c>
      <c r="D3545" s="4" t="s">
        <v>60</v>
      </c>
      <c r="E3545" s="4" t="s">
        <v>80</v>
      </c>
      <c r="F3545" s="6" t="s">
        <v>129</v>
      </c>
      <c r="G3545" s="4" t="s">
        <v>55</v>
      </c>
      <c r="H3545" s="4" t="s">
        <v>71</v>
      </c>
      <c r="I3545" s="4" t="s">
        <v>142</v>
      </c>
      <c r="J3545" s="4" t="s">
        <v>59</v>
      </c>
      <c r="K3545" s="9">
        <f t="shared" si="330"/>
        <v>1.8138888888934162</v>
      </c>
      <c r="L3545" s="13">
        <f t="shared" si="331"/>
        <v>40702</v>
      </c>
      <c r="M3545" s="14">
        <f t="shared" si="332"/>
        <v>0.64236111110949423</v>
      </c>
      <c r="N3545" s="15">
        <f t="shared" si="333"/>
        <v>5</v>
      </c>
      <c r="O3545" s="16" t="str">
        <f t="shared" si="334"/>
        <v>Friday</v>
      </c>
      <c r="P3545" s="16" t="str">
        <f t="shared" si="335"/>
        <v>Jun</v>
      </c>
      <c r="Q3545" s="22">
        <f>IF(Analysis!$H$2=1,1,0)</f>
        <v>1</v>
      </c>
      <c r="R3545" s="1">
        <f>IF(Analysis!$H$3=1,1,0)</f>
        <v>1</v>
      </c>
      <c r="S3545" s="23">
        <f>IF(Analysis!$H$4=1,1,0)</f>
        <v>1</v>
      </c>
      <c r="T3545" s="23">
        <f>IF(Analysis!$H$6=1,1,0)</f>
        <v>1</v>
      </c>
      <c r="U3545" s="23">
        <f>IF(Analysis!$H$7=1,1,0)</f>
        <v>1</v>
      </c>
    </row>
    <row r="3546" spans="1:21">
      <c r="A3546" s="4">
        <v>14101</v>
      </c>
      <c r="B3546" s="5">
        <v>40703.39166666667</v>
      </c>
      <c r="C3546" s="5">
        <v>40702.63958333333</v>
      </c>
      <c r="D3546" s="4" t="s">
        <v>60</v>
      </c>
      <c r="E3546" s="4" t="s">
        <v>99</v>
      </c>
      <c r="F3546" s="6" t="s">
        <v>145</v>
      </c>
      <c r="G3546" s="4" t="s">
        <v>55</v>
      </c>
      <c r="H3546" s="4" t="s">
        <v>56</v>
      </c>
      <c r="I3546" s="4" t="s">
        <v>142</v>
      </c>
      <c r="J3546" s="4" t="s">
        <v>59</v>
      </c>
      <c r="K3546" s="9">
        <f t="shared" si="330"/>
        <v>0.75208333334012423</v>
      </c>
      <c r="L3546" s="13">
        <f t="shared" si="331"/>
        <v>40702</v>
      </c>
      <c r="M3546" s="14">
        <f t="shared" si="332"/>
        <v>0.63958333332993789</v>
      </c>
      <c r="N3546" s="15">
        <f t="shared" si="333"/>
        <v>5</v>
      </c>
      <c r="O3546" s="16" t="str">
        <f t="shared" si="334"/>
        <v>Thursday</v>
      </c>
      <c r="P3546" s="16" t="str">
        <f t="shared" si="335"/>
        <v>Jun</v>
      </c>
      <c r="Q3546" s="22">
        <f>IF(Analysis!$H$2=1,1,0)</f>
        <v>1</v>
      </c>
      <c r="R3546" s="1">
        <f>IF(Analysis!$H$3=1,1,0)</f>
        <v>1</v>
      </c>
      <c r="S3546" s="23">
        <f>IF(Analysis!$H$4=1,1,0)</f>
        <v>1</v>
      </c>
      <c r="T3546" s="23">
        <f>IF(Analysis!$H$6=1,1,0)</f>
        <v>1</v>
      </c>
      <c r="U3546" s="23">
        <f>IF(Analysis!$H$7=1,1,0)</f>
        <v>1</v>
      </c>
    </row>
    <row r="3547" spans="1:21">
      <c r="A3547" s="4">
        <v>14100</v>
      </c>
      <c r="B3547" s="5">
        <v>40704.489583333336</v>
      </c>
      <c r="C3547" s="5">
        <v>40702.63958333333</v>
      </c>
      <c r="D3547" s="4" t="s">
        <v>60</v>
      </c>
      <c r="E3547" s="4" t="s">
        <v>93</v>
      </c>
      <c r="F3547" s="6" t="s">
        <v>2427</v>
      </c>
      <c r="G3547" s="4" t="s">
        <v>55</v>
      </c>
      <c r="H3547" s="4" t="s">
        <v>90</v>
      </c>
      <c r="I3547" s="4" t="s">
        <v>142</v>
      </c>
      <c r="J3547" s="4" t="s">
        <v>59</v>
      </c>
      <c r="K3547" s="9">
        <f t="shared" si="330"/>
        <v>1.8500000000058208</v>
      </c>
      <c r="L3547" s="13">
        <f t="shared" si="331"/>
        <v>40702</v>
      </c>
      <c r="M3547" s="14">
        <f t="shared" si="332"/>
        <v>0.63958333332993789</v>
      </c>
      <c r="N3547" s="15">
        <f t="shared" si="333"/>
        <v>5</v>
      </c>
      <c r="O3547" s="16" t="str">
        <f t="shared" si="334"/>
        <v>Friday</v>
      </c>
      <c r="P3547" s="16" t="str">
        <f t="shared" si="335"/>
        <v>Jun</v>
      </c>
      <c r="Q3547" s="22">
        <f>IF(Analysis!$H$2=1,1,0)</f>
        <v>1</v>
      </c>
      <c r="R3547" s="1">
        <f>IF(Analysis!$H$3=1,1,0)</f>
        <v>1</v>
      </c>
      <c r="S3547" s="23">
        <f>IF(Analysis!$H$4=1,1,0)</f>
        <v>1</v>
      </c>
      <c r="T3547" s="23">
        <f>IF(Analysis!$H$6=1,1,0)</f>
        <v>1</v>
      </c>
      <c r="U3547" s="23">
        <f>IF(Analysis!$H$7=1,1,0)</f>
        <v>1</v>
      </c>
    </row>
    <row r="3548" spans="1:21">
      <c r="A3548" s="4">
        <v>14099</v>
      </c>
      <c r="B3548" s="5">
        <v>40729.409722222219</v>
      </c>
      <c r="C3548" s="5">
        <v>40702.638194444444</v>
      </c>
      <c r="D3548" s="4" t="s">
        <v>60</v>
      </c>
      <c r="E3548" s="4" t="s">
        <v>74</v>
      </c>
      <c r="F3548" s="6" t="s">
        <v>2071</v>
      </c>
      <c r="G3548" s="4" t="s">
        <v>55</v>
      </c>
      <c r="H3548" s="4" t="s">
        <v>56</v>
      </c>
      <c r="I3548" s="4" t="s">
        <v>142</v>
      </c>
      <c r="J3548" s="4" t="s">
        <v>59</v>
      </c>
      <c r="K3548" s="9">
        <f t="shared" si="330"/>
        <v>26.771527777775191</v>
      </c>
      <c r="L3548" s="13">
        <f t="shared" si="331"/>
        <v>40702</v>
      </c>
      <c r="M3548" s="14">
        <f t="shared" si="332"/>
        <v>0.63819444444379769</v>
      </c>
      <c r="N3548" s="15">
        <f t="shared" si="333"/>
        <v>5</v>
      </c>
      <c r="O3548" s="16" t="str">
        <f t="shared" si="334"/>
        <v>Tuesday</v>
      </c>
      <c r="P3548" s="16" t="str">
        <f t="shared" si="335"/>
        <v>Jun</v>
      </c>
      <c r="Q3548" s="22">
        <f>IF(Analysis!$H$2=1,1,0)</f>
        <v>1</v>
      </c>
      <c r="R3548" s="1">
        <f>IF(Analysis!$H$3=1,1,0)</f>
        <v>1</v>
      </c>
      <c r="S3548" s="23">
        <f>IF(Analysis!$H$4=1,1,0)</f>
        <v>1</v>
      </c>
      <c r="T3548" s="23">
        <f>IF(Analysis!$H$6=1,1,0)</f>
        <v>1</v>
      </c>
      <c r="U3548" s="23">
        <f>IF(Analysis!$H$7=1,1,0)</f>
        <v>1</v>
      </c>
    </row>
    <row r="3549" spans="1:21">
      <c r="A3549" s="4">
        <v>14098</v>
      </c>
      <c r="B3549" s="5">
        <v>40714.363888888889</v>
      </c>
      <c r="C3549" s="5">
        <v>40702.636111111111</v>
      </c>
      <c r="D3549" s="4" t="s">
        <v>60</v>
      </c>
      <c r="E3549" s="4" t="s">
        <v>54</v>
      </c>
      <c r="F3549" s="6" t="s">
        <v>2072</v>
      </c>
      <c r="G3549" s="4" t="s">
        <v>55</v>
      </c>
      <c r="H3549" s="4" t="s">
        <v>1616</v>
      </c>
      <c r="I3549" s="4" t="s">
        <v>142</v>
      </c>
      <c r="J3549" s="4" t="s">
        <v>59</v>
      </c>
      <c r="K3549" s="9">
        <f t="shared" si="330"/>
        <v>11.727777777778101</v>
      </c>
      <c r="L3549" s="13">
        <f t="shared" si="331"/>
        <v>40702</v>
      </c>
      <c r="M3549" s="14">
        <f t="shared" si="332"/>
        <v>0.63611111111094942</v>
      </c>
      <c r="N3549" s="15">
        <f t="shared" si="333"/>
        <v>5</v>
      </c>
      <c r="O3549" s="16" t="str">
        <f t="shared" si="334"/>
        <v>Monday</v>
      </c>
      <c r="P3549" s="16" t="str">
        <f t="shared" si="335"/>
        <v>Jun</v>
      </c>
      <c r="Q3549" s="22">
        <f>IF(Analysis!$H$2=1,1,0)</f>
        <v>1</v>
      </c>
      <c r="R3549" s="1">
        <f>IF(Analysis!$H$3=1,1,0)</f>
        <v>1</v>
      </c>
      <c r="S3549" s="23">
        <f>IF(Analysis!$H$4=1,1,0)</f>
        <v>1</v>
      </c>
      <c r="T3549" s="23">
        <f>IF(Analysis!$H$6=1,1,0)</f>
        <v>1</v>
      </c>
      <c r="U3549" s="23">
        <f>IF(Analysis!$H$7=1,1,0)</f>
        <v>1</v>
      </c>
    </row>
    <row r="3550" spans="1:21">
      <c r="A3550" s="4">
        <v>14097</v>
      </c>
      <c r="B3550" s="5">
        <v>40788.640972222223</v>
      </c>
      <c r="C3550" s="5">
        <v>40702.470833333333</v>
      </c>
      <c r="D3550" s="4" t="s">
        <v>62</v>
      </c>
      <c r="E3550" s="4" t="s">
        <v>92</v>
      </c>
      <c r="F3550" s="6" t="s">
        <v>2073</v>
      </c>
      <c r="G3550" s="4" t="s">
        <v>55</v>
      </c>
      <c r="H3550" s="4" t="s">
        <v>1617</v>
      </c>
      <c r="I3550" s="4" t="s">
        <v>142</v>
      </c>
      <c r="J3550" s="4" t="s">
        <v>70</v>
      </c>
      <c r="K3550" s="9">
        <f t="shared" si="330"/>
        <v>86.170138888890506</v>
      </c>
      <c r="L3550" s="13">
        <f t="shared" si="331"/>
        <v>40702</v>
      </c>
      <c r="M3550" s="14">
        <f t="shared" si="332"/>
        <v>0.47083333333284827</v>
      </c>
      <c r="N3550" s="15">
        <f t="shared" si="333"/>
        <v>3</v>
      </c>
      <c r="O3550" s="16" t="str">
        <f t="shared" si="334"/>
        <v>Friday</v>
      </c>
      <c r="P3550" s="16" t="str">
        <f t="shared" si="335"/>
        <v>Jun</v>
      </c>
      <c r="Q3550" s="22">
        <f>IF(Analysis!$H$2=1,1,0)</f>
        <v>1</v>
      </c>
      <c r="R3550" s="1">
        <f>IF(Analysis!$H$3=1,1,0)</f>
        <v>1</v>
      </c>
      <c r="S3550" s="23">
        <f>IF(Analysis!$H$4=1,1,0)</f>
        <v>1</v>
      </c>
      <c r="T3550" s="23">
        <f>IF(Analysis!$H$6=1,1,0)</f>
        <v>1</v>
      </c>
      <c r="U3550" s="23">
        <f>IF(Analysis!$H$7=1,1,0)</f>
        <v>1</v>
      </c>
    </row>
    <row r="3551" spans="1:21">
      <c r="A3551" s="4">
        <v>14096</v>
      </c>
      <c r="B3551" s="5">
        <v>40702.699305555558</v>
      </c>
      <c r="C3551" s="5">
        <v>40702.46875</v>
      </c>
      <c r="D3551" s="4" t="s">
        <v>53</v>
      </c>
      <c r="E3551" s="4" t="s">
        <v>105</v>
      </c>
      <c r="F3551" s="6" t="s">
        <v>132</v>
      </c>
      <c r="G3551" s="4" t="s">
        <v>55</v>
      </c>
      <c r="H3551" s="4" t="s">
        <v>1618</v>
      </c>
      <c r="I3551" s="4" t="s">
        <v>142</v>
      </c>
      <c r="J3551" s="4" t="s">
        <v>59</v>
      </c>
      <c r="K3551" s="9">
        <f t="shared" si="330"/>
        <v>0.2305555555576575</v>
      </c>
      <c r="L3551" s="13">
        <f t="shared" si="331"/>
        <v>40702</v>
      </c>
      <c r="M3551" s="14">
        <f t="shared" si="332"/>
        <v>0.46875</v>
      </c>
      <c r="N3551" s="15">
        <f t="shared" si="333"/>
        <v>3</v>
      </c>
      <c r="O3551" s="16" t="str">
        <f t="shared" si="334"/>
        <v>Wednesday</v>
      </c>
      <c r="P3551" s="16" t="str">
        <f t="shared" si="335"/>
        <v>Jun</v>
      </c>
      <c r="Q3551" s="22">
        <f>IF(Analysis!$H$2=1,1,0)</f>
        <v>1</v>
      </c>
      <c r="R3551" s="1">
        <f>IF(Analysis!$H$3=1,1,0)</f>
        <v>1</v>
      </c>
      <c r="S3551" s="23">
        <f>IF(Analysis!$H$4=1,1,0)</f>
        <v>1</v>
      </c>
      <c r="T3551" s="23">
        <f>IF(Analysis!$H$6=1,1,0)</f>
        <v>1</v>
      </c>
      <c r="U3551" s="23">
        <f>IF(Analysis!$H$7=1,1,0)</f>
        <v>1</v>
      </c>
    </row>
    <row r="3552" spans="1:21">
      <c r="A3552" s="4">
        <v>14095</v>
      </c>
      <c r="B3552" s="5">
        <v>40714.505555555559</v>
      </c>
      <c r="C3552" s="5">
        <v>40702.459722222222</v>
      </c>
      <c r="D3552" s="4" t="s">
        <v>53</v>
      </c>
      <c r="E3552" s="4" t="s">
        <v>54</v>
      </c>
      <c r="F3552" s="6" t="s">
        <v>133</v>
      </c>
      <c r="G3552" s="4" t="s">
        <v>55</v>
      </c>
      <c r="H3552" s="4" t="s">
        <v>1619</v>
      </c>
      <c r="I3552" s="4" t="s">
        <v>142</v>
      </c>
      <c r="J3552" s="4" t="s">
        <v>65</v>
      </c>
      <c r="K3552" s="9">
        <f t="shared" si="330"/>
        <v>12.045833333337214</v>
      </c>
      <c r="L3552" s="13">
        <f t="shared" si="331"/>
        <v>40702</v>
      </c>
      <c r="M3552" s="14">
        <f t="shared" si="332"/>
        <v>0.45972222222189885</v>
      </c>
      <c r="N3552" s="15">
        <f t="shared" si="333"/>
        <v>3</v>
      </c>
      <c r="O3552" s="16" t="str">
        <f t="shared" si="334"/>
        <v>Monday</v>
      </c>
      <c r="P3552" s="16" t="str">
        <f t="shared" si="335"/>
        <v>Jun</v>
      </c>
      <c r="Q3552" s="22">
        <f>IF(Analysis!$H$2=1,1,0)</f>
        <v>1</v>
      </c>
      <c r="R3552" s="1">
        <f>IF(Analysis!$H$3=1,1,0)</f>
        <v>1</v>
      </c>
      <c r="S3552" s="23">
        <f>IF(Analysis!$H$4=1,1,0)</f>
        <v>1</v>
      </c>
      <c r="T3552" s="23">
        <f>IF(Analysis!$H$6=1,1,0)</f>
        <v>1</v>
      </c>
      <c r="U3552" s="23">
        <f>IF(Analysis!$H$7=1,1,0)</f>
        <v>1</v>
      </c>
    </row>
    <row r="3553" spans="1:21">
      <c r="A3553" s="4">
        <v>14094</v>
      </c>
      <c r="B3553" s="5">
        <v>40772.54583333333</v>
      </c>
      <c r="C3553" s="5">
        <v>40702.458333333336</v>
      </c>
      <c r="D3553" s="4" t="s">
        <v>60</v>
      </c>
      <c r="E3553" s="4" t="s">
        <v>93</v>
      </c>
      <c r="F3553" s="6" t="s">
        <v>127</v>
      </c>
      <c r="G3553" s="4" t="s">
        <v>55</v>
      </c>
      <c r="H3553" s="4" t="s">
        <v>1620</v>
      </c>
      <c r="I3553" s="4" t="s">
        <v>142</v>
      </c>
      <c r="J3553" s="4" t="s">
        <v>59</v>
      </c>
      <c r="K3553" s="9">
        <f t="shared" si="330"/>
        <v>70.087499999994179</v>
      </c>
      <c r="L3553" s="13">
        <f t="shared" si="331"/>
        <v>40702</v>
      </c>
      <c r="M3553" s="14">
        <f t="shared" si="332"/>
        <v>0.45833333333575865</v>
      </c>
      <c r="N3553" s="15">
        <f t="shared" si="333"/>
        <v>3</v>
      </c>
      <c r="O3553" s="16" t="str">
        <f t="shared" si="334"/>
        <v>Wednesday</v>
      </c>
      <c r="P3553" s="16" t="str">
        <f t="shared" si="335"/>
        <v>Jun</v>
      </c>
      <c r="Q3553" s="22">
        <f>IF(Analysis!$H$2=1,1,0)</f>
        <v>1</v>
      </c>
      <c r="R3553" s="1">
        <f>IF(Analysis!$H$3=1,1,0)</f>
        <v>1</v>
      </c>
      <c r="S3553" s="23">
        <f>IF(Analysis!$H$4=1,1,0)</f>
        <v>1</v>
      </c>
      <c r="T3553" s="23">
        <f>IF(Analysis!$H$6=1,1,0)</f>
        <v>1</v>
      </c>
      <c r="U3553" s="23">
        <f>IF(Analysis!$H$7=1,1,0)</f>
        <v>1</v>
      </c>
    </row>
    <row r="3554" spans="1:21">
      <c r="A3554" s="4">
        <v>14093</v>
      </c>
      <c r="B3554" s="5">
        <v>40736.663888888892</v>
      </c>
      <c r="C3554" s="5">
        <v>40702.453472222223</v>
      </c>
      <c r="D3554" s="4" t="s">
        <v>53</v>
      </c>
      <c r="E3554" s="4" t="s">
        <v>74</v>
      </c>
      <c r="F3554" s="6" t="s">
        <v>128</v>
      </c>
      <c r="G3554" s="4" t="s">
        <v>55</v>
      </c>
      <c r="H3554" s="4" t="s">
        <v>90</v>
      </c>
      <c r="I3554" s="4" t="s">
        <v>142</v>
      </c>
      <c r="J3554" s="4" t="s">
        <v>59</v>
      </c>
      <c r="K3554" s="9">
        <f t="shared" si="330"/>
        <v>34.210416666668607</v>
      </c>
      <c r="L3554" s="13">
        <f t="shared" si="331"/>
        <v>40702</v>
      </c>
      <c r="M3554" s="14">
        <f t="shared" si="332"/>
        <v>0.45347222222335404</v>
      </c>
      <c r="N3554" s="15">
        <f t="shared" si="333"/>
        <v>2</v>
      </c>
      <c r="O3554" s="16" t="str">
        <f t="shared" si="334"/>
        <v>Tuesday</v>
      </c>
      <c r="P3554" s="16" t="str">
        <f t="shared" si="335"/>
        <v>Jun</v>
      </c>
      <c r="Q3554" s="22">
        <f>IF(Analysis!$H$2=1,1,0)</f>
        <v>1</v>
      </c>
      <c r="R3554" s="1">
        <f>IF(Analysis!$H$3=1,1,0)</f>
        <v>1</v>
      </c>
      <c r="S3554" s="23">
        <f>IF(Analysis!$H$4=1,1,0)</f>
        <v>1</v>
      </c>
      <c r="T3554" s="23">
        <f>IF(Analysis!$H$6=1,1,0)</f>
        <v>1</v>
      </c>
      <c r="U3554" s="23">
        <f>IF(Analysis!$H$7=1,1,0)</f>
        <v>1</v>
      </c>
    </row>
    <row r="3555" spans="1:21">
      <c r="A3555" s="4">
        <v>14092</v>
      </c>
      <c r="B3555" s="5">
        <v>40718.678472222222</v>
      </c>
      <c r="C3555" s="5">
        <v>40702.428472222222</v>
      </c>
      <c r="D3555" s="4" t="s">
        <v>62</v>
      </c>
      <c r="E3555" s="4" t="s">
        <v>63</v>
      </c>
      <c r="F3555" s="6" t="s">
        <v>129</v>
      </c>
      <c r="G3555" s="4" t="s">
        <v>55</v>
      </c>
      <c r="H3555" s="4" t="s">
        <v>107</v>
      </c>
      <c r="I3555" s="4" t="s">
        <v>142</v>
      </c>
      <c r="J3555" s="4" t="s">
        <v>65</v>
      </c>
      <c r="K3555" s="9">
        <f t="shared" si="330"/>
        <v>16.25</v>
      </c>
      <c r="L3555" s="13">
        <f t="shared" si="331"/>
        <v>40702</v>
      </c>
      <c r="M3555" s="14">
        <f t="shared" si="332"/>
        <v>0.42847222222189885</v>
      </c>
      <c r="N3555" s="15">
        <f t="shared" si="333"/>
        <v>2</v>
      </c>
      <c r="O3555" s="16" t="str">
        <f t="shared" si="334"/>
        <v>Friday</v>
      </c>
      <c r="P3555" s="16" t="str">
        <f t="shared" si="335"/>
        <v>Jun</v>
      </c>
      <c r="Q3555" s="22">
        <f>IF(Analysis!$H$2=1,1,0)</f>
        <v>1</v>
      </c>
      <c r="R3555" s="1">
        <f>IF(Analysis!$H$3=1,1,0)</f>
        <v>1</v>
      </c>
      <c r="S3555" s="23">
        <f>IF(Analysis!$H$4=1,1,0)</f>
        <v>1</v>
      </c>
      <c r="T3555" s="23">
        <f>IF(Analysis!$H$6=1,1,0)</f>
        <v>1</v>
      </c>
      <c r="U3555" s="23">
        <f>IF(Analysis!$H$7=1,1,0)</f>
        <v>1</v>
      </c>
    </row>
    <row r="3556" spans="1:21">
      <c r="A3556" s="4">
        <v>14091</v>
      </c>
      <c r="B3556" s="5">
        <v>40702.481944444444</v>
      </c>
      <c r="C3556" s="5">
        <v>40702.400694444441</v>
      </c>
      <c r="D3556" s="4" t="s">
        <v>53</v>
      </c>
      <c r="E3556" s="4" t="s">
        <v>96</v>
      </c>
      <c r="F3556" s="6" t="s">
        <v>145</v>
      </c>
      <c r="G3556" s="4" t="s">
        <v>55</v>
      </c>
      <c r="H3556" s="4" t="s">
        <v>106</v>
      </c>
      <c r="I3556" s="4" t="s">
        <v>142</v>
      </c>
      <c r="J3556" s="4" t="s">
        <v>57</v>
      </c>
      <c r="K3556" s="9">
        <f t="shared" si="330"/>
        <v>8.1250000002910383E-2</v>
      </c>
      <c r="L3556" s="13">
        <f t="shared" si="331"/>
        <v>40702</v>
      </c>
      <c r="M3556" s="14">
        <f t="shared" si="332"/>
        <v>0.40069444444088731</v>
      </c>
      <c r="N3556" s="15">
        <f t="shared" si="333"/>
        <v>2</v>
      </c>
      <c r="O3556" s="16" t="str">
        <f t="shared" si="334"/>
        <v>Wednesday</v>
      </c>
      <c r="P3556" s="16" t="str">
        <f t="shared" si="335"/>
        <v>Jun</v>
      </c>
      <c r="Q3556" s="22">
        <f>IF(Analysis!$H$2=1,1,0)</f>
        <v>1</v>
      </c>
      <c r="R3556" s="1">
        <f>IF(Analysis!$H$3=1,1,0)</f>
        <v>1</v>
      </c>
      <c r="S3556" s="23">
        <f>IF(Analysis!$H$4=1,1,0)</f>
        <v>1</v>
      </c>
      <c r="T3556" s="23">
        <f>IF(Analysis!$H$6=1,1,0)</f>
        <v>1</v>
      </c>
      <c r="U3556" s="23">
        <f>IF(Analysis!$H$7=1,1,0)</f>
        <v>1</v>
      </c>
    </row>
    <row r="3557" spans="1:21">
      <c r="A3557" s="4">
        <v>14090</v>
      </c>
      <c r="B3557" s="5">
        <v>40710.584027777775</v>
      </c>
      <c r="C3557" s="5">
        <v>40701.718055555553</v>
      </c>
      <c r="D3557" s="4" t="s">
        <v>62</v>
      </c>
      <c r="E3557" s="4" t="s">
        <v>92</v>
      </c>
      <c r="F3557" s="6" t="s">
        <v>2428</v>
      </c>
      <c r="G3557" s="4" t="s">
        <v>55</v>
      </c>
      <c r="H3557" s="4" t="s">
        <v>71</v>
      </c>
      <c r="I3557" s="4" t="s">
        <v>142</v>
      </c>
      <c r="J3557" s="4" t="s">
        <v>65</v>
      </c>
      <c r="K3557" s="9">
        <f t="shared" si="330"/>
        <v>8.8659722222218988</v>
      </c>
      <c r="L3557" s="13">
        <f t="shared" si="331"/>
        <v>40701</v>
      </c>
      <c r="M3557" s="14">
        <f t="shared" si="332"/>
        <v>0.71805555555329192</v>
      </c>
      <c r="N3557" s="15">
        <f t="shared" si="333"/>
        <v>6</v>
      </c>
      <c r="O3557" s="16" t="str">
        <f t="shared" si="334"/>
        <v>Thursday</v>
      </c>
      <c r="P3557" s="16" t="str">
        <f t="shared" si="335"/>
        <v>Jun</v>
      </c>
      <c r="Q3557" s="22">
        <f>IF(Analysis!$H$2=1,1,0)</f>
        <v>1</v>
      </c>
      <c r="R3557" s="1">
        <f>IF(Analysis!$H$3=1,1,0)</f>
        <v>1</v>
      </c>
      <c r="S3557" s="23">
        <f>IF(Analysis!$H$4=1,1,0)</f>
        <v>1</v>
      </c>
      <c r="T3557" s="23">
        <f>IF(Analysis!$H$6=1,1,0)</f>
        <v>1</v>
      </c>
      <c r="U3557" s="23">
        <f>IF(Analysis!$H$7=1,1,0)</f>
        <v>1</v>
      </c>
    </row>
    <row r="3558" spans="1:21">
      <c r="A3558" s="4">
        <v>14089</v>
      </c>
      <c r="B3558" s="5">
        <v>40704.504166666666</v>
      </c>
      <c r="C3558" s="5">
        <v>40701.693055555559</v>
      </c>
      <c r="D3558" s="4" t="s">
        <v>53</v>
      </c>
      <c r="E3558" s="4" t="s">
        <v>79</v>
      </c>
      <c r="F3558" s="6" t="s">
        <v>2071</v>
      </c>
      <c r="G3558" s="4" t="s">
        <v>55</v>
      </c>
      <c r="H3558" s="4" t="s">
        <v>56</v>
      </c>
      <c r="I3558" s="4" t="s">
        <v>142</v>
      </c>
      <c r="J3558" s="4" t="s">
        <v>59</v>
      </c>
      <c r="K3558" s="9">
        <f t="shared" si="330"/>
        <v>2.8111111111065838</v>
      </c>
      <c r="L3558" s="13">
        <f t="shared" si="331"/>
        <v>40701</v>
      </c>
      <c r="M3558" s="14">
        <f t="shared" si="332"/>
        <v>0.69305555555911269</v>
      </c>
      <c r="N3558" s="15">
        <f t="shared" si="333"/>
        <v>5</v>
      </c>
      <c r="O3558" s="16" t="str">
        <f t="shared" si="334"/>
        <v>Friday</v>
      </c>
      <c r="P3558" s="16" t="str">
        <f t="shared" si="335"/>
        <v>Jun</v>
      </c>
      <c r="Q3558" s="22">
        <f>IF(Analysis!$H$2=1,1,0)</f>
        <v>1</v>
      </c>
      <c r="R3558" s="1">
        <f>IF(Analysis!$H$3=1,1,0)</f>
        <v>1</v>
      </c>
      <c r="S3558" s="23">
        <f>IF(Analysis!$H$4=1,1,0)</f>
        <v>1</v>
      </c>
      <c r="T3558" s="23">
        <f>IF(Analysis!$H$6=1,1,0)</f>
        <v>1</v>
      </c>
      <c r="U3558" s="23">
        <f>IF(Analysis!$H$7=1,1,0)</f>
        <v>1</v>
      </c>
    </row>
    <row r="3559" spans="1:21">
      <c r="A3559" s="4">
        <v>14088</v>
      </c>
      <c r="B3559" s="5">
        <v>40715.631944444445</v>
      </c>
      <c r="C3559" s="5">
        <v>40701.675694444442</v>
      </c>
      <c r="D3559" s="4" t="s">
        <v>53</v>
      </c>
      <c r="E3559" s="4" t="s">
        <v>68</v>
      </c>
      <c r="F3559" s="6" t="s">
        <v>2072</v>
      </c>
      <c r="G3559" s="4" t="s">
        <v>55</v>
      </c>
      <c r="H3559" s="4" t="s">
        <v>90</v>
      </c>
      <c r="I3559" s="4" t="s">
        <v>142</v>
      </c>
      <c r="J3559" s="4" t="s">
        <v>59</v>
      </c>
      <c r="K3559" s="9">
        <f t="shared" si="330"/>
        <v>13.95625000000291</v>
      </c>
      <c r="L3559" s="13">
        <f t="shared" si="331"/>
        <v>40701</v>
      </c>
      <c r="M3559" s="14">
        <f t="shared" si="332"/>
        <v>0.6756944444423425</v>
      </c>
      <c r="N3559" s="15">
        <f t="shared" si="333"/>
        <v>5</v>
      </c>
      <c r="O3559" s="16" t="str">
        <f t="shared" si="334"/>
        <v>Tuesday</v>
      </c>
      <c r="P3559" s="16" t="str">
        <f t="shared" si="335"/>
        <v>Jun</v>
      </c>
      <c r="Q3559" s="22">
        <f>IF(Analysis!$H$2=1,1,0)</f>
        <v>1</v>
      </c>
      <c r="R3559" s="1">
        <f>IF(Analysis!$H$3=1,1,0)</f>
        <v>1</v>
      </c>
      <c r="S3559" s="23">
        <f>IF(Analysis!$H$4=1,1,0)</f>
        <v>1</v>
      </c>
      <c r="T3559" s="23">
        <f>IF(Analysis!$H$6=1,1,0)</f>
        <v>1</v>
      </c>
      <c r="U3559" s="23">
        <f>IF(Analysis!$H$7=1,1,0)</f>
        <v>1</v>
      </c>
    </row>
    <row r="3560" spans="1:21">
      <c r="A3560" s="4">
        <v>14087</v>
      </c>
      <c r="B3560" s="5">
        <v>40701.647916666669</v>
      </c>
      <c r="C3560" s="5">
        <v>40701.645138888889</v>
      </c>
      <c r="D3560" s="4" t="s">
        <v>53</v>
      </c>
      <c r="E3560" s="4" t="s">
        <v>54</v>
      </c>
      <c r="F3560" s="6" t="s">
        <v>2073</v>
      </c>
      <c r="G3560" s="4" t="s">
        <v>55</v>
      </c>
      <c r="H3560" s="4" t="s">
        <v>56</v>
      </c>
      <c r="I3560" s="4" t="s">
        <v>142</v>
      </c>
      <c r="J3560" s="4" t="s">
        <v>59</v>
      </c>
      <c r="K3560" s="9">
        <f t="shared" si="330"/>
        <v>2.7777777795563452E-3</v>
      </c>
      <c r="L3560" s="13">
        <f t="shared" si="331"/>
        <v>40701</v>
      </c>
      <c r="M3560" s="14">
        <f t="shared" si="332"/>
        <v>0.64513888888905058</v>
      </c>
      <c r="N3560" s="15">
        <f t="shared" si="333"/>
        <v>5</v>
      </c>
      <c r="O3560" s="16" t="str">
        <f t="shared" si="334"/>
        <v>Tuesday</v>
      </c>
      <c r="P3560" s="16" t="str">
        <f t="shared" si="335"/>
        <v>Jun</v>
      </c>
      <c r="Q3560" s="22">
        <f>IF(Analysis!$H$2=1,1,0)</f>
        <v>1</v>
      </c>
      <c r="R3560" s="1">
        <f>IF(Analysis!$H$3=1,1,0)</f>
        <v>1</v>
      </c>
      <c r="S3560" s="23">
        <f>IF(Analysis!$H$4=1,1,0)</f>
        <v>1</v>
      </c>
      <c r="T3560" s="23">
        <f>IF(Analysis!$H$6=1,1,0)</f>
        <v>1</v>
      </c>
      <c r="U3560" s="23">
        <f>IF(Analysis!$H$7=1,1,0)</f>
        <v>1</v>
      </c>
    </row>
    <row r="3561" spans="1:21">
      <c r="A3561" s="4">
        <v>14086</v>
      </c>
      <c r="B3561" s="5">
        <v>40709.46875</v>
      </c>
      <c r="C3561" s="5">
        <v>40701.584722222222</v>
      </c>
      <c r="D3561" s="4" t="s">
        <v>62</v>
      </c>
      <c r="E3561" s="4" t="s">
        <v>63</v>
      </c>
      <c r="F3561" s="6" t="s">
        <v>132</v>
      </c>
      <c r="G3561" s="4" t="s">
        <v>55</v>
      </c>
      <c r="H3561" s="4" t="s">
        <v>1621</v>
      </c>
      <c r="I3561" s="4" t="s">
        <v>142</v>
      </c>
      <c r="J3561" s="4" t="s">
        <v>139</v>
      </c>
      <c r="K3561" s="9">
        <f t="shared" si="330"/>
        <v>7.8840277777781012</v>
      </c>
      <c r="L3561" s="13">
        <f t="shared" si="331"/>
        <v>40701</v>
      </c>
      <c r="M3561" s="14">
        <f t="shared" si="332"/>
        <v>0.58472222222189885</v>
      </c>
      <c r="N3561" s="15">
        <f t="shared" si="333"/>
        <v>4</v>
      </c>
      <c r="O3561" s="16" t="str">
        <f t="shared" si="334"/>
        <v>Wednesday</v>
      </c>
      <c r="P3561" s="16" t="str">
        <f t="shared" si="335"/>
        <v>Jun</v>
      </c>
      <c r="Q3561" s="22">
        <f>IF(Analysis!$H$2=1,1,0)</f>
        <v>1</v>
      </c>
      <c r="R3561" s="1">
        <f>IF(Analysis!$H$3=1,1,0)</f>
        <v>1</v>
      </c>
      <c r="S3561" s="23">
        <f>IF(Analysis!$H$4=1,1,0)</f>
        <v>1</v>
      </c>
      <c r="T3561" s="23">
        <f>IF(Analysis!$H$6=1,1,0)</f>
        <v>1</v>
      </c>
      <c r="U3561" s="23">
        <f>IF(Analysis!$H$7=1,1,0)</f>
        <v>1</v>
      </c>
    </row>
    <row r="3562" spans="1:21">
      <c r="A3562" s="4">
        <v>14085</v>
      </c>
      <c r="B3562" s="5">
        <v>40703.420138888891</v>
      </c>
      <c r="C3562" s="5">
        <v>40701.511805555558</v>
      </c>
      <c r="D3562" s="4" t="s">
        <v>53</v>
      </c>
      <c r="E3562" s="4" t="s">
        <v>68</v>
      </c>
      <c r="F3562" s="6" t="s">
        <v>133</v>
      </c>
      <c r="G3562" s="4" t="s">
        <v>55</v>
      </c>
      <c r="H3562" s="4" t="s">
        <v>1622</v>
      </c>
      <c r="I3562" s="4" t="s">
        <v>142</v>
      </c>
      <c r="J3562" s="4" t="s">
        <v>59</v>
      </c>
      <c r="K3562" s="9">
        <f t="shared" si="330"/>
        <v>1.9083333333328483</v>
      </c>
      <c r="L3562" s="13">
        <f t="shared" si="331"/>
        <v>40701</v>
      </c>
      <c r="M3562" s="14">
        <f t="shared" si="332"/>
        <v>0.5118055555576575</v>
      </c>
      <c r="N3562" s="15">
        <f t="shared" si="333"/>
        <v>3</v>
      </c>
      <c r="O3562" s="16" t="str">
        <f t="shared" si="334"/>
        <v>Thursday</v>
      </c>
      <c r="P3562" s="16" t="str">
        <f t="shared" si="335"/>
        <v>Jun</v>
      </c>
      <c r="Q3562" s="22">
        <f>IF(Analysis!$H$2=1,1,0)</f>
        <v>1</v>
      </c>
      <c r="R3562" s="1">
        <f>IF(Analysis!$H$3=1,1,0)</f>
        <v>1</v>
      </c>
      <c r="S3562" s="23">
        <f>IF(Analysis!$H$4=1,1,0)</f>
        <v>1</v>
      </c>
      <c r="T3562" s="23">
        <f>IF(Analysis!$H$6=1,1,0)</f>
        <v>1</v>
      </c>
      <c r="U3562" s="23">
        <f>IF(Analysis!$H$7=1,1,0)</f>
        <v>1</v>
      </c>
    </row>
    <row r="3563" spans="1:21">
      <c r="A3563" s="4">
        <v>14084</v>
      </c>
      <c r="B3563" s="5">
        <v>40704.621527777781</v>
      </c>
      <c r="C3563" s="5">
        <v>40701.486111111109</v>
      </c>
      <c r="D3563" s="4" t="s">
        <v>53</v>
      </c>
      <c r="E3563" s="4" t="s">
        <v>54</v>
      </c>
      <c r="F3563" s="6" t="s">
        <v>127</v>
      </c>
      <c r="G3563" s="4" t="s">
        <v>55</v>
      </c>
      <c r="H3563" s="4" t="s">
        <v>1623</v>
      </c>
      <c r="I3563" s="4" t="s">
        <v>142</v>
      </c>
      <c r="J3563" s="4" t="s">
        <v>57</v>
      </c>
      <c r="K3563" s="9">
        <f t="shared" si="330"/>
        <v>3.1354166666715173</v>
      </c>
      <c r="L3563" s="13">
        <f t="shared" si="331"/>
        <v>40701</v>
      </c>
      <c r="M3563" s="14">
        <f t="shared" si="332"/>
        <v>0.48611111110949423</v>
      </c>
      <c r="N3563" s="15">
        <f t="shared" si="333"/>
        <v>3</v>
      </c>
      <c r="O3563" s="16" t="str">
        <f t="shared" si="334"/>
        <v>Friday</v>
      </c>
      <c r="P3563" s="16" t="str">
        <f t="shared" si="335"/>
        <v>Jun</v>
      </c>
      <c r="Q3563" s="22">
        <f>IF(Analysis!$H$2=1,1,0)</f>
        <v>1</v>
      </c>
      <c r="R3563" s="1">
        <f>IF(Analysis!$H$3=1,1,0)</f>
        <v>1</v>
      </c>
      <c r="S3563" s="23">
        <f>IF(Analysis!$H$4=1,1,0)</f>
        <v>1</v>
      </c>
      <c r="T3563" s="23">
        <f>IF(Analysis!$H$6=1,1,0)</f>
        <v>1</v>
      </c>
      <c r="U3563" s="23">
        <f>IF(Analysis!$H$7=1,1,0)</f>
        <v>1</v>
      </c>
    </row>
    <row r="3564" spans="1:21">
      <c r="A3564" s="4">
        <v>14083</v>
      </c>
      <c r="B3564" s="5">
        <v>40703.413194444445</v>
      </c>
      <c r="C3564" s="5">
        <v>40701.47152777778</v>
      </c>
      <c r="D3564" s="4" t="s">
        <v>53</v>
      </c>
      <c r="E3564" s="4" t="s">
        <v>96</v>
      </c>
      <c r="F3564" s="6" t="s">
        <v>128</v>
      </c>
      <c r="G3564" s="4" t="s">
        <v>55</v>
      </c>
      <c r="H3564" s="4" t="s">
        <v>1624</v>
      </c>
      <c r="I3564" s="4" t="s">
        <v>142</v>
      </c>
      <c r="J3564" s="4" t="s">
        <v>59</v>
      </c>
      <c r="K3564" s="9">
        <f t="shared" si="330"/>
        <v>1.9416666666656965</v>
      </c>
      <c r="L3564" s="13">
        <f t="shared" si="331"/>
        <v>40701</v>
      </c>
      <c r="M3564" s="14">
        <f t="shared" si="332"/>
        <v>0.47152777777955635</v>
      </c>
      <c r="N3564" s="15">
        <f t="shared" si="333"/>
        <v>3</v>
      </c>
      <c r="O3564" s="16" t="str">
        <f t="shared" si="334"/>
        <v>Thursday</v>
      </c>
      <c r="P3564" s="16" t="str">
        <f t="shared" si="335"/>
        <v>Jun</v>
      </c>
      <c r="Q3564" s="22">
        <f>IF(Analysis!$H$2=1,1,0)</f>
        <v>1</v>
      </c>
      <c r="R3564" s="1">
        <f>IF(Analysis!$H$3=1,1,0)</f>
        <v>1</v>
      </c>
      <c r="S3564" s="23">
        <f>IF(Analysis!$H$4=1,1,0)</f>
        <v>1</v>
      </c>
      <c r="T3564" s="23">
        <f>IF(Analysis!$H$6=1,1,0)</f>
        <v>1</v>
      </c>
      <c r="U3564" s="23">
        <f>IF(Analysis!$H$7=1,1,0)</f>
        <v>1</v>
      </c>
    </row>
    <row r="3565" spans="1:21">
      <c r="A3565" s="4">
        <v>14082</v>
      </c>
      <c r="B3565" s="5">
        <v>40704.47152777778</v>
      </c>
      <c r="C3565" s="5">
        <v>40701.415972222225</v>
      </c>
      <c r="D3565" s="4" t="s">
        <v>62</v>
      </c>
      <c r="E3565" s="4" t="s">
        <v>64</v>
      </c>
      <c r="F3565" s="6" t="s">
        <v>129</v>
      </c>
      <c r="G3565" s="4" t="s">
        <v>55</v>
      </c>
      <c r="H3565" s="4" t="s">
        <v>1625</v>
      </c>
      <c r="I3565" s="4" t="s">
        <v>142</v>
      </c>
      <c r="J3565" s="4" t="s">
        <v>65</v>
      </c>
      <c r="K3565" s="9">
        <f t="shared" si="330"/>
        <v>3.0555555555547471</v>
      </c>
      <c r="L3565" s="13">
        <f t="shared" si="331"/>
        <v>40701</v>
      </c>
      <c r="M3565" s="14">
        <f t="shared" si="332"/>
        <v>0.41597222222480923</v>
      </c>
      <c r="N3565" s="15">
        <f t="shared" si="333"/>
        <v>2</v>
      </c>
      <c r="O3565" s="16" t="str">
        <f t="shared" si="334"/>
        <v>Friday</v>
      </c>
      <c r="P3565" s="16" t="str">
        <f t="shared" si="335"/>
        <v>Jun</v>
      </c>
      <c r="Q3565" s="22">
        <f>IF(Analysis!$H$2=1,1,0)</f>
        <v>1</v>
      </c>
      <c r="R3565" s="1">
        <f>IF(Analysis!$H$3=1,1,0)</f>
        <v>1</v>
      </c>
      <c r="S3565" s="23">
        <f>IF(Analysis!$H$4=1,1,0)</f>
        <v>1</v>
      </c>
      <c r="T3565" s="23">
        <f>IF(Analysis!$H$6=1,1,0)</f>
        <v>1</v>
      </c>
      <c r="U3565" s="23">
        <f>IF(Analysis!$H$7=1,1,0)</f>
        <v>1</v>
      </c>
    </row>
    <row r="3566" spans="1:21">
      <c r="A3566" s="4">
        <v>14081</v>
      </c>
      <c r="B3566" s="5">
        <v>40710.618750000001</v>
      </c>
      <c r="C3566" s="5">
        <v>40701.406944444447</v>
      </c>
      <c r="D3566" s="4" t="s">
        <v>60</v>
      </c>
      <c r="E3566" s="4" t="s">
        <v>74</v>
      </c>
      <c r="F3566" s="6" t="s">
        <v>145</v>
      </c>
      <c r="G3566" s="4" t="s">
        <v>55</v>
      </c>
      <c r="H3566" s="4" t="s">
        <v>90</v>
      </c>
      <c r="I3566" s="4" t="s">
        <v>142</v>
      </c>
      <c r="J3566" s="4" t="s">
        <v>59</v>
      </c>
      <c r="K3566" s="9">
        <f t="shared" si="330"/>
        <v>9.2118055555547471</v>
      </c>
      <c r="L3566" s="13">
        <f t="shared" si="331"/>
        <v>40701</v>
      </c>
      <c r="M3566" s="14">
        <f t="shared" si="332"/>
        <v>0.40694444444670808</v>
      </c>
      <c r="N3566" s="15">
        <f t="shared" si="333"/>
        <v>2</v>
      </c>
      <c r="O3566" s="16" t="str">
        <f t="shared" si="334"/>
        <v>Thursday</v>
      </c>
      <c r="P3566" s="16" t="str">
        <f t="shared" si="335"/>
        <v>Jun</v>
      </c>
      <c r="Q3566" s="22">
        <f>IF(Analysis!$H$2=1,1,0)</f>
        <v>1</v>
      </c>
      <c r="R3566" s="1">
        <f>IF(Analysis!$H$3=1,1,0)</f>
        <v>1</v>
      </c>
      <c r="S3566" s="23">
        <f>IF(Analysis!$H$4=1,1,0)</f>
        <v>1</v>
      </c>
      <c r="T3566" s="23">
        <f>IF(Analysis!$H$6=1,1,0)</f>
        <v>1</v>
      </c>
      <c r="U3566" s="23">
        <f>IF(Analysis!$H$7=1,1,0)</f>
        <v>1</v>
      </c>
    </row>
    <row r="3567" spans="1:21">
      <c r="A3567" s="4">
        <v>14080</v>
      </c>
      <c r="B3567" s="5">
        <v>40701.462500000001</v>
      </c>
      <c r="C3567" s="5">
        <v>40701.405555555553</v>
      </c>
      <c r="D3567" s="4" t="s">
        <v>60</v>
      </c>
      <c r="E3567" s="4" t="s">
        <v>61</v>
      </c>
      <c r="F3567" s="6" t="s">
        <v>2429</v>
      </c>
      <c r="G3567" s="4" t="s">
        <v>55</v>
      </c>
      <c r="H3567" s="4" t="s">
        <v>107</v>
      </c>
      <c r="I3567" s="4" t="s">
        <v>142</v>
      </c>
      <c r="J3567" s="4" t="s">
        <v>59</v>
      </c>
      <c r="K3567" s="9">
        <f t="shared" si="330"/>
        <v>5.6944444448163267E-2</v>
      </c>
      <c r="L3567" s="13">
        <f t="shared" si="331"/>
        <v>40701</v>
      </c>
      <c r="M3567" s="14">
        <f t="shared" si="332"/>
        <v>0.40555555555329192</v>
      </c>
      <c r="N3567" s="15">
        <f t="shared" si="333"/>
        <v>2</v>
      </c>
      <c r="O3567" s="16" t="str">
        <f t="shared" si="334"/>
        <v>Tuesday</v>
      </c>
      <c r="P3567" s="16" t="str">
        <f t="shared" si="335"/>
        <v>Jun</v>
      </c>
      <c r="Q3567" s="22">
        <f>IF(Analysis!$H$2=1,1,0)</f>
        <v>1</v>
      </c>
      <c r="R3567" s="1">
        <f>IF(Analysis!$H$3=1,1,0)</f>
        <v>1</v>
      </c>
      <c r="S3567" s="23">
        <f>IF(Analysis!$H$4=1,1,0)</f>
        <v>1</v>
      </c>
      <c r="T3567" s="23">
        <f>IF(Analysis!$H$6=1,1,0)</f>
        <v>1</v>
      </c>
      <c r="U3567" s="23">
        <f>IF(Analysis!$H$7=1,1,0)</f>
        <v>1</v>
      </c>
    </row>
    <row r="3568" spans="1:21">
      <c r="A3568" s="4">
        <v>14079</v>
      </c>
      <c r="B3568" s="5">
        <v>40704.640277777777</v>
      </c>
      <c r="C3568" s="5">
        <v>40701.376388888886</v>
      </c>
      <c r="D3568" s="4" t="s">
        <v>62</v>
      </c>
      <c r="E3568" s="4" t="s">
        <v>78</v>
      </c>
      <c r="F3568" s="6" t="s">
        <v>2071</v>
      </c>
      <c r="G3568" s="4" t="s">
        <v>55</v>
      </c>
      <c r="H3568" s="4" t="s">
        <v>106</v>
      </c>
      <c r="I3568" s="4" t="s">
        <v>142</v>
      </c>
      <c r="J3568" s="4" t="s">
        <v>139</v>
      </c>
      <c r="K3568" s="9">
        <f t="shared" si="330"/>
        <v>3.2638888888905058</v>
      </c>
      <c r="L3568" s="13">
        <f t="shared" si="331"/>
        <v>40701</v>
      </c>
      <c r="M3568" s="14">
        <f t="shared" si="332"/>
        <v>0.37638888888614019</v>
      </c>
      <c r="N3568" s="15">
        <f t="shared" si="333"/>
        <v>2</v>
      </c>
      <c r="O3568" s="16" t="str">
        <f t="shared" si="334"/>
        <v>Friday</v>
      </c>
      <c r="P3568" s="16" t="str">
        <f t="shared" si="335"/>
        <v>Jun</v>
      </c>
      <c r="Q3568" s="22">
        <f>IF(Analysis!$H$2=1,1,0)</f>
        <v>1</v>
      </c>
      <c r="R3568" s="1">
        <f>IF(Analysis!$H$3=1,1,0)</f>
        <v>1</v>
      </c>
      <c r="S3568" s="23">
        <f>IF(Analysis!$H$4=1,1,0)</f>
        <v>1</v>
      </c>
      <c r="T3568" s="23">
        <f>IF(Analysis!$H$6=1,1,0)</f>
        <v>1</v>
      </c>
      <c r="U3568" s="23">
        <f>IF(Analysis!$H$7=1,1,0)</f>
        <v>1</v>
      </c>
    </row>
    <row r="3569" spans="1:21">
      <c r="A3569" s="4">
        <v>14078</v>
      </c>
      <c r="B3569" s="5">
        <v>40744.604166666664</v>
      </c>
      <c r="C3569" s="5">
        <v>40700.732638888891</v>
      </c>
      <c r="D3569" s="4" t="s">
        <v>53</v>
      </c>
      <c r="E3569" s="4" t="s">
        <v>58</v>
      </c>
      <c r="F3569" s="6" t="s">
        <v>2072</v>
      </c>
      <c r="G3569" s="4" t="s">
        <v>55</v>
      </c>
      <c r="H3569" s="4" t="s">
        <v>71</v>
      </c>
      <c r="I3569" s="4" t="s">
        <v>142</v>
      </c>
      <c r="J3569" s="4" t="s">
        <v>59</v>
      </c>
      <c r="K3569" s="9">
        <f t="shared" si="330"/>
        <v>43.871527777773736</v>
      </c>
      <c r="L3569" s="13">
        <f t="shared" si="331"/>
        <v>40700</v>
      </c>
      <c r="M3569" s="14">
        <f t="shared" si="332"/>
        <v>0.73263888889050577</v>
      </c>
      <c r="N3569" s="15">
        <f t="shared" si="333"/>
        <v>6</v>
      </c>
      <c r="O3569" s="16" t="str">
        <f t="shared" si="334"/>
        <v>Wednesday</v>
      </c>
      <c r="P3569" s="16" t="str">
        <f t="shared" si="335"/>
        <v>Jun</v>
      </c>
      <c r="Q3569" s="22">
        <f>IF(Analysis!$H$2=1,1,0)</f>
        <v>1</v>
      </c>
      <c r="R3569" s="1">
        <f>IF(Analysis!$H$3=1,1,0)</f>
        <v>1</v>
      </c>
      <c r="S3569" s="23">
        <f>IF(Analysis!$H$4=1,1,0)</f>
        <v>1</v>
      </c>
      <c r="T3569" s="23">
        <f>IF(Analysis!$H$6=1,1,0)</f>
        <v>1</v>
      </c>
      <c r="U3569" s="23">
        <f>IF(Analysis!$H$7=1,1,0)</f>
        <v>1</v>
      </c>
    </row>
    <row r="3570" spans="1:21">
      <c r="A3570" s="4">
        <v>14077</v>
      </c>
      <c r="B3570" s="5">
        <v>40703.54791666667</v>
      </c>
      <c r="C3570" s="5">
        <v>40700.680555555555</v>
      </c>
      <c r="D3570" s="4" t="s">
        <v>60</v>
      </c>
      <c r="E3570" s="4" t="s">
        <v>74</v>
      </c>
      <c r="F3570" s="6" t="s">
        <v>2073</v>
      </c>
      <c r="G3570" s="4" t="s">
        <v>55</v>
      </c>
      <c r="H3570" s="4" t="s">
        <v>56</v>
      </c>
      <c r="I3570" s="4" t="s">
        <v>142</v>
      </c>
      <c r="J3570" s="4" t="s">
        <v>59</v>
      </c>
      <c r="K3570" s="9">
        <f t="shared" si="330"/>
        <v>2.867361111115315</v>
      </c>
      <c r="L3570" s="13">
        <f t="shared" si="331"/>
        <v>40700</v>
      </c>
      <c r="M3570" s="14">
        <f t="shared" si="332"/>
        <v>0.68055555555474712</v>
      </c>
      <c r="N3570" s="15">
        <f t="shared" si="333"/>
        <v>5</v>
      </c>
      <c r="O3570" s="16" t="str">
        <f t="shared" si="334"/>
        <v>Thursday</v>
      </c>
      <c r="P3570" s="16" t="str">
        <f t="shared" si="335"/>
        <v>Jun</v>
      </c>
      <c r="Q3570" s="22">
        <f>IF(Analysis!$H$2=1,1,0)</f>
        <v>1</v>
      </c>
      <c r="R3570" s="1">
        <f>IF(Analysis!$H$3=1,1,0)</f>
        <v>1</v>
      </c>
      <c r="S3570" s="23">
        <f>IF(Analysis!$H$4=1,1,0)</f>
        <v>1</v>
      </c>
      <c r="T3570" s="23">
        <f>IF(Analysis!$H$6=1,1,0)</f>
        <v>1</v>
      </c>
      <c r="U3570" s="23">
        <f>IF(Analysis!$H$7=1,1,0)</f>
        <v>1</v>
      </c>
    </row>
    <row r="3571" spans="1:21">
      <c r="A3571" s="4">
        <v>14076</v>
      </c>
      <c r="B3571" s="5">
        <v>40708.597916666666</v>
      </c>
      <c r="C3571" s="5">
        <v>40700.65625</v>
      </c>
      <c r="D3571" s="4" t="s">
        <v>62</v>
      </c>
      <c r="E3571" s="4" t="s">
        <v>68</v>
      </c>
      <c r="F3571" s="6" t="s">
        <v>132</v>
      </c>
      <c r="G3571" s="4" t="s">
        <v>55</v>
      </c>
      <c r="H3571" s="4" t="s">
        <v>90</v>
      </c>
      <c r="I3571" s="4" t="s">
        <v>142</v>
      </c>
      <c r="J3571" s="4" t="s">
        <v>59</v>
      </c>
      <c r="K3571" s="9">
        <f t="shared" si="330"/>
        <v>7.9416666666656965</v>
      </c>
      <c r="L3571" s="13">
        <f t="shared" si="331"/>
        <v>40700</v>
      </c>
      <c r="M3571" s="14">
        <f t="shared" si="332"/>
        <v>0.65625</v>
      </c>
      <c r="N3571" s="15">
        <f t="shared" si="333"/>
        <v>5</v>
      </c>
      <c r="O3571" s="16" t="str">
        <f t="shared" si="334"/>
        <v>Tuesday</v>
      </c>
      <c r="P3571" s="16" t="str">
        <f t="shared" si="335"/>
        <v>Jun</v>
      </c>
      <c r="Q3571" s="22">
        <f>IF(Analysis!$H$2=1,1,0)</f>
        <v>1</v>
      </c>
      <c r="R3571" s="1">
        <f>IF(Analysis!$H$3=1,1,0)</f>
        <v>1</v>
      </c>
      <c r="S3571" s="23">
        <f>IF(Analysis!$H$4=1,1,0)</f>
        <v>1</v>
      </c>
      <c r="T3571" s="23">
        <f>IF(Analysis!$H$6=1,1,0)</f>
        <v>1</v>
      </c>
      <c r="U3571" s="23">
        <f>IF(Analysis!$H$7=1,1,0)</f>
        <v>1</v>
      </c>
    </row>
    <row r="3572" spans="1:21">
      <c r="A3572" s="4">
        <v>14075</v>
      </c>
      <c r="B3572" s="5">
        <v>40708.597222222219</v>
      </c>
      <c r="C3572" s="5">
        <v>40700.654861111114</v>
      </c>
      <c r="D3572" s="4" t="s">
        <v>62</v>
      </c>
      <c r="E3572" s="4" t="s">
        <v>68</v>
      </c>
      <c r="F3572" s="6" t="s">
        <v>133</v>
      </c>
      <c r="G3572" s="4" t="s">
        <v>55</v>
      </c>
      <c r="H3572" s="4" t="s">
        <v>56</v>
      </c>
      <c r="I3572" s="4" t="s">
        <v>142</v>
      </c>
      <c r="J3572" s="4" t="s">
        <v>59</v>
      </c>
      <c r="K3572" s="9">
        <f t="shared" si="330"/>
        <v>7.9423611111051287</v>
      </c>
      <c r="L3572" s="13">
        <f t="shared" si="331"/>
        <v>40700</v>
      </c>
      <c r="M3572" s="14">
        <f t="shared" si="332"/>
        <v>0.65486111111385981</v>
      </c>
      <c r="N3572" s="15">
        <f t="shared" si="333"/>
        <v>5</v>
      </c>
      <c r="O3572" s="16" t="str">
        <f t="shared" si="334"/>
        <v>Tuesday</v>
      </c>
      <c r="P3572" s="16" t="str">
        <f t="shared" si="335"/>
        <v>Jun</v>
      </c>
      <c r="Q3572" s="22">
        <f>IF(Analysis!$H$2=1,1,0)</f>
        <v>1</v>
      </c>
      <c r="R3572" s="1">
        <f>IF(Analysis!$H$3=1,1,0)</f>
        <v>1</v>
      </c>
      <c r="S3572" s="23">
        <f>IF(Analysis!$H$4=1,1,0)</f>
        <v>1</v>
      </c>
      <c r="T3572" s="23">
        <f>IF(Analysis!$H$6=1,1,0)</f>
        <v>1</v>
      </c>
      <c r="U3572" s="23">
        <f>IF(Analysis!$H$7=1,1,0)</f>
        <v>1</v>
      </c>
    </row>
    <row r="3573" spans="1:21">
      <c r="A3573" s="4">
        <v>14074</v>
      </c>
      <c r="B3573" s="5">
        <v>40714.47152777778</v>
      </c>
      <c r="C3573" s="5">
        <v>40700.65347222222</v>
      </c>
      <c r="D3573" s="4" t="s">
        <v>53</v>
      </c>
      <c r="E3573" s="4" t="s">
        <v>98</v>
      </c>
      <c r="F3573" s="6" t="s">
        <v>127</v>
      </c>
      <c r="G3573" s="4" t="s">
        <v>55</v>
      </c>
      <c r="H3573" s="4" t="s">
        <v>1626</v>
      </c>
      <c r="I3573" s="4" t="s">
        <v>142</v>
      </c>
      <c r="J3573" s="4" t="s">
        <v>136</v>
      </c>
      <c r="K3573" s="9">
        <f t="shared" si="330"/>
        <v>13.818055555559113</v>
      </c>
      <c r="L3573" s="13">
        <f t="shared" si="331"/>
        <v>40700</v>
      </c>
      <c r="M3573" s="14">
        <f t="shared" si="332"/>
        <v>0.65347222222044365</v>
      </c>
      <c r="N3573" s="15">
        <f t="shared" si="333"/>
        <v>5</v>
      </c>
      <c r="O3573" s="16" t="str">
        <f t="shared" si="334"/>
        <v>Monday</v>
      </c>
      <c r="P3573" s="16" t="str">
        <f t="shared" si="335"/>
        <v>Jun</v>
      </c>
      <c r="Q3573" s="22">
        <f>IF(Analysis!$H$2=1,1,0)</f>
        <v>1</v>
      </c>
      <c r="R3573" s="1">
        <f>IF(Analysis!$H$3=1,1,0)</f>
        <v>1</v>
      </c>
      <c r="S3573" s="23">
        <f>IF(Analysis!$H$4=1,1,0)</f>
        <v>1</v>
      </c>
      <c r="T3573" s="23">
        <f>IF(Analysis!$H$6=1,1,0)</f>
        <v>1</v>
      </c>
      <c r="U3573" s="23">
        <f>IF(Analysis!$H$7=1,1,0)</f>
        <v>1</v>
      </c>
    </row>
    <row r="3574" spans="1:21">
      <c r="A3574" s="4">
        <v>14073</v>
      </c>
      <c r="B3574" s="5">
        <v>40722.647222222222</v>
      </c>
      <c r="C3574" s="5">
        <v>40700.593055555553</v>
      </c>
      <c r="D3574" s="4" t="s">
        <v>62</v>
      </c>
      <c r="E3574" s="4" t="s">
        <v>76</v>
      </c>
      <c r="F3574" s="6" t="s">
        <v>128</v>
      </c>
      <c r="G3574" s="4" t="s">
        <v>55</v>
      </c>
      <c r="H3574" s="4" t="s">
        <v>1627</v>
      </c>
      <c r="I3574" s="4" t="s">
        <v>142</v>
      </c>
      <c r="J3574" s="4" t="s">
        <v>65</v>
      </c>
      <c r="K3574" s="9">
        <f t="shared" si="330"/>
        <v>22.054166666668607</v>
      </c>
      <c r="L3574" s="13">
        <f t="shared" si="331"/>
        <v>40700</v>
      </c>
      <c r="M3574" s="14">
        <f t="shared" si="332"/>
        <v>0.59305555555329192</v>
      </c>
      <c r="N3574" s="15">
        <f t="shared" si="333"/>
        <v>4</v>
      </c>
      <c r="O3574" s="16" t="str">
        <f t="shared" si="334"/>
        <v>Tuesday</v>
      </c>
      <c r="P3574" s="16" t="str">
        <f t="shared" si="335"/>
        <v>Jun</v>
      </c>
      <c r="Q3574" s="22">
        <f>IF(Analysis!$H$2=1,1,0)</f>
        <v>1</v>
      </c>
      <c r="R3574" s="1">
        <f>IF(Analysis!$H$3=1,1,0)</f>
        <v>1</v>
      </c>
      <c r="S3574" s="23">
        <f>IF(Analysis!$H$4=1,1,0)</f>
        <v>1</v>
      </c>
      <c r="T3574" s="23">
        <f>IF(Analysis!$H$6=1,1,0)</f>
        <v>1</v>
      </c>
      <c r="U3574" s="23">
        <f>IF(Analysis!$H$7=1,1,0)</f>
        <v>1</v>
      </c>
    </row>
    <row r="3575" spans="1:21">
      <c r="A3575" s="4">
        <v>14072</v>
      </c>
      <c r="B3575" s="5">
        <v>40700.482638888891</v>
      </c>
      <c r="C3575" s="5">
        <v>40700.477083333331</v>
      </c>
      <c r="D3575" s="4" t="s">
        <v>60</v>
      </c>
      <c r="E3575" s="4" t="s">
        <v>67</v>
      </c>
      <c r="F3575" s="6" t="s">
        <v>129</v>
      </c>
      <c r="G3575" s="4" t="s">
        <v>55</v>
      </c>
      <c r="H3575" s="4" t="s">
        <v>1628</v>
      </c>
      <c r="I3575" s="4" t="s">
        <v>142</v>
      </c>
      <c r="J3575" s="4" t="s">
        <v>59</v>
      </c>
      <c r="K3575" s="9">
        <f t="shared" si="330"/>
        <v>5.5555555591126904E-3</v>
      </c>
      <c r="L3575" s="13">
        <f t="shared" si="331"/>
        <v>40700</v>
      </c>
      <c r="M3575" s="14">
        <f t="shared" si="332"/>
        <v>0.47708333333139308</v>
      </c>
      <c r="N3575" s="15">
        <f t="shared" si="333"/>
        <v>3</v>
      </c>
      <c r="O3575" s="16" t="str">
        <f t="shared" si="334"/>
        <v>Monday</v>
      </c>
      <c r="P3575" s="16" t="str">
        <f t="shared" si="335"/>
        <v>Jun</v>
      </c>
      <c r="Q3575" s="22">
        <f>IF(Analysis!$H$2=1,1,0)</f>
        <v>1</v>
      </c>
      <c r="R3575" s="1">
        <f>IF(Analysis!$H$3=1,1,0)</f>
        <v>1</v>
      </c>
      <c r="S3575" s="23">
        <f>IF(Analysis!$H$4=1,1,0)</f>
        <v>1</v>
      </c>
      <c r="T3575" s="23">
        <f>IF(Analysis!$H$6=1,1,0)</f>
        <v>1</v>
      </c>
      <c r="U3575" s="23">
        <f>IF(Analysis!$H$7=1,1,0)</f>
        <v>1</v>
      </c>
    </row>
    <row r="3576" spans="1:21">
      <c r="A3576" s="4">
        <v>14071</v>
      </c>
      <c r="B3576" s="5">
        <v>40700.607638888891</v>
      </c>
      <c r="C3576" s="5">
        <v>40700.463194444441</v>
      </c>
      <c r="D3576" s="4" t="s">
        <v>60</v>
      </c>
      <c r="E3576" s="4" t="s">
        <v>54</v>
      </c>
      <c r="F3576" s="6" t="s">
        <v>145</v>
      </c>
      <c r="G3576" s="4" t="s">
        <v>55</v>
      </c>
      <c r="H3576" s="4" t="s">
        <v>1629</v>
      </c>
      <c r="I3576" s="4" t="s">
        <v>142</v>
      </c>
      <c r="J3576" s="4" t="s">
        <v>59</v>
      </c>
      <c r="K3576" s="9">
        <f t="shared" si="330"/>
        <v>0.14444444444961846</v>
      </c>
      <c r="L3576" s="13">
        <f t="shared" si="331"/>
        <v>40700</v>
      </c>
      <c r="M3576" s="14">
        <f t="shared" si="332"/>
        <v>0.46319444444088731</v>
      </c>
      <c r="N3576" s="15">
        <f t="shared" si="333"/>
        <v>3</v>
      </c>
      <c r="O3576" s="16" t="str">
        <f t="shared" si="334"/>
        <v>Monday</v>
      </c>
      <c r="P3576" s="16" t="str">
        <f t="shared" si="335"/>
        <v>Jun</v>
      </c>
      <c r="Q3576" s="22">
        <f>IF(Analysis!$H$2=1,1,0)</f>
        <v>1</v>
      </c>
      <c r="R3576" s="1">
        <f>IF(Analysis!$H$3=1,1,0)</f>
        <v>1</v>
      </c>
      <c r="S3576" s="23">
        <f>IF(Analysis!$H$4=1,1,0)</f>
        <v>1</v>
      </c>
      <c r="T3576" s="23">
        <f>IF(Analysis!$H$6=1,1,0)</f>
        <v>1</v>
      </c>
      <c r="U3576" s="23">
        <f>IF(Analysis!$H$7=1,1,0)</f>
        <v>1</v>
      </c>
    </row>
    <row r="3577" spans="1:21">
      <c r="A3577" s="4">
        <v>14070</v>
      </c>
      <c r="B3577" s="5">
        <v>40723.499305555553</v>
      </c>
      <c r="C3577" s="5">
        <v>40700.444444444445</v>
      </c>
      <c r="D3577" s="4" t="s">
        <v>62</v>
      </c>
      <c r="E3577" s="4" t="s">
        <v>63</v>
      </c>
      <c r="F3577" s="6" t="s">
        <v>2430</v>
      </c>
      <c r="G3577" s="4" t="s">
        <v>55</v>
      </c>
      <c r="H3577" s="4" t="s">
        <v>1630</v>
      </c>
      <c r="I3577" s="4" t="s">
        <v>142</v>
      </c>
      <c r="J3577" s="4" t="s">
        <v>139</v>
      </c>
      <c r="K3577" s="9">
        <f t="shared" si="330"/>
        <v>23.054861111108039</v>
      </c>
      <c r="L3577" s="13">
        <f t="shared" si="331"/>
        <v>40700</v>
      </c>
      <c r="M3577" s="14">
        <f t="shared" si="332"/>
        <v>0.44444444444525288</v>
      </c>
      <c r="N3577" s="15">
        <f t="shared" si="333"/>
        <v>2</v>
      </c>
      <c r="O3577" s="16" t="str">
        <f t="shared" si="334"/>
        <v>Wednesday</v>
      </c>
      <c r="P3577" s="16" t="str">
        <f t="shared" si="335"/>
        <v>Jun</v>
      </c>
      <c r="Q3577" s="22">
        <f>IF(Analysis!$H$2=1,1,0)</f>
        <v>1</v>
      </c>
      <c r="R3577" s="1">
        <f>IF(Analysis!$H$3=1,1,0)</f>
        <v>1</v>
      </c>
      <c r="S3577" s="23">
        <f>IF(Analysis!$H$4=1,1,0)</f>
        <v>1</v>
      </c>
      <c r="T3577" s="23">
        <f>IF(Analysis!$H$6=1,1,0)</f>
        <v>1</v>
      </c>
      <c r="U3577" s="23">
        <f>IF(Analysis!$H$7=1,1,0)</f>
        <v>1</v>
      </c>
    </row>
    <row r="3578" spans="1:21">
      <c r="A3578" s="4">
        <v>14069</v>
      </c>
      <c r="B3578" s="5">
        <v>40708.597222222219</v>
      </c>
      <c r="C3578" s="5">
        <v>40700.441666666666</v>
      </c>
      <c r="D3578" s="4" t="s">
        <v>62</v>
      </c>
      <c r="E3578" s="4" t="s">
        <v>68</v>
      </c>
      <c r="F3578" s="6" t="s">
        <v>2071</v>
      </c>
      <c r="G3578" s="4" t="s">
        <v>55</v>
      </c>
      <c r="H3578" s="4" t="s">
        <v>90</v>
      </c>
      <c r="I3578" s="4" t="s">
        <v>142</v>
      </c>
      <c r="J3578" s="4" t="s">
        <v>59</v>
      </c>
      <c r="K3578" s="9">
        <f t="shared" si="330"/>
        <v>8.1555555555532919</v>
      </c>
      <c r="L3578" s="13">
        <f t="shared" si="331"/>
        <v>40700</v>
      </c>
      <c r="M3578" s="14">
        <f t="shared" si="332"/>
        <v>0.44166666666569654</v>
      </c>
      <c r="N3578" s="15">
        <f t="shared" si="333"/>
        <v>2</v>
      </c>
      <c r="O3578" s="16" t="str">
        <f t="shared" si="334"/>
        <v>Tuesday</v>
      </c>
      <c r="P3578" s="16" t="str">
        <f t="shared" si="335"/>
        <v>Jun</v>
      </c>
      <c r="Q3578" s="22">
        <f>IF(Analysis!$H$2=1,1,0)</f>
        <v>1</v>
      </c>
      <c r="R3578" s="1">
        <f>IF(Analysis!$H$3=1,1,0)</f>
        <v>1</v>
      </c>
      <c r="S3578" s="23">
        <f>IF(Analysis!$H$4=1,1,0)</f>
        <v>1</v>
      </c>
      <c r="T3578" s="23">
        <f>IF(Analysis!$H$6=1,1,0)</f>
        <v>1</v>
      </c>
      <c r="U3578" s="23">
        <f>IF(Analysis!$H$7=1,1,0)</f>
        <v>1</v>
      </c>
    </row>
    <row r="3579" spans="1:21">
      <c r="A3579" s="4">
        <v>14068</v>
      </c>
      <c r="B3579" s="5">
        <v>40708.59652777778</v>
      </c>
      <c r="C3579" s="5">
        <v>40700.440972222219</v>
      </c>
      <c r="D3579" s="4" t="s">
        <v>62</v>
      </c>
      <c r="E3579" s="4" t="s">
        <v>100</v>
      </c>
      <c r="F3579" s="6" t="s">
        <v>2072</v>
      </c>
      <c r="G3579" s="4" t="s">
        <v>55</v>
      </c>
      <c r="H3579" s="4" t="s">
        <v>107</v>
      </c>
      <c r="I3579" s="4" t="s">
        <v>142</v>
      </c>
      <c r="J3579" s="4" t="s">
        <v>59</v>
      </c>
      <c r="K3579" s="9">
        <f t="shared" si="330"/>
        <v>8.1555555555605679</v>
      </c>
      <c r="L3579" s="13">
        <f t="shared" si="331"/>
        <v>40700</v>
      </c>
      <c r="M3579" s="14">
        <f t="shared" si="332"/>
        <v>0.44097222221898846</v>
      </c>
      <c r="N3579" s="15">
        <f t="shared" si="333"/>
        <v>2</v>
      </c>
      <c r="O3579" s="16" t="str">
        <f t="shared" si="334"/>
        <v>Tuesday</v>
      </c>
      <c r="P3579" s="16" t="str">
        <f t="shared" si="335"/>
        <v>Jun</v>
      </c>
      <c r="Q3579" s="22">
        <f>IF(Analysis!$H$2=1,1,0)</f>
        <v>1</v>
      </c>
      <c r="R3579" s="1">
        <f>IF(Analysis!$H$3=1,1,0)</f>
        <v>1</v>
      </c>
      <c r="S3579" s="23">
        <f>IF(Analysis!$H$4=1,1,0)</f>
        <v>1</v>
      </c>
      <c r="T3579" s="23">
        <f>IF(Analysis!$H$6=1,1,0)</f>
        <v>1</v>
      </c>
      <c r="U3579" s="23">
        <f>IF(Analysis!$H$7=1,1,0)</f>
        <v>1</v>
      </c>
    </row>
    <row r="3580" spans="1:21">
      <c r="A3580" s="4">
        <v>14067</v>
      </c>
      <c r="B3580" s="5">
        <v>40708.595833333333</v>
      </c>
      <c r="C3580" s="5">
        <v>40700.439583333333</v>
      </c>
      <c r="D3580" s="4" t="s">
        <v>62</v>
      </c>
      <c r="E3580" s="4" t="s">
        <v>100</v>
      </c>
      <c r="F3580" s="6" t="s">
        <v>2073</v>
      </c>
      <c r="G3580" s="4" t="s">
        <v>55</v>
      </c>
      <c r="H3580" s="4" t="s">
        <v>106</v>
      </c>
      <c r="I3580" s="4" t="s">
        <v>142</v>
      </c>
      <c r="J3580" s="4" t="s">
        <v>59</v>
      </c>
      <c r="K3580" s="9">
        <f t="shared" si="330"/>
        <v>8.15625</v>
      </c>
      <c r="L3580" s="13">
        <f t="shared" si="331"/>
        <v>40700</v>
      </c>
      <c r="M3580" s="14">
        <f t="shared" si="332"/>
        <v>0.43958333333284827</v>
      </c>
      <c r="N3580" s="15">
        <f t="shared" si="333"/>
        <v>2</v>
      </c>
      <c r="O3580" s="16" t="str">
        <f t="shared" si="334"/>
        <v>Tuesday</v>
      </c>
      <c r="P3580" s="16" t="str">
        <f t="shared" si="335"/>
        <v>Jun</v>
      </c>
      <c r="Q3580" s="22">
        <f>IF(Analysis!$H$2=1,1,0)</f>
        <v>1</v>
      </c>
      <c r="R3580" s="1">
        <f>IF(Analysis!$H$3=1,1,0)</f>
        <v>1</v>
      </c>
      <c r="S3580" s="23">
        <f>IF(Analysis!$H$4=1,1,0)</f>
        <v>1</v>
      </c>
      <c r="T3580" s="23">
        <f>IF(Analysis!$H$6=1,1,0)</f>
        <v>1</v>
      </c>
      <c r="U3580" s="23">
        <f>IF(Analysis!$H$7=1,1,0)</f>
        <v>1</v>
      </c>
    </row>
    <row r="3581" spans="1:21">
      <c r="A3581" s="4">
        <v>14066</v>
      </c>
      <c r="B3581" s="5">
        <v>40708.595833333333</v>
      </c>
      <c r="C3581" s="5">
        <v>40700.438888888886</v>
      </c>
      <c r="D3581" s="4" t="s">
        <v>62</v>
      </c>
      <c r="E3581" s="4" t="s">
        <v>100</v>
      </c>
      <c r="F3581" s="6" t="s">
        <v>132</v>
      </c>
      <c r="G3581" s="4" t="s">
        <v>55</v>
      </c>
      <c r="H3581" s="4" t="s">
        <v>71</v>
      </c>
      <c r="I3581" s="4" t="s">
        <v>142</v>
      </c>
      <c r="J3581" s="4" t="s">
        <v>59</v>
      </c>
      <c r="K3581" s="9">
        <f t="shared" si="330"/>
        <v>8.1569444444467081</v>
      </c>
      <c r="L3581" s="13">
        <f t="shared" si="331"/>
        <v>40700</v>
      </c>
      <c r="M3581" s="14">
        <f t="shared" si="332"/>
        <v>0.43888888888614019</v>
      </c>
      <c r="N3581" s="15">
        <f t="shared" si="333"/>
        <v>2</v>
      </c>
      <c r="O3581" s="16" t="str">
        <f t="shared" si="334"/>
        <v>Tuesday</v>
      </c>
      <c r="P3581" s="16" t="str">
        <f t="shared" si="335"/>
        <v>Jun</v>
      </c>
      <c r="Q3581" s="22">
        <f>IF(Analysis!$H$2=1,1,0)</f>
        <v>1</v>
      </c>
      <c r="R3581" s="1">
        <f>IF(Analysis!$H$3=1,1,0)</f>
        <v>1</v>
      </c>
      <c r="S3581" s="23">
        <f>IF(Analysis!$H$4=1,1,0)</f>
        <v>1</v>
      </c>
      <c r="T3581" s="23">
        <f>IF(Analysis!$H$6=1,1,0)</f>
        <v>1</v>
      </c>
      <c r="U3581" s="23">
        <f>IF(Analysis!$H$7=1,1,0)</f>
        <v>1</v>
      </c>
    </row>
    <row r="3582" spans="1:21">
      <c r="A3582" s="4">
        <v>14065</v>
      </c>
      <c r="B3582" s="5">
        <v>40723.449999999997</v>
      </c>
      <c r="C3582" s="5">
        <v>40700.38958333333</v>
      </c>
      <c r="D3582" s="4" t="s">
        <v>62</v>
      </c>
      <c r="E3582" s="4" t="s">
        <v>112</v>
      </c>
      <c r="F3582" s="6" t="s">
        <v>133</v>
      </c>
      <c r="G3582" s="4" t="s">
        <v>55</v>
      </c>
      <c r="H3582" s="4" t="s">
        <v>56</v>
      </c>
      <c r="I3582" s="4" t="s">
        <v>142</v>
      </c>
      <c r="J3582" s="4" t="s">
        <v>136</v>
      </c>
      <c r="K3582" s="9">
        <f t="shared" si="330"/>
        <v>23.060416666667152</v>
      </c>
      <c r="L3582" s="13">
        <f t="shared" si="331"/>
        <v>40700</v>
      </c>
      <c r="M3582" s="14">
        <f t="shared" si="332"/>
        <v>0.38958333332993789</v>
      </c>
      <c r="N3582" s="15">
        <f t="shared" si="333"/>
        <v>2</v>
      </c>
      <c r="O3582" s="16" t="str">
        <f t="shared" si="334"/>
        <v>Wednesday</v>
      </c>
      <c r="P3582" s="16" t="str">
        <f t="shared" si="335"/>
        <v>Jun</v>
      </c>
      <c r="Q3582" s="22">
        <f>IF(Analysis!$H$2=1,1,0)</f>
        <v>1</v>
      </c>
      <c r="R3582" s="1">
        <f>IF(Analysis!$H$3=1,1,0)</f>
        <v>1</v>
      </c>
      <c r="S3582" s="23">
        <f>IF(Analysis!$H$4=1,1,0)</f>
        <v>1</v>
      </c>
      <c r="T3582" s="23">
        <f>IF(Analysis!$H$6=1,1,0)</f>
        <v>1</v>
      </c>
      <c r="U3582" s="23">
        <f>IF(Analysis!$H$7=1,1,0)</f>
        <v>1</v>
      </c>
    </row>
    <row r="3583" spans="1:21">
      <c r="A3583" s="4">
        <v>14064</v>
      </c>
      <c r="B3583" s="5">
        <v>40700.586805555555</v>
      </c>
      <c r="C3583" s="5">
        <v>40700.381944444445</v>
      </c>
      <c r="D3583" s="4" t="s">
        <v>53</v>
      </c>
      <c r="E3583" s="4" t="s">
        <v>74</v>
      </c>
      <c r="F3583" s="6" t="s">
        <v>127</v>
      </c>
      <c r="G3583" s="4" t="s">
        <v>55</v>
      </c>
      <c r="H3583" s="4" t="s">
        <v>90</v>
      </c>
      <c r="I3583" s="4" t="s">
        <v>142</v>
      </c>
      <c r="J3583" s="4" t="s">
        <v>57</v>
      </c>
      <c r="K3583" s="9">
        <f t="shared" si="330"/>
        <v>0.20486111110949423</v>
      </c>
      <c r="L3583" s="13">
        <f t="shared" si="331"/>
        <v>40700</v>
      </c>
      <c r="M3583" s="14">
        <f t="shared" si="332"/>
        <v>0.38194444444525288</v>
      </c>
      <c r="N3583" s="15">
        <f t="shared" si="333"/>
        <v>2</v>
      </c>
      <c r="O3583" s="16" t="str">
        <f t="shared" si="334"/>
        <v>Monday</v>
      </c>
      <c r="P3583" s="16" t="str">
        <f t="shared" si="335"/>
        <v>Jun</v>
      </c>
      <c r="Q3583" s="22">
        <f>IF(Analysis!$H$2=1,1,0)</f>
        <v>1</v>
      </c>
      <c r="R3583" s="1">
        <f>IF(Analysis!$H$3=1,1,0)</f>
        <v>1</v>
      </c>
      <c r="S3583" s="23">
        <f>IF(Analysis!$H$4=1,1,0)</f>
        <v>1</v>
      </c>
      <c r="T3583" s="23">
        <f>IF(Analysis!$H$6=1,1,0)</f>
        <v>1</v>
      </c>
      <c r="U3583" s="23">
        <f>IF(Analysis!$H$7=1,1,0)</f>
        <v>1</v>
      </c>
    </row>
    <row r="3584" spans="1:21">
      <c r="A3584" s="4">
        <v>14063</v>
      </c>
      <c r="B3584" s="5">
        <v>40702.555555555555</v>
      </c>
      <c r="C3584" s="5">
        <v>40700.365972222222</v>
      </c>
      <c r="D3584" s="4" t="s">
        <v>62</v>
      </c>
      <c r="E3584" s="4" t="s">
        <v>112</v>
      </c>
      <c r="F3584" s="6" t="s">
        <v>128</v>
      </c>
      <c r="G3584" s="4" t="s">
        <v>55</v>
      </c>
      <c r="H3584" s="4" t="s">
        <v>56</v>
      </c>
      <c r="I3584" s="4" t="s">
        <v>142</v>
      </c>
      <c r="J3584" s="4" t="s">
        <v>65</v>
      </c>
      <c r="K3584" s="9">
        <f t="shared" si="330"/>
        <v>2.1895833333328483</v>
      </c>
      <c r="L3584" s="13">
        <f t="shared" si="331"/>
        <v>40700</v>
      </c>
      <c r="M3584" s="14">
        <f t="shared" si="332"/>
        <v>0.36597222222189885</v>
      </c>
      <c r="N3584" s="15">
        <f t="shared" si="333"/>
        <v>1</v>
      </c>
      <c r="O3584" s="16" t="str">
        <f t="shared" si="334"/>
        <v>Wednesday</v>
      </c>
      <c r="P3584" s="16" t="str">
        <f t="shared" si="335"/>
        <v>Jun</v>
      </c>
      <c r="Q3584" s="22">
        <f>IF(Analysis!$H$2=1,1,0)</f>
        <v>1</v>
      </c>
      <c r="R3584" s="1">
        <f>IF(Analysis!$H$3=1,1,0)</f>
        <v>1</v>
      </c>
      <c r="S3584" s="23">
        <f>IF(Analysis!$H$4=1,1,0)</f>
        <v>1</v>
      </c>
      <c r="T3584" s="23">
        <f>IF(Analysis!$H$6=1,1,0)</f>
        <v>1</v>
      </c>
      <c r="U3584" s="23">
        <f>IF(Analysis!$H$7=1,1,0)</f>
        <v>1</v>
      </c>
    </row>
    <row r="3585" spans="1:21">
      <c r="A3585" s="4">
        <v>14062</v>
      </c>
      <c r="B3585" s="5">
        <v>40700.333333333336</v>
      </c>
      <c r="C3585" s="5">
        <v>40700.323611111111</v>
      </c>
      <c r="D3585" s="4" t="s">
        <v>53</v>
      </c>
      <c r="E3585" s="4" t="s">
        <v>67</v>
      </c>
      <c r="F3585" s="6" t="s">
        <v>129</v>
      </c>
      <c r="G3585" s="4" t="s">
        <v>55</v>
      </c>
      <c r="H3585" s="4" t="s">
        <v>1631</v>
      </c>
      <c r="I3585" s="4" t="s">
        <v>142</v>
      </c>
      <c r="J3585" s="4" t="s">
        <v>57</v>
      </c>
      <c r="K3585" s="9">
        <f t="shared" si="330"/>
        <v>9.7222222248092294E-3</v>
      </c>
      <c r="L3585" s="13">
        <f t="shared" si="331"/>
        <v>40700</v>
      </c>
      <c r="M3585" s="14">
        <f t="shared" si="332"/>
        <v>0.32361111111094942</v>
      </c>
      <c r="N3585" s="15">
        <f t="shared" si="333"/>
        <v>1</v>
      </c>
      <c r="O3585" s="16" t="str">
        <f t="shared" si="334"/>
        <v>Monday</v>
      </c>
      <c r="P3585" s="16" t="str">
        <f t="shared" si="335"/>
        <v>Jun</v>
      </c>
      <c r="Q3585" s="22">
        <f>IF(Analysis!$H$2=1,1,0)</f>
        <v>1</v>
      </c>
      <c r="R3585" s="1">
        <f>IF(Analysis!$H$3=1,1,0)</f>
        <v>1</v>
      </c>
      <c r="S3585" s="23">
        <f>IF(Analysis!$H$4=1,1,0)</f>
        <v>1</v>
      </c>
      <c r="T3585" s="23">
        <f>IF(Analysis!$H$6=1,1,0)</f>
        <v>1</v>
      </c>
      <c r="U3585" s="23">
        <f>IF(Analysis!$H$7=1,1,0)</f>
        <v>1</v>
      </c>
    </row>
    <row r="3586" spans="1:21">
      <c r="A3586" s="4">
        <v>14061</v>
      </c>
      <c r="B3586" s="5">
        <v>40700.322916666664</v>
      </c>
      <c r="C3586" s="5">
        <v>40697.710416666669</v>
      </c>
      <c r="D3586" s="4" t="s">
        <v>60</v>
      </c>
      <c r="E3586" s="4" t="s">
        <v>61</v>
      </c>
      <c r="F3586" s="6" t="s">
        <v>145</v>
      </c>
      <c r="G3586" s="4" t="s">
        <v>55</v>
      </c>
      <c r="H3586" s="4" t="s">
        <v>1632</v>
      </c>
      <c r="I3586" s="4" t="s">
        <v>142</v>
      </c>
      <c r="J3586" s="4" t="s">
        <v>57</v>
      </c>
      <c r="K3586" s="9">
        <f t="shared" si="330"/>
        <v>2.6124999999956344</v>
      </c>
      <c r="L3586" s="13">
        <f t="shared" si="331"/>
        <v>40697</v>
      </c>
      <c r="M3586" s="14">
        <f t="shared" si="332"/>
        <v>0.71041666666860692</v>
      </c>
      <c r="N3586" s="15">
        <f t="shared" si="333"/>
        <v>6</v>
      </c>
      <c r="O3586" s="16" t="str">
        <f t="shared" si="334"/>
        <v>Monday</v>
      </c>
      <c r="P3586" s="16" t="str">
        <f t="shared" si="335"/>
        <v>Jun</v>
      </c>
      <c r="Q3586" s="22">
        <f>IF(Analysis!$H$2=1,1,0)</f>
        <v>1</v>
      </c>
      <c r="R3586" s="1">
        <f>IF(Analysis!$H$3=1,1,0)</f>
        <v>1</v>
      </c>
      <c r="S3586" s="23">
        <f>IF(Analysis!$H$4=1,1,0)</f>
        <v>1</v>
      </c>
      <c r="T3586" s="23">
        <f>IF(Analysis!$H$6=1,1,0)</f>
        <v>1</v>
      </c>
      <c r="U3586" s="23">
        <f>IF(Analysis!$H$7=1,1,0)</f>
        <v>1</v>
      </c>
    </row>
    <row r="3587" spans="1:21">
      <c r="A3587" s="4">
        <v>14060</v>
      </c>
      <c r="B3587" s="5">
        <v>40700.55972222222</v>
      </c>
      <c r="C3587" s="5">
        <v>40697.706944444442</v>
      </c>
      <c r="D3587" s="4" t="s">
        <v>62</v>
      </c>
      <c r="E3587" s="4" t="s">
        <v>92</v>
      </c>
      <c r="F3587" s="6" t="s">
        <v>2431</v>
      </c>
      <c r="G3587" s="4" t="s">
        <v>55</v>
      </c>
      <c r="H3587" s="4" t="s">
        <v>1633</v>
      </c>
      <c r="I3587" s="4" t="s">
        <v>142</v>
      </c>
      <c r="J3587" s="4" t="s">
        <v>59</v>
      </c>
      <c r="K3587" s="9">
        <f t="shared" ref="K3587:K3650" si="336">B3587-C3587</f>
        <v>2.8527777777781012</v>
      </c>
      <c r="L3587" s="13">
        <f t="shared" si="331"/>
        <v>40697</v>
      </c>
      <c r="M3587" s="14">
        <f t="shared" si="332"/>
        <v>0.7069444444423425</v>
      </c>
      <c r="N3587" s="15">
        <f t="shared" si="333"/>
        <v>5</v>
      </c>
      <c r="O3587" s="16" t="str">
        <f t="shared" si="334"/>
        <v>Monday</v>
      </c>
      <c r="P3587" s="16" t="str">
        <f t="shared" si="335"/>
        <v>Jun</v>
      </c>
      <c r="Q3587" s="22">
        <f>IF(Analysis!$H$2=1,1,0)</f>
        <v>1</v>
      </c>
      <c r="R3587" s="1">
        <f>IF(Analysis!$H$3=1,1,0)</f>
        <v>1</v>
      </c>
      <c r="S3587" s="23">
        <f>IF(Analysis!$H$4=1,1,0)</f>
        <v>1</v>
      </c>
      <c r="T3587" s="23">
        <f>IF(Analysis!$H$6=1,1,0)</f>
        <v>1</v>
      </c>
      <c r="U3587" s="23">
        <f>IF(Analysis!$H$7=1,1,0)</f>
        <v>1</v>
      </c>
    </row>
    <row r="3588" spans="1:21">
      <c r="A3588" s="4">
        <v>14059</v>
      </c>
      <c r="B3588" s="5">
        <v>40697.707638888889</v>
      </c>
      <c r="C3588" s="5">
        <v>40697.672222222223</v>
      </c>
      <c r="D3588" s="4" t="s">
        <v>60</v>
      </c>
      <c r="E3588" s="4" t="s">
        <v>80</v>
      </c>
      <c r="F3588" s="6" t="s">
        <v>2071</v>
      </c>
      <c r="G3588" s="4" t="s">
        <v>55</v>
      </c>
      <c r="H3588" s="4" t="s">
        <v>1634</v>
      </c>
      <c r="I3588" s="4" t="s">
        <v>142</v>
      </c>
      <c r="J3588" s="4" t="s">
        <v>59</v>
      </c>
      <c r="K3588" s="9">
        <f t="shared" si="336"/>
        <v>3.5416666665696539E-2</v>
      </c>
      <c r="L3588" s="13">
        <f t="shared" ref="L3588:L3651" si="337">INT(C3588)</f>
        <v>40697</v>
      </c>
      <c r="M3588" s="14">
        <f t="shared" ref="M3588:M3651" si="338">MOD(C3588,1)</f>
        <v>0.67222222222335404</v>
      </c>
      <c r="N3588" s="15">
        <f t="shared" ref="N3588:N3651" si="339">IF(AND($V$4&lt;=M3588,M3588&lt;$W$4),1,IF(AND($X$4&lt;=M3588,M3588&lt;$Y$4),2,IF(AND($Z$4&lt;=M3588,M3588&lt;$AA$4),3,IF(AND($AB$4&lt;=M3588,M3588&lt;$AC$4),4,IF(AND($AD$4&lt;=M3588,M3588&lt;$AE$4),5,IF(AND($AF$4&lt;=M3588,M3588&lt;$AG$4),6))))))</f>
        <v>5</v>
      </c>
      <c r="O3588" s="16" t="str">
        <f t="shared" ref="O3588:O3651" si="340">CHOOSE(WEEKDAY(B3588,1),"Sunday","Monday","Tuesday","Wednesday","Thursday","Friday","Saturday")</f>
        <v>Friday</v>
      </c>
      <c r="P3588" s="16" t="str">
        <f t="shared" ref="P3588:P3651" si="341">CHOOSE(MONTH(L3588),"Jan","Feb","Mar","Apr","May","Jun","Jul","Aug","Sep","Oct","Nov","Dec")</f>
        <v>Jun</v>
      </c>
      <c r="Q3588" s="22">
        <f>IF(Analysis!$H$2=1,1,0)</f>
        <v>1</v>
      </c>
      <c r="R3588" s="1">
        <f>IF(Analysis!$H$3=1,1,0)</f>
        <v>1</v>
      </c>
      <c r="S3588" s="23">
        <f>IF(Analysis!$H$4=1,1,0)</f>
        <v>1</v>
      </c>
      <c r="T3588" s="23">
        <f>IF(Analysis!$H$6=1,1,0)</f>
        <v>1</v>
      </c>
      <c r="U3588" s="23">
        <f>IF(Analysis!$H$7=1,1,0)</f>
        <v>1</v>
      </c>
    </row>
    <row r="3589" spans="1:21">
      <c r="A3589" s="4">
        <v>14058</v>
      </c>
      <c r="B3589" s="5">
        <v>40703.472916666666</v>
      </c>
      <c r="C3589" s="5">
        <v>40697.627083333333</v>
      </c>
      <c r="D3589" s="4" t="s">
        <v>60</v>
      </c>
      <c r="E3589" s="4" t="s">
        <v>93</v>
      </c>
      <c r="F3589" s="6" t="s">
        <v>2072</v>
      </c>
      <c r="G3589" s="4" t="s">
        <v>55</v>
      </c>
      <c r="H3589" s="4" t="s">
        <v>1635</v>
      </c>
      <c r="I3589" s="4" t="s">
        <v>142</v>
      </c>
      <c r="J3589" s="4" t="s">
        <v>59</v>
      </c>
      <c r="K3589" s="9">
        <f t="shared" si="336"/>
        <v>5.8458333333328483</v>
      </c>
      <c r="L3589" s="13">
        <f t="shared" si="337"/>
        <v>40697</v>
      </c>
      <c r="M3589" s="14">
        <f t="shared" si="338"/>
        <v>0.62708333333284827</v>
      </c>
      <c r="N3589" s="15">
        <f t="shared" si="339"/>
        <v>5</v>
      </c>
      <c r="O3589" s="16" t="str">
        <f t="shared" si="340"/>
        <v>Thursday</v>
      </c>
      <c r="P3589" s="16" t="str">
        <f t="shared" si="341"/>
        <v>Jun</v>
      </c>
      <c r="Q3589" s="22">
        <f>IF(Analysis!$H$2=1,1,0)</f>
        <v>1</v>
      </c>
      <c r="R3589" s="1">
        <f>IF(Analysis!$H$3=1,1,0)</f>
        <v>1</v>
      </c>
      <c r="S3589" s="23">
        <f>IF(Analysis!$H$4=1,1,0)</f>
        <v>1</v>
      </c>
      <c r="T3589" s="23">
        <f>IF(Analysis!$H$6=1,1,0)</f>
        <v>1</v>
      </c>
      <c r="U3589" s="23">
        <f>IF(Analysis!$H$7=1,1,0)</f>
        <v>1</v>
      </c>
    </row>
    <row r="3590" spans="1:21">
      <c r="A3590" s="4">
        <v>14057</v>
      </c>
      <c r="B3590" s="5">
        <v>40814.67291666667</v>
      </c>
      <c r="C3590" s="5">
        <v>40697.627083333333</v>
      </c>
      <c r="D3590" s="4" t="s">
        <v>62</v>
      </c>
      <c r="E3590" s="4" t="s">
        <v>78</v>
      </c>
      <c r="F3590" s="6" t="s">
        <v>2073</v>
      </c>
      <c r="G3590" s="4" t="s">
        <v>55</v>
      </c>
      <c r="H3590" s="4" t="s">
        <v>90</v>
      </c>
      <c r="I3590" s="4" t="s">
        <v>142</v>
      </c>
      <c r="J3590" s="4" t="s">
        <v>70</v>
      </c>
      <c r="K3590" s="9">
        <f t="shared" si="336"/>
        <v>117.04583333333721</v>
      </c>
      <c r="L3590" s="13">
        <f t="shared" si="337"/>
        <v>40697</v>
      </c>
      <c r="M3590" s="14">
        <f t="shared" si="338"/>
        <v>0.62708333333284827</v>
      </c>
      <c r="N3590" s="15">
        <f t="shared" si="339"/>
        <v>5</v>
      </c>
      <c r="O3590" s="16" t="str">
        <f t="shared" si="340"/>
        <v>Wednesday</v>
      </c>
      <c r="P3590" s="16" t="str">
        <f t="shared" si="341"/>
        <v>Jun</v>
      </c>
      <c r="Q3590" s="22">
        <f>IF(Analysis!$H$2=1,1,0)</f>
        <v>1</v>
      </c>
      <c r="R3590" s="1">
        <f>IF(Analysis!$H$3=1,1,0)</f>
        <v>1</v>
      </c>
      <c r="S3590" s="23">
        <f>IF(Analysis!$H$4=1,1,0)</f>
        <v>1</v>
      </c>
      <c r="T3590" s="23">
        <f>IF(Analysis!$H$6=1,1,0)</f>
        <v>1</v>
      </c>
      <c r="U3590" s="23">
        <f>IF(Analysis!$H$7=1,1,0)</f>
        <v>1</v>
      </c>
    </row>
    <row r="3591" spans="1:21">
      <c r="A3591" s="4">
        <v>14056</v>
      </c>
      <c r="B3591" s="5">
        <v>40700.525000000001</v>
      </c>
      <c r="C3591" s="5">
        <v>40697.597916666666</v>
      </c>
      <c r="D3591" s="4" t="s">
        <v>53</v>
      </c>
      <c r="E3591" s="4" t="s">
        <v>58</v>
      </c>
      <c r="F3591" s="6" t="s">
        <v>132</v>
      </c>
      <c r="G3591" s="4" t="s">
        <v>55</v>
      </c>
      <c r="H3591" s="4" t="s">
        <v>107</v>
      </c>
      <c r="I3591" s="4" t="s">
        <v>142</v>
      </c>
      <c r="J3591" s="4" t="s">
        <v>115</v>
      </c>
      <c r="K3591" s="9">
        <f t="shared" si="336"/>
        <v>2.9270833333357587</v>
      </c>
      <c r="L3591" s="13">
        <f t="shared" si="337"/>
        <v>40697</v>
      </c>
      <c r="M3591" s="14">
        <f t="shared" si="338"/>
        <v>0.59791666666569654</v>
      </c>
      <c r="N3591" s="15">
        <f t="shared" si="339"/>
        <v>4</v>
      </c>
      <c r="O3591" s="16" t="str">
        <f t="shared" si="340"/>
        <v>Monday</v>
      </c>
      <c r="P3591" s="16" t="str">
        <f t="shared" si="341"/>
        <v>Jun</v>
      </c>
      <c r="Q3591" s="22">
        <f>IF(Analysis!$H$2=1,1,0)</f>
        <v>1</v>
      </c>
      <c r="R3591" s="1">
        <f>IF(Analysis!$H$3=1,1,0)</f>
        <v>1</v>
      </c>
      <c r="S3591" s="23">
        <f>IF(Analysis!$H$4=1,1,0)</f>
        <v>1</v>
      </c>
      <c r="T3591" s="23">
        <f>IF(Analysis!$H$6=1,1,0)</f>
        <v>1</v>
      </c>
      <c r="U3591" s="23">
        <f>IF(Analysis!$H$7=1,1,0)</f>
        <v>1</v>
      </c>
    </row>
    <row r="3592" spans="1:21">
      <c r="A3592" s="4">
        <v>14055</v>
      </c>
      <c r="B3592" s="5">
        <v>40708.429861111108</v>
      </c>
      <c r="C3592" s="5">
        <v>40697.563194444447</v>
      </c>
      <c r="D3592" s="4" t="s">
        <v>60</v>
      </c>
      <c r="E3592" s="4" t="s">
        <v>54</v>
      </c>
      <c r="F3592" s="6" t="s">
        <v>133</v>
      </c>
      <c r="G3592" s="4" t="s">
        <v>55</v>
      </c>
      <c r="H3592" s="4" t="s">
        <v>106</v>
      </c>
      <c r="I3592" s="4" t="s">
        <v>142</v>
      </c>
      <c r="J3592" s="4" t="s">
        <v>65</v>
      </c>
      <c r="K3592" s="9">
        <f t="shared" si="336"/>
        <v>10.866666666661331</v>
      </c>
      <c r="L3592" s="13">
        <f t="shared" si="337"/>
        <v>40697</v>
      </c>
      <c r="M3592" s="14">
        <f t="shared" si="338"/>
        <v>0.56319444444670808</v>
      </c>
      <c r="N3592" s="15">
        <f t="shared" si="339"/>
        <v>4</v>
      </c>
      <c r="O3592" s="16" t="str">
        <f t="shared" si="340"/>
        <v>Tuesday</v>
      </c>
      <c r="P3592" s="16" t="str">
        <f t="shared" si="341"/>
        <v>Jun</v>
      </c>
      <c r="Q3592" s="22">
        <f>IF(Analysis!$H$2=1,1,0)</f>
        <v>1</v>
      </c>
      <c r="R3592" s="1">
        <f>IF(Analysis!$H$3=1,1,0)</f>
        <v>1</v>
      </c>
      <c r="S3592" s="23">
        <f>IF(Analysis!$H$4=1,1,0)</f>
        <v>1</v>
      </c>
      <c r="T3592" s="23">
        <f>IF(Analysis!$H$6=1,1,0)</f>
        <v>1</v>
      </c>
      <c r="U3592" s="23">
        <f>IF(Analysis!$H$7=1,1,0)</f>
        <v>1</v>
      </c>
    </row>
    <row r="3593" spans="1:21">
      <c r="A3593" s="4">
        <v>14054</v>
      </c>
      <c r="B3593" s="5">
        <v>40702.551388888889</v>
      </c>
      <c r="C3593" s="5">
        <v>40697.538888888892</v>
      </c>
      <c r="D3593" s="4" t="s">
        <v>53</v>
      </c>
      <c r="E3593" s="4" t="s">
        <v>97</v>
      </c>
      <c r="F3593" s="6" t="s">
        <v>127</v>
      </c>
      <c r="G3593" s="4" t="s">
        <v>55</v>
      </c>
      <c r="H3593" s="4" t="s">
        <v>71</v>
      </c>
      <c r="I3593" s="4" t="s">
        <v>142</v>
      </c>
      <c r="J3593" s="4" t="s">
        <v>59</v>
      </c>
      <c r="K3593" s="9">
        <f t="shared" si="336"/>
        <v>5.0124999999970896</v>
      </c>
      <c r="L3593" s="13">
        <f t="shared" si="337"/>
        <v>40697</v>
      </c>
      <c r="M3593" s="14">
        <f t="shared" si="338"/>
        <v>0.53888888889196096</v>
      </c>
      <c r="N3593" s="15">
        <f t="shared" si="339"/>
        <v>3</v>
      </c>
      <c r="O3593" s="16" t="str">
        <f t="shared" si="340"/>
        <v>Wednesday</v>
      </c>
      <c r="P3593" s="16" t="str">
        <f t="shared" si="341"/>
        <v>Jun</v>
      </c>
      <c r="Q3593" s="22">
        <f>IF(Analysis!$H$2=1,1,0)</f>
        <v>1</v>
      </c>
      <c r="R3593" s="1">
        <f>IF(Analysis!$H$3=1,1,0)</f>
        <v>1</v>
      </c>
      <c r="S3593" s="23">
        <f>IF(Analysis!$H$4=1,1,0)</f>
        <v>1</v>
      </c>
      <c r="T3593" s="23">
        <f>IF(Analysis!$H$6=1,1,0)</f>
        <v>1</v>
      </c>
      <c r="U3593" s="23">
        <f>IF(Analysis!$H$7=1,1,0)</f>
        <v>1</v>
      </c>
    </row>
    <row r="3594" spans="1:21">
      <c r="A3594" s="4">
        <v>14053</v>
      </c>
      <c r="B3594" s="5">
        <v>40708.686111111114</v>
      </c>
      <c r="C3594" s="5">
        <v>40697.536805555559</v>
      </c>
      <c r="D3594" s="4" t="s">
        <v>62</v>
      </c>
      <c r="E3594" s="4" t="s">
        <v>68</v>
      </c>
      <c r="F3594" s="6" t="s">
        <v>128</v>
      </c>
      <c r="G3594" s="4" t="s">
        <v>55</v>
      </c>
      <c r="H3594" s="4" t="s">
        <v>56</v>
      </c>
      <c r="I3594" s="4" t="s">
        <v>142</v>
      </c>
      <c r="J3594" s="4" t="s">
        <v>65</v>
      </c>
      <c r="K3594" s="9">
        <f t="shared" si="336"/>
        <v>11.149305555554747</v>
      </c>
      <c r="L3594" s="13">
        <f t="shared" si="337"/>
        <v>40697</v>
      </c>
      <c r="M3594" s="14">
        <f t="shared" si="338"/>
        <v>0.53680555555911269</v>
      </c>
      <c r="N3594" s="15">
        <f t="shared" si="339"/>
        <v>3</v>
      </c>
      <c r="O3594" s="16" t="str">
        <f t="shared" si="340"/>
        <v>Tuesday</v>
      </c>
      <c r="P3594" s="16" t="str">
        <f t="shared" si="341"/>
        <v>Jun</v>
      </c>
      <c r="Q3594" s="22">
        <f>IF(Analysis!$H$2=1,1,0)</f>
        <v>1</v>
      </c>
      <c r="R3594" s="1">
        <f>IF(Analysis!$H$3=1,1,0)</f>
        <v>1</v>
      </c>
      <c r="S3594" s="23">
        <f>IF(Analysis!$H$4=1,1,0)</f>
        <v>1</v>
      </c>
      <c r="T3594" s="23">
        <f>IF(Analysis!$H$6=1,1,0)</f>
        <v>1</v>
      </c>
      <c r="U3594" s="23">
        <f>IF(Analysis!$H$7=1,1,0)</f>
        <v>1</v>
      </c>
    </row>
    <row r="3595" spans="1:21">
      <c r="A3595" s="4">
        <v>14052</v>
      </c>
      <c r="B3595" s="5">
        <v>40711.666666666664</v>
      </c>
      <c r="C3595" s="5">
        <v>40697.497916666667</v>
      </c>
      <c r="D3595" s="4" t="s">
        <v>60</v>
      </c>
      <c r="E3595" s="4" t="s">
        <v>99</v>
      </c>
      <c r="F3595" s="6" t="s">
        <v>129</v>
      </c>
      <c r="G3595" s="4" t="s">
        <v>55</v>
      </c>
      <c r="H3595" s="4" t="s">
        <v>90</v>
      </c>
      <c r="I3595" s="4" t="s">
        <v>142</v>
      </c>
      <c r="J3595" s="4" t="s">
        <v>59</v>
      </c>
      <c r="K3595" s="9">
        <f t="shared" si="336"/>
        <v>14.16874999999709</v>
      </c>
      <c r="L3595" s="13">
        <f t="shared" si="337"/>
        <v>40697</v>
      </c>
      <c r="M3595" s="14">
        <f t="shared" si="338"/>
        <v>0.49791666666715173</v>
      </c>
      <c r="N3595" s="15">
        <f t="shared" si="339"/>
        <v>3</v>
      </c>
      <c r="O3595" s="16" t="str">
        <f t="shared" si="340"/>
        <v>Friday</v>
      </c>
      <c r="P3595" s="16" t="str">
        <f t="shared" si="341"/>
        <v>Jun</v>
      </c>
      <c r="Q3595" s="22">
        <f>IF(Analysis!$H$2=1,1,0)</f>
        <v>1</v>
      </c>
      <c r="R3595" s="1">
        <f>IF(Analysis!$H$3=1,1,0)</f>
        <v>1</v>
      </c>
      <c r="S3595" s="23">
        <f>IF(Analysis!$H$4=1,1,0)</f>
        <v>1</v>
      </c>
      <c r="T3595" s="23">
        <f>IF(Analysis!$H$6=1,1,0)</f>
        <v>1</v>
      </c>
      <c r="U3595" s="23">
        <f>IF(Analysis!$H$7=1,1,0)</f>
        <v>1</v>
      </c>
    </row>
    <row r="3596" spans="1:21">
      <c r="A3596" s="4">
        <v>14051</v>
      </c>
      <c r="B3596" s="5">
        <v>40704.479166666664</v>
      </c>
      <c r="C3596" s="5">
        <v>40697.490972222222</v>
      </c>
      <c r="D3596" s="4" t="s">
        <v>62</v>
      </c>
      <c r="E3596" s="4" t="s">
        <v>72</v>
      </c>
      <c r="F3596" s="6" t="s">
        <v>145</v>
      </c>
      <c r="G3596" s="4" t="s">
        <v>55</v>
      </c>
      <c r="H3596" s="4" t="s">
        <v>56</v>
      </c>
      <c r="I3596" s="4" t="s">
        <v>142</v>
      </c>
      <c r="J3596" s="4" t="s">
        <v>73</v>
      </c>
      <c r="K3596" s="9">
        <f t="shared" si="336"/>
        <v>6.9881944444423425</v>
      </c>
      <c r="L3596" s="13">
        <f t="shared" si="337"/>
        <v>40697</v>
      </c>
      <c r="M3596" s="14">
        <f t="shared" si="338"/>
        <v>0.49097222222189885</v>
      </c>
      <c r="N3596" s="15">
        <f t="shared" si="339"/>
        <v>3</v>
      </c>
      <c r="O3596" s="16" t="str">
        <f t="shared" si="340"/>
        <v>Friday</v>
      </c>
      <c r="P3596" s="16" t="str">
        <f t="shared" si="341"/>
        <v>Jun</v>
      </c>
      <c r="Q3596" s="22">
        <f>IF(Analysis!$H$2=1,1,0)</f>
        <v>1</v>
      </c>
      <c r="R3596" s="1">
        <f>IF(Analysis!$H$3=1,1,0)</f>
        <v>1</v>
      </c>
      <c r="S3596" s="23">
        <f>IF(Analysis!$H$4=1,1,0)</f>
        <v>1</v>
      </c>
      <c r="T3596" s="23">
        <f>IF(Analysis!$H$6=1,1,0)</f>
        <v>1</v>
      </c>
      <c r="U3596" s="23">
        <f>IF(Analysis!$H$7=1,1,0)</f>
        <v>1</v>
      </c>
    </row>
    <row r="3597" spans="1:21">
      <c r="A3597" s="4">
        <v>14050</v>
      </c>
      <c r="B3597" s="5">
        <v>40714.431944444441</v>
      </c>
      <c r="C3597" s="5">
        <v>40697.482638888891</v>
      </c>
      <c r="D3597" s="4" t="s">
        <v>60</v>
      </c>
      <c r="E3597" s="4" t="s">
        <v>54</v>
      </c>
      <c r="F3597" s="6" t="s">
        <v>2432</v>
      </c>
      <c r="G3597" s="4" t="s">
        <v>55</v>
      </c>
      <c r="H3597" s="4" t="s">
        <v>1636</v>
      </c>
      <c r="I3597" s="4" t="s">
        <v>142</v>
      </c>
      <c r="J3597" s="4" t="s">
        <v>136</v>
      </c>
      <c r="K3597" s="9">
        <f t="shared" si="336"/>
        <v>16.949305555550382</v>
      </c>
      <c r="L3597" s="13">
        <f t="shared" si="337"/>
        <v>40697</v>
      </c>
      <c r="M3597" s="14">
        <f t="shared" si="338"/>
        <v>0.48263888889050577</v>
      </c>
      <c r="N3597" s="15">
        <f t="shared" si="339"/>
        <v>3</v>
      </c>
      <c r="O3597" s="16" t="str">
        <f t="shared" si="340"/>
        <v>Monday</v>
      </c>
      <c r="P3597" s="16" t="str">
        <f t="shared" si="341"/>
        <v>Jun</v>
      </c>
      <c r="Q3597" s="22">
        <f>IF(Analysis!$H$2=1,1,0)</f>
        <v>1</v>
      </c>
      <c r="R3597" s="1">
        <f>IF(Analysis!$H$3=1,1,0)</f>
        <v>1</v>
      </c>
      <c r="S3597" s="23">
        <f>IF(Analysis!$H$4=1,1,0)</f>
        <v>1</v>
      </c>
      <c r="T3597" s="23">
        <f>IF(Analysis!$H$6=1,1,0)</f>
        <v>1</v>
      </c>
      <c r="U3597" s="23">
        <f>IF(Analysis!$H$7=1,1,0)</f>
        <v>1</v>
      </c>
    </row>
    <row r="3598" spans="1:21">
      <c r="A3598" s="4">
        <v>14049</v>
      </c>
      <c r="B3598" s="5">
        <v>40709.711805555555</v>
      </c>
      <c r="C3598" s="5">
        <v>40697.463888888888</v>
      </c>
      <c r="D3598" s="4" t="s">
        <v>53</v>
      </c>
      <c r="E3598" s="4" t="s">
        <v>58</v>
      </c>
      <c r="F3598" s="6" t="s">
        <v>2071</v>
      </c>
      <c r="G3598" s="4" t="s">
        <v>55</v>
      </c>
      <c r="H3598" s="4" t="s">
        <v>1637</v>
      </c>
      <c r="I3598" s="4" t="s">
        <v>142</v>
      </c>
      <c r="J3598" s="4" t="s">
        <v>65</v>
      </c>
      <c r="K3598" s="9">
        <f t="shared" si="336"/>
        <v>12.247916666667152</v>
      </c>
      <c r="L3598" s="13">
        <f t="shared" si="337"/>
        <v>40697</v>
      </c>
      <c r="M3598" s="14">
        <f t="shared" si="338"/>
        <v>0.46388888888759539</v>
      </c>
      <c r="N3598" s="15">
        <f t="shared" si="339"/>
        <v>3</v>
      </c>
      <c r="O3598" s="16" t="str">
        <f t="shared" si="340"/>
        <v>Wednesday</v>
      </c>
      <c r="P3598" s="16" t="str">
        <f t="shared" si="341"/>
        <v>Jun</v>
      </c>
      <c r="Q3598" s="22">
        <f>IF(Analysis!$H$2=1,1,0)</f>
        <v>1</v>
      </c>
      <c r="R3598" s="1">
        <f>IF(Analysis!$H$3=1,1,0)</f>
        <v>1</v>
      </c>
      <c r="S3598" s="23">
        <f>IF(Analysis!$H$4=1,1,0)</f>
        <v>1</v>
      </c>
      <c r="T3598" s="23">
        <f>IF(Analysis!$H$6=1,1,0)</f>
        <v>1</v>
      </c>
      <c r="U3598" s="23">
        <f>IF(Analysis!$H$7=1,1,0)</f>
        <v>1</v>
      </c>
    </row>
    <row r="3599" spans="1:21">
      <c r="A3599" s="4">
        <v>14048</v>
      </c>
      <c r="B3599" s="5">
        <v>40697.512499999997</v>
      </c>
      <c r="C3599" s="5">
        <v>40697.453472222223</v>
      </c>
      <c r="D3599" s="4" t="s">
        <v>60</v>
      </c>
      <c r="E3599" s="4" t="s">
        <v>61</v>
      </c>
      <c r="F3599" s="6" t="s">
        <v>2072</v>
      </c>
      <c r="G3599" s="4" t="s">
        <v>55</v>
      </c>
      <c r="H3599" s="4" t="s">
        <v>1638</v>
      </c>
      <c r="I3599" s="4" t="s">
        <v>142</v>
      </c>
      <c r="J3599" s="4" t="s">
        <v>59</v>
      </c>
      <c r="K3599" s="9">
        <f t="shared" si="336"/>
        <v>5.9027777773735579E-2</v>
      </c>
      <c r="L3599" s="13">
        <f t="shared" si="337"/>
        <v>40697</v>
      </c>
      <c r="M3599" s="14">
        <f t="shared" si="338"/>
        <v>0.45347222222335404</v>
      </c>
      <c r="N3599" s="15">
        <f t="shared" si="339"/>
        <v>2</v>
      </c>
      <c r="O3599" s="16" t="str">
        <f t="shared" si="340"/>
        <v>Friday</v>
      </c>
      <c r="P3599" s="16" t="str">
        <f t="shared" si="341"/>
        <v>Jun</v>
      </c>
      <c r="Q3599" s="22">
        <f>IF(Analysis!$H$2=1,1,0)</f>
        <v>1</v>
      </c>
      <c r="R3599" s="1">
        <f>IF(Analysis!$H$3=1,1,0)</f>
        <v>1</v>
      </c>
      <c r="S3599" s="23">
        <f>IF(Analysis!$H$4=1,1,0)</f>
        <v>1</v>
      </c>
      <c r="T3599" s="23">
        <f>IF(Analysis!$H$6=1,1,0)</f>
        <v>1</v>
      </c>
      <c r="U3599" s="23">
        <f>IF(Analysis!$H$7=1,1,0)</f>
        <v>1</v>
      </c>
    </row>
    <row r="3600" spans="1:21">
      <c r="A3600" s="4">
        <v>14047</v>
      </c>
      <c r="B3600" s="5">
        <v>40697.532638888886</v>
      </c>
      <c r="C3600" s="5">
        <v>40697.423611111109</v>
      </c>
      <c r="D3600" s="4" t="s">
        <v>53</v>
      </c>
      <c r="E3600" s="4" t="s">
        <v>54</v>
      </c>
      <c r="F3600" s="6" t="s">
        <v>2073</v>
      </c>
      <c r="G3600" s="4" t="s">
        <v>55</v>
      </c>
      <c r="H3600" s="4" t="s">
        <v>1639</v>
      </c>
      <c r="I3600" s="4" t="s">
        <v>142</v>
      </c>
      <c r="J3600" s="4" t="s">
        <v>59</v>
      </c>
      <c r="K3600" s="9">
        <f t="shared" si="336"/>
        <v>0.10902777777664596</v>
      </c>
      <c r="L3600" s="13">
        <f t="shared" si="337"/>
        <v>40697</v>
      </c>
      <c r="M3600" s="14">
        <f t="shared" si="338"/>
        <v>0.42361111110949423</v>
      </c>
      <c r="N3600" s="15">
        <f t="shared" si="339"/>
        <v>2</v>
      </c>
      <c r="O3600" s="16" t="str">
        <f t="shared" si="340"/>
        <v>Friday</v>
      </c>
      <c r="P3600" s="16" t="str">
        <f t="shared" si="341"/>
        <v>Jun</v>
      </c>
      <c r="Q3600" s="22">
        <f>IF(Analysis!$H$2=1,1,0)</f>
        <v>1</v>
      </c>
      <c r="R3600" s="1">
        <f>IF(Analysis!$H$3=1,1,0)</f>
        <v>1</v>
      </c>
      <c r="S3600" s="23">
        <f>IF(Analysis!$H$4=1,1,0)</f>
        <v>1</v>
      </c>
      <c r="T3600" s="23">
        <f>IF(Analysis!$H$6=1,1,0)</f>
        <v>1</v>
      </c>
      <c r="U3600" s="23">
        <f>IF(Analysis!$H$7=1,1,0)</f>
        <v>1</v>
      </c>
    </row>
    <row r="3601" spans="1:21">
      <c r="A3601" s="4">
        <v>14046</v>
      </c>
      <c r="B3601" s="5">
        <v>40697.53125</v>
      </c>
      <c r="C3601" s="5">
        <v>40697.423611111109</v>
      </c>
      <c r="D3601" s="4" t="s">
        <v>53</v>
      </c>
      <c r="E3601" s="4" t="s">
        <v>74</v>
      </c>
      <c r="F3601" s="6" t="s">
        <v>132</v>
      </c>
      <c r="G3601" s="4" t="s">
        <v>55</v>
      </c>
      <c r="H3601" s="4" t="s">
        <v>1640</v>
      </c>
      <c r="I3601" s="4" t="s">
        <v>142</v>
      </c>
      <c r="J3601" s="4" t="s">
        <v>59</v>
      </c>
      <c r="K3601" s="9">
        <f t="shared" si="336"/>
        <v>0.10763888889050577</v>
      </c>
      <c r="L3601" s="13">
        <f t="shared" si="337"/>
        <v>40697</v>
      </c>
      <c r="M3601" s="14">
        <f t="shared" si="338"/>
        <v>0.42361111110949423</v>
      </c>
      <c r="N3601" s="15">
        <f t="shared" si="339"/>
        <v>2</v>
      </c>
      <c r="O3601" s="16" t="str">
        <f t="shared" si="340"/>
        <v>Friday</v>
      </c>
      <c r="P3601" s="16" t="str">
        <f t="shared" si="341"/>
        <v>Jun</v>
      </c>
      <c r="Q3601" s="22">
        <f>IF(Analysis!$H$2=1,1,0)</f>
        <v>1</v>
      </c>
      <c r="R3601" s="1">
        <f>IF(Analysis!$H$3=1,1,0)</f>
        <v>1</v>
      </c>
      <c r="S3601" s="23">
        <f>IF(Analysis!$H$4=1,1,0)</f>
        <v>1</v>
      </c>
      <c r="T3601" s="23">
        <f>IF(Analysis!$H$6=1,1,0)</f>
        <v>1</v>
      </c>
      <c r="U3601" s="23">
        <f>IF(Analysis!$H$7=1,1,0)</f>
        <v>1</v>
      </c>
    </row>
    <row r="3602" spans="1:21">
      <c r="A3602" s="4">
        <v>14045</v>
      </c>
      <c r="B3602" s="5">
        <v>40703.635416666664</v>
      </c>
      <c r="C3602" s="5">
        <v>40696.697222222225</v>
      </c>
      <c r="D3602" s="4" t="s">
        <v>60</v>
      </c>
      <c r="E3602" s="4" t="s">
        <v>98</v>
      </c>
      <c r="F3602" s="6" t="s">
        <v>133</v>
      </c>
      <c r="G3602" s="4" t="s">
        <v>55</v>
      </c>
      <c r="H3602" s="4" t="s">
        <v>90</v>
      </c>
      <c r="I3602" s="4" t="s">
        <v>142</v>
      </c>
      <c r="J3602" s="4" t="s">
        <v>59</v>
      </c>
      <c r="K3602" s="9">
        <f t="shared" si="336"/>
        <v>6.9381944444394321</v>
      </c>
      <c r="L3602" s="13">
        <f t="shared" si="337"/>
        <v>40696</v>
      </c>
      <c r="M3602" s="14">
        <f t="shared" si="338"/>
        <v>0.69722222222480923</v>
      </c>
      <c r="N3602" s="15">
        <f t="shared" si="339"/>
        <v>5</v>
      </c>
      <c r="O3602" s="16" t="str">
        <f t="shared" si="340"/>
        <v>Thursday</v>
      </c>
      <c r="P3602" s="16" t="str">
        <f t="shared" si="341"/>
        <v>Jun</v>
      </c>
      <c r="Q3602" s="22">
        <f>IF(Analysis!$H$2=1,1,0)</f>
        <v>1</v>
      </c>
      <c r="R3602" s="1">
        <f>IF(Analysis!$H$3=1,1,0)</f>
        <v>1</v>
      </c>
      <c r="S3602" s="23">
        <f>IF(Analysis!$H$4=1,1,0)</f>
        <v>1</v>
      </c>
      <c r="T3602" s="23">
        <f>IF(Analysis!$H$6=1,1,0)</f>
        <v>1</v>
      </c>
      <c r="U3602" s="23">
        <f>IF(Analysis!$H$7=1,1,0)</f>
        <v>1</v>
      </c>
    </row>
    <row r="3603" spans="1:21">
      <c r="A3603" s="4">
        <v>14044</v>
      </c>
      <c r="B3603" s="5">
        <v>40697.376388888886</v>
      </c>
      <c r="C3603" s="5">
        <v>40696.695833333331</v>
      </c>
      <c r="D3603" s="4" t="s">
        <v>60</v>
      </c>
      <c r="E3603" s="4" t="s">
        <v>54</v>
      </c>
      <c r="F3603" s="6" t="s">
        <v>127</v>
      </c>
      <c r="G3603" s="4" t="s">
        <v>55</v>
      </c>
      <c r="H3603" s="4" t="s">
        <v>107</v>
      </c>
      <c r="I3603" s="4" t="s">
        <v>142</v>
      </c>
      <c r="J3603" s="4" t="s">
        <v>59</v>
      </c>
      <c r="K3603" s="9">
        <f t="shared" si="336"/>
        <v>0.68055555555474712</v>
      </c>
      <c r="L3603" s="13">
        <f t="shared" si="337"/>
        <v>40696</v>
      </c>
      <c r="M3603" s="14">
        <f t="shared" si="338"/>
        <v>0.69583333333139308</v>
      </c>
      <c r="N3603" s="15">
        <f t="shared" si="339"/>
        <v>5</v>
      </c>
      <c r="O3603" s="16" t="str">
        <f t="shared" si="340"/>
        <v>Friday</v>
      </c>
      <c r="P3603" s="16" t="str">
        <f t="shared" si="341"/>
        <v>Jun</v>
      </c>
      <c r="Q3603" s="22">
        <f>IF(Analysis!$H$2=1,1,0)</f>
        <v>1</v>
      </c>
      <c r="R3603" s="1">
        <f>IF(Analysis!$H$3=1,1,0)</f>
        <v>1</v>
      </c>
      <c r="S3603" s="23">
        <f>IF(Analysis!$H$4=1,1,0)</f>
        <v>1</v>
      </c>
      <c r="T3603" s="23">
        <f>IF(Analysis!$H$6=1,1,0)</f>
        <v>1</v>
      </c>
      <c r="U3603" s="23">
        <f>IF(Analysis!$H$7=1,1,0)</f>
        <v>1</v>
      </c>
    </row>
    <row r="3604" spans="1:21">
      <c r="A3604" s="4">
        <v>14043</v>
      </c>
      <c r="B3604" s="5">
        <v>40697.546527777777</v>
      </c>
      <c r="C3604" s="5">
        <v>40696.636111111111</v>
      </c>
      <c r="D3604" s="4" t="s">
        <v>60</v>
      </c>
      <c r="E3604" s="4" t="s">
        <v>54</v>
      </c>
      <c r="F3604" s="6" t="s">
        <v>128</v>
      </c>
      <c r="G3604" s="4" t="s">
        <v>55</v>
      </c>
      <c r="H3604" s="4" t="s">
        <v>106</v>
      </c>
      <c r="I3604" s="4" t="s">
        <v>142</v>
      </c>
      <c r="J3604" s="4" t="s">
        <v>59</v>
      </c>
      <c r="K3604" s="9">
        <f t="shared" si="336"/>
        <v>0.91041666666569654</v>
      </c>
      <c r="L3604" s="13">
        <f t="shared" si="337"/>
        <v>40696</v>
      </c>
      <c r="M3604" s="14">
        <f t="shared" si="338"/>
        <v>0.63611111111094942</v>
      </c>
      <c r="N3604" s="15">
        <f t="shared" si="339"/>
        <v>5</v>
      </c>
      <c r="O3604" s="16" t="str">
        <f t="shared" si="340"/>
        <v>Friday</v>
      </c>
      <c r="P3604" s="16" t="str">
        <f t="shared" si="341"/>
        <v>Jun</v>
      </c>
      <c r="Q3604" s="22">
        <f>IF(Analysis!$H$2=1,1,0)</f>
        <v>1</v>
      </c>
      <c r="R3604" s="1">
        <f>IF(Analysis!$H$3=1,1,0)</f>
        <v>1</v>
      </c>
      <c r="S3604" s="23">
        <f>IF(Analysis!$H$4=1,1,0)</f>
        <v>1</v>
      </c>
      <c r="T3604" s="23">
        <f>IF(Analysis!$H$6=1,1,0)</f>
        <v>1</v>
      </c>
      <c r="U3604" s="23">
        <f>IF(Analysis!$H$7=1,1,0)</f>
        <v>1</v>
      </c>
    </row>
    <row r="3605" spans="1:21">
      <c r="A3605" s="4">
        <v>14042</v>
      </c>
      <c r="B3605" s="5">
        <v>40697.515972222223</v>
      </c>
      <c r="C3605" s="5">
        <v>40696.581944444442</v>
      </c>
      <c r="D3605" s="4" t="s">
        <v>60</v>
      </c>
      <c r="E3605" s="4" t="s">
        <v>54</v>
      </c>
      <c r="F3605" s="6" t="s">
        <v>129</v>
      </c>
      <c r="G3605" s="4" t="s">
        <v>55</v>
      </c>
      <c r="H3605" s="4" t="s">
        <v>71</v>
      </c>
      <c r="I3605" s="4" t="s">
        <v>142</v>
      </c>
      <c r="J3605" s="4" t="s">
        <v>59</v>
      </c>
      <c r="K3605" s="9">
        <f t="shared" si="336"/>
        <v>0.93402777778101154</v>
      </c>
      <c r="L3605" s="13">
        <f t="shared" si="337"/>
        <v>40696</v>
      </c>
      <c r="M3605" s="14">
        <f t="shared" si="338"/>
        <v>0.5819444444423425</v>
      </c>
      <c r="N3605" s="15">
        <f t="shared" si="339"/>
        <v>4</v>
      </c>
      <c r="O3605" s="16" t="str">
        <f t="shared" si="340"/>
        <v>Friday</v>
      </c>
      <c r="P3605" s="16" t="str">
        <f t="shared" si="341"/>
        <v>Jun</v>
      </c>
      <c r="Q3605" s="22">
        <f>IF(Analysis!$H$2=1,1,0)</f>
        <v>1</v>
      </c>
      <c r="R3605" s="1">
        <f>IF(Analysis!$H$3=1,1,0)</f>
        <v>1</v>
      </c>
      <c r="S3605" s="23">
        <f>IF(Analysis!$H$4=1,1,0)</f>
        <v>1</v>
      </c>
      <c r="T3605" s="23">
        <f>IF(Analysis!$H$6=1,1,0)</f>
        <v>1</v>
      </c>
      <c r="U3605" s="23">
        <f>IF(Analysis!$H$7=1,1,0)</f>
        <v>1</v>
      </c>
    </row>
    <row r="3606" spans="1:21">
      <c r="A3606" s="4">
        <v>14041</v>
      </c>
      <c r="B3606" s="5">
        <v>40723.488194444442</v>
      </c>
      <c r="C3606" s="5">
        <v>40696.564583333333</v>
      </c>
      <c r="D3606" s="4" t="s">
        <v>53</v>
      </c>
      <c r="E3606" s="4" t="s">
        <v>41</v>
      </c>
      <c r="F3606" s="6" t="s">
        <v>145</v>
      </c>
      <c r="G3606" s="4" t="s">
        <v>55</v>
      </c>
      <c r="H3606" s="4" t="s">
        <v>56</v>
      </c>
      <c r="I3606" s="4" t="s">
        <v>142</v>
      </c>
      <c r="J3606" s="4" t="s">
        <v>65</v>
      </c>
      <c r="K3606" s="9">
        <f t="shared" si="336"/>
        <v>26.923611111109494</v>
      </c>
      <c r="L3606" s="13">
        <f t="shared" si="337"/>
        <v>40696</v>
      </c>
      <c r="M3606" s="14">
        <f t="shared" si="338"/>
        <v>0.56458333333284827</v>
      </c>
      <c r="N3606" s="15">
        <f t="shared" si="339"/>
        <v>4</v>
      </c>
      <c r="O3606" s="16" t="str">
        <f t="shared" si="340"/>
        <v>Wednesday</v>
      </c>
      <c r="P3606" s="16" t="str">
        <f t="shared" si="341"/>
        <v>Jun</v>
      </c>
      <c r="Q3606" s="22">
        <f>IF(Analysis!$H$2=1,1,0)</f>
        <v>1</v>
      </c>
      <c r="R3606" s="1">
        <f>IF(Analysis!$H$3=1,1,0)</f>
        <v>1</v>
      </c>
      <c r="S3606" s="23">
        <f>IF(Analysis!$H$4=1,1,0)</f>
        <v>1</v>
      </c>
      <c r="T3606" s="23">
        <f>IF(Analysis!$H$6=1,1,0)</f>
        <v>1</v>
      </c>
      <c r="U3606" s="23">
        <f>IF(Analysis!$H$7=1,1,0)</f>
        <v>1</v>
      </c>
    </row>
    <row r="3607" spans="1:21">
      <c r="A3607" s="4">
        <v>14040</v>
      </c>
      <c r="B3607" s="5">
        <v>40697.533333333333</v>
      </c>
      <c r="C3607" s="5">
        <v>40696.563194444447</v>
      </c>
      <c r="D3607" s="4" t="s">
        <v>53</v>
      </c>
      <c r="E3607" s="4" t="s">
        <v>105</v>
      </c>
      <c r="F3607" s="6" t="s">
        <v>2433</v>
      </c>
      <c r="G3607" s="4" t="s">
        <v>55</v>
      </c>
      <c r="H3607" s="4" t="s">
        <v>90</v>
      </c>
      <c r="I3607" s="4" t="s">
        <v>142</v>
      </c>
      <c r="J3607" s="4" t="s">
        <v>59</v>
      </c>
      <c r="K3607" s="9">
        <f t="shared" si="336"/>
        <v>0.97013888888614019</v>
      </c>
      <c r="L3607" s="13">
        <f t="shared" si="337"/>
        <v>40696</v>
      </c>
      <c r="M3607" s="14">
        <f t="shared" si="338"/>
        <v>0.56319444444670808</v>
      </c>
      <c r="N3607" s="15">
        <f t="shared" si="339"/>
        <v>4</v>
      </c>
      <c r="O3607" s="16" t="str">
        <f t="shared" si="340"/>
        <v>Friday</v>
      </c>
      <c r="P3607" s="16" t="str">
        <f t="shared" si="341"/>
        <v>Jun</v>
      </c>
      <c r="Q3607" s="22">
        <f>IF(Analysis!$H$2=1,1,0)</f>
        <v>1</v>
      </c>
      <c r="R3607" s="1">
        <f>IF(Analysis!$H$3=1,1,0)</f>
        <v>1</v>
      </c>
      <c r="S3607" s="23">
        <f>IF(Analysis!$H$4=1,1,0)</f>
        <v>1</v>
      </c>
      <c r="T3607" s="23">
        <f>IF(Analysis!$H$6=1,1,0)</f>
        <v>1</v>
      </c>
      <c r="U3607" s="23">
        <f>IF(Analysis!$H$7=1,1,0)</f>
        <v>1</v>
      </c>
    </row>
    <row r="3608" spans="1:21">
      <c r="A3608" s="4">
        <v>14039</v>
      </c>
      <c r="B3608" s="5">
        <v>40703.387499999997</v>
      </c>
      <c r="C3608" s="5">
        <v>40696.48333333333</v>
      </c>
      <c r="D3608" s="4" t="s">
        <v>53</v>
      </c>
      <c r="E3608" s="4" t="s">
        <v>105</v>
      </c>
      <c r="F3608" s="6" t="s">
        <v>2071</v>
      </c>
      <c r="G3608" s="4" t="s">
        <v>55</v>
      </c>
      <c r="H3608" s="4" t="s">
        <v>56</v>
      </c>
      <c r="I3608" s="4" t="s">
        <v>142</v>
      </c>
      <c r="J3608" s="4" t="s">
        <v>59</v>
      </c>
      <c r="K3608" s="9">
        <f t="shared" si="336"/>
        <v>6.9041666666671517</v>
      </c>
      <c r="L3608" s="13">
        <f t="shared" si="337"/>
        <v>40696</v>
      </c>
      <c r="M3608" s="14">
        <f t="shared" si="338"/>
        <v>0.48333333332993789</v>
      </c>
      <c r="N3608" s="15">
        <f t="shared" si="339"/>
        <v>3</v>
      </c>
      <c r="O3608" s="16" t="str">
        <f t="shared" si="340"/>
        <v>Thursday</v>
      </c>
      <c r="P3608" s="16" t="str">
        <f t="shared" si="341"/>
        <v>Jun</v>
      </c>
      <c r="Q3608" s="22">
        <f>IF(Analysis!$H$2=1,1,0)</f>
        <v>1</v>
      </c>
      <c r="R3608" s="1">
        <f>IF(Analysis!$H$3=1,1,0)</f>
        <v>1</v>
      </c>
      <c r="S3608" s="23">
        <f>IF(Analysis!$H$4=1,1,0)</f>
        <v>1</v>
      </c>
      <c r="T3608" s="23">
        <f>IF(Analysis!$H$6=1,1,0)</f>
        <v>1</v>
      </c>
      <c r="U3608" s="23">
        <f>IF(Analysis!$H$7=1,1,0)</f>
        <v>1</v>
      </c>
    </row>
    <row r="3609" spans="1:21">
      <c r="A3609" s="4">
        <v>14038</v>
      </c>
      <c r="B3609" s="5">
        <v>40696.571527777778</v>
      </c>
      <c r="C3609" s="5">
        <v>40696.477083333331</v>
      </c>
      <c r="D3609" s="4" t="s">
        <v>53</v>
      </c>
      <c r="E3609" s="4" t="s">
        <v>68</v>
      </c>
      <c r="F3609" s="6" t="s">
        <v>2072</v>
      </c>
      <c r="G3609" s="4" t="s">
        <v>55</v>
      </c>
      <c r="H3609" s="4" t="s">
        <v>1641</v>
      </c>
      <c r="I3609" s="4" t="s">
        <v>142</v>
      </c>
      <c r="J3609" s="4" t="s">
        <v>59</v>
      </c>
      <c r="K3609" s="9">
        <f t="shared" si="336"/>
        <v>9.4444444446708076E-2</v>
      </c>
      <c r="L3609" s="13">
        <f t="shared" si="337"/>
        <v>40696</v>
      </c>
      <c r="M3609" s="14">
        <f t="shared" si="338"/>
        <v>0.47708333333139308</v>
      </c>
      <c r="N3609" s="15">
        <f t="shared" si="339"/>
        <v>3</v>
      </c>
      <c r="O3609" s="16" t="str">
        <f t="shared" si="340"/>
        <v>Thursday</v>
      </c>
      <c r="P3609" s="16" t="str">
        <f t="shared" si="341"/>
        <v>Jun</v>
      </c>
      <c r="Q3609" s="22">
        <f>IF(Analysis!$H$2=1,1,0)</f>
        <v>1</v>
      </c>
      <c r="R3609" s="1">
        <f>IF(Analysis!$H$3=1,1,0)</f>
        <v>1</v>
      </c>
      <c r="S3609" s="23">
        <f>IF(Analysis!$H$4=1,1,0)</f>
        <v>1</v>
      </c>
      <c r="T3609" s="23">
        <f>IF(Analysis!$H$6=1,1,0)</f>
        <v>1</v>
      </c>
      <c r="U3609" s="23">
        <f>IF(Analysis!$H$7=1,1,0)</f>
        <v>1</v>
      </c>
    </row>
    <row r="3610" spans="1:21">
      <c r="A3610" s="4">
        <v>14037</v>
      </c>
      <c r="B3610" s="5">
        <v>40731.438888888886</v>
      </c>
      <c r="C3610" s="5">
        <v>40696.46597222222</v>
      </c>
      <c r="D3610" s="4" t="s">
        <v>53</v>
      </c>
      <c r="E3610" s="4" t="s">
        <v>68</v>
      </c>
      <c r="F3610" s="6" t="s">
        <v>2073</v>
      </c>
      <c r="G3610" s="4" t="s">
        <v>55</v>
      </c>
      <c r="H3610" s="4" t="s">
        <v>1642</v>
      </c>
      <c r="I3610" s="4" t="s">
        <v>142</v>
      </c>
      <c r="J3610" s="4" t="s">
        <v>59</v>
      </c>
      <c r="K3610" s="9">
        <f t="shared" si="336"/>
        <v>34.972916666665697</v>
      </c>
      <c r="L3610" s="13">
        <f t="shared" si="337"/>
        <v>40696</v>
      </c>
      <c r="M3610" s="14">
        <f t="shared" si="338"/>
        <v>0.46597222222044365</v>
      </c>
      <c r="N3610" s="15">
        <f t="shared" si="339"/>
        <v>3</v>
      </c>
      <c r="O3610" s="16" t="str">
        <f t="shared" si="340"/>
        <v>Thursday</v>
      </c>
      <c r="P3610" s="16" t="str">
        <f t="shared" si="341"/>
        <v>Jun</v>
      </c>
      <c r="Q3610" s="22">
        <f>IF(Analysis!$H$2=1,1,0)</f>
        <v>1</v>
      </c>
      <c r="R3610" s="1">
        <f>IF(Analysis!$H$3=1,1,0)</f>
        <v>1</v>
      </c>
      <c r="S3610" s="23">
        <f>IF(Analysis!$H$4=1,1,0)</f>
        <v>1</v>
      </c>
      <c r="T3610" s="23">
        <f>IF(Analysis!$H$6=1,1,0)</f>
        <v>1</v>
      </c>
      <c r="U3610" s="23">
        <f>IF(Analysis!$H$7=1,1,0)</f>
        <v>1</v>
      </c>
    </row>
    <row r="3611" spans="1:21">
      <c r="A3611" s="4">
        <v>14036</v>
      </c>
      <c r="B3611" s="5">
        <v>40697.374305555553</v>
      </c>
      <c r="C3611" s="5">
        <v>40696.368750000001</v>
      </c>
      <c r="D3611" s="4" t="s">
        <v>60</v>
      </c>
      <c r="E3611" s="4" t="s">
        <v>54</v>
      </c>
      <c r="F3611" s="6" t="s">
        <v>132</v>
      </c>
      <c r="G3611" s="4" t="s">
        <v>55</v>
      </c>
      <c r="H3611" s="4" t="s">
        <v>1643</v>
      </c>
      <c r="I3611" s="4" t="s">
        <v>142</v>
      </c>
      <c r="J3611" s="4" t="s">
        <v>59</v>
      </c>
      <c r="K3611" s="9">
        <f t="shared" si="336"/>
        <v>1.0055555555518367</v>
      </c>
      <c r="L3611" s="13">
        <f t="shared" si="337"/>
        <v>40696</v>
      </c>
      <c r="M3611" s="14">
        <f t="shared" si="338"/>
        <v>0.36875000000145519</v>
      </c>
      <c r="N3611" s="15">
        <f t="shared" si="339"/>
        <v>1</v>
      </c>
      <c r="O3611" s="16" t="str">
        <f t="shared" si="340"/>
        <v>Friday</v>
      </c>
      <c r="P3611" s="16" t="str">
        <f t="shared" si="341"/>
        <v>Jun</v>
      </c>
      <c r="Q3611" s="22">
        <f>IF(Analysis!$H$2=1,1,0)</f>
        <v>1</v>
      </c>
      <c r="R3611" s="1">
        <f>IF(Analysis!$H$3=1,1,0)</f>
        <v>1</v>
      </c>
      <c r="S3611" s="23">
        <f>IF(Analysis!$H$4=1,1,0)</f>
        <v>1</v>
      </c>
      <c r="T3611" s="23">
        <f>IF(Analysis!$H$6=1,1,0)</f>
        <v>1</v>
      </c>
      <c r="U3611" s="23">
        <f>IF(Analysis!$H$7=1,1,0)</f>
        <v>1</v>
      </c>
    </row>
    <row r="3612" spans="1:21">
      <c r="A3612" s="4">
        <v>14035</v>
      </c>
      <c r="B3612" s="5">
        <v>40697.620833333334</v>
      </c>
      <c r="C3612" s="5">
        <v>40696.365972222222</v>
      </c>
      <c r="D3612" s="4" t="s">
        <v>62</v>
      </c>
      <c r="E3612" s="4" t="s">
        <v>63</v>
      </c>
      <c r="F3612" s="6" t="s">
        <v>133</v>
      </c>
      <c r="G3612" s="4" t="s">
        <v>55</v>
      </c>
      <c r="H3612" s="4" t="s">
        <v>1644</v>
      </c>
      <c r="I3612" s="4" t="s">
        <v>142</v>
      </c>
      <c r="J3612" s="4" t="s">
        <v>59</v>
      </c>
      <c r="K3612" s="9">
        <f t="shared" si="336"/>
        <v>1.2548611111124046</v>
      </c>
      <c r="L3612" s="13">
        <f t="shared" si="337"/>
        <v>40696</v>
      </c>
      <c r="M3612" s="14">
        <f t="shared" si="338"/>
        <v>0.36597222222189885</v>
      </c>
      <c r="N3612" s="15">
        <f t="shared" si="339"/>
        <v>1</v>
      </c>
      <c r="O3612" s="16" t="str">
        <f t="shared" si="340"/>
        <v>Friday</v>
      </c>
      <c r="P3612" s="16" t="str">
        <f t="shared" si="341"/>
        <v>Jun</v>
      </c>
      <c r="Q3612" s="22">
        <f>IF(Analysis!$H$2=1,1,0)</f>
        <v>1</v>
      </c>
      <c r="R3612" s="1">
        <f>IF(Analysis!$H$3=1,1,0)</f>
        <v>1</v>
      </c>
      <c r="S3612" s="23">
        <f>IF(Analysis!$H$4=1,1,0)</f>
        <v>1</v>
      </c>
      <c r="T3612" s="23">
        <f>IF(Analysis!$H$6=1,1,0)</f>
        <v>1</v>
      </c>
      <c r="U3612" s="23">
        <f>IF(Analysis!$H$7=1,1,0)</f>
        <v>1</v>
      </c>
    </row>
    <row r="3613" spans="1:21">
      <c r="A3613" s="4">
        <v>14034</v>
      </c>
      <c r="B3613" s="5">
        <v>40696.35</v>
      </c>
      <c r="C3613" s="5">
        <v>40696.347916666666</v>
      </c>
      <c r="D3613" s="4" t="s">
        <v>60</v>
      </c>
      <c r="E3613" s="4" t="s">
        <v>54</v>
      </c>
      <c r="F3613" s="6" t="s">
        <v>127</v>
      </c>
      <c r="G3613" s="4" t="s">
        <v>55</v>
      </c>
      <c r="H3613" s="4" t="s">
        <v>1645</v>
      </c>
      <c r="I3613" s="4" t="s">
        <v>142</v>
      </c>
      <c r="J3613" s="4" t="s">
        <v>59</v>
      </c>
      <c r="K3613" s="9">
        <f t="shared" si="336"/>
        <v>2.0833333328482695E-3</v>
      </c>
      <c r="L3613" s="13">
        <f t="shared" si="337"/>
        <v>40696</v>
      </c>
      <c r="M3613" s="14">
        <f t="shared" si="338"/>
        <v>0.34791666666569654</v>
      </c>
      <c r="N3613" s="15">
        <f t="shared" si="339"/>
        <v>1</v>
      </c>
      <c r="O3613" s="16" t="str">
        <f t="shared" si="340"/>
        <v>Thursday</v>
      </c>
      <c r="P3613" s="16" t="str">
        <f t="shared" si="341"/>
        <v>Jun</v>
      </c>
      <c r="Q3613" s="22">
        <f>IF(Analysis!$H$2=1,1,0)</f>
        <v>1</v>
      </c>
      <c r="R3613" s="1">
        <f>IF(Analysis!$H$3=1,1,0)</f>
        <v>1</v>
      </c>
      <c r="S3613" s="23">
        <f>IF(Analysis!$H$4=1,1,0)</f>
        <v>1</v>
      </c>
      <c r="T3613" s="23">
        <f>IF(Analysis!$H$6=1,1,0)</f>
        <v>1</v>
      </c>
      <c r="U3613" s="23">
        <f>IF(Analysis!$H$7=1,1,0)</f>
        <v>1</v>
      </c>
    </row>
    <row r="3614" spans="1:21">
      <c r="A3614" s="4">
        <v>14033</v>
      </c>
      <c r="B3614" s="5">
        <v>40696.368750000001</v>
      </c>
      <c r="C3614" s="5">
        <v>40696.328472222223</v>
      </c>
      <c r="D3614" s="4" t="s">
        <v>60</v>
      </c>
      <c r="E3614" s="4" t="s">
        <v>54</v>
      </c>
      <c r="F3614" s="6" t="s">
        <v>128</v>
      </c>
      <c r="G3614" s="4" t="s">
        <v>55</v>
      </c>
      <c r="H3614" s="4" t="s">
        <v>90</v>
      </c>
      <c r="I3614" s="4" t="s">
        <v>142</v>
      </c>
      <c r="J3614" s="4" t="s">
        <v>59</v>
      </c>
      <c r="K3614" s="9">
        <f t="shared" si="336"/>
        <v>4.0277777778101154E-2</v>
      </c>
      <c r="L3614" s="13">
        <f t="shared" si="337"/>
        <v>40696</v>
      </c>
      <c r="M3614" s="14">
        <f t="shared" si="338"/>
        <v>0.32847222222335404</v>
      </c>
      <c r="N3614" s="15">
        <f t="shared" si="339"/>
        <v>1</v>
      </c>
      <c r="O3614" s="16" t="str">
        <f t="shared" si="340"/>
        <v>Thursday</v>
      </c>
      <c r="P3614" s="16" t="str">
        <f t="shared" si="341"/>
        <v>Jun</v>
      </c>
      <c r="Q3614" s="22">
        <f>IF(Analysis!$H$2=1,1,0)</f>
        <v>1</v>
      </c>
      <c r="R3614" s="1">
        <f>IF(Analysis!$H$3=1,1,0)</f>
        <v>1</v>
      </c>
      <c r="S3614" s="23">
        <f>IF(Analysis!$H$4=1,1,0)</f>
        <v>1</v>
      </c>
      <c r="T3614" s="23">
        <f>IF(Analysis!$H$6=1,1,0)</f>
        <v>1</v>
      </c>
      <c r="U3614" s="23">
        <f>IF(Analysis!$H$7=1,1,0)</f>
        <v>1</v>
      </c>
    </row>
    <row r="3615" spans="1:21">
      <c r="A3615" s="4">
        <v>14032</v>
      </c>
      <c r="B3615" s="5">
        <v>40812.6875</v>
      </c>
      <c r="C3615" s="5">
        <v>40695.698611111111</v>
      </c>
      <c r="D3615" s="4" t="s">
        <v>62</v>
      </c>
      <c r="E3615" s="4" t="s">
        <v>63</v>
      </c>
      <c r="F3615" s="6" t="s">
        <v>129</v>
      </c>
      <c r="G3615" s="4" t="s">
        <v>55</v>
      </c>
      <c r="H3615" s="4" t="s">
        <v>107</v>
      </c>
      <c r="I3615" s="4" t="s">
        <v>142</v>
      </c>
      <c r="J3615" s="4" t="s">
        <v>139</v>
      </c>
      <c r="K3615" s="9">
        <f t="shared" si="336"/>
        <v>116.98888888888905</v>
      </c>
      <c r="L3615" s="13">
        <f t="shared" si="337"/>
        <v>40695</v>
      </c>
      <c r="M3615" s="14">
        <f t="shared" si="338"/>
        <v>0.69861111111094942</v>
      </c>
      <c r="N3615" s="15">
        <f t="shared" si="339"/>
        <v>5</v>
      </c>
      <c r="O3615" s="16" t="str">
        <f t="shared" si="340"/>
        <v>Monday</v>
      </c>
      <c r="P3615" s="16" t="str">
        <f t="shared" si="341"/>
        <v>Jun</v>
      </c>
      <c r="Q3615" s="22">
        <f>IF(Analysis!$H$2=1,1,0)</f>
        <v>1</v>
      </c>
      <c r="R3615" s="1">
        <f>IF(Analysis!$H$3=1,1,0)</f>
        <v>1</v>
      </c>
      <c r="S3615" s="23">
        <f>IF(Analysis!$H$4=1,1,0)</f>
        <v>1</v>
      </c>
      <c r="T3615" s="23">
        <f>IF(Analysis!$H$6=1,1,0)</f>
        <v>1</v>
      </c>
      <c r="U3615" s="23">
        <f>IF(Analysis!$H$7=1,1,0)</f>
        <v>1</v>
      </c>
    </row>
    <row r="3616" spans="1:21">
      <c r="A3616" s="4">
        <v>14031</v>
      </c>
      <c r="B3616" s="5">
        <v>40700.598611111112</v>
      </c>
      <c r="C3616" s="5">
        <v>40695.675694444442</v>
      </c>
      <c r="D3616" s="4" t="s">
        <v>60</v>
      </c>
      <c r="E3616" s="4" t="s">
        <v>54</v>
      </c>
      <c r="F3616" s="6" t="s">
        <v>145</v>
      </c>
      <c r="G3616" s="4" t="s">
        <v>55</v>
      </c>
      <c r="H3616" s="4" t="s">
        <v>106</v>
      </c>
      <c r="I3616" s="4" t="s">
        <v>142</v>
      </c>
      <c r="J3616" s="4" t="s">
        <v>59</v>
      </c>
      <c r="K3616" s="9">
        <f t="shared" si="336"/>
        <v>4.9229166666700621</v>
      </c>
      <c r="L3616" s="13">
        <f t="shared" si="337"/>
        <v>40695</v>
      </c>
      <c r="M3616" s="14">
        <f t="shared" si="338"/>
        <v>0.6756944444423425</v>
      </c>
      <c r="N3616" s="15">
        <f t="shared" si="339"/>
        <v>5</v>
      </c>
      <c r="O3616" s="16" t="str">
        <f t="shared" si="340"/>
        <v>Monday</v>
      </c>
      <c r="P3616" s="16" t="str">
        <f t="shared" si="341"/>
        <v>Jun</v>
      </c>
      <c r="Q3616" s="22">
        <f>IF(Analysis!$H$2=1,1,0)</f>
        <v>1</v>
      </c>
      <c r="R3616" s="1">
        <f>IF(Analysis!$H$3=1,1,0)</f>
        <v>1</v>
      </c>
      <c r="S3616" s="23">
        <f>IF(Analysis!$H$4=1,1,0)</f>
        <v>1</v>
      </c>
      <c r="T3616" s="23">
        <f>IF(Analysis!$H$6=1,1,0)</f>
        <v>1</v>
      </c>
      <c r="U3616" s="23">
        <f>IF(Analysis!$H$7=1,1,0)</f>
        <v>1</v>
      </c>
    </row>
    <row r="3617" spans="1:21">
      <c r="A3617" s="4">
        <v>14030</v>
      </c>
      <c r="B3617" s="5">
        <v>40700.591666666667</v>
      </c>
      <c r="C3617" s="5">
        <v>40695.657638888886</v>
      </c>
      <c r="D3617" s="4" t="s">
        <v>60</v>
      </c>
      <c r="E3617" s="4" t="s">
        <v>54</v>
      </c>
      <c r="F3617" s="6" t="s">
        <v>2434</v>
      </c>
      <c r="G3617" s="4" t="s">
        <v>55</v>
      </c>
      <c r="H3617" s="4" t="s">
        <v>71</v>
      </c>
      <c r="I3617" s="4" t="s">
        <v>142</v>
      </c>
      <c r="J3617" s="4" t="s">
        <v>59</v>
      </c>
      <c r="K3617" s="9">
        <f t="shared" si="336"/>
        <v>4.9340277777810115</v>
      </c>
      <c r="L3617" s="13">
        <f t="shared" si="337"/>
        <v>40695</v>
      </c>
      <c r="M3617" s="14">
        <f t="shared" si="338"/>
        <v>0.65763888888614019</v>
      </c>
      <c r="N3617" s="15">
        <f t="shared" si="339"/>
        <v>5</v>
      </c>
      <c r="O3617" s="16" t="str">
        <f t="shared" si="340"/>
        <v>Monday</v>
      </c>
      <c r="P3617" s="16" t="str">
        <f t="shared" si="341"/>
        <v>Jun</v>
      </c>
      <c r="Q3617" s="22">
        <f>IF(Analysis!$H$2=1,1,0)</f>
        <v>1</v>
      </c>
      <c r="R3617" s="1">
        <f>IF(Analysis!$H$3=1,1,0)</f>
        <v>1</v>
      </c>
      <c r="S3617" s="23">
        <f>IF(Analysis!$H$4=1,1,0)</f>
        <v>1</v>
      </c>
      <c r="T3617" s="23">
        <f>IF(Analysis!$H$6=1,1,0)</f>
        <v>1</v>
      </c>
      <c r="U3617" s="23">
        <f>IF(Analysis!$H$7=1,1,0)</f>
        <v>1</v>
      </c>
    </row>
    <row r="3618" spans="1:21">
      <c r="A3618" s="4">
        <v>14029</v>
      </c>
      <c r="B3618" s="5">
        <v>40695.674305555556</v>
      </c>
      <c r="C3618" s="5">
        <v>40695.654861111114</v>
      </c>
      <c r="D3618" s="4" t="s">
        <v>60</v>
      </c>
      <c r="E3618" s="4" t="s">
        <v>54</v>
      </c>
      <c r="F3618" s="6" t="s">
        <v>2071</v>
      </c>
      <c r="G3618" s="4" t="s">
        <v>55</v>
      </c>
      <c r="H3618" s="4" t="s">
        <v>56</v>
      </c>
      <c r="I3618" s="4" t="s">
        <v>142</v>
      </c>
      <c r="J3618" s="4" t="s">
        <v>59</v>
      </c>
      <c r="K3618" s="9">
        <f t="shared" si="336"/>
        <v>1.9444444442342501E-2</v>
      </c>
      <c r="L3618" s="13">
        <f t="shared" si="337"/>
        <v>40695</v>
      </c>
      <c r="M3618" s="14">
        <f t="shared" si="338"/>
        <v>0.65486111111385981</v>
      </c>
      <c r="N3618" s="15">
        <f t="shared" si="339"/>
        <v>5</v>
      </c>
      <c r="O3618" s="16" t="str">
        <f t="shared" si="340"/>
        <v>Wednesday</v>
      </c>
      <c r="P3618" s="16" t="str">
        <f t="shared" si="341"/>
        <v>Jun</v>
      </c>
      <c r="Q3618" s="22">
        <f>IF(Analysis!$H$2=1,1,0)</f>
        <v>1</v>
      </c>
      <c r="R3618" s="1">
        <f>IF(Analysis!$H$3=1,1,0)</f>
        <v>1</v>
      </c>
      <c r="S3618" s="23">
        <f>IF(Analysis!$H$4=1,1,0)</f>
        <v>1</v>
      </c>
      <c r="T3618" s="23">
        <f>IF(Analysis!$H$6=1,1,0)</f>
        <v>1</v>
      </c>
      <c r="U3618" s="23">
        <f>IF(Analysis!$H$7=1,1,0)</f>
        <v>1</v>
      </c>
    </row>
    <row r="3619" spans="1:21">
      <c r="A3619" s="4">
        <v>14028</v>
      </c>
      <c r="B3619" s="5">
        <v>40711.419444444444</v>
      </c>
      <c r="C3619" s="5">
        <v>40695.649305555555</v>
      </c>
      <c r="D3619" s="4" t="s">
        <v>62</v>
      </c>
      <c r="E3619" s="4" t="s">
        <v>63</v>
      </c>
      <c r="F3619" s="6" t="s">
        <v>2072</v>
      </c>
      <c r="G3619" s="4" t="s">
        <v>55</v>
      </c>
      <c r="H3619" s="4" t="s">
        <v>90</v>
      </c>
      <c r="I3619" s="4" t="s">
        <v>142</v>
      </c>
      <c r="J3619" s="4" t="s">
        <v>65</v>
      </c>
      <c r="K3619" s="9">
        <f t="shared" si="336"/>
        <v>15.770138888889051</v>
      </c>
      <c r="L3619" s="13">
        <f t="shared" si="337"/>
        <v>40695</v>
      </c>
      <c r="M3619" s="14">
        <f t="shared" si="338"/>
        <v>0.64930555555474712</v>
      </c>
      <c r="N3619" s="15">
        <f t="shared" si="339"/>
        <v>5</v>
      </c>
      <c r="O3619" s="16" t="str">
        <f t="shared" si="340"/>
        <v>Friday</v>
      </c>
      <c r="P3619" s="16" t="str">
        <f t="shared" si="341"/>
        <v>Jun</v>
      </c>
      <c r="Q3619" s="22">
        <f>IF(Analysis!$H$2=1,1,0)</f>
        <v>1</v>
      </c>
      <c r="R3619" s="1">
        <f>IF(Analysis!$H$3=1,1,0)</f>
        <v>1</v>
      </c>
      <c r="S3619" s="23">
        <f>IF(Analysis!$H$4=1,1,0)</f>
        <v>1</v>
      </c>
      <c r="T3619" s="23">
        <f>IF(Analysis!$H$6=1,1,0)</f>
        <v>1</v>
      </c>
      <c r="U3619" s="23">
        <f>IF(Analysis!$H$7=1,1,0)</f>
        <v>1</v>
      </c>
    </row>
    <row r="3620" spans="1:21">
      <c r="A3620" s="4">
        <v>14027</v>
      </c>
      <c r="B3620" s="5">
        <v>40703.628472222219</v>
      </c>
      <c r="C3620" s="5">
        <v>40695.620833333334</v>
      </c>
      <c r="D3620" s="4" t="s">
        <v>60</v>
      </c>
      <c r="E3620" s="4" t="s">
        <v>99</v>
      </c>
      <c r="F3620" s="6" t="s">
        <v>2073</v>
      </c>
      <c r="G3620" s="4" t="s">
        <v>55</v>
      </c>
      <c r="H3620" s="4" t="s">
        <v>56</v>
      </c>
      <c r="I3620" s="4" t="s">
        <v>142</v>
      </c>
      <c r="J3620" s="4" t="s">
        <v>59</v>
      </c>
      <c r="K3620" s="9">
        <f t="shared" si="336"/>
        <v>8.007638888884685</v>
      </c>
      <c r="L3620" s="13">
        <f t="shared" si="337"/>
        <v>40695</v>
      </c>
      <c r="M3620" s="14">
        <f t="shared" si="338"/>
        <v>0.62083333333430346</v>
      </c>
      <c r="N3620" s="15">
        <f t="shared" si="339"/>
        <v>4</v>
      </c>
      <c r="O3620" s="16" t="str">
        <f t="shared" si="340"/>
        <v>Thursday</v>
      </c>
      <c r="P3620" s="16" t="str">
        <f t="shared" si="341"/>
        <v>Jun</v>
      </c>
      <c r="Q3620" s="22">
        <f>IF(Analysis!$H$2=1,1,0)</f>
        <v>1</v>
      </c>
      <c r="R3620" s="1">
        <f>IF(Analysis!$H$3=1,1,0)</f>
        <v>1</v>
      </c>
      <c r="S3620" s="23">
        <f>IF(Analysis!$H$4=1,1,0)</f>
        <v>1</v>
      </c>
      <c r="T3620" s="23">
        <f>IF(Analysis!$H$6=1,1,0)</f>
        <v>1</v>
      </c>
      <c r="U3620" s="23">
        <f>IF(Analysis!$H$7=1,1,0)</f>
        <v>1</v>
      </c>
    </row>
    <row r="3621" spans="1:21">
      <c r="A3621" s="4">
        <v>14026</v>
      </c>
      <c r="B3621" s="5">
        <v>40696.322916666664</v>
      </c>
      <c r="C3621" s="5">
        <v>40695.580555555556</v>
      </c>
      <c r="D3621" s="4" t="s">
        <v>60</v>
      </c>
      <c r="E3621" s="4" t="s">
        <v>54</v>
      </c>
      <c r="F3621" s="6" t="s">
        <v>132</v>
      </c>
      <c r="G3621" s="4" t="s">
        <v>55</v>
      </c>
      <c r="H3621" s="4" t="s">
        <v>1646</v>
      </c>
      <c r="I3621" s="4" t="s">
        <v>142</v>
      </c>
      <c r="J3621" s="4" t="s">
        <v>59</v>
      </c>
      <c r="K3621" s="9">
        <f t="shared" si="336"/>
        <v>0.74236111110803904</v>
      </c>
      <c r="L3621" s="13">
        <f t="shared" si="337"/>
        <v>40695</v>
      </c>
      <c r="M3621" s="14">
        <f t="shared" si="338"/>
        <v>0.58055555555620231</v>
      </c>
      <c r="N3621" s="15">
        <f t="shared" si="339"/>
        <v>4</v>
      </c>
      <c r="O3621" s="16" t="str">
        <f t="shared" si="340"/>
        <v>Thursday</v>
      </c>
      <c r="P3621" s="16" t="str">
        <f t="shared" si="341"/>
        <v>Jun</v>
      </c>
      <c r="Q3621" s="22">
        <f>IF(Analysis!$H$2=1,1,0)</f>
        <v>1</v>
      </c>
      <c r="R3621" s="1">
        <f>IF(Analysis!$H$3=1,1,0)</f>
        <v>1</v>
      </c>
      <c r="S3621" s="23">
        <f>IF(Analysis!$H$4=1,1,0)</f>
        <v>1</v>
      </c>
      <c r="T3621" s="23">
        <f>IF(Analysis!$H$6=1,1,0)</f>
        <v>1</v>
      </c>
      <c r="U3621" s="23">
        <f>IF(Analysis!$H$7=1,1,0)</f>
        <v>1</v>
      </c>
    </row>
    <row r="3622" spans="1:21">
      <c r="A3622" s="4">
        <v>14025</v>
      </c>
      <c r="B3622" s="5">
        <v>40697.536805555559</v>
      </c>
      <c r="C3622" s="5">
        <v>40695.5625</v>
      </c>
      <c r="D3622" s="4" t="s">
        <v>53</v>
      </c>
      <c r="E3622" s="4" t="s">
        <v>68</v>
      </c>
      <c r="F3622" s="6" t="s">
        <v>133</v>
      </c>
      <c r="G3622" s="4" t="s">
        <v>55</v>
      </c>
      <c r="H3622" s="4" t="s">
        <v>1647</v>
      </c>
      <c r="I3622" s="4" t="s">
        <v>142</v>
      </c>
      <c r="J3622" s="4" t="s">
        <v>59</v>
      </c>
      <c r="K3622" s="9">
        <f t="shared" si="336"/>
        <v>1.9743055555591127</v>
      </c>
      <c r="L3622" s="13">
        <f t="shared" si="337"/>
        <v>40695</v>
      </c>
      <c r="M3622" s="14">
        <f t="shared" si="338"/>
        <v>0.5625</v>
      </c>
      <c r="N3622" s="15">
        <f t="shared" si="339"/>
        <v>4</v>
      </c>
      <c r="O3622" s="16" t="str">
        <f t="shared" si="340"/>
        <v>Friday</v>
      </c>
      <c r="P3622" s="16" t="str">
        <f t="shared" si="341"/>
        <v>Jun</v>
      </c>
      <c r="Q3622" s="22">
        <f>IF(Analysis!$H$2=1,1,0)</f>
        <v>1</v>
      </c>
      <c r="R3622" s="1">
        <f>IF(Analysis!$H$3=1,1,0)</f>
        <v>1</v>
      </c>
      <c r="S3622" s="23">
        <f>IF(Analysis!$H$4=1,1,0)</f>
        <v>1</v>
      </c>
      <c r="T3622" s="23">
        <f>IF(Analysis!$H$6=1,1,0)</f>
        <v>1</v>
      </c>
      <c r="U3622" s="23">
        <f>IF(Analysis!$H$7=1,1,0)</f>
        <v>1</v>
      </c>
    </row>
    <row r="3623" spans="1:21">
      <c r="A3623" s="4">
        <v>14024</v>
      </c>
      <c r="B3623" s="5">
        <v>40703.609722222223</v>
      </c>
      <c r="C3623" s="5">
        <v>40695.544444444444</v>
      </c>
      <c r="D3623" s="4" t="s">
        <v>60</v>
      </c>
      <c r="E3623" s="4" t="s">
        <v>68</v>
      </c>
      <c r="F3623" s="6" t="s">
        <v>127</v>
      </c>
      <c r="G3623" s="4" t="s">
        <v>55</v>
      </c>
      <c r="H3623" s="4" t="s">
        <v>1648</v>
      </c>
      <c r="I3623" s="4" t="s">
        <v>142</v>
      </c>
      <c r="J3623" s="4" t="s">
        <v>59</v>
      </c>
      <c r="K3623" s="9">
        <f t="shared" si="336"/>
        <v>8.0652777777795563</v>
      </c>
      <c r="L3623" s="13">
        <f t="shared" si="337"/>
        <v>40695</v>
      </c>
      <c r="M3623" s="14">
        <f t="shared" si="338"/>
        <v>0.54444444444379769</v>
      </c>
      <c r="N3623" s="15">
        <f t="shared" si="339"/>
        <v>4</v>
      </c>
      <c r="O3623" s="16" t="str">
        <f t="shared" si="340"/>
        <v>Thursday</v>
      </c>
      <c r="P3623" s="16" t="str">
        <f t="shared" si="341"/>
        <v>Jun</v>
      </c>
      <c r="Q3623" s="22">
        <f>IF(Analysis!$H$2=1,1,0)</f>
        <v>1</v>
      </c>
      <c r="R3623" s="1">
        <f>IF(Analysis!$H$3=1,1,0)</f>
        <v>1</v>
      </c>
      <c r="S3623" s="23">
        <f>IF(Analysis!$H$4=1,1,0)</f>
        <v>1</v>
      </c>
      <c r="T3623" s="23">
        <f>IF(Analysis!$H$6=1,1,0)</f>
        <v>1</v>
      </c>
      <c r="U3623" s="23">
        <f>IF(Analysis!$H$7=1,1,0)</f>
        <v>1</v>
      </c>
    </row>
    <row r="3624" spans="1:21">
      <c r="A3624" s="4">
        <v>14023</v>
      </c>
      <c r="B3624" s="5">
        <v>40793.546527777777</v>
      </c>
      <c r="C3624" s="5">
        <v>40695.540277777778</v>
      </c>
      <c r="D3624" s="4" t="s">
        <v>60</v>
      </c>
      <c r="E3624" s="4" t="s">
        <v>67</v>
      </c>
      <c r="F3624" s="6" t="s">
        <v>128</v>
      </c>
      <c r="G3624" s="4" t="s">
        <v>55</v>
      </c>
      <c r="H3624" s="4" t="s">
        <v>1649</v>
      </c>
      <c r="I3624" s="4" t="s">
        <v>142</v>
      </c>
      <c r="J3624" s="4" t="s">
        <v>59</v>
      </c>
      <c r="K3624" s="9">
        <f t="shared" si="336"/>
        <v>98.006249999998545</v>
      </c>
      <c r="L3624" s="13">
        <f t="shared" si="337"/>
        <v>40695</v>
      </c>
      <c r="M3624" s="14">
        <f t="shared" si="338"/>
        <v>0.54027777777810115</v>
      </c>
      <c r="N3624" s="15">
        <f t="shared" si="339"/>
        <v>3</v>
      </c>
      <c r="O3624" s="16" t="str">
        <f t="shared" si="340"/>
        <v>Wednesday</v>
      </c>
      <c r="P3624" s="16" t="str">
        <f t="shared" si="341"/>
        <v>Jun</v>
      </c>
      <c r="Q3624" s="22">
        <f>IF(Analysis!$H$2=1,1,0)</f>
        <v>1</v>
      </c>
      <c r="R3624" s="1">
        <f>IF(Analysis!$H$3=1,1,0)</f>
        <v>1</v>
      </c>
      <c r="S3624" s="23">
        <f>IF(Analysis!$H$4=1,1,0)</f>
        <v>1</v>
      </c>
      <c r="T3624" s="23">
        <f>IF(Analysis!$H$6=1,1,0)</f>
        <v>1</v>
      </c>
      <c r="U3624" s="23">
        <f>IF(Analysis!$H$7=1,1,0)</f>
        <v>1</v>
      </c>
    </row>
    <row r="3625" spans="1:21">
      <c r="A3625" s="4">
        <v>14022</v>
      </c>
      <c r="B3625" s="5">
        <v>40695.549305555556</v>
      </c>
      <c r="C3625" s="5">
        <v>40695.532638888886</v>
      </c>
      <c r="D3625" s="4" t="s">
        <v>60</v>
      </c>
      <c r="E3625" s="4" t="s">
        <v>54</v>
      </c>
      <c r="F3625" s="6" t="s">
        <v>129</v>
      </c>
      <c r="G3625" s="4" t="s">
        <v>55</v>
      </c>
      <c r="H3625" s="4" t="s">
        <v>1650</v>
      </c>
      <c r="I3625" s="4" t="s">
        <v>142</v>
      </c>
      <c r="J3625" s="4" t="s">
        <v>57</v>
      </c>
      <c r="K3625" s="9">
        <f t="shared" si="336"/>
        <v>1.6666666670062114E-2</v>
      </c>
      <c r="L3625" s="13">
        <f t="shared" si="337"/>
        <v>40695</v>
      </c>
      <c r="M3625" s="14">
        <f t="shared" si="338"/>
        <v>0.53263888888614019</v>
      </c>
      <c r="N3625" s="15">
        <f t="shared" si="339"/>
        <v>3</v>
      </c>
      <c r="O3625" s="16" t="str">
        <f t="shared" si="340"/>
        <v>Wednesday</v>
      </c>
      <c r="P3625" s="16" t="str">
        <f t="shared" si="341"/>
        <v>Jun</v>
      </c>
      <c r="Q3625" s="22">
        <f>IF(Analysis!$H$2=1,1,0)</f>
        <v>1</v>
      </c>
      <c r="R3625" s="1">
        <f>IF(Analysis!$H$3=1,1,0)</f>
        <v>1</v>
      </c>
      <c r="S3625" s="23">
        <f>IF(Analysis!$H$4=1,1,0)</f>
        <v>1</v>
      </c>
      <c r="T3625" s="23">
        <f>IF(Analysis!$H$6=1,1,0)</f>
        <v>1</v>
      </c>
      <c r="U3625" s="23">
        <f>IF(Analysis!$H$7=1,1,0)</f>
        <v>1</v>
      </c>
    </row>
    <row r="3626" spans="1:21">
      <c r="A3626" s="4">
        <v>14021</v>
      </c>
      <c r="B3626" s="5">
        <v>40696.395138888889</v>
      </c>
      <c r="C3626" s="5">
        <v>40695.479166666664</v>
      </c>
      <c r="D3626" s="4" t="s">
        <v>53</v>
      </c>
      <c r="E3626" s="4" t="s">
        <v>68</v>
      </c>
      <c r="F3626" s="6" t="s">
        <v>145</v>
      </c>
      <c r="G3626" s="4" t="s">
        <v>55</v>
      </c>
      <c r="H3626" s="4" t="s">
        <v>90</v>
      </c>
      <c r="I3626" s="4" t="s">
        <v>142</v>
      </c>
      <c r="J3626" s="4" t="s">
        <v>59</v>
      </c>
      <c r="K3626" s="9">
        <f t="shared" si="336"/>
        <v>0.91597222222480923</v>
      </c>
      <c r="L3626" s="13">
        <f t="shared" si="337"/>
        <v>40695</v>
      </c>
      <c r="M3626" s="14">
        <f t="shared" si="338"/>
        <v>0.47916666666424135</v>
      </c>
      <c r="N3626" s="15">
        <f t="shared" si="339"/>
        <v>3</v>
      </c>
      <c r="O3626" s="16" t="str">
        <f t="shared" si="340"/>
        <v>Thursday</v>
      </c>
      <c r="P3626" s="16" t="str">
        <f t="shared" si="341"/>
        <v>Jun</v>
      </c>
      <c r="Q3626" s="22">
        <f>IF(Analysis!$H$2=1,1,0)</f>
        <v>1</v>
      </c>
      <c r="R3626" s="1">
        <f>IF(Analysis!$H$3=1,1,0)</f>
        <v>1</v>
      </c>
      <c r="S3626" s="23">
        <f>IF(Analysis!$H$4=1,1,0)</f>
        <v>1</v>
      </c>
      <c r="T3626" s="23">
        <f>IF(Analysis!$H$6=1,1,0)</f>
        <v>1</v>
      </c>
      <c r="U3626" s="23">
        <f>IF(Analysis!$H$7=1,1,0)</f>
        <v>1</v>
      </c>
    </row>
    <row r="3627" spans="1:21">
      <c r="A3627" s="4">
        <v>14020</v>
      </c>
      <c r="B3627" s="5">
        <v>40695.501388888886</v>
      </c>
      <c r="C3627" s="5">
        <v>40695.477083333331</v>
      </c>
      <c r="D3627" s="4" t="s">
        <v>60</v>
      </c>
      <c r="E3627" s="4" t="s">
        <v>54</v>
      </c>
      <c r="F3627" s="6" t="s">
        <v>2435</v>
      </c>
      <c r="G3627" s="4" t="s">
        <v>55</v>
      </c>
      <c r="H3627" s="4" t="s">
        <v>107</v>
      </c>
      <c r="I3627" s="4" t="s">
        <v>142</v>
      </c>
      <c r="J3627" s="4" t="s">
        <v>59</v>
      </c>
      <c r="K3627" s="9">
        <f t="shared" si="336"/>
        <v>2.4305555554747116E-2</v>
      </c>
      <c r="L3627" s="13">
        <f t="shared" si="337"/>
        <v>40695</v>
      </c>
      <c r="M3627" s="14">
        <f t="shared" si="338"/>
        <v>0.47708333333139308</v>
      </c>
      <c r="N3627" s="15">
        <f t="shared" si="339"/>
        <v>3</v>
      </c>
      <c r="O3627" s="16" t="str">
        <f t="shared" si="340"/>
        <v>Wednesday</v>
      </c>
      <c r="P3627" s="16" t="str">
        <f t="shared" si="341"/>
        <v>Jun</v>
      </c>
      <c r="Q3627" s="22">
        <f>IF(Analysis!$H$2=1,1,0)</f>
        <v>1</v>
      </c>
      <c r="R3627" s="1">
        <f>IF(Analysis!$H$3=1,1,0)</f>
        <v>1</v>
      </c>
      <c r="S3627" s="23">
        <f>IF(Analysis!$H$4=1,1,0)</f>
        <v>1</v>
      </c>
      <c r="T3627" s="23">
        <f>IF(Analysis!$H$6=1,1,0)</f>
        <v>1</v>
      </c>
      <c r="U3627" s="23">
        <f>IF(Analysis!$H$7=1,1,0)</f>
        <v>1</v>
      </c>
    </row>
    <row r="3628" spans="1:21">
      <c r="A3628" s="4">
        <v>14019</v>
      </c>
      <c r="B3628" s="5">
        <v>40703.634722222225</v>
      </c>
      <c r="C3628" s="5">
        <v>40695.464583333334</v>
      </c>
      <c r="D3628" s="4" t="s">
        <v>60</v>
      </c>
      <c r="E3628" s="4" t="s">
        <v>54</v>
      </c>
      <c r="F3628" s="6" t="s">
        <v>2071</v>
      </c>
      <c r="G3628" s="4" t="s">
        <v>55</v>
      </c>
      <c r="H3628" s="4" t="s">
        <v>106</v>
      </c>
      <c r="I3628" s="4" t="s">
        <v>142</v>
      </c>
      <c r="J3628" s="4" t="s">
        <v>59</v>
      </c>
      <c r="K3628" s="9">
        <f t="shared" si="336"/>
        <v>8.1701388888905058</v>
      </c>
      <c r="L3628" s="13">
        <f t="shared" si="337"/>
        <v>40695</v>
      </c>
      <c r="M3628" s="14">
        <f t="shared" si="338"/>
        <v>0.46458333333430346</v>
      </c>
      <c r="N3628" s="15">
        <f t="shared" si="339"/>
        <v>3</v>
      </c>
      <c r="O3628" s="16" t="str">
        <f t="shared" si="340"/>
        <v>Thursday</v>
      </c>
      <c r="P3628" s="16" t="str">
        <f t="shared" si="341"/>
        <v>Jun</v>
      </c>
      <c r="Q3628" s="22">
        <f>IF(Analysis!$H$2=1,1,0)</f>
        <v>1</v>
      </c>
      <c r="R3628" s="1">
        <f>IF(Analysis!$H$3=1,1,0)</f>
        <v>1</v>
      </c>
      <c r="S3628" s="23">
        <f>IF(Analysis!$H$4=1,1,0)</f>
        <v>1</v>
      </c>
      <c r="T3628" s="23">
        <f>IF(Analysis!$H$6=1,1,0)</f>
        <v>1</v>
      </c>
      <c r="U3628" s="23">
        <f>IF(Analysis!$H$7=1,1,0)</f>
        <v>1</v>
      </c>
    </row>
    <row r="3629" spans="1:21">
      <c r="A3629" s="4">
        <v>14018</v>
      </c>
      <c r="B3629" s="5">
        <v>40702.665277777778</v>
      </c>
      <c r="C3629" s="5">
        <v>40695.421527777777</v>
      </c>
      <c r="D3629" s="4" t="s">
        <v>62</v>
      </c>
      <c r="E3629" s="4" t="s">
        <v>68</v>
      </c>
      <c r="F3629" s="6" t="s">
        <v>2072</v>
      </c>
      <c r="G3629" s="4" t="s">
        <v>55</v>
      </c>
      <c r="H3629" s="4" t="s">
        <v>71</v>
      </c>
      <c r="I3629" s="4" t="s">
        <v>142</v>
      </c>
      <c r="J3629" s="4" t="s">
        <v>65</v>
      </c>
      <c r="K3629" s="9">
        <f t="shared" si="336"/>
        <v>7.2437500000014552</v>
      </c>
      <c r="L3629" s="13">
        <f t="shared" si="337"/>
        <v>40695</v>
      </c>
      <c r="M3629" s="14">
        <f t="shared" si="338"/>
        <v>0.42152777777664596</v>
      </c>
      <c r="N3629" s="15">
        <f t="shared" si="339"/>
        <v>2</v>
      </c>
      <c r="O3629" s="16" t="str">
        <f t="shared" si="340"/>
        <v>Wednesday</v>
      </c>
      <c r="P3629" s="16" t="str">
        <f t="shared" si="341"/>
        <v>Jun</v>
      </c>
      <c r="Q3629" s="22">
        <f>IF(Analysis!$H$2=1,1,0)</f>
        <v>1</v>
      </c>
      <c r="R3629" s="1">
        <f>IF(Analysis!$H$3=1,1,0)</f>
        <v>1</v>
      </c>
      <c r="S3629" s="23">
        <f>IF(Analysis!$H$4=1,1,0)</f>
        <v>1</v>
      </c>
      <c r="T3629" s="23">
        <f>IF(Analysis!$H$6=1,1,0)</f>
        <v>1</v>
      </c>
      <c r="U3629" s="23">
        <f>IF(Analysis!$H$7=1,1,0)</f>
        <v>1</v>
      </c>
    </row>
    <row r="3630" spans="1:21">
      <c r="A3630" s="4">
        <v>14017</v>
      </c>
      <c r="B3630" s="5">
        <v>40714.362500000003</v>
      </c>
      <c r="C3630" s="5">
        <v>40695.419444444444</v>
      </c>
      <c r="D3630" s="4" t="s">
        <v>60</v>
      </c>
      <c r="E3630" s="4" t="s">
        <v>54</v>
      </c>
      <c r="F3630" s="6" t="s">
        <v>2073</v>
      </c>
      <c r="G3630" s="4" t="s">
        <v>55</v>
      </c>
      <c r="H3630" s="4" t="s">
        <v>56</v>
      </c>
      <c r="I3630" s="4" t="s">
        <v>142</v>
      </c>
      <c r="J3630" s="4" t="s">
        <v>59</v>
      </c>
      <c r="K3630" s="9">
        <f t="shared" si="336"/>
        <v>18.943055555559113</v>
      </c>
      <c r="L3630" s="13">
        <f t="shared" si="337"/>
        <v>40695</v>
      </c>
      <c r="M3630" s="14">
        <f t="shared" si="338"/>
        <v>0.41944444444379769</v>
      </c>
      <c r="N3630" s="15">
        <f t="shared" si="339"/>
        <v>2</v>
      </c>
      <c r="O3630" s="16" t="str">
        <f t="shared" si="340"/>
        <v>Monday</v>
      </c>
      <c r="P3630" s="16" t="str">
        <f t="shared" si="341"/>
        <v>Jun</v>
      </c>
      <c r="Q3630" s="22">
        <f>IF(Analysis!$H$2=1,1,0)</f>
        <v>1</v>
      </c>
      <c r="R3630" s="1">
        <f>IF(Analysis!$H$3=1,1,0)</f>
        <v>1</v>
      </c>
      <c r="S3630" s="23">
        <f>IF(Analysis!$H$4=1,1,0)</f>
        <v>1</v>
      </c>
      <c r="T3630" s="23">
        <f>IF(Analysis!$H$6=1,1,0)</f>
        <v>1</v>
      </c>
      <c r="U3630" s="23">
        <f>IF(Analysis!$H$7=1,1,0)</f>
        <v>1</v>
      </c>
    </row>
    <row r="3631" spans="1:21">
      <c r="A3631" s="4">
        <v>14016</v>
      </c>
      <c r="B3631" s="5">
        <v>40695.624305555553</v>
      </c>
      <c r="C3631" s="5">
        <v>40695.417361111111</v>
      </c>
      <c r="D3631" s="4" t="s">
        <v>60</v>
      </c>
      <c r="E3631" s="4" t="s">
        <v>2536</v>
      </c>
      <c r="F3631" s="6" t="s">
        <v>132</v>
      </c>
      <c r="G3631" s="4" t="s">
        <v>55</v>
      </c>
      <c r="H3631" s="4" t="s">
        <v>90</v>
      </c>
      <c r="I3631" s="4" t="s">
        <v>142</v>
      </c>
      <c r="J3631" s="4" t="s">
        <v>59</v>
      </c>
      <c r="K3631" s="9">
        <f t="shared" si="336"/>
        <v>0.2069444444423425</v>
      </c>
      <c r="L3631" s="13">
        <f t="shared" si="337"/>
        <v>40695</v>
      </c>
      <c r="M3631" s="14">
        <f t="shared" si="338"/>
        <v>0.41736111111094942</v>
      </c>
      <c r="N3631" s="15">
        <f t="shared" si="339"/>
        <v>2</v>
      </c>
      <c r="O3631" s="16" t="str">
        <f t="shared" si="340"/>
        <v>Wednesday</v>
      </c>
      <c r="P3631" s="16" t="str">
        <f t="shared" si="341"/>
        <v>Jun</v>
      </c>
      <c r="Q3631" s="22">
        <f>IF(Analysis!$H$2=1,1,0)</f>
        <v>1</v>
      </c>
      <c r="R3631" s="1">
        <f>IF(Analysis!$H$3=1,1,0)</f>
        <v>1</v>
      </c>
      <c r="S3631" s="23">
        <f>IF(Analysis!$H$4=1,1,0)</f>
        <v>1</v>
      </c>
      <c r="T3631" s="23">
        <f>IF(Analysis!$H$6=1,1,0)</f>
        <v>1</v>
      </c>
      <c r="U3631" s="23">
        <f>IF(Analysis!$H$7=1,1,0)</f>
        <v>1</v>
      </c>
    </row>
    <row r="3632" spans="1:21">
      <c r="A3632" s="4">
        <v>14015</v>
      </c>
      <c r="B3632" s="5">
        <v>40784.625</v>
      </c>
      <c r="C3632" s="5">
        <v>40694.713888888888</v>
      </c>
      <c r="D3632" s="4" t="s">
        <v>62</v>
      </c>
      <c r="E3632" s="4" t="s">
        <v>68</v>
      </c>
      <c r="F3632" s="6" t="s">
        <v>133</v>
      </c>
      <c r="G3632" s="4" t="s">
        <v>55</v>
      </c>
      <c r="H3632" s="4" t="s">
        <v>56</v>
      </c>
      <c r="I3632" s="4" t="s">
        <v>142</v>
      </c>
      <c r="J3632" s="4" t="s">
        <v>136</v>
      </c>
      <c r="K3632" s="9">
        <f t="shared" si="336"/>
        <v>89.911111111112405</v>
      </c>
      <c r="L3632" s="13">
        <f t="shared" si="337"/>
        <v>40694</v>
      </c>
      <c r="M3632" s="14">
        <f t="shared" si="338"/>
        <v>0.71388888888759539</v>
      </c>
      <c r="N3632" s="15">
        <f t="shared" si="339"/>
        <v>6</v>
      </c>
      <c r="O3632" s="16" t="str">
        <f t="shared" si="340"/>
        <v>Monday</v>
      </c>
      <c r="P3632" s="16" t="str">
        <f t="shared" si="341"/>
        <v>May</v>
      </c>
      <c r="Q3632" s="22">
        <f>IF(Analysis!$H$2=1,1,0)</f>
        <v>1</v>
      </c>
      <c r="R3632" s="1">
        <f>IF(Analysis!$H$3=1,1,0)</f>
        <v>1</v>
      </c>
      <c r="S3632" s="23">
        <f>IF(Analysis!$H$4=1,1,0)</f>
        <v>1</v>
      </c>
      <c r="T3632" s="23">
        <f>IF(Analysis!$H$6=1,1,0)</f>
        <v>1</v>
      </c>
      <c r="U3632" s="23">
        <f>IF(Analysis!$H$7=1,1,0)</f>
        <v>1</v>
      </c>
    </row>
    <row r="3633" spans="1:21">
      <c r="A3633" s="4">
        <v>14014</v>
      </c>
      <c r="B3633" s="5">
        <v>40718.405555555553</v>
      </c>
      <c r="C3633" s="5">
        <v>40694.708333333336</v>
      </c>
      <c r="D3633" s="4" t="s">
        <v>62</v>
      </c>
      <c r="E3633" s="4" t="s">
        <v>68</v>
      </c>
      <c r="F3633" s="6" t="s">
        <v>127</v>
      </c>
      <c r="G3633" s="4" t="s">
        <v>55</v>
      </c>
      <c r="H3633" s="4" t="s">
        <v>1651</v>
      </c>
      <c r="I3633" s="4" t="s">
        <v>142</v>
      </c>
      <c r="J3633" s="4" t="s">
        <v>73</v>
      </c>
      <c r="K3633" s="9">
        <f t="shared" si="336"/>
        <v>23.697222222217533</v>
      </c>
      <c r="L3633" s="13">
        <f t="shared" si="337"/>
        <v>40694</v>
      </c>
      <c r="M3633" s="14">
        <f t="shared" si="338"/>
        <v>0.70833333333575865</v>
      </c>
      <c r="N3633" s="15">
        <f t="shared" si="339"/>
        <v>6</v>
      </c>
      <c r="O3633" s="16" t="str">
        <f t="shared" si="340"/>
        <v>Friday</v>
      </c>
      <c r="P3633" s="16" t="str">
        <f t="shared" si="341"/>
        <v>May</v>
      </c>
      <c r="Q3633" s="22">
        <f>IF(Analysis!$H$2=1,1,0)</f>
        <v>1</v>
      </c>
      <c r="R3633" s="1">
        <f>IF(Analysis!$H$3=1,1,0)</f>
        <v>1</v>
      </c>
      <c r="S3633" s="23">
        <f>IF(Analysis!$H$4=1,1,0)</f>
        <v>1</v>
      </c>
      <c r="T3633" s="23">
        <f>IF(Analysis!$H$6=1,1,0)</f>
        <v>1</v>
      </c>
      <c r="U3633" s="23">
        <f>IF(Analysis!$H$7=1,1,0)</f>
        <v>1</v>
      </c>
    </row>
    <row r="3634" spans="1:21">
      <c r="A3634" s="4">
        <v>14013</v>
      </c>
      <c r="B3634" s="5">
        <v>40858.520833333336</v>
      </c>
      <c r="C3634" s="5">
        <v>40694.606249999997</v>
      </c>
      <c r="D3634" s="4" t="s">
        <v>53</v>
      </c>
      <c r="E3634" s="4" t="s">
        <v>105</v>
      </c>
      <c r="F3634" s="6" t="s">
        <v>128</v>
      </c>
      <c r="G3634" s="4" t="s">
        <v>55</v>
      </c>
      <c r="H3634" s="4" t="s">
        <v>1652</v>
      </c>
      <c r="I3634" s="4" t="s">
        <v>142</v>
      </c>
      <c r="J3634" s="4" t="s">
        <v>59</v>
      </c>
      <c r="K3634" s="9">
        <f t="shared" si="336"/>
        <v>163.91458333333867</v>
      </c>
      <c r="L3634" s="13">
        <f t="shared" si="337"/>
        <v>40694</v>
      </c>
      <c r="M3634" s="14">
        <f t="shared" si="338"/>
        <v>0.60624999999708962</v>
      </c>
      <c r="N3634" s="15">
        <f t="shared" si="339"/>
        <v>4</v>
      </c>
      <c r="O3634" s="16" t="str">
        <f t="shared" si="340"/>
        <v>Friday</v>
      </c>
      <c r="P3634" s="16" t="str">
        <f t="shared" si="341"/>
        <v>May</v>
      </c>
      <c r="Q3634" s="22">
        <f>IF(Analysis!$H$2=1,1,0)</f>
        <v>1</v>
      </c>
      <c r="R3634" s="1">
        <f>IF(Analysis!$H$3=1,1,0)</f>
        <v>1</v>
      </c>
      <c r="S3634" s="23">
        <f>IF(Analysis!$H$4=1,1,0)</f>
        <v>1</v>
      </c>
      <c r="T3634" s="23">
        <f>IF(Analysis!$H$6=1,1,0)</f>
        <v>1</v>
      </c>
      <c r="U3634" s="23">
        <f>IF(Analysis!$H$7=1,1,0)</f>
        <v>1</v>
      </c>
    </row>
    <row r="3635" spans="1:21">
      <c r="A3635" s="4">
        <v>14012</v>
      </c>
      <c r="B3635" s="5">
        <v>40703.5625</v>
      </c>
      <c r="C3635" s="5">
        <v>40694.558333333334</v>
      </c>
      <c r="D3635" s="4" t="s">
        <v>62</v>
      </c>
      <c r="E3635" s="4" t="s">
        <v>100</v>
      </c>
      <c r="F3635" s="6" t="s">
        <v>129</v>
      </c>
      <c r="G3635" s="4" t="s">
        <v>55</v>
      </c>
      <c r="H3635" s="4" t="s">
        <v>1653</v>
      </c>
      <c r="I3635" s="4" t="s">
        <v>142</v>
      </c>
      <c r="J3635" s="4" t="s">
        <v>136</v>
      </c>
      <c r="K3635" s="9">
        <f t="shared" si="336"/>
        <v>9.0041666666656965</v>
      </c>
      <c r="L3635" s="13">
        <f t="shared" si="337"/>
        <v>40694</v>
      </c>
      <c r="M3635" s="14">
        <f t="shared" si="338"/>
        <v>0.55833333333430346</v>
      </c>
      <c r="N3635" s="15">
        <f t="shared" si="339"/>
        <v>4</v>
      </c>
      <c r="O3635" s="16" t="str">
        <f t="shared" si="340"/>
        <v>Thursday</v>
      </c>
      <c r="P3635" s="16" t="str">
        <f t="shared" si="341"/>
        <v>May</v>
      </c>
      <c r="Q3635" s="22">
        <f>IF(Analysis!$H$2=1,1,0)</f>
        <v>1</v>
      </c>
      <c r="R3635" s="1">
        <f>IF(Analysis!$H$3=1,1,0)</f>
        <v>1</v>
      </c>
      <c r="S3635" s="23">
        <f>IF(Analysis!$H$4=1,1,0)</f>
        <v>1</v>
      </c>
      <c r="T3635" s="23">
        <f>IF(Analysis!$H$6=1,1,0)</f>
        <v>1</v>
      </c>
      <c r="U3635" s="23">
        <f>IF(Analysis!$H$7=1,1,0)</f>
        <v>1</v>
      </c>
    </row>
    <row r="3636" spans="1:21">
      <c r="A3636" s="4">
        <v>14011</v>
      </c>
      <c r="B3636" s="5">
        <v>40725.448611111111</v>
      </c>
      <c r="C3636" s="5">
        <v>40694.521527777775</v>
      </c>
      <c r="D3636" s="4" t="s">
        <v>62</v>
      </c>
      <c r="E3636" s="4" t="s">
        <v>64</v>
      </c>
      <c r="F3636" s="6" t="s">
        <v>145</v>
      </c>
      <c r="G3636" s="4" t="s">
        <v>55</v>
      </c>
      <c r="H3636" s="4" t="s">
        <v>1654</v>
      </c>
      <c r="I3636" s="4" t="s">
        <v>142</v>
      </c>
      <c r="J3636" s="4" t="s">
        <v>136</v>
      </c>
      <c r="K3636" s="9">
        <f t="shared" si="336"/>
        <v>30.927083333335759</v>
      </c>
      <c r="L3636" s="13">
        <f t="shared" si="337"/>
        <v>40694</v>
      </c>
      <c r="M3636" s="14">
        <f t="shared" si="338"/>
        <v>0.52152777777519077</v>
      </c>
      <c r="N3636" s="15">
        <f t="shared" si="339"/>
        <v>3</v>
      </c>
      <c r="O3636" s="16" t="str">
        <f t="shared" si="340"/>
        <v>Friday</v>
      </c>
      <c r="P3636" s="16" t="str">
        <f t="shared" si="341"/>
        <v>May</v>
      </c>
      <c r="Q3636" s="22">
        <f>IF(Analysis!$H$2=1,1,0)</f>
        <v>1</v>
      </c>
      <c r="R3636" s="1">
        <f>IF(Analysis!$H$3=1,1,0)</f>
        <v>1</v>
      </c>
      <c r="S3636" s="23">
        <f>IF(Analysis!$H$4=1,1,0)</f>
        <v>1</v>
      </c>
      <c r="T3636" s="23">
        <f>IF(Analysis!$H$6=1,1,0)</f>
        <v>1</v>
      </c>
      <c r="U3636" s="23">
        <f>IF(Analysis!$H$7=1,1,0)</f>
        <v>1</v>
      </c>
    </row>
    <row r="3637" spans="1:21">
      <c r="A3637" s="4">
        <v>14010</v>
      </c>
      <c r="B3637" s="5">
        <v>40700.422222222223</v>
      </c>
      <c r="C3637" s="5">
        <v>40694.484027777777</v>
      </c>
      <c r="D3637" s="4" t="s">
        <v>62</v>
      </c>
      <c r="E3637" s="4" t="s">
        <v>78</v>
      </c>
      <c r="F3637" s="6" t="s">
        <v>2436</v>
      </c>
      <c r="G3637" s="4" t="s">
        <v>55</v>
      </c>
      <c r="H3637" s="4" t="s">
        <v>1655</v>
      </c>
      <c r="I3637" s="4" t="s">
        <v>142</v>
      </c>
      <c r="J3637" s="4" t="s">
        <v>65</v>
      </c>
      <c r="K3637" s="9">
        <f t="shared" si="336"/>
        <v>5.9381944444467081</v>
      </c>
      <c r="L3637" s="13">
        <f t="shared" si="337"/>
        <v>40694</v>
      </c>
      <c r="M3637" s="14">
        <f t="shared" si="338"/>
        <v>0.48402777777664596</v>
      </c>
      <c r="N3637" s="15">
        <f t="shared" si="339"/>
        <v>3</v>
      </c>
      <c r="O3637" s="16" t="str">
        <f t="shared" si="340"/>
        <v>Monday</v>
      </c>
      <c r="P3637" s="16" t="str">
        <f t="shared" si="341"/>
        <v>May</v>
      </c>
      <c r="Q3637" s="22">
        <f>IF(Analysis!$H$2=1,1,0)</f>
        <v>1</v>
      </c>
      <c r="R3637" s="1">
        <f>IF(Analysis!$H$3=1,1,0)</f>
        <v>1</v>
      </c>
      <c r="S3637" s="23">
        <f>IF(Analysis!$H$4=1,1,0)</f>
        <v>1</v>
      </c>
      <c r="T3637" s="23">
        <f>IF(Analysis!$H$6=1,1,0)</f>
        <v>1</v>
      </c>
      <c r="U3637" s="23">
        <f>IF(Analysis!$H$7=1,1,0)</f>
        <v>1</v>
      </c>
    </row>
    <row r="3638" spans="1:21">
      <c r="A3638" s="4">
        <v>14009</v>
      </c>
      <c r="B3638" s="5">
        <v>40711.511111111111</v>
      </c>
      <c r="C3638" s="5">
        <v>40694.445138888892</v>
      </c>
      <c r="D3638" s="4" t="s">
        <v>62</v>
      </c>
      <c r="E3638" s="4" t="s">
        <v>64</v>
      </c>
      <c r="F3638" s="6" t="s">
        <v>2071</v>
      </c>
      <c r="G3638" s="4" t="s">
        <v>55</v>
      </c>
      <c r="H3638" s="4" t="s">
        <v>90</v>
      </c>
      <c r="I3638" s="4" t="s">
        <v>142</v>
      </c>
      <c r="J3638" s="4" t="s">
        <v>136</v>
      </c>
      <c r="K3638" s="9">
        <f t="shared" si="336"/>
        <v>17.065972222218988</v>
      </c>
      <c r="L3638" s="13">
        <f t="shared" si="337"/>
        <v>40694</v>
      </c>
      <c r="M3638" s="14">
        <f t="shared" si="338"/>
        <v>0.44513888889196096</v>
      </c>
      <c r="N3638" s="15">
        <f t="shared" si="339"/>
        <v>2</v>
      </c>
      <c r="O3638" s="16" t="str">
        <f t="shared" si="340"/>
        <v>Friday</v>
      </c>
      <c r="P3638" s="16" t="str">
        <f t="shared" si="341"/>
        <v>May</v>
      </c>
      <c r="Q3638" s="22">
        <f>IF(Analysis!$H$2=1,1,0)</f>
        <v>1</v>
      </c>
      <c r="R3638" s="1">
        <f>IF(Analysis!$H$3=1,1,0)</f>
        <v>1</v>
      </c>
      <c r="S3638" s="23">
        <f>IF(Analysis!$H$4=1,1,0)</f>
        <v>1</v>
      </c>
      <c r="T3638" s="23">
        <f>IF(Analysis!$H$6=1,1,0)</f>
        <v>1</v>
      </c>
      <c r="U3638" s="23">
        <f>IF(Analysis!$H$7=1,1,0)</f>
        <v>1</v>
      </c>
    </row>
    <row r="3639" spans="1:21">
      <c r="A3639" s="4">
        <v>14008</v>
      </c>
      <c r="B3639" s="5">
        <v>40708.45208333333</v>
      </c>
      <c r="C3639" s="5">
        <v>40694.440972222219</v>
      </c>
      <c r="D3639" s="4" t="s">
        <v>60</v>
      </c>
      <c r="E3639" s="4" t="s">
        <v>144</v>
      </c>
      <c r="F3639" s="6" t="s">
        <v>2072</v>
      </c>
      <c r="G3639" s="4" t="s">
        <v>55</v>
      </c>
      <c r="H3639" s="4" t="s">
        <v>107</v>
      </c>
      <c r="I3639" s="4" t="s">
        <v>142</v>
      </c>
      <c r="J3639" s="4" t="s">
        <v>136</v>
      </c>
      <c r="K3639" s="9">
        <f t="shared" si="336"/>
        <v>14.011111111110949</v>
      </c>
      <c r="L3639" s="13">
        <f t="shared" si="337"/>
        <v>40694</v>
      </c>
      <c r="M3639" s="14">
        <f t="shared" si="338"/>
        <v>0.44097222221898846</v>
      </c>
      <c r="N3639" s="15">
        <f t="shared" si="339"/>
        <v>2</v>
      </c>
      <c r="O3639" s="16" t="str">
        <f t="shared" si="340"/>
        <v>Tuesday</v>
      </c>
      <c r="P3639" s="16" t="str">
        <f t="shared" si="341"/>
        <v>May</v>
      </c>
      <c r="Q3639" s="22">
        <f>IF(Analysis!$H$2=1,1,0)</f>
        <v>1</v>
      </c>
      <c r="R3639" s="1">
        <f>IF(Analysis!$H$3=1,1,0)</f>
        <v>1</v>
      </c>
      <c r="S3639" s="23">
        <f>IF(Analysis!$H$4=1,1,0)</f>
        <v>1</v>
      </c>
      <c r="T3639" s="23">
        <f>IF(Analysis!$H$6=1,1,0)</f>
        <v>1</v>
      </c>
      <c r="U3639" s="23">
        <f>IF(Analysis!$H$7=1,1,0)</f>
        <v>1</v>
      </c>
    </row>
    <row r="3640" spans="1:21">
      <c r="A3640" s="4">
        <v>14007</v>
      </c>
      <c r="B3640" s="5">
        <v>40694.384027777778</v>
      </c>
      <c r="C3640" s="5">
        <v>40694.37777777778</v>
      </c>
      <c r="D3640" s="4" t="s">
        <v>53</v>
      </c>
      <c r="E3640" s="4" t="s">
        <v>79</v>
      </c>
      <c r="F3640" s="6" t="s">
        <v>2073</v>
      </c>
      <c r="G3640" s="4" t="s">
        <v>55</v>
      </c>
      <c r="H3640" s="4" t="s">
        <v>106</v>
      </c>
      <c r="I3640" s="4" t="s">
        <v>142</v>
      </c>
      <c r="J3640" s="4" t="s">
        <v>59</v>
      </c>
      <c r="K3640" s="9">
        <f t="shared" si="336"/>
        <v>6.2499999985448085E-3</v>
      </c>
      <c r="L3640" s="13">
        <f t="shared" si="337"/>
        <v>40694</v>
      </c>
      <c r="M3640" s="14">
        <f t="shared" si="338"/>
        <v>0.37777777777955635</v>
      </c>
      <c r="N3640" s="15">
        <f t="shared" si="339"/>
        <v>2</v>
      </c>
      <c r="O3640" s="16" t="str">
        <f t="shared" si="340"/>
        <v>Tuesday</v>
      </c>
      <c r="P3640" s="16" t="str">
        <f t="shared" si="341"/>
        <v>May</v>
      </c>
      <c r="Q3640" s="22">
        <f>IF(Analysis!$H$2=1,1,0)</f>
        <v>1</v>
      </c>
      <c r="R3640" s="1">
        <f>IF(Analysis!$H$3=1,1,0)</f>
        <v>1</v>
      </c>
      <c r="S3640" s="23">
        <f>IF(Analysis!$H$4=1,1,0)</f>
        <v>1</v>
      </c>
      <c r="T3640" s="23">
        <f>IF(Analysis!$H$6=1,1,0)</f>
        <v>1</v>
      </c>
      <c r="U3640" s="23">
        <f>IF(Analysis!$H$7=1,1,0)</f>
        <v>1</v>
      </c>
    </row>
    <row r="3641" spans="1:21">
      <c r="A3641" s="4">
        <v>14006</v>
      </c>
      <c r="B3641" s="5">
        <v>40709.665277777778</v>
      </c>
      <c r="C3641" s="5">
        <v>40694.365277777775</v>
      </c>
      <c r="D3641" s="4" t="s">
        <v>62</v>
      </c>
      <c r="E3641" s="4" t="s">
        <v>78</v>
      </c>
      <c r="F3641" s="6" t="s">
        <v>132</v>
      </c>
      <c r="G3641" s="4" t="s">
        <v>55</v>
      </c>
      <c r="H3641" s="4" t="s">
        <v>71</v>
      </c>
      <c r="I3641" s="4" t="s">
        <v>142</v>
      </c>
      <c r="J3641" s="4" t="s">
        <v>139</v>
      </c>
      <c r="K3641" s="9">
        <f t="shared" si="336"/>
        <v>15.30000000000291</v>
      </c>
      <c r="L3641" s="13">
        <f t="shared" si="337"/>
        <v>40694</v>
      </c>
      <c r="M3641" s="14">
        <f t="shared" si="338"/>
        <v>0.36527777777519077</v>
      </c>
      <c r="N3641" s="15">
        <f t="shared" si="339"/>
        <v>1</v>
      </c>
      <c r="O3641" s="16" t="str">
        <f t="shared" si="340"/>
        <v>Wednesday</v>
      </c>
      <c r="P3641" s="16" t="str">
        <f t="shared" si="341"/>
        <v>May</v>
      </c>
      <c r="Q3641" s="22">
        <f>IF(Analysis!$H$2=1,1,0)</f>
        <v>1</v>
      </c>
      <c r="R3641" s="1">
        <f>IF(Analysis!$H$3=1,1,0)</f>
        <v>1</v>
      </c>
      <c r="S3641" s="23">
        <f>IF(Analysis!$H$4=1,1,0)</f>
        <v>1</v>
      </c>
      <c r="T3641" s="23">
        <f>IF(Analysis!$H$6=1,1,0)</f>
        <v>1</v>
      </c>
      <c r="U3641" s="23">
        <f>IF(Analysis!$H$7=1,1,0)</f>
        <v>1</v>
      </c>
    </row>
    <row r="3642" spans="1:21">
      <c r="A3642" s="4">
        <v>14005</v>
      </c>
      <c r="B3642" s="5">
        <v>40694.395833333336</v>
      </c>
      <c r="C3642" s="5">
        <v>40694.359722222223</v>
      </c>
      <c r="D3642" s="4" t="s">
        <v>60</v>
      </c>
      <c r="E3642" s="4" t="s">
        <v>54</v>
      </c>
      <c r="F3642" s="6" t="s">
        <v>133</v>
      </c>
      <c r="G3642" s="4" t="s">
        <v>55</v>
      </c>
      <c r="H3642" s="4" t="s">
        <v>56</v>
      </c>
      <c r="I3642" s="4" t="s">
        <v>142</v>
      </c>
      <c r="J3642" s="4" t="s">
        <v>59</v>
      </c>
      <c r="K3642" s="9">
        <f t="shared" si="336"/>
        <v>3.6111111112404615E-2</v>
      </c>
      <c r="L3642" s="13">
        <f t="shared" si="337"/>
        <v>40694</v>
      </c>
      <c r="M3642" s="14">
        <f t="shared" si="338"/>
        <v>0.35972222222335404</v>
      </c>
      <c r="N3642" s="15">
        <f t="shared" si="339"/>
        <v>1</v>
      </c>
      <c r="O3642" s="16" t="str">
        <f t="shared" si="340"/>
        <v>Tuesday</v>
      </c>
      <c r="P3642" s="16" t="str">
        <f t="shared" si="341"/>
        <v>May</v>
      </c>
      <c r="Q3642" s="22">
        <f>IF(Analysis!$H$2=1,1,0)</f>
        <v>1</v>
      </c>
      <c r="R3642" s="1">
        <f>IF(Analysis!$H$3=1,1,0)</f>
        <v>1</v>
      </c>
      <c r="S3642" s="23">
        <f>IF(Analysis!$H$4=1,1,0)</f>
        <v>1</v>
      </c>
      <c r="T3642" s="23">
        <f>IF(Analysis!$H$6=1,1,0)</f>
        <v>1</v>
      </c>
      <c r="U3642" s="23">
        <f>IF(Analysis!$H$7=1,1,0)</f>
        <v>1</v>
      </c>
    </row>
    <row r="3643" spans="1:21">
      <c r="A3643" s="4">
        <v>14004</v>
      </c>
      <c r="B3643" s="5">
        <v>40760.636805555558</v>
      </c>
      <c r="C3643" s="5">
        <v>40694.334027777775</v>
      </c>
      <c r="D3643" s="4" t="s">
        <v>62</v>
      </c>
      <c r="E3643" s="4" t="s">
        <v>64</v>
      </c>
      <c r="F3643" s="6" t="s">
        <v>127</v>
      </c>
      <c r="G3643" s="4" t="s">
        <v>55</v>
      </c>
      <c r="H3643" s="4" t="s">
        <v>90</v>
      </c>
      <c r="I3643" s="4" t="s">
        <v>142</v>
      </c>
      <c r="J3643" s="4" t="s">
        <v>70</v>
      </c>
      <c r="K3643" s="9">
        <f t="shared" si="336"/>
        <v>66.302777777782467</v>
      </c>
      <c r="L3643" s="13">
        <f t="shared" si="337"/>
        <v>40694</v>
      </c>
      <c r="M3643" s="14">
        <f t="shared" si="338"/>
        <v>0.33402777777519077</v>
      </c>
      <c r="N3643" s="15">
        <f t="shared" si="339"/>
        <v>1</v>
      </c>
      <c r="O3643" s="16" t="str">
        <f t="shared" si="340"/>
        <v>Friday</v>
      </c>
      <c r="P3643" s="16" t="str">
        <f t="shared" si="341"/>
        <v>May</v>
      </c>
      <c r="Q3643" s="22">
        <f>IF(Analysis!$H$2=1,1,0)</f>
        <v>1</v>
      </c>
      <c r="R3643" s="1">
        <f>IF(Analysis!$H$3=1,1,0)</f>
        <v>1</v>
      </c>
      <c r="S3643" s="23">
        <f>IF(Analysis!$H$4=1,1,0)</f>
        <v>1</v>
      </c>
      <c r="T3643" s="23">
        <f>IF(Analysis!$H$6=1,1,0)</f>
        <v>1</v>
      </c>
      <c r="U3643" s="23">
        <f>IF(Analysis!$H$7=1,1,0)</f>
        <v>1</v>
      </c>
    </row>
    <row r="3644" spans="1:21">
      <c r="A3644" s="4">
        <v>14003</v>
      </c>
      <c r="B3644" s="5">
        <v>40694.347222222219</v>
      </c>
      <c r="C3644" s="5">
        <v>40694.322222222225</v>
      </c>
      <c r="D3644" s="4" t="s">
        <v>53</v>
      </c>
      <c r="E3644" s="4" t="s">
        <v>74</v>
      </c>
      <c r="F3644" s="6" t="s">
        <v>128</v>
      </c>
      <c r="G3644" s="4" t="s">
        <v>55</v>
      </c>
      <c r="H3644" s="4" t="s">
        <v>56</v>
      </c>
      <c r="I3644" s="4" t="s">
        <v>142</v>
      </c>
      <c r="J3644" s="4" t="s">
        <v>57</v>
      </c>
      <c r="K3644" s="9">
        <f t="shared" si="336"/>
        <v>2.4999999994179234E-2</v>
      </c>
      <c r="L3644" s="13">
        <f t="shared" si="337"/>
        <v>40694</v>
      </c>
      <c r="M3644" s="14">
        <f t="shared" si="338"/>
        <v>0.32222222222480923</v>
      </c>
      <c r="N3644" s="15">
        <f t="shared" si="339"/>
        <v>1</v>
      </c>
      <c r="O3644" s="16" t="str">
        <f t="shared" si="340"/>
        <v>Tuesday</v>
      </c>
      <c r="P3644" s="16" t="str">
        <f t="shared" si="341"/>
        <v>May</v>
      </c>
      <c r="Q3644" s="22">
        <f>IF(Analysis!$H$2=1,1,0)</f>
        <v>1</v>
      </c>
      <c r="R3644" s="1">
        <f>IF(Analysis!$H$3=1,1,0)</f>
        <v>1</v>
      </c>
      <c r="S3644" s="23">
        <f>IF(Analysis!$H$4=1,1,0)</f>
        <v>1</v>
      </c>
      <c r="T3644" s="23">
        <f>IF(Analysis!$H$6=1,1,0)</f>
        <v>1</v>
      </c>
      <c r="U3644" s="23">
        <f>IF(Analysis!$H$7=1,1,0)</f>
        <v>1</v>
      </c>
    </row>
    <row r="3645" spans="1:21">
      <c r="A3645" s="4">
        <v>14002</v>
      </c>
      <c r="B3645" s="5">
        <v>40708.404861111114</v>
      </c>
      <c r="C3645" s="5">
        <v>40693.522222222222</v>
      </c>
      <c r="D3645" s="4" t="s">
        <v>53</v>
      </c>
      <c r="E3645" s="4" t="s">
        <v>68</v>
      </c>
      <c r="F3645" s="6" t="s">
        <v>129</v>
      </c>
      <c r="G3645" s="4" t="s">
        <v>55</v>
      </c>
      <c r="H3645" s="4" t="s">
        <v>1656</v>
      </c>
      <c r="I3645" s="4" t="s">
        <v>142</v>
      </c>
      <c r="J3645" s="4" t="s">
        <v>57</v>
      </c>
      <c r="K3645" s="9">
        <f t="shared" si="336"/>
        <v>14.882638888891961</v>
      </c>
      <c r="L3645" s="13">
        <f t="shared" si="337"/>
        <v>40693</v>
      </c>
      <c r="M3645" s="14">
        <f t="shared" si="338"/>
        <v>0.52222222222189885</v>
      </c>
      <c r="N3645" s="15">
        <f t="shared" si="339"/>
        <v>3</v>
      </c>
      <c r="O3645" s="16" t="str">
        <f t="shared" si="340"/>
        <v>Tuesday</v>
      </c>
      <c r="P3645" s="16" t="str">
        <f t="shared" si="341"/>
        <v>May</v>
      </c>
      <c r="Q3645" s="22">
        <f>IF(Analysis!$H$2=1,1,0)</f>
        <v>1</v>
      </c>
      <c r="R3645" s="1">
        <f>IF(Analysis!$H$3=1,1,0)</f>
        <v>1</v>
      </c>
      <c r="S3645" s="23">
        <f>IF(Analysis!$H$4=1,1,0)</f>
        <v>1</v>
      </c>
      <c r="T3645" s="23">
        <f>IF(Analysis!$H$6=1,1,0)</f>
        <v>1</v>
      </c>
      <c r="U3645" s="23">
        <f>IF(Analysis!$H$7=1,1,0)</f>
        <v>1</v>
      </c>
    </row>
    <row r="3646" spans="1:21">
      <c r="A3646" s="4">
        <v>14001</v>
      </c>
      <c r="B3646" s="5">
        <v>40694.706944444442</v>
      </c>
      <c r="C3646" s="5">
        <v>40693.425000000003</v>
      </c>
      <c r="D3646" s="4" t="s">
        <v>60</v>
      </c>
      <c r="E3646" s="4" t="s">
        <v>80</v>
      </c>
      <c r="F3646" s="6" t="s">
        <v>145</v>
      </c>
      <c r="G3646" s="4" t="s">
        <v>55</v>
      </c>
      <c r="H3646" s="4" t="s">
        <v>1657</v>
      </c>
      <c r="I3646" s="4" t="s">
        <v>142</v>
      </c>
      <c r="J3646" s="4" t="s">
        <v>59</v>
      </c>
      <c r="K3646" s="9">
        <f t="shared" si="336"/>
        <v>1.2819444444394321</v>
      </c>
      <c r="L3646" s="13">
        <f t="shared" si="337"/>
        <v>40693</v>
      </c>
      <c r="M3646" s="14">
        <f t="shared" si="338"/>
        <v>0.42500000000291038</v>
      </c>
      <c r="N3646" s="15">
        <f t="shared" si="339"/>
        <v>2</v>
      </c>
      <c r="O3646" s="16" t="str">
        <f t="shared" si="340"/>
        <v>Tuesday</v>
      </c>
      <c r="P3646" s="16" t="str">
        <f t="shared" si="341"/>
        <v>May</v>
      </c>
      <c r="Q3646" s="22">
        <f>IF(Analysis!$H$2=1,1,0)</f>
        <v>1</v>
      </c>
      <c r="R3646" s="1">
        <f>IF(Analysis!$H$3=1,1,0)</f>
        <v>1</v>
      </c>
      <c r="S3646" s="23">
        <f>IF(Analysis!$H$4=1,1,0)</f>
        <v>1</v>
      </c>
      <c r="T3646" s="23">
        <f>IF(Analysis!$H$6=1,1,0)</f>
        <v>1</v>
      </c>
      <c r="U3646" s="23">
        <f>IF(Analysis!$H$7=1,1,0)</f>
        <v>1</v>
      </c>
    </row>
    <row r="3647" spans="1:21">
      <c r="A3647" s="4">
        <v>14000</v>
      </c>
      <c r="B3647" s="5">
        <v>40708.438888888886</v>
      </c>
      <c r="C3647" s="5">
        <v>40693.411805555559</v>
      </c>
      <c r="D3647" s="4" t="s">
        <v>60</v>
      </c>
      <c r="E3647" s="4" t="s">
        <v>93</v>
      </c>
      <c r="F3647" s="6" t="s">
        <v>2437</v>
      </c>
      <c r="G3647" s="4" t="s">
        <v>55</v>
      </c>
      <c r="H3647" s="4" t="s">
        <v>1658</v>
      </c>
      <c r="I3647" s="4" t="s">
        <v>142</v>
      </c>
      <c r="J3647" s="4" t="s">
        <v>136</v>
      </c>
      <c r="K3647" s="9">
        <f t="shared" si="336"/>
        <v>15.027083333327028</v>
      </c>
      <c r="L3647" s="13">
        <f t="shared" si="337"/>
        <v>40693</v>
      </c>
      <c r="M3647" s="14">
        <f t="shared" si="338"/>
        <v>0.41180555555911269</v>
      </c>
      <c r="N3647" s="15">
        <f t="shared" si="339"/>
        <v>2</v>
      </c>
      <c r="O3647" s="16" t="str">
        <f t="shared" si="340"/>
        <v>Tuesday</v>
      </c>
      <c r="P3647" s="16" t="str">
        <f t="shared" si="341"/>
        <v>May</v>
      </c>
      <c r="Q3647" s="22">
        <f>IF(Analysis!$H$2=1,1,0)</f>
        <v>1</v>
      </c>
      <c r="R3647" s="1">
        <f>IF(Analysis!$H$3=1,1,0)</f>
        <v>1</v>
      </c>
      <c r="S3647" s="23">
        <f>IF(Analysis!$H$4=1,1,0)</f>
        <v>1</v>
      </c>
      <c r="T3647" s="23">
        <f>IF(Analysis!$H$6=1,1,0)</f>
        <v>1</v>
      </c>
      <c r="U3647" s="23">
        <f>IF(Analysis!$H$7=1,1,0)</f>
        <v>1</v>
      </c>
    </row>
    <row r="3648" spans="1:21">
      <c r="A3648" s="4">
        <v>13999</v>
      </c>
      <c r="B3648" s="5">
        <v>40693.42291666667</v>
      </c>
      <c r="C3648" s="5">
        <v>40693.395833333336</v>
      </c>
      <c r="D3648" s="4" t="s">
        <v>60</v>
      </c>
      <c r="E3648" s="4" t="s">
        <v>54</v>
      </c>
      <c r="F3648" s="6" t="s">
        <v>2071</v>
      </c>
      <c r="G3648" s="4" t="s">
        <v>55</v>
      </c>
      <c r="H3648" s="4" t="s">
        <v>1659</v>
      </c>
      <c r="I3648" s="4" t="s">
        <v>142</v>
      </c>
      <c r="J3648" s="4" t="s">
        <v>59</v>
      </c>
      <c r="K3648" s="9">
        <f t="shared" si="336"/>
        <v>2.7083333334303461E-2</v>
      </c>
      <c r="L3648" s="13">
        <f t="shared" si="337"/>
        <v>40693</v>
      </c>
      <c r="M3648" s="14">
        <f t="shared" si="338"/>
        <v>0.39583333333575865</v>
      </c>
      <c r="N3648" s="15">
        <f t="shared" si="339"/>
        <v>2</v>
      </c>
      <c r="O3648" s="16" t="str">
        <f t="shared" si="340"/>
        <v>Monday</v>
      </c>
      <c r="P3648" s="16" t="str">
        <f t="shared" si="341"/>
        <v>May</v>
      </c>
      <c r="Q3648" s="22">
        <f>IF(Analysis!$H$2=1,1,0)</f>
        <v>1</v>
      </c>
      <c r="R3648" s="1">
        <f>IF(Analysis!$H$3=1,1,0)</f>
        <v>1</v>
      </c>
      <c r="S3648" s="23">
        <f>IF(Analysis!$H$4=1,1,0)</f>
        <v>1</v>
      </c>
      <c r="T3648" s="23">
        <f>IF(Analysis!$H$6=1,1,0)</f>
        <v>1</v>
      </c>
      <c r="U3648" s="23">
        <f>IF(Analysis!$H$7=1,1,0)</f>
        <v>1</v>
      </c>
    </row>
    <row r="3649" spans="1:21">
      <c r="A3649" s="4">
        <v>13998</v>
      </c>
      <c r="B3649" s="5">
        <v>40702.370138888888</v>
      </c>
      <c r="C3649" s="5">
        <v>40693.351388888892</v>
      </c>
      <c r="D3649" s="4" t="s">
        <v>53</v>
      </c>
      <c r="E3649" s="4" t="s">
        <v>54</v>
      </c>
      <c r="F3649" s="6" t="s">
        <v>2072</v>
      </c>
      <c r="G3649" s="4" t="s">
        <v>55</v>
      </c>
      <c r="H3649" s="4" t="s">
        <v>1660</v>
      </c>
      <c r="I3649" s="4" t="s">
        <v>142</v>
      </c>
      <c r="J3649" s="4" t="s">
        <v>65</v>
      </c>
      <c r="K3649" s="9">
        <f t="shared" si="336"/>
        <v>9.0187499999956344</v>
      </c>
      <c r="L3649" s="13">
        <f t="shared" si="337"/>
        <v>40693</v>
      </c>
      <c r="M3649" s="14">
        <f t="shared" si="338"/>
        <v>0.35138888889196096</v>
      </c>
      <c r="N3649" s="15">
        <f t="shared" si="339"/>
        <v>1</v>
      </c>
      <c r="O3649" s="16" t="str">
        <f t="shared" si="340"/>
        <v>Wednesday</v>
      </c>
      <c r="P3649" s="16" t="str">
        <f t="shared" si="341"/>
        <v>May</v>
      </c>
      <c r="Q3649" s="22">
        <f>IF(Analysis!$H$2=1,1,0)</f>
        <v>1</v>
      </c>
      <c r="R3649" s="1">
        <f>IF(Analysis!$H$3=1,1,0)</f>
        <v>1</v>
      </c>
      <c r="S3649" s="23">
        <f>IF(Analysis!$H$4=1,1,0)</f>
        <v>1</v>
      </c>
      <c r="T3649" s="23">
        <f>IF(Analysis!$H$6=1,1,0)</f>
        <v>1</v>
      </c>
      <c r="U3649" s="23">
        <f>IF(Analysis!$H$7=1,1,0)</f>
        <v>1</v>
      </c>
    </row>
    <row r="3650" spans="1:21">
      <c r="A3650" s="4">
        <v>13997</v>
      </c>
      <c r="B3650" s="5">
        <v>40697.37777777778</v>
      </c>
      <c r="C3650" s="5">
        <v>40690.743055555555</v>
      </c>
      <c r="D3650" s="4" t="s">
        <v>60</v>
      </c>
      <c r="E3650" s="4" t="s">
        <v>93</v>
      </c>
      <c r="F3650" s="6" t="s">
        <v>2073</v>
      </c>
      <c r="G3650" s="4" t="s">
        <v>55</v>
      </c>
      <c r="H3650" s="4" t="s">
        <v>90</v>
      </c>
      <c r="I3650" s="4" t="s">
        <v>142</v>
      </c>
      <c r="J3650" s="4" t="s">
        <v>57</v>
      </c>
      <c r="K3650" s="9">
        <f t="shared" si="336"/>
        <v>6.6347222222248092</v>
      </c>
      <c r="L3650" s="13">
        <f t="shared" si="337"/>
        <v>40690</v>
      </c>
      <c r="M3650" s="14">
        <f t="shared" si="338"/>
        <v>0.74305555555474712</v>
      </c>
      <c r="N3650" s="15">
        <f t="shared" si="339"/>
        <v>6</v>
      </c>
      <c r="O3650" s="16" t="str">
        <f t="shared" si="340"/>
        <v>Friday</v>
      </c>
      <c r="P3650" s="16" t="str">
        <f t="shared" si="341"/>
        <v>May</v>
      </c>
      <c r="Q3650" s="22">
        <f>IF(Analysis!$H$2=1,1,0)</f>
        <v>1</v>
      </c>
      <c r="R3650" s="1">
        <f>IF(Analysis!$H$3=1,1,0)</f>
        <v>1</v>
      </c>
      <c r="S3650" s="23">
        <f>IF(Analysis!$H$4=1,1,0)</f>
        <v>1</v>
      </c>
      <c r="T3650" s="23">
        <f>IF(Analysis!$H$6=1,1,0)</f>
        <v>1</v>
      </c>
      <c r="U3650" s="23">
        <f>IF(Analysis!$H$7=1,1,0)</f>
        <v>1</v>
      </c>
    </row>
    <row r="3651" spans="1:21">
      <c r="A3651" s="4">
        <v>13996</v>
      </c>
      <c r="B3651" s="5">
        <v>40750.568749999999</v>
      </c>
      <c r="C3651" s="5">
        <v>40690.699999999997</v>
      </c>
      <c r="D3651" s="4" t="s">
        <v>53</v>
      </c>
      <c r="E3651" s="4" t="s">
        <v>68</v>
      </c>
      <c r="F3651" s="6" t="s">
        <v>132</v>
      </c>
      <c r="G3651" s="4" t="s">
        <v>55</v>
      </c>
      <c r="H3651" s="4" t="s">
        <v>107</v>
      </c>
      <c r="I3651" s="4" t="s">
        <v>142</v>
      </c>
      <c r="J3651" s="4" t="s">
        <v>59</v>
      </c>
      <c r="K3651" s="9">
        <f t="shared" ref="K3651:K3714" si="342">B3651-C3651</f>
        <v>59.868750000001455</v>
      </c>
      <c r="L3651" s="13">
        <f t="shared" si="337"/>
        <v>40690</v>
      </c>
      <c r="M3651" s="14">
        <f t="shared" si="338"/>
        <v>0.69999999999708962</v>
      </c>
      <c r="N3651" s="15">
        <f t="shared" si="339"/>
        <v>5</v>
      </c>
      <c r="O3651" s="16" t="str">
        <f t="shared" si="340"/>
        <v>Tuesday</v>
      </c>
      <c r="P3651" s="16" t="str">
        <f t="shared" si="341"/>
        <v>May</v>
      </c>
      <c r="Q3651" s="22">
        <f>IF(Analysis!$H$2=1,1,0)</f>
        <v>1</v>
      </c>
      <c r="R3651" s="1">
        <f>IF(Analysis!$H$3=1,1,0)</f>
        <v>1</v>
      </c>
      <c r="S3651" s="23">
        <f>IF(Analysis!$H$4=1,1,0)</f>
        <v>1</v>
      </c>
      <c r="T3651" s="23">
        <f>IF(Analysis!$H$6=1,1,0)</f>
        <v>1</v>
      </c>
      <c r="U3651" s="23">
        <f>IF(Analysis!$H$7=1,1,0)</f>
        <v>1</v>
      </c>
    </row>
    <row r="3652" spans="1:21">
      <c r="A3652" s="4">
        <v>13995</v>
      </c>
      <c r="B3652" s="5">
        <v>40690.667361111111</v>
      </c>
      <c r="C3652" s="5">
        <v>40690.662499999999</v>
      </c>
      <c r="D3652" s="4" t="s">
        <v>60</v>
      </c>
      <c r="E3652" s="4" t="s">
        <v>61</v>
      </c>
      <c r="F3652" s="6" t="s">
        <v>133</v>
      </c>
      <c r="G3652" s="4" t="s">
        <v>55</v>
      </c>
      <c r="H3652" s="4" t="s">
        <v>106</v>
      </c>
      <c r="I3652" s="4" t="s">
        <v>142</v>
      </c>
      <c r="J3652" s="4" t="s">
        <v>59</v>
      </c>
      <c r="K3652" s="9">
        <f t="shared" si="342"/>
        <v>4.8611111124046147E-3</v>
      </c>
      <c r="L3652" s="13">
        <f t="shared" ref="L3652:L3715" si="343">INT(C3652)</f>
        <v>40690</v>
      </c>
      <c r="M3652" s="14">
        <f t="shared" ref="M3652:M3715" si="344">MOD(C3652,1)</f>
        <v>0.66249999999854481</v>
      </c>
      <c r="N3652" s="15">
        <f t="shared" ref="N3652:N3715" si="345">IF(AND($V$4&lt;=M3652,M3652&lt;$W$4),1,IF(AND($X$4&lt;=M3652,M3652&lt;$Y$4),2,IF(AND($Z$4&lt;=M3652,M3652&lt;$AA$4),3,IF(AND($AB$4&lt;=M3652,M3652&lt;$AC$4),4,IF(AND($AD$4&lt;=M3652,M3652&lt;$AE$4),5,IF(AND($AF$4&lt;=M3652,M3652&lt;$AG$4),6))))))</f>
        <v>5</v>
      </c>
      <c r="O3652" s="16" t="str">
        <f t="shared" ref="O3652:O3715" si="346">CHOOSE(WEEKDAY(B3652,1),"Sunday","Monday","Tuesday","Wednesday","Thursday","Friday","Saturday")</f>
        <v>Friday</v>
      </c>
      <c r="P3652" s="16" t="str">
        <f t="shared" ref="P3652:P3715" si="347">CHOOSE(MONTH(L3652),"Jan","Feb","Mar","Apr","May","Jun","Jul","Aug","Sep","Oct","Nov","Dec")</f>
        <v>May</v>
      </c>
      <c r="Q3652" s="22">
        <f>IF(Analysis!$H$2=1,1,0)</f>
        <v>1</v>
      </c>
      <c r="R3652" s="1">
        <f>IF(Analysis!$H$3=1,1,0)</f>
        <v>1</v>
      </c>
      <c r="S3652" s="23">
        <f>IF(Analysis!$H$4=1,1,0)</f>
        <v>1</v>
      </c>
      <c r="T3652" s="23">
        <f>IF(Analysis!$H$6=1,1,0)</f>
        <v>1</v>
      </c>
      <c r="U3652" s="23">
        <f>IF(Analysis!$H$7=1,1,0)</f>
        <v>1</v>
      </c>
    </row>
    <row r="3653" spans="1:21">
      <c r="A3653" s="4">
        <v>13994</v>
      </c>
      <c r="B3653" s="5">
        <v>40697.5625</v>
      </c>
      <c r="C3653" s="5">
        <v>40690.620138888888</v>
      </c>
      <c r="D3653" s="4" t="s">
        <v>53</v>
      </c>
      <c r="E3653" s="4" t="s">
        <v>68</v>
      </c>
      <c r="F3653" s="6" t="s">
        <v>127</v>
      </c>
      <c r="G3653" s="4" t="s">
        <v>55</v>
      </c>
      <c r="H3653" s="4" t="s">
        <v>71</v>
      </c>
      <c r="I3653" s="4" t="s">
        <v>142</v>
      </c>
      <c r="J3653" s="4" t="s">
        <v>57</v>
      </c>
      <c r="K3653" s="9">
        <f t="shared" si="342"/>
        <v>6.9423611111124046</v>
      </c>
      <c r="L3653" s="13">
        <f t="shared" si="343"/>
        <v>40690</v>
      </c>
      <c r="M3653" s="14">
        <f t="shared" si="344"/>
        <v>0.62013888888759539</v>
      </c>
      <c r="N3653" s="15">
        <f t="shared" si="345"/>
        <v>4</v>
      </c>
      <c r="O3653" s="16" t="str">
        <f t="shared" si="346"/>
        <v>Friday</v>
      </c>
      <c r="P3653" s="16" t="str">
        <f t="shared" si="347"/>
        <v>May</v>
      </c>
      <c r="Q3653" s="22">
        <f>IF(Analysis!$H$2=1,1,0)</f>
        <v>1</v>
      </c>
      <c r="R3653" s="1">
        <f>IF(Analysis!$H$3=1,1,0)</f>
        <v>1</v>
      </c>
      <c r="S3653" s="23">
        <f>IF(Analysis!$H$4=1,1,0)</f>
        <v>1</v>
      </c>
      <c r="T3653" s="23">
        <f>IF(Analysis!$H$6=1,1,0)</f>
        <v>1</v>
      </c>
      <c r="U3653" s="23">
        <f>IF(Analysis!$H$7=1,1,0)</f>
        <v>1</v>
      </c>
    </row>
    <row r="3654" spans="1:21">
      <c r="A3654" s="4">
        <v>13993</v>
      </c>
      <c r="B3654" s="5">
        <v>40696.697916666664</v>
      </c>
      <c r="C3654" s="5">
        <v>40690.582638888889</v>
      </c>
      <c r="D3654" s="4" t="s">
        <v>62</v>
      </c>
      <c r="E3654" s="4" t="s">
        <v>78</v>
      </c>
      <c r="F3654" s="6" t="s">
        <v>128</v>
      </c>
      <c r="G3654" s="4" t="s">
        <v>55</v>
      </c>
      <c r="H3654" s="4" t="s">
        <v>56</v>
      </c>
      <c r="I3654" s="4" t="s">
        <v>142</v>
      </c>
      <c r="J3654" s="4" t="s">
        <v>139</v>
      </c>
      <c r="K3654" s="9">
        <f t="shared" si="342"/>
        <v>6.1152777777751908</v>
      </c>
      <c r="L3654" s="13">
        <f t="shared" si="343"/>
        <v>40690</v>
      </c>
      <c r="M3654" s="14">
        <f t="shared" si="344"/>
        <v>0.58263888888905058</v>
      </c>
      <c r="N3654" s="15">
        <f t="shared" si="345"/>
        <v>4</v>
      </c>
      <c r="O3654" s="16" t="str">
        <f t="shared" si="346"/>
        <v>Thursday</v>
      </c>
      <c r="P3654" s="16" t="str">
        <f t="shared" si="347"/>
        <v>May</v>
      </c>
      <c r="Q3654" s="22">
        <f>IF(Analysis!$H$2=1,1,0)</f>
        <v>1</v>
      </c>
      <c r="R3654" s="1">
        <f>IF(Analysis!$H$3=1,1,0)</f>
        <v>1</v>
      </c>
      <c r="S3654" s="23">
        <f>IF(Analysis!$H$4=1,1,0)</f>
        <v>1</v>
      </c>
      <c r="T3654" s="23">
        <f>IF(Analysis!$H$6=1,1,0)</f>
        <v>1</v>
      </c>
      <c r="U3654" s="23">
        <f>IF(Analysis!$H$7=1,1,0)</f>
        <v>1</v>
      </c>
    </row>
    <row r="3655" spans="1:21">
      <c r="A3655" s="4">
        <v>13992</v>
      </c>
      <c r="B3655" s="5">
        <v>40690.611805555556</v>
      </c>
      <c r="C3655" s="5">
        <v>40690.564583333333</v>
      </c>
      <c r="D3655" s="4" t="s">
        <v>53</v>
      </c>
      <c r="E3655" s="4" t="s">
        <v>98</v>
      </c>
      <c r="F3655" s="6" t="s">
        <v>129</v>
      </c>
      <c r="G3655" s="4" t="s">
        <v>55</v>
      </c>
      <c r="H3655" s="4" t="s">
        <v>90</v>
      </c>
      <c r="I3655" s="4" t="s">
        <v>142</v>
      </c>
      <c r="J3655" s="4" t="s">
        <v>59</v>
      </c>
      <c r="K3655" s="9">
        <f t="shared" si="342"/>
        <v>4.7222222223354038E-2</v>
      </c>
      <c r="L3655" s="13">
        <f t="shared" si="343"/>
        <v>40690</v>
      </c>
      <c r="M3655" s="14">
        <f t="shared" si="344"/>
        <v>0.56458333333284827</v>
      </c>
      <c r="N3655" s="15">
        <f t="shared" si="345"/>
        <v>4</v>
      </c>
      <c r="O3655" s="16" t="str">
        <f t="shared" si="346"/>
        <v>Friday</v>
      </c>
      <c r="P3655" s="16" t="str">
        <f t="shared" si="347"/>
        <v>May</v>
      </c>
      <c r="Q3655" s="22">
        <f>IF(Analysis!$H$2=1,1,0)</f>
        <v>1</v>
      </c>
      <c r="R3655" s="1">
        <f>IF(Analysis!$H$3=1,1,0)</f>
        <v>1</v>
      </c>
      <c r="S3655" s="23">
        <f>IF(Analysis!$H$4=1,1,0)</f>
        <v>1</v>
      </c>
      <c r="T3655" s="23">
        <f>IF(Analysis!$H$6=1,1,0)</f>
        <v>1</v>
      </c>
      <c r="U3655" s="23">
        <f>IF(Analysis!$H$7=1,1,0)</f>
        <v>1</v>
      </c>
    </row>
    <row r="3656" spans="1:21">
      <c r="A3656" s="4">
        <v>13991</v>
      </c>
      <c r="B3656" s="5">
        <v>40690.685416666667</v>
      </c>
      <c r="C3656" s="5">
        <v>40690.556250000001</v>
      </c>
      <c r="D3656" s="4" t="s">
        <v>53</v>
      </c>
      <c r="E3656" s="4" t="s">
        <v>68</v>
      </c>
      <c r="F3656" s="6" t="s">
        <v>145</v>
      </c>
      <c r="G3656" s="4" t="s">
        <v>55</v>
      </c>
      <c r="H3656" s="4" t="s">
        <v>56</v>
      </c>
      <c r="I3656" s="4" t="s">
        <v>142</v>
      </c>
      <c r="J3656" s="4" t="s">
        <v>59</v>
      </c>
      <c r="K3656" s="9">
        <f t="shared" si="342"/>
        <v>0.12916666666569654</v>
      </c>
      <c r="L3656" s="13">
        <f t="shared" si="343"/>
        <v>40690</v>
      </c>
      <c r="M3656" s="14">
        <f t="shared" si="344"/>
        <v>0.55625000000145519</v>
      </c>
      <c r="N3656" s="15">
        <f t="shared" si="345"/>
        <v>4</v>
      </c>
      <c r="O3656" s="16" t="str">
        <f t="shared" si="346"/>
        <v>Friday</v>
      </c>
      <c r="P3656" s="16" t="str">
        <f t="shared" si="347"/>
        <v>May</v>
      </c>
      <c r="Q3656" s="22">
        <f>IF(Analysis!$H$2=1,1,0)</f>
        <v>1</v>
      </c>
      <c r="R3656" s="1">
        <f>IF(Analysis!$H$3=1,1,0)</f>
        <v>1</v>
      </c>
      <c r="S3656" s="23">
        <f>IF(Analysis!$H$4=1,1,0)</f>
        <v>1</v>
      </c>
      <c r="T3656" s="23">
        <f>IF(Analysis!$H$6=1,1,0)</f>
        <v>1</v>
      </c>
      <c r="U3656" s="23">
        <f>IF(Analysis!$H$7=1,1,0)</f>
        <v>1</v>
      </c>
    </row>
    <row r="3657" spans="1:21">
      <c r="A3657" s="4">
        <v>13990</v>
      </c>
      <c r="B3657" s="5">
        <v>40721.364583333336</v>
      </c>
      <c r="C3657" s="5">
        <v>40690.490972222222</v>
      </c>
      <c r="D3657" s="4" t="s">
        <v>53</v>
      </c>
      <c r="E3657" s="4" t="s">
        <v>58</v>
      </c>
      <c r="F3657" s="6" t="s">
        <v>2438</v>
      </c>
      <c r="G3657" s="4" t="s">
        <v>55</v>
      </c>
      <c r="H3657" s="4" t="s">
        <v>1661</v>
      </c>
      <c r="I3657" s="4" t="s">
        <v>142</v>
      </c>
      <c r="J3657" s="4" t="s">
        <v>59</v>
      </c>
      <c r="K3657" s="9">
        <f t="shared" si="342"/>
        <v>30.87361111111386</v>
      </c>
      <c r="L3657" s="13">
        <f t="shared" si="343"/>
        <v>40690</v>
      </c>
      <c r="M3657" s="14">
        <f t="shared" si="344"/>
        <v>0.49097222222189885</v>
      </c>
      <c r="N3657" s="15">
        <f t="shared" si="345"/>
        <v>3</v>
      </c>
      <c r="O3657" s="16" t="str">
        <f t="shared" si="346"/>
        <v>Monday</v>
      </c>
      <c r="P3657" s="16" t="str">
        <f t="shared" si="347"/>
        <v>May</v>
      </c>
      <c r="Q3657" s="22">
        <f>IF(Analysis!$H$2=1,1,0)</f>
        <v>1</v>
      </c>
      <c r="R3657" s="1">
        <f>IF(Analysis!$H$3=1,1,0)</f>
        <v>1</v>
      </c>
      <c r="S3657" s="23">
        <f>IF(Analysis!$H$4=1,1,0)</f>
        <v>1</v>
      </c>
      <c r="T3657" s="23">
        <f>IF(Analysis!$H$6=1,1,0)</f>
        <v>1</v>
      </c>
      <c r="U3657" s="23">
        <f>IF(Analysis!$H$7=1,1,0)</f>
        <v>1</v>
      </c>
    </row>
    <row r="3658" spans="1:21">
      <c r="A3658" s="4">
        <v>13989</v>
      </c>
      <c r="B3658" s="5">
        <v>40690.537499999999</v>
      </c>
      <c r="C3658" s="5">
        <v>40690.487500000003</v>
      </c>
      <c r="D3658" s="4" t="s">
        <v>60</v>
      </c>
      <c r="E3658" s="4" t="s">
        <v>61</v>
      </c>
      <c r="F3658" s="6" t="s">
        <v>2071</v>
      </c>
      <c r="G3658" s="4" t="s">
        <v>55</v>
      </c>
      <c r="H3658" s="4" t="s">
        <v>1662</v>
      </c>
      <c r="I3658" s="4" t="s">
        <v>142</v>
      </c>
      <c r="J3658" s="4" t="s">
        <v>59</v>
      </c>
      <c r="K3658" s="9">
        <f t="shared" si="342"/>
        <v>4.9999999995634425E-2</v>
      </c>
      <c r="L3658" s="13">
        <f t="shared" si="343"/>
        <v>40690</v>
      </c>
      <c r="M3658" s="14">
        <f t="shared" si="344"/>
        <v>0.48750000000291038</v>
      </c>
      <c r="N3658" s="15">
        <f t="shared" si="345"/>
        <v>3</v>
      </c>
      <c r="O3658" s="16" t="str">
        <f t="shared" si="346"/>
        <v>Friday</v>
      </c>
      <c r="P3658" s="16" t="str">
        <f t="shared" si="347"/>
        <v>May</v>
      </c>
      <c r="Q3658" s="22">
        <f>IF(Analysis!$H$2=1,1,0)</f>
        <v>1</v>
      </c>
      <c r="R3658" s="1">
        <f>IF(Analysis!$H$3=1,1,0)</f>
        <v>1</v>
      </c>
      <c r="S3658" s="23">
        <f>IF(Analysis!$H$4=1,1,0)</f>
        <v>1</v>
      </c>
      <c r="T3658" s="23">
        <f>IF(Analysis!$H$6=1,1,0)</f>
        <v>1</v>
      </c>
      <c r="U3658" s="23">
        <f>IF(Analysis!$H$7=1,1,0)</f>
        <v>1</v>
      </c>
    </row>
    <row r="3659" spans="1:21">
      <c r="A3659" s="4">
        <v>13988</v>
      </c>
      <c r="B3659" s="5">
        <v>40751.361805555556</v>
      </c>
      <c r="C3659" s="5">
        <v>40690.44027777778</v>
      </c>
      <c r="D3659" s="4" t="s">
        <v>62</v>
      </c>
      <c r="E3659" s="4" t="s">
        <v>63</v>
      </c>
      <c r="F3659" s="6" t="s">
        <v>2072</v>
      </c>
      <c r="G3659" s="4" t="s">
        <v>55</v>
      </c>
      <c r="H3659" s="4" t="s">
        <v>1663</v>
      </c>
      <c r="I3659" s="4" t="s">
        <v>142</v>
      </c>
      <c r="J3659" s="4" t="s">
        <v>59</v>
      </c>
      <c r="K3659" s="9">
        <f t="shared" si="342"/>
        <v>60.921527777776646</v>
      </c>
      <c r="L3659" s="13">
        <f t="shared" si="343"/>
        <v>40690</v>
      </c>
      <c r="M3659" s="14">
        <f t="shared" si="344"/>
        <v>0.44027777777955635</v>
      </c>
      <c r="N3659" s="15">
        <f t="shared" si="345"/>
        <v>2</v>
      </c>
      <c r="O3659" s="16" t="str">
        <f t="shared" si="346"/>
        <v>Wednesday</v>
      </c>
      <c r="P3659" s="16" t="str">
        <f t="shared" si="347"/>
        <v>May</v>
      </c>
      <c r="Q3659" s="22">
        <f>IF(Analysis!$H$2=1,1,0)</f>
        <v>1</v>
      </c>
      <c r="R3659" s="1">
        <f>IF(Analysis!$H$3=1,1,0)</f>
        <v>1</v>
      </c>
      <c r="S3659" s="23">
        <f>IF(Analysis!$H$4=1,1,0)</f>
        <v>1</v>
      </c>
      <c r="T3659" s="23">
        <f>IF(Analysis!$H$6=1,1,0)</f>
        <v>1</v>
      </c>
      <c r="U3659" s="23">
        <f>IF(Analysis!$H$7=1,1,0)</f>
        <v>1</v>
      </c>
    </row>
    <row r="3660" spans="1:21">
      <c r="A3660" s="4">
        <v>13987</v>
      </c>
      <c r="B3660" s="5">
        <v>40690.451388888891</v>
      </c>
      <c r="C3660" s="5">
        <v>40690.411111111112</v>
      </c>
      <c r="D3660" s="4" t="s">
        <v>62</v>
      </c>
      <c r="E3660" s="4" t="s">
        <v>92</v>
      </c>
      <c r="F3660" s="6" t="s">
        <v>2073</v>
      </c>
      <c r="G3660" s="4" t="s">
        <v>55</v>
      </c>
      <c r="H3660" s="4" t="s">
        <v>1664</v>
      </c>
      <c r="I3660" s="4" t="s">
        <v>142</v>
      </c>
      <c r="J3660" s="4" t="s">
        <v>59</v>
      </c>
      <c r="K3660" s="9">
        <f t="shared" si="342"/>
        <v>4.0277777778101154E-2</v>
      </c>
      <c r="L3660" s="13">
        <f t="shared" si="343"/>
        <v>40690</v>
      </c>
      <c r="M3660" s="14">
        <f t="shared" si="344"/>
        <v>0.41111111111240461</v>
      </c>
      <c r="N3660" s="15">
        <f t="shared" si="345"/>
        <v>2</v>
      </c>
      <c r="O3660" s="16" t="str">
        <f t="shared" si="346"/>
        <v>Friday</v>
      </c>
      <c r="P3660" s="16" t="str">
        <f t="shared" si="347"/>
        <v>May</v>
      </c>
      <c r="Q3660" s="22">
        <f>IF(Analysis!$H$2=1,1,0)</f>
        <v>1</v>
      </c>
      <c r="R3660" s="1">
        <f>IF(Analysis!$H$3=1,1,0)</f>
        <v>1</v>
      </c>
      <c r="S3660" s="23">
        <f>IF(Analysis!$H$4=1,1,0)</f>
        <v>1</v>
      </c>
      <c r="T3660" s="23">
        <f>IF(Analysis!$H$6=1,1,0)</f>
        <v>1</v>
      </c>
      <c r="U3660" s="23">
        <f>IF(Analysis!$H$7=1,1,0)</f>
        <v>1</v>
      </c>
    </row>
    <row r="3661" spans="1:21">
      <c r="A3661" s="4">
        <v>13986</v>
      </c>
      <c r="B3661" s="5">
        <v>40690.543749999997</v>
      </c>
      <c r="C3661" s="5">
        <v>40690.373611111114</v>
      </c>
      <c r="D3661" s="4" t="s">
        <v>53</v>
      </c>
      <c r="E3661" s="4" t="s">
        <v>68</v>
      </c>
      <c r="F3661" s="6" t="s">
        <v>132</v>
      </c>
      <c r="G3661" s="4" t="s">
        <v>55</v>
      </c>
      <c r="H3661" s="4" t="s">
        <v>1665</v>
      </c>
      <c r="I3661" s="4" t="s">
        <v>142</v>
      </c>
      <c r="J3661" s="4" t="s">
        <v>59</v>
      </c>
      <c r="K3661" s="9">
        <f t="shared" si="342"/>
        <v>0.17013888888322981</v>
      </c>
      <c r="L3661" s="13">
        <f t="shared" si="343"/>
        <v>40690</v>
      </c>
      <c r="M3661" s="14">
        <f t="shared" si="344"/>
        <v>0.37361111111385981</v>
      </c>
      <c r="N3661" s="15">
        <f t="shared" si="345"/>
        <v>1</v>
      </c>
      <c r="O3661" s="16" t="str">
        <f t="shared" si="346"/>
        <v>Friday</v>
      </c>
      <c r="P3661" s="16" t="str">
        <f t="shared" si="347"/>
        <v>May</v>
      </c>
      <c r="Q3661" s="22">
        <f>IF(Analysis!$H$2=1,1,0)</f>
        <v>1</v>
      </c>
      <c r="R3661" s="1">
        <f>IF(Analysis!$H$3=1,1,0)</f>
        <v>1</v>
      </c>
      <c r="S3661" s="23">
        <f>IF(Analysis!$H$4=1,1,0)</f>
        <v>1</v>
      </c>
      <c r="T3661" s="23">
        <f>IF(Analysis!$H$6=1,1,0)</f>
        <v>1</v>
      </c>
      <c r="U3661" s="23">
        <f>IF(Analysis!$H$7=1,1,0)</f>
        <v>1</v>
      </c>
    </row>
    <row r="3662" spans="1:21">
      <c r="A3662" s="4">
        <v>13985</v>
      </c>
      <c r="B3662" s="5">
        <v>40690.620138888888</v>
      </c>
      <c r="C3662" s="5">
        <v>40690.372916666667</v>
      </c>
      <c r="D3662" s="4" t="s">
        <v>53</v>
      </c>
      <c r="E3662" s="4" t="s">
        <v>68</v>
      </c>
      <c r="F3662" s="6" t="s">
        <v>133</v>
      </c>
      <c r="G3662" s="4" t="s">
        <v>55</v>
      </c>
      <c r="H3662" s="4" t="s">
        <v>90</v>
      </c>
      <c r="I3662" s="4" t="s">
        <v>142</v>
      </c>
      <c r="J3662" s="4" t="s">
        <v>59</v>
      </c>
      <c r="K3662" s="9">
        <f t="shared" si="342"/>
        <v>0.24722222222044365</v>
      </c>
      <c r="L3662" s="13">
        <f t="shared" si="343"/>
        <v>40690</v>
      </c>
      <c r="M3662" s="14">
        <f t="shared" si="344"/>
        <v>0.37291666666715173</v>
      </c>
      <c r="N3662" s="15">
        <f t="shared" si="345"/>
        <v>1</v>
      </c>
      <c r="O3662" s="16" t="str">
        <f t="shared" si="346"/>
        <v>Friday</v>
      </c>
      <c r="P3662" s="16" t="str">
        <f t="shared" si="347"/>
        <v>May</v>
      </c>
      <c r="Q3662" s="22">
        <f>IF(Analysis!$H$2=1,1,0)</f>
        <v>1</v>
      </c>
      <c r="R3662" s="1">
        <f>IF(Analysis!$H$3=1,1,0)</f>
        <v>1</v>
      </c>
      <c r="S3662" s="23">
        <f>IF(Analysis!$H$4=1,1,0)</f>
        <v>1</v>
      </c>
      <c r="T3662" s="23">
        <f>IF(Analysis!$H$6=1,1,0)</f>
        <v>1</v>
      </c>
      <c r="U3662" s="23">
        <f>IF(Analysis!$H$7=1,1,0)</f>
        <v>1</v>
      </c>
    </row>
    <row r="3663" spans="1:21">
      <c r="A3663" s="4">
        <v>13984</v>
      </c>
      <c r="B3663" s="5">
        <v>40695.40902777778</v>
      </c>
      <c r="C3663" s="5">
        <v>40689.675694444442</v>
      </c>
      <c r="D3663" s="4" t="s">
        <v>62</v>
      </c>
      <c r="E3663" s="4" t="s">
        <v>68</v>
      </c>
      <c r="F3663" s="6" t="s">
        <v>127</v>
      </c>
      <c r="G3663" s="4" t="s">
        <v>55</v>
      </c>
      <c r="H3663" s="4" t="s">
        <v>107</v>
      </c>
      <c r="I3663" s="4" t="s">
        <v>142</v>
      </c>
      <c r="J3663" s="4" t="s">
        <v>73</v>
      </c>
      <c r="K3663" s="9">
        <f t="shared" si="342"/>
        <v>5.7333333333372138</v>
      </c>
      <c r="L3663" s="13">
        <f t="shared" si="343"/>
        <v>40689</v>
      </c>
      <c r="M3663" s="14">
        <f t="shared" si="344"/>
        <v>0.6756944444423425</v>
      </c>
      <c r="N3663" s="15">
        <f t="shared" si="345"/>
        <v>5</v>
      </c>
      <c r="O3663" s="16" t="str">
        <f t="shared" si="346"/>
        <v>Wednesday</v>
      </c>
      <c r="P3663" s="16" t="str">
        <f t="shared" si="347"/>
        <v>May</v>
      </c>
      <c r="Q3663" s="22">
        <f>IF(Analysis!$H$2=1,1,0)</f>
        <v>1</v>
      </c>
      <c r="R3663" s="1">
        <f>IF(Analysis!$H$3=1,1,0)</f>
        <v>1</v>
      </c>
      <c r="S3663" s="23">
        <f>IF(Analysis!$H$4=1,1,0)</f>
        <v>1</v>
      </c>
      <c r="T3663" s="23">
        <f>IF(Analysis!$H$6=1,1,0)</f>
        <v>1</v>
      </c>
      <c r="U3663" s="23">
        <f>IF(Analysis!$H$7=1,1,0)</f>
        <v>1</v>
      </c>
    </row>
    <row r="3664" spans="1:21">
      <c r="A3664" s="4">
        <v>13983</v>
      </c>
      <c r="B3664" s="5">
        <v>40695.408333333333</v>
      </c>
      <c r="C3664" s="5">
        <v>40689.673611111109</v>
      </c>
      <c r="D3664" s="4" t="s">
        <v>62</v>
      </c>
      <c r="E3664" s="4" t="s">
        <v>68</v>
      </c>
      <c r="F3664" s="6" t="s">
        <v>128</v>
      </c>
      <c r="G3664" s="4" t="s">
        <v>55</v>
      </c>
      <c r="H3664" s="4" t="s">
        <v>106</v>
      </c>
      <c r="I3664" s="4" t="s">
        <v>142</v>
      </c>
      <c r="J3664" s="4" t="s">
        <v>73</v>
      </c>
      <c r="K3664" s="9">
        <f t="shared" si="342"/>
        <v>5.734722222223354</v>
      </c>
      <c r="L3664" s="13">
        <f t="shared" si="343"/>
        <v>40689</v>
      </c>
      <c r="M3664" s="14">
        <f t="shared" si="344"/>
        <v>0.67361111110949423</v>
      </c>
      <c r="N3664" s="15">
        <f t="shared" si="345"/>
        <v>5</v>
      </c>
      <c r="O3664" s="16" t="str">
        <f t="shared" si="346"/>
        <v>Wednesday</v>
      </c>
      <c r="P3664" s="16" t="str">
        <f t="shared" si="347"/>
        <v>May</v>
      </c>
      <c r="Q3664" s="22">
        <f>IF(Analysis!$H$2=1,1,0)</f>
        <v>1</v>
      </c>
      <c r="R3664" s="1">
        <f>IF(Analysis!$H$3=1,1,0)</f>
        <v>1</v>
      </c>
      <c r="S3664" s="23">
        <f>IF(Analysis!$H$4=1,1,0)</f>
        <v>1</v>
      </c>
      <c r="T3664" s="23">
        <f>IF(Analysis!$H$6=1,1,0)</f>
        <v>1</v>
      </c>
      <c r="U3664" s="23">
        <f>IF(Analysis!$H$7=1,1,0)</f>
        <v>1</v>
      </c>
    </row>
    <row r="3665" spans="1:21">
      <c r="A3665" s="4">
        <v>13982</v>
      </c>
      <c r="B3665" s="5">
        <v>40702.701388888891</v>
      </c>
      <c r="C3665" s="5">
        <v>40689.667361111111</v>
      </c>
      <c r="D3665" s="4" t="s">
        <v>62</v>
      </c>
      <c r="E3665" s="4" t="s">
        <v>78</v>
      </c>
      <c r="F3665" s="6" t="s">
        <v>129</v>
      </c>
      <c r="G3665" s="4" t="s">
        <v>55</v>
      </c>
      <c r="H3665" s="4" t="s">
        <v>71</v>
      </c>
      <c r="I3665" s="4" t="s">
        <v>142</v>
      </c>
      <c r="J3665" s="4" t="s">
        <v>139</v>
      </c>
      <c r="K3665" s="9">
        <f t="shared" si="342"/>
        <v>13.034027777779556</v>
      </c>
      <c r="L3665" s="13">
        <f t="shared" si="343"/>
        <v>40689</v>
      </c>
      <c r="M3665" s="14">
        <f t="shared" si="344"/>
        <v>0.66736111111094942</v>
      </c>
      <c r="N3665" s="15">
        <f t="shared" si="345"/>
        <v>5</v>
      </c>
      <c r="O3665" s="16" t="str">
        <f t="shared" si="346"/>
        <v>Wednesday</v>
      </c>
      <c r="P3665" s="16" t="str">
        <f t="shared" si="347"/>
        <v>May</v>
      </c>
      <c r="Q3665" s="22">
        <f>IF(Analysis!$H$2=1,1,0)</f>
        <v>1</v>
      </c>
      <c r="R3665" s="1">
        <f>IF(Analysis!$H$3=1,1,0)</f>
        <v>1</v>
      </c>
      <c r="S3665" s="23">
        <f>IF(Analysis!$H$4=1,1,0)</f>
        <v>1</v>
      </c>
      <c r="T3665" s="23">
        <f>IF(Analysis!$H$6=1,1,0)</f>
        <v>1</v>
      </c>
      <c r="U3665" s="23">
        <f>IF(Analysis!$H$7=1,1,0)</f>
        <v>1</v>
      </c>
    </row>
    <row r="3666" spans="1:21">
      <c r="A3666" s="4">
        <v>13981</v>
      </c>
      <c r="B3666" s="5">
        <v>40695.69027777778</v>
      </c>
      <c r="C3666" s="5">
        <v>40689.629861111112</v>
      </c>
      <c r="D3666" s="4" t="s">
        <v>62</v>
      </c>
      <c r="E3666" s="4" t="s">
        <v>95</v>
      </c>
      <c r="F3666" s="6" t="s">
        <v>145</v>
      </c>
      <c r="G3666" s="4" t="s">
        <v>55</v>
      </c>
      <c r="H3666" s="4" t="s">
        <v>56</v>
      </c>
      <c r="I3666" s="4" t="s">
        <v>142</v>
      </c>
      <c r="J3666" s="4" t="s">
        <v>139</v>
      </c>
      <c r="K3666" s="9">
        <f t="shared" si="342"/>
        <v>6.0604166666671517</v>
      </c>
      <c r="L3666" s="13">
        <f t="shared" si="343"/>
        <v>40689</v>
      </c>
      <c r="M3666" s="14">
        <f t="shared" si="344"/>
        <v>0.62986111111240461</v>
      </c>
      <c r="N3666" s="15">
        <f t="shared" si="345"/>
        <v>5</v>
      </c>
      <c r="O3666" s="16" t="str">
        <f t="shared" si="346"/>
        <v>Wednesday</v>
      </c>
      <c r="P3666" s="16" t="str">
        <f t="shared" si="347"/>
        <v>May</v>
      </c>
      <c r="Q3666" s="22">
        <f>IF(Analysis!$H$2=1,1,0)</f>
        <v>1</v>
      </c>
      <c r="R3666" s="1">
        <f>IF(Analysis!$H$3=1,1,0)</f>
        <v>1</v>
      </c>
      <c r="S3666" s="23">
        <f>IF(Analysis!$H$4=1,1,0)</f>
        <v>1</v>
      </c>
      <c r="T3666" s="23">
        <f>IF(Analysis!$H$6=1,1,0)</f>
        <v>1</v>
      </c>
      <c r="U3666" s="23">
        <f>IF(Analysis!$H$7=1,1,0)</f>
        <v>1</v>
      </c>
    </row>
    <row r="3667" spans="1:21">
      <c r="A3667" s="4">
        <v>13980</v>
      </c>
      <c r="B3667" s="5">
        <v>40689.604861111111</v>
      </c>
      <c r="C3667" s="5">
        <v>40689.59652777778</v>
      </c>
      <c r="D3667" s="4" t="s">
        <v>60</v>
      </c>
      <c r="E3667" s="4" t="s">
        <v>61</v>
      </c>
      <c r="F3667" s="6" t="s">
        <v>2439</v>
      </c>
      <c r="G3667" s="4" t="s">
        <v>55</v>
      </c>
      <c r="H3667" s="4" t="s">
        <v>90</v>
      </c>
      <c r="I3667" s="4" t="s">
        <v>142</v>
      </c>
      <c r="J3667" s="4" t="s">
        <v>59</v>
      </c>
      <c r="K3667" s="9">
        <f t="shared" si="342"/>
        <v>8.333333331393078E-3</v>
      </c>
      <c r="L3667" s="13">
        <f t="shared" si="343"/>
        <v>40689</v>
      </c>
      <c r="M3667" s="14">
        <f t="shared" si="344"/>
        <v>0.59652777777955635</v>
      </c>
      <c r="N3667" s="15">
        <f t="shared" si="345"/>
        <v>4</v>
      </c>
      <c r="O3667" s="16" t="str">
        <f t="shared" si="346"/>
        <v>Thursday</v>
      </c>
      <c r="P3667" s="16" t="str">
        <f t="shared" si="347"/>
        <v>May</v>
      </c>
      <c r="Q3667" s="22">
        <f>IF(Analysis!$H$2=1,1,0)</f>
        <v>1</v>
      </c>
      <c r="R3667" s="1">
        <f>IF(Analysis!$H$3=1,1,0)</f>
        <v>1</v>
      </c>
      <c r="S3667" s="23">
        <f>IF(Analysis!$H$4=1,1,0)</f>
        <v>1</v>
      </c>
      <c r="T3667" s="23">
        <f>IF(Analysis!$H$6=1,1,0)</f>
        <v>1</v>
      </c>
      <c r="U3667" s="23">
        <f>IF(Analysis!$H$7=1,1,0)</f>
        <v>1</v>
      </c>
    </row>
    <row r="3668" spans="1:21">
      <c r="A3668" s="4">
        <v>13979</v>
      </c>
      <c r="B3668" s="5">
        <v>40701.554166666669</v>
      </c>
      <c r="C3668" s="5">
        <v>40689.506944444445</v>
      </c>
      <c r="D3668" s="4" t="s">
        <v>60</v>
      </c>
      <c r="E3668" s="4" t="s">
        <v>98</v>
      </c>
      <c r="F3668" s="6" t="s">
        <v>2071</v>
      </c>
      <c r="G3668" s="4" t="s">
        <v>55</v>
      </c>
      <c r="H3668" s="4" t="s">
        <v>56</v>
      </c>
      <c r="I3668" s="4" t="s">
        <v>142</v>
      </c>
      <c r="J3668" s="4" t="s">
        <v>59</v>
      </c>
      <c r="K3668" s="9">
        <f t="shared" si="342"/>
        <v>12.047222222223354</v>
      </c>
      <c r="L3668" s="13">
        <f t="shared" si="343"/>
        <v>40689</v>
      </c>
      <c r="M3668" s="14">
        <f t="shared" si="344"/>
        <v>0.50694444444525288</v>
      </c>
      <c r="N3668" s="15">
        <f t="shared" si="345"/>
        <v>3</v>
      </c>
      <c r="O3668" s="16" t="str">
        <f t="shared" si="346"/>
        <v>Tuesday</v>
      </c>
      <c r="P3668" s="16" t="str">
        <f t="shared" si="347"/>
        <v>May</v>
      </c>
      <c r="Q3668" s="22">
        <f>IF(Analysis!$H$2=1,1,0)</f>
        <v>1</v>
      </c>
      <c r="R3668" s="1">
        <f>IF(Analysis!$H$3=1,1,0)</f>
        <v>1</v>
      </c>
      <c r="S3668" s="23">
        <f>IF(Analysis!$H$4=1,1,0)</f>
        <v>1</v>
      </c>
      <c r="T3668" s="23">
        <f>IF(Analysis!$H$6=1,1,0)</f>
        <v>1</v>
      </c>
      <c r="U3668" s="23">
        <f>IF(Analysis!$H$7=1,1,0)</f>
        <v>1</v>
      </c>
    </row>
    <row r="3669" spans="1:21">
      <c r="A3669" s="4">
        <v>13978</v>
      </c>
      <c r="B3669" s="5">
        <v>40770.467361111114</v>
      </c>
      <c r="C3669" s="5">
        <v>40689.501388888886</v>
      </c>
      <c r="D3669" s="4" t="s">
        <v>62</v>
      </c>
      <c r="E3669" s="4" t="s">
        <v>63</v>
      </c>
      <c r="F3669" s="6" t="s">
        <v>2072</v>
      </c>
      <c r="G3669" s="4" t="s">
        <v>55</v>
      </c>
      <c r="H3669" s="4" t="s">
        <v>1666</v>
      </c>
      <c r="I3669" s="4" t="s">
        <v>142</v>
      </c>
      <c r="J3669" s="4" t="s">
        <v>70</v>
      </c>
      <c r="K3669" s="9">
        <f t="shared" si="342"/>
        <v>80.96597222222772</v>
      </c>
      <c r="L3669" s="13">
        <f t="shared" si="343"/>
        <v>40689</v>
      </c>
      <c r="M3669" s="14">
        <f t="shared" si="344"/>
        <v>0.50138888888614019</v>
      </c>
      <c r="N3669" s="15">
        <f t="shared" si="345"/>
        <v>3</v>
      </c>
      <c r="O3669" s="16" t="str">
        <f t="shared" si="346"/>
        <v>Monday</v>
      </c>
      <c r="P3669" s="16" t="str">
        <f t="shared" si="347"/>
        <v>May</v>
      </c>
      <c r="Q3669" s="22">
        <f>IF(Analysis!$H$2=1,1,0)</f>
        <v>1</v>
      </c>
      <c r="R3669" s="1">
        <f>IF(Analysis!$H$3=1,1,0)</f>
        <v>1</v>
      </c>
      <c r="S3669" s="23">
        <f>IF(Analysis!$H$4=1,1,0)</f>
        <v>1</v>
      </c>
      <c r="T3669" s="23">
        <f>IF(Analysis!$H$6=1,1,0)</f>
        <v>1</v>
      </c>
      <c r="U3669" s="23">
        <f>IF(Analysis!$H$7=1,1,0)</f>
        <v>1</v>
      </c>
    </row>
    <row r="3670" spans="1:21">
      <c r="A3670" s="4">
        <v>13977</v>
      </c>
      <c r="B3670" s="5">
        <v>40689.624305555553</v>
      </c>
      <c r="C3670" s="5">
        <v>40689.488194444442</v>
      </c>
      <c r="D3670" s="4" t="s">
        <v>53</v>
      </c>
      <c r="E3670" s="4" t="s">
        <v>58</v>
      </c>
      <c r="F3670" s="6" t="s">
        <v>2073</v>
      </c>
      <c r="G3670" s="4" t="s">
        <v>55</v>
      </c>
      <c r="H3670" s="4" t="s">
        <v>1667</v>
      </c>
      <c r="I3670" s="4" t="s">
        <v>142</v>
      </c>
      <c r="J3670" s="4" t="s">
        <v>59</v>
      </c>
      <c r="K3670" s="9">
        <f t="shared" si="342"/>
        <v>0.13611111111094942</v>
      </c>
      <c r="L3670" s="13">
        <f t="shared" si="343"/>
        <v>40689</v>
      </c>
      <c r="M3670" s="14">
        <f t="shared" si="344"/>
        <v>0.4881944444423425</v>
      </c>
      <c r="N3670" s="15">
        <f t="shared" si="345"/>
        <v>3</v>
      </c>
      <c r="O3670" s="16" t="str">
        <f t="shared" si="346"/>
        <v>Thursday</v>
      </c>
      <c r="P3670" s="16" t="str">
        <f t="shared" si="347"/>
        <v>May</v>
      </c>
      <c r="Q3670" s="22">
        <f>IF(Analysis!$H$2=1,1,0)</f>
        <v>1</v>
      </c>
      <c r="R3670" s="1">
        <f>IF(Analysis!$H$3=1,1,0)</f>
        <v>1</v>
      </c>
      <c r="S3670" s="23">
        <f>IF(Analysis!$H$4=1,1,0)</f>
        <v>1</v>
      </c>
      <c r="T3670" s="23">
        <f>IF(Analysis!$H$6=1,1,0)</f>
        <v>1</v>
      </c>
      <c r="U3670" s="23">
        <f>IF(Analysis!$H$7=1,1,0)</f>
        <v>1</v>
      </c>
    </row>
    <row r="3671" spans="1:21">
      <c r="A3671" s="4">
        <v>13976</v>
      </c>
      <c r="B3671" s="5">
        <v>40696.359722222223</v>
      </c>
      <c r="C3671" s="5">
        <v>40689.470833333333</v>
      </c>
      <c r="D3671" s="4" t="s">
        <v>60</v>
      </c>
      <c r="E3671" s="4" t="s">
        <v>54</v>
      </c>
      <c r="F3671" s="6" t="s">
        <v>132</v>
      </c>
      <c r="G3671" s="4" t="s">
        <v>55</v>
      </c>
      <c r="H3671" s="4" t="s">
        <v>1668</v>
      </c>
      <c r="I3671" s="4" t="s">
        <v>142</v>
      </c>
      <c r="J3671" s="4" t="s">
        <v>59</v>
      </c>
      <c r="K3671" s="9">
        <f t="shared" si="342"/>
        <v>6.8888888888905058</v>
      </c>
      <c r="L3671" s="13">
        <f t="shared" si="343"/>
        <v>40689</v>
      </c>
      <c r="M3671" s="14">
        <f t="shared" si="344"/>
        <v>0.47083333333284827</v>
      </c>
      <c r="N3671" s="15">
        <f t="shared" si="345"/>
        <v>3</v>
      </c>
      <c r="O3671" s="16" t="str">
        <f t="shared" si="346"/>
        <v>Thursday</v>
      </c>
      <c r="P3671" s="16" t="str">
        <f t="shared" si="347"/>
        <v>May</v>
      </c>
      <c r="Q3671" s="22">
        <f>IF(Analysis!$H$2=1,1,0)</f>
        <v>1</v>
      </c>
      <c r="R3671" s="1">
        <f>IF(Analysis!$H$3=1,1,0)</f>
        <v>1</v>
      </c>
      <c r="S3671" s="23">
        <f>IF(Analysis!$H$4=1,1,0)</f>
        <v>1</v>
      </c>
      <c r="T3671" s="23">
        <f>IF(Analysis!$H$6=1,1,0)</f>
        <v>1</v>
      </c>
      <c r="U3671" s="23">
        <f>IF(Analysis!$H$7=1,1,0)</f>
        <v>1</v>
      </c>
    </row>
    <row r="3672" spans="1:21">
      <c r="A3672" s="4">
        <v>13975</v>
      </c>
      <c r="B3672" s="5">
        <v>40703.629166666666</v>
      </c>
      <c r="C3672" s="5">
        <v>40689.442361111112</v>
      </c>
      <c r="D3672" s="4" t="s">
        <v>53</v>
      </c>
      <c r="E3672" s="4" t="s">
        <v>54</v>
      </c>
      <c r="F3672" s="6" t="s">
        <v>133</v>
      </c>
      <c r="G3672" s="4" t="s">
        <v>55</v>
      </c>
      <c r="H3672" s="4" t="s">
        <v>1669</v>
      </c>
      <c r="I3672" s="4" t="s">
        <v>142</v>
      </c>
      <c r="J3672" s="4" t="s">
        <v>57</v>
      </c>
      <c r="K3672" s="9">
        <f t="shared" si="342"/>
        <v>14.186805555553292</v>
      </c>
      <c r="L3672" s="13">
        <f t="shared" si="343"/>
        <v>40689</v>
      </c>
      <c r="M3672" s="14">
        <f t="shared" si="344"/>
        <v>0.44236111111240461</v>
      </c>
      <c r="N3672" s="15">
        <f t="shared" si="345"/>
        <v>2</v>
      </c>
      <c r="O3672" s="16" t="str">
        <f t="shared" si="346"/>
        <v>Thursday</v>
      </c>
      <c r="P3672" s="16" t="str">
        <f t="shared" si="347"/>
        <v>May</v>
      </c>
      <c r="Q3672" s="22">
        <f>IF(Analysis!$H$2=1,1,0)</f>
        <v>1</v>
      </c>
      <c r="R3672" s="1">
        <f>IF(Analysis!$H$3=1,1,0)</f>
        <v>1</v>
      </c>
      <c r="S3672" s="23">
        <f>IF(Analysis!$H$4=1,1,0)</f>
        <v>1</v>
      </c>
      <c r="T3672" s="23">
        <f>IF(Analysis!$H$6=1,1,0)</f>
        <v>1</v>
      </c>
      <c r="U3672" s="23">
        <f>IF(Analysis!$H$7=1,1,0)</f>
        <v>1</v>
      </c>
    </row>
    <row r="3673" spans="1:21">
      <c r="A3673" s="4">
        <v>13974</v>
      </c>
      <c r="B3673" s="5">
        <v>40707.584027777775</v>
      </c>
      <c r="C3673" s="5">
        <v>40689.423611111109</v>
      </c>
      <c r="D3673" s="4" t="s">
        <v>60</v>
      </c>
      <c r="E3673" s="4" t="s">
        <v>144</v>
      </c>
      <c r="F3673" s="6" t="s">
        <v>127</v>
      </c>
      <c r="G3673" s="4" t="s">
        <v>55</v>
      </c>
      <c r="H3673" s="4" t="s">
        <v>1670</v>
      </c>
      <c r="I3673" s="4" t="s">
        <v>142</v>
      </c>
      <c r="J3673" s="4" t="s">
        <v>59</v>
      </c>
      <c r="K3673" s="9">
        <f t="shared" si="342"/>
        <v>18.160416666665697</v>
      </c>
      <c r="L3673" s="13">
        <f t="shared" si="343"/>
        <v>40689</v>
      </c>
      <c r="M3673" s="14">
        <f t="shared" si="344"/>
        <v>0.42361111110949423</v>
      </c>
      <c r="N3673" s="15">
        <f t="shared" si="345"/>
        <v>2</v>
      </c>
      <c r="O3673" s="16" t="str">
        <f t="shared" si="346"/>
        <v>Monday</v>
      </c>
      <c r="P3673" s="16" t="str">
        <f t="shared" si="347"/>
        <v>May</v>
      </c>
      <c r="Q3673" s="22">
        <f>IF(Analysis!$H$2=1,1,0)</f>
        <v>1</v>
      </c>
      <c r="R3673" s="1">
        <f>IF(Analysis!$H$3=1,1,0)</f>
        <v>1</v>
      </c>
      <c r="S3673" s="23">
        <f>IF(Analysis!$H$4=1,1,0)</f>
        <v>1</v>
      </c>
      <c r="T3673" s="23">
        <f>IF(Analysis!$H$6=1,1,0)</f>
        <v>1</v>
      </c>
      <c r="U3673" s="23">
        <f>IF(Analysis!$H$7=1,1,0)</f>
        <v>1</v>
      </c>
    </row>
    <row r="3674" spans="1:21">
      <c r="A3674" s="4">
        <v>13973</v>
      </c>
      <c r="B3674" s="5">
        <v>40700.586805555555</v>
      </c>
      <c r="C3674" s="5">
        <v>40689.381944444445</v>
      </c>
      <c r="D3674" s="4" t="s">
        <v>53</v>
      </c>
      <c r="E3674" s="4" t="s">
        <v>105</v>
      </c>
      <c r="F3674" s="6" t="s">
        <v>128</v>
      </c>
      <c r="G3674" s="4" t="s">
        <v>55</v>
      </c>
      <c r="H3674" s="4" t="s">
        <v>90</v>
      </c>
      <c r="I3674" s="4" t="s">
        <v>142</v>
      </c>
      <c r="J3674" s="4" t="s">
        <v>59</v>
      </c>
      <c r="K3674" s="9">
        <f t="shared" si="342"/>
        <v>11.204861111109494</v>
      </c>
      <c r="L3674" s="13">
        <f t="shared" si="343"/>
        <v>40689</v>
      </c>
      <c r="M3674" s="14">
        <f t="shared" si="344"/>
        <v>0.38194444444525288</v>
      </c>
      <c r="N3674" s="15">
        <f t="shared" si="345"/>
        <v>2</v>
      </c>
      <c r="O3674" s="16" t="str">
        <f t="shared" si="346"/>
        <v>Monday</v>
      </c>
      <c r="P3674" s="16" t="str">
        <f t="shared" si="347"/>
        <v>May</v>
      </c>
      <c r="Q3674" s="22">
        <f>IF(Analysis!$H$2=1,1,0)</f>
        <v>1</v>
      </c>
      <c r="R3674" s="1">
        <f>IF(Analysis!$H$3=1,1,0)</f>
        <v>1</v>
      </c>
      <c r="S3674" s="23">
        <f>IF(Analysis!$H$4=1,1,0)</f>
        <v>1</v>
      </c>
      <c r="T3674" s="23">
        <f>IF(Analysis!$H$6=1,1,0)</f>
        <v>1</v>
      </c>
      <c r="U3674" s="23">
        <f>IF(Analysis!$H$7=1,1,0)</f>
        <v>1</v>
      </c>
    </row>
    <row r="3675" spans="1:21">
      <c r="A3675" s="4">
        <v>13972</v>
      </c>
      <c r="B3675" s="5">
        <v>40690.546527777777</v>
      </c>
      <c r="C3675" s="5">
        <v>40688.69027777778</v>
      </c>
      <c r="D3675" s="4" t="s">
        <v>53</v>
      </c>
      <c r="E3675" s="4" t="s">
        <v>91</v>
      </c>
      <c r="F3675" s="6" t="s">
        <v>129</v>
      </c>
      <c r="G3675" s="4" t="s">
        <v>55</v>
      </c>
      <c r="H3675" s="4" t="s">
        <v>107</v>
      </c>
      <c r="I3675" s="4" t="s">
        <v>142</v>
      </c>
      <c r="J3675" s="4" t="s">
        <v>59</v>
      </c>
      <c r="K3675" s="9">
        <f t="shared" si="342"/>
        <v>1.8562499999970896</v>
      </c>
      <c r="L3675" s="13">
        <f t="shared" si="343"/>
        <v>40688</v>
      </c>
      <c r="M3675" s="14">
        <f t="shared" si="344"/>
        <v>0.69027777777955635</v>
      </c>
      <c r="N3675" s="15">
        <f t="shared" si="345"/>
        <v>5</v>
      </c>
      <c r="O3675" s="16" t="str">
        <f t="shared" si="346"/>
        <v>Friday</v>
      </c>
      <c r="P3675" s="16" t="str">
        <f t="shared" si="347"/>
        <v>May</v>
      </c>
      <c r="Q3675" s="22">
        <f>IF(Analysis!$H$2=1,1,0)</f>
        <v>1</v>
      </c>
      <c r="R3675" s="1">
        <f>IF(Analysis!$H$3=1,1,0)</f>
        <v>1</v>
      </c>
      <c r="S3675" s="23">
        <f>IF(Analysis!$H$4=1,1,0)</f>
        <v>1</v>
      </c>
      <c r="T3675" s="23">
        <f>IF(Analysis!$H$6=1,1,0)</f>
        <v>1</v>
      </c>
      <c r="U3675" s="23">
        <f>IF(Analysis!$H$7=1,1,0)</f>
        <v>1</v>
      </c>
    </row>
    <row r="3676" spans="1:21">
      <c r="A3676" s="4">
        <v>13971</v>
      </c>
      <c r="B3676" s="5">
        <v>40710.684027777781</v>
      </c>
      <c r="C3676" s="5">
        <v>40688.6875</v>
      </c>
      <c r="D3676" s="4" t="s">
        <v>62</v>
      </c>
      <c r="E3676" s="4" t="s">
        <v>92</v>
      </c>
      <c r="F3676" s="6" t="s">
        <v>145</v>
      </c>
      <c r="G3676" s="4" t="s">
        <v>55</v>
      </c>
      <c r="H3676" s="4" t="s">
        <v>106</v>
      </c>
      <c r="I3676" s="4" t="s">
        <v>142</v>
      </c>
      <c r="J3676" s="4" t="s">
        <v>136</v>
      </c>
      <c r="K3676" s="9">
        <f t="shared" si="342"/>
        <v>21.996527777781012</v>
      </c>
      <c r="L3676" s="13">
        <f t="shared" si="343"/>
        <v>40688</v>
      </c>
      <c r="M3676" s="14">
        <f t="shared" si="344"/>
        <v>0.6875</v>
      </c>
      <c r="N3676" s="15">
        <f t="shared" si="345"/>
        <v>5</v>
      </c>
      <c r="O3676" s="16" t="str">
        <f t="shared" si="346"/>
        <v>Thursday</v>
      </c>
      <c r="P3676" s="16" t="str">
        <f t="shared" si="347"/>
        <v>May</v>
      </c>
      <c r="Q3676" s="22">
        <f>IF(Analysis!$H$2=1,1,0)</f>
        <v>1</v>
      </c>
      <c r="R3676" s="1">
        <f>IF(Analysis!$H$3=1,1,0)</f>
        <v>1</v>
      </c>
      <c r="S3676" s="23">
        <f>IF(Analysis!$H$4=1,1,0)</f>
        <v>1</v>
      </c>
      <c r="T3676" s="23">
        <f>IF(Analysis!$H$6=1,1,0)</f>
        <v>1</v>
      </c>
      <c r="U3676" s="23">
        <f>IF(Analysis!$H$7=1,1,0)</f>
        <v>1</v>
      </c>
    </row>
    <row r="3677" spans="1:21">
      <c r="A3677" s="4">
        <v>13970</v>
      </c>
      <c r="B3677" s="5">
        <v>40694.468055555553</v>
      </c>
      <c r="C3677" s="5">
        <v>40688.680555555555</v>
      </c>
      <c r="D3677" s="4" t="s">
        <v>60</v>
      </c>
      <c r="E3677" s="4" t="s">
        <v>2536</v>
      </c>
      <c r="F3677" s="6" t="s">
        <v>2440</v>
      </c>
      <c r="G3677" s="4" t="s">
        <v>55</v>
      </c>
      <c r="H3677" s="4" t="s">
        <v>71</v>
      </c>
      <c r="I3677" s="4" t="s">
        <v>142</v>
      </c>
      <c r="J3677" s="4" t="s">
        <v>59</v>
      </c>
      <c r="K3677" s="9">
        <f t="shared" si="342"/>
        <v>5.7874999999985448</v>
      </c>
      <c r="L3677" s="13">
        <f t="shared" si="343"/>
        <v>40688</v>
      </c>
      <c r="M3677" s="14">
        <f t="shared" si="344"/>
        <v>0.68055555555474712</v>
      </c>
      <c r="N3677" s="15">
        <f t="shared" si="345"/>
        <v>5</v>
      </c>
      <c r="O3677" s="16" t="str">
        <f t="shared" si="346"/>
        <v>Tuesday</v>
      </c>
      <c r="P3677" s="16" t="str">
        <f t="shared" si="347"/>
        <v>May</v>
      </c>
      <c r="Q3677" s="22">
        <f>IF(Analysis!$H$2=1,1,0)</f>
        <v>1</v>
      </c>
      <c r="R3677" s="1">
        <f>IF(Analysis!$H$3=1,1,0)</f>
        <v>1</v>
      </c>
      <c r="S3677" s="23">
        <f>IF(Analysis!$H$4=1,1,0)</f>
        <v>1</v>
      </c>
      <c r="T3677" s="23">
        <f>IF(Analysis!$H$6=1,1,0)</f>
        <v>1</v>
      </c>
      <c r="U3677" s="23">
        <f>IF(Analysis!$H$7=1,1,0)</f>
        <v>1</v>
      </c>
    </row>
    <row r="3678" spans="1:21">
      <c r="A3678" s="4">
        <v>13969</v>
      </c>
      <c r="B3678" s="5">
        <v>40688.625694444447</v>
      </c>
      <c r="C3678" s="5">
        <v>40688.606944444444</v>
      </c>
      <c r="D3678" s="4" t="s">
        <v>60</v>
      </c>
      <c r="E3678" s="4" t="s">
        <v>54</v>
      </c>
      <c r="F3678" s="6" t="s">
        <v>2071</v>
      </c>
      <c r="G3678" s="4" t="s">
        <v>55</v>
      </c>
      <c r="H3678" s="4" t="s">
        <v>56</v>
      </c>
      <c r="I3678" s="4" t="s">
        <v>142</v>
      </c>
      <c r="J3678" s="4" t="s">
        <v>59</v>
      </c>
      <c r="K3678" s="9">
        <f t="shared" si="342"/>
        <v>1.8750000002910383E-2</v>
      </c>
      <c r="L3678" s="13">
        <f t="shared" si="343"/>
        <v>40688</v>
      </c>
      <c r="M3678" s="14">
        <f t="shared" si="344"/>
        <v>0.60694444444379769</v>
      </c>
      <c r="N3678" s="15">
        <f t="shared" si="345"/>
        <v>4</v>
      </c>
      <c r="O3678" s="16" t="str">
        <f t="shared" si="346"/>
        <v>Wednesday</v>
      </c>
      <c r="P3678" s="16" t="str">
        <f t="shared" si="347"/>
        <v>May</v>
      </c>
      <c r="Q3678" s="22">
        <f>IF(Analysis!$H$2=1,1,0)</f>
        <v>1</v>
      </c>
      <c r="R3678" s="1">
        <f>IF(Analysis!$H$3=1,1,0)</f>
        <v>1</v>
      </c>
      <c r="S3678" s="23">
        <f>IF(Analysis!$H$4=1,1,0)</f>
        <v>1</v>
      </c>
      <c r="T3678" s="23">
        <f>IF(Analysis!$H$6=1,1,0)</f>
        <v>1</v>
      </c>
      <c r="U3678" s="23">
        <f>IF(Analysis!$H$7=1,1,0)</f>
        <v>1</v>
      </c>
    </row>
    <row r="3679" spans="1:21">
      <c r="A3679" s="4">
        <v>13968</v>
      </c>
      <c r="B3679" s="5">
        <v>40695.407638888886</v>
      </c>
      <c r="C3679" s="5">
        <v>40688.606249999997</v>
      </c>
      <c r="D3679" s="4" t="s">
        <v>62</v>
      </c>
      <c r="E3679" s="4" t="s">
        <v>72</v>
      </c>
      <c r="F3679" s="6" t="s">
        <v>2072</v>
      </c>
      <c r="G3679" s="4" t="s">
        <v>55</v>
      </c>
      <c r="H3679" s="4" t="s">
        <v>90</v>
      </c>
      <c r="I3679" s="4" t="s">
        <v>142</v>
      </c>
      <c r="J3679" s="4" t="s">
        <v>59</v>
      </c>
      <c r="K3679" s="9">
        <f t="shared" si="342"/>
        <v>6.8013888888890506</v>
      </c>
      <c r="L3679" s="13">
        <f t="shared" si="343"/>
        <v>40688</v>
      </c>
      <c r="M3679" s="14">
        <f t="shared" si="344"/>
        <v>0.60624999999708962</v>
      </c>
      <c r="N3679" s="15">
        <f t="shared" si="345"/>
        <v>4</v>
      </c>
      <c r="O3679" s="16" t="str">
        <f t="shared" si="346"/>
        <v>Wednesday</v>
      </c>
      <c r="P3679" s="16" t="str">
        <f t="shared" si="347"/>
        <v>May</v>
      </c>
      <c r="Q3679" s="22">
        <f>IF(Analysis!$H$2=1,1,0)</f>
        <v>1</v>
      </c>
      <c r="R3679" s="1">
        <f>IF(Analysis!$H$3=1,1,0)</f>
        <v>1</v>
      </c>
      <c r="S3679" s="23">
        <f>IF(Analysis!$H$4=1,1,0)</f>
        <v>1</v>
      </c>
      <c r="T3679" s="23">
        <f>IF(Analysis!$H$6=1,1,0)</f>
        <v>1</v>
      </c>
      <c r="U3679" s="23">
        <f>IF(Analysis!$H$7=1,1,0)</f>
        <v>1</v>
      </c>
    </row>
    <row r="3680" spans="1:21">
      <c r="A3680" s="4">
        <v>13967</v>
      </c>
      <c r="B3680" s="5">
        <v>40689.50277777778</v>
      </c>
      <c r="C3680" s="5">
        <v>40688.536805555559</v>
      </c>
      <c r="D3680" s="4" t="s">
        <v>53</v>
      </c>
      <c r="E3680" s="4" t="s">
        <v>91</v>
      </c>
      <c r="F3680" s="6" t="s">
        <v>2073</v>
      </c>
      <c r="G3680" s="4" t="s">
        <v>55</v>
      </c>
      <c r="H3680" s="4" t="s">
        <v>56</v>
      </c>
      <c r="I3680" s="4" t="s">
        <v>142</v>
      </c>
      <c r="J3680" s="4" t="s">
        <v>59</v>
      </c>
      <c r="K3680" s="9">
        <f t="shared" si="342"/>
        <v>0.96597222222044365</v>
      </c>
      <c r="L3680" s="13">
        <f t="shared" si="343"/>
        <v>40688</v>
      </c>
      <c r="M3680" s="14">
        <f t="shared" si="344"/>
        <v>0.53680555555911269</v>
      </c>
      <c r="N3680" s="15">
        <f t="shared" si="345"/>
        <v>3</v>
      </c>
      <c r="O3680" s="16" t="str">
        <f t="shared" si="346"/>
        <v>Thursday</v>
      </c>
      <c r="P3680" s="16" t="str">
        <f t="shared" si="347"/>
        <v>May</v>
      </c>
      <c r="Q3680" s="22">
        <f>IF(Analysis!$H$2=1,1,0)</f>
        <v>1</v>
      </c>
      <c r="R3680" s="1">
        <f>IF(Analysis!$H$3=1,1,0)</f>
        <v>1</v>
      </c>
      <c r="S3680" s="23">
        <f>IF(Analysis!$H$4=1,1,0)</f>
        <v>1</v>
      </c>
      <c r="T3680" s="23">
        <f>IF(Analysis!$H$6=1,1,0)</f>
        <v>1</v>
      </c>
      <c r="U3680" s="23">
        <f>IF(Analysis!$H$7=1,1,0)</f>
        <v>1</v>
      </c>
    </row>
    <row r="3681" spans="1:21">
      <c r="A3681" s="4">
        <v>13966</v>
      </c>
      <c r="B3681" s="5">
        <v>40700.408333333333</v>
      </c>
      <c r="C3681" s="5">
        <v>40688.533333333333</v>
      </c>
      <c r="D3681" s="4" t="s">
        <v>53</v>
      </c>
      <c r="E3681" s="4" t="s">
        <v>68</v>
      </c>
      <c r="F3681" s="6" t="s">
        <v>132</v>
      </c>
      <c r="G3681" s="4" t="s">
        <v>55</v>
      </c>
      <c r="H3681" s="4" t="s">
        <v>1671</v>
      </c>
      <c r="I3681" s="4" t="s">
        <v>142</v>
      </c>
      <c r="J3681" s="4" t="s">
        <v>59</v>
      </c>
      <c r="K3681" s="9">
        <f t="shared" si="342"/>
        <v>11.875</v>
      </c>
      <c r="L3681" s="13">
        <f t="shared" si="343"/>
        <v>40688</v>
      </c>
      <c r="M3681" s="14">
        <f t="shared" si="344"/>
        <v>0.53333333333284827</v>
      </c>
      <c r="N3681" s="15">
        <f t="shared" si="345"/>
        <v>3</v>
      </c>
      <c r="O3681" s="16" t="str">
        <f t="shared" si="346"/>
        <v>Monday</v>
      </c>
      <c r="P3681" s="16" t="str">
        <f t="shared" si="347"/>
        <v>May</v>
      </c>
      <c r="Q3681" s="22">
        <f>IF(Analysis!$H$2=1,1,0)</f>
        <v>1</v>
      </c>
      <c r="R3681" s="1">
        <f>IF(Analysis!$H$3=1,1,0)</f>
        <v>1</v>
      </c>
      <c r="S3681" s="23">
        <f>IF(Analysis!$H$4=1,1,0)</f>
        <v>1</v>
      </c>
      <c r="T3681" s="23">
        <f>IF(Analysis!$H$6=1,1,0)</f>
        <v>1</v>
      </c>
      <c r="U3681" s="23">
        <f>IF(Analysis!$H$7=1,1,0)</f>
        <v>1</v>
      </c>
    </row>
    <row r="3682" spans="1:21">
      <c r="A3682" s="4">
        <v>13965</v>
      </c>
      <c r="B3682" s="5">
        <v>40689.429861111108</v>
      </c>
      <c r="C3682" s="5">
        <v>40688.524305555555</v>
      </c>
      <c r="D3682" s="4" t="s">
        <v>62</v>
      </c>
      <c r="E3682" s="4" t="s">
        <v>78</v>
      </c>
      <c r="F3682" s="6" t="s">
        <v>133</v>
      </c>
      <c r="G3682" s="4" t="s">
        <v>55</v>
      </c>
      <c r="H3682" s="4" t="s">
        <v>1672</v>
      </c>
      <c r="I3682" s="4" t="s">
        <v>142</v>
      </c>
      <c r="J3682" s="4" t="s">
        <v>59</v>
      </c>
      <c r="K3682" s="9">
        <f t="shared" si="342"/>
        <v>0.90555555555329192</v>
      </c>
      <c r="L3682" s="13">
        <f t="shared" si="343"/>
        <v>40688</v>
      </c>
      <c r="M3682" s="14">
        <f t="shared" si="344"/>
        <v>0.52430555555474712</v>
      </c>
      <c r="N3682" s="15">
        <f t="shared" si="345"/>
        <v>3</v>
      </c>
      <c r="O3682" s="16" t="str">
        <f t="shared" si="346"/>
        <v>Thursday</v>
      </c>
      <c r="P3682" s="16" t="str">
        <f t="shared" si="347"/>
        <v>May</v>
      </c>
      <c r="Q3682" s="22">
        <f>IF(Analysis!$H$2=1,1,0)</f>
        <v>1</v>
      </c>
      <c r="R3682" s="1">
        <f>IF(Analysis!$H$3=1,1,0)</f>
        <v>1</v>
      </c>
      <c r="S3682" s="23">
        <f>IF(Analysis!$H$4=1,1,0)</f>
        <v>1</v>
      </c>
      <c r="T3682" s="23">
        <f>IF(Analysis!$H$6=1,1,0)</f>
        <v>1</v>
      </c>
      <c r="U3682" s="23">
        <f>IF(Analysis!$H$7=1,1,0)</f>
        <v>1</v>
      </c>
    </row>
    <row r="3683" spans="1:21">
      <c r="A3683" s="4">
        <v>13964</v>
      </c>
      <c r="B3683" s="5">
        <v>40690.493055555555</v>
      </c>
      <c r="C3683" s="5">
        <v>40688.493750000001</v>
      </c>
      <c r="D3683" s="4" t="s">
        <v>62</v>
      </c>
      <c r="E3683" s="4" t="s">
        <v>100</v>
      </c>
      <c r="F3683" s="6" t="s">
        <v>127</v>
      </c>
      <c r="G3683" s="4" t="s">
        <v>55</v>
      </c>
      <c r="H3683" s="4" t="s">
        <v>1673</v>
      </c>
      <c r="I3683" s="4" t="s">
        <v>142</v>
      </c>
      <c r="J3683" s="4" t="s">
        <v>65</v>
      </c>
      <c r="K3683" s="9">
        <f t="shared" si="342"/>
        <v>1.9993055555532919</v>
      </c>
      <c r="L3683" s="13">
        <f t="shared" si="343"/>
        <v>40688</v>
      </c>
      <c r="M3683" s="14">
        <f t="shared" si="344"/>
        <v>0.49375000000145519</v>
      </c>
      <c r="N3683" s="15">
        <f t="shared" si="345"/>
        <v>3</v>
      </c>
      <c r="O3683" s="16" t="str">
        <f t="shared" si="346"/>
        <v>Friday</v>
      </c>
      <c r="P3683" s="16" t="str">
        <f t="shared" si="347"/>
        <v>May</v>
      </c>
      <c r="Q3683" s="22">
        <f>IF(Analysis!$H$2=1,1,0)</f>
        <v>1</v>
      </c>
      <c r="R3683" s="1">
        <f>IF(Analysis!$H$3=1,1,0)</f>
        <v>1</v>
      </c>
      <c r="S3683" s="23">
        <f>IF(Analysis!$H$4=1,1,0)</f>
        <v>1</v>
      </c>
      <c r="T3683" s="23">
        <f>IF(Analysis!$H$6=1,1,0)</f>
        <v>1</v>
      </c>
      <c r="U3683" s="23">
        <f>IF(Analysis!$H$7=1,1,0)</f>
        <v>1</v>
      </c>
    </row>
    <row r="3684" spans="1:21">
      <c r="A3684" s="4">
        <v>13963</v>
      </c>
      <c r="B3684" s="5">
        <v>40690.368750000001</v>
      </c>
      <c r="C3684" s="5">
        <v>40688.462500000001</v>
      </c>
      <c r="D3684" s="4" t="s">
        <v>53</v>
      </c>
      <c r="E3684" s="4" t="s">
        <v>96</v>
      </c>
      <c r="F3684" s="6" t="s">
        <v>128</v>
      </c>
      <c r="G3684" s="4" t="s">
        <v>55</v>
      </c>
      <c r="H3684" s="4" t="s">
        <v>1674</v>
      </c>
      <c r="I3684" s="4" t="s">
        <v>142</v>
      </c>
      <c r="J3684" s="4" t="s">
        <v>65</v>
      </c>
      <c r="K3684" s="9">
        <f t="shared" si="342"/>
        <v>1.90625</v>
      </c>
      <c r="L3684" s="13">
        <f t="shared" si="343"/>
        <v>40688</v>
      </c>
      <c r="M3684" s="14">
        <f t="shared" si="344"/>
        <v>0.46250000000145519</v>
      </c>
      <c r="N3684" s="15">
        <f t="shared" si="345"/>
        <v>3</v>
      </c>
      <c r="O3684" s="16" t="str">
        <f t="shared" si="346"/>
        <v>Friday</v>
      </c>
      <c r="P3684" s="16" t="str">
        <f t="shared" si="347"/>
        <v>May</v>
      </c>
      <c r="Q3684" s="22">
        <f>IF(Analysis!$H$2=1,1,0)</f>
        <v>1</v>
      </c>
      <c r="R3684" s="1">
        <f>IF(Analysis!$H$3=1,1,0)</f>
        <v>1</v>
      </c>
      <c r="S3684" s="23">
        <f>IF(Analysis!$H$4=1,1,0)</f>
        <v>1</v>
      </c>
      <c r="T3684" s="23">
        <f>IF(Analysis!$H$6=1,1,0)</f>
        <v>1</v>
      </c>
      <c r="U3684" s="23">
        <f>IF(Analysis!$H$7=1,1,0)</f>
        <v>1</v>
      </c>
    </row>
    <row r="3685" spans="1:21">
      <c r="A3685" s="4">
        <v>13962</v>
      </c>
      <c r="B3685" s="5">
        <v>40688.393750000003</v>
      </c>
      <c r="C3685" s="5">
        <v>40688.35</v>
      </c>
      <c r="D3685" s="4" t="s">
        <v>62</v>
      </c>
      <c r="E3685" s="4" t="s">
        <v>37</v>
      </c>
      <c r="F3685" s="6" t="s">
        <v>129</v>
      </c>
      <c r="G3685" s="4" t="s">
        <v>55</v>
      </c>
      <c r="H3685" s="4" t="s">
        <v>1675</v>
      </c>
      <c r="I3685" s="4" t="s">
        <v>142</v>
      </c>
      <c r="J3685" s="4" t="s">
        <v>65</v>
      </c>
      <c r="K3685" s="9">
        <f t="shared" si="342"/>
        <v>4.3750000004365575E-2</v>
      </c>
      <c r="L3685" s="13">
        <f t="shared" si="343"/>
        <v>40688</v>
      </c>
      <c r="M3685" s="14">
        <f t="shared" si="344"/>
        <v>0.34999999999854481</v>
      </c>
      <c r="N3685" s="15">
        <f t="shared" si="345"/>
        <v>1</v>
      </c>
      <c r="O3685" s="16" t="str">
        <f t="shared" si="346"/>
        <v>Wednesday</v>
      </c>
      <c r="P3685" s="16" t="str">
        <f t="shared" si="347"/>
        <v>May</v>
      </c>
      <c r="Q3685" s="22">
        <f>IF(Analysis!$H$2=1,1,0)</f>
        <v>1</v>
      </c>
      <c r="R3685" s="1">
        <f>IF(Analysis!$H$3=1,1,0)</f>
        <v>1</v>
      </c>
      <c r="S3685" s="23">
        <f>IF(Analysis!$H$4=1,1,0)</f>
        <v>1</v>
      </c>
      <c r="T3685" s="23">
        <f>IF(Analysis!$H$6=1,1,0)</f>
        <v>1</v>
      </c>
      <c r="U3685" s="23">
        <f>IF(Analysis!$H$7=1,1,0)</f>
        <v>1</v>
      </c>
    </row>
    <row r="3686" spans="1:21">
      <c r="A3686" s="4">
        <v>13961</v>
      </c>
      <c r="B3686" s="5">
        <v>40690.415277777778</v>
      </c>
      <c r="C3686" s="5">
        <v>40687.706944444442</v>
      </c>
      <c r="D3686" s="4" t="s">
        <v>60</v>
      </c>
      <c r="E3686" s="4" t="s">
        <v>116</v>
      </c>
      <c r="F3686" s="6" t="s">
        <v>145</v>
      </c>
      <c r="G3686" s="4" t="s">
        <v>55</v>
      </c>
      <c r="H3686" s="4" t="s">
        <v>90</v>
      </c>
      <c r="I3686" s="4" t="s">
        <v>142</v>
      </c>
      <c r="J3686" s="4" t="s">
        <v>59</v>
      </c>
      <c r="K3686" s="9">
        <f t="shared" si="342"/>
        <v>2.7083333333357587</v>
      </c>
      <c r="L3686" s="13">
        <f t="shared" si="343"/>
        <v>40687</v>
      </c>
      <c r="M3686" s="14">
        <f t="shared" si="344"/>
        <v>0.7069444444423425</v>
      </c>
      <c r="N3686" s="15">
        <f t="shared" si="345"/>
        <v>5</v>
      </c>
      <c r="O3686" s="16" t="str">
        <f t="shared" si="346"/>
        <v>Friday</v>
      </c>
      <c r="P3686" s="16" t="str">
        <f t="shared" si="347"/>
        <v>May</v>
      </c>
      <c r="Q3686" s="22">
        <f>IF(Analysis!$H$2=1,1,0)</f>
        <v>1</v>
      </c>
      <c r="R3686" s="1">
        <f>IF(Analysis!$H$3=1,1,0)</f>
        <v>1</v>
      </c>
      <c r="S3686" s="23">
        <f>IF(Analysis!$H$4=1,1,0)</f>
        <v>1</v>
      </c>
      <c r="T3686" s="23">
        <f>IF(Analysis!$H$6=1,1,0)</f>
        <v>1</v>
      </c>
      <c r="U3686" s="23">
        <f>IF(Analysis!$H$7=1,1,0)</f>
        <v>1</v>
      </c>
    </row>
    <row r="3687" spans="1:21">
      <c r="A3687" s="4">
        <v>13960</v>
      </c>
      <c r="B3687" s="5">
        <v>40709.656944444447</v>
      </c>
      <c r="C3687" s="5">
        <v>40687.699999999997</v>
      </c>
      <c r="D3687" s="4" t="s">
        <v>60</v>
      </c>
      <c r="E3687" s="4" t="s">
        <v>67</v>
      </c>
      <c r="F3687" s="6" t="s">
        <v>2441</v>
      </c>
      <c r="G3687" s="4" t="s">
        <v>55</v>
      </c>
      <c r="H3687" s="4" t="s">
        <v>107</v>
      </c>
      <c r="I3687" s="4" t="s">
        <v>142</v>
      </c>
      <c r="J3687" s="4" t="s">
        <v>59</v>
      </c>
      <c r="K3687" s="9">
        <f t="shared" si="342"/>
        <v>21.956944444449618</v>
      </c>
      <c r="L3687" s="13">
        <f t="shared" si="343"/>
        <v>40687</v>
      </c>
      <c r="M3687" s="14">
        <f t="shared" si="344"/>
        <v>0.69999999999708962</v>
      </c>
      <c r="N3687" s="15">
        <f t="shared" si="345"/>
        <v>5</v>
      </c>
      <c r="O3687" s="16" t="str">
        <f t="shared" si="346"/>
        <v>Wednesday</v>
      </c>
      <c r="P3687" s="16" t="str">
        <f t="shared" si="347"/>
        <v>May</v>
      </c>
      <c r="Q3687" s="22">
        <f>IF(Analysis!$H$2=1,1,0)</f>
        <v>1</v>
      </c>
      <c r="R3687" s="1">
        <f>IF(Analysis!$H$3=1,1,0)</f>
        <v>1</v>
      </c>
      <c r="S3687" s="23">
        <f>IF(Analysis!$H$4=1,1,0)</f>
        <v>1</v>
      </c>
      <c r="T3687" s="23">
        <f>IF(Analysis!$H$6=1,1,0)</f>
        <v>1</v>
      </c>
      <c r="U3687" s="23">
        <f>IF(Analysis!$H$7=1,1,0)</f>
        <v>1</v>
      </c>
    </row>
    <row r="3688" spans="1:21">
      <c r="A3688" s="4">
        <v>13959</v>
      </c>
      <c r="B3688" s="5">
        <v>40690.512499999997</v>
      </c>
      <c r="C3688" s="5">
        <v>40687.665972222225</v>
      </c>
      <c r="D3688" s="4" t="s">
        <v>60</v>
      </c>
      <c r="E3688" s="4" t="s">
        <v>74</v>
      </c>
      <c r="F3688" s="6" t="s">
        <v>2071</v>
      </c>
      <c r="G3688" s="4" t="s">
        <v>55</v>
      </c>
      <c r="H3688" s="4" t="s">
        <v>106</v>
      </c>
      <c r="I3688" s="4" t="s">
        <v>142</v>
      </c>
      <c r="J3688" s="4" t="s">
        <v>59</v>
      </c>
      <c r="K3688" s="9">
        <f t="shared" si="342"/>
        <v>2.8465277777722804</v>
      </c>
      <c r="L3688" s="13">
        <f t="shared" si="343"/>
        <v>40687</v>
      </c>
      <c r="M3688" s="14">
        <f t="shared" si="344"/>
        <v>0.66597222222480923</v>
      </c>
      <c r="N3688" s="15">
        <f t="shared" si="345"/>
        <v>5</v>
      </c>
      <c r="O3688" s="16" t="str">
        <f t="shared" si="346"/>
        <v>Friday</v>
      </c>
      <c r="P3688" s="16" t="str">
        <f t="shared" si="347"/>
        <v>May</v>
      </c>
      <c r="Q3688" s="22">
        <f>IF(Analysis!$H$2=1,1,0)</f>
        <v>1</v>
      </c>
      <c r="R3688" s="1">
        <f>IF(Analysis!$H$3=1,1,0)</f>
        <v>1</v>
      </c>
      <c r="S3688" s="23">
        <f>IF(Analysis!$H$4=1,1,0)</f>
        <v>1</v>
      </c>
      <c r="T3688" s="23">
        <f>IF(Analysis!$H$6=1,1,0)</f>
        <v>1</v>
      </c>
      <c r="U3688" s="23">
        <f>IF(Analysis!$H$7=1,1,0)</f>
        <v>1</v>
      </c>
    </row>
    <row r="3689" spans="1:21">
      <c r="A3689" s="4">
        <v>13958</v>
      </c>
      <c r="B3689" s="5">
        <v>40711.556250000001</v>
      </c>
      <c r="C3689" s="5">
        <v>40687.642361111109</v>
      </c>
      <c r="D3689" s="4" t="s">
        <v>62</v>
      </c>
      <c r="E3689" s="4" t="s">
        <v>64</v>
      </c>
      <c r="F3689" s="6" t="s">
        <v>2072</v>
      </c>
      <c r="G3689" s="4" t="s">
        <v>55</v>
      </c>
      <c r="H3689" s="4" t="s">
        <v>71</v>
      </c>
      <c r="I3689" s="4" t="s">
        <v>142</v>
      </c>
      <c r="J3689" s="4" t="s">
        <v>65</v>
      </c>
      <c r="K3689" s="9">
        <f t="shared" si="342"/>
        <v>23.913888888891961</v>
      </c>
      <c r="L3689" s="13">
        <f t="shared" si="343"/>
        <v>40687</v>
      </c>
      <c r="M3689" s="14">
        <f t="shared" si="344"/>
        <v>0.64236111110949423</v>
      </c>
      <c r="N3689" s="15">
        <f t="shared" si="345"/>
        <v>5</v>
      </c>
      <c r="O3689" s="16" t="str">
        <f t="shared" si="346"/>
        <v>Friday</v>
      </c>
      <c r="P3689" s="16" t="str">
        <f t="shared" si="347"/>
        <v>May</v>
      </c>
      <c r="Q3689" s="22">
        <f>IF(Analysis!$H$2=1,1,0)</f>
        <v>1</v>
      </c>
      <c r="R3689" s="1">
        <f>IF(Analysis!$H$3=1,1,0)</f>
        <v>1</v>
      </c>
      <c r="S3689" s="23">
        <f>IF(Analysis!$H$4=1,1,0)</f>
        <v>1</v>
      </c>
      <c r="T3689" s="23">
        <f>IF(Analysis!$H$6=1,1,0)</f>
        <v>1</v>
      </c>
      <c r="U3689" s="23">
        <f>IF(Analysis!$H$7=1,1,0)</f>
        <v>1</v>
      </c>
    </row>
    <row r="3690" spans="1:21">
      <c r="A3690" s="4">
        <v>13957</v>
      </c>
      <c r="B3690" s="5">
        <v>40687.686805555553</v>
      </c>
      <c r="C3690" s="5">
        <v>40687.543055555558</v>
      </c>
      <c r="D3690" s="4" t="s">
        <v>62</v>
      </c>
      <c r="E3690" s="4" t="s">
        <v>92</v>
      </c>
      <c r="F3690" s="6" t="s">
        <v>2073</v>
      </c>
      <c r="G3690" s="4" t="s">
        <v>55</v>
      </c>
      <c r="H3690" s="4" t="s">
        <v>56</v>
      </c>
      <c r="I3690" s="4" t="s">
        <v>142</v>
      </c>
      <c r="J3690" s="4" t="s">
        <v>59</v>
      </c>
      <c r="K3690" s="9">
        <f t="shared" si="342"/>
        <v>0.14374999999563443</v>
      </c>
      <c r="L3690" s="13">
        <f t="shared" si="343"/>
        <v>40687</v>
      </c>
      <c r="M3690" s="14">
        <f t="shared" si="344"/>
        <v>0.5430555555576575</v>
      </c>
      <c r="N3690" s="15">
        <f t="shared" si="345"/>
        <v>4</v>
      </c>
      <c r="O3690" s="16" t="str">
        <f t="shared" si="346"/>
        <v>Tuesday</v>
      </c>
      <c r="P3690" s="16" t="str">
        <f t="shared" si="347"/>
        <v>May</v>
      </c>
      <c r="Q3690" s="22">
        <f>IF(Analysis!$H$2=1,1,0)</f>
        <v>1</v>
      </c>
      <c r="R3690" s="1">
        <f>IF(Analysis!$H$3=1,1,0)</f>
        <v>1</v>
      </c>
      <c r="S3690" s="23">
        <f>IF(Analysis!$H$4=1,1,0)</f>
        <v>1</v>
      </c>
      <c r="T3690" s="23">
        <f>IF(Analysis!$H$6=1,1,0)</f>
        <v>1</v>
      </c>
      <c r="U3690" s="23">
        <f>IF(Analysis!$H$7=1,1,0)</f>
        <v>1</v>
      </c>
    </row>
    <row r="3691" spans="1:21">
      <c r="A3691" s="4">
        <v>13956</v>
      </c>
      <c r="B3691" s="5">
        <v>40689.727083333331</v>
      </c>
      <c r="C3691" s="5">
        <v>40687.511111111111</v>
      </c>
      <c r="D3691" s="4" t="s">
        <v>53</v>
      </c>
      <c r="E3691" s="4" t="s">
        <v>91</v>
      </c>
      <c r="F3691" s="6" t="s">
        <v>132</v>
      </c>
      <c r="G3691" s="4" t="s">
        <v>55</v>
      </c>
      <c r="H3691" s="4" t="s">
        <v>90</v>
      </c>
      <c r="I3691" s="4" t="s">
        <v>142</v>
      </c>
      <c r="J3691" s="4" t="s">
        <v>57</v>
      </c>
      <c r="K3691" s="9">
        <f t="shared" si="342"/>
        <v>2.2159722222204437</v>
      </c>
      <c r="L3691" s="13">
        <f t="shared" si="343"/>
        <v>40687</v>
      </c>
      <c r="M3691" s="14">
        <f t="shared" si="344"/>
        <v>0.51111111111094942</v>
      </c>
      <c r="N3691" s="15">
        <f t="shared" si="345"/>
        <v>3</v>
      </c>
      <c r="O3691" s="16" t="str">
        <f t="shared" si="346"/>
        <v>Thursday</v>
      </c>
      <c r="P3691" s="16" t="str">
        <f t="shared" si="347"/>
        <v>May</v>
      </c>
      <c r="Q3691" s="22">
        <f>IF(Analysis!$H$2=1,1,0)</f>
        <v>1</v>
      </c>
      <c r="R3691" s="1">
        <f>IF(Analysis!$H$3=1,1,0)</f>
        <v>1</v>
      </c>
      <c r="S3691" s="23">
        <f>IF(Analysis!$H$4=1,1,0)</f>
        <v>1</v>
      </c>
      <c r="T3691" s="23">
        <f>IF(Analysis!$H$6=1,1,0)</f>
        <v>1</v>
      </c>
      <c r="U3691" s="23">
        <f>IF(Analysis!$H$7=1,1,0)</f>
        <v>1</v>
      </c>
    </row>
    <row r="3692" spans="1:21">
      <c r="A3692" s="4">
        <v>13955</v>
      </c>
      <c r="B3692" s="5">
        <v>40695.583333333336</v>
      </c>
      <c r="C3692" s="5">
        <v>40687.504166666666</v>
      </c>
      <c r="D3692" s="4" t="s">
        <v>62</v>
      </c>
      <c r="E3692" s="4" t="s">
        <v>63</v>
      </c>
      <c r="F3692" s="6" t="s">
        <v>133</v>
      </c>
      <c r="G3692" s="4" t="s">
        <v>55</v>
      </c>
      <c r="H3692" s="4" t="s">
        <v>56</v>
      </c>
      <c r="I3692" s="4" t="s">
        <v>142</v>
      </c>
      <c r="J3692" s="4" t="s">
        <v>136</v>
      </c>
      <c r="K3692" s="9">
        <f t="shared" si="342"/>
        <v>8.0791666666700621</v>
      </c>
      <c r="L3692" s="13">
        <f t="shared" si="343"/>
        <v>40687</v>
      </c>
      <c r="M3692" s="14">
        <f t="shared" si="344"/>
        <v>0.50416666666569654</v>
      </c>
      <c r="N3692" s="15">
        <f t="shared" si="345"/>
        <v>3</v>
      </c>
      <c r="O3692" s="16" t="str">
        <f t="shared" si="346"/>
        <v>Wednesday</v>
      </c>
      <c r="P3692" s="16" t="str">
        <f t="shared" si="347"/>
        <v>May</v>
      </c>
      <c r="Q3692" s="22">
        <f>IF(Analysis!$H$2=1,1,0)</f>
        <v>1</v>
      </c>
      <c r="R3692" s="1">
        <f>IF(Analysis!$H$3=1,1,0)</f>
        <v>1</v>
      </c>
      <c r="S3692" s="23">
        <f>IF(Analysis!$H$4=1,1,0)</f>
        <v>1</v>
      </c>
      <c r="T3692" s="23">
        <f>IF(Analysis!$H$6=1,1,0)</f>
        <v>1</v>
      </c>
      <c r="U3692" s="23">
        <f>IF(Analysis!$H$7=1,1,0)</f>
        <v>1</v>
      </c>
    </row>
    <row r="3693" spans="1:21">
      <c r="A3693" s="4">
        <v>13954</v>
      </c>
      <c r="B3693" s="5">
        <v>40687.540972222225</v>
      </c>
      <c r="C3693" s="5">
        <v>40687.486111111109</v>
      </c>
      <c r="D3693" s="4" t="s">
        <v>60</v>
      </c>
      <c r="E3693" s="4" t="s">
        <v>61</v>
      </c>
      <c r="F3693" s="6" t="s">
        <v>127</v>
      </c>
      <c r="G3693" s="4" t="s">
        <v>55</v>
      </c>
      <c r="H3693" s="4" t="s">
        <v>1676</v>
      </c>
      <c r="I3693" s="4" t="s">
        <v>142</v>
      </c>
      <c r="J3693" s="4" t="s">
        <v>59</v>
      </c>
      <c r="K3693" s="9">
        <f t="shared" si="342"/>
        <v>5.4861111115314998E-2</v>
      </c>
      <c r="L3693" s="13">
        <f t="shared" si="343"/>
        <v>40687</v>
      </c>
      <c r="M3693" s="14">
        <f t="shared" si="344"/>
        <v>0.48611111110949423</v>
      </c>
      <c r="N3693" s="15">
        <f t="shared" si="345"/>
        <v>3</v>
      </c>
      <c r="O3693" s="16" t="str">
        <f t="shared" si="346"/>
        <v>Tuesday</v>
      </c>
      <c r="P3693" s="16" t="str">
        <f t="shared" si="347"/>
        <v>May</v>
      </c>
      <c r="Q3693" s="22">
        <f>IF(Analysis!$H$2=1,1,0)</f>
        <v>1</v>
      </c>
      <c r="R3693" s="1">
        <f>IF(Analysis!$H$3=1,1,0)</f>
        <v>1</v>
      </c>
      <c r="S3693" s="23">
        <f>IF(Analysis!$H$4=1,1,0)</f>
        <v>1</v>
      </c>
      <c r="T3693" s="23">
        <f>IF(Analysis!$H$6=1,1,0)</f>
        <v>1</v>
      </c>
      <c r="U3693" s="23">
        <f>IF(Analysis!$H$7=1,1,0)</f>
        <v>1</v>
      </c>
    </row>
    <row r="3694" spans="1:21">
      <c r="A3694" s="4">
        <v>13953</v>
      </c>
      <c r="B3694" s="5">
        <v>40718.51666666667</v>
      </c>
      <c r="C3694" s="5">
        <v>40687.482638888891</v>
      </c>
      <c r="D3694" s="4" t="s">
        <v>60</v>
      </c>
      <c r="E3694" s="4" t="s">
        <v>2536</v>
      </c>
      <c r="F3694" s="6" t="s">
        <v>128</v>
      </c>
      <c r="G3694" s="4" t="s">
        <v>55</v>
      </c>
      <c r="H3694" s="4" t="s">
        <v>1677</v>
      </c>
      <c r="I3694" s="4" t="s">
        <v>142</v>
      </c>
      <c r="J3694" s="4" t="s">
        <v>65</v>
      </c>
      <c r="K3694" s="9">
        <f t="shared" si="342"/>
        <v>31.034027777779556</v>
      </c>
      <c r="L3694" s="13">
        <f t="shared" si="343"/>
        <v>40687</v>
      </c>
      <c r="M3694" s="14">
        <f t="shared" si="344"/>
        <v>0.48263888889050577</v>
      </c>
      <c r="N3694" s="15">
        <f t="shared" si="345"/>
        <v>3</v>
      </c>
      <c r="O3694" s="16" t="str">
        <f t="shared" si="346"/>
        <v>Friday</v>
      </c>
      <c r="P3694" s="16" t="str">
        <f t="shared" si="347"/>
        <v>May</v>
      </c>
      <c r="Q3694" s="22">
        <f>IF(Analysis!$H$2=1,1,0)</f>
        <v>1</v>
      </c>
      <c r="R3694" s="1">
        <f>IF(Analysis!$H$3=1,1,0)</f>
        <v>1</v>
      </c>
      <c r="S3694" s="23">
        <f>IF(Analysis!$H$4=1,1,0)</f>
        <v>1</v>
      </c>
      <c r="T3694" s="23">
        <f>IF(Analysis!$H$6=1,1,0)</f>
        <v>1</v>
      </c>
      <c r="U3694" s="23">
        <f>IF(Analysis!$H$7=1,1,0)</f>
        <v>1</v>
      </c>
    </row>
    <row r="3695" spans="1:21">
      <c r="A3695" s="4">
        <v>13952</v>
      </c>
      <c r="B3695" s="5">
        <v>40697.386805555558</v>
      </c>
      <c r="C3695" s="5">
        <v>40687.469444444447</v>
      </c>
      <c r="D3695" s="4" t="s">
        <v>62</v>
      </c>
      <c r="E3695" s="4" t="s">
        <v>63</v>
      </c>
      <c r="F3695" s="6" t="s">
        <v>129</v>
      </c>
      <c r="G3695" s="4" t="s">
        <v>55</v>
      </c>
      <c r="H3695" s="4" t="s">
        <v>1678</v>
      </c>
      <c r="I3695" s="4" t="s">
        <v>142</v>
      </c>
      <c r="J3695" s="4" t="s">
        <v>65</v>
      </c>
      <c r="K3695" s="9">
        <f t="shared" si="342"/>
        <v>9.9173611111109494</v>
      </c>
      <c r="L3695" s="13">
        <f t="shared" si="343"/>
        <v>40687</v>
      </c>
      <c r="M3695" s="14">
        <f t="shared" si="344"/>
        <v>0.46944444444670808</v>
      </c>
      <c r="N3695" s="15">
        <f t="shared" si="345"/>
        <v>3</v>
      </c>
      <c r="O3695" s="16" t="str">
        <f t="shared" si="346"/>
        <v>Friday</v>
      </c>
      <c r="P3695" s="16" t="str">
        <f t="shared" si="347"/>
        <v>May</v>
      </c>
      <c r="Q3695" s="22">
        <f>IF(Analysis!$H$2=1,1,0)</f>
        <v>1</v>
      </c>
      <c r="R3695" s="1">
        <f>IF(Analysis!$H$3=1,1,0)</f>
        <v>1</v>
      </c>
      <c r="S3695" s="23">
        <f>IF(Analysis!$H$4=1,1,0)</f>
        <v>1</v>
      </c>
      <c r="T3695" s="23">
        <f>IF(Analysis!$H$6=1,1,0)</f>
        <v>1</v>
      </c>
      <c r="U3695" s="23">
        <f>IF(Analysis!$H$7=1,1,0)</f>
        <v>1</v>
      </c>
    </row>
    <row r="3696" spans="1:21">
      <c r="A3696" s="4">
        <v>13951</v>
      </c>
      <c r="B3696" s="5">
        <v>40690.436805555553</v>
      </c>
      <c r="C3696" s="5">
        <v>40687.469444444447</v>
      </c>
      <c r="D3696" s="4" t="s">
        <v>62</v>
      </c>
      <c r="E3696" s="4" t="s">
        <v>78</v>
      </c>
      <c r="F3696" s="6" t="s">
        <v>145</v>
      </c>
      <c r="G3696" s="4" t="s">
        <v>55</v>
      </c>
      <c r="H3696" s="4" t="s">
        <v>1679</v>
      </c>
      <c r="I3696" s="4" t="s">
        <v>142</v>
      </c>
      <c r="J3696" s="4" t="s">
        <v>59</v>
      </c>
      <c r="K3696" s="9">
        <f t="shared" si="342"/>
        <v>2.9673611111065838</v>
      </c>
      <c r="L3696" s="13">
        <f t="shared" si="343"/>
        <v>40687</v>
      </c>
      <c r="M3696" s="14">
        <f t="shared" si="344"/>
        <v>0.46944444444670808</v>
      </c>
      <c r="N3696" s="15">
        <f t="shared" si="345"/>
        <v>3</v>
      </c>
      <c r="O3696" s="16" t="str">
        <f t="shared" si="346"/>
        <v>Friday</v>
      </c>
      <c r="P3696" s="16" t="str">
        <f t="shared" si="347"/>
        <v>May</v>
      </c>
      <c r="Q3696" s="22">
        <f>IF(Analysis!$H$2=1,1,0)</f>
        <v>1</v>
      </c>
      <c r="R3696" s="1">
        <f>IF(Analysis!$H$3=1,1,0)</f>
        <v>1</v>
      </c>
      <c r="S3696" s="23">
        <f>IF(Analysis!$H$4=1,1,0)</f>
        <v>1</v>
      </c>
      <c r="T3696" s="23">
        <f>IF(Analysis!$H$6=1,1,0)</f>
        <v>1</v>
      </c>
      <c r="U3696" s="23">
        <f>IF(Analysis!$H$7=1,1,0)</f>
        <v>1</v>
      </c>
    </row>
    <row r="3697" spans="1:21">
      <c r="A3697" s="4">
        <v>13950</v>
      </c>
      <c r="B3697" s="5">
        <v>40700.396527777775</v>
      </c>
      <c r="C3697" s="5">
        <v>40687.469444444447</v>
      </c>
      <c r="D3697" s="4" t="s">
        <v>62</v>
      </c>
      <c r="E3697" s="4" t="s">
        <v>78</v>
      </c>
      <c r="F3697" s="6" t="s">
        <v>2442</v>
      </c>
      <c r="G3697" s="4" t="s">
        <v>55</v>
      </c>
      <c r="H3697" s="4" t="s">
        <v>1680</v>
      </c>
      <c r="I3697" s="4" t="s">
        <v>142</v>
      </c>
      <c r="J3697" s="4" t="s">
        <v>65</v>
      </c>
      <c r="K3697" s="9">
        <f t="shared" si="342"/>
        <v>12.927083333328483</v>
      </c>
      <c r="L3697" s="13">
        <f t="shared" si="343"/>
        <v>40687</v>
      </c>
      <c r="M3697" s="14">
        <f t="shared" si="344"/>
        <v>0.46944444444670808</v>
      </c>
      <c r="N3697" s="15">
        <f t="shared" si="345"/>
        <v>3</v>
      </c>
      <c r="O3697" s="16" t="str">
        <f t="shared" si="346"/>
        <v>Monday</v>
      </c>
      <c r="P3697" s="16" t="str">
        <f t="shared" si="347"/>
        <v>May</v>
      </c>
      <c r="Q3697" s="22">
        <f>IF(Analysis!$H$2=1,1,0)</f>
        <v>1</v>
      </c>
      <c r="R3697" s="1">
        <f>IF(Analysis!$H$3=1,1,0)</f>
        <v>1</v>
      </c>
      <c r="S3697" s="23">
        <f>IF(Analysis!$H$4=1,1,0)</f>
        <v>1</v>
      </c>
      <c r="T3697" s="23">
        <f>IF(Analysis!$H$6=1,1,0)</f>
        <v>1</v>
      </c>
      <c r="U3697" s="23">
        <f>IF(Analysis!$H$7=1,1,0)</f>
        <v>1</v>
      </c>
    </row>
    <row r="3698" spans="1:21">
      <c r="A3698" s="4">
        <v>13949</v>
      </c>
      <c r="B3698" s="5">
        <v>40687.603472222225</v>
      </c>
      <c r="C3698" s="5">
        <v>40687.438888888886</v>
      </c>
      <c r="D3698" s="4" t="s">
        <v>53</v>
      </c>
      <c r="E3698" s="4" t="s">
        <v>58</v>
      </c>
      <c r="F3698" s="6" t="s">
        <v>2071</v>
      </c>
      <c r="G3698" s="4" t="s">
        <v>55</v>
      </c>
      <c r="H3698" s="4" t="s">
        <v>90</v>
      </c>
      <c r="I3698" s="4" t="s">
        <v>142</v>
      </c>
      <c r="J3698" s="4" t="s">
        <v>59</v>
      </c>
      <c r="K3698" s="9">
        <f t="shared" si="342"/>
        <v>0.16458333333866904</v>
      </c>
      <c r="L3698" s="13">
        <f t="shared" si="343"/>
        <v>40687</v>
      </c>
      <c r="M3698" s="14">
        <f t="shared" si="344"/>
        <v>0.43888888888614019</v>
      </c>
      <c r="N3698" s="15">
        <f t="shared" si="345"/>
        <v>2</v>
      </c>
      <c r="O3698" s="16" t="str">
        <f t="shared" si="346"/>
        <v>Tuesday</v>
      </c>
      <c r="P3698" s="16" t="str">
        <f t="shared" si="347"/>
        <v>May</v>
      </c>
      <c r="Q3698" s="22">
        <f>IF(Analysis!$H$2=1,1,0)</f>
        <v>1</v>
      </c>
      <c r="R3698" s="1">
        <f>IF(Analysis!$H$3=1,1,0)</f>
        <v>1</v>
      </c>
      <c r="S3698" s="23">
        <f>IF(Analysis!$H$4=1,1,0)</f>
        <v>1</v>
      </c>
      <c r="T3698" s="23">
        <f>IF(Analysis!$H$6=1,1,0)</f>
        <v>1</v>
      </c>
      <c r="U3698" s="23">
        <f>IF(Analysis!$H$7=1,1,0)</f>
        <v>1</v>
      </c>
    </row>
    <row r="3699" spans="1:21">
      <c r="A3699" s="4">
        <v>13948</v>
      </c>
      <c r="B3699" s="5">
        <v>40764.674305555556</v>
      </c>
      <c r="C3699" s="5">
        <v>40687.414583333331</v>
      </c>
      <c r="D3699" s="4" t="s">
        <v>62</v>
      </c>
      <c r="E3699" s="4" t="s">
        <v>68</v>
      </c>
      <c r="F3699" s="6" t="s">
        <v>2072</v>
      </c>
      <c r="G3699" s="4" t="s">
        <v>55</v>
      </c>
      <c r="H3699" s="4" t="s">
        <v>107</v>
      </c>
      <c r="I3699" s="4" t="s">
        <v>142</v>
      </c>
      <c r="J3699" s="4" t="s">
        <v>65</v>
      </c>
      <c r="K3699" s="9">
        <f t="shared" si="342"/>
        <v>77.259722222224809</v>
      </c>
      <c r="L3699" s="13">
        <f t="shared" si="343"/>
        <v>40687</v>
      </c>
      <c r="M3699" s="14">
        <f t="shared" si="344"/>
        <v>0.41458333333139308</v>
      </c>
      <c r="N3699" s="15">
        <f t="shared" si="345"/>
        <v>2</v>
      </c>
      <c r="O3699" s="16" t="str">
        <f t="shared" si="346"/>
        <v>Tuesday</v>
      </c>
      <c r="P3699" s="16" t="str">
        <f t="shared" si="347"/>
        <v>May</v>
      </c>
      <c r="Q3699" s="22">
        <f>IF(Analysis!$H$2=1,1,0)</f>
        <v>1</v>
      </c>
      <c r="R3699" s="1">
        <f>IF(Analysis!$H$3=1,1,0)</f>
        <v>1</v>
      </c>
      <c r="S3699" s="23">
        <f>IF(Analysis!$H$4=1,1,0)</f>
        <v>1</v>
      </c>
      <c r="T3699" s="23">
        <f>IF(Analysis!$H$6=1,1,0)</f>
        <v>1</v>
      </c>
      <c r="U3699" s="23">
        <f>IF(Analysis!$H$7=1,1,0)</f>
        <v>1</v>
      </c>
    </row>
    <row r="3700" spans="1:21">
      <c r="A3700" s="4">
        <v>13947</v>
      </c>
      <c r="B3700" s="5">
        <v>40687.423611111109</v>
      </c>
      <c r="C3700" s="5">
        <v>40687.390277777777</v>
      </c>
      <c r="D3700" s="4" t="s">
        <v>53</v>
      </c>
      <c r="E3700" s="4" t="s">
        <v>58</v>
      </c>
      <c r="F3700" s="6" t="s">
        <v>2073</v>
      </c>
      <c r="G3700" s="4" t="s">
        <v>55</v>
      </c>
      <c r="H3700" s="4" t="s">
        <v>106</v>
      </c>
      <c r="I3700" s="4" t="s">
        <v>142</v>
      </c>
      <c r="J3700" s="4" t="s">
        <v>59</v>
      </c>
      <c r="K3700" s="9">
        <f t="shared" si="342"/>
        <v>3.3333333332848269E-2</v>
      </c>
      <c r="L3700" s="13">
        <f t="shared" si="343"/>
        <v>40687</v>
      </c>
      <c r="M3700" s="14">
        <f t="shared" si="344"/>
        <v>0.39027777777664596</v>
      </c>
      <c r="N3700" s="15">
        <f t="shared" si="345"/>
        <v>2</v>
      </c>
      <c r="O3700" s="16" t="str">
        <f t="shared" si="346"/>
        <v>Tuesday</v>
      </c>
      <c r="P3700" s="16" t="str">
        <f t="shared" si="347"/>
        <v>May</v>
      </c>
      <c r="Q3700" s="22">
        <f>IF(Analysis!$H$2=1,1,0)</f>
        <v>1</v>
      </c>
      <c r="R3700" s="1">
        <f>IF(Analysis!$H$3=1,1,0)</f>
        <v>1</v>
      </c>
      <c r="S3700" s="23">
        <f>IF(Analysis!$H$4=1,1,0)</f>
        <v>1</v>
      </c>
      <c r="T3700" s="23">
        <f>IF(Analysis!$H$6=1,1,0)</f>
        <v>1</v>
      </c>
      <c r="U3700" s="23">
        <f>IF(Analysis!$H$7=1,1,0)</f>
        <v>1</v>
      </c>
    </row>
    <row r="3701" spans="1:21">
      <c r="A3701" s="4">
        <v>13946</v>
      </c>
      <c r="B3701" s="5">
        <v>40687.628472222219</v>
      </c>
      <c r="C3701" s="5">
        <v>40687.378472222219</v>
      </c>
      <c r="D3701" s="4" t="s">
        <v>53</v>
      </c>
      <c r="E3701" s="4" t="s">
        <v>79</v>
      </c>
      <c r="F3701" s="6" t="s">
        <v>132</v>
      </c>
      <c r="G3701" s="4" t="s">
        <v>55</v>
      </c>
      <c r="H3701" s="4" t="s">
        <v>71</v>
      </c>
      <c r="I3701" s="4" t="s">
        <v>142</v>
      </c>
      <c r="J3701" s="4" t="s">
        <v>59</v>
      </c>
      <c r="K3701" s="9">
        <f t="shared" si="342"/>
        <v>0.25</v>
      </c>
      <c r="L3701" s="13">
        <f t="shared" si="343"/>
        <v>40687</v>
      </c>
      <c r="M3701" s="14">
        <f t="shared" si="344"/>
        <v>0.37847222221898846</v>
      </c>
      <c r="N3701" s="15">
        <f t="shared" si="345"/>
        <v>2</v>
      </c>
      <c r="O3701" s="16" t="str">
        <f t="shared" si="346"/>
        <v>Tuesday</v>
      </c>
      <c r="P3701" s="16" t="str">
        <f t="shared" si="347"/>
        <v>May</v>
      </c>
      <c r="Q3701" s="22">
        <f>IF(Analysis!$H$2=1,1,0)</f>
        <v>1</v>
      </c>
      <c r="R3701" s="1">
        <f>IF(Analysis!$H$3=1,1,0)</f>
        <v>1</v>
      </c>
      <c r="S3701" s="23">
        <f>IF(Analysis!$H$4=1,1,0)</f>
        <v>1</v>
      </c>
      <c r="T3701" s="23">
        <f>IF(Analysis!$H$6=1,1,0)</f>
        <v>1</v>
      </c>
      <c r="U3701" s="23">
        <f>IF(Analysis!$H$7=1,1,0)</f>
        <v>1</v>
      </c>
    </row>
    <row r="3702" spans="1:21">
      <c r="A3702" s="4">
        <v>13945</v>
      </c>
      <c r="B3702" s="5">
        <v>40687.640972222223</v>
      </c>
      <c r="C3702" s="5">
        <v>40686.686805555553</v>
      </c>
      <c r="D3702" s="4" t="s">
        <v>60</v>
      </c>
      <c r="E3702" s="4" t="s">
        <v>144</v>
      </c>
      <c r="F3702" s="6" t="s">
        <v>133</v>
      </c>
      <c r="G3702" s="4" t="s">
        <v>55</v>
      </c>
      <c r="H3702" s="4" t="s">
        <v>56</v>
      </c>
      <c r="I3702" s="4" t="s">
        <v>142</v>
      </c>
      <c r="J3702" s="4" t="s">
        <v>59</v>
      </c>
      <c r="K3702" s="9">
        <f t="shared" si="342"/>
        <v>0.95416666667006211</v>
      </c>
      <c r="L3702" s="13">
        <f t="shared" si="343"/>
        <v>40686</v>
      </c>
      <c r="M3702" s="14">
        <f t="shared" si="344"/>
        <v>0.68680555555329192</v>
      </c>
      <c r="N3702" s="15">
        <f t="shared" si="345"/>
        <v>5</v>
      </c>
      <c r="O3702" s="16" t="str">
        <f t="shared" si="346"/>
        <v>Tuesday</v>
      </c>
      <c r="P3702" s="16" t="str">
        <f t="shared" si="347"/>
        <v>May</v>
      </c>
      <c r="Q3702" s="22">
        <f>IF(Analysis!$H$2=1,1,0)</f>
        <v>1</v>
      </c>
      <c r="R3702" s="1">
        <f>IF(Analysis!$H$3=1,1,0)</f>
        <v>1</v>
      </c>
      <c r="S3702" s="23">
        <f>IF(Analysis!$H$4=1,1,0)</f>
        <v>1</v>
      </c>
      <c r="T3702" s="23">
        <f>IF(Analysis!$H$6=1,1,0)</f>
        <v>1</v>
      </c>
      <c r="U3702" s="23">
        <f>IF(Analysis!$H$7=1,1,0)</f>
        <v>1</v>
      </c>
    </row>
    <row r="3703" spans="1:21">
      <c r="A3703" s="4">
        <v>13944</v>
      </c>
      <c r="B3703" s="5">
        <v>40687.616666666669</v>
      </c>
      <c r="C3703" s="5">
        <v>40686.660416666666</v>
      </c>
      <c r="D3703" s="4" t="s">
        <v>62</v>
      </c>
      <c r="E3703" s="4" t="s">
        <v>37</v>
      </c>
      <c r="F3703" s="6" t="s">
        <v>127</v>
      </c>
      <c r="G3703" s="4" t="s">
        <v>55</v>
      </c>
      <c r="H3703" s="4" t="s">
        <v>90</v>
      </c>
      <c r="I3703" s="4" t="s">
        <v>142</v>
      </c>
      <c r="J3703" s="4" t="s">
        <v>59</v>
      </c>
      <c r="K3703" s="9">
        <f t="shared" si="342"/>
        <v>0.95625000000291038</v>
      </c>
      <c r="L3703" s="13">
        <f t="shared" si="343"/>
        <v>40686</v>
      </c>
      <c r="M3703" s="14">
        <f t="shared" si="344"/>
        <v>0.66041666666569654</v>
      </c>
      <c r="N3703" s="15">
        <f t="shared" si="345"/>
        <v>5</v>
      </c>
      <c r="O3703" s="16" t="str">
        <f t="shared" si="346"/>
        <v>Tuesday</v>
      </c>
      <c r="P3703" s="16" t="str">
        <f t="shared" si="347"/>
        <v>May</v>
      </c>
      <c r="Q3703" s="22">
        <f>IF(Analysis!$H$2=1,1,0)</f>
        <v>1</v>
      </c>
      <c r="R3703" s="1">
        <f>IF(Analysis!$H$3=1,1,0)</f>
        <v>1</v>
      </c>
      <c r="S3703" s="23">
        <f>IF(Analysis!$H$4=1,1,0)</f>
        <v>1</v>
      </c>
      <c r="T3703" s="23">
        <f>IF(Analysis!$H$6=1,1,0)</f>
        <v>1</v>
      </c>
      <c r="U3703" s="23">
        <f>IF(Analysis!$H$7=1,1,0)</f>
        <v>1</v>
      </c>
    </row>
    <row r="3704" spans="1:21">
      <c r="A3704" s="4">
        <v>13943</v>
      </c>
      <c r="B3704" s="5">
        <v>40729.413888888892</v>
      </c>
      <c r="C3704" s="5">
        <v>40686.636111111111</v>
      </c>
      <c r="D3704" s="4" t="s">
        <v>60</v>
      </c>
      <c r="E3704" s="4" t="s">
        <v>99</v>
      </c>
      <c r="F3704" s="6" t="s">
        <v>128</v>
      </c>
      <c r="G3704" s="4" t="s">
        <v>55</v>
      </c>
      <c r="H3704" s="4" t="s">
        <v>56</v>
      </c>
      <c r="I3704" s="4" t="s">
        <v>142</v>
      </c>
      <c r="J3704" s="4" t="s">
        <v>59</v>
      </c>
      <c r="K3704" s="9">
        <f t="shared" si="342"/>
        <v>42.777777777781012</v>
      </c>
      <c r="L3704" s="13">
        <f t="shared" si="343"/>
        <v>40686</v>
      </c>
      <c r="M3704" s="14">
        <f t="shared" si="344"/>
        <v>0.63611111111094942</v>
      </c>
      <c r="N3704" s="15">
        <f t="shared" si="345"/>
        <v>5</v>
      </c>
      <c r="O3704" s="16" t="str">
        <f t="shared" si="346"/>
        <v>Tuesday</v>
      </c>
      <c r="P3704" s="16" t="str">
        <f t="shared" si="347"/>
        <v>May</v>
      </c>
      <c r="Q3704" s="22">
        <f>IF(Analysis!$H$2=1,1,0)</f>
        <v>1</v>
      </c>
      <c r="R3704" s="1">
        <f>IF(Analysis!$H$3=1,1,0)</f>
        <v>1</v>
      </c>
      <c r="S3704" s="23">
        <f>IF(Analysis!$H$4=1,1,0)</f>
        <v>1</v>
      </c>
      <c r="T3704" s="23">
        <f>IF(Analysis!$H$6=1,1,0)</f>
        <v>1</v>
      </c>
      <c r="U3704" s="23">
        <f>IF(Analysis!$H$7=1,1,0)</f>
        <v>1</v>
      </c>
    </row>
    <row r="3705" spans="1:21">
      <c r="A3705" s="4">
        <v>13942</v>
      </c>
      <c r="B3705" s="5">
        <v>40689.438194444447</v>
      </c>
      <c r="C3705" s="5">
        <v>40686.60833333333</v>
      </c>
      <c r="D3705" s="4" t="s">
        <v>60</v>
      </c>
      <c r="E3705" s="4" t="s">
        <v>68</v>
      </c>
      <c r="F3705" s="6" t="s">
        <v>129</v>
      </c>
      <c r="G3705" s="4" t="s">
        <v>55</v>
      </c>
      <c r="H3705" s="4" t="s">
        <v>1681</v>
      </c>
      <c r="I3705" s="4" t="s">
        <v>142</v>
      </c>
      <c r="J3705" s="4" t="s">
        <v>59</v>
      </c>
      <c r="K3705" s="9">
        <f t="shared" si="342"/>
        <v>2.8298611111167702</v>
      </c>
      <c r="L3705" s="13">
        <f t="shared" si="343"/>
        <v>40686</v>
      </c>
      <c r="M3705" s="14">
        <f t="shared" si="344"/>
        <v>0.60833333332993789</v>
      </c>
      <c r="N3705" s="15">
        <f t="shared" si="345"/>
        <v>4</v>
      </c>
      <c r="O3705" s="16" t="str">
        <f t="shared" si="346"/>
        <v>Thursday</v>
      </c>
      <c r="P3705" s="16" t="str">
        <f t="shared" si="347"/>
        <v>May</v>
      </c>
      <c r="Q3705" s="22">
        <f>IF(Analysis!$H$2=1,1,0)</f>
        <v>1</v>
      </c>
      <c r="R3705" s="1">
        <f>IF(Analysis!$H$3=1,1,0)</f>
        <v>1</v>
      </c>
      <c r="S3705" s="23">
        <f>IF(Analysis!$H$4=1,1,0)</f>
        <v>1</v>
      </c>
      <c r="T3705" s="23">
        <f>IF(Analysis!$H$6=1,1,0)</f>
        <v>1</v>
      </c>
      <c r="U3705" s="23">
        <f>IF(Analysis!$H$7=1,1,0)</f>
        <v>1</v>
      </c>
    </row>
    <row r="3706" spans="1:21">
      <c r="A3706" s="4">
        <v>13941</v>
      </c>
      <c r="B3706" s="5">
        <v>40686.669444444444</v>
      </c>
      <c r="C3706" s="5">
        <v>40686.563194444447</v>
      </c>
      <c r="D3706" s="4" t="s">
        <v>53</v>
      </c>
      <c r="E3706" s="4" t="s">
        <v>58</v>
      </c>
      <c r="F3706" s="6" t="s">
        <v>145</v>
      </c>
      <c r="G3706" s="4" t="s">
        <v>55</v>
      </c>
      <c r="H3706" s="4" t="s">
        <v>1682</v>
      </c>
      <c r="I3706" s="4" t="s">
        <v>142</v>
      </c>
      <c r="J3706" s="4" t="s">
        <v>59</v>
      </c>
      <c r="K3706" s="9">
        <f t="shared" si="342"/>
        <v>0.10624999999708962</v>
      </c>
      <c r="L3706" s="13">
        <f t="shared" si="343"/>
        <v>40686</v>
      </c>
      <c r="M3706" s="14">
        <f t="shared" si="344"/>
        <v>0.56319444444670808</v>
      </c>
      <c r="N3706" s="15">
        <f t="shared" si="345"/>
        <v>4</v>
      </c>
      <c r="O3706" s="16" t="str">
        <f t="shared" si="346"/>
        <v>Monday</v>
      </c>
      <c r="P3706" s="16" t="str">
        <f t="shared" si="347"/>
        <v>May</v>
      </c>
      <c r="Q3706" s="22">
        <f>IF(Analysis!$H$2=1,1,0)</f>
        <v>1</v>
      </c>
      <c r="R3706" s="1">
        <f>IF(Analysis!$H$3=1,1,0)</f>
        <v>1</v>
      </c>
      <c r="S3706" s="23">
        <f>IF(Analysis!$H$4=1,1,0)</f>
        <v>1</v>
      </c>
      <c r="T3706" s="23">
        <f>IF(Analysis!$H$6=1,1,0)</f>
        <v>1</v>
      </c>
      <c r="U3706" s="23">
        <f>IF(Analysis!$H$7=1,1,0)</f>
        <v>1</v>
      </c>
    </row>
    <row r="3707" spans="1:21">
      <c r="A3707" s="4">
        <v>13940</v>
      </c>
      <c r="B3707" s="5">
        <v>40687.602777777778</v>
      </c>
      <c r="C3707" s="5">
        <v>40686.539583333331</v>
      </c>
      <c r="D3707" s="4" t="s">
        <v>60</v>
      </c>
      <c r="E3707" s="4" t="s">
        <v>99</v>
      </c>
      <c r="F3707" s="6" t="s">
        <v>2443</v>
      </c>
      <c r="G3707" s="4" t="s">
        <v>55</v>
      </c>
      <c r="H3707" s="4" t="s">
        <v>1683</v>
      </c>
      <c r="I3707" s="4" t="s">
        <v>142</v>
      </c>
      <c r="J3707" s="4" t="s">
        <v>59</v>
      </c>
      <c r="K3707" s="9">
        <f t="shared" si="342"/>
        <v>1.0631944444467081</v>
      </c>
      <c r="L3707" s="13">
        <f t="shared" si="343"/>
        <v>40686</v>
      </c>
      <c r="M3707" s="14">
        <f t="shared" si="344"/>
        <v>0.53958333333139308</v>
      </c>
      <c r="N3707" s="15">
        <f t="shared" si="345"/>
        <v>3</v>
      </c>
      <c r="O3707" s="16" t="str">
        <f t="shared" si="346"/>
        <v>Tuesday</v>
      </c>
      <c r="P3707" s="16" t="str">
        <f t="shared" si="347"/>
        <v>May</v>
      </c>
      <c r="Q3707" s="22">
        <f>IF(Analysis!$H$2=1,1,0)</f>
        <v>1</v>
      </c>
      <c r="R3707" s="1">
        <f>IF(Analysis!$H$3=1,1,0)</f>
        <v>1</v>
      </c>
      <c r="S3707" s="23">
        <f>IF(Analysis!$H$4=1,1,0)</f>
        <v>1</v>
      </c>
      <c r="T3707" s="23">
        <f>IF(Analysis!$H$6=1,1,0)</f>
        <v>1</v>
      </c>
      <c r="U3707" s="23">
        <f>IF(Analysis!$H$7=1,1,0)</f>
        <v>1</v>
      </c>
    </row>
    <row r="3708" spans="1:21">
      <c r="A3708" s="4">
        <v>13939</v>
      </c>
      <c r="B3708" s="5">
        <v>40688.602777777778</v>
      </c>
      <c r="C3708" s="5">
        <v>40686.504166666666</v>
      </c>
      <c r="D3708" s="4" t="s">
        <v>60</v>
      </c>
      <c r="E3708" s="4" t="s">
        <v>67</v>
      </c>
      <c r="F3708" s="6" t="s">
        <v>2071</v>
      </c>
      <c r="G3708" s="4" t="s">
        <v>55</v>
      </c>
      <c r="H3708" s="4" t="s">
        <v>1684</v>
      </c>
      <c r="I3708" s="4" t="s">
        <v>142</v>
      </c>
      <c r="J3708" s="4" t="s">
        <v>59</v>
      </c>
      <c r="K3708" s="9">
        <f t="shared" si="342"/>
        <v>2.0986111111124046</v>
      </c>
      <c r="L3708" s="13">
        <f t="shared" si="343"/>
        <v>40686</v>
      </c>
      <c r="M3708" s="14">
        <f t="shared" si="344"/>
        <v>0.50416666666569654</v>
      </c>
      <c r="N3708" s="15">
        <f t="shared" si="345"/>
        <v>3</v>
      </c>
      <c r="O3708" s="16" t="str">
        <f t="shared" si="346"/>
        <v>Wednesday</v>
      </c>
      <c r="P3708" s="16" t="str">
        <f t="shared" si="347"/>
        <v>May</v>
      </c>
      <c r="Q3708" s="22">
        <f>IF(Analysis!$H$2=1,1,0)</f>
        <v>1</v>
      </c>
      <c r="R3708" s="1">
        <f>IF(Analysis!$H$3=1,1,0)</f>
        <v>1</v>
      </c>
      <c r="S3708" s="23">
        <f>IF(Analysis!$H$4=1,1,0)</f>
        <v>1</v>
      </c>
      <c r="T3708" s="23">
        <f>IF(Analysis!$H$6=1,1,0)</f>
        <v>1</v>
      </c>
      <c r="U3708" s="23">
        <f>IF(Analysis!$H$7=1,1,0)</f>
        <v>1</v>
      </c>
    </row>
    <row r="3709" spans="1:21">
      <c r="A3709" s="4">
        <v>13938</v>
      </c>
      <c r="B3709" s="5">
        <v>40686.695833333331</v>
      </c>
      <c r="C3709" s="5">
        <v>40686.430555555555</v>
      </c>
      <c r="D3709" s="4" t="s">
        <v>60</v>
      </c>
      <c r="E3709" s="4" t="s">
        <v>144</v>
      </c>
      <c r="F3709" s="6" t="s">
        <v>2072</v>
      </c>
      <c r="G3709" s="4" t="s">
        <v>55</v>
      </c>
      <c r="H3709" s="4" t="s">
        <v>1685</v>
      </c>
      <c r="I3709" s="4" t="s">
        <v>142</v>
      </c>
      <c r="J3709" s="4" t="s">
        <v>59</v>
      </c>
      <c r="K3709" s="9">
        <f t="shared" si="342"/>
        <v>0.26527777777664596</v>
      </c>
      <c r="L3709" s="13">
        <f t="shared" si="343"/>
        <v>40686</v>
      </c>
      <c r="M3709" s="14">
        <f t="shared" si="344"/>
        <v>0.43055555555474712</v>
      </c>
      <c r="N3709" s="15">
        <f t="shared" si="345"/>
        <v>2</v>
      </c>
      <c r="O3709" s="16" t="str">
        <f t="shared" si="346"/>
        <v>Monday</v>
      </c>
      <c r="P3709" s="16" t="str">
        <f t="shared" si="347"/>
        <v>May</v>
      </c>
      <c r="Q3709" s="22">
        <f>IF(Analysis!$H$2=1,1,0)</f>
        <v>1</v>
      </c>
      <c r="R3709" s="1">
        <f>IF(Analysis!$H$3=1,1,0)</f>
        <v>1</v>
      </c>
      <c r="S3709" s="23">
        <f>IF(Analysis!$H$4=1,1,0)</f>
        <v>1</v>
      </c>
      <c r="T3709" s="23">
        <f>IF(Analysis!$H$6=1,1,0)</f>
        <v>1</v>
      </c>
      <c r="U3709" s="23">
        <f>IF(Analysis!$H$7=1,1,0)</f>
        <v>1</v>
      </c>
    </row>
    <row r="3710" spans="1:21">
      <c r="A3710" s="4">
        <v>13937</v>
      </c>
      <c r="B3710" s="5">
        <v>40688.629861111112</v>
      </c>
      <c r="C3710" s="5">
        <v>40686.400694444441</v>
      </c>
      <c r="D3710" s="4" t="s">
        <v>60</v>
      </c>
      <c r="E3710" s="4" t="s">
        <v>54</v>
      </c>
      <c r="F3710" s="6" t="s">
        <v>2073</v>
      </c>
      <c r="G3710" s="4" t="s">
        <v>55</v>
      </c>
      <c r="H3710" s="4" t="s">
        <v>90</v>
      </c>
      <c r="I3710" s="4" t="s">
        <v>142</v>
      </c>
      <c r="J3710" s="4" t="s">
        <v>136</v>
      </c>
      <c r="K3710" s="9">
        <f t="shared" si="342"/>
        <v>2.2291666666715173</v>
      </c>
      <c r="L3710" s="13">
        <f t="shared" si="343"/>
        <v>40686</v>
      </c>
      <c r="M3710" s="14">
        <f t="shared" si="344"/>
        <v>0.40069444444088731</v>
      </c>
      <c r="N3710" s="15">
        <f t="shared" si="345"/>
        <v>2</v>
      </c>
      <c r="O3710" s="16" t="str">
        <f t="shared" si="346"/>
        <v>Wednesday</v>
      </c>
      <c r="P3710" s="16" t="str">
        <f t="shared" si="347"/>
        <v>May</v>
      </c>
      <c r="Q3710" s="22">
        <f>IF(Analysis!$H$2=1,1,0)</f>
        <v>1</v>
      </c>
      <c r="R3710" s="1">
        <f>IF(Analysis!$H$3=1,1,0)</f>
        <v>1</v>
      </c>
      <c r="S3710" s="23">
        <f>IF(Analysis!$H$4=1,1,0)</f>
        <v>1</v>
      </c>
      <c r="T3710" s="23">
        <f>IF(Analysis!$H$6=1,1,0)</f>
        <v>1</v>
      </c>
      <c r="U3710" s="23">
        <f>IF(Analysis!$H$7=1,1,0)</f>
        <v>1</v>
      </c>
    </row>
    <row r="3711" spans="1:21">
      <c r="A3711" s="4">
        <v>13936</v>
      </c>
      <c r="B3711" s="5">
        <v>40694.432638888888</v>
      </c>
      <c r="C3711" s="5">
        <v>40686.386805555558</v>
      </c>
      <c r="D3711" s="4" t="s">
        <v>62</v>
      </c>
      <c r="E3711" s="4" t="s">
        <v>68</v>
      </c>
      <c r="F3711" s="6" t="s">
        <v>132</v>
      </c>
      <c r="G3711" s="4" t="s">
        <v>55</v>
      </c>
      <c r="H3711" s="4" t="s">
        <v>107</v>
      </c>
      <c r="I3711" s="4" t="s">
        <v>142</v>
      </c>
      <c r="J3711" s="4" t="s">
        <v>136</v>
      </c>
      <c r="K3711" s="9">
        <f t="shared" si="342"/>
        <v>8.0458333333299379</v>
      </c>
      <c r="L3711" s="13">
        <f t="shared" si="343"/>
        <v>40686</v>
      </c>
      <c r="M3711" s="14">
        <f t="shared" si="344"/>
        <v>0.3868055555576575</v>
      </c>
      <c r="N3711" s="15">
        <f t="shared" si="345"/>
        <v>2</v>
      </c>
      <c r="O3711" s="16" t="str">
        <f t="shared" si="346"/>
        <v>Tuesday</v>
      </c>
      <c r="P3711" s="16" t="str">
        <f t="shared" si="347"/>
        <v>May</v>
      </c>
      <c r="Q3711" s="22">
        <f>IF(Analysis!$H$2=1,1,0)</f>
        <v>1</v>
      </c>
      <c r="R3711" s="1">
        <f>IF(Analysis!$H$3=1,1,0)</f>
        <v>1</v>
      </c>
      <c r="S3711" s="23">
        <f>IF(Analysis!$H$4=1,1,0)</f>
        <v>1</v>
      </c>
      <c r="T3711" s="23">
        <f>IF(Analysis!$H$6=1,1,0)</f>
        <v>1</v>
      </c>
      <c r="U3711" s="23">
        <f>IF(Analysis!$H$7=1,1,0)</f>
        <v>1</v>
      </c>
    </row>
    <row r="3712" spans="1:21">
      <c r="A3712" s="4">
        <v>13935</v>
      </c>
      <c r="B3712" s="5">
        <v>40686.402083333334</v>
      </c>
      <c r="C3712" s="5">
        <v>40686.380555555559</v>
      </c>
      <c r="D3712" s="4" t="s">
        <v>35</v>
      </c>
      <c r="E3712" s="4" t="s">
        <v>68</v>
      </c>
      <c r="F3712" s="6" t="s">
        <v>133</v>
      </c>
      <c r="G3712" s="4" t="s">
        <v>55</v>
      </c>
      <c r="H3712" s="4" t="s">
        <v>106</v>
      </c>
      <c r="I3712" s="4" t="s">
        <v>142</v>
      </c>
      <c r="J3712" s="4" t="s">
        <v>59</v>
      </c>
      <c r="K3712" s="9">
        <f t="shared" si="342"/>
        <v>2.1527777775190771E-2</v>
      </c>
      <c r="L3712" s="13">
        <f t="shared" si="343"/>
        <v>40686</v>
      </c>
      <c r="M3712" s="14">
        <f t="shared" si="344"/>
        <v>0.38055555555911269</v>
      </c>
      <c r="N3712" s="15">
        <f t="shared" si="345"/>
        <v>2</v>
      </c>
      <c r="O3712" s="16" t="str">
        <f t="shared" si="346"/>
        <v>Monday</v>
      </c>
      <c r="P3712" s="16" t="str">
        <f t="shared" si="347"/>
        <v>May</v>
      </c>
      <c r="Q3712" s="22">
        <f>IF(Analysis!$H$2=1,1,0)</f>
        <v>1</v>
      </c>
      <c r="R3712" s="1">
        <f>IF(Analysis!$H$3=1,1,0)</f>
        <v>1</v>
      </c>
      <c r="S3712" s="23">
        <f>IF(Analysis!$H$4=1,1,0)</f>
        <v>1</v>
      </c>
      <c r="T3712" s="23">
        <f>IF(Analysis!$H$6=1,1,0)</f>
        <v>1</v>
      </c>
      <c r="U3712" s="23">
        <f>IF(Analysis!$H$7=1,1,0)</f>
        <v>1</v>
      </c>
    </row>
    <row r="3713" spans="1:21">
      <c r="A3713" s="4">
        <v>13934</v>
      </c>
      <c r="B3713" s="5">
        <v>40711.540972222225</v>
      </c>
      <c r="C3713" s="5">
        <v>40686.355555555558</v>
      </c>
      <c r="D3713" s="4" t="s">
        <v>60</v>
      </c>
      <c r="E3713" s="4" t="s">
        <v>108</v>
      </c>
      <c r="F3713" s="6" t="s">
        <v>127</v>
      </c>
      <c r="G3713" s="4" t="s">
        <v>55</v>
      </c>
      <c r="H3713" s="4" t="s">
        <v>71</v>
      </c>
      <c r="I3713" s="4" t="s">
        <v>142</v>
      </c>
      <c r="J3713" s="4" t="s">
        <v>73</v>
      </c>
      <c r="K3713" s="9">
        <f t="shared" si="342"/>
        <v>25.185416666667152</v>
      </c>
      <c r="L3713" s="13">
        <f t="shared" si="343"/>
        <v>40686</v>
      </c>
      <c r="M3713" s="14">
        <f t="shared" si="344"/>
        <v>0.3555555555576575</v>
      </c>
      <c r="N3713" s="15">
        <f t="shared" si="345"/>
        <v>1</v>
      </c>
      <c r="O3713" s="16" t="str">
        <f t="shared" si="346"/>
        <v>Friday</v>
      </c>
      <c r="P3713" s="16" t="str">
        <f t="shared" si="347"/>
        <v>May</v>
      </c>
      <c r="Q3713" s="22">
        <f>IF(Analysis!$H$2=1,1,0)</f>
        <v>1</v>
      </c>
      <c r="R3713" s="1">
        <f>IF(Analysis!$H$3=1,1,0)</f>
        <v>1</v>
      </c>
      <c r="S3713" s="23">
        <f>IF(Analysis!$H$4=1,1,0)</f>
        <v>1</v>
      </c>
      <c r="T3713" s="23">
        <f>IF(Analysis!$H$6=1,1,0)</f>
        <v>1</v>
      </c>
      <c r="U3713" s="23">
        <f>IF(Analysis!$H$7=1,1,0)</f>
        <v>1</v>
      </c>
    </row>
    <row r="3714" spans="1:21">
      <c r="A3714" s="4">
        <v>13933</v>
      </c>
      <c r="B3714" s="5">
        <v>40687.477083333331</v>
      </c>
      <c r="C3714" s="5">
        <v>40686.34652777778</v>
      </c>
      <c r="D3714" s="4" t="s">
        <v>53</v>
      </c>
      <c r="E3714" s="4" t="s">
        <v>68</v>
      </c>
      <c r="F3714" s="6" t="s">
        <v>128</v>
      </c>
      <c r="G3714" s="4" t="s">
        <v>55</v>
      </c>
      <c r="H3714" s="4" t="s">
        <v>56</v>
      </c>
      <c r="I3714" s="4" t="s">
        <v>142</v>
      </c>
      <c r="J3714" s="4" t="s">
        <v>57</v>
      </c>
      <c r="K3714" s="9">
        <f t="shared" si="342"/>
        <v>1.1305555555518367</v>
      </c>
      <c r="L3714" s="13">
        <f t="shared" si="343"/>
        <v>40686</v>
      </c>
      <c r="M3714" s="14">
        <f t="shared" si="344"/>
        <v>0.34652777777955635</v>
      </c>
      <c r="N3714" s="15">
        <f t="shared" si="345"/>
        <v>1</v>
      </c>
      <c r="O3714" s="16" t="str">
        <f t="shared" si="346"/>
        <v>Tuesday</v>
      </c>
      <c r="P3714" s="16" t="str">
        <f t="shared" si="347"/>
        <v>May</v>
      </c>
      <c r="Q3714" s="22">
        <f>IF(Analysis!$H$2=1,1,0)</f>
        <v>1</v>
      </c>
      <c r="R3714" s="1">
        <f>IF(Analysis!$H$3=1,1,0)</f>
        <v>1</v>
      </c>
      <c r="S3714" s="23">
        <f>IF(Analysis!$H$4=1,1,0)</f>
        <v>1</v>
      </c>
      <c r="T3714" s="23">
        <f>IF(Analysis!$H$6=1,1,0)</f>
        <v>1</v>
      </c>
      <c r="U3714" s="23">
        <f>IF(Analysis!$H$7=1,1,0)</f>
        <v>1</v>
      </c>
    </row>
    <row r="3715" spans="1:21">
      <c r="A3715" s="4">
        <v>13932</v>
      </c>
      <c r="B3715" s="5">
        <v>40690.631944444445</v>
      </c>
      <c r="C3715" s="5">
        <v>40683.606944444444</v>
      </c>
      <c r="D3715" s="4" t="s">
        <v>60</v>
      </c>
      <c r="E3715" s="4" t="s">
        <v>108</v>
      </c>
      <c r="F3715" s="6" t="s">
        <v>129</v>
      </c>
      <c r="G3715" s="4" t="s">
        <v>55</v>
      </c>
      <c r="H3715" s="4" t="s">
        <v>90</v>
      </c>
      <c r="I3715" s="4" t="s">
        <v>142</v>
      </c>
      <c r="J3715" s="4" t="s">
        <v>73</v>
      </c>
      <c r="K3715" s="9">
        <f t="shared" ref="K3715:K3778" si="348">B3715-C3715</f>
        <v>7.0250000000014552</v>
      </c>
      <c r="L3715" s="13">
        <f t="shared" si="343"/>
        <v>40683</v>
      </c>
      <c r="M3715" s="14">
        <f t="shared" si="344"/>
        <v>0.60694444444379769</v>
      </c>
      <c r="N3715" s="15">
        <f t="shared" si="345"/>
        <v>4</v>
      </c>
      <c r="O3715" s="16" t="str">
        <f t="shared" si="346"/>
        <v>Friday</v>
      </c>
      <c r="P3715" s="16" t="str">
        <f t="shared" si="347"/>
        <v>May</v>
      </c>
      <c r="Q3715" s="22">
        <f>IF(Analysis!$H$2=1,1,0)</f>
        <v>1</v>
      </c>
      <c r="R3715" s="1">
        <f>IF(Analysis!$H$3=1,1,0)</f>
        <v>1</v>
      </c>
      <c r="S3715" s="23">
        <f>IF(Analysis!$H$4=1,1,0)</f>
        <v>1</v>
      </c>
      <c r="T3715" s="23">
        <f>IF(Analysis!$H$6=1,1,0)</f>
        <v>1</v>
      </c>
      <c r="U3715" s="23">
        <f>IF(Analysis!$H$7=1,1,0)</f>
        <v>1</v>
      </c>
    </row>
    <row r="3716" spans="1:21">
      <c r="A3716" s="4">
        <v>13931</v>
      </c>
      <c r="B3716" s="5">
        <v>40683.588194444441</v>
      </c>
      <c r="C3716" s="5">
        <v>40683.527777777781</v>
      </c>
      <c r="D3716" s="4" t="s">
        <v>60</v>
      </c>
      <c r="E3716" s="4" t="s">
        <v>93</v>
      </c>
      <c r="F3716" s="6" t="s">
        <v>145</v>
      </c>
      <c r="G3716" s="4" t="s">
        <v>55</v>
      </c>
      <c r="H3716" s="4" t="s">
        <v>56</v>
      </c>
      <c r="I3716" s="4" t="s">
        <v>142</v>
      </c>
      <c r="J3716" s="4" t="s">
        <v>59</v>
      </c>
      <c r="K3716" s="9">
        <f t="shared" si="348"/>
        <v>6.0416666659875773E-2</v>
      </c>
      <c r="L3716" s="13">
        <f t="shared" ref="L3716:L3779" si="349">INT(C3716)</f>
        <v>40683</v>
      </c>
      <c r="M3716" s="14">
        <f t="shared" ref="M3716:M3779" si="350">MOD(C3716,1)</f>
        <v>0.52777777778101154</v>
      </c>
      <c r="N3716" s="15">
        <f t="shared" ref="N3716:N3779" si="351">IF(AND($V$4&lt;=M3716,M3716&lt;$W$4),1,IF(AND($X$4&lt;=M3716,M3716&lt;$Y$4),2,IF(AND($Z$4&lt;=M3716,M3716&lt;$AA$4),3,IF(AND($AB$4&lt;=M3716,M3716&lt;$AC$4),4,IF(AND($AD$4&lt;=M3716,M3716&lt;$AE$4),5,IF(AND($AF$4&lt;=M3716,M3716&lt;$AG$4),6))))))</f>
        <v>3</v>
      </c>
      <c r="O3716" s="16" t="str">
        <f t="shared" ref="O3716:O3779" si="352">CHOOSE(WEEKDAY(B3716,1),"Sunday","Monday","Tuesday","Wednesday","Thursday","Friday","Saturday")</f>
        <v>Friday</v>
      </c>
      <c r="P3716" s="16" t="str">
        <f t="shared" ref="P3716:P3779" si="353">CHOOSE(MONTH(L3716),"Jan","Feb","Mar","Apr","May","Jun","Jul","Aug","Sep","Oct","Nov","Dec")</f>
        <v>May</v>
      </c>
      <c r="Q3716" s="22">
        <f>IF(Analysis!$H$2=1,1,0)</f>
        <v>1</v>
      </c>
      <c r="R3716" s="1">
        <f>IF(Analysis!$H$3=1,1,0)</f>
        <v>1</v>
      </c>
      <c r="S3716" s="23">
        <f>IF(Analysis!$H$4=1,1,0)</f>
        <v>1</v>
      </c>
      <c r="T3716" s="23">
        <f>IF(Analysis!$H$6=1,1,0)</f>
        <v>1</v>
      </c>
      <c r="U3716" s="23">
        <f>IF(Analysis!$H$7=1,1,0)</f>
        <v>1</v>
      </c>
    </row>
    <row r="3717" spans="1:21">
      <c r="A3717" s="4">
        <v>13930</v>
      </c>
      <c r="B3717" s="5">
        <v>40700.423611111109</v>
      </c>
      <c r="C3717" s="5">
        <v>40683.525000000001</v>
      </c>
      <c r="D3717" s="4" t="s">
        <v>62</v>
      </c>
      <c r="E3717" s="4" t="s">
        <v>78</v>
      </c>
      <c r="F3717" s="6" t="s">
        <v>2444</v>
      </c>
      <c r="G3717" s="4" t="s">
        <v>55</v>
      </c>
      <c r="H3717" s="4" t="s">
        <v>1686</v>
      </c>
      <c r="I3717" s="4" t="s">
        <v>142</v>
      </c>
      <c r="J3717" s="4" t="s">
        <v>139</v>
      </c>
      <c r="K3717" s="9">
        <f t="shared" si="348"/>
        <v>16.898611111108039</v>
      </c>
      <c r="L3717" s="13">
        <f t="shared" si="349"/>
        <v>40683</v>
      </c>
      <c r="M3717" s="14">
        <f t="shared" si="350"/>
        <v>0.52500000000145519</v>
      </c>
      <c r="N3717" s="15">
        <f t="shared" si="351"/>
        <v>3</v>
      </c>
      <c r="O3717" s="16" t="str">
        <f t="shared" si="352"/>
        <v>Monday</v>
      </c>
      <c r="P3717" s="16" t="str">
        <f t="shared" si="353"/>
        <v>May</v>
      </c>
      <c r="Q3717" s="22">
        <f>IF(Analysis!$H$2=1,1,0)</f>
        <v>1</v>
      </c>
      <c r="R3717" s="1">
        <f>IF(Analysis!$H$3=1,1,0)</f>
        <v>1</v>
      </c>
      <c r="S3717" s="23">
        <f>IF(Analysis!$H$4=1,1,0)</f>
        <v>1</v>
      </c>
      <c r="T3717" s="23">
        <f>IF(Analysis!$H$6=1,1,0)</f>
        <v>1</v>
      </c>
      <c r="U3717" s="23">
        <f>IF(Analysis!$H$7=1,1,0)</f>
        <v>1</v>
      </c>
    </row>
    <row r="3718" spans="1:21">
      <c r="A3718" s="4">
        <v>13929</v>
      </c>
      <c r="B3718" s="5">
        <v>40683.522916666669</v>
      </c>
      <c r="C3718" s="5">
        <v>40683.421527777777</v>
      </c>
      <c r="D3718" s="4" t="s">
        <v>60</v>
      </c>
      <c r="E3718" s="4" t="s">
        <v>54</v>
      </c>
      <c r="F3718" s="6" t="s">
        <v>2071</v>
      </c>
      <c r="G3718" s="4" t="s">
        <v>55</v>
      </c>
      <c r="H3718" s="4" t="s">
        <v>1687</v>
      </c>
      <c r="I3718" s="4" t="s">
        <v>142</v>
      </c>
      <c r="J3718" s="4" t="s">
        <v>59</v>
      </c>
      <c r="K3718" s="9">
        <f t="shared" si="348"/>
        <v>0.10138888889196096</v>
      </c>
      <c r="L3718" s="13">
        <f t="shared" si="349"/>
        <v>40683</v>
      </c>
      <c r="M3718" s="14">
        <f t="shared" si="350"/>
        <v>0.42152777777664596</v>
      </c>
      <c r="N3718" s="15">
        <f t="shared" si="351"/>
        <v>2</v>
      </c>
      <c r="O3718" s="16" t="str">
        <f t="shared" si="352"/>
        <v>Friday</v>
      </c>
      <c r="P3718" s="16" t="str">
        <f t="shared" si="353"/>
        <v>May</v>
      </c>
      <c r="Q3718" s="22">
        <f>IF(Analysis!$H$2=1,1,0)</f>
        <v>1</v>
      </c>
      <c r="R3718" s="1">
        <f>IF(Analysis!$H$3=1,1,0)</f>
        <v>1</v>
      </c>
      <c r="S3718" s="23">
        <f>IF(Analysis!$H$4=1,1,0)</f>
        <v>1</v>
      </c>
      <c r="T3718" s="23">
        <f>IF(Analysis!$H$6=1,1,0)</f>
        <v>1</v>
      </c>
      <c r="U3718" s="23">
        <f>IF(Analysis!$H$7=1,1,0)</f>
        <v>1</v>
      </c>
    </row>
    <row r="3719" spans="1:21">
      <c r="A3719" s="4">
        <v>13928</v>
      </c>
      <c r="B3719" s="5">
        <v>40787.549305555556</v>
      </c>
      <c r="C3719" s="5">
        <v>40682.715277777781</v>
      </c>
      <c r="D3719" s="4" t="s">
        <v>53</v>
      </c>
      <c r="E3719" s="4" t="s">
        <v>68</v>
      </c>
      <c r="F3719" s="6" t="s">
        <v>2072</v>
      </c>
      <c r="G3719" s="4" t="s">
        <v>55</v>
      </c>
      <c r="H3719" s="4" t="s">
        <v>1688</v>
      </c>
      <c r="I3719" s="4" t="s">
        <v>142</v>
      </c>
      <c r="J3719" s="4" t="s">
        <v>136</v>
      </c>
      <c r="K3719" s="9">
        <f t="shared" si="348"/>
        <v>104.83402777777519</v>
      </c>
      <c r="L3719" s="13">
        <f t="shared" si="349"/>
        <v>40682</v>
      </c>
      <c r="M3719" s="14">
        <f t="shared" si="350"/>
        <v>0.71527777778101154</v>
      </c>
      <c r="N3719" s="15">
        <f t="shared" si="351"/>
        <v>6</v>
      </c>
      <c r="O3719" s="16" t="str">
        <f t="shared" si="352"/>
        <v>Thursday</v>
      </c>
      <c r="P3719" s="16" t="str">
        <f t="shared" si="353"/>
        <v>May</v>
      </c>
      <c r="Q3719" s="22">
        <f>IF(Analysis!$H$2=1,1,0)</f>
        <v>1</v>
      </c>
      <c r="R3719" s="1">
        <f>IF(Analysis!$H$3=1,1,0)</f>
        <v>1</v>
      </c>
      <c r="S3719" s="23">
        <f>IF(Analysis!$H$4=1,1,0)</f>
        <v>1</v>
      </c>
      <c r="T3719" s="23">
        <f>IF(Analysis!$H$6=1,1,0)</f>
        <v>1</v>
      </c>
      <c r="U3719" s="23">
        <f>IF(Analysis!$H$7=1,1,0)</f>
        <v>1</v>
      </c>
    </row>
    <row r="3720" spans="1:21">
      <c r="A3720" s="4">
        <v>13927</v>
      </c>
      <c r="B3720" s="5">
        <v>40690.420138888891</v>
      </c>
      <c r="C3720" s="5">
        <v>40682.686111111114</v>
      </c>
      <c r="D3720" s="4" t="s">
        <v>62</v>
      </c>
      <c r="E3720" s="4" t="s">
        <v>68</v>
      </c>
      <c r="F3720" s="6" t="s">
        <v>2073</v>
      </c>
      <c r="G3720" s="4" t="s">
        <v>55</v>
      </c>
      <c r="H3720" s="4" t="s">
        <v>1689</v>
      </c>
      <c r="I3720" s="4" t="s">
        <v>142</v>
      </c>
      <c r="J3720" s="4" t="s">
        <v>59</v>
      </c>
      <c r="K3720" s="9">
        <f t="shared" si="348"/>
        <v>7.734027777776646</v>
      </c>
      <c r="L3720" s="13">
        <f t="shared" si="349"/>
        <v>40682</v>
      </c>
      <c r="M3720" s="14">
        <f t="shared" si="350"/>
        <v>0.68611111111385981</v>
      </c>
      <c r="N3720" s="15">
        <f t="shared" si="351"/>
        <v>5</v>
      </c>
      <c r="O3720" s="16" t="str">
        <f t="shared" si="352"/>
        <v>Friday</v>
      </c>
      <c r="P3720" s="16" t="str">
        <f t="shared" si="353"/>
        <v>May</v>
      </c>
      <c r="Q3720" s="22">
        <f>IF(Analysis!$H$2=1,1,0)</f>
        <v>1</v>
      </c>
      <c r="R3720" s="1">
        <f>IF(Analysis!$H$3=1,1,0)</f>
        <v>1</v>
      </c>
      <c r="S3720" s="23">
        <f>IF(Analysis!$H$4=1,1,0)</f>
        <v>1</v>
      </c>
      <c r="T3720" s="23">
        <f>IF(Analysis!$H$6=1,1,0)</f>
        <v>1</v>
      </c>
      <c r="U3720" s="23">
        <f>IF(Analysis!$H$7=1,1,0)</f>
        <v>1</v>
      </c>
    </row>
    <row r="3721" spans="1:21">
      <c r="A3721" s="4">
        <v>13926</v>
      </c>
      <c r="B3721" s="5">
        <v>40682.65625</v>
      </c>
      <c r="C3721" s="5">
        <v>40682.626388888886</v>
      </c>
      <c r="D3721" s="4" t="s">
        <v>60</v>
      </c>
      <c r="E3721" s="4" t="s">
        <v>54</v>
      </c>
      <c r="F3721" s="6" t="s">
        <v>132</v>
      </c>
      <c r="G3721" s="4" t="s">
        <v>55</v>
      </c>
      <c r="H3721" s="4" t="s">
        <v>1690</v>
      </c>
      <c r="I3721" s="4" t="s">
        <v>142</v>
      </c>
      <c r="J3721" s="4" t="s">
        <v>57</v>
      </c>
      <c r="K3721" s="9">
        <f t="shared" si="348"/>
        <v>2.9861111113859806E-2</v>
      </c>
      <c r="L3721" s="13">
        <f t="shared" si="349"/>
        <v>40682</v>
      </c>
      <c r="M3721" s="14">
        <f t="shared" si="350"/>
        <v>0.62638888888614019</v>
      </c>
      <c r="N3721" s="15">
        <f t="shared" si="351"/>
        <v>5</v>
      </c>
      <c r="O3721" s="16" t="str">
        <f t="shared" si="352"/>
        <v>Thursday</v>
      </c>
      <c r="P3721" s="16" t="str">
        <f t="shared" si="353"/>
        <v>May</v>
      </c>
      <c r="Q3721" s="22">
        <f>IF(Analysis!$H$2=1,1,0)</f>
        <v>1</v>
      </c>
      <c r="R3721" s="1">
        <f>IF(Analysis!$H$3=1,1,0)</f>
        <v>1</v>
      </c>
      <c r="S3721" s="23">
        <f>IF(Analysis!$H$4=1,1,0)</f>
        <v>1</v>
      </c>
      <c r="T3721" s="23">
        <f>IF(Analysis!$H$6=1,1,0)</f>
        <v>1</v>
      </c>
      <c r="U3721" s="23">
        <f>IF(Analysis!$H$7=1,1,0)</f>
        <v>1</v>
      </c>
    </row>
    <row r="3722" spans="1:21">
      <c r="A3722" s="4">
        <v>13925</v>
      </c>
      <c r="B3722" s="5">
        <v>40799.351388888892</v>
      </c>
      <c r="C3722" s="5">
        <v>40682.606944444444</v>
      </c>
      <c r="D3722" s="4" t="s">
        <v>53</v>
      </c>
      <c r="E3722" s="4" t="s">
        <v>98</v>
      </c>
      <c r="F3722" s="6" t="s">
        <v>133</v>
      </c>
      <c r="G3722" s="4" t="s">
        <v>55</v>
      </c>
      <c r="H3722" s="4" t="s">
        <v>90</v>
      </c>
      <c r="I3722" s="4" t="s">
        <v>142</v>
      </c>
      <c r="J3722" s="4" t="s">
        <v>59</v>
      </c>
      <c r="K3722" s="9">
        <f t="shared" si="348"/>
        <v>116.74444444444816</v>
      </c>
      <c r="L3722" s="13">
        <f t="shared" si="349"/>
        <v>40682</v>
      </c>
      <c r="M3722" s="14">
        <f t="shared" si="350"/>
        <v>0.60694444444379769</v>
      </c>
      <c r="N3722" s="15">
        <f t="shared" si="351"/>
        <v>4</v>
      </c>
      <c r="O3722" s="16" t="str">
        <f t="shared" si="352"/>
        <v>Tuesday</v>
      </c>
      <c r="P3722" s="16" t="str">
        <f t="shared" si="353"/>
        <v>May</v>
      </c>
      <c r="Q3722" s="22">
        <f>IF(Analysis!$H$2=1,1,0)</f>
        <v>1</v>
      </c>
      <c r="R3722" s="1">
        <f>IF(Analysis!$H$3=1,1,0)</f>
        <v>1</v>
      </c>
      <c r="S3722" s="23">
        <f>IF(Analysis!$H$4=1,1,0)</f>
        <v>1</v>
      </c>
      <c r="T3722" s="23">
        <f>IF(Analysis!$H$6=1,1,0)</f>
        <v>1</v>
      </c>
      <c r="U3722" s="23">
        <f>IF(Analysis!$H$7=1,1,0)</f>
        <v>1</v>
      </c>
    </row>
    <row r="3723" spans="1:21">
      <c r="A3723" s="4">
        <v>13924</v>
      </c>
      <c r="B3723" s="5">
        <v>40779.616666666669</v>
      </c>
      <c r="C3723" s="5">
        <v>40682.605555555558</v>
      </c>
      <c r="D3723" s="4" t="s">
        <v>53</v>
      </c>
      <c r="E3723" s="4" t="s">
        <v>98</v>
      </c>
      <c r="F3723" s="6" t="s">
        <v>127</v>
      </c>
      <c r="G3723" s="4" t="s">
        <v>55</v>
      </c>
      <c r="H3723" s="4" t="s">
        <v>107</v>
      </c>
      <c r="I3723" s="4" t="s">
        <v>142</v>
      </c>
      <c r="J3723" s="4" t="s">
        <v>59</v>
      </c>
      <c r="K3723" s="9">
        <f t="shared" si="348"/>
        <v>97.011111111110949</v>
      </c>
      <c r="L3723" s="13">
        <f t="shared" si="349"/>
        <v>40682</v>
      </c>
      <c r="M3723" s="14">
        <f t="shared" si="350"/>
        <v>0.6055555555576575</v>
      </c>
      <c r="N3723" s="15">
        <f t="shared" si="351"/>
        <v>4</v>
      </c>
      <c r="O3723" s="16" t="str">
        <f t="shared" si="352"/>
        <v>Wednesday</v>
      </c>
      <c r="P3723" s="16" t="str">
        <f t="shared" si="353"/>
        <v>May</v>
      </c>
      <c r="Q3723" s="22">
        <f>IF(Analysis!$H$2=1,1,0)</f>
        <v>1</v>
      </c>
      <c r="R3723" s="1">
        <f>IF(Analysis!$H$3=1,1,0)</f>
        <v>1</v>
      </c>
      <c r="S3723" s="23">
        <f>IF(Analysis!$H$4=1,1,0)</f>
        <v>1</v>
      </c>
      <c r="T3723" s="23">
        <f>IF(Analysis!$H$6=1,1,0)</f>
        <v>1</v>
      </c>
      <c r="U3723" s="23">
        <f>IF(Analysis!$H$7=1,1,0)</f>
        <v>1</v>
      </c>
    </row>
    <row r="3724" spans="1:21">
      <c r="A3724" s="4">
        <v>13923</v>
      </c>
      <c r="B3724" s="5">
        <v>40686.604166666664</v>
      </c>
      <c r="C3724" s="5">
        <v>40682.593055555553</v>
      </c>
      <c r="D3724" s="4" t="s">
        <v>62</v>
      </c>
      <c r="E3724" s="4" t="s">
        <v>92</v>
      </c>
      <c r="F3724" s="6" t="s">
        <v>128</v>
      </c>
      <c r="G3724" s="4" t="s">
        <v>55</v>
      </c>
      <c r="H3724" s="4" t="s">
        <v>106</v>
      </c>
      <c r="I3724" s="4" t="s">
        <v>142</v>
      </c>
      <c r="J3724" s="4" t="s">
        <v>57</v>
      </c>
      <c r="K3724" s="9">
        <f t="shared" si="348"/>
        <v>4.0111111111109494</v>
      </c>
      <c r="L3724" s="13">
        <f t="shared" si="349"/>
        <v>40682</v>
      </c>
      <c r="M3724" s="14">
        <f t="shared" si="350"/>
        <v>0.59305555555329192</v>
      </c>
      <c r="N3724" s="15">
        <f t="shared" si="351"/>
        <v>4</v>
      </c>
      <c r="O3724" s="16" t="str">
        <f t="shared" si="352"/>
        <v>Monday</v>
      </c>
      <c r="P3724" s="16" t="str">
        <f t="shared" si="353"/>
        <v>May</v>
      </c>
      <c r="Q3724" s="22">
        <f>IF(Analysis!$H$2=1,1,0)</f>
        <v>1</v>
      </c>
      <c r="R3724" s="1">
        <f>IF(Analysis!$H$3=1,1,0)</f>
        <v>1</v>
      </c>
      <c r="S3724" s="23">
        <f>IF(Analysis!$H$4=1,1,0)</f>
        <v>1</v>
      </c>
      <c r="T3724" s="23">
        <f>IF(Analysis!$H$6=1,1,0)</f>
        <v>1</v>
      </c>
      <c r="U3724" s="23">
        <f>IF(Analysis!$H$7=1,1,0)</f>
        <v>1</v>
      </c>
    </row>
    <row r="3725" spans="1:21">
      <c r="A3725" s="4">
        <v>13922</v>
      </c>
      <c r="B3725" s="5">
        <v>40708.453472222223</v>
      </c>
      <c r="C3725" s="5">
        <v>40682.590277777781</v>
      </c>
      <c r="D3725" s="4" t="s">
        <v>53</v>
      </c>
      <c r="E3725" s="4" t="s">
        <v>98</v>
      </c>
      <c r="F3725" s="6" t="s">
        <v>129</v>
      </c>
      <c r="G3725" s="4" t="s">
        <v>55</v>
      </c>
      <c r="H3725" s="4" t="s">
        <v>71</v>
      </c>
      <c r="I3725" s="4" t="s">
        <v>142</v>
      </c>
      <c r="J3725" s="4" t="s">
        <v>136</v>
      </c>
      <c r="K3725" s="9">
        <f t="shared" si="348"/>
        <v>25.863194444442343</v>
      </c>
      <c r="L3725" s="13">
        <f t="shared" si="349"/>
        <v>40682</v>
      </c>
      <c r="M3725" s="14">
        <f t="shared" si="350"/>
        <v>0.59027777778101154</v>
      </c>
      <c r="N3725" s="15">
        <f t="shared" si="351"/>
        <v>4</v>
      </c>
      <c r="O3725" s="16" t="str">
        <f t="shared" si="352"/>
        <v>Tuesday</v>
      </c>
      <c r="P3725" s="16" t="str">
        <f t="shared" si="353"/>
        <v>May</v>
      </c>
      <c r="Q3725" s="22">
        <f>IF(Analysis!$H$2=1,1,0)</f>
        <v>1</v>
      </c>
      <c r="R3725" s="1">
        <f>IF(Analysis!$H$3=1,1,0)</f>
        <v>1</v>
      </c>
      <c r="S3725" s="23">
        <f>IF(Analysis!$H$4=1,1,0)</f>
        <v>1</v>
      </c>
      <c r="T3725" s="23">
        <f>IF(Analysis!$H$6=1,1,0)</f>
        <v>1</v>
      </c>
      <c r="U3725" s="23">
        <f>IF(Analysis!$H$7=1,1,0)</f>
        <v>1</v>
      </c>
    </row>
    <row r="3726" spans="1:21">
      <c r="A3726" s="4">
        <v>13921</v>
      </c>
      <c r="B3726" s="5">
        <v>40682.587500000001</v>
      </c>
      <c r="C3726" s="5">
        <v>40682.557638888888</v>
      </c>
      <c r="D3726" s="4" t="s">
        <v>60</v>
      </c>
      <c r="E3726" s="4" t="s">
        <v>80</v>
      </c>
      <c r="F3726" s="6" t="s">
        <v>145</v>
      </c>
      <c r="G3726" s="4" t="s">
        <v>55</v>
      </c>
      <c r="H3726" s="4" t="s">
        <v>56</v>
      </c>
      <c r="I3726" s="4" t="s">
        <v>142</v>
      </c>
      <c r="J3726" s="4" t="s">
        <v>59</v>
      </c>
      <c r="K3726" s="9">
        <f t="shared" si="348"/>
        <v>2.9861111113859806E-2</v>
      </c>
      <c r="L3726" s="13">
        <f t="shared" si="349"/>
        <v>40682</v>
      </c>
      <c r="M3726" s="14">
        <f t="shared" si="350"/>
        <v>0.55763888888759539</v>
      </c>
      <c r="N3726" s="15">
        <f t="shared" si="351"/>
        <v>4</v>
      </c>
      <c r="O3726" s="16" t="str">
        <f t="shared" si="352"/>
        <v>Thursday</v>
      </c>
      <c r="P3726" s="16" t="str">
        <f t="shared" si="353"/>
        <v>May</v>
      </c>
      <c r="Q3726" s="22">
        <f>IF(Analysis!$H$2=1,1,0)</f>
        <v>1</v>
      </c>
      <c r="R3726" s="1">
        <f>IF(Analysis!$H$3=1,1,0)</f>
        <v>1</v>
      </c>
      <c r="S3726" s="23">
        <f>IF(Analysis!$H$4=1,1,0)</f>
        <v>1</v>
      </c>
      <c r="T3726" s="23">
        <f>IF(Analysis!$H$6=1,1,0)</f>
        <v>1</v>
      </c>
      <c r="U3726" s="23">
        <f>IF(Analysis!$H$7=1,1,0)</f>
        <v>1</v>
      </c>
    </row>
    <row r="3727" spans="1:21">
      <c r="A3727" s="4">
        <v>13920</v>
      </c>
      <c r="B3727" s="5">
        <v>40682.589583333334</v>
      </c>
      <c r="C3727" s="5">
        <v>40682.538888888892</v>
      </c>
      <c r="D3727" s="4" t="s">
        <v>60</v>
      </c>
      <c r="E3727" s="4" t="s">
        <v>81</v>
      </c>
      <c r="F3727" s="6" t="s">
        <v>2445</v>
      </c>
      <c r="G3727" s="4" t="s">
        <v>55</v>
      </c>
      <c r="H3727" s="4" t="s">
        <v>90</v>
      </c>
      <c r="I3727" s="4" t="s">
        <v>142</v>
      </c>
      <c r="J3727" s="4" t="s">
        <v>59</v>
      </c>
      <c r="K3727" s="9">
        <f t="shared" si="348"/>
        <v>5.0694444442342501E-2</v>
      </c>
      <c r="L3727" s="13">
        <f t="shared" si="349"/>
        <v>40682</v>
      </c>
      <c r="M3727" s="14">
        <f t="shared" si="350"/>
        <v>0.53888888889196096</v>
      </c>
      <c r="N3727" s="15">
        <f t="shared" si="351"/>
        <v>3</v>
      </c>
      <c r="O3727" s="16" t="str">
        <f t="shared" si="352"/>
        <v>Thursday</v>
      </c>
      <c r="P3727" s="16" t="str">
        <f t="shared" si="353"/>
        <v>May</v>
      </c>
      <c r="Q3727" s="22">
        <f>IF(Analysis!$H$2=1,1,0)</f>
        <v>1</v>
      </c>
      <c r="R3727" s="1">
        <f>IF(Analysis!$H$3=1,1,0)</f>
        <v>1</v>
      </c>
      <c r="S3727" s="23">
        <f>IF(Analysis!$H$4=1,1,0)</f>
        <v>1</v>
      </c>
      <c r="T3727" s="23">
        <f>IF(Analysis!$H$6=1,1,0)</f>
        <v>1</v>
      </c>
      <c r="U3727" s="23">
        <f>IF(Analysis!$H$7=1,1,0)</f>
        <v>1</v>
      </c>
    </row>
    <row r="3728" spans="1:21">
      <c r="A3728" s="4">
        <v>13919</v>
      </c>
      <c r="B3728" s="5">
        <v>40695.472916666666</v>
      </c>
      <c r="C3728" s="5">
        <v>40682.536111111112</v>
      </c>
      <c r="D3728" s="4" t="s">
        <v>62</v>
      </c>
      <c r="E3728" s="4" t="s">
        <v>63</v>
      </c>
      <c r="F3728" s="6" t="s">
        <v>2071</v>
      </c>
      <c r="G3728" s="4" t="s">
        <v>55</v>
      </c>
      <c r="H3728" s="4" t="s">
        <v>56</v>
      </c>
      <c r="I3728" s="4" t="s">
        <v>142</v>
      </c>
      <c r="J3728" s="4" t="s">
        <v>136</v>
      </c>
      <c r="K3728" s="9">
        <f t="shared" si="348"/>
        <v>12.936805555553292</v>
      </c>
      <c r="L3728" s="13">
        <f t="shared" si="349"/>
        <v>40682</v>
      </c>
      <c r="M3728" s="14">
        <f t="shared" si="350"/>
        <v>0.53611111111240461</v>
      </c>
      <c r="N3728" s="15">
        <f t="shared" si="351"/>
        <v>3</v>
      </c>
      <c r="O3728" s="16" t="str">
        <f t="shared" si="352"/>
        <v>Wednesday</v>
      </c>
      <c r="P3728" s="16" t="str">
        <f t="shared" si="353"/>
        <v>May</v>
      </c>
      <c r="Q3728" s="22">
        <f>IF(Analysis!$H$2=1,1,0)</f>
        <v>1</v>
      </c>
      <c r="R3728" s="1">
        <f>IF(Analysis!$H$3=1,1,0)</f>
        <v>1</v>
      </c>
      <c r="S3728" s="23">
        <f>IF(Analysis!$H$4=1,1,0)</f>
        <v>1</v>
      </c>
      <c r="T3728" s="23">
        <f>IF(Analysis!$H$6=1,1,0)</f>
        <v>1</v>
      </c>
      <c r="U3728" s="23">
        <f>IF(Analysis!$H$7=1,1,0)</f>
        <v>1</v>
      </c>
    </row>
    <row r="3729" spans="1:21">
      <c r="A3729" s="4">
        <v>13918</v>
      </c>
      <c r="B3729" s="5">
        <v>40682.536805555559</v>
      </c>
      <c r="C3729" s="5">
        <v>40682.532638888886</v>
      </c>
      <c r="D3729" s="4" t="s">
        <v>53</v>
      </c>
      <c r="E3729" s="4" t="s">
        <v>58</v>
      </c>
      <c r="F3729" s="6" t="s">
        <v>2072</v>
      </c>
      <c r="G3729" s="4" t="s">
        <v>55</v>
      </c>
      <c r="H3729" s="4" t="s">
        <v>1691</v>
      </c>
      <c r="I3729" s="4" t="s">
        <v>142</v>
      </c>
      <c r="J3729" s="4" t="s">
        <v>57</v>
      </c>
      <c r="K3729" s="9">
        <f t="shared" si="348"/>
        <v>4.1666666729724966E-3</v>
      </c>
      <c r="L3729" s="13">
        <f t="shared" si="349"/>
        <v>40682</v>
      </c>
      <c r="M3729" s="14">
        <f t="shared" si="350"/>
        <v>0.53263888888614019</v>
      </c>
      <c r="N3729" s="15">
        <f t="shared" si="351"/>
        <v>3</v>
      </c>
      <c r="O3729" s="16" t="str">
        <f t="shared" si="352"/>
        <v>Thursday</v>
      </c>
      <c r="P3729" s="16" t="str">
        <f t="shared" si="353"/>
        <v>May</v>
      </c>
      <c r="Q3729" s="22">
        <f>IF(Analysis!$H$2=1,1,0)</f>
        <v>1</v>
      </c>
      <c r="R3729" s="1">
        <f>IF(Analysis!$H$3=1,1,0)</f>
        <v>1</v>
      </c>
      <c r="S3729" s="23">
        <f>IF(Analysis!$H$4=1,1,0)</f>
        <v>1</v>
      </c>
      <c r="T3729" s="23">
        <f>IF(Analysis!$H$6=1,1,0)</f>
        <v>1</v>
      </c>
      <c r="U3729" s="23">
        <f>IF(Analysis!$H$7=1,1,0)</f>
        <v>1</v>
      </c>
    </row>
    <row r="3730" spans="1:21">
      <c r="A3730" s="4">
        <v>13917</v>
      </c>
      <c r="B3730" s="5">
        <v>40682.706250000003</v>
      </c>
      <c r="C3730" s="5">
        <v>40682.527083333334</v>
      </c>
      <c r="D3730" s="4" t="s">
        <v>53</v>
      </c>
      <c r="E3730" s="4" t="s">
        <v>105</v>
      </c>
      <c r="F3730" s="6" t="s">
        <v>2073</v>
      </c>
      <c r="G3730" s="4" t="s">
        <v>55</v>
      </c>
      <c r="H3730" s="4" t="s">
        <v>1692</v>
      </c>
      <c r="I3730" s="4" t="s">
        <v>142</v>
      </c>
      <c r="J3730" s="4" t="s">
        <v>59</v>
      </c>
      <c r="K3730" s="9">
        <f t="shared" si="348"/>
        <v>0.17916666666860692</v>
      </c>
      <c r="L3730" s="13">
        <f t="shared" si="349"/>
        <v>40682</v>
      </c>
      <c r="M3730" s="14">
        <f t="shared" si="350"/>
        <v>0.52708333333430346</v>
      </c>
      <c r="N3730" s="15">
        <f t="shared" si="351"/>
        <v>3</v>
      </c>
      <c r="O3730" s="16" t="str">
        <f t="shared" si="352"/>
        <v>Thursday</v>
      </c>
      <c r="P3730" s="16" t="str">
        <f t="shared" si="353"/>
        <v>May</v>
      </c>
      <c r="Q3730" s="22">
        <f>IF(Analysis!$H$2=1,1,0)</f>
        <v>1</v>
      </c>
      <c r="R3730" s="1">
        <f>IF(Analysis!$H$3=1,1,0)</f>
        <v>1</v>
      </c>
      <c r="S3730" s="23">
        <f>IF(Analysis!$H$4=1,1,0)</f>
        <v>1</v>
      </c>
      <c r="T3730" s="23">
        <f>IF(Analysis!$H$6=1,1,0)</f>
        <v>1</v>
      </c>
      <c r="U3730" s="23">
        <f>IF(Analysis!$H$7=1,1,0)</f>
        <v>1</v>
      </c>
    </row>
    <row r="3731" spans="1:21">
      <c r="A3731" s="4">
        <v>13916</v>
      </c>
      <c r="B3731" s="5">
        <v>40694.415972222225</v>
      </c>
      <c r="C3731" s="5">
        <v>40682.523611111108</v>
      </c>
      <c r="D3731" s="4" t="s">
        <v>62</v>
      </c>
      <c r="E3731" s="4" t="s">
        <v>100</v>
      </c>
      <c r="F3731" s="6" t="s">
        <v>132</v>
      </c>
      <c r="G3731" s="4" t="s">
        <v>55</v>
      </c>
      <c r="H3731" s="4" t="s">
        <v>1693</v>
      </c>
      <c r="I3731" s="4" t="s">
        <v>142</v>
      </c>
      <c r="J3731" s="4" t="s">
        <v>65</v>
      </c>
      <c r="K3731" s="9">
        <f t="shared" si="348"/>
        <v>11.89236111111677</v>
      </c>
      <c r="L3731" s="13">
        <f t="shared" si="349"/>
        <v>40682</v>
      </c>
      <c r="M3731" s="14">
        <f t="shared" si="350"/>
        <v>0.52361111110803904</v>
      </c>
      <c r="N3731" s="15">
        <f t="shared" si="351"/>
        <v>3</v>
      </c>
      <c r="O3731" s="16" t="str">
        <f t="shared" si="352"/>
        <v>Tuesday</v>
      </c>
      <c r="P3731" s="16" t="str">
        <f t="shared" si="353"/>
        <v>May</v>
      </c>
      <c r="Q3731" s="22">
        <f>IF(Analysis!$H$2=1,1,0)</f>
        <v>1</v>
      </c>
      <c r="R3731" s="1">
        <f>IF(Analysis!$H$3=1,1,0)</f>
        <v>1</v>
      </c>
      <c r="S3731" s="23">
        <f>IF(Analysis!$H$4=1,1,0)</f>
        <v>1</v>
      </c>
      <c r="T3731" s="23">
        <f>IF(Analysis!$H$6=1,1,0)</f>
        <v>1</v>
      </c>
      <c r="U3731" s="23">
        <f>IF(Analysis!$H$7=1,1,0)</f>
        <v>1</v>
      </c>
    </row>
    <row r="3732" spans="1:21">
      <c r="A3732" s="4">
        <v>13915</v>
      </c>
      <c r="B3732" s="5">
        <v>40779.62222222222</v>
      </c>
      <c r="C3732" s="5">
        <v>40682.481944444444</v>
      </c>
      <c r="D3732" s="4" t="s">
        <v>53</v>
      </c>
      <c r="E3732" s="4" t="s">
        <v>98</v>
      </c>
      <c r="F3732" s="6" t="s">
        <v>133</v>
      </c>
      <c r="G3732" s="4" t="s">
        <v>55</v>
      </c>
      <c r="H3732" s="4" t="s">
        <v>1694</v>
      </c>
      <c r="I3732" s="4" t="s">
        <v>142</v>
      </c>
      <c r="J3732" s="4" t="s">
        <v>59</v>
      </c>
      <c r="K3732" s="9">
        <f t="shared" si="348"/>
        <v>97.140277777776646</v>
      </c>
      <c r="L3732" s="13">
        <f t="shared" si="349"/>
        <v>40682</v>
      </c>
      <c r="M3732" s="14">
        <f t="shared" si="350"/>
        <v>0.48194444444379769</v>
      </c>
      <c r="N3732" s="15">
        <f t="shared" si="351"/>
        <v>3</v>
      </c>
      <c r="O3732" s="16" t="str">
        <f t="shared" si="352"/>
        <v>Wednesday</v>
      </c>
      <c r="P3732" s="16" t="str">
        <f t="shared" si="353"/>
        <v>May</v>
      </c>
      <c r="Q3732" s="22">
        <f>IF(Analysis!$H$2=1,1,0)</f>
        <v>1</v>
      </c>
      <c r="R3732" s="1">
        <f>IF(Analysis!$H$3=1,1,0)</f>
        <v>1</v>
      </c>
      <c r="S3732" s="23">
        <f>IF(Analysis!$H$4=1,1,0)</f>
        <v>1</v>
      </c>
      <c r="T3732" s="23">
        <f>IF(Analysis!$H$6=1,1,0)</f>
        <v>1</v>
      </c>
      <c r="U3732" s="23">
        <f>IF(Analysis!$H$7=1,1,0)</f>
        <v>1</v>
      </c>
    </row>
    <row r="3733" spans="1:21">
      <c r="A3733" s="4">
        <v>13914</v>
      </c>
      <c r="B3733" s="5">
        <v>40709.709027777775</v>
      </c>
      <c r="C3733" s="5">
        <v>40682.475694444445</v>
      </c>
      <c r="D3733" s="4" t="s">
        <v>53</v>
      </c>
      <c r="E3733" s="4" t="s">
        <v>98</v>
      </c>
      <c r="F3733" s="6" t="s">
        <v>127</v>
      </c>
      <c r="G3733" s="4" t="s">
        <v>55</v>
      </c>
      <c r="H3733" s="4" t="s">
        <v>1695</v>
      </c>
      <c r="I3733" s="4" t="s">
        <v>142</v>
      </c>
      <c r="J3733" s="4" t="s">
        <v>136</v>
      </c>
      <c r="K3733" s="9">
        <f t="shared" si="348"/>
        <v>27.233333333329938</v>
      </c>
      <c r="L3733" s="13">
        <f t="shared" si="349"/>
        <v>40682</v>
      </c>
      <c r="M3733" s="14">
        <f t="shared" si="350"/>
        <v>0.47569444444525288</v>
      </c>
      <c r="N3733" s="15">
        <f t="shared" si="351"/>
        <v>3</v>
      </c>
      <c r="O3733" s="16" t="str">
        <f t="shared" si="352"/>
        <v>Wednesday</v>
      </c>
      <c r="P3733" s="16" t="str">
        <f t="shared" si="353"/>
        <v>May</v>
      </c>
      <c r="Q3733" s="22">
        <f>IF(Analysis!$H$2=1,1,0)</f>
        <v>1</v>
      </c>
      <c r="R3733" s="1">
        <f>IF(Analysis!$H$3=1,1,0)</f>
        <v>1</v>
      </c>
      <c r="S3733" s="23">
        <f>IF(Analysis!$H$4=1,1,0)</f>
        <v>1</v>
      </c>
      <c r="T3733" s="23">
        <f>IF(Analysis!$H$6=1,1,0)</f>
        <v>1</v>
      </c>
      <c r="U3733" s="23">
        <f>IF(Analysis!$H$7=1,1,0)</f>
        <v>1</v>
      </c>
    </row>
    <row r="3734" spans="1:21">
      <c r="A3734" s="4">
        <v>13913</v>
      </c>
      <c r="B3734" s="5">
        <v>40682.486805555556</v>
      </c>
      <c r="C3734" s="5">
        <v>40682.425694444442</v>
      </c>
      <c r="D3734" s="4" t="s">
        <v>53</v>
      </c>
      <c r="E3734" s="4" t="s">
        <v>79</v>
      </c>
      <c r="F3734" s="6" t="s">
        <v>128</v>
      </c>
      <c r="G3734" s="4" t="s">
        <v>55</v>
      </c>
      <c r="H3734" s="4" t="s">
        <v>90</v>
      </c>
      <c r="I3734" s="4" t="s">
        <v>142</v>
      </c>
      <c r="J3734" s="4" t="s">
        <v>57</v>
      </c>
      <c r="K3734" s="9">
        <f t="shared" si="348"/>
        <v>6.1111111113859806E-2</v>
      </c>
      <c r="L3734" s="13">
        <f t="shared" si="349"/>
        <v>40682</v>
      </c>
      <c r="M3734" s="14">
        <f t="shared" si="350"/>
        <v>0.4256944444423425</v>
      </c>
      <c r="N3734" s="15">
        <f t="shared" si="351"/>
        <v>2</v>
      </c>
      <c r="O3734" s="16" t="str">
        <f t="shared" si="352"/>
        <v>Thursday</v>
      </c>
      <c r="P3734" s="16" t="str">
        <f t="shared" si="353"/>
        <v>May</v>
      </c>
      <c r="Q3734" s="22">
        <f>IF(Analysis!$H$2=1,1,0)</f>
        <v>1</v>
      </c>
      <c r="R3734" s="1">
        <f>IF(Analysis!$H$3=1,1,0)</f>
        <v>1</v>
      </c>
      <c r="S3734" s="23">
        <f>IF(Analysis!$H$4=1,1,0)</f>
        <v>1</v>
      </c>
      <c r="T3734" s="23">
        <f>IF(Analysis!$H$6=1,1,0)</f>
        <v>1</v>
      </c>
      <c r="U3734" s="23">
        <f>IF(Analysis!$H$7=1,1,0)</f>
        <v>1</v>
      </c>
    </row>
    <row r="3735" spans="1:21">
      <c r="A3735" s="4">
        <v>13912</v>
      </c>
      <c r="B3735" s="5">
        <v>40683.611111111109</v>
      </c>
      <c r="C3735" s="5">
        <v>40682.397916666669</v>
      </c>
      <c r="D3735" s="4" t="s">
        <v>60</v>
      </c>
      <c r="E3735" s="4" t="s">
        <v>67</v>
      </c>
      <c r="F3735" s="6" t="s">
        <v>129</v>
      </c>
      <c r="G3735" s="4" t="s">
        <v>55</v>
      </c>
      <c r="H3735" s="4" t="s">
        <v>107</v>
      </c>
      <c r="I3735" s="4" t="s">
        <v>142</v>
      </c>
      <c r="J3735" s="4" t="s">
        <v>59</v>
      </c>
      <c r="K3735" s="9">
        <f t="shared" si="348"/>
        <v>1.2131944444408873</v>
      </c>
      <c r="L3735" s="13">
        <f t="shared" si="349"/>
        <v>40682</v>
      </c>
      <c r="M3735" s="14">
        <f t="shared" si="350"/>
        <v>0.39791666666860692</v>
      </c>
      <c r="N3735" s="15">
        <f t="shared" si="351"/>
        <v>2</v>
      </c>
      <c r="O3735" s="16" t="str">
        <f t="shared" si="352"/>
        <v>Friday</v>
      </c>
      <c r="P3735" s="16" t="str">
        <f t="shared" si="353"/>
        <v>May</v>
      </c>
      <c r="Q3735" s="22">
        <f>IF(Analysis!$H$2=1,1,0)</f>
        <v>1</v>
      </c>
      <c r="R3735" s="1">
        <f>IF(Analysis!$H$3=1,1,0)</f>
        <v>1</v>
      </c>
      <c r="S3735" s="23">
        <f>IF(Analysis!$H$4=1,1,0)</f>
        <v>1</v>
      </c>
      <c r="T3735" s="23">
        <f>IF(Analysis!$H$6=1,1,0)</f>
        <v>1</v>
      </c>
      <c r="U3735" s="23">
        <f>IF(Analysis!$H$7=1,1,0)</f>
        <v>1</v>
      </c>
    </row>
    <row r="3736" spans="1:21">
      <c r="A3736" s="4">
        <v>13911</v>
      </c>
      <c r="B3736" s="5">
        <v>40708.6875</v>
      </c>
      <c r="C3736" s="5">
        <v>40681.700694444444</v>
      </c>
      <c r="D3736" s="4" t="s">
        <v>62</v>
      </c>
      <c r="E3736" s="4" t="s">
        <v>63</v>
      </c>
      <c r="F3736" s="6" t="s">
        <v>145</v>
      </c>
      <c r="G3736" s="4" t="s">
        <v>55</v>
      </c>
      <c r="H3736" s="4" t="s">
        <v>106</v>
      </c>
      <c r="I3736" s="4" t="s">
        <v>142</v>
      </c>
      <c r="J3736" s="4" t="s">
        <v>136</v>
      </c>
      <c r="K3736" s="9">
        <f t="shared" si="348"/>
        <v>26.986805555556202</v>
      </c>
      <c r="L3736" s="13">
        <f t="shared" si="349"/>
        <v>40681</v>
      </c>
      <c r="M3736" s="14">
        <f t="shared" si="350"/>
        <v>0.70069444444379769</v>
      </c>
      <c r="N3736" s="15">
        <f t="shared" si="351"/>
        <v>5</v>
      </c>
      <c r="O3736" s="16" t="str">
        <f t="shared" si="352"/>
        <v>Tuesday</v>
      </c>
      <c r="P3736" s="16" t="str">
        <f t="shared" si="353"/>
        <v>May</v>
      </c>
      <c r="Q3736" s="22">
        <f>IF(Analysis!$H$2=1,1,0)</f>
        <v>1</v>
      </c>
      <c r="R3736" s="1">
        <f>IF(Analysis!$H$3=1,1,0)</f>
        <v>1</v>
      </c>
      <c r="S3736" s="23">
        <f>IF(Analysis!$H$4=1,1,0)</f>
        <v>1</v>
      </c>
      <c r="T3736" s="23">
        <f>IF(Analysis!$H$6=1,1,0)</f>
        <v>1</v>
      </c>
      <c r="U3736" s="23">
        <f>IF(Analysis!$H$7=1,1,0)</f>
        <v>1</v>
      </c>
    </row>
    <row r="3737" spans="1:21">
      <c r="A3737" s="4">
        <v>13910</v>
      </c>
      <c r="B3737" s="5">
        <v>40704.722916666666</v>
      </c>
      <c r="C3737" s="5">
        <v>40681.685416666667</v>
      </c>
      <c r="D3737" s="4" t="s">
        <v>62</v>
      </c>
      <c r="E3737" s="4" t="s">
        <v>63</v>
      </c>
      <c r="F3737" s="6" t="s">
        <v>2446</v>
      </c>
      <c r="G3737" s="4" t="s">
        <v>55</v>
      </c>
      <c r="H3737" s="4" t="s">
        <v>71</v>
      </c>
      <c r="I3737" s="4" t="s">
        <v>142</v>
      </c>
      <c r="J3737" s="4" t="s">
        <v>136</v>
      </c>
      <c r="K3737" s="9">
        <f t="shared" si="348"/>
        <v>23.037499999998545</v>
      </c>
      <c r="L3737" s="13">
        <f t="shared" si="349"/>
        <v>40681</v>
      </c>
      <c r="M3737" s="14">
        <f t="shared" si="350"/>
        <v>0.68541666666715173</v>
      </c>
      <c r="N3737" s="15">
        <f t="shared" si="351"/>
        <v>5</v>
      </c>
      <c r="O3737" s="16" t="str">
        <f t="shared" si="352"/>
        <v>Friday</v>
      </c>
      <c r="P3737" s="16" t="str">
        <f t="shared" si="353"/>
        <v>May</v>
      </c>
      <c r="Q3737" s="22">
        <f>IF(Analysis!$H$2=1,1,0)</f>
        <v>1</v>
      </c>
      <c r="R3737" s="1">
        <f>IF(Analysis!$H$3=1,1,0)</f>
        <v>1</v>
      </c>
      <c r="S3737" s="23">
        <f>IF(Analysis!$H$4=1,1,0)</f>
        <v>1</v>
      </c>
      <c r="T3737" s="23">
        <f>IF(Analysis!$H$6=1,1,0)</f>
        <v>1</v>
      </c>
      <c r="U3737" s="23">
        <f>IF(Analysis!$H$7=1,1,0)</f>
        <v>1</v>
      </c>
    </row>
    <row r="3738" spans="1:21">
      <c r="A3738" s="4">
        <v>13909</v>
      </c>
      <c r="B3738" s="5">
        <v>40683.490972222222</v>
      </c>
      <c r="C3738" s="5">
        <v>40681.65</v>
      </c>
      <c r="D3738" s="4" t="s">
        <v>62</v>
      </c>
      <c r="E3738" s="4" t="s">
        <v>100</v>
      </c>
      <c r="F3738" s="6" t="s">
        <v>2071</v>
      </c>
      <c r="G3738" s="4" t="s">
        <v>55</v>
      </c>
      <c r="H3738" s="4" t="s">
        <v>56</v>
      </c>
      <c r="I3738" s="4" t="s">
        <v>142</v>
      </c>
      <c r="J3738" s="4" t="s">
        <v>73</v>
      </c>
      <c r="K3738" s="9">
        <f t="shared" si="348"/>
        <v>1.8409722222204437</v>
      </c>
      <c r="L3738" s="13">
        <f t="shared" si="349"/>
        <v>40681</v>
      </c>
      <c r="M3738" s="14">
        <f t="shared" si="350"/>
        <v>0.65000000000145519</v>
      </c>
      <c r="N3738" s="15">
        <f t="shared" si="351"/>
        <v>5</v>
      </c>
      <c r="O3738" s="16" t="str">
        <f t="shared" si="352"/>
        <v>Friday</v>
      </c>
      <c r="P3738" s="16" t="str">
        <f t="shared" si="353"/>
        <v>May</v>
      </c>
      <c r="Q3738" s="22">
        <f>IF(Analysis!$H$2=1,1,0)</f>
        <v>1</v>
      </c>
      <c r="R3738" s="1">
        <f>IF(Analysis!$H$3=1,1,0)</f>
        <v>1</v>
      </c>
      <c r="S3738" s="23">
        <f>IF(Analysis!$H$4=1,1,0)</f>
        <v>1</v>
      </c>
      <c r="T3738" s="23">
        <f>IF(Analysis!$H$6=1,1,0)</f>
        <v>1</v>
      </c>
      <c r="U3738" s="23">
        <f>IF(Analysis!$H$7=1,1,0)</f>
        <v>1</v>
      </c>
    </row>
    <row r="3739" spans="1:21">
      <c r="A3739" s="4">
        <v>13908</v>
      </c>
      <c r="B3739" s="5">
        <v>40689.625694444447</v>
      </c>
      <c r="C3739" s="5">
        <v>40681.632638888892</v>
      </c>
      <c r="D3739" s="4" t="s">
        <v>53</v>
      </c>
      <c r="E3739" s="4" t="s">
        <v>58</v>
      </c>
      <c r="F3739" s="6" t="s">
        <v>2072</v>
      </c>
      <c r="G3739" s="4" t="s">
        <v>55</v>
      </c>
      <c r="H3739" s="4" t="s">
        <v>90</v>
      </c>
      <c r="I3739" s="4" t="s">
        <v>142</v>
      </c>
      <c r="J3739" s="4" t="s">
        <v>59</v>
      </c>
      <c r="K3739" s="9">
        <f t="shared" si="348"/>
        <v>7.9930555555547471</v>
      </c>
      <c r="L3739" s="13">
        <f t="shared" si="349"/>
        <v>40681</v>
      </c>
      <c r="M3739" s="14">
        <f t="shared" si="350"/>
        <v>0.63263888889196096</v>
      </c>
      <c r="N3739" s="15">
        <f t="shared" si="351"/>
        <v>5</v>
      </c>
      <c r="O3739" s="16" t="str">
        <f t="shared" si="352"/>
        <v>Thursday</v>
      </c>
      <c r="P3739" s="16" t="str">
        <f t="shared" si="353"/>
        <v>May</v>
      </c>
      <c r="Q3739" s="22">
        <f>IF(Analysis!$H$2=1,1,0)</f>
        <v>1</v>
      </c>
      <c r="R3739" s="1">
        <f>IF(Analysis!$H$3=1,1,0)</f>
        <v>1</v>
      </c>
      <c r="S3739" s="23">
        <f>IF(Analysis!$H$4=1,1,0)</f>
        <v>1</v>
      </c>
      <c r="T3739" s="23">
        <f>IF(Analysis!$H$6=1,1,0)</f>
        <v>1</v>
      </c>
      <c r="U3739" s="23">
        <f>IF(Analysis!$H$7=1,1,0)</f>
        <v>1</v>
      </c>
    </row>
    <row r="3740" spans="1:21">
      <c r="A3740" s="4">
        <v>13907</v>
      </c>
      <c r="B3740" s="5">
        <v>40687.550000000003</v>
      </c>
      <c r="C3740" s="5">
        <v>40681.543055555558</v>
      </c>
      <c r="D3740" s="4" t="s">
        <v>53</v>
      </c>
      <c r="E3740" s="4" t="s">
        <v>58</v>
      </c>
      <c r="F3740" s="6" t="s">
        <v>2073</v>
      </c>
      <c r="G3740" s="4" t="s">
        <v>55</v>
      </c>
      <c r="H3740" s="4" t="s">
        <v>56</v>
      </c>
      <c r="I3740" s="4" t="s">
        <v>142</v>
      </c>
      <c r="J3740" s="4" t="s">
        <v>59</v>
      </c>
      <c r="K3740" s="9">
        <f t="shared" si="348"/>
        <v>6.0069444444452529</v>
      </c>
      <c r="L3740" s="13">
        <f t="shared" si="349"/>
        <v>40681</v>
      </c>
      <c r="M3740" s="14">
        <f t="shared" si="350"/>
        <v>0.5430555555576575</v>
      </c>
      <c r="N3740" s="15">
        <f t="shared" si="351"/>
        <v>4</v>
      </c>
      <c r="O3740" s="16" t="str">
        <f t="shared" si="352"/>
        <v>Tuesday</v>
      </c>
      <c r="P3740" s="16" t="str">
        <f t="shared" si="353"/>
        <v>May</v>
      </c>
      <c r="Q3740" s="22">
        <f>IF(Analysis!$H$2=1,1,0)</f>
        <v>1</v>
      </c>
      <c r="R3740" s="1">
        <f>IF(Analysis!$H$3=1,1,0)</f>
        <v>1</v>
      </c>
      <c r="S3740" s="23">
        <f>IF(Analysis!$H$4=1,1,0)</f>
        <v>1</v>
      </c>
      <c r="T3740" s="23">
        <f>IF(Analysis!$H$6=1,1,0)</f>
        <v>1</v>
      </c>
      <c r="U3740" s="23">
        <f>IF(Analysis!$H$7=1,1,0)</f>
        <v>1</v>
      </c>
    </row>
    <row r="3741" spans="1:21">
      <c r="A3741" s="4">
        <v>13906</v>
      </c>
      <c r="B3741" s="5">
        <v>40681.613888888889</v>
      </c>
      <c r="C3741" s="5">
        <v>40681.539583333331</v>
      </c>
      <c r="D3741" s="4" t="s">
        <v>62</v>
      </c>
      <c r="E3741" s="4" t="s">
        <v>78</v>
      </c>
      <c r="F3741" s="6" t="s">
        <v>132</v>
      </c>
      <c r="G3741" s="4" t="s">
        <v>55</v>
      </c>
      <c r="H3741" s="4" t="s">
        <v>1696</v>
      </c>
      <c r="I3741" s="4" t="s">
        <v>142</v>
      </c>
      <c r="J3741" s="4" t="s">
        <v>65</v>
      </c>
      <c r="K3741" s="9">
        <f t="shared" si="348"/>
        <v>7.4305555557657499E-2</v>
      </c>
      <c r="L3741" s="13">
        <f t="shared" si="349"/>
        <v>40681</v>
      </c>
      <c r="M3741" s="14">
        <f t="shared" si="350"/>
        <v>0.53958333333139308</v>
      </c>
      <c r="N3741" s="15">
        <f t="shared" si="351"/>
        <v>3</v>
      </c>
      <c r="O3741" s="16" t="str">
        <f t="shared" si="352"/>
        <v>Wednesday</v>
      </c>
      <c r="P3741" s="16" t="str">
        <f t="shared" si="353"/>
        <v>May</v>
      </c>
      <c r="Q3741" s="22">
        <f>IF(Analysis!$H$2=1,1,0)</f>
        <v>1</v>
      </c>
      <c r="R3741" s="1">
        <f>IF(Analysis!$H$3=1,1,0)</f>
        <v>1</v>
      </c>
      <c r="S3741" s="23">
        <f>IF(Analysis!$H$4=1,1,0)</f>
        <v>1</v>
      </c>
      <c r="T3741" s="23">
        <f>IF(Analysis!$H$6=1,1,0)</f>
        <v>1</v>
      </c>
      <c r="U3741" s="23">
        <f>IF(Analysis!$H$7=1,1,0)</f>
        <v>1</v>
      </c>
    </row>
    <row r="3742" spans="1:21">
      <c r="A3742" s="4">
        <v>13905</v>
      </c>
      <c r="B3742" s="5">
        <v>40682.597222222219</v>
      </c>
      <c r="C3742" s="5">
        <v>40681.524305555555</v>
      </c>
      <c r="D3742" s="4" t="s">
        <v>60</v>
      </c>
      <c r="E3742" s="4" t="s">
        <v>80</v>
      </c>
      <c r="F3742" s="6" t="s">
        <v>133</v>
      </c>
      <c r="G3742" s="4" t="s">
        <v>55</v>
      </c>
      <c r="H3742" s="4" t="s">
        <v>1697</v>
      </c>
      <c r="I3742" s="4" t="s">
        <v>142</v>
      </c>
      <c r="J3742" s="4" t="s">
        <v>59</v>
      </c>
      <c r="K3742" s="9">
        <f t="shared" si="348"/>
        <v>1.0729166666642413</v>
      </c>
      <c r="L3742" s="13">
        <f t="shared" si="349"/>
        <v>40681</v>
      </c>
      <c r="M3742" s="14">
        <f t="shared" si="350"/>
        <v>0.52430555555474712</v>
      </c>
      <c r="N3742" s="15">
        <f t="shared" si="351"/>
        <v>3</v>
      </c>
      <c r="O3742" s="16" t="str">
        <f t="shared" si="352"/>
        <v>Thursday</v>
      </c>
      <c r="P3742" s="16" t="str">
        <f t="shared" si="353"/>
        <v>May</v>
      </c>
      <c r="Q3742" s="22">
        <f>IF(Analysis!$H$2=1,1,0)</f>
        <v>1</v>
      </c>
      <c r="R3742" s="1">
        <f>IF(Analysis!$H$3=1,1,0)</f>
        <v>1</v>
      </c>
      <c r="S3742" s="23">
        <f>IF(Analysis!$H$4=1,1,0)</f>
        <v>1</v>
      </c>
      <c r="T3742" s="23">
        <f>IF(Analysis!$H$6=1,1,0)</f>
        <v>1</v>
      </c>
      <c r="U3742" s="23">
        <f>IF(Analysis!$H$7=1,1,0)</f>
        <v>1</v>
      </c>
    </row>
    <row r="3743" spans="1:21">
      <c r="A3743" s="4">
        <v>13904</v>
      </c>
      <c r="B3743" s="5">
        <v>40690.464583333334</v>
      </c>
      <c r="C3743" s="5">
        <v>40681.432638888888</v>
      </c>
      <c r="D3743" s="4" t="s">
        <v>60</v>
      </c>
      <c r="E3743" s="4" t="s">
        <v>67</v>
      </c>
      <c r="F3743" s="6" t="s">
        <v>127</v>
      </c>
      <c r="G3743" s="4" t="s">
        <v>55</v>
      </c>
      <c r="H3743" s="4" t="s">
        <v>1698</v>
      </c>
      <c r="I3743" s="4" t="s">
        <v>142</v>
      </c>
      <c r="J3743" s="4" t="s">
        <v>59</v>
      </c>
      <c r="K3743" s="9">
        <f t="shared" si="348"/>
        <v>9.0319444444467081</v>
      </c>
      <c r="L3743" s="13">
        <f t="shared" si="349"/>
        <v>40681</v>
      </c>
      <c r="M3743" s="14">
        <f t="shared" si="350"/>
        <v>0.43263888888759539</v>
      </c>
      <c r="N3743" s="15">
        <f t="shared" si="351"/>
        <v>2</v>
      </c>
      <c r="O3743" s="16" t="str">
        <f t="shared" si="352"/>
        <v>Friday</v>
      </c>
      <c r="P3743" s="16" t="str">
        <f t="shared" si="353"/>
        <v>May</v>
      </c>
      <c r="Q3743" s="22">
        <f>IF(Analysis!$H$2=1,1,0)</f>
        <v>1</v>
      </c>
      <c r="R3743" s="1">
        <f>IF(Analysis!$H$3=1,1,0)</f>
        <v>1</v>
      </c>
      <c r="S3743" s="23">
        <f>IF(Analysis!$H$4=1,1,0)</f>
        <v>1</v>
      </c>
      <c r="T3743" s="23">
        <f>IF(Analysis!$H$6=1,1,0)</f>
        <v>1</v>
      </c>
      <c r="U3743" s="23">
        <f>IF(Analysis!$H$7=1,1,0)</f>
        <v>1</v>
      </c>
    </row>
    <row r="3744" spans="1:21">
      <c r="A3744" s="4">
        <v>13903</v>
      </c>
      <c r="B3744" s="5">
        <v>40683.469444444447</v>
      </c>
      <c r="C3744" s="5">
        <v>40680.727083333331</v>
      </c>
      <c r="D3744" s="4" t="s">
        <v>62</v>
      </c>
      <c r="E3744" s="4" t="s">
        <v>68</v>
      </c>
      <c r="F3744" s="6" t="s">
        <v>128</v>
      </c>
      <c r="G3744" s="4" t="s">
        <v>55</v>
      </c>
      <c r="H3744" s="4" t="s">
        <v>1699</v>
      </c>
      <c r="I3744" s="4" t="s">
        <v>142</v>
      </c>
      <c r="J3744" s="4" t="s">
        <v>59</v>
      </c>
      <c r="K3744" s="9">
        <f t="shared" si="348"/>
        <v>2.742361111115315</v>
      </c>
      <c r="L3744" s="13">
        <f t="shared" si="349"/>
        <v>40680</v>
      </c>
      <c r="M3744" s="14">
        <f t="shared" si="350"/>
        <v>0.72708333333139308</v>
      </c>
      <c r="N3744" s="15">
        <f t="shared" si="351"/>
        <v>6</v>
      </c>
      <c r="O3744" s="16" t="str">
        <f t="shared" si="352"/>
        <v>Friday</v>
      </c>
      <c r="P3744" s="16" t="str">
        <f t="shared" si="353"/>
        <v>May</v>
      </c>
      <c r="Q3744" s="22">
        <f>IF(Analysis!$H$2=1,1,0)</f>
        <v>1</v>
      </c>
      <c r="R3744" s="1">
        <f>IF(Analysis!$H$3=1,1,0)</f>
        <v>1</v>
      </c>
      <c r="S3744" s="23">
        <f>IF(Analysis!$H$4=1,1,0)</f>
        <v>1</v>
      </c>
      <c r="T3744" s="23">
        <f>IF(Analysis!$H$6=1,1,0)</f>
        <v>1</v>
      </c>
      <c r="U3744" s="23">
        <f>IF(Analysis!$H$7=1,1,0)</f>
        <v>1</v>
      </c>
    </row>
    <row r="3745" spans="1:21">
      <c r="A3745" s="4">
        <v>13902</v>
      </c>
      <c r="B3745" s="5">
        <v>40697.425694444442</v>
      </c>
      <c r="C3745" s="5">
        <v>40680.71597222222</v>
      </c>
      <c r="D3745" s="4" t="s">
        <v>62</v>
      </c>
      <c r="E3745" s="4" t="s">
        <v>68</v>
      </c>
      <c r="F3745" s="6" t="s">
        <v>129</v>
      </c>
      <c r="G3745" s="4" t="s">
        <v>55</v>
      </c>
      <c r="H3745" s="4" t="s">
        <v>1700</v>
      </c>
      <c r="I3745" s="4" t="s">
        <v>142</v>
      </c>
      <c r="J3745" s="4" t="s">
        <v>73</v>
      </c>
      <c r="K3745" s="9">
        <f t="shared" si="348"/>
        <v>16.709722222221899</v>
      </c>
      <c r="L3745" s="13">
        <f t="shared" si="349"/>
        <v>40680</v>
      </c>
      <c r="M3745" s="14">
        <f t="shared" si="350"/>
        <v>0.71597222222044365</v>
      </c>
      <c r="N3745" s="15">
        <f t="shared" si="351"/>
        <v>6</v>
      </c>
      <c r="O3745" s="16" t="str">
        <f t="shared" si="352"/>
        <v>Friday</v>
      </c>
      <c r="P3745" s="16" t="str">
        <f t="shared" si="353"/>
        <v>May</v>
      </c>
      <c r="Q3745" s="22">
        <f>IF(Analysis!$H$2=1,1,0)</f>
        <v>1</v>
      </c>
      <c r="R3745" s="1">
        <f>IF(Analysis!$H$3=1,1,0)</f>
        <v>1</v>
      </c>
      <c r="S3745" s="23">
        <f>IF(Analysis!$H$4=1,1,0)</f>
        <v>1</v>
      </c>
      <c r="T3745" s="23">
        <f>IF(Analysis!$H$6=1,1,0)</f>
        <v>1</v>
      </c>
      <c r="U3745" s="23">
        <f>IF(Analysis!$H$7=1,1,0)</f>
        <v>1</v>
      </c>
    </row>
    <row r="3746" spans="1:21">
      <c r="A3746" s="4">
        <v>13901</v>
      </c>
      <c r="B3746" s="5">
        <v>40696.35833333333</v>
      </c>
      <c r="C3746" s="5">
        <v>40680.632638888892</v>
      </c>
      <c r="D3746" s="4" t="s">
        <v>60</v>
      </c>
      <c r="E3746" s="4" t="s">
        <v>68</v>
      </c>
      <c r="F3746" s="6" t="s">
        <v>145</v>
      </c>
      <c r="G3746" s="4" t="s">
        <v>55</v>
      </c>
      <c r="H3746" s="4" t="s">
        <v>90</v>
      </c>
      <c r="I3746" s="4" t="s">
        <v>142</v>
      </c>
      <c r="J3746" s="4" t="s">
        <v>59</v>
      </c>
      <c r="K3746" s="9">
        <f t="shared" si="348"/>
        <v>15.725694444437977</v>
      </c>
      <c r="L3746" s="13">
        <f t="shared" si="349"/>
        <v>40680</v>
      </c>
      <c r="M3746" s="14">
        <f t="shared" si="350"/>
        <v>0.63263888889196096</v>
      </c>
      <c r="N3746" s="15">
        <f t="shared" si="351"/>
        <v>5</v>
      </c>
      <c r="O3746" s="16" t="str">
        <f t="shared" si="352"/>
        <v>Thursday</v>
      </c>
      <c r="P3746" s="16" t="str">
        <f t="shared" si="353"/>
        <v>May</v>
      </c>
      <c r="Q3746" s="22">
        <f>IF(Analysis!$H$2=1,1,0)</f>
        <v>1</v>
      </c>
      <c r="R3746" s="1">
        <f>IF(Analysis!$H$3=1,1,0)</f>
        <v>1</v>
      </c>
      <c r="S3746" s="23">
        <f>IF(Analysis!$H$4=1,1,0)</f>
        <v>1</v>
      </c>
      <c r="T3746" s="23">
        <f>IF(Analysis!$H$6=1,1,0)</f>
        <v>1</v>
      </c>
      <c r="U3746" s="23">
        <f>IF(Analysis!$H$7=1,1,0)</f>
        <v>1</v>
      </c>
    </row>
    <row r="3747" spans="1:21">
      <c r="A3747" s="4">
        <v>13900</v>
      </c>
      <c r="B3747" s="5">
        <v>40681.561111111114</v>
      </c>
      <c r="C3747" s="5">
        <v>40680.631249999999</v>
      </c>
      <c r="D3747" s="4" t="s">
        <v>60</v>
      </c>
      <c r="E3747" s="4" t="s">
        <v>144</v>
      </c>
      <c r="F3747" s="6" t="s">
        <v>2447</v>
      </c>
      <c r="G3747" s="4" t="s">
        <v>55</v>
      </c>
      <c r="H3747" s="4" t="s">
        <v>107</v>
      </c>
      <c r="I3747" s="4" t="s">
        <v>142</v>
      </c>
      <c r="J3747" s="4" t="s">
        <v>59</v>
      </c>
      <c r="K3747" s="9">
        <f t="shared" si="348"/>
        <v>0.929861111115315</v>
      </c>
      <c r="L3747" s="13">
        <f t="shared" si="349"/>
        <v>40680</v>
      </c>
      <c r="M3747" s="14">
        <f t="shared" si="350"/>
        <v>0.63124999999854481</v>
      </c>
      <c r="N3747" s="15">
        <f t="shared" si="351"/>
        <v>5</v>
      </c>
      <c r="O3747" s="16" t="str">
        <f t="shared" si="352"/>
        <v>Wednesday</v>
      </c>
      <c r="P3747" s="16" t="str">
        <f t="shared" si="353"/>
        <v>May</v>
      </c>
      <c r="Q3747" s="22">
        <f>IF(Analysis!$H$2=1,1,0)</f>
        <v>1</v>
      </c>
      <c r="R3747" s="1">
        <f>IF(Analysis!$H$3=1,1,0)</f>
        <v>1</v>
      </c>
      <c r="S3747" s="23">
        <f>IF(Analysis!$H$4=1,1,0)</f>
        <v>1</v>
      </c>
      <c r="T3747" s="23">
        <f>IF(Analysis!$H$6=1,1,0)</f>
        <v>1</v>
      </c>
      <c r="U3747" s="23">
        <f>IF(Analysis!$H$7=1,1,0)</f>
        <v>1</v>
      </c>
    </row>
    <row r="3748" spans="1:21">
      <c r="A3748" s="4">
        <v>13899</v>
      </c>
      <c r="B3748" s="5">
        <v>40688.459722222222</v>
      </c>
      <c r="C3748" s="5">
        <v>40680.630555555559</v>
      </c>
      <c r="D3748" s="4" t="s">
        <v>60</v>
      </c>
      <c r="E3748" s="4" t="s">
        <v>108</v>
      </c>
      <c r="F3748" s="6" t="s">
        <v>2071</v>
      </c>
      <c r="G3748" s="4" t="s">
        <v>55</v>
      </c>
      <c r="H3748" s="4" t="s">
        <v>106</v>
      </c>
      <c r="I3748" s="4" t="s">
        <v>142</v>
      </c>
      <c r="J3748" s="4" t="s">
        <v>59</v>
      </c>
      <c r="K3748" s="9">
        <f t="shared" si="348"/>
        <v>7.8291666666627862</v>
      </c>
      <c r="L3748" s="13">
        <f t="shared" si="349"/>
        <v>40680</v>
      </c>
      <c r="M3748" s="14">
        <f t="shared" si="350"/>
        <v>0.63055555555911269</v>
      </c>
      <c r="N3748" s="15">
        <f t="shared" si="351"/>
        <v>5</v>
      </c>
      <c r="O3748" s="16" t="str">
        <f t="shared" si="352"/>
        <v>Wednesday</v>
      </c>
      <c r="P3748" s="16" t="str">
        <f t="shared" si="353"/>
        <v>May</v>
      </c>
      <c r="Q3748" s="22">
        <f>IF(Analysis!$H$2=1,1,0)</f>
        <v>1</v>
      </c>
      <c r="R3748" s="1">
        <f>IF(Analysis!$H$3=1,1,0)</f>
        <v>1</v>
      </c>
      <c r="S3748" s="23">
        <f>IF(Analysis!$H$4=1,1,0)</f>
        <v>1</v>
      </c>
      <c r="T3748" s="23">
        <f>IF(Analysis!$H$6=1,1,0)</f>
        <v>1</v>
      </c>
      <c r="U3748" s="23">
        <f>IF(Analysis!$H$7=1,1,0)</f>
        <v>1</v>
      </c>
    </row>
    <row r="3749" spans="1:21">
      <c r="A3749" s="4">
        <v>13898</v>
      </c>
      <c r="B3749" s="5">
        <v>40681.633333333331</v>
      </c>
      <c r="C3749" s="5">
        <v>40680.584722222222</v>
      </c>
      <c r="D3749" s="4" t="s">
        <v>60</v>
      </c>
      <c r="E3749" s="4" t="s">
        <v>54</v>
      </c>
      <c r="F3749" s="6" t="s">
        <v>2072</v>
      </c>
      <c r="G3749" s="4" t="s">
        <v>55</v>
      </c>
      <c r="H3749" s="4" t="s">
        <v>71</v>
      </c>
      <c r="I3749" s="4" t="s">
        <v>142</v>
      </c>
      <c r="J3749" s="4" t="s">
        <v>136</v>
      </c>
      <c r="K3749" s="9">
        <f t="shared" si="348"/>
        <v>1.0486111111094942</v>
      </c>
      <c r="L3749" s="13">
        <f t="shared" si="349"/>
        <v>40680</v>
      </c>
      <c r="M3749" s="14">
        <f t="shared" si="350"/>
        <v>0.58472222222189885</v>
      </c>
      <c r="N3749" s="15">
        <f t="shared" si="351"/>
        <v>4</v>
      </c>
      <c r="O3749" s="16" t="str">
        <f t="shared" si="352"/>
        <v>Wednesday</v>
      </c>
      <c r="P3749" s="16" t="str">
        <f t="shared" si="353"/>
        <v>May</v>
      </c>
      <c r="Q3749" s="22">
        <f>IF(Analysis!$H$2=1,1,0)</f>
        <v>1</v>
      </c>
      <c r="R3749" s="1">
        <f>IF(Analysis!$H$3=1,1,0)</f>
        <v>1</v>
      </c>
      <c r="S3749" s="23">
        <f>IF(Analysis!$H$4=1,1,0)</f>
        <v>1</v>
      </c>
      <c r="T3749" s="23">
        <f>IF(Analysis!$H$6=1,1,0)</f>
        <v>1</v>
      </c>
      <c r="U3749" s="23">
        <f>IF(Analysis!$H$7=1,1,0)</f>
        <v>1</v>
      </c>
    </row>
    <row r="3750" spans="1:21">
      <c r="A3750" s="4">
        <v>13897</v>
      </c>
      <c r="B3750" s="5">
        <v>40682.59097222222</v>
      </c>
      <c r="C3750" s="5">
        <v>40680.5625</v>
      </c>
      <c r="D3750" s="4" t="s">
        <v>60</v>
      </c>
      <c r="E3750" s="4" t="s">
        <v>61</v>
      </c>
      <c r="F3750" s="6" t="s">
        <v>2073</v>
      </c>
      <c r="G3750" s="4" t="s">
        <v>55</v>
      </c>
      <c r="H3750" s="4" t="s">
        <v>56</v>
      </c>
      <c r="I3750" s="4" t="s">
        <v>142</v>
      </c>
      <c r="J3750" s="4" t="s">
        <v>65</v>
      </c>
      <c r="K3750" s="9">
        <f t="shared" si="348"/>
        <v>2.0284722222204437</v>
      </c>
      <c r="L3750" s="13">
        <f t="shared" si="349"/>
        <v>40680</v>
      </c>
      <c r="M3750" s="14">
        <f t="shared" si="350"/>
        <v>0.5625</v>
      </c>
      <c r="N3750" s="15">
        <f t="shared" si="351"/>
        <v>4</v>
      </c>
      <c r="O3750" s="16" t="str">
        <f t="shared" si="352"/>
        <v>Thursday</v>
      </c>
      <c r="P3750" s="16" t="str">
        <f t="shared" si="353"/>
        <v>May</v>
      </c>
      <c r="Q3750" s="22">
        <f>IF(Analysis!$H$2=1,1,0)</f>
        <v>1</v>
      </c>
      <c r="R3750" s="1">
        <f>IF(Analysis!$H$3=1,1,0)</f>
        <v>1</v>
      </c>
      <c r="S3750" s="23">
        <f>IF(Analysis!$H$4=1,1,0)</f>
        <v>1</v>
      </c>
      <c r="T3750" s="23">
        <f>IF(Analysis!$H$6=1,1,0)</f>
        <v>1</v>
      </c>
      <c r="U3750" s="23">
        <f>IF(Analysis!$H$7=1,1,0)</f>
        <v>1</v>
      </c>
    </row>
    <row r="3751" spans="1:21">
      <c r="A3751" s="4">
        <v>13896</v>
      </c>
      <c r="B3751" s="5">
        <v>40682.59652777778</v>
      </c>
      <c r="C3751" s="5">
        <v>40680.520138888889</v>
      </c>
      <c r="D3751" s="4" t="s">
        <v>60</v>
      </c>
      <c r="E3751" s="4" t="s">
        <v>67</v>
      </c>
      <c r="F3751" s="6" t="s">
        <v>132</v>
      </c>
      <c r="G3751" s="4" t="s">
        <v>55</v>
      </c>
      <c r="H3751" s="4" t="s">
        <v>90</v>
      </c>
      <c r="I3751" s="4" t="s">
        <v>142</v>
      </c>
      <c r="J3751" s="4" t="s">
        <v>59</v>
      </c>
      <c r="K3751" s="9">
        <f t="shared" si="348"/>
        <v>2.0763888888905058</v>
      </c>
      <c r="L3751" s="13">
        <f t="shared" si="349"/>
        <v>40680</v>
      </c>
      <c r="M3751" s="14">
        <f t="shared" si="350"/>
        <v>0.52013888888905058</v>
      </c>
      <c r="N3751" s="15">
        <f t="shared" si="351"/>
        <v>3</v>
      </c>
      <c r="O3751" s="16" t="str">
        <f t="shared" si="352"/>
        <v>Thursday</v>
      </c>
      <c r="P3751" s="16" t="str">
        <f t="shared" si="353"/>
        <v>May</v>
      </c>
      <c r="Q3751" s="22">
        <f>IF(Analysis!$H$2=1,1,0)</f>
        <v>1</v>
      </c>
      <c r="R3751" s="1">
        <f>IF(Analysis!$H$3=1,1,0)</f>
        <v>1</v>
      </c>
      <c r="S3751" s="23">
        <f>IF(Analysis!$H$4=1,1,0)</f>
        <v>1</v>
      </c>
      <c r="T3751" s="23">
        <f>IF(Analysis!$H$6=1,1,0)</f>
        <v>1</v>
      </c>
      <c r="U3751" s="23">
        <f>IF(Analysis!$H$7=1,1,0)</f>
        <v>1</v>
      </c>
    </row>
    <row r="3752" spans="1:21">
      <c r="A3752" s="4">
        <v>13895</v>
      </c>
      <c r="B3752" s="5">
        <v>40680.480555555558</v>
      </c>
      <c r="C3752" s="5">
        <v>40680.461111111108</v>
      </c>
      <c r="D3752" s="4" t="s">
        <v>60</v>
      </c>
      <c r="E3752" s="4" t="s">
        <v>54</v>
      </c>
      <c r="F3752" s="6" t="s">
        <v>133</v>
      </c>
      <c r="G3752" s="4" t="s">
        <v>55</v>
      </c>
      <c r="H3752" s="4" t="s">
        <v>56</v>
      </c>
      <c r="I3752" s="4" t="s">
        <v>142</v>
      </c>
      <c r="J3752" s="4" t="s">
        <v>59</v>
      </c>
      <c r="K3752" s="9">
        <f t="shared" si="348"/>
        <v>1.9444444449618459E-2</v>
      </c>
      <c r="L3752" s="13">
        <f t="shared" si="349"/>
        <v>40680</v>
      </c>
      <c r="M3752" s="14">
        <f t="shared" si="350"/>
        <v>0.46111111110803904</v>
      </c>
      <c r="N3752" s="15">
        <f t="shared" si="351"/>
        <v>3</v>
      </c>
      <c r="O3752" s="16" t="str">
        <f t="shared" si="352"/>
        <v>Tuesday</v>
      </c>
      <c r="P3752" s="16" t="str">
        <f t="shared" si="353"/>
        <v>May</v>
      </c>
      <c r="Q3752" s="22">
        <f>IF(Analysis!$H$2=1,1,0)</f>
        <v>1</v>
      </c>
      <c r="R3752" s="1">
        <f>IF(Analysis!$H$3=1,1,0)</f>
        <v>1</v>
      </c>
      <c r="S3752" s="23">
        <f>IF(Analysis!$H$4=1,1,0)</f>
        <v>1</v>
      </c>
      <c r="T3752" s="23">
        <f>IF(Analysis!$H$6=1,1,0)</f>
        <v>1</v>
      </c>
      <c r="U3752" s="23">
        <f>IF(Analysis!$H$7=1,1,0)</f>
        <v>1</v>
      </c>
    </row>
    <row r="3753" spans="1:21">
      <c r="A3753" s="4">
        <v>13894</v>
      </c>
      <c r="B3753" s="5">
        <v>40700.427083333336</v>
      </c>
      <c r="C3753" s="5">
        <v>40680.447916666664</v>
      </c>
      <c r="D3753" s="4" t="s">
        <v>62</v>
      </c>
      <c r="E3753" s="4" t="s">
        <v>64</v>
      </c>
      <c r="F3753" s="6" t="s">
        <v>127</v>
      </c>
      <c r="G3753" s="4" t="s">
        <v>55</v>
      </c>
      <c r="H3753" s="4" t="s">
        <v>1701</v>
      </c>
      <c r="I3753" s="4" t="s">
        <v>142</v>
      </c>
      <c r="J3753" s="4" t="s">
        <v>65</v>
      </c>
      <c r="K3753" s="9">
        <f t="shared" si="348"/>
        <v>19.979166666671517</v>
      </c>
      <c r="L3753" s="13">
        <f t="shared" si="349"/>
        <v>40680</v>
      </c>
      <c r="M3753" s="14">
        <f t="shared" si="350"/>
        <v>0.44791666666424135</v>
      </c>
      <c r="N3753" s="15">
        <f t="shared" si="351"/>
        <v>2</v>
      </c>
      <c r="O3753" s="16" t="str">
        <f t="shared" si="352"/>
        <v>Monday</v>
      </c>
      <c r="P3753" s="16" t="str">
        <f t="shared" si="353"/>
        <v>May</v>
      </c>
      <c r="Q3753" s="22">
        <f>IF(Analysis!$H$2=1,1,0)</f>
        <v>1</v>
      </c>
      <c r="R3753" s="1">
        <f>IF(Analysis!$H$3=1,1,0)</f>
        <v>1</v>
      </c>
      <c r="S3753" s="23">
        <f>IF(Analysis!$H$4=1,1,0)</f>
        <v>1</v>
      </c>
      <c r="T3753" s="23">
        <f>IF(Analysis!$H$6=1,1,0)</f>
        <v>1</v>
      </c>
      <c r="U3753" s="23">
        <f>IF(Analysis!$H$7=1,1,0)</f>
        <v>1</v>
      </c>
    </row>
    <row r="3754" spans="1:21">
      <c r="A3754" s="4">
        <v>13893</v>
      </c>
      <c r="B3754" s="5">
        <v>40682.590277777781</v>
      </c>
      <c r="C3754" s="5">
        <v>40680.447916666664</v>
      </c>
      <c r="D3754" s="4" t="s">
        <v>60</v>
      </c>
      <c r="E3754" s="4" t="s">
        <v>68</v>
      </c>
      <c r="F3754" s="6" t="s">
        <v>128</v>
      </c>
      <c r="G3754" s="4" t="s">
        <v>55</v>
      </c>
      <c r="H3754" s="4" t="s">
        <v>1702</v>
      </c>
      <c r="I3754" s="4" t="s">
        <v>142</v>
      </c>
      <c r="J3754" s="4" t="s">
        <v>57</v>
      </c>
      <c r="K3754" s="9">
        <f t="shared" si="348"/>
        <v>2.1423611111167702</v>
      </c>
      <c r="L3754" s="13">
        <f t="shared" si="349"/>
        <v>40680</v>
      </c>
      <c r="M3754" s="14">
        <f t="shared" si="350"/>
        <v>0.44791666666424135</v>
      </c>
      <c r="N3754" s="15">
        <f t="shared" si="351"/>
        <v>2</v>
      </c>
      <c r="O3754" s="16" t="str">
        <f t="shared" si="352"/>
        <v>Thursday</v>
      </c>
      <c r="P3754" s="16" t="str">
        <f t="shared" si="353"/>
        <v>May</v>
      </c>
      <c r="Q3754" s="22">
        <f>IF(Analysis!$H$2=1,1,0)</f>
        <v>1</v>
      </c>
      <c r="R3754" s="1">
        <f>IF(Analysis!$H$3=1,1,0)</f>
        <v>1</v>
      </c>
      <c r="S3754" s="23">
        <f>IF(Analysis!$H$4=1,1,0)</f>
        <v>1</v>
      </c>
      <c r="T3754" s="23">
        <f>IF(Analysis!$H$6=1,1,0)</f>
        <v>1</v>
      </c>
      <c r="U3754" s="23">
        <f>IF(Analysis!$H$7=1,1,0)</f>
        <v>1</v>
      </c>
    </row>
    <row r="3755" spans="1:21">
      <c r="A3755" s="4">
        <v>13892</v>
      </c>
      <c r="B3755" s="5">
        <v>40680.48541666667</v>
      </c>
      <c r="C3755" s="5">
        <v>40680.414583333331</v>
      </c>
      <c r="D3755" s="4" t="s">
        <v>60</v>
      </c>
      <c r="E3755" s="4" t="s">
        <v>54</v>
      </c>
      <c r="F3755" s="6" t="s">
        <v>129</v>
      </c>
      <c r="G3755" s="4" t="s">
        <v>55</v>
      </c>
      <c r="H3755" s="4" t="s">
        <v>1703</v>
      </c>
      <c r="I3755" s="4" t="s">
        <v>142</v>
      </c>
      <c r="J3755" s="4" t="s">
        <v>59</v>
      </c>
      <c r="K3755" s="9">
        <f t="shared" si="348"/>
        <v>7.0833333338669036E-2</v>
      </c>
      <c r="L3755" s="13">
        <f t="shared" si="349"/>
        <v>40680</v>
      </c>
      <c r="M3755" s="14">
        <f t="shared" si="350"/>
        <v>0.41458333333139308</v>
      </c>
      <c r="N3755" s="15">
        <f t="shared" si="351"/>
        <v>2</v>
      </c>
      <c r="O3755" s="16" t="str">
        <f t="shared" si="352"/>
        <v>Tuesday</v>
      </c>
      <c r="P3755" s="16" t="str">
        <f t="shared" si="353"/>
        <v>May</v>
      </c>
      <c r="Q3755" s="22">
        <f>IF(Analysis!$H$2=1,1,0)</f>
        <v>1</v>
      </c>
      <c r="R3755" s="1">
        <f>IF(Analysis!$H$3=1,1,0)</f>
        <v>1</v>
      </c>
      <c r="S3755" s="23">
        <f>IF(Analysis!$H$4=1,1,0)</f>
        <v>1</v>
      </c>
      <c r="T3755" s="23">
        <f>IF(Analysis!$H$6=1,1,0)</f>
        <v>1</v>
      </c>
      <c r="U3755" s="23">
        <f>IF(Analysis!$H$7=1,1,0)</f>
        <v>1</v>
      </c>
    </row>
    <row r="3756" spans="1:21">
      <c r="A3756" s="4">
        <v>13891</v>
      </c>
      <c r="B3756" s="5">
        <v>40697.451388888891</v>
      </c>
      <c r="C3756" s="5">
        <v>40680.398611111108</v>
      </c>
      <c r="D3756" s="4" t="s">
        <v>62</v>
      </c>
      <c r="E3756" s="4" t="s">
        <v>63</v>
      </c>
      <c r="F3756" s="6" t="s">
        <v>145</v>
      </c>
      <c r="G3756" s="4" t="s">
        <v>55</v>
      </c>
      <c r="H3756" s="4" t="s">
        <v>1704</v>
      </c>
      <c r="I3756" s="4" t="s">
        <v>142</v>
      </c>
      <c r="J3756" s="4" t="s">
        <v>59</v>
      </c>
      <c r="K3756" s="9">
        <f t="shared" si="348"/>
        <v>17.052777777782467</v>
      </c>
      <c r="L3756" s="13">
        <f t="shared" si="349"/>
        <v>40680</v>
      </c>
      <c r="M3756" s="14">
        <f t="shared" si="350"/>
        <v>0.39861111110803904</v>
      </c>
      <c r="N3756" s="15">
        <f t="shared" si="351"/>
        <v>2</v>
      </c>
      <c r="O3756" s="16" t="str">
        <f t="shared" si="352"/>
        <v>Friday</v>
      </c>
      <c r="P3756" s="16" t="str">
        <f t="shared" si="353"/>
        <v>May</v>
      </c>
      <c r="Q3756" s="22">
        <f>IF(Analysis!$H$2=1,1,0)</f>
        <v>1</v>
      </c>
      <c r="R3756" s="1">
        <f>IF(Analysis!$H$3=1,1,0)</f>
        <v>1</v>
      </c>
      <c r="S3756" s="23">
        <f>IF(Analysis!$H$4=1,1,0)</f>
        <v>1</v>
      </c>
      <c r="T3756" s="23">
        <f>IF(Analysis!$H$6=1,1,0)</f>
        <v>1</v>
      </c>
      <c r="U3756" s="23">
        <f>IF(Analysis!$H$7=1,1,0)</f>
        <v>1</v>
      </c>
    </row>
    <row r="3757" spans="1:21">
      <c r="A3757" s="4">
        <v>13890</v>
      </c>
      <c r="B3757" s="5">
        <v>40690.632638888892</v>
      </c>
      <c r="C3757" s="5">
        <v>40680.38958333333</v>
      </c>
      <c r="D3757" s="4" t="s">
        <v>62</v>
      </c>
      <c r="E3757" s="4" t="s">
        <v>63</v>
      </c>
      <c r="F3757" s="6" t="s">
        <v>2448</v>
      </c>
      <c r="G3757" s="4" t="s">
        <v>55</v>
      </c>
      <c r="H3757" s="4" t="s">
        <v>1705</v>
      </c>
      <c r="I3757" s="4" t="s">
        <v>142</v>
      </c>
      <c r="J3757" s="4" t="s">
        <v>139</v>
      </c>
      <c r="K3757" s="9">
        <f t="shared" si="348"/>
        <v>10.243055555562023</v>
      </c>
      <c r="L3757" s="13">
        <f t="shared" si="349"/>
        <v>40680</v>
      </c>
      <c r="M3757" s="14">
        <f t="shared" si="350"/>
        <v>0.38958333332993789</v>
      </c>
      <c r="N3757" s="15">
        <f t="shared" si="351"/>
        <v>2</v>
      </c>
      <c r="O3757" s="16" t="str">
        <f t="shared" si="352"/>
        <v>Friday</v>
      </c>
      <c r="P3757" s="16" t="str">
        <f t="shared" si="353"/>
        <v>May</v>
      </c>
      <c r="Q3757" s="22">
        <f>IF(Analysis!$H$2=1,1,0)</f>
        <v>1</v>
      </c>
      <c r="R3757" s="1">
        <f>IF(Analysis!$H$3=1,1,0)</f>
        <v>1</v>
      </c>
      <c r="S3757" s="23">
        <f>IF(Analysis!$H$4=1,1,0)</f>
        <v>1</v>
      </c>
      <c r="T3757" s="23">
        <f>IF(Analysis!$H$6=1,1,0)</f>
        <v>1</v>
      </c>
      <c r="U3757" s="23">
        <f>IF(Analysis!$H$7=1,1,0)</f>
        <v>1</v>
      </c>
    </row>
    <row r="3758" spans="1:21">
      <c r="A3758" s="4">
        <v>13889</v>
      </c>
      <c r="B3758" s="5">
        <v>40688.624305555553</v>
      </c>
      <c r="C3758" s="5">
        <v>40680.37777777778</v>
      </c>
      <c r="D3758" s="4" t="s">
        <v>53</v>
      </c>
      <c r="E3758" s="4" t="s">
        <v>58</v>
      </c>
      <c r="F3758" s="6" t="s">
        <v>2071</v>
      </c>
      <c r="G3758" s="4" t="s">
        <v>55</v>
      </c>
      <c r="H3758" s="4" t="s">
        <v>90</v>
      </c>
      <c r="I3758" s="4" t="s">
        <v>142</v>
      </c>
      <c r="J3758" s="4" t="s">
        <v>136</v>
      </c>
      <c r="K3758" s="9">
        <f t="shared" si="348"/>
        <v>8.2465277777737356</v>
      </c>
      <c r="L3758" s="13">
        <f t="shared" si="349"/>
        <v>40680</v>
      </c>
      <c r="M3758" s="14">
        <f t="shared" si="350"/>
        <v>0.37777777777955635</v>
      </c>
      <c r="N3758" s="15">
        <f t="shared" si="351"/>
        <v>2</v>
      </c>
      <c r="O3758" s="16" t="str">
        <f t="shared" si="352"/>
        <v>Wednesday</v>
      </c>
      <c r="P3758" s="16" t="str">
        <f t="shared" si="353"/>
        <v>May</v>
      </c>
      <c r="Q3758" s="22">
        <f>IF(Analysis!$H$2=1,1,0)</f>
        <v>1</v>
      </c>
      <c r="R3758" s="1">
        <f>IF(Analysis!$H$3=1,1,0)</f>
        <v>1</v>
      </c>
      <c r="S3758" s="23">
        <f>IF(Analysis!$H$4=1,1,0)</f>
        <v>1</v>
      </c>
      <c r="T3758" s="23">
        <f>IF(Analysis!$H$6=1,1,0)</f>
        <v>1</v>
      </c>
      <c r="U3758" s="23">
        <f>IF(Analysis!$H$7=1,1,0)</f>
        <v>1</v>
      </c>
    </row>
    <row r="3759" spans="1:21">
      <c r="A3759" s="4">
        <v>13888</v>
      </c>
      <c r="B3759" s="5">
        <v>40680.622916666667</v>
      </c>
      <c r="C3759" s="5">
        <v>40680.336805555555</v>
      </c>
      <c r="D3759" s="4" t="s">
        <v>53</v>
      </c>
      <c r="E3759" s="4" t="s">
        <v>58</v>
      </c>
      <c r="F3759" s="6" t="s">
        <v>2072</v>
      </c>
      <c r="G3759" s="4" t="s">
        <v>55</v>
      </c>
      <c r="H3759" s="4" t="s">
        <v>107</v>
      </c>
      <c r="I3759" s="4" t="s">
        <v>142</v>
      </c>
      <c r="J3759" s="4" t="s">
        <v>59</v>
      </c>
      <c r="K3759" s="9">
        <f t="shared" si="348"/>
        <v>0.28611111111240461</v>
      </c>
      <c r="L3759" s="13">
        <f t="shared" si="349"/>
        <v>40680</v>
      </c>
      <c r="M3759" s="14">
        <f t="shared" si="350"/>
        <v>0.33680555555474712</v>
      </c>
      <c r="N3759" s="15">
        <f t="shared" si="351"/>
        <v>1</v>
      </c>
      <c r="O3759" s="16" t="str">
        <f t="shared" si="352"/>
        <v>Tuesday</v>
      </c>
      <c r="P3759" s="16" t="str">
        <f t="shared" si="353"/>
        <v>May</v>
      </c>
      <c r="Q3759" s="22">
        <f>IF(Analysis!$H$2=1,1,0)</f>
        <v>1</v>
      </c>
      <c r="R3759" s="1">
        <f>IF(Analysis!$H$3=1,1,0)</f>
        <v>1</v>
      </c>
      <c r="S3759" s="23">
        <f>IF(Analysis!$H$4=1,1,0)</f>
        <v>1</v>
      </c>
      <c r="T3759" s="23">
        <f>IF(Analysis!$H$6=1,1,0)</f>
        <v>1</v>
      </c>
      <c r="U3759" s="23">
        <f>IF(Analysis!$H$7=1,1,0)</f>
        <v>1</v>
      </c>
    </row>
    <row r="3760" spans="1:21">
      <c r="A3760" s="4">
        <v>13887</v>
      </c>
      <c r="B3760" s="5">
        <v>40690.419444444444</v>
      </c>
      <c r="C3760" s="5">
        <v>40679.70416666667</v>
      </c>
      <c r="D3760" s="4" t="s">
        <v>62</v>
      </c>
      <c r="E3760" s="4" t="s">
        <v>72</v>
      </c>
      <c r="F3760" s="6" t="s">
        <v>2073</v>
      </c>
      <c r="G3760" s="4" t="s">
        <v>55</v>
      </c>
      <c r="H3760" s="4" t="s">
        <v>106</v>
      </c>
      <c r="I3760" s="4" t="s">
        <v>142</v>
      </c>
      <c r="J3760" s="4" t="s">
        <v>59</v>
      </c>
      <c r="K3760" s="9">
        <f t="shared" si="348"/>
        <v>10.715277777773736</v>
      </c>
      <c r="L3760" s="13">
        <f t="shared" si="349"/>
        <v>40679</v>
      </c>
      <c r="M3760" s="14">
        <f t="shared" si="350"/>
        <v>0.70416666667006211</v>
      </c>
      <c r="N3760" s="15">
        <f t="shared" si="351"/>
        <v>5</v>
      </c>
      <c r="O3760" s="16" t="str">
        <f t="shared" si="352"/>
        <v>Friday</v>
      </c>
      <c r="P3760" s="16" t="str">
        <f t="shared" si="353"/>
        <v>May</v>
      </c>
      <c r="Q3760" s="22">
        <f>IF(Analysis!$H$2=1,1,0)</f>
        <v>1</v>
      </c>
      <c r="R3760" s="1">
        <f>IF(Analysis!$H$3=1,1,0)</f>
        <v>1</v>
      </c>
      <c r="S3760" s="23">
        <f>IF(Analysis!$H$4=1,1,0)</f>
        <v>1</v>
      </c>
      <c r="T3760" s="23">
        <f>IF(Analysis!$H$6=1,1,0)</f>
        <v>1</v>
      </c>
      <c r="U3760" s="23">
        <f>IF(Analysis!$H$7=1,1,0)</f>
        <v>1</v>
      </c>
    </row>
    <row r="3761" spans="1:21">
      <c r="A3761" s="4">
        <v>13886</v>
      </c>
      <c r="B3761" s="5">
        <v>40680.650694444441</v>
      </c>
      <c r="C3761" s="5">
        <v>40679.688194444447</v>
      </c>
      <c r="D3761" s="4" t="s">
        <v>60</v>
      </c>
      <c r="E3761" s="4" t="s">
        <v>74</v>
      </c>
      <c r="F3761" s="6" t="s">
        <v>132</v>
      </c>
      <c r="G3761" s="4" t="s">
        <v>55</v>
      </c>
      <c r="H3761" s="4" t="s">
        <v>71</v>
      </c>
      <c r="I3761" s="4" t="s">
        <v>142</v>
      </c>
      <c r="J3761" s="4" t="s">
        <v>59</v>
      </c>
      <c r="K3761" s="9">
        <f t="shared" si="348"/>
        <v>0.96249999999417923</v>
      </c>
      <c r="L3761" s="13">
        <f t="shared" si="349"/>
        <v>40679</v>
      </c>
      <c r="M3761" s="14">
        <f t="shared" si="350"/>
        <v>0.68819444444670808</v>
      </c>
      <c r="N3761" s="15">
        <f t="shared" si="351"/>
        <v>5</v>
      </c>
      <c r="O3761" s="16" t="str">
        <f t="shared" si="352"/>
        <v>Tuesday</v>
      </c>
      <c r="P3761" s="16" t="str">
        <f t="shared" si="353"/>
        <v>May</v>
      </c>
      <c r="Q3761" s="22">
        <f>IF(Analysis!$H$2=1,1,0)</f>
        <v>1</v>
      </c>
      <c r="R3761" s="1">
        <f>IF(Analysis!$H$3=1,1,0)</f>
        <v>1</v>
      </c>
      <c r="S3761" s="23">
        <f>IF(Analysis!$H$4=1,1,0)</f>
        <v>1</v>
      </c>
      <c r="T3761" s="23">
        <f>IF(Analysis!$H$6=1,1,0)</f>
        <v>1</v>
      </c>
      <c r="U3761" s="23">
        <f>IF(Analysis!$H$7=1,1,0)</f>
        <v>1</v>
      </c>
    </row>
    <row r="3762" spans="1:21">
      <c r="A3762" s="4">
        <v>13885</v>
      </c>
      <c r="B3762" s="5">
        <v>40687.477083333331</v>
      </c>
      <c r="C3762" s="5">
        <v>40679.661805555559</v>
      </c>
      <c r="D3762" s="4" t="s">
        <v>53</v>
      </c>
      <c r="E3762" s="4" t="s">
        <v>68</v>
      </c>
      <c r="F3762" s="6" t="s">
        <v>133</v>
      </c>
      <c r="G3762" s="4" t="s">
        <v>55</v>
      </c>
      <c r="H3762" s="4" t="s">
        <v>56</v>
      </c>
      <c r="I3762" s="4" t="s">
        <v>142</v>
      </c>
      <c r="J3762" s="4" t="s">
        <v>59</v>
      </c>
      <c r="K3762" s="9">
        <f t="shared" si="348"/>
        <v>7.8152777777722804</v>
      </c>
      <c r="L3762" s="13">
        <f t="shared" si="349"/>
        <v>40679</v>
      </c>
      <c r="M3762" s="14">
        <f t="shared" si="350"/>
        <v>0.66180555555911269</v>
      </c>
      <c r="N3762" s="15">
        <f t="shared" si="351"/>
        <v>5</v>
      </c>
      <c r="O3762" s="16" t="str">
        <f t="shared" si="352"/>
        <v>Tuesday</v>
      </c>
      <c r="P3762" s="16" t="str">
        <f t="shared" si="353"/>
        <v>May</v>
      </c>
      <c r="Q3762" s="22">
        <f>IF(Analysis!$H$2=1,1,0)</f>
        <v>1</v>
      </c>
      <c r="R3762" s="1">
        <f>IF(Analysis!$H$3=1,1,0)</f>
        <v>1</v>
      </c>
      <c r="S3762" s="23">
        <f>IF(Analysis!$H$4=1,1,0)</f>
        <v>1</v>
      </c>
      <c r="T3762" s="23">
        <f>IF(Analysis!$H$6=1,1,0)</f>
        <v>1</v>
      </c>
      <c r="U3762" s="23">
        <f>IF(Analysis!$H$7=1,1,0)</f>
        <v>1</v>
      </c>
    </row>
    <row r="3763" spans="1:21">
      <c r="A3763" s="4">
        <v>13884</v>
      </c>
      <c r="B3763" s="5">
        <v>40680.415972222225</v>
      </c>
      <c r="C3763" s="5">
        <v>40679.660416666666</v>
      </c>
      <c r="D3763" s="4" t="s">
        <v>53</v>
      </c>
      <c r="E3763" s="4" t="s">
        <v>68</v>
      </c>
      <c r="F3763" s="6" t="s">
        <v>127</v>
      </c>
      <c r="G3763" s="4" t="s">
        <v>55</v>
      </c>
      <c r="H3763" s="4" t="s">
        <v>90</v>
      </c>
      <c r="I3763" s="4" t="s">
        <v>142</v>
      </c>
      <c r="J3763" s="4" t="s">
        <v>59</v>
      </c>
      <c r="K3763" s="9">
        <f t="shared" si="348"/>
        <v>0.75555555555911269</v>
      </c>
      <c r="L3763" s="13">
        <f t="shared" si="349"/>
        <v>40679</v>
      </c>
      <c r="M3763" s="14">
        <f t="shared" si="350"/>
        <v>0.66041666666569654</v>
      </c>
      <c r="N3763" s="15">
        <f t="shared" si="351"/>
        <v>5</v>
      </c>
      <c r="O3763" s="16" t="str">
        <f t="shared" si="352"/>
        <v>Tuesday</v>
      </c>
      <c r="P3763" s="16" t="str">
        <f t="shared" si="353"/>
        <v>May</v>
      </c>
      <c r="Q3763" s="22">
        <f>IF(Analysis!$H$2=1,1,0)</f>
        <v>1</v>
      </c>
      <c r="R3763" s="1">
        <f>IF(Analysis!$H$3=1,1,0)</f>
        <v>1</v>
      </c>
      <c r="S3763" s="23">
        <f>IF(Analysis!$H$4=1,1,0)</f>
        <v>1</v>
      </c>
      <c r="T3763" s="23">
        <f>IF(Analysis!$H$6=1,1,0)</f>
        <v>1</v>
      </c>
      <c r="U3763" s="23">
        <f>IF(Analysis!$H$7=1,1,0)</f>
        <v>1</v>
      </c>
    </row>
    <row r="3764" spans="1:21">
      <c r="A3764" s="4">
        <v>13883</v>
      </c>
      <c r="B3764" s="5">
        <v>40682.603472222225</v>
      </c>
      <c r="C3764" s="5">
        <v>40679.652777777781</v>
      </c>
      <c r="D3764" s="4" t="s">
        <v>60</v>
      </c>
      <c r="E3764" s="4" t="s">
        <v>54</v>
      </c>
      <c r="F3764" s="6" t="s">
        <v>128</v>
      </c>
      <c r="G3764" s="4" t="s">
        <v>55</v>
      </c>
      <c r="H3764" s="4" t="s">
        <v>56</v>
      </c>
      <c r="I3764" s="4" t="s">
        <v>142</v>
      </c>
      <c r="J3764" s="4" t="s">
        <v>59</v>
      </c>
      <c r="K3764" s="9">
        <f t="shared" si="348"/>
        <v>2.9506944444437977</v>
      </c>
      <c r="L3764" s="13">
        <f t="shared" si="349"/>
        <v>40679</v>
      </c>
      <c r="M3764" s="14">
        <f t="shared" si="350"/>
        <v>0.65277777778101154</v>
      </c>
      <c r="N3764" s="15">
        <f t="shared" si="351"/>
        <v>5</v>
      </c>
      <c r="O3764" s="16" t="str">
        <f t="shared" si="352"/>
        <v>Thursday</v>
      </c>
      <c r="P3764" s="16" t="str">
        <f t="shared" si="353"/>
        <v>May</v>
      </c>
      <c r="Q3764" s="22">
        <f>IF(Analysis!$H$2=1,1,0)</f>
        <v>1</v>
      </c>
      <c r="R3764" s="1">
        <f>IF(Analysis!$H$3=1,1,0)</f>
        <v>1</v>
      </c>
      <c r="S3764" s="23">
        <f>IF(Analysis!$H$4=1,1,0)</f>
        <v>1</v>
      </c>
      <c r="T3764" s="23">
        <f>IF(Analysis!$H$6=1,1,0)</f>
        <v>1</v>
      </c>
      <c r="U3764" s="23">
        <f>IF(Analysis!$H$7=1,1,0)</f>
        <v>1</v>
      </c>
    </row>
    <row r="3765" spans="1:21">
      <c r="A3765" s="4">
        <v>13882</v>
      </c>
      <c r="B3765" s="5">
        <v>40694.50277777778</v>
      </c>
      <c r="C3765" s="5">
        <v>40679.638888888891</v>
      </c>
      <c r="D3765" s="4" t="s">
        <v>62</v>
      </c>
      <c r="E3765" s="4" t="s">
        <v>72</v>
      </c>
      <c r="F3765" s="6" t="s">
        <v>129</v>
      </c>
      <c r="G3765" s="4" t="s">
        <v>55</v>
      </c>
      <c r="H3765" s="4" t="s">
        <v>1706</v>
      </c>
      <c r="I3765" s="4" t="s">
        <v>142</v>
      </c>
      <c r="J3765" s="4" t="s">
        <v>73</v>
      </c>
      <c r="K3765" s="9">
        <f t="shared" si="348"/>
        <v>14.863888888889051</v>
      </c>
      <c r="L3765" s="13">
        <f t="shared" si="349"/>
        <v>40679</v>
      </c>
      <c r="M3765" s="14">
        <f t="shared" si="350"/>
        <v>0.63888888889050577</v>
      </c>
      <c r="N3765" s="15">
        <f t="shared" si="351"/>
        <v>5</v>
      </c>
      <c r="O3765" s="16" t="str">
        <f t="shared" si="352"/>
        <v>Tuesday</v>
      </c>
      <c r="P3765" s="16" t="str">
        <f t="shared" si="353"/>
        <v>May</v>
      </c>
      <c r="Q3765" s="22">
        <f>IF(Analysis!$H$2=1,1,0)</f>
        <v>1</v>
      </c>
      <c r="R3765" s="1">
        <f>IF(Analysis!$H$3=1,1,0)</f>
        <v>1</v>
      </c>
      <c r="S3765" s="23">
        <f>IF(Analysis!$H$4=1,1,0)</f>
        <v>1</v>
      </c>
      <c r="T3765" s="23">
        <f>IF(Analysis!$H$6=1,1,0)</f>
        <v>1</v>
      </c>
      <c r="U3765" s="23">
        <f>IF(Analysis!$H$7=1,1,0)</f>
        <v>1</v>
      </c>
    </row>
    <row r="3766" spans="1:21">
      <c r="A3766" s="4">
        <v>13881</v>
      </c>
      <c r="B3766" s="5">
        <v>40680.366666666669</v>
      </c>
      <c r="C3766" s="5">
        <v>40679.636805555558</v>
      </c>
      <c r="D3766" s="4" t="s">
        <v>53</v>
      </c>
      <c r="E3766" s="4" t="s">
        <v>79</v>
      </c>
      <c r="F3766" s="6" t="s">
        <v>145</v>
      </c>
      <c r="G3766" s="4" t="s">
        <v>55</v>
      </c>
      <c r="H3766" s="4" t="s">
        <v>1707</v>
      </c>
      <c r="I3766" s="4" t="s">
        <v>142</v>
      </c>
      <c r="J3766" s="4" t="s">
        <v>59</v>
      </c>
      <c r="K3766" s="9">
        <f t="shared" si="348"/>
        <v>0.72986111111094942</v>
      </c>
      <c r="L3766" s="13">
        <f t="shared" si="349"/>
        <v>40679</v>
      </c>
      <c r="M3766" s="14">
        <f t="shared" si="350"/>
        <v>0.6368055555576575</v>
      </c>
      <c r="N3766" s="15">
        <f t="shared" si="351"/>
        <v>5</v>
      </c>
      <c r="O3766" s="16" t="str">
        <f t="shared" si="352"/>
        <v>Tuesday</v>
      </c>
      <c r="P3766" s="16" t="str">
        <f t="shared" si="353"/>
        <v>May</v>
      </c>
      <c r="Q3766" s="22">
        <f>IF(Analysis!$H$2=1,1,0)</f>
        <v>1</v>
      </c>
      <c r="R3766" s="1">
        <f>IF(Analysis!$H$3=1,1,0)</f>
        <v>1</v>
      </c>
      <c r="S3766" s="23">
        <f>IF(Analysis!$H$4=1,1,0)</f>
        <v>1</v>
      </c>
      <c r="T3766" s="23">
        <f>IF(Analysis!$H$6=1,1,0)</f>
        <v>1</v>
      </c>
      <c r="U3766" s="23">
        <f>IF(Analysis!$H$7=1,1,0)</f>
        <v>1</v>
      </c>
    </row>
    <row r="3767" spans="1:21">
      <c r="A3767" s="4">
        <v>13880</v>
      </c>
      <c r="B3767" s="5">
        <v>40679.665277777778</v>
      </c>
      <c r="C3767" s="5">
        <v>40679.636111111111</v>
      </c>
      <c r="D3767" s="4" t="s">
        <v>53</v>
      </c>
      <c r="E3767" s="4" t="s">
        <v>79</v>
      </c>
      <c r="F3767" s="6" t="s">
        <v>2449</v>
      </c>
      <c r="G3767" s="4" t="s">
        <v>55</v>
      </c>
      <c r="H3767" s="4" t="s">
        <v>1708</v>
      </c>
      <c r="I3767" s="4" t="s">
        <v>142</v>
      </c>
      <c r="J3767" s="4" t="s">
        <v>59</v>
      </c>
      <c r="K3767" s="9">
        <f t="shared" si="348"/>
        <v>2.9166666667151731E-2</v>
      </c>
      <c r="L3767" s="13">
        <f t="shared" si="349"/>
        <v>40679</v>
      </c>
      <c r="M3767" s="14">
        <f t="shared" si="350"/>
        <v>0.63611111111094942</v>
      </c>
      <c r="N3767" s="15">
        <f t="shared" si="351"/>
        <v>5</v>
      </c>
      <c r="O3767" s="16" t="str">
        <f t="shared" si="352"/>
        <v>Monday</v>
      </c>
      <c r="P3767" s="16" t="str">
        <f t="shared" si="353"/>
        <v>May</v>
      </c>
      <c r="Q3767" s="22">
        <f>IF(Analysis!$H$2=1,1,0)</f>
        <v>1</v>
      </c>
      <c r="R3767" s="1">
        <f>IF(Analysis!$H$3=1,1,0)</f>
        <v>1</v>
      </c>
      <c r="S3767" s="23">
        <f>IF(Analysis!$H$4=1,1,0)</f>
        <v>1</v>
      </c>
      <c r="T3767" s="23">
        <f>IF(Analysis!$H$6=1,1,0)</f>
        <v>1</v>
      </c>
      <c r="U3767" s="23">
        <f>IF(Analysis!$H$7=1,1,0)</f>
        <v>1</v>
      </c>
    </row>
    <row r="3768" spans="1:21">
      <c r="A3768" s="4">
        <v>13879</v>
      </c>
      <c r="B3768" s="5">
        <v>40788.656944444447</v>
      </c>
      <c r="C3768" s="5">
        <v>40679.626388888886</v>
      </c>
      <c r="D3768" s="4" t="s">
        <v>62</v>
      </c>
      <c r="E3768" s="4" t="s">
        <v>92</v>
      </c>
      <c r="F3768" s="6" t="s">
        <v>2071</v>
      </c>
      <c r="G3768" s="4" t="s">
        <v>55</v>
      </c>
      <c r="H3768" s="4" t="s">
        <v>1709</v>
      </c>
      <c r="I3768" s="4" t="s">
        <v>142</v>
      </c>
      <c r="J3768" s="4" t="s">
        <v>65</v>
      </c>
      <c r="K3768" s="9">
        <f t="shared" si="348"/>
        <v>109.03055555556057</v>
      </c>
      <c r="L3768" s="13">
        <f t="shared" si="349"/>
        <v>40679</v>
      </c>
      <c r="M3768" s="14">
        <f t="shared" si="350"/>
        <v>0.62638888888614019</v>
      </c>
      <c r="N3768" s="15">
        <f t="shared" si="351"/>
        <v>5</v>
      </c>
      <c r="O3768" s="16" t="str">
        <f t="shared" si="352"/>
        <v>Friday</v>
      </c>
      <c r="P3768" s="16" t="str">
        <f t="shared" si="353"/>
        <v>May</v>
      </c>
      <c r="Q3768" s="22">
        <f>IF(Analysis!$H$2=1,1,0)</f>
        <v>1</v>
      </c>
      <c r="R3768" s="1">
        <f>IF(Analysis!$H$3=1,1,0)</f>
        <v>1</v>
      </c>
      <c r="S3768" s="23">
        <f>IF(Analysis!$H$4=1,1,0)</f>
        <v>1</v>
      </c>
      <c r="T3768" s="23">
        <f>IF(Analysis!$H$6=1,1,0)</f>
        <v>1</v>
      </c>
      <c r="U3768" s="23">
        <f>IF(Analysis!$H$7=1,1,0)</f>
        <v>1</v>
      </c>
    </row>
    <row r="3769" spans="1:21">
      <c r="A3769" s="4">
        <v>13878</v>
      </c>
      <c r="B3769" s="5">
        <v>40682.643055555556</v>
      </c>
      <c r="C3769" s="5">
        <v>40679.618055555555</v>
      </c>
      <c r="D3769" s="4" t="s">
        <v>62</v>
      </c>
      <c r="E3769" s="4" t="s">
        <v>68</v>
      </c>
      <c r="F3769" s="6" t="s">
        <v>2072</v>
      </c>
      <c r="G3769" s="4" t="s">
        <v>55</v>
      </c>
      <c r="H3769" s="4" t="s">
        <v>1710</v>
      </c>
      <c r="I3769" s="4" t="s">
        <v>142</v>
      </c>
      <c r="J3769" s="4" t="s">
        <v>59</v>
      </c>
      <c r="K3769" s="9">
        <f t="shared" si="348"/>
        <v>3.0250000000014552</v>
      </c>
      <c r="L3769" s="13">
        <f t="shared" si="349"/>
        <v>40679</v>
      </c>
      <c r="M3769" s="14">
        <f t="shared" si="350"/>
        <v>0.61805555555474712</v>
      </c>
      <c r="N3769" s="15">
        <f t="shared" si="351"/>
        <v>4</v>
      </c>
      <c r="O3769" s="16" t="str">
        <f t="shared" si="352"/>
        <v>Thursday</v>
      </c>
      <c r="P3769" s="16" t="str">
        <f t="shared" si="353"/>
        <v>May</v>
      </c>
      <c r="Q3769" s="22">
        <f>IF(Analysis!$H$2=1,1,0)</f>
        <v>1</v>
      </c>
      <c r="R3769" s="1">
        <f>IF(Analysis!$H$3=1,1,0)</f>
        <v>1</v>
      </c>
      <c r="S3769" s="23">
        <f>IF(Analysis!$H$4=1,1,0)</f>
        <v>1</v>
      </c>
      <c r="T3769" s="23">
        <f>IF(Analysis!$H$6=1,1,0)</f>
        <v>1</v>
      </c>
      <c r="U3769" s="23">
        <f>IF(Analysis!$H$7=1,1,0)</f>
        <v>1</v>
      </c>
    </row>
    <row r="3770" spans="1:21">
      <c r="A3770" s="4">
        <v>13877</v>
      </c>
      <c r="B3770" s="5">
        <v>40680.334722222222</v>
      </c>
      <c r="C3770" s="5">
        <v>40679.537499999999</v>
      </c>
      <c r="D3770" s="4" t="s">
        <v>60</v>
      </c>
      <c r="E3770" s="4" t="s">
        <v>54</v>
      </c>
      <c r="F3770" s="6" t="s">
        <v>2073</v>
      </c>
      <c r="G3770" s="4" t="s">
        <v>55</v>
      </c>
      <c r="H3770" s="4" t="s">
        <v>90</v>
      </c>
      <c r="I3770" s="4" t="s">
        <v>142</v>
      </c>
      <c r="J3770" s="4" t="s">
        <v>59</v>
      </c>
      <c r="K3770" s="9">
        <f t="shared" si="348"/>
        <v>0.79722222222335404</v>
      </c>
      <c r="L3770" s="13">
        <f t="shared" si="349"/>
        <v>40679</v>
      </c>
      <c r="M3770" s="14">
        <f t="shared" si="350"/>
        <v>0.53749999999854481</v>
      </c>
      <c r="N3770" s="15">
        <f t="shared" si="351"/>
        <v>3</v>
      </c>
      <c r="O3770" s="16" t="str">
        <f t="shared" si="352"/>
        <v>Tuesday</v>
      </c>
      <c r="P3770" s="16" t="str">
        <f t="shared" si="353"/>
        <v>May</v>
      </c>
      <c r="Q3770" s="22">
        <f>IF(Analysis!$H$2=1,1,0)</f>
        <v>1</v>
      </c>
      <c r="R3770" s="1">
        <f>IF(Analysis!$H$3=1,1,0)</f>
        <v>1</v>
      </c>
      <c r="S3770" s="23">
        <f>IF(Analysis!$H$4=1,1,0)</f>
        <v>1</v>
      </c>
      <c r="T3770" s="23">
        <f>IF(Analysis!$H$6=1,1,0)</f>
        <v>1</v>
      </c>
      <c r="U3770" s="23">
        <f>IF(Analysis!$H$7=1,1,0)</f>
        <v>1</v>
      </c>
    </row>
    <row r="3771" spans="1:21">
      <c r="A3771" s="4">
        <v>13876</v>
      </c>
      <c r="B3771" s="5">
        <v>40679.512499999997</v>
      </c>
      <c r="C3771" s="5">
        <v>40679.509027777778</v>
      </c>
      <c r="D3771" s="4" t="s">
        <v>62</v>
      </c>
      <c r="E3771" s="4" t="s">
        <v>68</v>
      </c>
      <c r="F3771" s="6" t="s">
        <v>132</v>
      </c>
      <c r="G3771" s="4" t="s">
        <v>55</v>
      </c>
      <c r="H3771" s="4" t="s">
        <v>107</v>
      </c>
      <c r="I3771" s="4" t="s">
        <v>142</v>
      </c>
      <c r="J3771" s="4" t="s">
        <v>59</v>
      </c>
      <c r="K3771" s="9">
        <f t="shared" si="348"/>
        <v>3.4722222189884633E-3</v>
      </c>
      <c r="L3771" s="13">
        <f t="shared" si="349"/>
        <v>40679</v>
      </c>
      <c r="M3771" s="14">
        <f t="shared" si="350"/>
        <v>0.50902777777810115</v>
      </c>
      <c r="N3771" s="15">
        <f t="shared" si="351"/>
        <v>3</v>
      </c>
      <c r="O3771" s="16" t="str">
        <f t="shared" si="352"/>
        <v>Monday</v>
      </c>
      <c r="P3771" s="16" t="str">
        <f t="shared" si="353"/>
        <v>May</v>
      </c>
      <c r="Q3771" s="22">
        <f>IF(Analysis!$H$2=1,1,0)</f>
        <v>1</v>
      </c>
      <c r="R3771" s="1">
        <f>IF(Analysis!$H$3=1,1,0)</f>
        <v>1</v>
      </c>
      <c r="S3771" s="23">
        <f>IF(Analysis!$H$4=1,1,0)</f>
        <v>1</v>
      </c>
      <c r="T3771" s="23">
        <f>IF(Analysis!$H$6=1,1,0)</f>
        <v>1</v>
      </c>
      <c r="U3771" s="23">
        <f>IF(Analysis!$H$7=1,1,0)</f>
        <v>1</v>
      </c>
    </row>
    <row r="3772" spans="1:21">
      <c r="A3772" s="4">
        <v>13875</v>
      </c>
      <c r="B3772" s="5">
        <v>40679.477083333331</v>
      </c>
      <c r="C3772" s="5">
        <v>40679.477083333331</v>
      </c>
      <c r="D3772" s="4" t="s">
        <v>62</v>
      </c>
      <c r="E3772" s="4" t="s">
        <v>72</v>
      </c>
      <c r="F3772" s="6" t="s">
        <v>133</v>
      </c>
      <c r="G3772" s="4" t="s">
        <v>55</v>
      </c>
      <c r="H3772" s="4" t="s">
        <v>106</v>
      </c>
      <c r="I3772" s="4" t="s">
        <v>142</v>
      </c>
      <c r="J3772" s="4" t="s">
        <v>59</v>
      </c>
      <c r="K3772" s="9">
        <f t="shared" si="348"/>
        <v>0</v>
      </c>
      <c r="L3772" s="13">
        <f t="shared" si="349"/>
        <v>40679</v>
      </c>
      <c r="M3772" s="14">
        <f t="shared" si="350"/>
        <v>0.47708333333139308</v>
      </c>
      <c r="N3772" s="15">
        <f t="shared" si="351"/>
        <v>3</v>
      </c>
      <c r="O3772" s="16" t="str">
        <f t="shared" si="352"/>
        <v>Monday</v>
      </c>
      <c r="P3772" s="16" t="str">
        <f t="shared" si="353"/>
        <v>May</v>
      </c>
      <c r="Q3772" s="22">
        <f>IF(Analysis!$H$2=1,1,0)</f>
        <v>1</v>
      </c>
      <c r="R3772" s="1">
        <f>IF(Analysis!$H$3=1,1,0)</f>
        <v>1</v>
      </c>
      <c r="S3772" s="23">
        <f>IF(Analysis!$H$4=1,1,0)</f>
        <v>1</v>
      </c>
      <c r="T3772" s="23">
        <f>IF(Analysis!$H$6=1,1,0)</f>
        <v>1</v>
      </c>
      <c r="U3772" s="23">
        <f>IF(Analysis!$H$7=1,1,0)</f>
        <v>1</v>
      </c>
    </row>
    <row r="3773" spans="1:21">
      <c r="A3773" s="4">
        <v>13874</v>
      </c>
      <c r="B3773" s="5">
        <v>40679.475694444445</v>
      </c>
      <c r="C3773" s="5">
        <v>40679.466666666667</v>
      </c>
      <c r="D3773" s="4" t="s">
        <v>62</v>
      </c>
      <c r="E3773" s="4" t="s">
        <v>63</v>
      </c>
      <c r="F3773" s="6" t="s">
        <v>127</v>
      </c>
      <c r="G3773" s="4" t="s">
        <v>55</v>
      </c>
      <c r="H3773" s="4" t="s">
        <v>71</v>
      </c>
      <c r="I3773" s="4" t="s">
        <v>142</v>
      </c>
      <c r="J3773" s="4" t="s">
        <v>59</v>
      </c>
      <c r="K3773" s="9">
        <f t="shared" si="348"/>
        <v>9.0277777781011537E-3</v>
      </c>
      <c r="L3773" s="13">
        <f t="shared" si="349"/>
        <v>40679</v>
      </c>
      <c r="M3773" s="14">
        <f t="shared" si="350"/>
        <v>0.46666666666715173</v>
      </c>
      <c r="N3773" s="15">
        <f t="shared" si="351"/>
        <v>3</v>
      </c>
      <c r="O3773" s="16" t="str">
        <f t="shared" si="352"/>
        <v>Monday</v>
      </c>
      <c r="P3773" s="16" t="str">
        <f t="shared" si="353"/>
        <v>May</v>
      </c>
      <c r="Q3773" s="22">
        <f>IF(Analysis!$H$2=1,1,0)</f>
        <v>1</v>
      </c>
      <c r="R3773" s="1">
        <f>IF(Analysis!$H$3=1,1,0)</f>
        <v>1</v>
      </c>
      <c r="S3773" s="23">
        <f>IF(Analysis!$H$4=1,1,0)</f>
        <v>1</v>
      </c>
      <c r="T3773" s="23">
        <f>IF(Analysis!$H$6=1,1,0)</f>
        <v>1</v>
      </c>
      <c r="U3773" s="23">
        <f>IF(Analysis!$H$7=1,1,0)</f>
        <v>1</v>
      </c>
    </row>
    <row r="3774" spans="1:21">
      <c r="A3774" s="4">
        <v>13873</v>
      </c>
      <c r="B3774" s="5">
        <v>40798.552083333336</v>
      </c>
      <c r="C3774" s="5">
        <v>40679.459027777775</v>
      </c>
      <c r="D3774" s="4" t="s">
        <v>62</v>
      </c>
      <c r="E3774" s="4" t="s">
        <v>92</v>
      </c>
      <c r="F3774" s="6" t="s">
        <v>128</v>
      </c>
      <c r="G3774" s="4" t="s">
        <v>55</v>
      </c>
      <c r="H3774" s="4" t="s">
        <v>56</v>
      </c>
      <c r="I3774" s="4" t="s">
        <v>142</v>
      </c>
      <c r="J3774" s="4" t="s">
        <v>59</v>
      </c>
      <c r="K3774" s="9">
        <f t="shared" si="348"/>
        <v>119.09305555556057</v>
      </c>
      <c r="L3774" s="13">
        <f t="shared" si="349"/>
        <v>40679</v>
      </c>
      <c r="M3774" s="14">
        <f t="shared" si="350"/>
        <v>0.45902777777519077</v>
      </c>
      <c r="N3774" s="15">
        <f t="shared" si="351"/>
        <v>3</v>
      </c>
      <c r="O3774" s="16" t="str">
        <f t="shared" si="352"/>
        <v>Monday</v>
      </c>
      <c r="P3774" s="16" t="str">
        <f t="shared" si="353"/>
        <v>May</v>
      </c>
      <c r="Q3774" s="22">
        <f>IF(Analysis!$H$2=1,1,0)</f>
        <v>1</v>
      </c>
      <c r="R3774" s="1">
        <f>IF(Analysis!$H$3=1,1,0)</f>
        <v>1</v>
      </c>
      <c r="S3774" s="23">
        <f>IF(Analysis!$H$4=1,1,0)</f>
        <v>1</v>
      </c>
      <c r="T3774" s="23">
        <f>IF(Analysis!$H$6=1,1,0)</f>
        <v>1</v>
      </c>
      <c r="U3774" s="23">
        <f>IF(Analysis!$H$7=1,1,0)</f>
        <v>1</v>
      </c>
    </row>
    <row r="3775" spans="1:21">
      <c r="A3775" s="4">
        <v>13872</v>
      </c>
      <c r="B3775" s="5">
        <v>40679.648611111108</v>
      </c>
      <c r="C3775" s="5">
        <v>40679.429166666669</v>
      </c>
      <c r="D3775" s="4" t="s">
        <v>53</v>
      </c>
      <c r="E3775" s="4" t="s">
        <v>68</v>
      </c>
      <c r="F3775" s="6" t="s">
        <v>129</v>
      </c>
      <c r="G3775" s="4" t="s">
        <v>55</v>
      </c>
      <c r="H3775" s="4" t="s">
        <v>90</v>
      </c>
      <c r="I3775" s="4" t="s">
        <v>142</v>
      </c>
      <c r="J3775" s="4" t="s">
        <v>59</v>
      </c>
      <c r="K3775" s="9">
        <f t="shared" si="348"/>
        <v>0.21944444443943212</v>
      </c>
      <c r="L3775" s="13">
        <f t="shared" si="349"/>
        <v>40679</v>
      </c>
      <c r="M3775" s="14">
        <f t="shared" si="350"/>
        <v>0.42916666666860692</v>
      </c>
      <c r="N3775" s="15">
        <f t="shared" si="351"/>
        <v>2</v>
      </c>
      <c r="O3775" s="16" t="str">
        <f t="shared" si="352"/>
        <v>Monday</v>
      </c>
      <c r="P3775" s="16" t="str">
        <f t="shared" si="353"/>
        <v>May</v>
      </c>
      <c r="Q3775" s="22">
        <f>IF(Analysis!$H$2=1,1,0)</f>
        <v>1</v>
      </c>
      <c r="R3775" s="1">
        <f>IF(Analysis!$H$3=1,1,0)</f>
        <v>1</v>
      </c>
      <c r="S3775" s="23">
        <f>IF(Analysis!$H$4=1,1,0)</f>
        <v>1</v>
      </c>
      <c r="T3775" s="23">
        <f>IF(Analysis!$H$6=1,1,0)</f>
        <v>1</v>
      </c>
      <c r="U3775" s="23">
        <f>IF(Analysis!$H$7=1,1,0)</f>
        <v>1</v>
      </c>
    </row>
    <row r="3776" spans="1:21">
      <c r="A3776" s="4">
        <v>13871</v>
      </c>
      <c r="B3776" s="5">
        <v>40681.416666666664</v>
      </c>
      <c r="C3776" s="5">
        <v>40679.419444444444</v>
      </c>
      <c r="D3776" s="4" t="s">
        <v>53</v>
      </c>
      <c r="E3776" s="4" t="s">
        <v>91</v>
      </c>
      <c r="F3776" s="6" t="s">
        <v>145</v>
      </c>
      <c r="G3776" s="4" t="s">
        <v>55</v>
      </c>
      <c r="H3776" s="4" t="s">
        <v>56</v>
      </c>
      <c r="I3776" s="4" t="s">
        <v>142</v>
      </c>
      <c r="J3776" s="4" t="s">
        <v>57</v>
      </c>
      <c r="K3776" s="9">
        <f t="shared" si="348"/>
        <v>1.9972222222204437</v>
      </c>
      <c r="L3776" s="13">
        <f t="shared" si="349"/>
        <v>40679</v>
      </c>
      <c r="M3776" s="14">
        <f t="shared" si="350"/>
        <v>0.41944444444379769</v>
      </c>
      <c r="N3776" s="15">
        <f t="shared" si="351"/>
        <v>2</v>
      </c>
      <c r="O3776" s="16" t="str">
        <f t="shared" si="352"/>
        <v>Wednesday</v>
      </c>
      <c r="P3776" s="16" t="str">
        <f t="shared" si="353"/>
        <v>May</v>
      </c>
      <c r="Q3776" s="22">
        <f>IF(Analysis!$H$2=1,1,0)</f>
        <v>1</v>
      </c>
      <c r="R3776" s="1">
        <f>IF(Analysis!$H$3=1,1,0)</f>
        <v>1</v>
      </c>
      <c r="S3776" s="23">
        <f>IF(Analysis!$H$4=1,1,0)</f>
        <v>1</v>
      </c>
      <c r="T3776" s="23">
        <f>IF(Analysis!$H$6=1,1,0)</f>
        <v>1</v>
      </c>
      <c r="U3776" s="23">
        <f>IF(Analysis!$H$7=1,1,0)</f>
        <v>1</v>
      </c>
    </row>
    <row r="3777" spans="1:21">
      <c r="A3777" s="4">
        <v>13870</v>
      </c>
      <c r="B3777" s="5">
        <v>40690.628472222219</v>
      </c>
      <c r="C3777" s="5">
        <v>40679.413888888892</v>
      </c>
      <c r="D3777" s="4" t="s">
        <v>60</v>
      </c>
      <c r="E3777" s="4" t="s">
        <v>108</v>
      </c>
      <c r="F3777" s="6" t="s">
        <v>2450</v>
      </c>
      <c r="G3777" s="4" t="s">
        <v>55</v>
      </c>
      <c r="H3777" s="4" t="s">
        <v>1711</v>
      </c>
      <c r="I3777" s="4" t="s">
        <v>142</v>
      </c>
      <c r="J3777" s="4" t="s">
        <v>73</v>
      </c>
      <c r="K3777" s="9">
        <f t="shared" si="348"/>
        <v>11.214583333327028</v>
      </c>
      <c r="L3777" s="13">
        <f t="shared" si="349"/>
        <v>40679</v>
      </c>
      <c r="M3777" s="14">
        <f t="shared" si="350"/>
        <v>0.41388888889196096</v>
      </c>
      <c r="N3777" s="15">
        <f t="shared" si="351"/>
        <v>2</v>
      </c>
      <c r="O3777" s="16" t="str">
        <f t="shared" si="352"/>
        <v>Friday</v>
      </c>
      <c r="P3777" s="16" t="str">
        <f t="shared" si="353"/>
        <v>May</v>
      </c>
      <c r="Q3777" s="22">
        <f>IF(Analysis!$H$2=1,1,0)</f>
        <v>1</v>
      </c>
      <c r="R3777" s="1">
        <f>IF(Analysis!$H$3=1,1,0)</f>
        <v>1</v>
      </c>
      <c r="S3777" s="23">
        <f>IF(Analysis!$H$4=1,1,0)</f>
        <v>1</v>
      </c>
      <c r="T3777" s="23">
        <f>IF(Analysis!$H$6=1,1,0)</f>
        <v>1</v>
      </c>
      <c r="U3777" s="23">
        <f>IF(Analysis!$H$7=1,1,0)</f>
        <v>1</v>
      </c>
    </row>
    <row r="3778" spans="1:21">
      <c r="A3778" s="4">
        <v>13869</v>
      </c>
      <c r="B3778" s="5">
        <v>40711.561111111114</v>
      </c>
      <c r="C3778" s="5">
        <v>40679.4</v>
      </c>
      <c r="D3778" s="4" t="s">
        <v>62</v>
      </c>
      <c r="E3778" s="4" t="s">
        <v>92</v>
      </c>
      <c r="F3778" s="6" t="s">
        <v>2071</v>
      </c>
      <c r="G3778" s="4" t="s">
        <v>55</v>
      </c>
      <c r="H3778" s="4" t="s">
        <v>1712</v>
      </c>
      <c r="I3778" s="4" t="s">
        <v>142</v>
      </c>
      <c r="J3778" s="4" t="s">
        <v>59</v>
      </c>
      <c r="K3778" s="9">
        <f t="shared" si="348"/>
        <v>32.161111111112405</v>
      </c>
      <c r="L3778" s="13">
        <f t="shared" si="349"/>
        <v>40679</v>
      </c>
      <c r="M3778" s="14">
        <f t="shared" si="350"/>
        <v>0.40000000000145519</v>
      </c>
      <c r="N3778" s="15">
        <f t="shared" si="351"/>
        <v>2</v>
      </c>
      <c r="O3778" s="16" t="str">
        <f t="shared" si="352"/>
        <v>Friday</v>
      </c>
      <c r="P3778" s="16" t="str">
        <f t="shared" si="353"/>
        <v>May</v>
      </c>
      <c r="Q3778" s="22">
        <f>IF(Analysis!$H$2=1,1,0)</f>
        <v>1</v>
      </c>
      <c r="R3778" s="1">
        <f>IF(Analysis!$H$3=1,1,0)</f>
        <v>1</v>
      </c>
      <c r="S3778" s="23">
        <f>IF(Analysis!$H$4=1,1,0)</f>
        <v>1</v>
      </c>
      <c r="T3778" s="23">
        <f>IF(Analysis!$H$6=1,1,0)</f>
        <v>1</v>
      </c>
      <c r="U3778" s="23">
        <f>IF(Analysis!$H$7=1,1,0)</f>
        <v>1</v>
      </c>
    </row>
    <row r="3779" spans="1:21">
      <c r="A3779" s="4">
        <v>13868</v>
      </c>
      <c r="B3779" s="5">
        <v>40679.472222222219</v>
      </c>
      <c r="C3779" s="5">
        <v>40679.396527777775</v>
      </c>
      <c r="D3779" s="4" t="s">
        <v>60</v>
      </c>
      <c r="E3779" s="4" t="s">
        <v>68</v>
      </c>
      <c r="F3779" s="6" t="s">
        <v>2072</v>
      </c>
      <c r="G3779" s="4" t="s">
        <v>55</v>
      </c>
      <c r="H3779" s="4" t="s">
        <v>1713</v>
      </c>
      <c r="I3779" s="4" t="s">
        <v>142</v>
      </c>
      <c r="J3779" s="4" t="s">
        <v>59</v>
      </c>
      <c r="K3779" s="9">
        <f t="shared" ref="K3779:K3842" si="354">B3779-C3779</f>
        <v>7.5694444443797693E-2</v>
      </c>
      <c r="L3779" s="13">
        <f t="shared" si="349"/>
        <v>40679</v>
      </c>
      <c r="M3779" s="14">
        <f t="shared" si="350"/>
        <v>0.39652777777519077</v>
      </c>
      <c r="N3779" s="15">
        <f t="shared" si="351"/>
        <v>2</v>
      </c>
      <c r="O3779" s="16" t="str">
        <f t="shared" si="352"/>
        <v>Monday</v>
      </c>
      <c r="P3779" s="16" t="str">
        <f t="shared" si="353"/>
        <v>May</v>
      </c>
      <c r="Q3779" s="22">
        <f>IF(Analysis!$H$2=1,1,0)</f>
        <v>1</v>
      </c>
      <c r="R3779" s="1">
        <f>IF(Analysis!$H$3=1,1,0)</f>
        <v>1</v>
      </c>
      <c r="S3779" s="23">
        <f>IF(Analysis!$H$4=1,1,0)</f>
        <v>1</v>
      </c>
      <c r="T3779" s="23">
        <f>IF(Analysis!$H$6=1,1,0)</f>
        <v>1</v>
      </c>
      <c r="U3779" s="23">
        <f>IF(Analysis!$H$7=1,1,0)</f>
        <v>1</v>
      </c>
    </row>
    <row r="3780" spans="1:21">
      <c r="A3780" s="4">
        <v>13867</v>
      </c>
      <c r="B3780" s="5">
        <v>40682.370138888888</v>
      </c>
      <c r="C3780" s="5">
        <v>40679.38958333333</v>
      </c>
      <c r="D3780" s="4" t="s">
        <v>60</v>
      </c>
      <c r="E3780" s="4" t="s">
        <v>68</v>
      </c>
      <c r="F3780" s="6" t="s">
        <v>2073</v>
      </c>
      <c r="G3780" s="4" t="s">
        <v>55</v>
      </c>
      <c r="H3780" s="4" t="s">
        <v>1714</v>
      </c>
      <c r="I3780" s="4" t="s">
        <v>142</v>
      </c>
      <c r="J3780" s="4" t="s">
        <v>136</v>
      </c>
      <c r="K3780" s="9">
        <f t="shared" si="354"/>
        <v>2.9805555555576575</v>
      </c>
      <c r="L3780" s="13">
        <f t="shared" ref="L3780:L3843" si="355">INT(C3780)</f>
        <v>40679</v>
      </c>
      <c r="M3780" s="14">
        <f t="shared" ref="M3780:M3843" si="356">MOD(C3780,1)</f>
        <v>0.38958333332993789</v>
      </c>
      <c r="N3780" s="15">
        <f t="shared" ref="N3780:N3843" si="357">IF(AND($V$4&lt;=M3780,M3780&lt;$W$4),1,IF(AND($X$4&lt;=M3780,M3780&lt;$Y$4),2,IF(AND($Z$4&lt;=M3780,M3780&lt;$AA$4),3,IF(AND($AB$4&lt;=M3780,M3780&lt;$AC$4),4,IF(AND($AD$4&lt;=M3780,M3780&lt;$AE$4),5,IF(AND($AF$4&lt;=M3780,M3780&lt;$AG$4),6))))))</f>
        <v>2</v>
      </c>
      <c r="O3780" s="16" t="str">
        <f t="shared" ref="O3780:O3843" si="358">CHOOSE(WEEKDAY(B3780,1),"Sunday","Monday","Tuesday","Wednesday","Thursday","Friday","Saturday")</f>
        <v>Thursday</v>
      </c>
      <c r="P3780" s="16" t="str">
        <f t="shared" ref="P3780:P3843" si="359">CHOOSE(MONTH(L3780),"Jan","Feb","Mar","Apr","May","Jun","Jul","Aug","Sep","Oct","Nov","Dec")</f>
        <v>May</v>
      </c>
      <c r="Q3780" s="22">
        <f>IF(Analysis!$H$2=1,1,0)</f>
        <v>1</v>
      </c>
      <c r="R3780" s="1">
        <f>IF(Analysis!$H$3=1,1,0)</f>
        <v>1</v>
      </c>
      <c r="S3780" s="23">
        <f>IF(Analysis!$H$4=1,1,0)</f>
        <v>1</v>
      </c>
      <c r="T3780" s="23">
        <f>IF(Analysis!$H$6=1,1,0)</f>
        <v>1</v>
      </c>
      <c r="U3780" s="23">
        <f>IF(Analysis!$H$7=1,1,0)</f>
        <v>1</v>
      </c>
    </row>
    <row r="3781" spans="1:21">
      <c r="A3781" s="4">
        <v>13866</v>
      </c>
      <c r="B3781" s="5">
        <v>40679.405555555553</v>
      </c>
      <c r="C3781" s="5">
        <v>40679.38958333333</v>
      </c>
      <c r="D3781" s="4" t="s">
        <v>60</v>
      </c>
      <c r="E3781" s="4" t="s">
        <v>68</v>
      </c>
      <c r="F3781" s="6" t="s">
        <v>132</v>
      </c>
      <c r="G3781" s="4" t="s">
        <v>55</v>
      </c>
      <c r="H3781" s="4" t="s">
        <v>1715</v>
      </c>
      <c r="I3781" s="4" t="s">
        <v>142</v>
      </c>
      <c r="J3781" s="4" t="s">
        <v>59</v>
      </c>
      <c r="K3781" s="9">
        <f t="shared" si="354"/>
        <v>1.5972222223354038E-2</v>
      </c>
      <c r="L3781" s="13">
        <f t="shared" si="355"/>
        <v>40679</v>
      </c>
      <c r="M3781" s="14">
        <f t="shared" si="356"/>
        <v>0.38958333332993789</v>
      </c>
      <c r="N3781" s="15">
        <f t="shared" si="357"/>
        <v>2</v>
      </c>
      <c r="O3781" s="16" t="str">
        <f t="shared" si="358"/>
        <v>Monday</v>
      </c>
      <c r="P3781" s="16" t="str">
        <f t="shared" si="359"/>
        <v>May</v>
      </c>
      <c r="Q3781" s="22">
        <f>IF(Analysis!$H$2=1,1,0)</f>
        <v>1</v>
      </c>
      <c r="R3781" s="1">
        <f>IF(Analysis!$H$3=1,1,0)</f>
        <v>1</v>
      </c>
      <c r="S3781" s="23">
        <f>IF(Analysis!$H$4=1,1,0)</f>
        <v>1</v>
      </c>
      <c r="T3781" s="23">
        <f>IF(Analysis!$H$6=1,1,0)</f>
        <v>1</v>
      </c>
      <c r="U3781" s="23">
        <f>IF(Analysis!$H$7=1,1,0)</f>
        <v>1</v>
      </c>
    </row>
    <row r="3782" spans="1:21">
      <c r="A3782" s="4">
        <v>13865</v>
      </c>
      <c r="B3782" s="5">
        <v>40679.406944444447</v>
      </c>
      <c r="C3782" s="5">
        <v>40679.386805555558</v>
      </c>
      <c r="D3782" s="4" t="s">
        <v>60</v>
      </c>
      <c r="E3782" s="4" t="s">
        <v>68</v>
      </c>
      <c r="F3782" s="6" t="s">
        <v>133</v>
      </c>
      <c r="G3782" s="4" t="s">
        <v>55</v>
      </c>
      <c r="H3782" s="4" t="s">
        <v>90</v>
      </c>
      <c r="I3782" s="4" t="s">
        <v>142</v>
      </c>
      <c r="J3782" s="4" t="s">
        <v>59</v>
      </c>
      <c r="K3782" s="9">
        <f t="shared" si="354"/>
        <v>2.0138888889050577E-2</v>
      </c>
      <c r="L3782" s="13">
        <f t="shared" si="355"/>
        <v>40679</v>
      </c>
      <c r="M3782" s="14">
        <f t="shared" si="356"/>
        <v>0.3868055555576575</v>
      </c>
      <c r="N3782" s="15">
        <f t="shared" si="357"/>
        <v>2</v>
      </c>
      <c r="O3782" s="16" t="str">
        <f t="shared" si="358"/>
        <v>Monday</v>
      </c>
      <c r="P3782" s="16" t="str">
        <f t="shared" si="359"/>
        <v>May</v>
      </c>
      <c r="Q3782" s="22">
        <f>IF(Analysis!$H$2=1,1,0)</f>
        <v>1</v>
      </c>
      <c r="R3782" s="1">
        <f>IF(Analysis!$H$3=1,1,0)</f>
        <v>1</v>
      </c>
      <c r="S3782" s="23">
        <f>IF(Analysis!$H$4=1,1,0)</f>
        <v>1</v>
      </c>
      <c r="T3782" s="23">
        <f>IF(Analysis!$H$6=1,1,0)</f>
        <v>1</v>
      </c>
      <c r="U3782" s="23">
        <f>IF(Analysis!$H$7=1,1,0)</f>
        <v>1</v>
      </c>
    </row>
    <row r="3783" spans="1:21">
      <c r="A3783" s="4">
        <v>13864</v>
      </c>
      <c r="B3783" s="5">
        <v>40690.415972222225</v>
      </c>
      <c r="C3783" s="5">
        <v>40679.371527777781</v>
      </c>
      <c r="D3783" s="4" t="s">
        <v>62</v>
      </c>
      <c r="E3783" s="4" t="s">
        <v>64</v>
      </c>
      <c r="F3783" s="6" t="s">
        <v>127</v>
      </c>
      <c r="G3783" s="4" t="s">
        <v>55</v>
      </c>
      <c r="H3783" s="4" t="s">
        <v>107</v>
      </c>
      <c r="I3783" s="4" t="s">
        <v>142</v>
      </c>
      <c r="J3783" s="4" t="s">
        <v>59</v>
      </c>
      <c r="K3783" s="9">
        <f t="shared" si="354"/>
        <v>11.044444444443798</v>
      </c>
      <c r="L3783" s="13">
        <f t="shared" si="355"/>
        <v>40679</v>
      </c>
      <c r="M3783" s="14">
        <f t="shared" si="356"/>
        <v>0.37152777778101154</v>
      </c>
      <c r="N3783" s="15">
        <f t="shared" si="357"/>
        <v>1</v>
      </c>
      <c r="O3783" s="16" t="str">
        <f t="shared" si="358"/>
        <v>Friday</v>
      </c>
      <c r="P3783" s="16" t="str">
        <f t="shared" si="359"/>
        <v>May</v>
      </c>
      <c r="Q3783" s="22">
        <f>IF(Analysis!$H$2=1,1,0)</f>
        <v>1</v>
      </c>
      <c r="R3783" s="1">
        <f>IF(Analysis!$H$3=1,1,0)</f>
        <v>1</v>
      </c>
      <c r="S3783" s="23">
        <f>IF(Analysis!$H$4=1,1,0)</f>
        <v>1</v>
      </c>
      <c r="T3783" s="23">
        <f>IF(Analysis!$H$6=1,1,0)</f>
        <v>1</v>
      </c>
      <c r="U3783" s="23">
        <f>IF(Analysis!$H$7=1,1,0)</f>
        <v>1</v>
      </c>
    </row>
    <row r="3784" spans="1:21">
      <c r="A3784" s="4">
        <v>13863</v>
      </c>
      <c r="B3784" s="5">
        <v>40679.365277777775</v>
      </c>
      <c r="C3784" s="5">
        <v>40679.311805555553</v>
      </c>
      <c r="D3784" s="4" t="s">
        <v>53</v>
      </c>
      <c r="E3784" s="4" t="s">
        <v>54</v>
      </c>
      <c r="F3784" s="6" t="s">
        <v>128</v>
      </c>
      <c r="G3784" s="4" t="s">
        <v>55</v>
      </c>
      <c r="H3784" s="4" t="s">
        <v>106</v>
      </c>
      <c r="I3784" s="4" t="s">
        <v>142</v>
      </c>
      <c r="J3784" s="4" t="s">
        <v>57</v>
      </c>
      <c r="K3784" s="9">
        <f t="shared" si="354"/>
        <v>5.3472222221898846E-2</v>
      </c>
      <c r="L3784" s="13">
        <f t="shared" si="355"/>
        <v>40679</v>
      </c>
      <c r="M3784" s="14">
        <f t="shared" si="356"/>
        <v>0.31180555555329192</v>
      </c>
      <c r="N3784" s="15">
        <f t="shared" si="357"/>
        <v>1</v>
      </c>
      <c r="O3784" s="16" t="str">
        <f t="shared" si="358"/>
        <v>Monday</v>
      </c>
      <c r="P3784" s="16" t="str">
        <f t="shared" si="359"/>
        <v>May</v>
      </c>
      <c r="Q3784" s="22">
        <f>IF(Analysis!$H$2=1,1,0)</f>
        <v>1</v>
      </c>
      <c r="R3784" s="1">
        <f>IF(Analysis!$H$3=1,1,0)</f>
        <v>1</v>
      </c>
      <c r="S3784" s="23">
        <f>IF(Analysis!$H$4=1,1,0)</f>
        <v>1</v>
      </c>
      <c r="T3784" s="23">
        <f>IF(Analysis!$H$6=1,1,0)</f>
        <v>1</v>
      </c>
      <c r="U3784" s="23">
        <f>IF(Analysis!$H$7=1,1,0)</f>
        <v>1</v>
      </c>
    </row>
    <row r="3785" spans="1:21">
      <c r="A3785" s="4">
        <v>13862</v>
      </c>
      <c r="B3785" s="5">
        <v>40718.459027777775</v>
      </c>
      <c r="C3785" s="5">
        <v>40676.723611111112</v>
      </c>
      <c r="D3785" s="4" t="s">
        <v>62</v>
      </c>
      <c r="E3785" s="4" t="s">
        <v>92</v>
      </c>
      <c r="F3785" s="6" t="s">
        <v>129</v>
      </c>
      <c r="G3785" s="4" t="s">
        <v>55</v>
      </c>
      <c r="H3785" s="4" t="s">
        <v>71</v>
      </c>
      <c r="I3785" s="4" t="s">
        <v>142</v>
      </c>
      <c r="J3785" s="4" t="s">
        <v>59</v>
      </c>
      <c r="K3785" s="9">
        <f t="shared" si="354"/>
        <v>41.735416666662786</v>
      </c>
      <c r="L3785" s="13">
        <f t="shared" si="355"/>
        <v>40676</v>
      </c>
      <c r="M3785" s="14">
        <f t="shared" si="356"/>
        <v>0.72361111111240461</v>
      </c>
      <c r="N3785" s="15">
        <f t="shared" si="357"/>
        <v>6</v>
      </c>
      <c r="O3785" s="16" t="str">
        <f t="shared" si="358"/>
        <v>Friday</v>
      </c>
      <c r="P3785" s="16" t="str">
        <f t="shared" si="359"/>
        <v>May</v>
      </c>
      <c r="Q3785" s="22">
        <f>IF(Analysis!$H$2=1,1,0)</f>
        <v>1</v>
      </c>
      <c r="R3785" s="1">
        <f>IF(Analysis!$H$3=1,1,0)</f>
        <v>1</v>
      </c>
      <c r="S3785" s="23">
        <f>IF(Analysis!$H$4=1,1,0)</f>
        <v>1</v>
      </c>
      <c r="T3785" s="23">
        <f>IF(Analysis!$H$6=1,1,0)</f>
        <v>1</v>
      </c>
      <c r="U3785" s="23">
        <f>IF(Analysis!$H$7=1,1,0)</f>
        <v>1</v>
      </c>
    </row>
    <row r="3786" spans="1:21">
      <c r="A3786" s="4">
        <v>13861</v>
      </c>
      <c r="B3786" s="5">
        <v>40690.418749999997</v>
      </c>
      <c r="C3786" s="5">
        <v>40676.711805555555</v>
      </c>
      <c r="D3786" s="4" t="s">
        <v>62</v>
      </c>
      <c r="E3786" s="4" t="s">
        <v>68</v>
      </c>
      <c r="F3786" s="6" t="s">
        <v>145</v>
      </c>
      <c r="G3786" s="4" t="s">
        <v>55</v>
      </c>
      <c r="H3786" s="4" t="s">
        <v>56</v>
      </c>
      <c r="I3786" s="4" t="s">
        <v>142</v>
      </c>
      <c r="J3786" s="4" t="s">
        <v>73</v>
      </c>
      <c r="K3786" s="9">
        <f t="shared" si="354"/>
        <v>13.706944444442343</v>
      </c>
      <c r="L3786" s="13">
        <f t="shared" si="355"/>
        <v>40676</v>
      </c>
      <c r="M3786" s="14">
        <f t="shared" si="356"/>
        <v>0.71180555555474712</v>
      </c>
      <c r="N3786" s="15">
        <f t="shared" si="357"/>
        <v>6</v>
      </c>
      <c r="O3786" s="16" t="str">
        <f t="shared" si="358"/>
        <v>Friday</v>
      </c>
      <c r="P3786" s="16" t="str">
        <f t="shared" si="359"/>
        <v>May</v>
      </c>
      <c r="Q3786" s="22">
        <f>IF(Analysis!$H$2=1,1,0)</f>
        <v>1</v>
      </c>
      <c r="R3786" s="1">
        <f>IF(Analysis!$H$3=1,1,0)</f>
        <v>1</v>
      </c>
      <c r="S3786" s="23">
        <f>IF(Analysis!$H$4=1,1,0)</f>
        <v>1</v>
      </c>
      <c r="T3786" s="23">
        <f>IF(Analysis!$H$6=1,1,0)</f>
        <v>1</v>
      </c>
      <c r="U3786" s="23">
        <f>IF(Analysis!$H$7=1,1,0)</f>
        <v>1</v>
      </c>
    </row>
    <row r="3787" spans="1:21">
      <c r="A3787" s="4">
        <v>13860</v>
      </c>
      <c r="B3787" s="5">
        <v>40679.349305555559</v>
      </c>
      <c r="C3787" s="5">
        <v>40676.709722222222</v>
      </c>
      <c r="D3787" s="4" t="s">
        <v>60</v>
      </c>
      <c r="E3787" s="4" t="s">
        <v>54</v>
      </c>
      <c r="F3787" s="6" t="s">
        <v>2451</v>
      </c>
      <c r="G3787" s="4" t="s">
        <v>55</v>
      </c>
      <c r="H3787" s="4" t="s">
        <v>90</v>
      </c>
      <c r="I3787" s="4" t="s">
        <v>142</v>
      </c>
      <c r="J3787" s="4" t="s">
        <v>59</v>
      </c>
      <c r="K3787" s="9">
        <f t="shared" si="354"/>
        <v>2.6395833333372138</v>
      </c>
      <c r="L3787" s="13">
        <f t="shared" si="355"/>
        <v>40676</v>
      </c>
      <c r="M3787" s="14">
        <f t="shared" si="356"/>
        <v>0.70972222222189885</v>
      </c>
      <c r="N3787" s="15">
        <f t="shared" si="357"/>
        <v>6</v>
      </c>
      <c r="O3787" s="16" t="str">
        <f t="shared" si="358"/>
        <v>Monday</v>
      </c>
      <c r="P3787" s="16" t="str">
        <f t="shared" si="359"/>
        <v>May</v>
      </c>
      <c r="Q3787" s="22">
        <f>IF(Analysis!$H$2=1,1,0)</f>
        <v>1</v>
      </c>
      <c r="R3787" s="1">
        <f>IF(Analysis!$H$3=1,1,0)</f>
        <v>1</v>
      </c>
      <c r="S3787" s="23">
        <f>IF(Analysis!$H$4=1,1,0)</f>
        <v>1</v>
      </c>
      <c r="T3787" s="23">
        <f>IF(Analysis!$H$6=1,1,0)</f>
        <v>1</v>
      </c>
      <c r="U3787" s="23">
        <f>IF(Analysis!$H$7=1,1,0)</f>
        <v>1</v>
      </c>
    </row>
    <row r="3788" spans="1:21">
      <c r="A3788" s="4">
        <v>13859</v>
      </c>
      <c r="B3788" s="5">
        <v>40682.63958333333</v>
      </c>
      <c r="C3788" s="5">
        <v>40676.69027777778</v>
      </c>
      <c r="D3788" s="4" t="s">
        <v>62</v>
      </c>
      <c r="E3788" s="4" t="s">
        <v>100</v>
      </c>
      <c r="F3788" s="6" t="s">
        <v>2071</v>
      </c>
      <c r="G3788" s="4" t="s">
        <v>55</v>
      </c>
      <c r="H3788" s="4" t="s">
        <v>56</v>
      </c>
      <c r="I3788" s="4" t="s">
        <v>142</v>
      </c>
      <c r="J3788" s="4" t="s">
        <v>73</v>
      </c>
      <c r="K3788" s="9">
        <f t="shared" si="354"/>
        <v>5.9493055555503815</v>
      </c>
      <c r="L3788" s="13">
        <f t="shared" si="355"/>
        <v>40676</v>
      </c>
      <c r="M3788" s="14">
        <f t="shared" si="356"/>
        <v>0.69027777777955635</v>
      </c>
      <c r="N3788" s="15">
        <f t="shared" si="357"/>
        <v>5</v>
      </c>
      <c r="O3788" s="16" t="str">
        <f t="shared" si="358"/>
        <v>Thursday</v>
      </c>
      <c r="P3788" s="16" t="str">
        <f t="shared" si="359"/>
        <v>May</v>
      </c>
      <c r="Q3788" s="22">
        <f>IF(Analysis!$H$2=1,1,0)</f>
        <v>1</v>
      </c>
      <c r="R3788" s="1">
        <f>IF(Analysis!$H$3=1,1,0)</f>
        <v>1</v>
      </c>
      <c r="S3788" s="23">
        <f>IF(Analysis!$H$4=1,1,0)</f>
        <v>1</v>
      </c>
      <c r="T3788" s="23">
        <f>IF(Analysis!$H$6=1,1,0)</f>
        <v>1</v>
      </c>
      <c r="U3788" s="23">
        <f>IF(Analysis!$H$7=1,1,0)</f>
        <v>1</v>
      </c>
    </row>
    <row r="3789" spans="1:21">
      <c r="A3789" s="4">
        <v>13858</v>
      </c>
      <c r="B3789" s="5">
        <v>40682.638888888891</v>
      </c>
      <c r="C3789" s="5">
        <v>40676.688194444447</v>
      </c>
      <c r="D3789" s="4" t="s">
        <v>62</v>
      </c>
      <c r="E3789" s="4" t="s">
        <v>100</v>
      </c>
      <c r="F3789" s="6" t="s">
        <v>2072</v>
      </c>
      <c r="G3789" s="4" t="s">
        <v>55</v>
      </c>
      <c r="H3789" s="4" t="s">
        <v>1716</v>
      </c>
      <c r="I3789" s="4" t="s">
        <v>142</v>
      </c>
      <c r="J3789" s="4" t="s">
        <v>73</v>
      </c>
      <c r="K3789" s="9">
        <f t="shared" si="354"/>
        <v>5.9506944444437977</v>
      </c>
      <c r="L3789" s="13">
        <f t="shared" si="355"/>
        <v>40676</v>
      </c>
      <c r="M3789" s="14">
        <f t="shared" si="356"/>
        <v>0.68819444444670808</v>
      </c>
      <c r="N3789" s="15">
        <f t="shared" si="357"/>
        <v>5</v>
      </c>
      <c r="O3789" s="16" t="str">
        <f t="shared" si="358"/>
        <v>Thursday</v>
      </c>
      <c r="P3789" s="16" t="str">
        <f t="shared" si="359"/>
        <v>May</v>
      </c>
      <c r="Q3789" s="22">
        <f>IF(Analysis!$H$2=1,1,0)</f>
        <v>1</v>
      </c>
      <c r="R3789" s="1">
        <f>IF(Analysis!$H$3=1,1,0)</f>
        <v>1</v>
      </c>
      <c r="S3789" s="23">
        <f>IF(Analysis!$H$4=1,1,0)</f>
        <v>1</v>
      </c>
      <c r="T3789" s="23">
        <f>IF(Analysis!$H$6=1,1,0)</f>
        <v>1</v>
      </c>
      <c r="U3789" s="23">
        <f>IF(Analysis!$H$7=1,1,0)</f>
        <v>1</v>
      </c>
    </row>
    <row r="3790" spans="1:21">
      <c r="A3790" s="4">
        <v>13857</v>
      </c>
      <c r="B3790" s="5">
        <v>40718.432638888888</v>
      </c>
      <c r="C3790" s="5">
        <v>40676.681944444441</v>
      </c>
      <c r="D3790" s="4" t="s">
        <v>62</v>
      </c>
      <c r="E3790" s="4" t="s">
        <v>68</v>
      </c>
      <c r="F3790" s="6" t="s">
        <v>2073</v>
      </c>
      <c r="G3790" s="4" t="s">
        <v>55</v>
      </c>
      <c r="H3790" s="4" t="s">
        <v>1717</v>
      </c>
      <c r="I3790" s="4" t="s">
        <v>142</v>
      </c>
      <c r="J3790" s="4" t="s">
        <v>57</v>
      </c>
      <c r="K3790" s="9">
        <f t="shared" si="354"/>
        <v>41.750694444446708</v>
      </c>
      <c r="L3790" s="13">
        <f t="shared" si="355"/>
        <v>40676</v>
      </c>
      <c r="M3790" s="14">
        <f t="shared" si="356"/>
        <v>0.68194444444088731</v>
      </c>
      <c r="N3790" s="15">
        <f t="shared" si="357"/>
        <v>5</v>
      </c>
      <c r="O3790" s="16" t="str">
        <f t="shared" si="358"/>
        <v>Friday</v>
      </c>
      <c r="P3790" s="16" t="str">
        <f t="shared" si="359"/>
        <v>May</v>
      </c>
      <c r="Q3790" s="22">
        <f>IF(Analysis!$H$2=1,1,0)</f>
        <v>1</v>
      </c>
      <c r="R3790" s="1">
        <f>IF(Analysis!$H$3=1,1,0)</f>
        <v>1</v>
      </c>
      <c r="S3790" s="23">
        <f>IF(Analysis!$H$4=1,1,0)</f>
        <v>1</v>
      </c>
      <c r="T3790" s="23">
        <f>IF(Analysis!$H$6=1,1,0)</f>
        <v>1</v>
      </c>
      <c r="U3790" s="23">
        <f>IF(Analysis!$H$7=1,1,0)</f>
        <v>1</v>
      </c>
    </row>
    <row r="3791" spans="1:21">
      <c r="A3791" s="4">
        <v>13856</v>
      </c>
      <c r="B3791" s="5">
        <v>40725.707638888889</v>
      </c>
      <c r="C3791" s="5">
        <v>40676.677777777775</v>
      </c>
      <c r="D3791" s="4" t="s">
        <v>62</v>
      </c>
      <c r="E3791" s="4" t="s">
        <v>63</v>
      </c>
      <c r="F3791" s="6" t="s">
        <v>132</v>
      </c>
      <c r="G3791" s="4" t="s">
        <v>55</v>
      </c>
      <c r="H3791" s="4" t="s">
        <v>1718</v>
      </c>
      <c r="I3791" s="4" t="s">
        <v>142</v>
      </c>
      <c r="J3791" s="4" t="s">
        <v>70</v>
      </c>
      <c r="K3791" s="9">
        <f t="shared" si="354"/>
        <v>49.02986111111386</v>
      </c>
      <c r="L3791" s="13">
        <f t="shared" si="355"/>
        <v>40676</v>
      </c>
      <c r="M3791" s="14">
        <f t="shared" si="356"/>
        <v>0.67777777777519077</v>
      </c>
      <c r="N3791" s="15">
        <f t="shared" si="357"/>
        <v>5</v>
      </c>
      <c r="O3791" s="16" t="str">
        <f t="shared" si="358"/>
        <v>Friday</v>
      </c>
      <c r="P3791" s="16" t="str">
        <f t="shared" si="359"/>
        <v>May</v>
      </c>
      <c r="Q3791" s="22">
        <f>IF(Analysis!$H$2=1,1,0)</f>
        <v>1</v>
      </c>
      <c r="R3791" s="1">
        <f>IF(Analysis!$H$3=1,1,0)</f>
        <v>1</v>
      </c>
      <c r="S3791" s="23">
        <f>IF(Analysis!$H$4=1,1,0)</f>
        <v>1</v>
      </c>
      <c r="T3791" s="23">
        <f>IF(Analysis!$H$6=1,1,0)</f>
        <v>1</v>
      </c>
      <c r="U3791" s="23">
        <f>IF(Analysis!$H$7=1,1,0)</f>
        <v>1</v>
      </c>
    </row>
    <row r="3792" spans="1:21">
      <c r="A3792" s="4">
        <v>13855</v>
      </c>
      <c r="B3792" s="5">
        <v>40708.443055555559</v>
      </c>
      <c r="C3792" s="5">
        <v>40676.625694444447</v>
      </c>
      <c r="D3792" s="4" t="s">
        <v>53</v>
      </c>
      <c r="E3792" s="4" t="s">
        <v>79</v>
      </c>
      <c r="F3792" s="6" t="s">
        <v>133</v>
      </c>
      <c r="G3792" s="4" t="s">
        <v>55</v>
      </c>
      <c r="H3792" s="4" t="s">
        <v>1719</v>
      </c>
      <c r="I3792" s="4" t="s">
        <v>142</v>
      </c>
      <c r="J3792" s="4" t="s">
        <v>136</v>
      </c>
      <c r="K3792" s="9">
        <f t="shared" si="354"/>
        <v>31.817361111112405</v>
      </c>
      <c r="L3792" s="13">
        <f t="shared" si="355"/>
        <v>40676</v>
      </c>
      <c r="M3792" s="14">
        <f t="shared" si="356"/>
        <v>0.62569444444670808</v>
      </c>
      <c r="N3792" s="15">
        <f t="shared" si="357"/>
        <v>5</v>
      </c>
      <c r="O3792" s="16" t="str">
        <f t="shared" si="358"/>
        <v>Tuesday</v>
      </c>
      <c r="P3792" s="16" t="str">
        <f t="shared" si="359"/>
        <v>May</v>
      </c>
      <c r="Q3792" s="22">
        <f>IF(Analysis!$H$2=1,1,0)</f>
        <v>1</v>
      </c>
      <c r="R3792" s="1">
        <f>IF(Analysis!$H$3=1,1,0)</f>
        <v>1</v>
      </c>
      <c r="S3792" s="23">
        <f>IF(Analysis!$H$4=1,1,0)</f>
        <v>1</v>
      </c>
      <c r="T3792" s="23">
        <f>IF(Analysis!$H$6=1,1,0)</f>
        <v>1</v>
      </c>
      <c r="U3792" s="23">
        <f>IF(Analysis!$H$7=1,1,0)</f>
        <v>1</v>
      </c>
    </row>
    <row r="3793" spans="1:21">
      <c r="A3793" s="4">
        <v>13854</v>
      </c>
      <c r="B3793" s="5">
        <v>40681.612500000003</v>
      </c>
      <c r="C3793" s="5">
        <v>40676.623611111114</v>
      </c>
      <c r="D3793" s="4" t="s">
        <v>62</v>
      </c>
      <c r="E3793" s="4" t="s">
        <v>95</v>
      </c>
      <c r="F3793" s="6" t="s">
        <v>127</v>
      </c>
      <c r="G3793" s="4" t="s">
        <v>55</v>
      </c>
      <c r="H3793" s="4" t="s">
        <v>1720</v>
      </c>
      <c r="I3793" s="4" t="s">
        <v>142</v>
      </c>
      <c r="J3793" s="4" t="s">
        <v>136</v>
      </c>
      <c r="K3793" s="9">
        <f t="shared" si="354"/>
        <v>4.9888888888890506</v>
      </c>
      <c r="L3793" s="13">
        <f t="shared" si="355"/>
        <v>40676</v>
      </c>
      <c r="M3793" s="14">
        <f t="shared" si="356"/>
        <v>0.62361111111385981</v>
      </c>
      <c r="N3793" s="15">
        <f t="shared" si="357"/>
        <v>4</v>
      </c>
      <c r="O3793" s="16" t="str">
        <f t="shared" si="358"/>
        <v>Wednesday</v>
      </c>
      <c r="P3793" s="16" t="str">
        <f t="shared" si="359"/>
        <v>May</v>
      </c>
      <c r="Q3793" s="22">
        <f>IF(Analysis!$H$2=1,1,0)</f>
        <v>1</v>
      </c>
      <c r="R3793" s="1">
        <f>IF(Analysis!$H$3=1,1,0)</f>
        <v>1</v>
      </c>
      <c r="S3793" s="23">
        <f>IF(Analysis!$H$4=1,1,0)</f>
        <v>1</v>
      </c>
      <c r="T3793" s="23">
        <f>IF(Analysis!$H$6=1,1,0)</f>
        <v>1</v>
      </c>
      <c r="U3793" s="23">
        <f>IF(Analysis!$H$7=1,1,0)</f>
        <v>1</v>
      </c>
    </row>
    <row r="3794" spans="1:21">
      <c r="A3794" s="4">
        <v>13853</v>
      </c>
      <c r="B3794" s="5">
        <v>40763.5</v>
      </c>
      <c r="C3794" s="5">
        <v>40676.601388888892</v>
      </c>
      <c r="D3794" s="4" t="s">
        <v>53</v>
      </c>
      <c r="E3794" s="4" t="s">
        <v>96</v>
      </c>
      <c r="F3794" s="6" t="s">
        <v>128</v>
      </c>
      <c r="G3794" s="4" t="s">
        <v>55</v>
      </c>
      <c r="H3794" s="4" t="s">
        <v>90</v>
      </c>
      <c r="I3794" s="4" t="s">
        <v>142</v>
      </c>
      <c r="J3794" s="4" t="s">
        <v>59</v>
      </c>
      <c r="K3794" s="9">
        <f t="shared" si="354"/>
        <v>86.898611111108039</v>
      </c>
      <c r="L3794" s="13">
        <f t="shared" si="355"/>
        <v>40676</v>
      </c>
      <c r="M3794" s="14">
        <f t="shared" si="356"/>
        <v>0.60138888889196096</v>
      </c>
      <c r="N3794" s="15">
        <f t="shared" si="357"/>
        <v>4</v>
      </c>
      <c r="O3794" s="16" t="str">
        <f t="shared" si="358"/>
        <v>Monday</v>
      </c>
      <c r="P3794" s="16" t="str">
        <f t="shared" si="359"/>
        <v>May</v>
      </c>
      <c r="Q3794" s="22">
        <f>IF(Analysis!$H$2=1,1,0)</f>
        <v>1</v>
      </c>
      <c r="R3794" s="1">
        <f>IF(Analysis!$H$3=1,1,0)</f>
        <v>1</v>
      </c>
      <c r="S3794" s="23">
        <f>IF(Analysis!$H$4=1,1,0)</f>
        <v>1</v>
      </c>
      <c r="T3794" s="23">
        <f>IF(Analysis!$H$6=1,1,0)</f>
        <v>1</v>
      </c>
      <c r="U3794" s="23">
        <f>IF(Analysis!$H$7=1,1,0)</f>
        <v>1</v>
      </c>
    </row>
    <row r="3795" spans="1:21">
      <c r="A3795" s="4">
        <v>13852</v>
      </c>
      <c r="B3795" s="5">
        <v>40703.441666666666</v>
      </c>
      <c r="C3795" s="5">
        <v>40676.581250000003</v>
      </c>
      <c r="D3795" s="4" t="s">
        <v>60</v>
      </c>
      <c r="E3795" s="4" t="s">
        <v>67</v>
      </c>
      <c r="F3795" s="6" t="s">
        <v>129</v>
      </c>
      <c r="G3795" s="4" t="s">
        <v>55</v>
      </c>
      <c r="H3795" s="4" t="s">
        <v>107</v>
      </c>
      <c r="I3795" s="4" t="s">
        <v>142</v>
      </c>
      <c r="J3795" s="4" t="s">
        <v>59</v>
      </c>
      <c r="K3795" s="9">
        <f t="shared" si="354"/>
        <v>26.860416666662786</v>
      </c>
      <c r="L3795" s="13">
        <f t="shared" si="355"/>
        <v>40676</v>
      </c>
      <c r="M3795" s="14">
        <f t="shared" si="356"/>
        <v>0.58125000000291038</v>
      </c>
      <c r="N3795" s="15">
        <f t="shared" si="357"/>
        <v>4</v>
      </c>
      <c r="O3795" s="16" t="str">
        <f t="shared" si="358"/>
        <v>Thursday</v>
      </c>
      <c r="P3795" s="16" t="str">
        <f t="shared" si="359"/>
        <v>May</v>
      </c>
      <c r="Q3795" s="22">
        <f>IF(Analysis!$H$2=1,1,0)</f>
        <v>1</v>
      </c>
      <c r="R3795" s="1">
        <f>IF(Analysis!$H$3=1,1,0)</f>
        <v>1</v>
      </c>
      <c r="S3795" s="23">
        <f>IF(Analysis!$H$4=1,1,0)</f>
        <v>1</v>
      </c>
      <c r="T3795" s="23">
        <f>IF(Analysis!$H$6=1,1,0)</f>
        <v>1</v>
      </c>
      <c r="U3795" s="23">
        <f>IF(Analysis!$H$7=1,1,0)</f>
        <v>1</v>
      </c>
    </row>
    <row r="3796" spans="1:21">
      <c r="A3796" s="4">
        <v>13851</v>
      </c>
      <c r="B3796" s="5">
        <v>40676.621527777781</v>
      </c>
      <c r="C3796" s="5">
        <v>40676.565972222219</v>
      </c>
      <c r="D3796" s="4" t="s">
        <v>60</v>
      </c>
      <c r="E3796" s="4" t="s">
        <v>93</v>
      </c>
      <c r="F3796" s="6" t="s">
        <v>145</v>
      </c>
      <c r="G3796" s="4" t="s">
        <v>55</v>
      </c>
      <c r="H3796" s="4" t="s">
        <v>106</v>
      </c>
      <c r="I3796" s="4" t="s">
        <v>142</v>
      </c>
      <c r="J3796" s="4" t="s">
        <v>59</v>
      </c>
      <c r="K3796" s="9">
        <f t="shared" si="354"/>
        <v>5.5555555562023073E-2</v>
      </c>
      <c r="L3796" s="13">
        <f t="shared" si="355"/>
        <v>40676</v>
      </c>
      <c r="M3796" s="14">
        <f t="shared" si="356"/>
        <v>0.56597222221898846</v>
      </c>
      <c r="N3796" s="15">
        <f t="shared" si="357"/>
        <v>4</v>
      </c>
      <c r="O3796" s="16" t="str">
        <f t="shared" si="358"/>
        <v>Friday</v>
      </c>
      <c r="P3796" s="16" t="str">
        <f t="shared" si="359"/>
        <v>May</v>
      </c>
      <c r="Q3796" s="22">
        <f>IF(Analysis!$H$2=1,1,0)</f>
        <v>1</v>
      </c>
      <c r="R3796" s="1">
        <f>IF(Analysis!$H$3=1,1,0)</f>
        <v>1</v>
      </c>
      <c r="S3796" s="23">
        <f>IF(Analysis!$H$4=1,1,0)</f>
        <v>1</v>
      </c>
      <c r="T3796" s="23">
        <f>IF(Analysis!$H$6=1,1,0)</f>
        <v>1</v>
      </c>
      <c r="U3796" s="23">
        <f>IF(Analysis!$H$7=1,1,0)</f>
        <v>1</v>
      </c>
    </row>
    <row r="3797" spans="1:21">
      <c r="A3797" s="4">
        <v>13850</v>
      </c>
      <c r="B3797" s="5">
        <v>40679.415972222225</v>
      </c>
      <c r="C3797" s="5">
        <v>40676.530555555553</v>
      </c>
      <c r="D3797" s="4" t="s">
        <v>53</v>
      </c>
      <c r="E3797" s="4" t="s">
        <v>79</v>
      </c>
      <c r="F3797" s="6" t="s">
        <v>2452</v>
      </c>
      <c r="G3797" s="4" t="s">
        <v>55</v>
      </c>
      <c r="H3797" s="4" t="s">
        <v>71</v>
      </c>
      <c r="I3797" s="4" t="s">
        <v>142</v>
      </c>
      <c r="J3797" s="4" t="s">
        <v>59</v>
      </c>
      <c r="K3797" s="9">
        <f t="shared" si="354"/>
        <v>2.8854166666715173</v>
      </c>
      <c r="L3797" s="13">
        <f t="shared" si="355"/>
        <v>40676</v>
      </c>
      <c r="M3797" s="14">
        <f t="shared" si="356"/>
        <v>0.53055555555329192</v>
      </c>
      <c r="N3797" s="15">
        <f t="shared" si="357"/>
        <v>3</v>
      </c>
      <c r="O3797" s="16" t="str">
        <f t="shared" si="358"/>
        <v>Monday</v>
      </c>
      <c r="P3797" s="16" t="str">
        <f t="shared" si="359"/>
        <v>May</v>
      </c>
      <c r="Q3797" s="22">
        <f>IF(Analysis!$H$2=1,1,0)</f>
        <v>1</v>
      </c>
      <c r="R3797" s="1">
        <f>IF(Analysis!$H$3=1,1,0)</f>
        <v>1</v>
      </c>
      <c r="S3797" s="23">
        <f>IF(Analysis!$H$4=1,1,0)</f>
        <v>1</v>
      </c>
      <c r="T3797" s="23">
        <f>IF(Analysis!$H$6=1,1,0)</f>
        <v>1</v>
      </c>
      <c r="U3797" s="23">
        <f>IF(Analysis!$H$7=1,1,0)</f>
        <v>1</v>
      </c>
    </row>
    <row r="3798" spans="1:21">
      <c r="A3798" s="4">
        <v>13849</v>
      </c>
      <c r="B3798" s="5">
        <v>40689.565972222219</v>
      </c>
      <c r="C3798" s="5">
        <v>40676.49722222222</v>
      </c>
      <c r="D3798" s="4" t="s">
        <v>60</v>
      </c>
      <c r="E3798" s="4" t="s">
        <v>68</v>
      </c>
      <c r="F3798" s="6" t="s">
        <v>2071</v>
      </c>
      <c r="G3798" s="4" t="s">
        <v>55</v>
      </c>
      <c r="H3798" s="4" t="s">
        <v>56</v>
      </c>
      <c r="I3798" s="4" t="s">
        <v>142</v>
      </c>
      <c r="J3798" s="4" t="s">
        <v>59</v>
      </c>
      <c r="K3798" s="9">
        <f t="shared" si="354"/>
        <v>13.068749999998545</v>
      </c>
      <c r="L3798" s="13">
        <f t="shared" si="355"/>
        <v>40676</v>
      </c>
      <c r="M3798" s="14">
        <f t="shared" si="356"/>
        <v>0.49722222222044365</v>
      </c>
      <c r="N3798" s="15">
        <f t="shared" si="357"/>
        <v>3</v>
      </c>
      <c r="O3798" s="16" t="str">
        <f t="shared" si="358"/>
        <v>Thursday</v>
      </c>
      <c r="P3798" s="16" t="str">
        <f t="shared" si="359"/>
        <v>May</v>
      </c>
      <c r="Q3798" s="22">
        <f>IF(Analysis!$H$2=1,1,0)</f>
        <v>1</v>
      </c>
      <c r="R3798" s="1">
        <f>IF(Analysis!$H$3=1,1,0)</f>
        <v>1</v>
      </c>
      <c r="S3798" s="23">
        <f>IF(Analysis!$H$4=1,1,0)</f>
        <v>1</v>
      </c>
      <c r="T3798" s="23">
        <f>IF(Analysis!$H$6=1,1,0)</f>
        <v>1</v>
      </c>
      <c r="U3798" s="23">
        <f>IF(Analysis!$H$7=1,1,0)</f>
        <v>1</v>
      </c>
    </row>
    <row r="3799" spans="1:21">
      <c r="A3799" s="4">
        <v>13848</v>
      </c>
      <c r="B3799" s="5">
        <v>40696.327777777777</v>
      </c>
      <c r="C3799" s="5">
        <v>40676.478472222225</v>
      </c>
      <c r="D3799" s="4" t="s">
        <v>60</v>
      </c>
      <c r="E3799" s="4" t="s">
        <v>54</v>
      </c>
      <c r="F3799" s="6" t="s">
        <v>2072</v>
      </c>
      <c r="G3799" s="4" t="s">
        <v>55</v>
      </c>
      <c r="H3799" s="4" t="s">
        <v>90</v>
      </c>
      <c r="I3799" s="4" t="s">
        <v>142</v>
      </c>
      <c r="J3799" s="4" t="s">
        <v>59</v>
      </c>
      <c r="K3799" s="9">
        <f t="shared" si="354"/>
        <v>19.849305555551837</v>
      </c>
      <c r="L3799" s="13">
        <f t="shared" si="355"/>
        <v>40676</v>
      </c>
      <c r="M3799" s="14">
        <f t="shared" si="356"/>
        <v>0.47847222222480923</v>
      </c>
      <c r="N3799" s="15">
        <f t="shared" si="357"/>
        <v>3</v>
      </c>
      <c r="O3799" s="16" t="str">
        <f t="shared" si="358"/>
        <v>Thursday</v>
      </c>
      <c r="P3799" s="16" t="str">
        <f t="shared" si="359"/>
        <v>May</v>
      </c>
      <c r="Q3799" s="22">
        <f>IF(Analysis!$H$2=1,1,0)</f>
        <v>1</v>
      </c>
      <c r="R3799" s="1">
        <f>IF(Analysis!$H$3=1,1,0)</f>
        <v>1</v>
      </c>
      <c r="S3799" s="23">
        <f>IF(Analysis!$H$4=1,1,0)</f>
        <v>1</v>
      </c>
      <c r="T3799" s="23">
        <f>IF(Analysis!$H$6=1,1,0)</f>
        <v>1</v>
      </c>
      <c r="U3799" s="23">
        <f>IF(Analysis!$H$7=1,1,0)</f>
        <v>1</v>
      </c>
    </row>
    <row r="3800" spans="1:21">
      <c r="A3800" s="4">
        <v>13847</v>
      </c>
      <c r="B3800" s="5">
        <v>40676.461805555555</v>
      </c>
      <c r="C3800" s="5">
        <v>40676.456944444442</v>
      </c>
      <c r="D3800" s="4" t="s">
        <v>60</v>
      </c>
      <c r="E3800" s="4" t="s">
        <v>67</v>
      </c>
      <c r="F3800" s="6" t="s">
        <v>2073</v>
      </c>
      <c r="G3800" s="4" t="s">
        <v>55</v>
      </c>
      <c r="H3800" s="4" t="s">
        <v>56</v>
      </c>
      <c r="I3800" s="4" t="s">
        <v>142</v>
      </c>
      <c r="J3800" s="4" t="s">
        <v>59</v>
      </c>
      <c r="K3800" s="9">
        <f t="shared" si="354"/>
        <v>4.8611111124046147E-3</v>
      </c>
      <c r="L3800" s="13">
        <f t="shared" si="355"/>
        <v>40676</v>
      </c>
      <c r="M3800" s="14">
        <f t="shared" si="356"/>
        <v>0.4569444444423425</v>
      </c>
      <c r="N3800" s="15">
        <f t="shared" si="357"/>
        <v>2</v>
      </c>
      <c r="O3800" s="16" t="str">
        <f t="shared" si="358"/>
        <v>Friday</v>
      </c>
      <c r="P3800" s="16" t="str">
        <f t="shared" si="359"/>
        <v>May</v>
      </c>
      <c r="Q3800" s="22">
        <f>IF(Analysis!$H$2=1,1,0)</f>
        <v>1</v>
      </c>
      <c r="R3800" s="1">
        <f>IF(Analysis!$H$3=1,1,0)</f>
        <v>1</v>
      </c>
      <c r="S3800" s="23">
        <f>IF(Analysis!$H$4=1,1,0)</f>
        <v>1</v>
      </c>
      <c r="T3800" s="23">
        <f>IF(Analysis!$H$6=1,1,0)</f>
        <v>1</v>
      </c>
      <c r="U3800" s="23">
        <f>IF(Analysis!$H$7=1,1,0)</f>
        <v>1</v>
      </c>
    </row>
    <row r="3801" spans="1:21">
      <c r="A3801" s="4">
        <v>13846</v>
      </c>
      <c r="B3801" s="5">
        <v>40676.445833333331</v>
      </c>
      <c r="C3801" s="5">
        <v>40676.438194444447</v>
      </c>
      <c r="D3801" s="4" t="s">
        <v>60</v>
      </c>
      <c r="E3801" s="4" t="s">
        <v>54</v>
      </c>
      <c r="F3801" s="6" t="s">
        <v>132</v>
      </c>
      <c r="G3801" s="4" t="s">
        <v>55</v>
      </c>
      <c r="H3801" s="4" t="s">
        <v>1721</v>
      </c>
      <c r="I3801" s="4" t="s">
        <v>142</v>
      </c>
      <c r="J3801" s="4" t="s">
        <v>59</v>
      </c>
      <c r="K3801" s="9">
        <f t="shared" si="354"/>
        <v>7.6388888846850023E-3</v>
      </c>
      <c r="L3801" s="13">
        <f t="shared" si="355"/>
        <v>40676</v>
      </c>
      <c r="M3801" s="14">
        <f t="shared" si="356"/>
        <v>0.43819444444670808</v>
      </c>
      <c r="N3801" s="15">
        <f t="shared" si="357"/>
        <v>2</v>
      </c>
      <c r="O3801" s="16" t="str">
        <f t="shared" si="358"/>
        <v>Friday</v>
      </c>
      <c r="P3801" s="16" t="str">
        <f t="shared" si="359"/>
        <v>May</v>
      </c>
      <c r="Q3801" s="22">
        <f>IF(Analysis!$H$2=1,1,0)</f>
        <v>1</v>
      </c>
      <c r="R3801" s="1">
        <f>IF(Analysis!$H$3=1,1,0)</f>
        <v>1</v>
      </c>
      <c r="S3801" s="23">
        <f>IF(Analysis!$H$4=1,1,0)</f>
        <v>1</v>
      </c>
      <c r="T3801" s="23">
        <f>IF(Analysis!$H$6=1,1,0)</f>
        <v>1</v>
      </c>
      <c r="U3801" s="23">
        <f>IF(Analysis!$H$7=1,1,0)</f>
        <v>1</v>
      </c>
    </row>
    <row r="3802" spans="1:21">
      <c r="A3802" s="4">
        <v>13845</v>
      </c>
      <c r="B3802" s="5">
        <v>40676.461111111108</v>
      </c>
      <c r="C3802" s="5">
        <v>40676.4375</v>
      </c>
      <c r="D3802" s="4" t="s">
        <v>60</v>
      </c>
      <c r="E3802" s="4" t="s">
        <v>54</v>
      </c>
      <c r="F3802" s="6" t="s">
        <v>133</v>
      </c>
      <c r="G3802" s="4" t="s">
        <v>55</v>
      </c>
      <c r="H3802" s="4" t="s">
        <v>1722</v>
      </c>
      <c r="I3802" s="4" t="s">
        <v>142</v>
      </c>
      <c r="J3802" s="4" t="s">
        <v>59</v>
      </c>
      <c r="K3802" s="9">
        <f t="shared" si="354"/>
        <v>2.361111110803904E-2</v>
      </c>
      <c r="L3802" s="13">
        <f t="shared" si="355"/>
        <v>40676</v>
      </c>
      <c r="M3802" s="14">
        <f t="shared" si="356"/>
        <v>0.4375</v>
      </c>
      <c r="N3802" s="15">
        <f t="shared" si="357"/>
        <v>2</v>
      </c>
      <c r="O3802" s="16" t="str">
        <f t="shared" si="358"/>
        <v>Friday</v>
      </c>
      <c r="P3802" s="16" t="str">
        <f t="shared" si="359"/>
        <v>May</v>
      </c>
      <c r="Q3802" s="22">
        <f>IF(Analysis!$H$2=1,1,0)</f>
        <v>1</v>
      </c>
      <c r="R3802" s="1">
        <f>IF(Analysis!$H$3=1,1,0)</f>
        <v>1</v>
      </c>
      <c r="S3802" s="23">
        <f>IF(Analysis!$H$4=1,1,0)</f>
        <v>1</v>
      </c>
      <c r="T3802" s="23">
        <f>IF(Analysis!$H$6=1,1,0)</f>
        <v>1</v>
      </c>
      <c r="U3802" s="23">
        <f>IF(Analysis!$H$7=1,1,0)</f>
        <v>1</v>
      </c>
    </row>
    <row r="3803" spans="1:21">
      <c r="A3803" s="4">
        <v>13844</v>
      </c>
      <c r="B3803" s="5">
        <v>40676.458333333336</v>
      </c>
      <c r="C3803" s="5">
        <v>40676.436805555553</v>
      </c>
      <c r="D3803" s="4" t="s">
        <v>60</v>
      </c>
      <c r="E3803" s="4" t="s">
        <v>54</v>
      </c>
      <c r="F3803" s="6" t="s">
        <v>127</v>
      </c>
      <c r="G3803" s="4" t="s">
        <v>55</v>
      </c>
      <c r="H3803" s="4" t="s">
        <v>1723</v>
      </c>
      <c r="I3803" s="4" t="s">
        <v>142</v>
      </c>
      <c r="J3803" s="4" t="s">
        <v>59</v>
      </c>
      <c r="K3803" s="9">
        <f t="shared" si="354"/>
        <v>2.1527777782466728E-2</v>
      </c>
      <c r="L3803" s="13">
        <f t="shared" si="355"/>
        <v>40676</v>
      </c>
      <c r="M3803" s="14">
        <f t="shared" si="356"/>
        <v>0.43680555555329192</v>
      </c>
      <c r="N3803" s="15">
        <f t="shared" si="357"/>
        <v>2</v>
      </c>
      <c r="O3803" s="16" t="str">
        <f t="shared" si="358"/>
        <v>Friday</v>
      </c>
      <c r="P3803" s="16" t="str">
        <f t="shared" si="359"/>
        <v>May</v>
      </c>
      <c r="Q3803" s="22">
        <f>IF(Analysis!$H$2=1,1,0)</f>
        <v>1</v>
      </c>
      <c r="R3803" s="1">
        <f>IF(Analysis!$H$3=1,1,0)</f>
        <v>1</v>
      </c>
      <c r="S3803" s="23">
        <f>IF(Analysis!$H$4=1,1,0)</f>
        <v>1</v>
      </c>
      <c r="T3803" s="23">
        <f>IF(Analysis!$H$6=1,1,0)</f>
        <v>1</v>
      </c>
      <c r="U3803" s="23">
        <f>IF(Analysis!$H$7=1,1,0)</f>
        <v>1</v>
      </c>
    </row>
    <row r="3804" spans="1:21">
      <c r="A3804" s="4">
        <v>13843</v>
      </c>
      <c r="B3804" s="5">
        <v>40723.706250000003</v>
      </c>
      <c r="C3804" s="5">
        <v>40676.429861111108</v>
      </c>
      <c r="D3804" s="4" t="s">
        <v>53</v>
      </c>
      <c r="E3804" s="4" t="s">
        <v>96</v>
      </c>
      <c r="F3804" s="6" t="s">
        <v>128</v>
      </c>
      <c r="G3804" s="4" t="s">
        <v>55</v>
      </c>
      <c r="H3804" s="4" t="s">
        <v>1724</v>
      </c>
      <c r="I3804" s="4" t="s">
        <v>142</v>
      </c>
      <c r="J3804" s="4" t="s">
        <v>136</v>
      </c>
      <c r="K3804" s="9">
        <f t="shared" si="354"/>
        <v>47.276388888894871</v>
      </c>
      <c r="L3804" s="13">
        <f t="shared" si="355"/>
        <v>40676</v>
      </c>
      <c r="M3804" s="14">
        <f t="shared" si="356"/>
        <v>0.42986111110803904</v>
      </c>
      <c r="N3804" s="15">
        <f t="shared" si="357"/>
        <v>2</v>
      </c>
      <c r="O3804" s="16" t="str">
        <f t="shared" si="358"/>
        <v>Wednesday</v>
      </c>
      <c r="P3804" s="16" t="str">
        <f t="shared" si="359"/>
        <v>May</v>
      </c>
      <c r="Q3804" s="22">
        <f>IF(Analysis!$H$2=1,1,0)</f>
        <v>1</v>
      </c>
      <c r="R3804" s="1">
        <f>IF(Analysis!$H$3=1,1,0)</f>
        <v>1</v>
      </c>
      <c r="S3804" s="23">
        <f>IF(Analysis!$H$4=1,1,0)</f>
        <v>1</v>
      </c>
      <c r="T3804" s="23">
        <f>IF(Analysis!$H$6=1,1,0)</f>
        <v>1</v>
      </c>
      <c r="U3804" s="23">
        <f>IF(Analysis!$H$7=1,1,0)</f>
        <v>1</v>
      </c>
    </row>
    <row r="3805" spans="1:21">
      <c r="A3805" s="4">
        <v>13842</v>
      </c>
      <c r="B3805" s="5">
        <v>40676.407638888886</v>
      </c>
      <c r="C3805" s="5">
        <v>40676.40347222222</v>
      </c>
      <c r="D3805" s="4" t="s">
        <v>60</v>
      </c>
      <c r="E3805" s="4" t="s">
        <v>54</v>
      </c>
      <c r="F3805" s="6" t="s">
        <v>129</v>
      </c>
      <c r="G3805" s="4" t="s">
        <v>55</v>
      </c>
      <c r="H3805" s="4" t="s">
        <v>1725</v>
      </c>
      <c r="I3805" s="4" t="s">
        <v>142</v>
      </c>
      <c r="J3805" s="4" t="s">
        <v>59</v>
      </c>
      <c r="K3805" s="9">
        <f t="shared" si="354"/>
        <v>4.166666665696539E-3</v>
      </c>
      <c r="L3805" s="13">
        <f t="shared" si="355"/>
        <v>40676</v>
      </c>
      <c r="M3805" s="14">
        <f t="shared" si="356"/>
        <v>0.40347222222044365</v>
      </c>
      <c r="N3805" s="15">
        <f t="shared" si="357"/>
        <v>2</v>
      </c>
      <c r="O3805" s="16" t="str">
        <f t="shared" si="358"/>
        <v>Friday</v>
      </c>
      <c r="P3805" s="16" t="str">
        <f t="shared" si="359"/>
        <v>May</v>
      </c>
      <c r="Q3805" s="22">
        <f>IF(Analysis!$H$2=1,1,0)</f>
        <v>1</v>
      </c>
      <c r="R3805" s="1">
        <f>IF(Analysis!$H$3=1,1,0)</f>
        <v>1</v>
      </c>
      <c r="S3805" s="23">
        <f>IF(Analysis!$H$4=1,1,0)</f>
        <v>1</v>
      </c>
      <c r="T3805" s="23">
        <f>IF(Analysis!$H$6=1,1,0)</f>
        <v>1</v>
      </c>
      <c r="U3805" s="23">
        <f>IF(Analysis!$H$7=1,1,0)</f>
        <v>1</v>
      </c>
    </row>
    <row r="3806" spans="1:21">
      <c r="A3806" s="4">
        <v>13841</v>
      </c>
      <c r="B3806" s="5">
        <v>40676.410416666666</v>
      </c>
      <c r="C3806" s="5">
        <v>40676.361805555556</v>
      </c>
      <c r="D3806" s="4" t="s">
        <v>60</v>
      </c>
      <c r="E3806" s="4" t="s">
        <v>54</v>
      </c>
      <c r="F3806" s="6" t="s">
        <v>145</v>
      </c>
      <c r="G3806" s="4" t="s">
        <v>55</v>
      </c>
      <c r="H3806" s="4" t="s">
        <v>90</v>
      </c>
      <c r="I3806" s="4" t="s">
        <v>142</v>
      </c>
      <c r="J3806" s="4" t="s">
        <v>59</v>
      </c>
      <c r="K3806" s="9">
        <f t="shared" si="354"/>
        <v>4.8611111109494232E-2</v>
      </c>
      <c r="L3806" s="13">
        <f t="shared" si="355"/>
        <v>40676</v>
      </c>
      <c r="M3806" s="14">
        <f t="shared" si="356"/>
        <v>0.36180555555620231</v>
      </c>
      <c r="N3806" s="15">
        <f t="shared" si="357"/>
        <v>1</v>
      </c>
      <c r="O3806" s="16" t="str">
        <f t="shared" si="358"/>
        <v>Friday</v>
      </c>
      <c r="P3806" s="16" t="str">
        <f t="shared" si="359"/>
        <v>May</v>
      </c>
      <c r="Q3806" s="22">
        <f>IF(Analysis!$H$2=1,1,0)</f>
        <v>1</v>
      </c>
      <c r="R3806" s="1">
        <f>IF(Analysis!$H$3=1,1,0)</f>
        <v>1</v>
      </c>
      <c r="S3806" s="23">
        <f>IF(Analysis!$H$4=1,1,0)</f>
        <v>1</v>
      </c>
      <c r="T3806" s="23">
        <f>IF(Analysis!$H$6=1,1,0)</f>
        <v>1</v>
      </c>
      <c r="U3806" s="23">
        <f>IF(Analysis!$H$7=1,1,0)</f>
        <v>1</v>
      </c>
    </row>
    <row r="3807" spans="1:21">
      <c r="A3807" s="4">
        <v>13840</v>
      </c>
      <c r="B3807" s="5">
        <v>40676.468055555553</v>
      </c>
      <c r="C3807" s="5">
        <v>40676.357638888891</v>
      </c>
      <c r="D3807" s="4" t="s">
        <v>60</v>
      </c>
      <c r="E3807" s="4" t="s">
        <v>68</v>
      </c>
      <c r="F3807" s="6" t="s">
        <v>2453</v>
      </c>
      <c r="G3807" s="4" t="s">
        <v>55</v>
      </c>
      <c r="H3807" s="4" t="s">
        <v>107</v>
      </c>
      <c r="I3807" s="4" t="s">
        <v>142</v>
      </c>
      <c r="J3807" s="4" t="s">
        <v>59</v>
      </c>
      <c r="K3807" s="9">
        <f t="shared" si="354"/>
        <v>0.11041666666278616</v>
      </c>
      <c r="L3807" s="13">
        <f t="shared" si="355"/>
        <v>40676</v>
      </c>
      <c r="M3807" s="14">
        <f t="shared" si="356"/>
        <v>0.35763888889050577</v>
      </c>
      <c r="N3807" s="15">
        <f t="shared" si="357"/>
        <v>1</v>
      </c>
      <c r="O3807" s="16" t="str">
        <f t="shared" si="358"/>
        <v>Friday</v>
      </c>
      <c r="P3807" s="16" t="str">
        <f t="shared" si="359"/>
        <v>May</v>
      </c>
      <c r="Q3807" s="22">
        <f>IF(Analysis!$H$2=1,1,0)</f>
        <v>1</v>
      </c>
      <c r="R3807" s="1">
        <f>IF(Analysis!$H$3=1,1,0)</f>
        <v>1</v>
      </c>
      <c r="S3807" s="23">
        <f>IF(Analysis!$H$4=1,1,0)</f>
        <v>1</v>
      </c>
      <c r="T3807" s="23">
        <f>IF(Analysis!$H$6=1,1,0)</f>
        <v>1</v>
      </c>
      <c r="U3807" s="23">
        <f>IF(Analysis!$H$7=1,1,0)</f>
        <v>1</v>
      </c>
    </row>
    <row r="3808" spans="1:21">
      <c r="A3808" s="4">
        <v>13839</v>
      </c>
      <c r="B3808" s="5">
        <v>40681.426388888889</v>
      </c>
      <c r="C3808" s="5">
        <v>40675.724999999999</v>
      </c>
      <c r="D3808" s="4" t="s">
        <v>62</v>
      </c>
      <c r="E3808" s="4" t="s">
        <v>72</v>
      </c>
      <c r="F3808" s="6" t="s">
        <v>2071</v>
      </c>
      <c r="G3808" s="4" t="s">
        <v>55</v>
      </c>
      <c r="H3808" s="4" t="s">
        <v>106</v>
      </c>
      <c r="I3808" s="4" t="s">
        <v>142</v>
      </c>
      <c r="J3808" s="4" t="s">
        <v>136</v>
      </c>
      <c r="K3808" s="9">
        <f t="shared" si="354"/>
        <v>5.7013888888905058</v>
      </c>
      <c r="L3808" s="13">
        <f t="shared" si="355"/>
        <v>40675</v>
      </c>
      <c r="M3808" s="14">
        <f t="shared" si="356"/>
        <v>0.72499999999854481</v>
      </c>
      <c r="N3808" s="15">
        <f t="shared" si="357"/>
        <v>6</v>
      </c>
      <c r="O3808" s="16" t="str">
        <f t="shared" si="358"/>
        <v>Wednesday</v>
      </c>
      <c r="P3808" s="16" t="str">
        <f t="shared" si="359"/>
        <v>May</v>
      </c>
      <c r="Q3808" s="22">
        <f>IF(Analysis!$H$2=1,1,0)</f>
        <v>1</v>
      </c>
      <c r="R3808" s="1">
        <f>IF(Analysis!$H$3=1,1,0)</f>
        <v>1</v>
      </c>
      <c r="S3808" s="23">
        <f>IF(Analysis!$H$4=1,1,0)</f>
        <v>1</v>
      </c>
      <c r="T3808" s="23">
        <f>IF(Analysis!$H$6=1,1,0)</f>
        <v>1</v>
      </c>
      <c r="U3808" s="23">
        <f>IF(Analysis!$H$7=1,1,0)</f>
        <v>1</v>
      </c>
    </row>
    <row r="3809" spans="1:21">
      <c r="A3809" s="4">
        <v>13838</v>
      </c>
      <c r="B3809" s="5">
        <v>40690.418055555558</v>
      </c>
      <c r="C3809" s="5">
        <v>40675.686111111114</v>
      </c>
      <c r="D3809" s="4" t="s">
        <v>62</v>
      </c>
      <c r="E3809" s="4" t="s">
        <v>68</v>
      </c>
      <c r="F3809" s="6" t="s">
        <v>2072</v>
      </c>
      <c r="G3809" s="4" t="s">
        <v>55</v>
      </c>
      <c r="H3809" s="4" t="s">
        <v>71</v>
      </c>
      <c r="I3809" s="4" t="s">
        <v>142</v>
      </c>
      <c r="J3809" s="4" t="s">
        <v>73</v>
      </c>
      <c r="K3809" s="9">
        <f t="shared" si="354"/>
        <v>14.731944444443798</v>
      </c>
      <c r="L3809" s="13">
        <f t="shared" si="355"/>
        <v>40675</v>
      </c>
      <c r="M3809" s="14">
        <f t="shared" si="356"/>
        <v>0.68611111111385981</v>
      </c>
      <c r="N3809" s="15">
        <f t="shared" si="357"/>
        <v>5</v>
      </c>
      <c r="O3809" s="16" t="str">
        <f t="shared" si="358"/>
        <v>Friday</v>
      </c>
      <c r="P3809" s="16" t="str">
        <f t="shared" si="359"/>
        <v>May</v>
      </c>
      <c r="Q3809" s="22">
        <f>IF(Analysis!$H$2=1,1,0)</f>
        <v>1</v>
      </c>
      <c r="R3809" s="1">
        <f>IF(Analysis!$H$3=1,1,0)</f>
        <v>1</v>
      </c>
      <c r="S3809" s="23">
        <f>IF(Analysis!$H$4=1,1,0)</f>
        <v>1</v>
      </c>
      <c r="T3809" s="23">
        <f>IF(Analysis!$H$6=1,1,0)</f>
        <v>1</v>
      </c>
      <c r="U3809" s="23">
        <f>IF(Analysis!$H$7=1,1,0)</f>
        <v>1</v>
      </c>
    </row>
    <row r="3810" spans="1:21">
      <c r="A3810" s="4">
        <v>13837</v>
      </c>
      <c r="B3810" s="5">
        <v>40676.463194444441</v>
      </c>
      <c r="C3810" s="5">
        <v>40675.681944444441</v>
      </c>
      <c r="D3810" s="4" t="s">
        <v>60</v>
      </c>
      <c r="E3810" s="4" t="s">
        <v>74</v>
      </c>
      <c r="F3810" s="6" t="s">
        <v>2073</v>
      </c>
      <c r="G3810" s="4" t="s">
        <v>55</v>
      </c>
      <c r="H3810" s="4" t="s">
        <v>56</v>
      </c>
      <c r="I3810" s="4" t="s">
        <v>142</v>
      </c>
      <c r="J3810" s="4" t="s">
        <v>59</v>
      </c>
      <c r="K3810" s="9">
        <f t="shared" si="354"/>
        <v>0.78125</v>
      </c>
      <c r="L3810" s="13">
        <f t="shared" si="355"/>
        <v>40675</v>
      </c>
      <c r="M3810" s="14">
        <f t="shared" si="356"/>
        <v>0.68194444444088731</v>
      </c>
      <c r="N3810" s="15">
        <f t="shared" si="357"/>
        <v>5</v>
      </c>
      <c r="O3810" s="16" t="str">
        <f t="shared" si="358"/>
        <v>Friday</v>
      </c>
      <c r="P3810" s="16" t="str">
        <f t="shared" si="359"/>
        <v>May</v>
      </c>
      <c r="Q3810" s="22">
        <f>IF(Analysis!$H$2=1,1,0)</f>
        <v>1</v>
      </c>
      <c r="R3810" s="1">
        <f>IF(Analysis!$H$3=1,1,0)</f>
        <v>1</v>
      </c>
      <c r="S3810" s="23">
        <f>IF(Analysis!$H$4=1,1,0)</f>
        <v>1</v>
      </c>
      <c r="T3810" s="23">
        <f>IF(Analysis!$H$6=1,1,0)</f>
        <v>1</v>
      </c>
      <c r="U3810" s="23">
        <f>IF(Analysis!$H$7=1,1,0)</f>
        <v>1</v>
      </c>
    </row>
    <row r="3811" spans="1:21">
      <c r="A3811" s="4">
        <v>13836</v>
      </c>
      <c r="B3811" s="5">
        <v>40682.636805555558</v>
      </c>
      <c r="C3811" s="5">
        <v>40675.680555555555</v>
      </c>
      <c r="D3811" s="4" t="s">
        <v>62</v>
      </c>
      <c r="E3811" s="4" t="s">
        <v>92</v>
      </c>
      <c r="F3811" s="6" t="s">
        <v>132</v>
      </c>
      <c r="G3811" s="4" t="s">
        <v>55</v>
      </c>
      <c r="H3811" s="4" t="s">
        <v>90</v>
      </c>
      <c r="I3811" s="4" t="s">
        <v>142</v>
      </c>
      <c r="J3811" s="4" t="s">
        <v>73</v>
      </c>
      <c r="K3811" s="9">
        <f t="shared" si="354"/>
        <v>6.9562500000029104</v>
      </c>
      <c r="L3811" s="13">
        <f t="shared" si="355"/>
        <v>40675</v>
      </c>
      <c r="M3811" s="14">
        <f t="shared" si="356"/>
        <v>0.68055555555474712</v>
      </c>
      <c r="N3811" s="15">
        <f t="shared" si="357"/>
        <v>5</v>
      </c>
      <c r="O3811" s="16" t="str">
        <f t="shared" si="358"/>
        <v>Thursday</v>
      </c>
      <c r="P3811" s="16" t="str">
        <f t="shared" si="359"/>
        <v>May</v>
      </c>
      <c r="Q3811" s="22">
        <f>IF(Analysis!$H$2=1,1,0)</f>
        <v>1</v>
      </c>
      <c r="R3811" s="1">
        <f>IF(Analysis!$H$3=1,1,0)</f>
        <v>1</v>
      </c>
      <c r="S3811" s="23">
        <f>IF(Analysis!$H$4=1,1,0)</f>
        <v>1</v>
      </c>
      <c r="T3811" s="23">
        <f>IF(Analysis!$H$6=1,1,0)</f>
        <v>1</v>
      </c>
      <c r="U3811" s="23">
        <f>IF(Analysis!$H$7=1,1,0)</f>
        <v>1</v>
      </c>
    </row>
    <row r="3812" spans="1:21">
      <c r="A3812" s="4">
        <v>13835</v>
      </c>
      <c r="B3812" s="5">
        <v>40676.404861111114</v>
      </c>
      <c r="C3812" s="5">
        <v>40675.677083333336</v>
      </c>
      <c r="D3812" s="4" t="s">
        <v>60</v>
      </c>
      <c r="E3812" s="4" t="s">
        <v>67</v>
      </c>
      <c r="F3812" s="6" t="s">
        <v>133</v>
      </c>
      <c r="G3812" s="4" t="s">
        <v>55</v>
      </c>
      <c r="H3812" s="4" t="s">
        <v>56</v>
      </c>
      <c r="I3812" s="4" t="s">
        <v>142</v>
      </c>
      <c r="J3812" s="4" t="s">
        <v>59</v>
      </c>
      <c r="K3812" s="9">
        <f t="shared" si="354"/>
        <v>0.72777777777810115</v>
      </c>
      <c r="L3812" s="13">
        <f t="shared" si="355"/>
        <v>40675</v>
      </c>
      <c r="M3812" s="14">
        <f t="shared" si="356"/>
        <v>0.67708333333575865</v>
      </c>
      <c r="N3812" s="15">
        <f t="shared" si="357"/>
        <v>5</v>
      </c>
      <c r="O3812" s="16" t="str">
        <f t="shared" si="358"/>
        <v>Friday</v>
      </c>
      <c r="P3812" s="16" t="str">
        <f t="shared" si="359"/>
        <v>May</v>
      </c>
      <c r="Q3812" s="22">
        <f>IF(Analysis!$H$2=1,1,0)</f>
        <v>1</v>
      </c>
      <c r="R3812" s="1">
        <f>IF(Analysis!$H$3=1,1,0)</f>
        <v>1</v>
      </c>
      <c r="S3812" s="23">
        <f>IF(Analysis!$H$4=1,1,0)</f>
        <v>1</v>
      </c>
      <c r="T3812" s="23">
        <f>IF(Analysis!$H$6=1,1,0)</f>
        <v>1</v>
      </c>
      <c r="U3812" s="23">
        <f>IF(Analysis!$H$7=1,1,0)</f>
        <v>1</v>
      </c>
    </row>
    <row r="3813" spans="1:21">
      <c r="A3813" s="4">
        <v>13834</v>
      </c>
      <c r="B3813" s="5">
        <v>40711.55972222222</v>
      </c>
      <c r="C3813" s="5">
        <v>40675.668749999997</v>
      </c>
      <c r="D3813" s="4" t="s">
        <v>62</v>
      </c>
      <c r="E3813" s="4" t="s">
        <v>68</v>
      </c>
      <c r="F3813" s="6" t="s">
        <v>127</v>
      </c>
      <c r="G3813" s="4" t="s">
        <v>55</v>
      </c>
      <c r="H3813" s="4" t="s">
        <v>1726</v>
      </c>
      <c r="I3813" s="4" t="s">
        <v>142</v>
      </c>
      <c r="J3813" s="4" t="s">
        <v>59</v>
      </c>
      <c r="K3813" s="9">
        <f t="shared" si="354"/>
        <v>35.890972222223354</v>
      </c>
      <c r="L3813" s="13">
        <f t="shared" si="355"/>
        <v>40675</v>
      </c>
      <c r="M3813" s="14">
        <f t="shared" si="356"/>
        <v>0.66874999999708962</v>
      </c>
      <c r="N3813" s="15">
        <f t="shared" si="357"/>
        <v>5</v>
      </c>
      <c r="O3813" s="16" t="str">
        <f t="shared" si="358"/>
        <v>Friday</v>
      </c>
      <c r="P3813" s="16" t="str">
        <f t="shared" si="359"/>
        <v>May</v>
      </c>
      <c r="Q3813" s="22">
        <f>IF(Analysis!$H$2=1,1,0)</f>
        <v>1</v>
      </c>
      <c r="R3813" s="1">
        <f>IF(Analysis!$H$3=1,1,0)</f>
        <v>1</v>
      </c>
      <c r="S3813" s="23">
        <f>IF(Analysis!$H$4=1,1,0)</f>
        <v>1</v>
      </c>
      <c r="T3813" s="23">
        <f>IF(Analysis!$H$6=1,1,0)</f>
        <v>1</v>
      </c>
      <c r="U3813" s="23">
        <f>IF(Analysis!$H$7=1,1,0)</f>
        <v>1</v>
      </c>
    </row>
    <row r="3814" spans="1:21">
      <c r="A3814" s="4">
        <v>13833</v>
      </c>
      <c r="B3814" s="5">
        <v>40679.570833333331</v>
      </c>
      <c r="C3814" s="5">
        <v>40675.595833333333</v>
      </c>
      <c r="D3814" s="4" t="s">
        <v>60</v>
      </c>
      <c r="E3814" s="4" t="s">
        <v>54</v>
      </c>
      <c r="F3814" s="6" t="s">
        <v>128</v>
      </c>
      <c r="G3814" s="4" t="s">
        <v>55</v>
      </c>
      <c r="H3814" s="4" t="s">
        <v>1727</v>
      </c>
      <c r="I3814" s="4" t="s">
        <v>142</v>
      </c>
      <c r="J3814" s="4" t="s">
        <v>59</v>
      </c>
      <c r="K3814" s="9">
        <f t="shared" si="354"/>
        <v>3.9749999999985448</v>
      </c>
      <c r="L3814" s="13">
        <f t="shared" si="355"/>
        <v>40675</v>
      </c>
      <c r="M3814" s="14">
        <f t="shared" si="356"/>
        <v>0.59583333333284827</v>
      </c>
      <c r="N3814" s="15">
        <f t="shared" si="357"/>
        <v>4</v>
      </c>
      <c r="O3814" s="16" t="str">
        <f t="shared" si="358"/>
        <v>Monday</v>
      </c>
      <c r="P3814" s="16" t="str">
        <f t="shared" si="359"/>
        <v>May</v>
      </c>
      <c r="Q3814" s="22">
        <f>IF(Analysis!$H$2=1,1,0)</f>
        <v>1</v>
      </c>
      <c r="R3814" s="1">
        <f>IF(Analysis!$H$3=1,1,0)</f>
        <v>1</v>
      </c>
      <c r="S3814" s="23">
        <f>IF(Analysis!$H$4=1,1,0)</f>
        <v>1</v>
      </c>
      <c r="T3814" s="23">
        <f>IF(Analysis!$H$6=1,1,0)</f>
        <v>1</v>
      </c>
      <c r="U3814" s="23">
        <f>IF(Analysis!$H$7=1,1,0)</f>
        <v>1</v>
      </c>
    </row>
    <row r="3815" spans="1:21">
      <c r="A3815" s="4">
        <v>13832</v>
      </c>
      <c r="B3815" s="5">
        <v>40676.544444444444</v>
      </c>
      <c r="C3815" s="5">
        <v>40675.511111111111</v>
      </c>
      <c r="D3815" s="4" t="s">
        <v>60</v>
      </c>
      <c r="E3815" s="4" t="s">
        <v>61</v>
      </c>
      <c r="F3815" s="6" t="s">
        <v>129</v>
      </c>
      <c r="G3815" s="4" t="s">
        <v>55</v>
      </c>
      <c r="H3815" s="4" t="s">
        <v>1728</v>
      </c>
      <c r="I3815" s="4" t="s">
        <v>142</v>
      </c>
      <c r="J3815" s="4" t="s">
        <v>59</v>
      </c>
      <c r="K3815" s="9">
        <f t="shared" si="354"/>
        <v>1.0333333333328483</v>
      </c>
      <c r="L3815" s="13">
        <f t="shared" si="355"/>
        <v>40675</v>
      </c>
      <c r="M3815" s="14">
        <f t="shared" si="356"/>
        <v>0.51111111111094942</v>
      </c>
      <c r="N3815" s="15">
        <f t="shared" si="357"/>
        <v>3</v>
      </c>
      <c r="O3815" s="16" t="str">
        <f t="shared" si="358"/>
        <v>Friday</v>
      </c>
      <c r="P3815" s="16" t="str">
        <f t="shared" si="359"/>
        <v>May</v>
      </c>
      <c r="Q3815" s="22">
        <f>IF(Analysis!$H$2=1,1,0)</f>
        <v>1</v>
      </c>
      <c r="R3815" s="1">
        <f>IF(Analysis!$H$3=1,1,0)</f>
        <v>1</v>
      </c>
      <c r="S3815" s="23">
        <f>IF(Analysis!$H$4=1,1,0)</f>
        <v>1</v>
      </c>
      <c r="T3815" s="23">
        <f>IF(Analysis!$H$6=1,1,0)</f>
        <v>1</v>
      </c>
      <c r="U3815" s="23">
        <f>IF(Analysis!$H$7=1,1,0)</f>
        <v>1</v>
      </c>
    </row>
    <row r="3816" spans="1:21">
      <c r="A3816" s="4">
        <v>13831</v>
      </c>
      <c r="B3816" s="5">
        <v>40675.497916666667</v>
      </c>
      <c r="C3816" s="5">
        <v>40675.49722222222</v>
      </c>
      <c r="D3816" s="4" t="s">
        <v>60</v>
      </c>
      <c r="E3816" s="4" t="s">
        <v>68</v>
      </c>
      <c r="F3816" s="6" t="s">
        <v>145</v>
      </c>
      <c r="G3816" s="4" t="s">
        <v>55</v>
      </c>
      <c r="H3816" s="4" t="s">
        <v>1729</v>
      </c>
      <c r="I3816" s="4" t="s">
        <v>142</v>
      </c>
      <c r="J3816" s="4" t="s">
        <v>59</v>
      </c>
      <c r="K3816" s="9">
        <f t="shared" si="354"/>
        <v>6.944444467080757E-4</v>
      </c>
      <c r="L3816" s="13">
        <f t="shared" si="355"/>
        <v>40675</v>
      </c>
      <c r="M3816" s="14">
        <f t="shared" si="356"/>
        <v>0.49722222222044365</v>
      </c>
      <c r="N3816" s="15">
        <f t="shared" si="357"/>
        <v>3</v>
      </c>
      <c r="O3816" s="16" t="str">
        <f t="shared" si="358"/>
        <v>Thursday</v>
      </c>
      <c r="P3816" s="16" t="str">
        <f t="shared" si="359"/>
        <v>May</v>
      </c>
      <c r="Q3816" s="22">
        <f>IF(Analysis!$H$2=1,1,0)</f>
        <v>1</v>
      </c>
      <c r="R3816" s="1">
        <f>IF(Analysis!$H$3=1,1,0)</f>
        <v>1</v>
      </c>
      <c r="S3816" s="23">
        <f>IF(Analysis!$H$4=1,1,0)</f>
        <v>1</v>
      </c>
      <c r="T3816" s="23">
        <f>IF(Analysis!$H$6=1,1,0)</f>
        <v>1</v>
      </c>
      <c r="U3816" s="23">
        <f>IF(Analysis!$H$7=1,1,0)</f>
        <v>1</v>
      </c>
    </row>
    <row r="3817" spans="1:21">
      <c r="A3817" s="4">
        <v>13830</v>
      </c>
      <c r="B3817" s="5">
        <v>40675.381944444445</v>
      </c>
      <c r="C3817" s="5">
        <v>40675.355555555558</v>
      </c>
      <c r="D3817" s="4" t="s">
        <v>60</v>
      </c>
      <c r="E3817" s="4" t="s">
        <v>54</v>
      </c>
      <c r="F3817" s="6" t="s">
        <v>2454</v>
      </c>
      <c r="G3817" s="4" t="s">
        <v>55</v>
      </c>
      <c r="H3817" s="4" t="s">
        <v>1730</v>
      </c>
      <c r="I3817" s="4" t="s">
        <v>142</v>
      </c>
      <c r="J3817" s="4" t="s">
        <v>59</v>
      </c>
      <c r="K3817" s="9">
        <f t="shared" si="354"/>
        <v>2.6388888887595385E-2</v>
      </c>
      <c r="L3817" s="13">
        <f t="shared" si="355"/>
        <v>40675</v>
      </c>
      <c r="M3817" s="14">
        <f t="shared" si="356"/>
        <v>0.3555555555576575</v>
      </c>
      <c r="N3817" s="15">
        <f t="shared" si="357"/>
        <v>1</v>
      </c>
      <c r="O3817" s="16" t="str">
        <f t="shared" si="358"/>
        <v>Thursday</v>
      </c>
      <c r="P3817" s="16" t="str">
        <f t="shared" si="359"/>
        <v>May</v>
      </c>
      <c r="Q3817" s="22">
        <f>IF(Analysis!$H$2=1,1,0)</f>
        <v>1</v>
      </c>
      <c r="R3817" s="1">
        <f>IF(Analysis!$H$3=1,1,0)</f>
        <v>1</v>
      </c>
      <c r="S3817" s="23">
        <f>IF(Analysis!$H$4=1,1,0)</f>
        <v>1</v>
      </c>
      <c r="T3817" s="23">
        <f>IF(Analysis!$H$6=1,1,0)</f>
        <v>1</v>
      </c>
      <c r="U3817" s="23">
        <f>IF(Analysis!$H$7=1,1,0)</f>
        <v>1</v>
      </c>
    </row>
    <row r="3818" spans="1:21">
      <c r="A3818" s="4">
        <v>13829</v>
      </c>
      <c r="B3818" s="5">
        <v>40675.387499999997</v>
      </c>
      <c r="C3818" s="5">
        <v>40674.743055555555</v>
      </c>
      <c r="D3818" s="4" t="s">
        <v>60</v>
      </c>
      <c r="E3818" s="4" t="s">
        <v>54</v>
      </c>
      <c r="F3818" s="6" t="s">
        <v>2071</v>
      </c>
      <c r="G3818" s="4" t="s">
        <v>55</v>
      </c>
      <c r="H3818" s="4" t="s">
        <v>90</v>
      </c>
      <c r="I3818" s="4" t="s">
        <v>142</v>
      </c>
      <c r="J3818" s="4" t="s">
        <v>59</v>
      </c>
      <c r="K3818" s="9">
        <f t="shared" si="354"/>
        <v>0.6444444444423425</v>
      </c>
      <c r="L3818" s="13">
        <f t="shared" si="355"/>
        <v>40674</v>
      </c>
      <c r="M3818" s="14">
        <f t="shared" si="356"/>
        <v>0.74305555555474712</v>
      </c>
      <c r="N3818" s="15">
        <f t="shared" si="357"/>
        <v>6</v>
      </c>
      <c r="O3818" s="16" t="str">
        <f t="shared" si="358"/>
        <v>Thursday</v>
      </c>
      <c r="P3818" s="16" t="str">
        <f t="shared" si="359"/>
        <v>May</v>
      </c>
      <c r="Q3818" s="22">
        <f>IF(Analysis!$H$2=1,1,0)</f>
        <v>1</v>
      </c>
      <c r="R3818" s="1">
        <f>IF(Analysis!$H$3=1,1,0)</f>
        <v>1</v>
      </c>
      <c r="S3818" s="23">
        <f>IF(Analysis!$H$4=1,1,0)</f>
        <v>1</v>
      </c>
      <c r="T3818" s="23">
        <f>IF(Analysis!$H$6=1,1,0)</f>
        <v>1</v>
      </c>
      <c r="U3818" s="23">
        <f>IF(Analysis!$H$7=1,1,0)</f>
        <v>1</v>
      </c>
    </row>
    <row r="3819" spans="1:21">
      <c r="A3819" s="4">
        <v>13828</v>
      </c>
      <c r="B3819" s="5">
        <v>40675.454861111109</v>
      </c>
      <c r="C3819" s="5">
        <v>40674.742361111108</v>
      </c>
      <c r="D3819" s="4" t="s">
        <v>60</v>
      </c>
      <c r="E3819" s="4" t="s">
        <v>54</v>
      </c>
      <c r="F3819" s="6" t="s">
        <v>2072</v>
      </c>
      <c r="G3819" s="4" t="s">
        <v>55</v>
      </c>
      <c r="H3819" s="4" t="s">
        <v>107</v>
      </c>
      <c r="I3819" s="4" t="s">
        <v>142</v>
      </c>
      <c r="J3819" s="4" t="s">
        <v>59</v>
      </c>
      <c r="K3819" s="9">
        <f t="shared" si="354"/>
        <v>0.71250000000145519</v>
      </c>
      <c r="L3819" s="13">
        <f t="shared" si="355"/>
        <v>40674</v>
      </c>
      <c r="M3819" s="14">
        <f t="shared" si="356"/>
        <v>0.74236111110803904</v>
      </c>
      <c r="N3819" s="15">
        <f t="shared" si="357"/>
        <v>6</v>
      </c>
      <c r="O3819" s="16" t="str">
        <f t="shared" si="358"/>
        <v>Thursday</v>
      </c>
      <c r="P3819" s="16" t="str">
        <f t="shared" si="359"/>
        <v>May</v>
      </c>
      <c r="Q3819" s="22">
        <f>IF(Analysis!$H$2=1,1,0)</f>
        <v>1</v>
      </c>
      <c r="R3819" s="1">
        <f>IF(Analysis!$H$3=1,1,0)</f>
        <v>1</v>
      </c>
      <c r="S3819" s="23">
        <f>IF(Analysis!$H$4=1,1,0)</f>
        <v>1</v>
      </c>
      <c r="T3819" s="23">
        <f>IF(Analysis!$H$6=1,1,0)</f>
        <v>1</v>
      </c>
      <c r="U3819" s="23">
        <f>IF(Analysis!$H$7=1,1,0)</f>
        <v>1</v>
      </c>
    </row>
    <row r="3820" spans="1:21">
      <c r="A3820" s="4">
        <v>13827</v>
      </c>
      <c r="B3820" s="5">
        <v>40675.39166666667</v>
      </c>
      <c r="C3820" s="5">
        <v>40674.740972222222</v>
      </c>
      <c r="D3820" s="4" t="s">
        <v>60</v>
      </c>
      <c r="E3820" s="4" t="s">
        <v>54</v>
      </c>
      <c r="F3820" s="6" t="s">
        <v>2073</v>
      </c>
      <c r="G3820" s="4" t="s">
        <v>55</v>
      </c>
      <c r="H3820" s="4" t="s">
        <v>106</v>
      </c>
      <c r="I3820" s="4" t="s">
        <v>142</v>
      </c>
      <c r="J3820" s="4" t="s">
        <v>59</v>
      </c>
      <c r="K3820" s="9">
        <f t="shared" si="354"/>
        <v>0.65069444444816327</v>
      </c>
      <c r="L3820" s="13">
        <f t="shared" si="355"/>
        <v>40674</v>
      </c>
      <c r="M3820" s="14">
        <f t="shared" si="356"/>
        <v>0.74097222222189885</v>
      </c>
      <c r="N3820" s="15">
        <f t="shared" si="357"/>
        <v>6</v>
      </c>
      <c r="O3820" s="16" t="str">
        <f t="shared" si="358"/>
        <v>Thursday</v>
      </c>
      <c r="P3820" s="16" t="str">
        <f t="shared" si="359"/>
        <v>May</v>
      </c>
      <c r="Q3820" s="22">
        <f>IF(Analysis!$H$2=1,1,0)</f>
        <v>1</v>
      </c>
      <c r="R3820" s="1">
        <f>IF(Analysis!$H$3=1,1,0)</f>
        <v>1</v>
      </c>
      <c r="S3820" s="23">
        <f>IF(Analysis!$H$4=1,1,0)</f>
        <v>1</v>
      </c>
      <c r="T3820" s="23">
        <f>IF(Analysis!$H$6=1,1,0)</f>
        <v>1</v>
      </c>
      <c r="U3820" s="23">
        <f>IF(Analysis!$H$7=1,1,0)</f>
        <v>1</v>
      </c>
    </row>
    <row r="3821" spans="1:21">
      <c r="A3821" s="4">
        <v>13826</v>
      </c>
      <c r="B3821" s="5">
        <v>40675.348611111112</v>
      </c>
      <c r="C3821" s="5">
        <v>40674.740972222222</v>
      </c>
      <c r="D3821" s="4" t="s">
        <v>60</v>
      </c>
      <c r="E3821" s="4" t="s">
        <v>54</v>
      </c>
      <c r="F3821" s="6" t="s">
        <v>132</v>
      </c>
      <c r="G3821" s="4" t="s">
        <v>55</v>
      </c>
      <c r="H3821" s="4" t="s">
        <v>71</v>
      </c>
      <c r="I3821" s="4" t="s">
        <v>142</v>
      </c>
      <c r="J3821" s="4" t="s">
        <v>59</v>
      </c>
      <c r="K3821" s="9">
        <f t="shared" si="354"/>
        <v>0.60763888889050577</v>
      </c>
      <c r="L3821" s="13">
        <f t="shared" si="355"/>
        <v>40674</v>
      </c>
      <c r="M3821" s="14">
        <f t="shared" si="356"/>
        <v>0.74097222222189885</v>
      </c>
      <c r="N3821" s="15">
        <f t="shared" si="357"/>
        <v>6</v>
      </c>
      <c r="O3821" s="16" t="str">
        <f t="shared" si="358"/>
        <v>Thursday</v>
      </c>
      <c r="P3821" s="16" t="str">
        <f t="shared" si="359"/>
        <v>May</v>
      </c>
      <c r="Q3821" s="22">
        <f>IF(Analysis!$H$2=1,1,0)</f>
        <v>1</v>
      </c>
      <c r="R3821" s="1">
        <f>IF(Analysis!$H$3=1,1,0)</f>
        <v>1</v>
      </c>
      <c r="S3821" s="23">
        <f>IF(Analysis!$H$4=1,1,0)</f>
        <v>1</v>
      </c>
      <c r="T3821" s="23">
        <f>IF(Analysis!$H$6=1,1,0)</f>
        <v>1</v>
      </c>
      <c r="U3821" s="23">
        <f>IF(Analysis!$H$7=1,1,0)</f>
        <v>1</v>
      </c>
    </row>
    <row r="3822" spans="1:21">
      <c r="A3822" s="4">
        <v>13825</v>
      </c>
      <c r="B3822" s="5">
        <v>40682.632638888892</v>
      </c>
      <c r="C3822" s="5">
        <v>40674.693055555559</v>
      </c>
      <c r="D3822" s="4" t="s">
        <v>62</v>
      </c>
      <c r="E3822" s="4" t="s">
        <v>92</v>
      </c>
      <c r="F3822" s="6" t="s">
        <v>133</v>
      </c>
      <c r="G3822" s="4" t="s">
        <v>55</v>
      </c>
      <c r="H3822" s="4" t="s">
        <v>56</v>
      </c>
      <c r="I3822" s="4" t="s">
        <v>142</v>
      </c>
      <c r="J3822" s="4" t="s">
        <v>73</v>
      </c>
      <c r="K3822" s="9">
        <f t="shared" si="354"/>
        <v>7.9395833333328483</v>
      </c>
      <c r="L3822" s="13">
        <f t="shared" si="355"/>
        <v>40674</v>
      </c>
      <c r="M3822" s="14">
        <f t="shared" si="356"/>
        <v>0.69305555555911269</v>
      </c>
      <c r="N3822" s="15">
        <f t="shared" si="357"/>
        <v>5</v>
      </c>
      <c r="O3822" s="16" t="str">
        <f t="shared" si="358"/>
        <v>Thursday</v>
      </c>
      <c r="P3822" s="16" t="str">
        <f t="shared" si="359"/>
        <v>May</v>
      </c>
      <c r="Q3822" s="22">
        <f>IF(Analysis!$H$2=1,1,0)</f>
        <v>1</v>
      </c>
      <c r="R3822" s="1">
        <f>IF(Analysis!$H$3=1,1,0)</f>
        <v>1</v>
      </c>
      <c r="S3822" s="23">
        <f>IF(Analysis!$H$4=1,1,0)</f>
        <v>1</v>
      </c>
      <c r="T3822" s="23">
        <f>IF(Analysis!$H$6=1,1,0)</f>
        <v>1</v>
      </c>
      <c r="U3822" s="23">
        <f>IF(Analysis!$H$7=1,1,0)</f>
        <v>1</v>
      </c>
    </row>
    <row r="3823" spans="1:21">
      <c r="A3823" s="4">
        <v>13824</v>
      </c>
      <c r="B3823" s="5">
        <v>40686.38958333333</v>
      </c>
      <c r="C3823" s="5">
        <v>40674.68472222222</v>
      </c>
      <c r="D3823" s="4" t="s">
        <v>62</v>
      </c>
      <c r="E3823" s="4" t="s">
        <v>72</v>
      </c>
      <c r="F3823" s="6" t="s">
        <v>127</v>
      </c>
      <c r="G3823" s="4" t="s">
        <v>55</v>
      </c>
      <c r="H3823" s="4" t="s">
        <v>90</v>
      </c>
      <c r="I3823" s="4" t="s">
        <v>142</v>
      </c>
      <c r="J3823" s="4" t="s">
        <v>59</v>
      </c>
      <c r="K3823" s="9">
        <f t="shared" si="354"/>
        <v>11.704861111109494</v>
      </c>
      <c r="L3823" s="13">
        <f t="shared" si="355"/>
        <v>40674</v>
      </c>
      <c r="M3823" s="14">
        <f t="shared" si="356"/>
        <v>0.68472222222044365</v>
      </c>
      <c r="N3823" s="15">
        <f t="shared" si="357"/>
        <v>5</v>
      </c>
      <c r="O3823" s="16" t="str">
        <f t="shared" si="358"/>
        <v>Monday</v>
      </c>
      <c r="P3823" s="16" t="str">
        <f t="shared" si="359"/>
        <v>May</v>
      </c>
      <c r="Q3823" s="22">
        <f>IF(Analysis!$H$2=1,1,0)</f>
        <v>1</v>
      </c>
      <c r="R3823" s="1">
        <f>IF(Analysis!$H$3=1,1,0)</f>
        <v>1</v>
      </c>
      <c r="S3823" s="23">
        <f>IF(Analysis!$H$4=1,1,0)</f>
        <v>1</v>
      </c>
      <c r="T3823" s="23">
        <f>IF(Analysis!$H$6=1,1,0)</f>
        <v>1</v>
      </c>
      <c r="U3823" s="23">
        <f>IF(Analysis!$H$7=1,1,0)</f>
        <v>1</v>
      </c>
    </row>
    <row r="3824" spans="1:21">
      <c r="A3824" s="4">
        <v>13823</v>
      </c>
      <c r="B3824" s="5">
        <v>40675.455555555556</v>
      </c>
      <c r="C3824" s="5">
        <v>40674.676388888889</v>
      </c>
      <c r="D3824" s="4" t="s">
        <v>60</v>
      </c>
      <c r="E3824" s="4" t="s">
        <v>61</v>
      </c>
      <c r="F3824" s="6" t="s">
        <v>128</v>
      </c>
      <c r="G3824" s="4" t="s">
        <v>55</v>
      </c>
      <c r="H3824" s="4" t="s">
        <v>56</v>
      </c>
      <c r="I3824" s="4" t="s">
        <v>142</v>
      </c>
      <c r="J3824" s="4" t="s">
        <v>59</v>
      </c>
      <c r="K3824" s="9">
        <f t="shared" si="354"/>
        <v>0.77916666666715173</v>
      </c>
      <c r="L3824" s="13">
        <f t="shared" si="355"/>
        <v>40674</v>
      </c>
      <c r="M3824" s="14">
        <f t="shared" si="356"/>
        <v>0.67638888888905058</v>
      </c>
      <c r="N3824" s="15">
        <f t="shared" si="357"/>
        <v>5</v>
      </c>
      <c r="O3824" s="16" t="str">
        <f t="shared" si="358"/>
        <v>Thursday</v>
      </c>
      <c r="P3824" s="16" t="str">
        <f t="shared" si="359"/>
        <v>May</v>
      </c>
      <c r="Q3824" s="22">
        <f>IF(Analysis!$H$2=1,1,0)</f>
        <v>1</v>
      </c>
      <c r="R3824" s="1">
        <f>IF(Analysis!$H$3=1,1,0)</f>
        <v>1</v>
      </c>
      <c r="S3824" s="23">
        <f>IF(Analysis!$H$4=1,1,0)</f>
        <v>1</v>
      </c>
      <c r="T3824" s="23">
        <f>IF(Analysis!$H$6=1,1,0)</f>
        <v>1</v>
      </c>
      <c r="U3824" s="23">
        <f>IF(Analysis!$H$7=1,1,0)</f>
        <v>1</v>
      </c>
    </row>
    <row r="3825" spans="1:21">
      <c r="A3825" s="4">
        <v>13822</v>
      </c>
      <c r="B3825" s="5">
        <v>40675.46875</v>
      </c>
      <c r="C3825" s="5">
        <v>40674.620138888888</v>
      </c>
      <c r="D3825" s="4" t="s">
        <v>60</v>
      </c>
      <c r="E3825" s="4" t="s">
        <v>61</v>
      </c>
      <c r="F3825" s="6" t="s">
        <v>129</v>
      </c>
      <c r="G3825" s="4" t="s">
        <v>55</v>
      </c>
      <c r="H3825" s="4" t="s">
        <v>1731</v>
      </c>
      <c r="I3825" s="4" t="s">
        <v>142</v>
      </c>
      <c r="J3825" s="4" t="s">
        <v>59</v>
      </c>
      <c r="K3825" s="9">
        <f t="shared" si="354"/>
        <v>0.84861111111240461</v>
      </c>
      <c r="L3825" s="13">
        <f t="shared" si="355"/>
        <v>40674</v>
      </c>
      <c r="M3825" s="14">
        <f t="shared" si="356"/>
        <v>0.62013888888759539</v>
      </c>
      <c r="N3825" s="15">
        <f t="shared" si="357"/>
        <v>4</v>
      </c>
      <c r="O3825" s="16" t="str">
        <f t="shared" si="358"/>
        <v>Thursday</v>
      </c>
      <c r="P3825" s="16" t="str">
        <f t="shared" si="359"/>
        <v>May</v>
      </c>
      <c r="Q3825" s="22">
        <f>IF(Analysis!$H$2=1,1,0)</f>
        <v>1</v>
      </c>
      <c r="R3825" s="1">
        <f>IF(Analysis!$H$3=1,1,0)</f>
        <v>1</v>
      </c>
      <c r="S3825" s="23">
        <f>IF(Analysis!$H$4=1,1,0)</f>
        <v>1</v>
      </c>
      <c r="T3825" s="23">
        <f>IF(Analysis!$H$6=1,1,0)</f>
        <v>1</v>
      </c>
      <c r="U3825" s="23">
        <f>IF(Analysis!$H$7=1,1,0)</f>
        <v>1</v>
      </c>
    </row>
    <row r="3826" spans="1:21">
      <c r="A3826" s="4">
        <v>13821</v>
      </c>
      <c r="B3826" s="5">
        <v>40687.435416666667</v>
      </c>
      <c r="C3826" s="5">
        <v>40674.615277777775</v>
      </c>
      <c r="D3826" s="4" t="s">
        <v>62</v>
      </c>
      <c r="E3826" s="4" t="s">
        <v>92</v>
      </c>
      <c r="F3826" s="6" t="s">
        <v>145</v>
      </c>
      <c r="G3826" s="4" t="s">
        <v>55</v>
      </c>
      <c r="H3826" s="4" t="s">
        <v>1732</v>
      </c>
      <c r="I3826" s="4" t="s">
        <v>142</v>
      </c>
      <c r="J3826" s="4" t="s">
        <v>139</v>
      </c>
      <c r="K3826" s="9">
        <f t="shared" si="354"/>
        <v>12.820138888891961</v>
      </c>
      <c r="L3826" s="13">
        <f t="shared" si="355"/>
        <v>40674</v>
      </c>
      <c r="M3826" s="14">
        <f t="shared" si="356"/>
        <v>0.61527777777519077</v>
      </c>
      <c r="N3826" s="15">
        <f t="shared" si="357"/>
        <v>4</v>
      </c>
      <c r="O3826" s="16" t="str">
        <f t="shared" si="358"/>
        <v>Tuesday</v>
      </c>
      <c r="P3826" s="16" t="str">
        <f t="shared" si="359"/>
        <v>May</v>
      </c>
      <c r="Q3826" s="22">
        <f>IF(Analysis!$H$2=1,1,0)</f>
        <v>1</v>
      </c>
      <c r="R3826" s="1">
        <f>IF(Analysis!$H$3=1,1,0)</f>
        <v>1</v>
      </c>
      <c r="S3826" s="23">
        <f>IF(Analysis!$H$4=1,1,0)</f>
        <v>1</v>
      </c>
      <c r="T3826" s="23">
        <f>IF(Analysis!$H$6=1,1,0)</f>
        <v>1</v>
      </c>
      <c r="U3826" s="23">
        <f>IF(Analysis!$H$7=1,1,0)</f>
        <v>1</v>
      </c>
    </row>
    <row r="3827" spans="1:21">
      <c r="A3827" s="4">
        <v>13820</v>
      </c>
      <c r="B3827" s="5">
        <v>40690.717361111114</v>
      </c>
      <c r="C3827" s="5">
        <v>40674.605555555558</v>
      </c>
      <c r="D3827" s="4" t="s">
        <v>62</v>
      </c>
      <c r="E3827" s="4" t="s">
        <v>100</v>
      </c>
      <c r="F3827" s="6" t="s">
        <v>2455</v>
      </c>
      <c r="G3827" s="4" t="s">
        <v>55</v>
      </c>
      <c r="H3827" s="4" t="s">
        <v>1733</v>
      </c>
      <c r="I3827" s="4" t="s">
        <v>142</v>
      </c>
      <c r="J3827" s="4" t="s">
        <v>59</v>
      </c>
      <c r="K3827" s="9">
        <f t="shared" si="354"/>
        <v>16.111805555556202</v>
      </c>
      <c r="L3827" s="13">
        <f t="shared" si="355"/>
        <v>40674</v>
      </c>
      <c r="M3827" s="14">
        <f t="shared" si="356"/>
        <v>0.6055555555576575</v>
      </c>
      <c r="N3827" s="15">
        <f t="shared" si="357"/>
        <v>4</v>
      </c>
      <c r="O3827" s="16" t="str">
        <f t="shared" si="358"/>
        <v>Friday</v>
      </c>
      <c r="P3827" s="16" t="str">
        <f t="shared" si="359"/>
        <v>May</v>
      </c>
      <c r="Q3827" s="22">
        <f>IF(Analysis!$H$2=1,1,0)</f>
        <v>1</v>
      </c>
      <c r="R3827" s="1">
        <f>IF(Analysis!$H$3=1,1,0)</f>
        <v>1</v>
      </c>
      <c r="S3827" s="23">
        <f>IF(Analysis!$H$4=1,1,0)</f>
        <v>1</v>
      </c>
      <c r="T3827" s="23">
        <f>IF(Analysis!$H$6=1,1,0)</f>
        <v>1</v>
      </c>
      <c r="U3827" s="23">
        <f>IF(Analysis!$H$7=1,1,0)</f>
        <v>1</v>
      </c>
    </row>
    <row r="3828" spans="1:21">
      <c r="A3828" s="4">
        <v>13819</v>
      </c>
      <c r="B3828" s="5">
        <v>40675.400694444441</v>
      </c>
      <c r="C3828" s="5">
        <v>40674.547222222223</v>
      </c>
      <c r="D3828" s="4" t="s">
        <v>53</v>
      </c>
      <c r="E3828" s="4" t="s">
        <v>96</v>
      </c>
      <c r="F3828" s="6" t="s">
        <v>2071</v>
      </c>
      <c r="G3828" s="4" t="s">
        <v>55</v>
      </c>
      <c r="H3828" s="4" t="s">
        <v>1734</v>
      </c>
      <c r="I3828" s="4" t="s">
        <v>142</v>
      </c>
      <c r="J3828" s="4" t="s">
        <v>59</v>
      </c>
      <c r="K3828" s="9">
        <f t="shared" si="354"/>
        <v>0.85347222221753327</v>
      </c>
      <c r="L3828" s="13">
        <f t="shared" si="355"/>
        <v>40674</v>
      </c>
      <c r="M3828" s="14">
        <f t="shared" si="356"/>
        <v>0.54722222222335404</v>
      </c>
      <c r="N3828" s="15">
        <f t="shared" si="357"/>
        <v>4</v>
      </c>
      <c r="O3828" s="16" t="str">
        <f t="shared" si="358"/>
        <v>Thursday</v>
      </c>
      <c r="P3828" s="16" t="str">
        <f t="shared" si="359"/>
        <v>May</v>
      </c>
      <c r="Q3828" s="22">
        <f>IF(Analysis!$H$2=1,1,0)</f>
        <v>1</v>
      </c>
      <c r="R3828" s="1">
        <f>IF(Analysis!$H$3=1,1,0)</f>
        <v>1</v>
      </c>
      <c r="S3828" s="23">
        <f>IF(Analysis!$H$4=1,1,0)</f>
        <v>1</v>
      </c>
      <c r="T3828" s="23">
        <f>IF(Analysis!$H$6=1,1,0)</f>
        <v>1</v>
      </c>
      <c r="U3828" s="23">
        <f>IF(Analysis!$H$7=1,1,0)</f>
        <v>1</v>
      </c>
    </row>
    <row r="3829" spans="1:21">
      <c r="A3829" s="4">
        <v>13818</v>
      </c>
      <c r="B3829" s="5">
        <v>40676.500694444447</v>
      </c>
      <c r="C3829" s="5">
        <v>40674.545138888891</v>
      </c>
      <c r="D3829" s="4" t="s">
        <v>53</v>
      </c>
      <c r="E3829" s="4" t="s">
        <v>79</v>
      </c>
      <c r="F3829" s="6" t="s">
        <v>2072</v>
      </c>
      <c r="G3829" s="4" t="s">
        <v>55</v>
      </c>
      <c r="H3829" s="4" t="s">
        <v>1735</v>
      </c>
      <c r="I3829" s="4" t="s">
        <v>142</v>
      </c>
      <c r="J3829" s="4" t="s">
        <v>59</v>
      </c>
      <c r="K3829" s="9">
        <f t="shared" si="354"/>
        <v>1.9555555555562023</v>
      </c>
      <c r="L3829" s="13">
        <f t="shared" si="355"/>
        <v>40674</v>
      </c>
      <c r="M3829" s="14">
        <f t="shared" si="356"/>
        <v>0.54513888889050577</v>
      </c>
      <c r="N3829" s="15">
        <f t="shared" si="357"/>
        <v>4</v>
      </c>
      <c r="O3829" s="16" t="str">
        <f t="shared" si="358"/>
        <v>Friday</v>
      </c>
      <c r="P3829" s="16" t="str">
        <f t="shared" si="359"/>
        <v>May</v>
      </c>
      <c r="Q3829" s="22">
        <f>IF(Analysis!$H$2=1,1,0)</f>
        <v>1</v>
      </c>
      <c r="R3829" s="1">
        <f>IF(Analysis!$H$3=1,1,0)</f>
        <v>1</v>
      </c>
      <c r="S3829" s="23">
        <f>IF(Analysis!$H$4=1,1,0)</f>
        <v>1</v>
      </c>
      <c r="T3829" s="23">
        <f>IF(Analysis!$H$6=1,1,0)</f>
        <v>1</v>
      </c>
      <c r="U3829" s="23">
        <f>IF(Analysis!$H$7=1,1,0)</f>
        <v>1</v>
      </c>
    </row>
    <row r="3830" spans="1:21">
      <c r="A3830" s="4">
        <v>13817</v>
      </c>
      <c r="B3830" s="5">
        <v>40674.635416666664</v>
      </c>
      <c r="C3830" s="5">
        <v>40674.484027777777</v>
      </c>
      <c r="D3830" s="4" t="s">
        <v>53</v>
      </c>
      <c r="E3830" s="4" t="s">
        <v>67</v>
      </c>
      <c r="F3830" s="6" t="s">
        <v>2073</v>
      </c>
      <c r="G3830" s="4" t="s">
        <v>55</v>
      </c>
      <c r="H3830" s="4" t="s">
        <v>90</v>
      </c>
      <c r="I3830" s="4" t="s">
        <v>142</v>
      </c>
      <c r="J3830" s="4" t="s">
        <v>59</v>
      </c>
      <c r="K3830" s="9">
        <f t="shared" si="354"/>
        <v>0.15138888888759539</v>
      </c>
      <c r="L3830" s="13">
        <f t="shared" si="355"/>
        <v>40674</v>
      </c>
      <c r="M3830" s="14">
        <f t="shared" si="356"/>
        <v>0.48402777777664596</v>
      </c>
      <c r="N3830" s="15">
        <f t="shared" si="357"/>
        <v>3</v>
      </c>
      <c r="O3830" s="16" t="str">
        <f t="shared" si="358"/>
        <v>Wednesday</v>
      </c>
      <c r="P3830" s="16" t="str">
        <f t="shared" si="359"/>
        <v>May</v>
      </c>
      <c r="Q3830" s="22">
        <f>IF(Analysis!$H$2=1,1,0)</f>
        <v>1</v>
      </c>
      <c r="R3830" s="1">
        <f>IF(Analysis!$H$3=1,1,0)</f>
        <v>1</v>
      </c>
      <c r="S3830" s="23">
        <f>IF(Analysis!$H$4=1,1,0)</f>
        <v>1</v>
      </c>
      <c r="T3830" s="23">
        <f>IF(Analysis!$H$6=1,1,0)</f>
        <v>1</v>
      </c>
      <c r="U3830" s="23">
        <f>IF(Analysis!$H$7=1,1,0)</f>
        <v>1</v>
      </c>
    </row>
    <row r="3831" spans="1:21">
      <c r="A3831" s="4">
        <v>13816</v>
      </c>
      <c r="B3831" s="5">
        <v>40675.438888888886</v>
      </c>
      <c r="C3831" s="5">
        <v>40674.482638888891</v>
      </c>
      <c r="D3831" s="4" t="s">
        <v>60</v>
      </c>
      <c r="E3831" s="4" t="s">
        <v>67</v>
      </c>
      <c r="F3831" s="6" t="s">
        <v>132</v>
      </c>
      <c r="G3831" s="4" t="s">
        <v>55</v>
      </c>
      <c r="H3831" s="4" t="s">
        <v>107</v>
      </c>
      <c r="I3831" s="4" t="s">
        <v>142</v>
      </c>
      <c r="J3831" s="4" t="s">
        <v>59</v>
      </c>
      <c r="K3831" s="9">
        <f t="shared" si="354"/>
        <v>0.95624999999563443</v>
      </c>
      <c r="L3831" s="13">
        <f t="shared" si="355"/>
        <v>40674</v>
      </c>
      <c r="M3831" s="14">
        <f t="shared" si="356"/>
        <v>0.48263888889050577</v>
      </c>
      <c r="N3831" s="15">
        <f t="shared" si="357"/>
        <v>3</v>
      </c>
      <c r="O3831" s="16" t="str">
        <f t="shared" si="358"/>
        <v>Thursday</v>
      </c>
      <c r="P3831" s="16" t="str">
        <f t="shared" si="359"/>
        <v>May</v>
      </c>
      <c r="Q3831" s="22">
        <f>IF(Analysis!$H$2=1,1,0)</f>
        <v>1</v>
      </c>
      <c r="R3831" s="1">
        <f>IF(Analysis!$H$3=1,1,0)</f>
        <v>1</v>
      </c>
      <c r="S3831" s="23">
        <f>IF(Analysis!$H$4=1,1,0)</f>
        <v>1</v>
      </c>
      <c r="T3831" s="23">
        <f>IF(Analysis!$H$6=1,1,0)</f>
        <v>1</v>
      </c>
      <c r="U3831" s="23">
        <f>IF(Analysis!$H$7=1,1,0)</f>
        <v>1</v>
      </c>
    </row>
    <row r="3832" spans="1:21">
      <c r="A3832" s="4">
        <v>13815</v>
      </c>
      <c r="B3832" s="5">
        <v>40674.664583333331</v>
      </c>
      <c r="C3832" s="5">
        <v>40674.475694444445</v>
      </c>
      <c r="D3832" s="4" t="s">
        <v>60</v>
      </c>
      <c r="E3832" s="4" t="s">
        <v>67</v>
      </c>
      <c r="F3832" s="6" t="s">
        <v>133</v>
      </c>
      <c r="G3832" s="4" t="s">
        <v>55</v>
      </c>
      <c r="H3832" s="4" t="s">
        <v>106</v>
      </c>
      <c r="I3832" s="4" t="s">
        <v>142</v>
      </c>
      <c r="J3832" s="4" t="s">
        <v>59</v>
      </c>
      <c r="K3832" s="9">
        <f t="shared" si="354"/>
        <v>0.18888888888614019</v>
      </c>
      <c r="L3832" s="13">
        <f t="shared" si="355"/>
        <v>40674</v>
      </c>
      <c r="M3832" s="14">
        <f t="shared" si="356"/>
        <v>0.47569444444525288</v>
      </c>
      <c r="N3832" s="15">
        <f t="shared" si="357"/>
        <v>3</v>
      </c>
      <c r="O3832" s="16" t="str">
        <f t="shared" si="358"/>
        <v>Wednesday</v>
      </c>
      <c r="P3832" s="16" t="str">
        <f t="shared" si="359"/>
        <v>May</v>
      </c>
      <c r="Q3832" s="22">
        <f>IF(Analysis!$H$2=1,1,0)</f>
        <v>1</v>
      </c>
      <c r="R3832" s="1">
        <f>IF(Analysis!$H$3=1,1,0)</f>
        <v>1</v>
      </c>
      <c r="S3832" s="23">
        <f>IF(Analysis!$H$4=1,1,0)</f>
        <v>1</v>
      </c>
      <c r="T3832" s="23">
        <f>IF(Analysis!$H$6=1,1,0)</f>
        <v>1</v>
      </c>
      <c r="U3832" s="23">
        <f>IF(Analysis!$H$7=1,1,0)</f>
        <v>1</v>
      </c>
    </row>
    <row r="3833" spans="1:21">
      <c r="A3833" s="4">
        <v>13814</v>
      </c>
      <c r="B3833" s="5">
        <v>40674.452777777777</v>
      </c>
      <c r="C3833" s="5">
        <v>40674.443749999999</v>
      </c>
      <c r="D3833" s="4" t="s">
        <v>60</v>
      </c>
      <c r="E3833" s="4" t="s">
        <v>54</v>
      </c>
      <c r="F3833" s="6" t="s">
        <v>127</v>
      </c>
      <c r="G3833" s="4" t="s">
        <v>55</v>
      </c>
      <c r="H3833" s="4" t="s">
        <v>71</v>
      </c>
      <c r="I3833" s="4" t="s">
        <v>142</v>
      </c>
      <c r="J3833" s="4" t="s">
        <v>59</v>
      </c>
      <c r="K3833" s="9">
        <f t="shared" si="354"/>
        <v>9.0277777781011537E-3</v>
      </c>
      <c r="L3833" s="13">
        <f t="shared" si="355"/>
        <v>40674</v>
      </c>
      <c r="M3833" s="14">
        <f t="shared" si="356"/>
        <v>0.44374999999854481</v>
      </c>
      <c r="N3833" s="15">
        <f t="shared" si="357"/>
        <v>2</v>
      </c>
      <c r="O3833" s="16" t="str">
        <f t="shared" si="358"/>
        <v>Wednesday</v>
      </c>
      <c r="P3833" s="16" t="str">
        <f t="shared" si="359"/>
        <v>May</v>
      </c>
      <c r="Q3833" s="22">
        <f>IF(Analysis!$H$2=1,1,0)</f>
        <v>1</v>
      </c>
      <c r="R3833" s="1">
        <f>IF(Analysis!$H$3=1,1,0)</f>
        <v>1</v>
      </c>
      <c r="S3833" s="23">
        <f>IF(Analysis!$H$4=1,1,0)</f>
        <v>1</v>
      </c>
      <c r="T3833" s="23">
        <f>IF(Analysis!$H$6=1,1,0)</f>
        <v>1</v>
      </c>
      <c r="U3833" s="23">
        <f>IF(Analysis!$H$7=1,1,0)</f>
        <v>1</v>
      </c>
    </row>
    <row r="3834" spans="1:21">
      <c r="A3834" s="4">
        <v>13813</v>
      </c>
      <c r="B3834" s="5">
        <v>40674.525694444441</v>
      </c>
      <c r="C3834" s="5">
        <v>40674.435416666667</v>
      </c>
      <c r="D3834" s="4" t="s">
        <v>60</v>
      </c>
      <c r="E3834" s="4" t="s">
        <v>54</v>
      </c>
      <c r="F3834" s="6" t="s">
        <v>128</v>
      </c>
      <c r="G3834" s="4" t="s">
        <v>55</v>
      </c>
      <c r="H3834" s="4" t="s">
        <v>56</v>
      </c>
      <c r="I3834" s="4" t="s">
        <v>142</v>
      </c>
      <c r="J3834" s="4" t="s">
        <v>59</v>
      </c>
      <c r="K3834" s="9">
        <f t="shared" si="354"/>
        <v>9.0277777773735579E-2</v>
      </c>
      <c r="L3834" s="13">
        <f t="shared" si="355"/>
        <v>40674</v>
      </c>
      <c r="M3834" s="14">
        <f t="shared" si="356"/>
        <v>0.43541666666715173</v>
      </c>
      <c r="N3834" s="15">
        <f t="shared" si="357"/>
        <v>2</v>
      </c>
      <c r="O3834" s="16" t="str">
        <f t="shared" si="358"/>
        <v>Wednesday</v>
      </c>
      <c r="P3834" s="16" t="str">
        <f t="shared" si="359"/>
        <v>May</v>
      </c>
      <c r="Q3834" s="22">
        <f>IF(Analysis!$H$2=1,1,0)</f>
        <v>1</v>
      </c>
      <c r="R3834" s="1">
        <f>IF(Analysis!$H$3=1,1,0)</f>
        <v>1</v>
      </c>
      <c r="S3834" s="23">
        <f>IF(Analysis!$H$4=1,1,0)</f>
        <v>1</v>
      </c>
      <c r="T3834" s="23">
        <f>IF(Analysis!$H$6=1,1,0)</f>
        <v>1</v>
      </c>
      <c r="U3834" s="23">
        <f>IF(Analysis!$H$7=1,1,0)</f>
        <v>1</v>
      </c>
    </row>
    <row r="3835" spans="1:21">
      <c r="A3835" s="4">
        <v>13812</v>
      </c>
      <c r="B3835" s="5">
        <v>40688.629166666666</v>
      </c>
      <c r="C3835" s="5">
        <v>40674.37777777778</v>
      </c>
      <c r="D3835" s="4" t="s">
        <v>53</v>
      </c>
      <c r="E3835" s="4" t="s">
        <v>68</v>
      </c>
      <c r="F3835" s="6" t="s">
        <v>129</v>
      </c>
      <c r="G3835" s="4" t="s">
        <v>55</v>
      </c>
      <c r="H3835" s="4" t="s">
        <v>90</v>
      </c>
      <c r="I3835" s="4" t="s">
        <v>142</v>
      </c>
      <c r="J3835" s="4" t="s">
        <v>136</v>
      </c>
      <c r="K3835" s="9">
        <f t="shared" si="354"/>
        <v>14.25138888888614</v>
      </c>
      <c r="L3835" s="13">
        <f t="shared" si="355"/>
        <v>40674</v>
      </c>
      <c r="M3835" s="14">
        <f t="shared" si="356"/>
        <v>0.37777777777955635</v>
      </c>
      <c r="N3835" s="15">
        <f t="shared" si="357"/>
        <v>2</v>
      </c>
      <c r="O3835" s="16" t="str">
        <f t="shared" si="358"/>
        <v>Wednesday</v>
      </c>
      <c r="P3835" s="16" t="str">
        <f t="shared" si="359"/>
        <v>May</v>
      </c>
      <c r="Q3835" s="22">
        <f>IF(Analysis!$H$2=1,1,0)</f>
        <v>1</v>
      </c>
      <c r="R3835" s="1">
        <f>IF(Analysis!$H$3=1,1,0)</f>
        <v>1</v>
      </c>
      <c r="S3835" s="23">
        <f>IF(Analysis!$H$4=1,1,0)</f>
        <v>1</v>
      </c>
      <c r="T3835" s="23">
        <f>IF(Analysis!$H$6=1,1,0)</f>
        <v>1</v>
      </c>
      <c r="U3835" s="23">
        <f>IF(Analysis!$H$7=1,1,0)</f>
        <v>1</v>
      </c>
    </row>
    <row r="3836" spans="1:21">
      <c r="A3836" s="4">
        <v>13811</v>
      </c>
      <c r="B3836" s="5">
        <v>40674.466666666667</v>
      </c>
      <c r="C3836" s="5">
        <v>40673.69027777778</v>
      </c>
      <c r="D3836" s="4" t="s">
        <v>53</v>
      </c>
      <c r="E3836" s="4" t="s">
        <v>58</v>
      </c>
      <c r="F3836" s="6" t="s">
        <v>145</v>
      </c>
      <c r="G3836" s="4" t="s">
        <v>55</v>
      </c>
      <c r="H3836" s="4" t="s">
        <v>56</v>
      </c>
      <c r="I3836" s="4" t="s">
        <v>142</v>
      </c>
      <c r="J3836" s="4" t="s">
        <v>59</v>
      </c>
      <c r="K3836" s="9">
        <f t="shared" si="354"/>
        <v>0.77638888888759539</v>
      </c>
      <c r="L3836" s="13">
        <f t="shared" si="355"/>
        <v>40673</v>
      </c>
      <c r="M3836" s="14">
        <f t="shared" si="356"/>
        <v>0.69027777777955635</v>
      </c>
      <c r="N3836" s="15">
        <f t="shared" si="357"/>
        <v>5</v>
      </c>
      <c r="O3836" s="16" t="str">
        <f t="shared" si="358"/>
        <v>Wednesday</v>
      </c>
      <c r="P3836" s="16" t="str">
        <f t="shared" si="359"/>
        <v>May</v>
      </c>
      <c r="Q3836" s="22">
        <f>IF(Analysis!$H$2=1,1,0)</f>
        <v>1</v>
      </c>
      <c r="R3836" s="1">
        <f>IF(Analysis!$H$3=1,1,0)</f>
        <v>1</v>
      </c>
      <c r="S3836" s="23">
        <f>IF(Analysis!$H$4=1,1,0)</f>
        <v>1</v>
      </c>
      <c r="T3836" s="23">
        <f>IF(Analysis!$H$6=1,1,0)</f>
        <v>1</v>
      </c>
      <c r="U3836" s="23">
        <f>IF(Analysis!$H$7=1,1,0)</f>
        <v>1</v>
      </c>
    </row>
    <row r="3837" spans="1:21">
      <c r="A3837" s="4">
        <v>13810</v>
      </c>
      <c r="B3837" s="5">
        <v>40674.681944444441</v>
      </c>
      <c r="C3837" s="5">
        <v>40673.689583333333</v>
      </c>
      <c r="D3837" s="4" t="s">
        <v>53</v>
      </c>
      <c r="E3837" s="4" t="s">
        <v>54</v>
      </c>
      <c r="F3837" s="6" t="s">
        <v>2456</v>
      </c>
      <c r="G3837" s="4" t="s">
        <v>55</v>
      </c>
      <c r="H3837" s="4" t="s">
        <v>1736</v>
      </c>
      <c r="I3837" s="4" t="s">
        <v>142</v>
      </c>
      <c r="J3837" s="4" t="s">
        <v>59</v>
      </c>
      <c r="K3837" s="9">
        <f t="shared" si="354"/>
        <v>0.99236111110803904</v>
      </c>
      <c r="L3837" s="13">
        <f t="shared" si="355"/>
        <v>40673</v>
      </c>
      <c r="M3837" s="14">
        <f t="shared" si="356"/>
        <v>0.68958333333284827</v>
      </c>
      <c r="N3837" s="15">
        <f t="shared" si="357"/>
        <v>5</v>
      </c>
      <c r="O3837" s="16" t="str">
        <f t="shared" si="358"/>
        <v>Wednesday</v>
      </c>
      <c r="P3837" s="16" t="str">
        <f t="shared" si="359"/>
        <v>May</v>
      </c>
      <c r="Q3837" s="22">
        <f>IF(Analysis!$H$2=1,1,0)</f>
        <v>1</v>
      </c>
      <c r="R3837" s="1">
        <f>IF(Analysis!$H$3=1,1,0)</f>
        <v>1</v>
      </c>
      <c r="S3837" s="23">
        <f>IF(Analysis!$H$4=1,1,0)</f>
        <v>1</v>
      </c>
      <c r="T3837" s="23">
        <f>IF(Analysis!$H$6=1,1,0)</f>
        <v>1</v>
      </c>
      <c r="U3837" s="23">
        <f>IF(Analysis!$H$7=1,1,0)</f>
        <v>1</v>
      </c>
    </row>
    <row r="3838" spans="1:21">
      <c r="A3838" s="4">
        <v>13809</v>
      </c>
      <c r="B3838" s="5">
        <v>40687.605555555558</v>
      </c>
      <c r="C3838" s="5">
        <v>40673.67291666667</v>
      </c>
      <c r="D3838" s="4" t="s">
        <v>60</v>
      </c>
      <c r="E3838" s="4" t="s">
        <v>54</v>
      </c>
      <c r="F3838" s="6" t="s">
        <v>2071</v>
      </c>
      <c r="G3838" s="4" t="s">
        <v>55</v>
      </c>
      <c r="H3838" s="4" t="s">
        <v>1737</v>
      </c>
      <c r="I3838" s="4" t="s">
        <v>142</v>
      </c>
      <c r="J3838" s="4" t="s">
        <v>65</v>
      </c>
      <c r="K3838" s="9">
        <f t="shared" si="354"/>
        <v>13.932638888887595</v>
      </c>
      <c r="L3838" s="13">
        <f t="shared" si="355"/>
        <v>40673</v>
      </c>
      <c r="M3838" s="14">
        <f t="shared" si="356"/>
        <v>0.67291666667006211</v>
      </c>
      <c r="N3838" s="15">
        <f t="shared" si="357"/>
        <v>5</v>
      </c>
      <c r="O3838" s="16" t="str">
        <f t="shared" si="358"/>
        <v>Tuesday</v>
      </c>
      <c r="P3838" s="16" t="str">
        <f t="shared" si="359"/>
        <v>May</v>
      </c>
      <c r="Q3838" s="22">
        <f>IF(Analysis!$H$2=1,1,0)</f>
        <v>1</v>
      </c>
      <c r="R3838" s="1">
        <f>IF(Analysis!$H$3=1,1,0)</f>
        <v>1</v>
      </c>
      <c r="S3838" s="23">
        <f>IF(Analysis!$H$4=1,1,0)</f>
        <v>1</v>
      </c>
      <c r="T3838" s="23">
        <f>IF(Analysis!$H$6=1,1,0)</f>
        <v>1</v>
      </c>
      <c r="U3838" s="23">
        <f>IF(Analysis!$H$7=1,1,0)</f>
        <v>1</v>
      </c>
    </row>
    <row r="3839" spans="1:21">
      <c r="A3839" s="4">
        <v>13808</v>
      </c>
      <c r="B3839" s="5">
        <v>40708.320833333331</v>
      </c>
      <c r="C3839" s="5">
        <v>40673.659722222219</v>
      </c>
      <c r="D3839" s="4" t="s">
        <v>53</v>
      </c>
      <c r="E3839" s="4" t="s">
        <v>74</v>
      </c>
      <c r="F3839" s="6" t="s">
        <v>2072</v>
      </c>
      <c r="G3839" s="4" t="s">
        <v>55</v>
      </c>
      <c r="H3839" s="4" t="s">
        <v>1738</v>
      </c>
      <c r="I3839" s="4" t="s">
        <v>142</v>
      </c>
      <c r="J3839" s="4" t="s">
        <v>59</v>
      </c>
      <c r="K3839" s="9">
        <f t="shared" si="354"/>
        <v>34.661111111112405</v>
      </c>
      <c r="L3839" s="13">
        <f t="shared" si="355"/>
        <v>40673</v>
      </c>
      <c r="M3839" s="14">
        <f t="shared" si="356"/>
        <v>0.65972222221898846</v>
      </c>
      <c r="N3839" s="15">
        <f t="shared" si="357"/>
        <v>5</v>
      </c>
      <c r="O3839" s="16" t="str">
        <f t="shared" si="358"/>
        <v>Tuesday</v>
      </c>
      <c r="P3839" s="16" t="str">
        <f t="shared" si="359"/>
        <v>May</v>
      </c>
      <c r="Q3839" s="22">
        <f>IF(Analysis!$H$2=1,1,0)</f>
        <v>1</v>
      </c>
      <c r="R3839" s="1">
        <f>IF(Analysis!$H$3=1,1,0)</f>
        <v>1</v>
      </c>
      <c r="S3839" s="23">
        <f>IF(Analysis!$H$4=1,1,0)</f>
        <v>1</v>
      </c>
      <c r="T3839" s="23">
        <f>IF(Analysis!$H$6=1,1,0)</f>
        <v>1</v>
      </c>
      <c r="U3839" s="23">
        <f>IF(Analysis!$H$7=1,1,0)</f>
        <v>1</v>
      </c>
    </row>
    <row r="3840" spans="1:21">
      <c r="A3840" s="4">
        <v>13807</v>
      </c>
      <c r="B3840" s="5">
        <v>40674.677777777775</v>
      </c>
      <c r="C3840" s="5">
        <v>40673.655555555553</v>
      </c>
      <c r="D3840" s="4" t="s">
        <v>53</v>
      </c>
      <c r="E3840" s="4" t="s">
        <v>105</v>
      </c>
      <c r="F3840" s="6" t="s">
        <v>2073</v>
      </c>
      <c r="G3840" s="4" t="s">
        <v>55</v>
      </c>
      <c r="H3840" s="4" t="s">
        <v>1739</v>
      </c>
      <c r="I3840" s="4" t="s">
        <v>142</v>
      </c>
      <c r="J3840" s="4" t="s">
        <v>59</v>
      </c>
      <c r="K3840" s="9">
        <f t="shared" si="354"/>
        <v>1.0222222222218988</v>
      </c>
      <c r="L3840" s="13">
        <f t="shared" si="355"/>
        <v>40673</v>
      </c>
      <c r="M3840" s="14">
        <f t="shared" si="356"/>
        <v>0.65555555555329192</v>
      </c>
      <c r="N3840" s="15">
        <f t="shared" si="357"/>
        <v>5</v>
      </c>
      <c r="O3840" s="16" t="str">
        <f t="shared" si="358"/>
        <v>Wednesday</v>
      </c>
      <c r="P3840" s="16" t="str">
        <f t="shared" si="359"/>
        <v>May</v>
      </c>
      <c r="Q3840" s="22">
        <f>IF(Analysis!$H$2=1,1,0)</f>
        <v>1</v>
      </c>
      <c r="R3840" s="1">
        <f>IF(Analysis!$H$3=1,1,0)</f>
        <v>1</v>
      </c>
      <c r="S3840" s="23">
        <f>IF(Analysis!$H$4=1,1,0)</f>
        <v>1</v>
      </c>
      <c r="T3840" s="23">
        <f>IF(Analysis!$H$6=1,1,0)</f>
        <v>1</v>
      </c>
      <c r="U3840" s="23">
        <f>IF(Analysis!$H$7=1,1,0)</f>
        <v>1</v>
      </c>
    </row>
    <row r="3841" spans="1:21">
      <c r="A3841" s="4">
        <v>13806</v>
      </c>
      <c r="B3841" s="5">
        <v>40688.625</v>
      </c>
      <c r="C3841" s="5">
        <v>40673.643750000003</v>
      </c>
      <c r="D3841" s="4" t="s">
        <v>53</v>
      </c>
      <c r="E3841" s="4" t="s">
        <v>74</v>
      </c>
      <c r="F3841" s="6" t="s">
        <v>132</v>
      </c>
      <c r="G3841" s="4" t="s">
        <v>55</v>
      </c>
      <c r="H3841" s="4" t="s">
        <v>1740</v>
      </c>
      <c r="I3841" s="4" t="s">
        <v>142</v>
      </c>
      <c r="J3841" s="4" t="s">
        <v>136</v>
      </c>
      <c r="K3841" s="9">
        <f t="shared" si="354"/>
        <v>14.98124999999709</v>
      </c>
      <c r="L3841" s="13">
        <f t="shared" si="355"/>
        <v>40673</v>
      </c>
      <c r="M3841" s="14">
        <f t="shared" si="356"/>
        <v>0.64375000000291038</v>
      </c>
      <c r="N3841" s="15">
        <f t="shared" si="357"/>
        <v>5</v>
      </c>
      <c r="O3841" s="16" t="str">
        <f t="shared" si="358"/>
        <v>Wednesday</v>
      </c>
      <c r="P3841" s="16" t="str">
        <f t="shared" si="359"/>
        <v>May</v>
      </c>
      <c r="Q3841" s="22">
        <f>IF(Analysis!$H$2=1,1,0)</f>
        <v>1</v>
      </c>
      <c r="R3841" s="1">
        <f>IF(Analysis!$H$3=1,1,0)</f>
        <v>1</v>
      </c>
      <c r="S3841" s="23">
        <f>IF(Analysis!$H$4=1,1,0)</f>
        <v>1</v>
      </c>
      <c r="T3841" s="23">
        <f>IF(Analysis!$H$6=1,1,0)</f>
        <v>1</v>
      </c>
      <c r="U3841" s="23">
        <f>IF(Analysis!$H$7=1,1,0)</f>
        <v>1</v>
      </c>
    </row>
    <row r="3842" spans="1:21">
      <c r="A3842" s="4">
        <v>13805</v>
      </c>
      <c r="B3842" s="5">
        <v>40702.556250000001</v>
      </c>
      <c r="C3842" s="5">
        <v>40673.64166666667</v>
      </c>
      <c r="D3842" s="4" t="s">
        <v>53</v>
      </c>
      <c r="E3842" s="4" t="s">
        <v>91</v>
      </c>
      <c r="F3842" s="6" t="s">
        <v>133</v>
      </c>
      <c r="G3842" s="4" t="s">
        <v>55</v>
      </c>
      <c r="H3842" s="4" t="s">
        <v>90</v>
      </c>
      <c r="I3842" s="4" t="s">
        <v>142</v>
      </c>
      <c r="J3842" s="4" t="s">
        <v>59</v>
      </c>
      <c r="K3842" s="9">
        <f t="shared" si="354"/>
        <v>28.914583333331393</v>
      </c>
      <c r="L3842" s="13">
        <f t="shared" si="355"/>
        <v>40673</v>
      </c>
      <c r="M3842" s="14">
        <f t="shared" si="356"/>
        <v>0.64166666667006211</v>
      </c>
      <c r="N3842" s="15">
        <f t="shared" si="357"/>
        <v>5</v>
      </c>
      <c r="O3842" s="16" t="str">
        <f t="shared" si="358"/>
        <v>Wednesday</v>
      </c>
      <c r="P3842" s="16" t="str">
        <f t="shared" si="359"/>
        <v>May</v>
      </c>
      <c r="Q3842" s="22">
        <f>IF(Analysis!$H$2=1,1,0)</f>
        <v>1</v>
      </c>
      <c r="R3842" s="1">
        <f>IF(Analysis!$H$3=1,1,0)</f>
        <v>1</v>
      </c>
      <c r="S3842" s="23">
        <f>IF(Analysis!$H$4=1,1,0)</f>
        <v>1</v>
      </c>
      <c r="T3842" s="23">
        <f>IF(Analysis!$H$6=1,1,0)</f>
        <v>1</v>
      </c>
      <c r="U3842" s="23">
        <f>IF(Analysis!$H$7=1,1,0)</f>
        <v>1</v>
      </c>
    </row>
    <row r="3843" spans="1:21">
      <c r="A3843" s="4">
        <v>13804</v>
      </c>
      <c r="B3843" s="5">
        <v>40674.454861111109</v>
      </c>
      <c r="C3843" s="5">
        <v>40673.638888888891</v>
      </c>
      <c r="D3843" s="4" t="s">
        <v>60</v>
      </c>
      <c r="E3843" s="4" t="s">
        <v>67</v>
      </c>
      <c r="F3843" s="6" t="s">
        <v>127</v>
      </c>
      <c r="G3843" s="4" t="s">
        <v>55</v>
      </c>
      <c r="H3843" s="4" t="s">
        <v>107</v>
      </c>
      <c r="I3843" s="4" t="s">
        <v>142</v>
      </c>
      <c r="J3843" s="4" t="s">
        <v>59</v>
      </c>
      <c r="K3843" s="9">
        <f t="shared" ref="K3843:K3906" si="360">B3843-C3843</f>
        <v>0.81597222221898846</v>
      </c>
      <c r="L3843" s="13">
        <f t="shared" si="355"/>
        <v>40673</v>
      </c>
      <c r="M3843" s="14">
        <f t="shared" si="356"/>
        <v>0.63888888889050577</v>
      </c>
      <c r="N3843" s="15">
        <f t="shared" si="357"/>
        <v>5</v>
      </c>
      <c r="O3843" s="16" t="str">
        <f t="shared" si="358"/>
        <v>Wednesday</v>
      </c>
      <c r="P3843" s="16" t="str">
        <f t="shared" si="359"/>
        <v>May</v>
      </c>
      <c r="Q3843" s="22">
        <f>IF(Analysis!$H$2=1,1,0)</f>
        <v>1</v>
      </c>
      <c r="R3843" s="1">
        <f>IF(Analysis!$H$3=1,1,0)</f>
        <v>1</v>
      </c>
      <c r="S3843" s="23">
        <f>IF(Analysis!$H$4=1,1,0)</f>
        <v>1</v>
      </c>
      <c r="T3843" s="23">
        <f>IF(Analysis!$H$6=1,1,0)</f>
        <v>1</v>
      </c>
      <c r="U3843" s="23">
        <f>IF(Analysis!$H$7=1,1,0)</f>
        <v>1</v>
      </c>
    </row>
    <row r="3844" spans="1:21">
      <c r="A3844" s="4">
        <v>13803</v>
      </c>
      <c r="B3844" s="5">
        <v>40690.4375</v>
      </c>
      <c r="C3844" s="5">
        <v>40673.633333333331</v>
      </c>
      <c r="D3844" s="4" t="s">
        <v>53</v>
      </c>
      <c r="E3844" s="4" t="s">
        <v>54</v>
      </c>
      <c r="F3844" s="6" t="s">
        <v>128</v>
      </c>
      <c r="G3844" s="4" t="s">
        <v>55</v>
      </c>
      <c r="H3844" s="4" t="s">
        <v>106</v>
      </c>
      <c r="I3844" s="4" t="s">
        <v>142</v>
      </c>
      <c r="J3844" s="4" t="s">
        <v>59</v>
      </c>
      <c r="K3844" s="9">
        <f t="shared" si="360"/>
        <v>16.804166666668607</v>
      </c>
      <c r="L3844" s="13">
        <f t="shared" ref="L3844:L3907" si="361">INT(C3844)</f>
        <v>40673</v>
      </c>
      <c r="M3844" s="14">
        <f t="shared" ref="M3844:M3907" si="362">MOD(C3844,1)</f>
        <v>0.63333333333139308</v>
      </c>
      <c r="N3844" s="15">
        <f t="shared" ref="N3844:N3907" si="363">IF(AND($V$4&lt;=M3844,M3844&lt;$W$4),1,IF(AND($X$4&lt;=M3844,M3844&lt;$Y$4),2,IF(AND($Z$4&lt;=M3844,M3844&lt;$AA$4),3,IF(AND($AB$4&lt;=M3844,M3844&lt;$AC$4),4,IF(AND($AD$4&lt;=M3844,M3844&lt;$AE$4),5,IF(AND($AF$4&lt;=M3844,M3844&lt;$AG$4),6))))))</f>
        <v>5</v>
      </c>
      <c r="O3844" s="16" t="str">
        <f t="shared" ref="O3844:O3907" si="364">CHOOSE(WEEKDAY(B3844,1),"Sunday","Monday","Tuesday","Wednesday","Thursday","Friday","Saturday")</f>
        <v>Friday</v>
      </c>
      <c r="P3844" s="16" t="str">
        <f t="shared" ref="P3844:P3907" si="365">CHOOSE(MONTH(L3844),"Jan","Feb","Mar","Apr","May","Jun","Jul","Aug","Sep","Oct","Nov","Dec")</f>
        <v>May</v>
      </c>
      <c r="Q3844" s="22">
        <f>IF(Analysis!$H$2=1,1,0)</f>
        <v>1</v>
      </c>
      <c r="R3844" s="1">
        <f>IF(Analysis!$H$3=1,1,0)</f>
        <v>1</v>
      </c>
      <c r="S3844" s="23">
        <f>IF(Analysis!$H$4=1,1,0)</f>
        <v>1</v>
      </c>
      <c r="T3844" s="23">
        <f>IF(Analysis!$H$6=1,1,0)</f>
        <v>1</v>
      </c>
      <c r="U3844" s="23">
        <f>IF(Analysis!$H$7=1,1,0)</f>
        <v>1</v>
      </c>
    </row>
    <row r="3845" spans="1:21">
      <c r="A3845" s="4">
        <v>13802</v>
      </c>
      <c r="B3845" s="5">
        <v>40703.424305555556</v>
      </c>
      <c r="C3845" s="5">
        <v>40673.621527777781</v>
      </c>
      <c r="D3845" s="4" t="s">
        <v>62</v>
      </c>
      <c r="E3845" s="4" t="s">
        <v>63</v>
      </c>
      <c r="F3845" s="6" t="s">
        <v>129</v>
      </c>
      <c r="G3845" s="4" t="s">
        <v>55</v>
      </c>
      <c r="H3845" s="4" t="s">
        <v>71</v>
      </c>
      <c r="I3845" s="4" t="s">
        <v>142</v>
      </c>
      <c r="J3845" s="4" t="s">
        <v>59</v>
      </c>
      <c r="K3845" s="9">
        <f t="shared" si="360"/>
        <v>29.802777777775191</v>
      </c>
      <c r="L3845" s="13">
        <f t="shared" si="361"/>
        <v>40673</v>
      </c>
      <c r="M3845" s="14">
        <f t="shared" si="362"/>
        <v>0.62152777778101154</v>
      </c>
      <c r="N3845" s="15">
        <f t="shared" si="363"/>
        <v>4</v>
      </c>
      <c r="O3845" s="16" t="str">
        <f t="shared" si="364"/>
        <v>Thursday</v>
      </c>
      <c r="P3845" s="16" t="str">
        <f t="shared" si="365"/>
        <v>May</v>
      </c>
      <c r="Q3845" s="22">
        <f>IF(Analysis!$H$2=1,1,0)</f>
        <v>1</v>
      </c>
      <c r="R3845" s="1">
        <f>IF(Analysis!$H$3=1,1,0)</f>
        <v>1</v>
      </c>
      <c r="S3845" s="23">
        <f>IF(Analysis!$H$4=1,1,0)</f>
        <v>1</v>
      </c>
      <c r="T3845" s="23">
        <f>IF(Analysis!$H$6=1,1,0)</f>
        <v>1</v>
      </c>
      <c r="U3845" s="23">
        <f>IF(Analysis!$H$7=1,1,0)</f>
        <v>1</v>
      </c>
    </row>
    <row r="3846" spans="1:21">
      <c r="A3846" s="4">
        <v>13801</v>
      </c>
      <c r="B3846" s="5">
        <v>40679.444444444445</v>
      </c>
      <c r="C3846" s="5">
        <v>40673.487500000003</v>
      </c>
      <c r="D3846" s="4" t="s">
        <v>62</v>
      </c>
      <c r="E3846" s="4" t="s">
        <v>100</v>
      </c>
      <c r="F3846" s="6" t="s">
        <v>145</v>
      </c>
      <c r="G3846" s="4" t="s">
        <v>55</v>
      </c>
      <c r="H3846" s="4" t="s">
        <v>56</v>
      </c>
      <c r="I3846" s="4" t="s">
        <v>142</v>
      </c>
      <c r="J3846" s="4" t="s">
        <v>59</v>
      </c>
      <c r="K3846" s="9">
        <f t="shared" si="360"/>
        <v>5.9569444444423425</v>
      </c>
      <c r="L3846" s="13">
        <f t="shared" si="361"/>
        <v>40673</v>
      </c>
      <c r="M3846" s="14">
        <f t="shared" si="362"/>
        <v>0.48750000000291038</v>
      </c>
      <c r="N3846" s="15">
        <f t="shared" si="363"/>
        <v>3</v>
      </c>
      <c r="O3846" s="16" t="str">
        <f t="shared" si="364"/>
        <v>Monday</v>
      </c>
      <c r="P3846" s="16" t="str">
        <f t="shared" si="365"/>
        <v>May</v>
      </c>
      <c r="Q3846" s="22">
        <f>IF(Analysis!$H$2=1,1,0)</f>
        <v>1</v>
      </c>
      <c r="R3846" s="1">
        <f>IF(Analysis!$H$3=1,1,0)</f>
        <v>1</v>
      </c>
      <c r="S3846" s="23">
        <f>IF(Analysis!$H$4=1,1,0)</f>
        <v>1</v>
      </c>
      <c r="T3846" s="23">
        <f>IF(Analysis!$H$6=1,1,0)</f>
        <v>1</v>
      </c>
      <c r="U3846" s="23">
        <f>IF(Analysis!$H$7=1,1,0)</f>
        <v>1</v>
      </c>
    </row>
    <row r="3847" spans="1:21">
      <c r="A3847" s="4">
        <v>13800</v>
      </c>
      <c r="B3847" s="5">
        <v>40681.600694444445</v>
      </c>
      <c r="C3847" s="5">
        <v>40673.442361111112</v>
      </c>
      <c r="D3847" s="4" t="s">
        <v>60</v>
      </c>
      <c r="E3847" s="4" t="s">
        <v>67</v>
      </c>
      <c r="F3847" s="6" t="s">
        <v>2457</v>
      </c>
      <c r="G3847" s="4" t="s">
        <v>55</v>
      </c>
      <c r="H3847" s="4" t="s">
        <v>90</v>
      </c>
      <c r="I3847" s="4" t="s">
        <v>142</v>
      </c>
      <c r="J3847" s="4" t="s">
        <v>59</v>
      </c>
      <c r="K3847" s="9">
        <f t="shared" si="360"/>
        <v>8.1583333333328483</v>
      </c>
      <c r="L3847" s="13">
        <f t="shared" si="361"/>
        <v>40673</v>
      </c>
      <c r="M3847" s="14">
        <f t="shared" si="362"/>
        <v>0.44236111111240461</v>
      </c>
      <c r="N3847" s="15">
        <f t="shared" si="363"/>
        <v>2</v>
      </c>
      <c r="O3847" s="16" t="str">
        <f t="shared" si="364"/>
        <v>Wednesday</v>
      </c>
      <c r="P3847" s="16" t="str">
        <f t="shared" si="365"/>
        <v>May</v>
      </c>
      <c r="Q3847" s="22">
        <f>IF(Analysis!$H$2=1,1,0)</f>
        <v>1</v>
      </c>
      <c r="R3847" s="1">
        <f>IF(Analysis!$H$3=1,1,0)</f>
        <v>1</v>
      </c>
      <c r="S3847" s="23">
        <f>IF(Analysis!$H$4=1,1,0)</f>
        <v>1</v>
      </c>
      <c r="T3847" s="23">
        <f>IF(Analysis!$H$6=1,1,0)</f>
        <v>1</v>
      </c>
      <c r="U3847" s="23">
        <f>IF(Analysis!$H$7=1,1,0)</f>
        <v>1</v>
      </c>
    </row>
    <row r="3848" spans="1:21">
      <c r="A3848" s="4">
        <v>13799</v>
      </c>
      <c r="B3848" s="5">
        <v>40681.649305555555</v>
      </c>
      <c r="C3848" s="5">
        <v>40673.4375</v>
      </c>
      <c r="D3848" s="4" t="s">
        <v>60</v>
      </c>
      <c r="E3848" s="4" t="s">
        <v>54</v>
      </c>
      <c r="F3848" s="6" t="s">
        <v>2071</v>
      </c>
      <c r="G3848" s="4" t="s">
        <v>55</v>
      </c>
      <c r="H3848" s="4" t="s">
        <v>56</v>
      </c>
      <c r="I3848" s="4" t="s">
        <v>142</v>
      </c>
      <c r="J3848" s="4" t="s">
        <v>59</v>
      </c>
      <c r="K3848" s="9">
        <f t="shared" si="360"/>
        <v>8.2118055555547471</v>
      </c>
      <c r="L3848" s="13">
        <f t="shared" si="361"/>
        <v>40673</v>
      </c>
      <c r="M3848" s="14">
        <f t="shared" si="362"/>
        <v>0.4375</v>
      </c>
      <c r="N3848" s="15">
        <f t="shared" si="363"/>
        <v>2</v>
      </c>
      <c r="O3848" s="16" t="str">
        <f t="shared" si="364"/>
        <v>Wednesday</v>
      </c>
      <c r="P3848" s="16" t="str">
        <f t="shared" si="365"/>
        <v>May</v>
      </c>
      <c r="Q3848" s="22">
        <f>IF(Analysis!$H$2=1,1,0)</f>
        <v>1</v>
      </c>
      <c r="R3848" s="1">
        <f>IF(Analysis!$H$3=1,1,0)</f>
        <v>1</v>
      </c>
      <c r="S3848" s="23">
        <f>IF(Analysis!$H$4=1,1,0)</f>
        <v>1</v>
      </c>
      <c r="T3848" s="23">
        <f>IF(Analysis!$H$6=1,1,0)</f>
        <v>1</v>
      </c>
      <c r="U3848" s="23">
        <f>IF(Analysis!$H$7=1,1,0)</f>
        <v>1</v>
      </c>
    </row>
    <row r="3849" spans="1:21">
      <c r="A3849" s="4">
        <v>13798</v>
      </c>
      <c r="B3849" s="5">
        <v>40688.441666666666</v>
      </c>
      <c r="C3849" s="5">
        <v>40673.435416666667</v>
      </c>
      <c r="D3849" s="4" t="s">
        <v>53</v>
      </c>
      <c r="E3849" s="4" t="s">
        <v>67</v>
      </c>
      <c r="F3849" s="6" t="s">
        <v>2072</v>
      </c>
      <c r="G3849" s="4" t="s">
        <v>55</v>
      </c>
      <c r="H3849" s="4" t="s">
        <v>1741</v>
      </c>
      <c r="I3849" s="4" t="s">
        <v>142</v>
      </c>
      <c r="J3849" s="4" t="s">
        <v>59</v>
      </c>
      <c r="K3849" s="9">
        <f t="shared" si="360"/>
        <v>15.006249999998545</v>
      </c>
      <c r="L3849" s="13">
        <f t="shared" si="361"/>
        <v>40673</v>
      </c>
      <c r="M3849" s="14">
        <f t="shared" si="362"/>
        <v>0.43541666666715173</v>
      </c>
      <c r="N3849" s="15">
        <f t="shared" si="363"/>
        <v>2</v>
      </c>
      <c r="O3849" s="16" t="str">
        <f t="shared" si="364"/>
        <v>Wednesday</v>
      </c>
      <c r="P3849" s="16" t="str">
        <f t="shared" si="365"/>
        <v>May</v>
      </c>
      <c r="Q3849" s="22">
        <f>IF(Analysis!$H$2=1,1,0)</f>
        <v>1</v>
      </c>
      <c r="R3849" s="1">
        <f>IF(Analysis!$H$3=1,1,0)</f>
        <v>1</v>
      </c>
      <c r="S3849" s="23">
        <f>IF(Analysis!$H$4=1,1,0)</f>
        <v>1</v>
      </c>
      <c r="T3849" s="23">
        <f>IF(Analysis!$H$6=1,1,0)</f>
        <v>1</v>
      </c>
      <c r="U3849" s="23">
        <f>IF(Analysis!$H$7=1,1,0)</f>
        <v>1</v>
      </c>
    </row>
    <row r="3850" spans="1:21">
      <c r="A3850" s="4">
        <v>13797</v>
      </c>
      <c r="B3850" s="5">
        <v>40673.482638888891</v>
      </c>
      <c r="C3850" s="5">
        <v>40673.40625</v>
      </c>
      <c r="D3850" s="4" t="s">
        <v>60</v>
      </c>
      <c r="E3850" s="4" t="s">
        <v>93</v>
      </c>
      <c r="F3850" s="6" t="s">
        <v>2073</v>
      </c>
      <c r="G3850" s="4" t="s">
        <v>55</v>
      </c>
      <c r="H3850" s="4" t="s">
        <v>1742</v>
      </c>
      <c r="I3850" s="4" t="s">
        <v>142</v>
      </c>
      <c r="J3850" s="4" t="s">
        <v>59</v>
      </c>
      <c r="K3850" s="9">
        <f t="shared" si="360"/>
        <v>7.6388888890505768E-2</v>
      </c>
      <c r="L3850" s="13">
        <f t="shared" si="361"/>
        <v>40673</v>
      </c>
      <c r="M3850" s="14">
        <f t="shared" si="362"/>
        <v>0.40625</v>
      </c>
      <c r="N3850" s="15">
        <f t="shared" si="363"/>
        <v>2</v>
      </c>
      <c r="O3850" s="16" t="str">
        <f t="shared" si="364"/>
        <v>Tuesday</v>
      </c>
      <c r="P3850" s="16" t="str">
        <f t="shared" si="365"/>
        <v>May</v>
      </c>
      <c r="Q3850" s="22">
        <f>IF(Analysis!$H$2=1,1,0)</f>
        <v>1</v>
      </c>
      <c r="R3850" s="1">
        <f>IF(Analysis!$H$3=1,1,0)</f>
        <v>1</v>
      </c>
      <c r="S3850" s="23">
        <f>IF(Analysis!$H$4=1,1,0)</f>
        <v>1</v>
      </c>
      <c r="T3850" s="23">
        <f>IF(Analysis!$H$6=1,1,0)</f>
        <v>1</v>
      </c>
      <c r="U3850" s="23">
        <f>IF(Analysis!$H$7=1,1,0)</f>
        <v>1</v>
      </c>
    </row>
    <row r="3851" spans="1:21">
      <c r="A3851" s="4">
        <v>13796</v>
      </c>
      <c r="B3851" s="5">
        <v>40675.362500000003</v>
      </c>
      <c r="C3851" s="5">
        <v>40673.39166666667</v>
      </c>
      <c r="D3851" s="4" t="s">
        <v>53</v>
      </c>
      <c r="E3851" s="4" t="s">
        <v>91</v>
      </c>
      <c r="F3851" s="6" t="s">
        <v>132</v>
      </c>
      <c r="G3851" s="4" t="s">
        <v>55</v>
      </c>
      <c r="H3851" s="4" t="s">
        <v>1743</v>
      </c>
      <c r="I3851" s="4" t="s">
        <v>142</v>
      </c>
      <c r="J3851" s="4" t="s">
        <v>59</v>
      </c>
      <c r="K3851" s="9">
        <f t="shared" si="360"/>
        <v>1.9708333333328483</v>
      </c>
      <c r="L3851" s="13">
        <f t="shared" si="361"/>
        <v>40673</v>
      </c>
      <c r="M3851" s="14">
        <f t="shared" si="362"/>
        <v>0.39166666667006211</v>
      </c>
      <c r="N3851" s="15">
        <f t="shared" si="363"/>
        <v>2</v>
      </c>
      <c r="O3851" s="16" t="str">
        <f t="shared" si="364"/>
        <v>Thursday</v>
      </c>
      <c r="P3851" s="16" t="str">
        <f t="shared" si="365"/>
        <v>May</v>
      </c>
      <c r="Q3851" s="22">
        <f>IF(Analysis!$H$2=1,1,0)</f>
        <v>1</v>
      </c>
      <c r="R3851" s="1">
        <f>IF(Analysis!$H$3=1,1,0)</f>
        <v>1</v>
      </c>
      <c r="S3851" s="23">
        <f>IF(Analysis!$H$4=1,1,0)</f>
        <v>1</v>
      </c>
      <c r="T3851" s="23">
        <f>IF(Analysis!$H$6=1,1,0)</f>
        <v>1</v>
      </c>
      <c r="U3851" s="23">
        <f>IF(Analysis!$H$7=1,1,0)</f>
        <v>1</v>
      </c>
    </row>
    <row r="3852" spans="1:21">
      <c r="A3852" s="4">
        <v>13795</v>
      </c>
      <c r="B3852" s="5">
        <v>40731.670138888891</v>
      </c>
      <c r="C3852" s="5">
        <v>40673.388194444444</v>
      </c>
      <c r="D3852" s="4" t="s">
        <v>62</v>
      </c>
      <c r="E3852" s="4" t="s">
        <v>64</v>
      </c>
      <c r="F3852" s="6" t="s">
        <v>133</v>
      </c>
      <c r="G3852" s="4" t="s">
        <v>55</v>
      </c>
      <c r="H3852" s="4" t="s">
        <v>1744</v>
      </c>
      <c r="I3852" s="4" t="s">
        <v>142</v>
      </c>
      <c r="J3852" s="4" t="s">
        <v>65</v>
      </c>
      <c r="K3852" s="9">
        <f t="shared" si="360"/>
        <v>58.281944444446708</v>
      </c>
      <c r="L3852" s="13">
        <f t="shared" si="361"/>
        <v>40673</v>
      </c>
      <c r="M3852" s="14">
        <f t="shared" si="362"/>
        <v>0.38819444444379769</v>
      </c>
      <c r="N3852" s="15">
        <f t="shared" si="363"/>
        <v>2</v>
      </c>
      <c r="O3852" s="16" t="str">
        <f t="shared" si="364"/>
        <v>Thursday</v>
      </c>
      <c r="P3852" s="16" t="str">
        <f t="shared" si="365"/>
        <v>May</v>
      </c>
      <c r="Q3852" s="22">
        <f>IF(Analysis!$H$2=1,1,0)</f>
        <v>1</v>
      </c>
      <c r="R3852" s="1">
        <f>IF(Analysis!$H$3=1,1,0)</f>
        <v>1</v>
      </c>
      <c r="S3852" s="23">
        <f>IF(Analysis!$H$4=1,1,0)</f>
        <v>1</v>
      </c>
      <c r="T3852" s="23">
        <f>IF(Analysis!$H$6=1,1,0)</f>
        <v>1</v>
      </c>
      <c r="U3852" s="23">
        <f>IF(Analysis!$H$7=1,1,0)</f>
        <v>1</v>
      </c>
    </row>
    <row r="3853" spans="1:21">
      <c r="A3853" s="4">
        <v>13794</v>
      </c>
      <c r="B3853" s="5">
        <v>40687.604166666664</v>
      </c>
      <c r="C3853" s="5">
        <v>40672.729861111111</v>
      </c>
      <c r="D3853" s="4" t="s">
        <v>53</v>
      </c>
      <c r="E3853" s="4" t="s">
        <v>68</v>
      </c>
      <c r="F3853" s="6" t="s">
        <v>127</v>
      </c>
      <c r="G3853" s="4" t="s">
        <v>55</v>
      </c>
      <c r="H3853" s="4" t="s">
        <v>1745</v>
      </c>
      <c r="I3853" s="4" t="s">
        <v>142</v>
      </c>
      <c r="J3853" s="4" t="s">
        <v>136</v>
      </c>
      <c r="K3853" s="9">
        <f t="shared" si="360"/>
        <v>14.874305555553292</v>
      </c>
      <c r="L3853" s="13">
        <f t="shared" si="361"/>
        <v>40672</v>
      </c>
      <c r="M3853" s="14">
        <f t="shared" si="362"/>
        <v>0.72986111111094942</v>
      </c>
      <c r="N3853" s="15">
        <f t="shared" si="363"/>
        <v>6</v>
      </c>
      <c r="O3853" s="16" t="str">
        <f t="shared" si="364"/>
        <v>Tuesday</v>
      </c>
      <c r="P3853" s="16" t="str">
        <f t="shared" si="365"/>
        <v>May</v>
      </c>
      <c r="Q3853" s="22">
        <f>IF(Analysis!$H$2=1,1,0)</f>
        <v>1</v>
      </c>
      <c r="R3853" s="1">
        <f>IF(Analysis!$H$3=1,1,0)</f>
        <v>1</v>
      </c>
      <c r="S3853" s="23">
        <f>IF(Analysis!$H$4=1,1,0)</f>
        <v>1</v>
      </c>
      <c r="T3853" s="23">
        <f>IF(Analysis!$H$6=1,1,0)</f>
        <v>1</v>
      </c>
      <c r="U3853" s="23">
        <f>IF(Analysis!$H$7=1,1,0)</f>
        <v>1</v>
      </c>
    </row>
    <row r="3854" spans="1:21">
      <c r="A3854" s="4">
        <v>13793</v>
      </c>
      <c r="B3854" s="5">
        <v>40688.62777777778</v>
      </c>
      <c r="C3854" s="5">
        <v>40672.728472222225</v>
      </c>
      <c r="D3854" s="4" t="s">
        <v>53</v>
      </c>
      <c r="E3854" s="4" t="s">
        <v>68</v>
      </c>
      <c r="F3854" s="6" t="s">
        <v>128</v>
      </c>
      <c r="G3854" s="4" t="s">
        <v>55</v>
      </c>
      <c r="H3854" s="4" t="s">
        <v>90</v>
      </c>
      <c r="I3854" s="4" t="s">
        <v>142</v>
      </c>
      <c r="J3854" s="4" t="s">
        <v>136</v>
      </c>
      <c r="K3854" s="9">
        <f t="shared" si="360"/>
        <v>15.899305555554747</v>
      </c>
      <c r="L3854" s="13">
        <f t="shared" si="361"/>
        <v>40672</v>
      </c>
      <c r="M3854" s="14">
        <f t="shared" si="362"/>
        <v>0.72847222222480923</v>
      </c>
      <c r="N3854" s="15">
        <f t="shared" si="363"/>
        <v>6</v>
      </c>
      <c r="O3854" s="16" t="str">
        <f t="shared" si="364"/>
        <v>Wednesday</v>
      </c>
      <c r="P3854" s="16" t="str">
        <f t="shared" si="365"/>
        <v>May</v>
      </c>
      <c r="Q3854" s="22">
        <f>IF(Analysis!$H$2=1,1,0)</f>
        <v>1</v>
      </c>
      <c r="R3854" s="1">
        <f>IF(Analysis!$H$3=1,1,0)</f>
        <v>1</v>
      </c>
      <c r="S3854" s="23">
        <f>IF(Analysis!$H$4=1,1,0)</f>
        <v>1</v>
      </c>
      <c r="T3854" s="23">
        <f>IF(Analysis!$H$6=1,1,0)</f>
        <v>1</v>
      </c>
      <c r="U3854" s="23">
        <f>IF(Analysis!$H$7=1,1,0)</f>
        <v>1</v>
      </c>
    </row>
    <row r="3855" spans="1:21">
      <c r="A3855" s="4">
        <v>13792</v>
      </c>
      <c r="B3855" s="5">
        <v>40688.627083333333</v>
      </c>
      <c r="C3855" s="5">
        <v>40672.726388888892</v>
      </c>
      <c r="D3855" s="4" t="s">
        <v>53</v>
      </c>
      <c r="E3855" s="4" t="s">
        <v>68</v>
      </c>
      <c r="F3855" s="6" t="s">
        <v>129</v>
      </c>
      <c r="G3855" s="4" t="s">
        <v>55</v>
      </c>
      <c r="H3855" s="4" t="s">
        <v>107</v>
      </c>
      <c r="I3855" s="4" t="s">
        <v>142</v>
      </c>
      <c r="J3855" s="4" t="s">
        <v>136</v>
      </c>
      <c r="K3855" s="9">
        <f t="shared" si="360"/>
        <v>15.900694444440887</v>
      </c>
      <c r="L3855" s="13">
        <f t="shared" si="361"/>
        <v>40672</v>
      </c>
      <c r="M3855" s="14">
        <f t="shared" si="362"/>
        <v>0.72638888889196096</v>
      </c>
      <c r="N3855" s="15">
        <f t="shared" si="363"/>
        <v>6</v>
      </c>
      <c r="O3855" s="16" t="str">
        <f t="shared" si="364"/>
        <v>Wednesday</v>
      </c>
      <c r="P3855" s="16" t="str">
        <f t="shared" si="365"/>
        <v>May</v>
      </c>
      <c r="Q3855" s="22">
        <f>IF(Analysis!$H$2=1,1,0)</f>
        <v>1</v>
      </c>
      <c r="R3855" s="1">
        <f>IF(Analysis!$H$3=1,1,0)</f>
        <v>1</v>
      </c>
      <c r="S3855" s="23">
        <f>IF(Analysis!$H$4=1,1,0)</f>
        <v>1</v>
      </c>
      <c r="T3855" s="23">
        <f>IF(Analysis!$H$6=1,1,0)</f>
        <v>1</v>
      </c>
      <c r="U3855" s="23">
        <f>IF(Analysis!$H$7=1,1,0)</f>
        <v>1</v>
      </c>
    </row>
    <row r="3856" spans="1:21">
      <c r="A3856" s="4">
        <v>13791</v>
      </c>
      <c r="B3856" s="5">
        <v>40680.632638888892</v>
      </c>
      <c r="C3856" s="5">
        <v>40672.65347222222</v>
      </c>
      <c r="D3856" s="4" t="s">
        <v>62</v>
      </c>
      <c r="E3856" s="4" t="s">
        <v>63</v>
      </c>
      <c r="F3856" s="6" t="s">
        <v>145</v>
      </c>
      <c r="G3856" s="4" t="s">
        <v>55</v>
      </c>
      <c r="H3856" s="4" t="s">
        <v>106</v>
      </c>
      <c r="I3856" s="4" t="s">
        <v>142</v>
      </c>
      <c r="J3856" s="4" t="s">
        <v>139</v>
      </c>
      <c r="K3856" s="9">
        <f t="shared" si="360"/>
        <v>7.9791666666715173</v>
      </c>
      <c r="L3856" s="13">
        <f t="shared" si="361"/>
        <v>40672</v>
      </c>
      <c r="M3856" s="14">
        <f t="shared" si="362"/>
        <v>0.65347222222044365</v>
      </c>
      <c r="N3856" s="15">
        <f t="shared" si="363"/>
        <v>5</v>
      </c>
      <c r="O3856" s="16" t="str">
        <f t="shared" si="364"/>
        <v>Tuesday</v>
      </c>
      <c r="P3856" s="16" t="str">
        <f t="shared" si="365"/>
        <v>May</v>
      </c>
      <c r="Q3856" s="22">
        <f>IF(Analysis!$H$2=1,1,0)</f>
        <v>1</v>
      </c>
      <c r="R3856" s="1">
        <f>IF(Analysis!$H$3=1,1,0)</f>
        <v>1</v>
      </c>
      <c r="S3856" s="23">
        <f>IF(Analysis!$H$4=1,1,0)</f>
        <v>1</v>
      </c>
      <c r="T3856" s="23">
        <f>IF(Analysis!$H$6=1,1,0)</f>
        <v>1</v>
      </c>
      <c r="U3856" s="23">
        <f>IF(Analysis!$H$7=1,1,0)</f>
        <v>1</v>
      </c>
    </row>
    <row r="3857" spans="1:21">
      <c r="A3857" s="4">
        <v>13790</v>
      </c>
      <c r="B3857" s="5">
        <v>40672.711805555555</v>
      </c>
      <c r="C3857" s="5">
        <v>40672.634722222225</v>
      </c>
      <c r="D3857" s="4" t="s">
        <v>60</v>
      </c>
      <c r="E3857" s="4" t="s">
        <v>144</v>
      </c>
      <c r="F3857" s="6" t="s">
        <v>2458</v>
      </c>
      <c r="G3857" s="4" t="s">
        <v>55</v>
      </c>
      <c r="H3857" s="4" t="s">
        <v>71</v>
      </c>
      <c r="I3857" s="4" t="s">
        <v>142</v>
      </c>
      <c r="J3857" s="4" t="s">
        <v>59</v>
      </c>
      <c r="K3857" s="9">
        <f t="shared" si="360"/>
        <v>7.7083333329937886E-2</v>
      </c>
      <c r="L3857" s="13">
        <f t="shared" si="361"/>
        <v>40672</v>
      </c>
      <c r="M3857" s="14">
        <f t="shared" si="362"/>
        <v>0.63472222222480923</v>
      </c>
      <c r="N3857" s="15">
        <f t="shared" si="363"/>
        <v>5</v>
      </c>
      <c r="O3857" s="16" t="str">
        <f t="shared" si="364"/>
        <v>Monday</v>
      </c>
      <c r="P3857" s="16" t="str">
        <f t="shared" si="365"/>
        <v>May</v>
      </c>
      <c r="Q3857" s="22">
        <f>IF(Analysis!$H$2=1,1,0)</f>
        <v>1</v>
      </c>
      <c r="R3857" s="1">
        <f>IF(Analysis!$H$3=1,1,0)</f>
        <v>1</v>
      </c>
      <c r="S3857" s="23">
        <f>IF(Analysis!$H$4=1,1,0)</f>
        <v>1</v>
      </c>
      <c r="T3857" s="23">
        <f>IF(Analysis!$H$6=1,1,0)</f>
        <v>1</v>
      </c>
      <c r="U3857" s="23">
        <f>IF(Analysis!$H$7=1,1,0)</f>
        <v>1</v>
      </c>
    </row>
    <row r="3858" spans="1:21">
      <c r="A3858" s="4">
        <v>13789</v>
      </c>
      <c r="B3858" s="5">
        <v>40675.521527777775</v>
      </c>
      <c r="C3858" s="5">
        <v>40672.623611111114</v>
      </c>
      <c r="D3858" s="4" t="s">
        <v>53</v>
      </c>
      <c r="E3858" s="4" t="s">
        <v>54</v>
      </c>
      <c r="F3858" s="6" t="s">
        <v>2071</v>
      </c>
      <c r="G3858" s="4" t="s">
        <v>55</v>
      </c>
      <c r="H3858" s="4" t="s">
        <v>56</v>
      </c>
      <c r="I3858" s="4" t="s">
        <v>142</v>
      </c>
      <c r="J3858" s="4" t="s">
        <v>59</v>
      </c>
      <c r="K3858" s="9">
        <f t="shared" si="360"/>
        <v>2.897916666661331</v>
      </c>
      <c r="L3858" s="13">
        <f t="shared" si="361"/>
        <v>40672</v>
      </c>
      <c r="M3858" s="14">
        <f t="shared" si="362"/>
        <v>0.62361111111385981</v>
      </c>
      <c r="N3858" s="15">
        <f t="shared" si="363"/>
        <v>4</v>
      </c>
      <c r="O3858" s="16" t="str">
        <f t="shared" si="364"/>
        <v>Thursday</v>
      </c>
      <c r="P3858" s="16" t="str">
        <f t="shared" si="365"/>
        <v>May</v>
      </c>
      <c r="Q3858" s="22">
        <f>IF(Analysis!$H$2=1,1,0)</f>
        <v>1</v>
      </c>
      <c r="R3858" s="1">
        <f>IF(Analysis!$H$3=1,1,0)</f>
        <v>1</v>
      </c>
      <c r="S3858" s="23">
        <f>IF(Analysis!$H$4=1,1,0)</f>
        <v>1</v>
      </c>
      <c r="T3858" s="23">
        <f>IF(Analysis!$H$6=1,1,0)</f>
        <v>1</v>
      </c>
      <c r="U3858" s="23">
        <f>IF(Analysis!$H$7=1,1,0)</f>
        <v>1</v>
      </c>
    </row>
    <row r="3859" spans="1:21">
      <c r="A3859" s="4">
        <v>13788</v>
      </c>
      <c r="B3859" s="5">
        <v>40681.675694444442</v>
      </c>
      <c r="C3859" s="5">
        <v>40672.581944444442</v>
      </c>
      <c r="D3859" s="4" t="s">
        <v>60</v>
      </c>
      <c r="E3859" s="4" t="s">
        <v>67</v>
      </c>
      <c r="F3859" s="6" t="s">
        <v>2072</v>
      </c>
      <c r="G3859" s="4" t="s">
        <v>55</v>
      </c>
      <c r="H3859" s="4" t="s">
        <v>90</v>
      </c>
      <c r="I3859" s="4" t="s">
        <v>142</v>
      </c>
      <c r="J3859" s="4" t="s">
        <v>59</v>
      </c>
      <c r="K3859" s="9">
        <f t="shared" si="360"/>
        <v>9.09375</v>
      </c>
      <c r="L3859" s="13">
        <f t="shared" si="361"/>
        <v>40672</v>
      </c>
      <c r="M3859" s="14">
        <f t="shared" si="362"/>
        <v>0.5819444444423425</v>
      </c>
      <c r="N3859" s="15">
        <f t="shared" si="363"/>
        <v>4</v>
      </c>
      <c r="O3859" s="16" t="str">
        <f t="shared" si="364"/>
        <v>Wednesday</v>
      </c>
      <c r="P3859" s="16" t="str">
        <f t="shared" si="365"/>
        <v>May</v>
      </c>
      <c r="Q3859" s="22">
        <f>IF(Analysis!$H$2=1,1,0)</f>
        <v>1</v>
      </c>
      <c r="R3859" s="1">
        <f>IF(Analysis!$H$3=1,1,0)</f>
        <v>1</v>
      </c>
      <c r="S3859" s="23">
        <f>IF(Analysis!$H$4=1,1,0)</f>
        <v>1</v>
      </c>
      <c r="T3859" s="23">
        <f>IF(Analysis!$H$6=1,1,0)</f>
        <v>1</v>
      </c>
      <c r="U3859" s="23">
        <f>IF(Analysis!$H$7=1,1,0)</f>
        <v>1</v>
      </c>
    </row>
    <row r="3860" spans="1:21">
      <c r="A3860" s="4">
        <v>13787</v>
      </c>
      <c r="B3860" s="5">
        <v>40690.435416666667</v>
      </c>
      <c r="C3860" s="5">
        <v>40672.57708333333</v>
      </c>
      <c r="D3860" s="4" t="s">
        <v>62</v>
      </c>
      <c r="E3860" s="4" t="s">
        <v>112</v>
      </c>
      <c r="F3860" s="6" t="s">
        <v>2073</v>
      </c>
      <c r="G3860" s="4" t="s">
        <v>55</v>
      </c>
      <c r="H3860" s="4" t="s">
        <v>56</v>
      </c>
      <c r="I3860" s="4" t="s">
        <v>142</v>
      </c>
      <c r="J3860" s="4" t="s">
        <v>65</v>
      </c>
      <c r="K3860" s="9">
        <f t="shared" si="360"/>
        <v>17.858333333337214</v>
      </c>
      <c r="L3860" s="13">
        <f t="shared" si="361"/>
        <v>40672</v>
      </c>
      <c r="M3860" s="14">
        <f t="shared" si="362"/>
        <v>0.57708333332993789</v>
      </c>
      <c r="N3860" s="15">
        <f t="shared" si="363"/>
        <v>4</v>
      </c>
      <c r="O3860" s="16" t="str">
        <f t="shared" si="364"/>
        <v>Friday</v>
      </c>
      <c r="P3860" s="16" t="str">
        <f t="shared" si="365"/>
        <v>May</v>
      </c>
      <c r="Q3860" s="22">
        <f>IF(Analysis!$H$2=1,1,0)</f>
        <v>1</v>
      </c>
      <c r="R3860" s="1">
        <f>IF(Analysis!$H$3=1,1,0)</f>
        <v>1</v>
      </c>
      <c r="S3860" s="23">
        <f>IF(Analysis!$H$4=1,1,0)</f>
        <v>1</v>
      </c>
      <c r="T3860" s="23">
        <f>IF(Analysis!$H$6=1,1,0)</f>
        <v>1</v>
      </c>
      <c r="U3860" s="23">
        <f>IF(Analysis!$H$7=1,1,0)</f>
        <v>1</v>
      </c>
    </row>
    <row r="3861" spans="1:21">
      <c r="A3861" s="4">
        <v>13786</v>
      </c>
      <c r="B3861" s="5">
        <v>40672.661805555559</v>
      </c>
      <c r="C3861" s="5">
        <v>40672.571527777778</v>
      </c>
      <c r="D3861" s="4" t="s">
        <v>60</v>
      </c>
      <c r="E3861" s="4" t="s">
        <v>54</v>
      </c>
      <c r="F3861" s="6" t="s">
        <v>132</v>
      </c>
      <c r="G3861" s="4" t="s">
        <v>55</v>
      </c>
      <c r="H3861" s="4" t="s">
        <v>1746</v>
      </c>
      <c r="I3861" s="4" t="s">
        <v>142</v>
      </c>
      <c r="J3861" s="4" t="s">
        <v>59</v>
      </c>
      <c r="K3861" s="9">
        <f t="shared" si="360"/>
        <v>9.0277777781011537E-2</v>
      </c>
      <c r="L3861" s="13">
        <f t="shared" si="361"/>
        <v>40672</v>
      </c>
      <c r="M3861" s="14">
        <f t="shared" si="362"/>
        <v>0.57152777777810115</v>
      </c>
      <c r="N3861" s="15">
        <f t="shared" si="363"/>
        <v>4</v>
      </c>
      <c r="O3861" s="16" t="str">
        <f t="shared" si="364"/>
        <v>Monday</v>
      </c>
      <c r="P3861" s="16" t="str">
        <f t="shared" si="365"/>
        <v>May</v>
      </c>
      <c r="Q3861" s="22">
        <f>IF(Analysis!$H$2=1,1,0)</f>
        <v>1</v>
      </c>
      <c r="R3861" s="1">
        <f>IF(Analysis!$H$3=1,1,0)</f>
        <v>1</v>
      </c>
      <c r="S3861" s="23">
        <f>IF(Analysis!$H$4=1,1,0)</f>
        <v>1</v>
      </c>
      <c r="T3861" s="23">
        <f>IF(Analysis!$H$6=1,1,0)</f>
        <v>1</v>
      </c>
      <c r="U3861" s="23">
        <f>IF(Analysis!$H$7=1,1,0)</f>
        <v>1</v>
      </c>
    </row>
    <row r="3862" spans="1:21">
      <c r="A3862" s="4">
        <v>13785</v>
      </c>
      <c r="B3862" s="5">
        <v>40673.631944444445</v>
      </c>
      <c r="C3862" s="5">
        <v>40672.570833333331</v>
      </c>
      <c r="D3862" s="4" t="s">
        <v>62</v>
      </c>
      <c r="E3862" s="4" t="s">
        <v>95</v>
      </c>
      <c r="F3862" s="6" t="s">
        <v>133</v>
      </c>
      <c r="G3862" s="4" t="s">
        <v>55</v>
      </c>
      <c r="H3862" s="4" t="s">
        <v>1747</v>
      </c>
      <c r="I3862" s="4" t="s">
        <v>142</v>
      </c>
      <c r="J3862" s="4" t="s">
        <v>65</v>
      </c>
      <c r="K3862" s="9">
        <f t="shared" si="360"/>
        <v>1.0611111111138598</v>
      </c>
      <c r="L3862" s="13">
        <f t="shared" si="361"/>
        <v>40672</v>
      </c>
      <c r="M3862" s="14">
        <f t="shared" si="362"/>
        <v>0.57083333333139308</v>
      </c>
      <c r="N3862" s="15">
        <f t="shared" si="363"/>
        <v>4</v>
      </c>
      <c r="O3862" s="16" t="str">
        <f t="shared" si="364"/>
        <v>Tuesday</v>
      </c>
      <c r="P3862" s="16" t="str">
        <f t="shared" si="365"/>
        <v>May</v>
      </c>
      <c r="Q3862" s="22">
        <f>IF(Analysis!$H$2=1,1,0)</f>
        <v>1</v>
      </c>
      <c r="R3862" s="1">
        <f>IF(Analysis!$H$3=1,1,0)</f>
        <v>1</v>
      </c>
      <c r="S3862" s="23">
        <f>IF(Analysis!$H$4=1,1,0)</f>
        <v>1</v>
      </c>
      <c r="T3862" s="23">
        <f>IF(Analysis!$H$6=1,1,0)</f>
        <v>1</v>
      </c>
      <c r="U3862" s="23">
        <f>IF(Analysis!$H$7=1,1,0)</f>
        <v>1</v>
      </c>
    </row>
    <row r="3863" spans="1:21">
      <c r="A3863" s="4">
        <v>13784</v>
      </c>
      <c r="B3863" s="5">
        <v>40674.620138888888</v>
      </c>
      <c r="C3863" s="5">
        <v>40672.541666666664</v>
      </c>
      <c r="D3863" s="4" t="s">
        <v>60</v>
      </c>
      <c r="E3863" s="4" t="s">
        <v>144</v>
      </c>
      <c r="F3863" s="6" t="s">
        <v>127</v>
      </c>
      <c r="G3863" s="4" t="s">
        <v>55</v>
      </c>
      <c r="H3863" s="4" t="s">
        <v>1748</v>
      </c>
      <c r="I3863" s="4" t="s">
        <v>142</v>
      </c>
      <c r="J3863" s="4" t="s">
        <v>59</v>
      </c>
      <c r="K3863" s="9">
        <f t="shared" si="360"/>
        <v>2.078472222223354</v>
      </c>
      <c r="L3863" s="13">
        <f t="shared" si="361"/>
        <v>40672</v>
      </c>
      <c r="M3863" s="14">
        <f t="shared" si="362"/>
        <v>0.54166666666424135</v>
      </c>
      <c r="N3863" s="15">
        <f t="shared" si="363"/>
        <v>3</v>
      </c>
      <c r="O3863" s="16" t="str">
        <f t="shared" si="364"/>
        <v>Wednesday</v>
      </c>
      <c r="P3863" s="16" t="str">
        <f t="shared" si="365"/>
        <v>May</v>
      </c>
      <c r="Q3863" s="22">
        <f>IF(Analysis!$H$2=1,1,0)</f>
        <v>1</v>
      </c>
      <c r="R3863" s="1">
        <f>IF(Analysis!$H$3=1,1,0)</f>
        <v>1</v>
      </c>
      <c r="S3863" s="23">
        <f>IF(Analysis!$H$4=1,1,0)</f>
        <v>1</v>
      </c>
      <c r="T3863" s="23">
        <f>IF(Analysis!$H$6=1,1,0)</f>
        <v>1</v>
      </c>
      <c r="U3863" s="23">
        <f>IF(Analysis!$H$7=1,1,0)</f>
        <v>1</v>
      </c>
    </row>
    <row r="3864" spans="1:21">
      <c r="A3864" s="4">
        <v>13783</v>
      </c>
      <c r="B3864" s="5">
        <v>40689.417361111111</v>
      </c>
      <c r="C3864" s="5">
        <v>40672.518750000003</v>
      </c>
      <c r="D3864" s="4" t="s">
        <v>62</v>
      </c>
      <c r="E3864" s="4" t="s">
        <v>100</v>
      </c>
      <c r="F3864" s="6" t="s">
        <v>128</v>
      </c>
      <c r="G3864" s="4" t="s">
        <v>55</v>
      </c>
      <c r="H3864" s="4" t="s">
        <v>1749</v>
      </c>
      <c r="I3864" s="4" t="s">
        <v>142</v>
      </c>
      <c r="J3864" s="4" t="s">
        <v>59</v>
      </c>
      <c r="K3864" s="9">
        <f t="shared" si="360"/>
        <v>16.898611111108039</v>
      </c>
      <c r="L3864" s="13">
        <f t="shared" si="361"/>
        <v>40672</v>
      </c>
      <c r="M3864" s="14">
        <f t="shared" si="362"/>
        <v>0.51875000000291038</v>
      </c>
      <c r="N3864" s="15">
        <f t="shared" si="363"/>
        <v>3</v>
      </c>
      <c r="O3864" s="16" t="str">
        <f t="shared" si="364"/>
        <v>Thursday</v>
      </c>
      <c r="P3864" s="16" t="str">
        <f t="shared" si="365"/>
        <v>May</v>
      </c>
      <c r="Q3864" s="22">
        <f>IF(Analysis!$H$2=1,1,0)</f>
        <v>1</v>
      </c>
      <c r="R3864" s="1">
        <f>IF(Analysis!$H$3=1,1,0)</f>
        <v>1</v>
      </c>
      <c r="S3864" s="23">
        <f>IF(Analysis!$H$4=1,1,0)</f>
        <v>1</v>
      </c>
      <c r="T3864" s="23">
        <f>IF(Analysis!$H$6=1,1,0)</f>
        <v>1</v>
      </c>
      <c r="U3864" s="23">
        <f>IF(Analysis!$H$7=1,1,0)</f>
        <v>1</v>
      </c>
    </row>
    <row r="3865" spans="1:21">
      <c r="A3865" s="4">
        <v>13782</v>
      </c>
      <c r="B3865" s="5">
        <v>40690.377083333333</v>
      </c>
      <c r="C3865" s="5">
        <v>40672.447916666664</v>
      </c>
      <c r="D3865" s="4" t="s">
        <v>60</v>
      </c>
      <c r="E3865" s="4" t="s">
        <v>116</v>
      </c>
      <c r="F3865" s="6" t="s">
        <v>129</v>
      </c>
      <c r="G3865" s="4" t="s">
        <v>55</v>
      </c>
      <c r="H3865" s="4" t="s">
        <v>1750</v>
      </c>
      <c r="I3865" s="4" t="s">
        <v>142</v>
      </c>
      <c r="J3865" s="4" t="s">
        <v>59</v>
      </c>
      <c r="K3865" s="9">
        <f t="shared" si="360"/>
        <v>17.929166666668607</v>
      </c>
      <c r="L3865" s="13">
        <f t="shared" si="361"/>
        <v>40672</v>
      </c>
      <c r="M3865" s="14">
        <f t="shared" si="362"/>
        <v>0.44791666666424135</v>
      </c>
      <c r="N3865" s="15">
        <f t="shared" si="363"/>
        <v>2</v>
      </c>
      <c r="O3865" s="16" t="str">
        <f t="shared" si="364"/>
        <v>Friday</v>
      </c>
      <c r="P3865" s="16" t="str">
        <f t="shared" si="365"/>
        <v>May</v>
      </c>
      <c r="Q3865" s="22">
        <f>IF(Analysis!$H$2=1,1,0)</f>
        <v>1</v>
      </c>
      <c r="R3865" s="1">
        <f>IF(Analysis!$H$3=1,1,0)</f>
        <v>1</v>
      </c>
      <c r="S3865" s="23">
        <f>IF(Analysis!$H$4=1,1,0)</f>
        <v>1</v>
      </c>
      <c r="T3865" s="23">
        <f>IF(Analysis!$H$6=1,1,0)</f>
        <v>1</v>
      </c>
      <c r="U3865" s="23">
        <f>IF(Analysis!$H$7=1,1,0)</f>
        <v>1</v>
      </c>
    </row>
    <row r="3866" spans="1:21">
      <c r="A3866" s="4">
        <v>13781</v>
      </c>
      <c r="B3866" s="5">
        <v>40679.474999999999</v>
      </c>
      <c r="C3866" s="5">
        <v>40672.447916666664</v>
      </c>
      <c r="D3866" s="4" t="s">
        <v>62</v>
      </c>
      <c r="E3866" s="4" t="s">
        <v>63</v>
      </c>
      <c r="F3866" s="6" t="s">
        <v>145</v>
      </c>
      <c r="G3866" s="4" t="s">
        <v>55</v>
      </c>
      <c r="H3866" s="4" t="s">
        <v>90</v>
      </c>
      <c r="I3866" s="4" t="s">
        <v>142</v>
      </c>
      <c r="J3866" s="4" t="s">
        <v>59</v>
      </c>
      <c r="K3866" s="9">
        <f t="shared" si="360"/>
        <v>7.0270833333343035</v>
      </c>
      <c r="L3866" s="13">
        <f t="shared" si="361"/>
        <v>40672</v>
      </c>
      <c r="M3866" s="14">
        <f t="shared" si="362"/>
        <v>0.44791666666424135</v>
      </c>
      <c r="N3866" s="15">
        <f t="shared" si="363"/>
        <v>2</v>
      </c>
      <c r="O3866" s="16" t="str">
        <f t="shared" si="364"/>
        <v>Monday</v>
      </c>
      <c r="P3866" s="16" t="str">
        <f t="shared" si="365"/>
        <v>May</v>
      </c>
      <c r="Q3866" s="22">
        <f>IF(Analysis!$H$2=1,1,0)</f>
        <v>1</v>
      </c>
      <c r="R3866" s="1">
        <f>IF(Analysis!$H$3=1,1,0)</f>
        <v>1</v>
      </c>
      <c r="S3866" s="23">
        <f>IF(Analysis!$H$4=1,1,0)</f>
        <v>1</v>
      </c>
      <c r="T3866" s="23">
        <f>IF(Analysis!$H$6=1,1,0)</f>
        <v>1</v>
      </c>
      <c r="U3866" s="23">
        <f>IF(Analysis!$H$7=1,1,0)</f>
        <v>1</v>
      </c>
    </row>
    <row r="3867" spans="1:21">
      <c r="A3867" s="4">
        <v>13780</v>
      </c>
      <c r="B3867" s="5">
        <v>40687.61041666667</v>
      </c>
      <c r="C3867" s="5">
        <v>40672.440972222219</v>
      </c>
      <c r="D3867" s="4" t="s">
        <v>53</v>
      </c>
      <c r="E3867" s="4" t="s">
        <v>97</v>
      </c>
      <c r="F3867" s="6" t="s">
        <v>2459</v>
      </c>
      <c r="G3867" s="4" t="s">
        <v>55</v>
      </c>
      <c r="H3867" s="4" t="s">
        <v>107</v>
      </c>
      <c r="I3867" s="4" t="s">
        <v>142</v>
      </c>
      <c r="J3867" s="4" t="s">
        <v>65</v>
      </c>
      <c r="K3867" s="9">
        <f t="shared" si="360"/>
        <v>15.169444444451074</v>
      </c>
      <c r="L3867" s="13">
        <f t="shared" si="361"/>
        <v>40672</v>
      </c>
      <c r="M3867" s="14">
        <f t="shared" si="362"/>
        <v>0.44097222221898846</v>
      </c>
      <c r="N3867" s="15">
        <f t="shared" si="363"/>
        <v>2</v>
      </c>
      <c r="O3867" s="16" t="str">
        <f t="shared" si="364"/>
        <v>Tuesday</v>
      </c>
      <c r="P3867" s="16" t="str">
        <f t="shared" si="365"/>
        <v>May</v>
      </c>
      <c r="Q3867" s="22">
        <f>IF(Analysis!$H$2=1,1,0)</f>
        <v>1</v>
      </c>
      <c r="R3867" s="1">
        <f>IF(Analysis!$H$3=1,1,0)</f>
        <v>1</v>
      </c>
      <c r="S3867" s="23">
        <f>IF(Analysis!$H$4=1,1,0)</f>
        <v>1</v>
      </c>
      <c r="T3867" s="23">
        <f>IF(Analysis!$H$6=1,1,0)</f>
        <v>1</v>
      </c>
      <c r="U3867" s="23">
        <f>IF(Analysis!$H$7=1,1,0)</f>
        <v>1</v>
      </c>
    </row>
    <row r="3868" spans="1:21">
      <c r="A3868" s="4">
        <v>13779</v>
      </c>
      <c r="B3868" s="5">
        <v>40676.579861111109</v>
      </c>
      <c r="C3868" s="5">
        <v>40672.434027777781</v>
      </c>
      <c r="D3868" s="4" t="s">
        <v>53</v>
      </c>
      <c r="E3868" s="4" t="s">
        <v>105</v>
      </c>
      <c r="F3868" s="6" t="s">
        <v>2071</v>
      </c>
      <c r="G3868" s="4" t="s">
        <v>55</v>
      </c>
      <c r="H3868" s="4" t="s">
        <v>106</v>
      </c>
      <c r="I3868" s="4" t="s">
        <v>142</v>
      </c>
      <c r="J3868" s="4" t="s">
        <v>59</v>
      </c>
      <c r="K3868" s="9">
        <f t="shared" si="360"/>
        <v>4.1458333333284827</v>
      </c>
      <c r="L3868" s="13">
        <f t="shared" si="361"/>
        <v>40672</v>
      </c>
      <c r="M3868" s="14">
        <f t="shared" si="362"/>
        <v>0.43402777778101154</v>
      </c>
      <c r="N3868" s="15">
        <f t="shared" si="363"/>
        <v>2</v>
      </c>
      <c r="O3868" s="16" t="str">
        <f t="shared" si="364"/>
        <v>Friday</v>
      </c>
      <c r="P3868" s="16" t="str">
        <f t="shared" si="365"/>
        <v>May</v>
      </c>
      <c r="Q3868" s="22">
        <f>IF(Analysis!$H$2=1,1,0)</f>
        <v>1</v>
      </c>
      <c r="R3868" s="1">
        <f>IF(Analysis!$H$3=1,1,0)</f>
        <v>1</v>
      </c>
      <c r="S3868" s="23">
        <f>IF(Analysis!$H$4=1,1,0)</f>
        <v>1</v>
      </c>
      <c r="T3868" s="23">
        <f>IF(Analysis!$H$6=1,1,0)</f>
        <v>1</v>
      </c>
      <c r="U3868" s="23">
        <f>IF(Analysis!$H$7=1,1,0)</f>
        <v>1</v>
      </c>
    </row>
    <row r="3869" spans="1:21">
      <c r="A3869" s="4">
        <v>13778</v>
      </c>
      <c r="B3869" s="5">
        <v>40676.638194444444</v>
      </c>
      <c r="C3869" s="5">
        <v>40672.429166666669</v>
      </c>
      <c r="D3869" s="4" t="s">
        <v>62</v>
      </c>
      <c r="E3869" s="4" t="s">
        <v>100</v>
      </c>
      <c r="F3869" s="6" t="s">
        <v>2072</v>
      </c>
      <c r="G3869" s="4" t="s">
        <v>55</v>
      </c>
      <c r="H3869" s="4" t="s">
        <v>71</v>
      </c>
      <c r="I3869" s="4" t="s">
        <v>142</v>
      </c>
      <c r="J3869" s="4" t="s">
        <v>59</v>
      </c>
      <c r="K3869" s="9">
        <f t="shared" si="360"/>
        <v>4.2090277777751908</v>
      </c>
      <c r="L3869" s="13">
        <f t="shared" si="361"/>
        <v>40672</v>
      </c>
      <c r="M3869" s="14">
        <f t="shared" si="362"/>
        <v>0.42916666666860692</v>
      </c>
      <c r="N3869" s="15">
        <f t="shared" si="363"/>
        <v>2</v>
      </c>
      <c r="O3869" s="16" t="str">
        <f t="shared" si="364"/>
        <v>Friday</v>
      </c>
      <c r="P3869" s="16" t="str">
        <f t="shared" si="365"/>
        <v>May</v>
      </c>
      <c r="Q3869" s="22">
        <f>IF(Analysis!$H$2=1,1,0)</f>
        <v>1</v>
      </c>
      <c r="R3869" s="1">
        <f>IF(Analysis!$H$3=1,1,0)</f>
        <v>1</v>
      </c>
      <c r="S3869" s="23">
        <f>IF(Analysis!$H$4=1,1,0)</f>
        <v>1</v>
      </c>
      <c r="T3869" s="23">
        <f>IF(Analysis!$H$6=1,1,0)</f>
        <v>1</v>
      </c>
      <c r="U3869" s="23">
        <f>IF(Analysis!$H$7=1,1,0)</f>
        <v>1</v>
      </c>
    </row>
    <row r="3870" spans="1:21">
      <c r="A3870" s="4">
        <v>13777</v>
      </c>
      <c r="B3870" s="5">
        <v>40676.525694444441</v>
      </c>
      <c r="C3870" s="5">
        <v>40672.416666666664</v>
      </c>
      <c r="D3870" s="4" t="s">
        <v>62</v>
      </c>
      <c r="E3870" s="4" t="s">
        <v>95</v>
      </c>
      <c r="F3870" s="6" t="s">
        <v>2073</v>
      </c>
      <c r="G3870" s="4" t="s">
        <v>55</v>
      </c>
      <c r="H3870" s="4" t="s">
        <v>56</v>
      </c>
      <c r="I3870" s="4" t="s">
        <v>142</v>
      </c>
      <c r="J3870" s="4" t="s">
        <v>139</v>
      </c>
      <c r="K3870" s="9">
        <f t="shared" si="360"/>
        <v>4.109027777776646</v>
      </c>
      <c r="L3870" s="13">
        <f t="shared" si="361"/>
        <v>40672</v>
      </c>
      <c r="M3870" s="14">
        <f t="shared" si="362"/>
        <v>0.41666666666424135</v>
      </c>
      <c r="N3870" s="15">
        <f t="shared" si="363"/>
        <v>2</v>
      </c>
      <c r="O3870" s="16" t="str">
        <f t="shared" si="364"/>
        <v>Friday</v>
      </c>
      <c r="P3870" s="16" t="str">
        <f t="shared" si="365"/>
        <v>May</v>
      </c>
      <c r="Q3870" s="22">
        <f>IF(Analysis!$H$2=1,1,0)</f>
        <v>1</v>
      </c>
      <c r="R3870" s="1">
        <f>IF(Analysis!$H$3=1,1,0)</f>
        <v>1</v>
      </c>
      <c r="S3870" s="23">
        <f>IF(Analysis!$H$4=1,1,0)</f>
        <v>1</v>
      </c>
      <c r="T3870" s="23">
        <f>IF(Analysis!$H$6=1,1,0)</f>
        <v>1</v>
      </c>
      <c r="U3870" s="23">
        <f>IF(Analysis!$H$7=1,1,0)</f>
        <v>1</v>
      </c>
    </row>
    <row r="3871" spans="1:21">
      <c r="A3871" s="4">
        <v>13776</v>
      </c>
      <c r="B3871" s="5">
        <v>40711.569444444445</v>
      </c>
      <c r="C3871" s="5">
        <v>40672.411111111112</v>
      </c>
      <c r="D3871" s="4" t="s">
        <v>62</v>
      </c>
      <c r="E3871" s="4" t="s">
        <v>68</v>
      </c>
      <c r="F3871" s="6" t="s">
        <v>132</v>
      </c>
      <c r="G3871" s="4" t="s">
        <v>55</v>
      </c>
      <c r="H3871" s="4" t="s">
        <v>90</v>
      </c>
      <c r="I3871" s="4" t="s">
        <v>142</v>
      </c>
      <c r="J3871" s="4" t="s">
        <v>59</v>
      </c>
      <c r="K3871" s="9">
        <f t="shared" si="360"/>
        <v>39.158333333332848</v>
      </c>
      <c r="L3871" s="13">
        <f t="shared" si="361"/>
        <v>40672</v>
      </c>
      <c r="M3871" s="14">
        <f t="shared" si="362"/>
        <v>0.41111111111240461</v>
      </c>
      <c r="N3871" s="15">
        <f t="shared" si="363"/>
        <v>2</v>
      </c>
      <c r="O3871" s="16" t="str">
        <f t="shared" si="364"/>
        <v>Friday</v>
      </c>
      <c r="P3871" s="16" t="str">
        <f t="shared" si="365"/>
        <v>May</v>
      </c>
      <c r="Q3871" s="22">
        <f>IF(Analysis!$H$2=1,1,0)</f>
        <v>1</v>
      </c>
      <c r="R3871" s="1">
        <f>IF(Analysis!$H$3=1,1,0)</f>
        <v>1</v>
      </c>
      <c r="S3871" s="23">
        <f>IF(Analysis!$H$4=1,1,0)</f>
        <v>1</v>
      </c>
      <c r="T3871" s="23">
        <f>IF(Analysis!$H$6=1,1,0)</f>
        <v>1</v>
      </c>
      <c r="U3871" s="23">
        <f>IF(Analysis!$H$7=1,1,0)</f>
        <v>1</v>
      </c>
    </row>
    <row r="3872" spans="1:21">
      <c r="A3872" s="4">
        <v>13775</v>
      </c>
      <c r="B3872" s="5">
        <v>40688.457638888889</v>
      </c>
      <c r="C3872" s="5">
        <v>40672.388888888891</v>
      </c>
      <c r="D3872" s="4" t="s">
        <v>62</v>
      </c>
      <c r="E3872" s="4" t="s">
        <v>78</v>
      </c>
      <c r="F3872" s="6" t="s">
        <v>133</v>
      </c>
      <c r="G3872" s="4" t="s">
        <v>55</v>
      </c>
      <c r="H3872" s="4" t="s">
        <v>56</v>
      </c>
      <c r="I3872" s="4" t="s">
        <v>142</v>
      </c>
      <c r="J3872" s="4" t="s">
        <v>59</v>
      </c>
      <c r="K3872" s="9">
        <f t="shared" si="360"/>
        <v>16.068749999998545</v>
      </c>
      <c r="L3872" s="13">
        <f t="shared" si="361"/>
        <v>40672</v>
      </c>
      <c r="M3872" s="14">
        <f t="shared" si="362"/>
        <v>0.38888888889050577</v>
      </c>
      <c r="N3872" s="15">
        <f t="shared" si="363"/>
        <v>2</v>
      </c>
      <c r="O3872" s="16" t="str">
        <f t="shared" si="364"/>
        <v>Wednesday</v>
      </c>
      <c r="P3872" s="16" t="str">
        <f t="shared" si="365"/>
        <v>May</v>
      </c>
      <c r="Q3872" s="22">
        <f>IF(Analysis!$H$2=1,1,0)</f>
        <v>1</v>
      </c>
      <c r="R3872" s="1">
        <f>IF(Analysis!$H$3=1,1,0)</f>
        <v>1</v>
      </c>
      <c r="S3872" s="23">
        <f>IF(Analysis!$H$4=1,1,0)</f>
        <v>1</v>
      </c>
      <c r="T3872" s="23">
        <f>IF(Analysis!$H$6=1,1,0)</f>
        <v>1</v>
      </c>
      <c r="U3872" s="23">
        <f>IF(Analysis!$H$7=1,1,0)</f>
        <v>1</v>
      </c>
    </row>
    <row r="3873" spans="1:21">
      <c r="A3873" s="4">
        <v>13774</v>
      </c>
      <c r="B3873" s="5">
        <v>40672.462500000001</v>
      </c>
      <c r="C3873" s="5">
        <v>40672.324999999997</v>
      </c>
      <c r="D3873" s="4" t="s">
        <v>60</v>
      </c>
      <c r="E3873" s="4" t="s">
        <v>54</v>
      </c>
      <c r="F3873" s="6" t="s">
        <v>127</v>
      </c>
      <c r="G3873" s="4" t="s">
        <v>55</v>
      </c>
      <c r="H3873" s="4" t="s">
        <v>1751</v>
      </c>
      <c r="I3873" s="4" t="s">
        <v>142</v>
      </c>
      <c r="J3873" s="4" t="s">
        <v>59</v>
      </c>
      <c r="K3873" s="9">
        <f t="shared" si="360"/>
        <v>0.13750000000436557</v>
      </c>
      <c r="L3873" s="13">
        <f t="shared" si="361"/>
        <v>40672</v>
      </c>
      <c r="M3873" s="14">
        <f t="shared" si="362"/>
        <v>0.32499999999708962</v>
      </c>
      <c r="N3873" s="15">
        <f t="shared" si="363"/>
        <v>1</v>
      </c>
      <c r="O3873" s="16" t="str">
        <f t="shared" si="364"/>
        <v>Monday</v>
      </c>
      <c r="P3873" s="16" t="str">
        <f t="shared" si="365"/>
        <v>May</v>
      </c>
      <c r="Q3873" s="22">
        <f>IF(Analysis!$H$2=1,1,0)</f>
        <v>1</v>
      </c>
      <c r="R3873" s="1">
        <f>IF(Analysis!$H$3=1,1,0)</f>
        <v>1</v>
      </c>
      <c r="S3873" s="23">
        <f>IF(Analysis!$H$4=1,1,0)</f>
        <v>1</v>
      </c>
      <c r="T3873" s="23">
        <f>IF(Analysis!$H$6=1,1,0)</f>
        <v>1</v>
      </c>
      <c r="U3873" s="23">
        <f>IF(Analysis!$H$7=1,1,0)</f>
        <v>1</v>
      </c>
    </row>
    <row r="3874" spans="1:21">
      <c r="A3874" s="4">
        <v>13773</v>
      </c>
      <c r="B3874" s="5">
        <v>40672.377083333333</v>
      </c>
      <c r="C3874" s="5">
        <v>40672.322222222225</v>
      </c>
      <c r="D3874" s="4" t="s">
        <v>60</v>
      </c>
      <c r="E3874" s="4" t="s">
        <v>61</v>
      </c>
      <c r="F3874" s="6" t="s">
        <v>128</v>
      </c>
      <c r="G3874" s="4" t="s">
        <v>55</v>
      </c>
      <c r="H3874" s="4" t="s">
        <v>1752</v>
      </c>
      <c r="I3874" s="4" t="s">
        <v>142</v>
      </c>
      <c r="J3874" s="4" t="s">
        <v>59</v>
      </c>
      <c r="K3874" s="9">
        <f t="shared" si="360"/>
        <v>5.486111110803904E-2</v>
      </c>
      <c r="L3874" s="13">
        <f t="shared" si="361"/>
        <v>40672</v>
      </c>
      <c r="M3874" s="14">
        <f t="shared" si="362"/>
        <v>0.32222222222480923</v>
      </c>
      <c r="N3874" s="15">
        <f t="shared" si="363"/>
        <v>1</v>
      </c>
      <c r="O3874" s="16" t="str">
        <f t="shared" si="364"/>
        <v>Monday</v>
      </c>
      <c r="P3874" s="16" t="str">
        <f t="shared" si="365"/>
        <v>May</v>
      </c>
      <c r="Q3874" s="22">
        <f>IF(Analysis!$H$2=1,1,0)</f>
        <v>1</v>
      </c>
      <c r="R3874" s="1">
        <f>IF(Analysis!$H$3=1,1,0)</f>
        <v>1</v>
      </c>
      <c r="S3874" s="23">
        <f>IF(Analysis!$H$4=1,1,0)</f>
        <v>1</v>
      </c>
      <c r="T3874" s="23">
        <f>IF(Analysis!$H$6=1,1,0)</f>
        <v>1</v>
      </c>
      <c r="U3874" s="23">
        <f>IF(Analysis!$H$7=1,1,0)</f>
        <v>1</v>
      </c>
    </row>
    <row r="3875" spans="1:21">
      <c r="A3875" s="4">
        <v>13772</v>
      </c>
      <c r="B3875" s="5">
        <v>40675.527777777781</v>
      </c>
      <c r="C3875" s="5">
        <v>40669.552083333336</v>
      </c>
      <c r="D3875" s="4" t="s">
        <v>60</v>
      </c>
      <c r="E3875" s="4" t="s">
        <v>80</v>
      </c>
      <c r="F3875" s="6" t="s">
        <v>129</v>
      </c>
      <c r="G3875" s="4" t="s">
        <v>55</v>
      </c>
      <c r="H3875" s="4" t="s">
        <v>1753</v>
      </c>
      <c r="I3875" s="4" t="s">
        <v>142</v>
      </c>
      <c r="J3875" s="4" t="s">
        <v>59</v>
      </c>
      <c r="K3875" s="9">
        <f t="shared" si="360"/>
        <v>5.9756944444452529</v>
      </c>
      <c r="L3875" s="13">
        <f t="shared" si="361"/>
        <v>40669</v>
      </c>
      <c r="M3875" s="14">
        <f t="shared" si="362"/>
        <v>0.55208333333575865</v>
      </c>
      <c r="N3875" s="15">
        <f t="shared" si="363"/>
        <v>4</v>
      </c>
      <c r="O3875" s="16" t="str">
        <f t="shared" si="364"/>
        <v>Thursday</v>
      </c>
      <c r="P3875" s="16" t="str">
        <f t="shared" si="365"/>
        <v>May</v>
      </c>
      <c r="Q3875" s="22">
        <f>IF(Analysis!$H$2=1,1,0)</f>
        <v>1</v>
      </c>
      <c r="R3875" s="1">
        <f>IF(Analysis!$H$3=1,1,0)</f>
        <v>1</v>
      </c>
      <c r="S3875" s="23">
        <f>IF(Analysis!$H$4=1,1,0)</f>
        <v>1</v>
      </c>
      <c r="T3875" s="23">
        <f>IF(Analysis!$H$6=1,1,0)</f>
        <v>1</v>
      </c>
      <c r="U3875" s="23">
        <f>IF(Analysis!$H$7=1,1,0)</f>
        <v>1</v>
      </c>
    </row>
    <row r="3876" spans="1:21">
      <c r="A3876" s="4">
        <v>13771</v>
      </c>
      <c r="B3876" s="5">
        <v>40687.607638888891</v>
      </c>
      <c r="C3876" s="5">
        <v>40669.536805555559</v>
      </c>
      <c r="D3876" s="4" t="s">
        <v>60</v>
      </c>
      <c r="E3876" s="4" t="s">
        <v>54</v>
      </c>
      <c r="F3876" s="6" t="s">
        <v>145</v>
      </c>
      <c r="G3876" s="4" t="s">
        <v>55</v>
      </c>
      <c r="H3876" s="4" t="s">
        <v>1754</v>
      </c>
      <c r="I3876" s="4" t="s">
        <v>142</v>
      </c>
      <c r="J3876" s="4" t="s">
        <v>59</v>
      </c>
      <c r="K3876" s="9">
        <f t="shared" si="360"/>
        <v>18.070833333331393</v>
      </c>
      <c r="L3876" s="13">
        <f t="shared" si="361"/>
        <v>40669</v>
      </c>
      <c r="M3876" s="14">
        <f t="shared" si="362"/>
        <v>0.53680555555911269</v>
      </c>
      <c r="N3876" s="15">
        <f t="shared" si="363"/>
        <v>3</v>
      </c>
      <c r="O3876" s="16" t="str">
        <f t="shared" si="364"/>
        <v>Tuesday</v>
      </c>
      <c r="P3876" s="16" t="str">
        <f t="shared" si="365"/>
        <v>May</v>
      </c>
      <c r="Q3876" s="22">
        <f>IF(Analysis!$H$2=1,1,0)</f>
        <v>1</v>
      </c>
      <c r="R3876" s="1">
        <f>IF(Analysis!$H$3=1,1,0)</f>
        <v>1</v>
      </c>
      <c r="S3876" s="23">
        <f>IF(Analysis!$H$4=1,1,0)</f>
        <v>1</v>
      </c>
      <c r="T3876" s="23">
        <f>IF(Analysis!$H$6=1,1,0)</f>
        <v>1</v>
      </c>
      <c r="U3876" s="23">
        <f>IF(Analysis!$H$7=1,1,0)</f>
        <v>1</v>
      </c>
    </row>
    <row r="3877" spans="1:21">
      <c r="A3877" s="4">
        <v>13770</v>
      </c>
      <c r="B3877" s="5">
        <v>40675.613194444442</v>
      </c>
      <c r="C3877" s="5">
        <v>40669.501388888886</v>
      </c>
      <c r="D3877" s="4" t="s">
        <v>62</v>
      </c>
      <c r="E3877" s="4" t="s">
        <v>68</v>
      </c>
      <c r="F3877" s="6" t="s">
        <v>2460</v>
      </c>
      <c r="G3877" s="4" t="s">
        <v>55</v>
      </c>
      <c r="H3877" s="4" t="s">
        <v>1755</v>
      </c>
      <c r="I3877" s="4" t="s">
        <v>142</v>
      </c>
      <c r="J3877" s="4" t="s">
        <v>59</v>
      </c>
      <c r="K3877" s="9">
        <f t="shared" si="360"/>
        <v>6.1118055555562023</v>
      </c>
      <c r="L3877" s="13">
        <f t="shared" si="361"/>
        <v>40669</v>
      </c>
      <c r="M3877" s="14">
        <f t="shared" si="362"/>
        <v>0.50138888888614019</v>
      </c>
      <c r="N3877" s="15">
        <f t="shared" si="363"/>
        <v>3</v>
      </c>
      <c r="O3877" s="16" t="str">
        <f t="shared" si="364"/>
        <v>Thursday</v>
      </c>
      <c r="P3877" s="16" t="str">
        <f t="shared" si="365"/>
        <v>May</v>
      </c>
      <c r="Q3877" s="22">
        <f>IF(Analysis!$H$2=1,1,0)</f>
        <v>1</v>
      </c>
      <c r="R3877" s="1">
        <f>IF(Analysis!$H$3=1,1,0)</f>
        <v>1</v>
      </c>
      <c r="S3877" s="23">
        <f>IF(Analysis!$H$4=1,1,0)</f>
        <v>1</v>
      </c>
      <c r="T3877" s="23">
        <f>IF(Analysis!$H$6=1,1,0)</f>
        <v>1</v>
      </c>
      <c r="U3877" s="23">
        <f>IF(Analysis!$H$7=1,1,0)</f>
        <v>1</v>
      </c>
    </row>
    <row r="3878" spans="1:21">
      <c r="A3878" s="4">
        <v>13769</v>
      </c>
      <c r="B3878" s="5">
        <v>40669.57916666667</v>
      </c>
      <c r="C3878" s="5">
        <v>40669.495138888888</v>
      </c>
      <c r="D3878" s="4" t="s">
        <v>60</v>
      </c>
      <c r="E3878" s="4" t="s">
        <v>74</v>
      </c>
      <c r="F3878" s="6" t="s">
        <v>2071</v>
      </c>
      <c r="G3878" s="4" t="s">
        <v>55</v>
      </c>
      <c r="H3878" s="4" t="s">
        <v>90</v>
      </c>
      <c r="I3878" s="4" t="s">
        <v>142</v>
      </c>
      <c r="J3878" s="4" t="s">
        <v>59</v>
      </c>
      <c r="K3878" s="9">
        <f t="shared" si="360"/>
        <v>8.4027777782466728E-2</v>
      </c>
      <c r="L3878" s="13">
        <f t="shared" si="361"/>
        <v>40669</v>
      </c>
      <c r="M3878" s="14">
        <f t="shared" si="362"/>
        <v>0.49513888888759539</v>
      </c>
      <c r="N3878" s="15">
        <f t="shared" si="363"/>
        <v>3</v>
      </c>
      <c r="O3878" s="16" t="str">
        <f t="shared" si="364"/>
        <v>Friday</v>
      </c>
      <c r="P3878" s="16" t="str">
        <f t="shared" si="365"/>
        <v>May</v>
      </c>
      <c r="Q3878" s="22">
        <f>IF(Analysis!$H$2=1,1,0)</f>
        <v>1</v>
      </c>
      <c r="R3878" s="1">
        <f>IF(Analysis!$H$3=1,1,0)</f>
        <v>1</v>
      </c>
      <c r="S3878" s="23">
        <f>IF(Analysis!$H$4=1,1,0)</f>
        <v>1</v>
      </c>
      <c r="T3878" s="23">
        <f>IF(Analysis!$H$6=1,1,0)</f>
        <v>1</v>
      </c>
      <c r="U3878" s="23">
        <f>IF(Analysis!$H$7=1,1,0)</f>
        <v>1</v>
      </c>
    </row>
    <row r="3879" spans="1:21">
      <c r="A3879" s="4">
        <v>13768</v>
      </c>
      <c r="B3879" s="5">
        <v>40674.618055555555</v>
      </c>
      <c r="C3879" s="5">
        <v>40669.494444444441</v>
      </c>
      <c r="D3879" s="4" t="s">
        <v>60</v>
      </c>
      <c r="E3879" s="4" t="s">
        <v>54</v>
      </c>
      <c r="F3879" s="6" t="s">
        <v>2072</v>
      </c>
      <c r="G3879" s="4" t="s">
        <v>55</v>
      </c>
      <c r="H3879" s="4" t="s">
        <v>107</v>
      </c>
      <c r="I3879" s="4" t="s">
        <v>142</v>
      </c>
      <c r="J3879" s="4" t="s">
        <v>59</v>
      </c>
      <c r="K3879" s="9">
        <f t="shared" si="360"/>
        <v>5.1236111111138598</v>
      </c>
      <c r="L3879" s="13">
        <f t="shared" si="361"/>
        <v>40669</v>
      </c>
      <c r="M3879" s="14">
        <f t="shared" si="362"/>
        <v>0.49444444444088731</v>
      </c>
      <c r="N3879" s="15">
        <f t="shared" si="363"/>
        <v>3</v>
      </c>
      <c r="O3879" s="16" t="str">
        <f t="shared" si="364"/>
        <v>Wednesday</v>
      </c>
      <c r="P3879" s="16" t="str">
        <f t="shared" si="365"/>
        <v>May</v>
      </c>
      <c r="Q3879" s="22">
        <f>IF(Analysis!$H$2=1,1,0)</f>
        <v>1</v>
      </c>
      <c r="R3879" s="1">
        <f>IF(Analysis!$H$3=1,1,0)</f>
        <v>1</v>
      </c>
      <c r="S3879" s="23">
        <f>IF(Analysis!$H$4=1,1,0)</f>
        <v>1</v>
      </c>
      <c r="T3879" s="23">
        <f>IF(Analysis!$H$6=1,1,0)</f>
        <v>1</v>
      </c>
      <c r="U3879" s="23">
        <f>IF(Analysis!$H$7=1,1,0)</f>
        <v>1</v>
      </c>
    </row>
    <row r="3880" spans="1:21">
      <c r="A3880" s="4">
        <v>13767</v>
      </c>
      <c r="B3880" s="5">
        <v>40682.629861111112</v>
      </c>
      <c r="C3880" s="5">
        <v>40669.486111111109</v>
      </c>
      <c r="D3880" s="4" t="s">
        <v>62</v>
      </c>
      <c r="E3880" s="4" t="s">
        <v>68</v>
      </c>
      <c r="F3880" s="6" t="s">
        <v>2073</v>
      </c>
      <c r="G3880" s="4" t="s">
        <v>55</v>
      </c>
      <c r="H3880" s="4" t="s">
        <v>106</v>
      </c>
      <c r="I3880" s="4" t="s">
        <v>142</v>
      </c>
      <c r="J3880" s="4" t="s">
        <v>59</v>
      </c>
      <c r="K3880" s="9">
        <f t="shared" si="360"/>
        <v>13.14375000000291</v>
      </c>
      <c r="L3880" s="13">
        <f t="shared" si="361"/>
        <v>40669</v>
      </c>
      <c r="M3880" s="14">
        <f t="shared" si="362"/>
        <v>0.48611111110949423</v>
      </c>
      <c r="N3880" s="15">
        <f t="shared" si="363"/>
        <v>3</v>
      </c>
      <c r="O3880" s="16" t="str">
        <f t="shared" si="364"/>
        <v>Thursday</v>
      </c>
      <c r="P3880" s="16" t="str">
        <f t="shared" si="365"/>
        <v>May</v>
      </c>
      <c r="Q3880" s="22">
        <f>IF(Analysis!$H$2=1,1,0)</f>
        <v>1</v>
      </c>
      <c r="R3880" s="1">
        <f>IF(Analysis!$H$3=1,1,0)</f>
        <v>1</v>
      </c>
      <c r="S3880" s="23">
        <f>IF(Analysis!$H$4=1,1,0)</f>
        <v>1</v>
      </c>
      <c r="T3880" s="23">
        <f>IF(Analysis!$H$6=1,1,0)</f>
        <v>1</v>
      </c>
      <c r="U3880" s="23">
        <f>IF(Analysis!$H$7=1,1,0)</f>
        <v>1</v>
      </c>
    </row>
    <row r="3881" spans="1:21">
      <c r="A3881" s="4">
        <v>13766</v>
      </c>
      <c r="B3881" s="5">
        <v>40669.474999999999</v>
      </c>
      <c r="C3881" s="5">
        <v>40669.458333333336</v>
      </c>
      <c r="D3881" s="4" t="s">
        <v>53</v>
      </c>
      <c r="E3881" s="4" t="s">
        <v>74</v>
      </c>
      <c r="F3881" s="6" t="s">
        <v>132</v>
      </c>
      <c r="G3881" s="4" t="s">
        <v>55</v>
      </c>
      <c r="H3881" s="4" t="s">
        <v>71</v>
      </c>
      <c r="I3881" s="4" t="s">
        <v>142</v>
      </c>
      <c r="J3881" s="4" t="s">
        <v>59</v>
      </c>
      <c r="K3881" s="9">
        <f t="shared" si="360"/>
        <v>1.6666666662786156E-2</v>
      </c>
      <c r="L3881" s="13">
        <f t="shared" si="361"/>
        <v>40669</v>
      </c>
      <c r="M3881" s="14">
        <f t="shared" si="362"/>
        <v>0.45833333333575865</v>
      </c>
      <c r="N3881" s="15">
        <f t="shared" si="363"/>
        <v>3</v>
      </c>
      <c r="O3881" s="16" t="str">
        <f t="shared" si="364"/>
        <v>Friday</v>
      </c>
      <c r="P3881" s="16" t="str">
        <f t="shared" si="365"/>
        <v>May</v>
      </c>
      <c r="Q3881" s="22">
        <f>IF(Analysis!$H$2=1,1,0)</f>
        <v>1</v>
      </c>
      <c r="R3881" s="1">
        <f>IF(Analysis!$H$3=1,1,0)</f>
        <v>1</v>
      </c>
      <c r="S3881" s="23">
        <f>IF(Analysis!$H$4=1,1,0)</f>
        <v>1</v>
      </c>
      <c r="T3881" s="23">
        <f>IF(Analysis!$H$6=1,1,0)</f>
        <v>1</v>
      </c>
      <c r="U3881" s="23">
        <f>IF(Analysis!$H$7=1,1,0)</f>
        <v>1</v>
      </c>
    </row>
    <row r="3882" spans="1:21">
      <c r="A3882" s="4">
        <v>13765</v>
      </c>
      <c r="B3882" s="5">
        <v>40669.513888888891</v>
      </c>
      <c r="C3882" s="5">
        <v>40669.454861111109</v>
      </c>
      <c r="D3882" s="4" t="s">
        <v>53</v>
      </c>
      <c r="E3882" s="4" t="s">
        <v>74</v>
      </c>
      <c r="F3882" s="6" t="s">
        <v>133</v>
      </c>
      <c r="G3882" s="4" t="s">
        <v>55</v>
      </c>
      <c r="H3882" s="4" t="s">
        <v>56</v>
      </c>
      <c r="I3882" s="4" t="s">
        <v>142</v>
      </c>
      <c r="J3882" s="4" t="s">
        <v>59</v>
      </c>
      <c r="K3882" s="9">
        <f t="shared" si="360"/>
        <v>5.9027777781011537E-2</v>
      </c>
      <c r="L3882" s="13">
        <f t="shared" si="361"/>
        <v>40669</v>
      </c>
      <c r="M3882" s="14">
        <f t="shared" si="362"/>
        <v>0.45486111110949423</v>
      </c>
      <c r="N3882" s="15">
        <f t="shared" si="363"/>
        <v>2</v>
      </c>
      <c r="O3882" s="16" t="str">
        <f t="shared" si="364"/>
        <v>Friday</v>
      </c>
      <c r="P3882" s="16" t="str">
        <f t="shared" si="365"/>
        <v>May</v>
      </c>
      <c r="Q3882" s="22">
        <f>IF(Analysis!$H$2=1,1,0)</f>
        <v>1</v>
      </c>
      <c r="R3882" s="1">
        <f>IF(Analysis!$H$3=1,1,0)</f>
        <v>1</v>
      </c>
      <c r="S3882" s="23">
        <f>IF(Analysis!$H$4=1,1,0)</f>
        <v>1</v>
      </c>
      <c r="T3882" s="23">
        <f>IF(Analysis!$H$6=1,1,0)</f>
        <v>1</v>
      </c>
      <c r="U3882" s="23">
        <f>IF(Analysis!$H$7=1,1,0)</f>
        <v>1</v>
      </c>
    </row>
    <row r="3883" spans="1:21">
      <c r="A3883" s="4">
        <v>13764</v>
      </c>
      <c r="B3883" s="5">
        <v>40672.432638888888</v>
      </c>
      <c r="C3883" s="5">
        <v>40669.447916666664</v>
      </c>
      <c r="D3883" s="4" t="s">
        <v>62</v>
      </c>
      <c r="E3883" s="4" t="s">
        <v>64</v>
      </c>
      <c r="F3883" s="6" t="s">
        <v>127</v>
      </c>
      <c r="G3883" s="4" t="s">
        <v>55</v>
      </c>
      <c r="H3883" s="4" t="s">
        <v>90</v>
      </c>
      <c r="I3883" s="4" t="s">
        <v>142</v>
      </c>
      <c r="J3883" s="4" t="s">
        <v>136</v>
      </c>
      <c r="K3883" s="9">
        <f t="shared" si="360"/>
        <v>2.984722222223354</v>
      </c>
      <c r="L3883" s="13">
        <f t="shared" si="361"/>
        <v>40669</v>
      </c>
      <c r="M3883" s="14">
        <f t="shared" si="362"/>
        <v>0.44791666666424135</v>
      </c>
      <c r="N3883" s="15">
        <f t="shared" si="363"/>
        <v>2</v>
      </c>
      <c r="O3883" s="16" t="str">
        <f t="shared" si="364"/>
        <v>Monday</v>
      </c>
      <c r="P3883" s="16" t="str">
        <f t="shared" si="365"/>
        <v>May</v>
      </c>
      <c r="Q3883" s="22">
        <f>IF(Analysis!$H$2=1,1,0)</f>
        <v>1</v>
      </c>
      <c r="R3883" s="1">
        <f>IF(Analysis!$H$3=1,1,0)</f>
        <v>1</v>
      </c>
      <c r="S3883" s="23">
        <f>IF(Analysis!$H$4=1,1,0)</f>
        <v>1</v>
      </c>
      <c r="T3883" s="23">
        <f>IF(Analysis!$H$6=1,1,0)</f>
        <v>1</v>
      </c>
      <c r="U3883" s="23">
        <f>IF(Analysis!$H$7=1,1,0)</f>
        <v>1</v>
      </c>
    </row>
    <row r="3884" spans="1:21">
      <c r="A3884" s="4">
        <v>13763</v>
      </c>
      <c r="B3884" s="5">
        <v>40686.388888888891</v>
      </c>
      <c r="C3884" s="5">
        <v>40669.447222222225</v>
      </c>
      <c r="D3884" s="4" t="s">
        <v>62</v>
      </c>
      <c r="E3884" s="4" t="s">
        <v>64</v>
      </c>
      <c r="F3884" s="6" t="s">
        <v>128</v>
      </c>
      <c r="G3884" s="4" t="s">
        <v>55</v>
      </c>
      <c r="H3884" s="4" t="s">
        <v>56</v>
      </c>
      <c r="I3884" s="4" t="s">
        <v>142</v>
      </c>
      <c r="J3884" s="4" t="s">
        <v>136</v>
      </c>
      <c r="K3884" s="9">
        <f t="shared" si="360"/>
        <v>16.941666666665697</v>
      </c>
      <c r="L3884" s="13">
        <f t="shared" si="361"/>
        <v>40669</v>
      </c>
      <c r="M3884" s="14">
        <f t="shared" si="362"/>
        <v>0.44722222222480923</v>
      </c>
      <c r="N3884" s="15">
        <f t="shared" si="363"/>
        <v>2</v>
      </c>
      <c r="O3884" s="16" t="str">
        <f t="shared" si="364"/>
        <v>Monday</v>
      </c>
      <c r="P3884" s="16" t="str">
        <f t="shared" si="365"/>
        <v>May</v>
      </c>
      <c r="Q3884" s="22">
        <f>IF(Analysis!$H$2=1,1,0)</f>
        <v>1</v>
      </c>
      <c r="R3884" s="1">
        <f>IF(Analysis!$H$3=1,1,0)</f>
        <v>1</v>
      </c>
      <c r="S3884" s="23">
        <f>IF(Analysis!$H$4=1,1,0)</f>
        <v>1</v>
      </c>
      <c r="T3884" s="23">
        <f>IF(Analysis!$H$6=1,1,0)</f>
        <v>1</v>
      </c>
      <c r="U3884" s="23">
        <f>IF(Analysis!$H$7=1,1,0)</f>
        <v>1</v>
      </c>
    </row>
    <row r="3885" spans="1:21">
      <c r="A3885" s="4">
        <v>13762</v>
      </c>
      <c r="B3885" s="5">
        <v>40674.613888888889</v>
      </c>
      <c r="C3885" s="5">
        <v>40669.440972222219</v>
      </c>
      <c r="D3885" s="4" t="s">
        <v>60</v>
      </c>
      <c r="E3885" s="4" t="s">
        <v>99</v>
      </c>
      <c r="F3885" s="6" t="s">
        <v>129</v>
      </c>
      <c r="G3885" s="4" t="s">
        <v>55</v>
      </c>
      <c r="H3885" s="4" t="s">
        <v>1756</v>
      </c>
      <c r="I3885" s="4" t="s">
        <v>142</v>
      </c>
      <c r="J3885" s="4" t="s">
        <v>59</v>
      </c>
      <c r="K3885" s="9">
        <f t="shared" si="360"/>
        <v>5.1729166666700621</v>
      </c>
      <c r="L3885" s="13">
        <f t="shared" si="361"/>
        <v>40669</v>
      </c>
      <c r="M3885" s="14">
        <f t="shared" si="362"/>
        <v>0.44097222221898846</v>
      </c>
      <c r="N3885" s="15">
        <f t="shared" si="363"/>
        <v>2</v>
      </c>
      <c r="O3885" s="16" t="str">
        <f t="shared" si="364"/>
        <v>Wednesday</v>
      </c>
      <c r="P3885" s="16" t="str">
        <f t="shared" si="365"/>
        <v>May</v>
      </c>
      <c r="Q3885" s="22">
        <f>IF(Analysis!$H$2=1,1,0)</f>
        <v>1</v>
      </c>
      <c r="R3885" s="1">
        <f>IF(Analysis!$H$3=1,1,0)</f>
        <v>1</v>
      </c>
      <c r="S3885" s="23">
        <f>IF(Analysis!$H$4=1,1,0)</f>
        <v>1</v>
      </c>
      <c r="T3885" s="23">
        <f>IF(Analysis!$H$6=1,1,0)</f>
        <v>1</v>
      </c>
      <c r="U3885" s="23">
        <f>IF(Analysis!$H$7=1,1,0)</f>
        <v>1</v>
      </c>
    </row>
    <row r="3886" spans="1:21">
      <c r="A3886" s="4">
        <v>13761</v>
      </c>
      <c r="B3886" s="5">
        <v>40669.434027777781</v>
      </c>
      <c r="C3886" s="5">
        <v>40669.318055555559</v>
      </c>
      <c r="D3886" s="4" t="s">
        <v>53</v>
      </c>
      <c r="E3886" s="4" t="s">
        <v>68</v>
      </c>
      <c r="F3886" s="6" t="s">
        <v>145</v>
      </c>
      <c r="G3886" s="4" t="s">
        <v>55</v>
      </c>
      <c r="H3886" s="4" t="s">
        <v>1757</v>
      </c>
      <c r="I3886" s="4" t="s">
        <v>142</v>
      </c>
      <c r="J3886" s="4" t="s">
        <v>59</v>
      </c>
      <c r="K3886" s="9">
        <f t="shared" si="360"/>
        <v>0.11597222222189885</v>
      </c>
      <c r="L3886" s="13">
        <f t="shared" si="361"/>
        <v>40669</v>
      </c>
      <c r="M3886" s="14">
        <f t="shared" si="362"/>
        <v>0.31805555555911269</v>
      </c>
      <c r="N3886" s="15">
        <f t="shared" si="363"/>
        <v>1</v>
      </c>
      <c r="O3886" s="16" t="str">
        <f t="shared" si="364"/>
        <v>Friday</v>
      </c>
      <c r="P3886" s="16" t="str">
        <f t="shared" si="365"/>
        <v>May</v>
      </c>
      <c r="Q3886" s="22">
        <f>IF(Analysis!$H$2=1,1,0)</f>
        <v>1</v>
      </c>
      <c r="R3886" s="1">
        <f>IF(Analysis!$H$3=1,1,0)</f>
        <v>1</v>
      </c>
      <c r="S3886" s="23">
        <f>IF(Analysis!$H$4=1,1,0)</f>
        <v>1</v>
      </c>
      <c r="T3886" s="23">
        <f>IF(Analysis!$H$6=1,1,0)</f>
        <v>1</v>
      </c>
      <c r="U3886" s="23">
        <f>IF(Analysis!$H$7=1,1,0)</f>
        <v>1</v>
      </c>
    </row>
    <row r="3887" spans="1:21">
      <c r="A3887" s="4">
        <v>13760</v>
      </c>
      <c r="B3887" s="5">
        <v>40668.68472222222</v>
      </c>
      <c r="C3887" s="5">
        <v>40668.676388888889</v>
      </c>
      <c r="D3887" s="4" t="s">
        <v>60</v>
      </c>
      <c r="E3887" s="4" t="s">
        <v>93</v>
      </c>
      <c r="F3887" s="6" t="s">
        <v>2461</v>
      </c>
      <c r="G3887" s="4" t="s">
        <v>55</v>
      </c>
      <c r="H3887" s="4" t="s">
        <v>1758</v>
      </c>
      <c r="I3887" s="4" t="s">
        <v>142</v>
      </c>
      <c r="J3887" s="4" t="s">
        <v>59</v>
      </c>
      <c r="K3887" s="9">
        <f t="shared" si="360"/>
        <v>8.333333331393078E-3</v>
      </c>
      <c r="L3887" s="13">
        <f t="shared" si="361"/>
        <v>40668</v>
      </c>
      <c r="M3887" s="14">
        <f t="shared" si="362"/>
        <v>0.67638888888905058</v>
      </c>
      <c r="N3887" s="15">
        <f t="shared" si="363"/>
        <v>5</v>
      </c>
      <c r="O3887" s="16" t="str">
        <f t="shared" si="364"/>
        <v>Thursday</v>
      </c>
      <c r="P3887" s="16" t="str">
        <f t="shared" si="365"/>
        <v>May</v>
      </c>
      <c r="Q3887" s="22">
        <f>IF(Analysis!$H$2=1,1,0)</f>
        <v>1</v>
      </c>
      <c r="R3887" s="1">
        <f>IF(Analysis!$H$3=1,1,0)</f>
        <v>1</v>
      </c>
      <c r="S3887" s="23">
        <f>IF(Analysis!$H$4=1,1,0)</f>
        <v>1</v>
      </c>
      <c r="T3887" s="23">
        <f>IF(Analysis!$H$6=1,1,0)</f>
        <v>1</v>
      </c>
      <c r="U3887" s="23">
        <f>IF(Analysis!$H$7=1,1,0)</f>
        <v>1</v>
      </c>
    </row>
    <row r="3888" spans="1:21">
      <c r="A3888" s="4">
        <v>13759</v>
      </c>
      <c r="B3888" s="5">
        <v>40686.574305555558</v>
      </c>
      <c r="C3888" s="5">
        <v>40668.665277777778</v>
      </c>
      <c r="D3888" s="4" t="s">
        <v>62</v>
      </c>
      <c r="E3888" s="4" t="s">
        <v>77</v>
      </c>
      <c r="F3888" s="6" t="s">
        <v>2071</v>
      </c>
      <c r="G3888" s="4" t="s">
        <v>55</v>
      </c>
      <c r="H3888" s="4" t="s">
        <v>1759</v>
      </c>
      <c r="I3888" s="4" t="s">
        <v>142</v>
      </c>
      <c r="J3888" s="4" t="s">
        <v>59</v>
      </c>
      <c r="K3888" s="9">
        <f t="shared" si="360"/>
        <v>17.909027777779556</v>
      </c>
      <c r="L3888" s="13">
        <f t="shared" si="361"/>
        <v>40668</v>
      </c>
      <c r="M3888" s="14">
        <f t="shared" si="362"/>
        <v>0.66527777777810115</v>
      </c>
      <c r="N3888" s="15">
        <f t="shared" si="363"/>
        <v>5</v>
      </c>
      <c r="O3888" s="16" t="str">
        <f t="shared" si="364"/>
        <v>Monday</v>
      </c>
      <c r="P3888" s="16" t="str">
        <f t="shared" si="365"/>
        <v>May</v>
      </c>
      <c r="Q3888" s="22">
        <f>IF(Analysis!$H$2=1,1,0)</f>
        <v>1</v>
      </c>
      <c r="R3888" s="1">
        <f>IF(Analysis!$H$3=1,1,0)</f>
        <v>1</v>
      </c>
      <c r="S3888" s="23">
        <f>IF(Analysis!$H$4=1,1,0)</f>
        <v>1</v>
      </c>
      <c r="T3888" s="23">
        <f>IF(Analysis!$H$6=1,1,0)</f>
        <v>1</v>
      </c>
      <c r="U3888" s="23">
        <f>IF(Analysis!$H$7=1,1,0)</f>
        <v>1</v>
      </c>
    </row>
    <row r="3889" spans="1:21">
      <c r="A3889" s="4">
        <v>13758</v>
      </c>
      <c r="B3889" s="5">
        <v>40682.629861111112</v>
      </c>
      <c r="C3889" s="5">
        <v>40668.615277777775</v>
      </c>
      <c r="D3889" s="4" t="s">
        <v>62</v>
      </c>
      <c r="E3889" s="4" t="s">
        <v>68</v>
      </c>
      <c r="F3889" s="6" t="s">
        <v>2072</v>
      </c>
      <c r="G3889" s="4" t="s">
        <v>55</v>
      </c>
      <c r="H3889" s="4" t="s">
        <v>1760</v>
      </c>
      <c r="I3889" s="4" t="s">
        <v>142</v>
      </c>
      <c r="J3889" s="4" t="s">
        <v>73</v>
      </c>
      <c r="K3889" s="9">
        <f t="shared" si="360"/>
        <v>14.014583333337214</v>
      </c>
      <c r="L3889" s="13">
        <f t="shared" si="361"/>
        <v>40668</v>
      </c>
      <c r="M3889" s="14">
        <f t="shared" si="362"/>
        <v>0.61527777777519077</v>
      </c>
      <c r="N3889" s="15">
        <f t="shared" si="363"/>
        <v>4</v>
      </c>
      <c r="O3889" s="16" t="str">
        <f t="shared" si="364"/>
        <v>Thursday</v>
      </c>
      <c r="P3889" s="16" t="str">
        <f t="shared" si="365"/>
        <v>May</v>
      </c>
      <c r="Q3889" s="22">
        <f>IF(Analysis!$H$2=1,1,0)</f>
        <v>1</v>
      </c>
      <c r="R3889" s="1">
        <f>IF(Analysis!$H$3=1,1,0)</f>
        <v>1</v>
      </c>
      <c r="S3889" s="23">
        <f>IF(Analysis!$H$4=1,1,0)</f>
        <v>1</v>
      </c>
      <c r="T3889" s="23">
        <f>IF(Analysis!$H$6=1,1,0)</f>
        <v>1</v>
      </c>
      <c r="U3889" s="23">
        <f>IF(Analysis!$H$7=1,1,0)</f>
        <v>1</v>
      </c>
    </row>
    <row r="3890" spans="1:21">
      <c r="A3890" s="4">
        <v>13757</v>
      </c>
      <c r="B3890" s="5">
        <v>40687.410416666666</v>
      </c>
      <c r="C3890" s="5">
        <v>40668.588194444441</v>
      </c>
      <c r="D3890" s="4" t="s">
        <v>62</v>
      </c>
      <c r="E3890" s="4" t="s">
        <v>92</v>
      </c>
      <c r="F3890" s="6" t="s">
        <v>2073</v>
      </c>
      <c r="G3890" s="4" t="s">
        <v>55</v>
      </c>
      <c r="H3890" s="4" t="s">
        <v>90</v>
      </c>
      <c r="I3890" s="4" t="s">
        <v>142</v>
      </c>
      <c r="J3890" s="4" t="s">
        <v>59</v>
      </c>
      <c r="K3890" s="9">
        <f t="shared" si="360"/>
        <v>18.822222222224809</v>
      </c>
      <c r="L3890" s="13">
        <f t="shared" si="361"/>
        <v>40668</v>
      </c>
      <c r="M3890" s="14">
        <f t="shared" si="362"/>
        <v>0.58819444444088731</v>
      </c>
      <c r="N3890" s="15">
        <f t="shared" si="363"/>
        <v>4</v>
      </c>
      <c r="O3890" s="16" t="str">
        <f t="shared" si="364"/>
        <v>Tuesday</v>
      </c>
      <c r="P3890" s="16" t="str">
        <f t="shared" si="365"/>
        <v>May</v>
      </c>
      <c r="Q3890" s="22">
        <f>IF(Analysis!$H$2=1,1,0)</f>
        <v>1</v>
      </c>
      <c r="R3890" s="1">
        <f>IF(Analysis!$H$3=1,1,0)</f>
        <v>1</v>
      </c>
      <c r="S3890" s="23">
        <f>IF(Analysis!$H$4=1,1,0)</f>
        <v>1</v>
      </c>
      <c r="T3890" s="23">
        <f>IF(Analysis!$H$6=1,1,0)</f>
        <v>1</v>
      </c>
      <c r="U3890" s="23">
        <f>IF(Analysis!$H$7=1,1,0)</f>
        <v>1</v>
      </c>
    </row>
    <row r="3891" spans="1:21">
      <c r="A3891" s="4">
        <v>13756</v>
      </c>
      <c r="B3891" s="5">
        <v>40690.449305555558</v>
      </c>
      <c r="C3891" s="5">
        <v>40668.586805555555</v>
      </c>
      <c r="D3891" s="4" t="s">
        <v>62</v>
      </c>
      <c r="E3891" s="4" t="s">
        <v>100</v>
      </c>
      <c r="F3891" s="6" t="s">
        <v>132</v>
      </c>
      <c r="G3891" s="4" t="s">
        <v>55</v>
      </c>
      <c r="H3891" s="4" t="s">
        <v>107</v>
      </c>
      <c r="I3891" s="4" t="s">
        <v>142</v>
      </c>
      <c r="J3891" s="4" t="s">
        <v>59</v>
      </c>
      <c r="K3891" s="9">
        <f t="shared" si="360"/>
        <v>21.86250000000291</v>
      </c>
      <c r="L3891" s="13">
        <f t="shared" si="361"/>
        <v>40668</v>
      </c>
      <c r="M3891" s="14">
        <f t="shared" si="362"/>
        <v>0.58680555555474712</v>
      </c>
      <c r="N3891" s="15">
        <f t="shared" si="363"/>
        <v>4</v>
      </c>
      <c r="O3891" s="16" t="str">
        <f t="shared" si="364"/>
        <v>Friday</v>
      </c>
      <c r="P3891" s="16" t="str">
        <f t="shared" si="365"/>
        <v>May</v>
      </c>
      <c r="Q3891" s="22">
        <f>IF(Analysis!$H$2=1,1,0)</f>
        <v>1</v>
      </c>
      <c r="R3891" s="1">
        <f>IF(Analysis!$H$3=1,1,0)</f>
        <v>1</v>
      </c>
      <c r="S3891" s="23">
        <f>IF(Analysis!$H$4=1,1,0)</f>
        <v>1</v>
      </c>
      <c r="T3891" s="23">
        <f>IF(Analysis!$H$6=1,1,0)</f>
        <v>1</v>
      </c>
      <c r="U3891" s="23">
        <f>IF(Analysis!$H$7=1,1,0)</f>
        <v>1</v>
      </c>
    </row>
    <row r="3892" spans="1:21">
      <c r="A3892" s="4">
        <v>13755</v>
      </c>
      <c r="B3892" s="5">
        <v>40668.663194444445</v>
      </c>
      <c r="C3892" s="5">
        <v>40668.578472222223</v>
      </c>
      <c r="D3892" s="4" t="s">
        <v>60</v>
      </c>
      <c r="E3892" s="4" t="s">
        <v>61</v>
      </c>
      <c r="F3892" s="6" t="s">
        <v>133</v>
      </c>
      <c r="G3892" s="4" t="s">
        <v>55</v>
      </c>
      <c r="H3892" s="4" t="s">
        <v>106</v>
      </c>
      <c r="I3892" s="4" t="s">
        <v>142</v>
      </c>
      <c r="J3892" s="4" t="s">
        <v>59</v>
      </c>
      <c r="K3892" s="9">
        <f t="shared" si="360"/>
        <v>8.4722222221898846E-2</v>
      </c>
      <c r="L3892" s="13">
        <f t="shared" si="361"/>
        <v>40668</v>
      </c>
      <c r="M3892" s="14">
        <f t="shared" si="362"/>
        <v>0.57847222222335404</v>
      </c>
      <c r="N3892" s="15">
        <f t="shared" si="363"/>
        <v>4</v>
      </c>
      <c r="O3892" s="16" t="str">
        <f t="shared" si="364"/>
        <v>Thursday</v>
      </c>
      <c r="P3892" s="16" t="str">
        <f t="shared" si="365"/>
        <v>May</v>
      </c>
      <c r="Q3892" s="22">
        <f>IF(Analysis!$H$2=1,1,0)</f>
        <v>1</v>
      </c>
      <c r="R3892" s="1">
        <f>IF(Analysis!$H$3=1,1,0)</f>
        <v>1</v>
      </c>
      <c r="S3892" s="23">
        <f>IF(Analysis!$H$4=1,1,0)</f>
        <v>1</v>
      </c>
      <c r="T3892" s="23">
        <f>IF(Analysis!$H$6=1,1,0)</f>
        <v>1</v>
      </c>
      <c r="U3892" s="23">
        <f>IF(Analysis!$H$7=1,1,0)</f>
        <v>1</v>
      </c>
    </row>
    <row r="3893" spans="1:21">
      <c r="A3893" s="4">
        <v>13754</v>
      </c>
      <c r="B3893" s="5">
        <v>40668.663194444445</v>
      </c>
      <c r="C3893" s="5">
        <v>40668.574305555558</v>
      </c>
      <c r="D3893" s="4" t="s">
        <v>60</v>
      </c>
      <c r="E3893" s="4" t="s">
        <v>68</v>
      </c>
      <c r="F3893" s="6" t="s">
        <v>127</v>
      </c>
      <c r="G3893" s="4" t="s">
        <v>55</v>
      </c>
      <c r="H3893" s="4" t="s">
        <v>71</v>
      </c>
      <c r="I3893" s="4" t="s">
        <v>142</v>
      </c>
      <c r="J3893" s="4" t="s">
        <v>59</v>
      </c>
      <c r="K3893" s="9">
        <f t="shared" si="360"/>
        <v>8.8888888887595385E-2</v>
      </c>
      <c r="L3893" s="13">
        <f t="shared" si="361"/>
        <v>40668</v>
      </c>
      <c r="M3893" s="14">
        <f t="shared" si="362"/>
        <v>0.5743055555576575</v>
      </c>
      <c r="N3893" s="15">
        <f t="shared" si="363"/>
        <v>4</v>
      </c>
      <c r="O3893" s="16" t="str">
        <f t="shared" si="364"/>
        <v>Thursday</v>
      </c>
      <c r="P3893" s="16" t="str">
        <f t="shared" si="365"/>
        <v>May</v>
      </c>
      <c r="Q3893" s="22">
        <f>IF(Analysis!$H$2=1,1,0)</f>
        <v>1</v>
      </c>
      <c r="R3893" s="1">
        <f>IF(Analysis!$H$3=1,1,0)</f>
        <v>1</v>
      </c>
      <c r="S3893" s="23">
        <f>IF(Analysis!$H$4=1,1,0)</f>
        <v>1</v>
      </c>
      <c r="T3893" s="23">
        <f>IF(Analysis!$H$6=1,1,0)</f>
        <v>1</v>
      </c>
      <c r="U3893" s="23">
        <f>IF(Analysis!$H$7=1,1,0)</f>
        <v>1</v>
      </c>
    </row>
    <row r="3894" spans="1:21">
      <c r="A3894" s="4">
        <v>13753</v>
      </c>
      <c r="B3894" s="5">
        <v>40673.632638888892</v>
      </c>
      <c r="C3894" s="5">
        <v>40668.51666666667</v>
      </c>
      <c r="D3894" s="4" t="s">
        <v>60</v>
      </c>
      <c r="E3894" s="4" t="s">
        <v>137</v>
      </c>
      <c r="F3894" s="6" t="s">
        <v>128</v>
      </c>
      <c r="G3894" s="4" t="s">
        <v>55</v>
      </c>
      <c r="H3894" s="4" t="s">
        <v>56</v>
      </c>
      <c r="I3894" s="4" t="s">
        <v>142</v>
      </c>
      <c r="J3894" s="4" t="s">
        <v>73</v>
      </c>
      <c r="K3894" s="9">
        <f t="shared" si="360"/>
        <v>5.1159722222218988</v>
      </c>
      <c r="L3894" s="13">
        <f t="shared" si="361"/>
        <v>40668</v>
      </c>
      <c r="M3894" s="14">
        <f t="shared" si="362"/>
        <v>0.51666666667006211</v>
      </c>
      <c r="N3894" s="15">
        <f t="shared" si="363"/>
        <v>3</v>
      </c>
      <c r="O3894" s="16" t="str">
        <f t="shared" si="364"/>
        <v>Tuesday</v>
      </c>
      <c r="P3894" s="16" t="str">
        <f t="shared" si="365"/>
        <v>May</v>
      </c>
      <c r="Q3894" s="22">
        <f>IF(Analysis!$H$2=1,1,0)</f>
        <v>1</v>
      </c>
      <c r="R3894" s="1">
        <f>IF(Analysis!$H$3=1,1,0)</f>
        <v>1</v>
      </c>
      <c r="S3894" s="23">
        <f>IF(Analysis!$H$4=1,1,0)</f>
        <v>1</v>
      </c>
      <c r="T3894" s="23">
        <f>IF(Analysis!$H$6=1,1,0)</f>
        <v>1</v>
      </c>
      <c r="U3894" s="23">
        <f>IF(Analysis!$H$7=1,1,0)</f>
        <v>1</v>
      </c>
    </row>
    <row r="3895" spans="1:21">
      <c r="A3895" s="4">
        <v>13752</v>
      </c>
      <c r="B3895" s="5">
        <v>40668.525694444441</v>
      </c>
      <c r="C3895" s="5">
        <v>40668.515972222223</v>
      </c>
      <c r="D3895" s="4" t="s">
        <v>60</v>
      </c>
      <c r="E3895" s="4" t="s">
        <v>2536</v>
      </c>
      <c r="F3895" s="6" t="s">
        <v>129</v>
      </c>
      <c r="G3895" s="4" t="s">
        <v>55</v>
      </c>
      <c r="H3895" s="4" t="s">
        <v>90</v>
      </c>
      <c r="I3895" s="4" t="s">
        <v>142</v>
      </c>
      <c r="J3895" s="4" t="s">
        <v>59</v>
      </c>
      <c r="K3895" s="9">
        <f t="shared" si="360"/>
        <v>9.7222222175332718E-3</v>
      </c>
      <c r="L3895" s="13">
        <f t="shared" si="361"/>
        <v>40668</v>
      </c>
      <c r="M3895" s="14">
        <f t="shared" si="362"/>
        <v>0.51597222222335404</v>
      </c>
      <c r="N3895" s="15">
        <f t="shared" si="363"/>
        <v>3</v>
      </c>
      <c r="O3895" s="16" t="str">
        <f t="shared" si="364"/>
        <v>Thursday</v>
      </c>
      <c r="P3895" s="16" t="str">
        <f t="shared" si="365"/>
        <v>May</v>
      </c>
      <c r="Q3895" s="22">
        <f>IF(Analysis!$H$2=1,1,0)</f>
        <v>1</v>
      </c>
      <c r="R3895" s="1">
        <f>IF(Analysis!$H$3=1,1,0)</f>
        <v>1</v>
      </c>
      <c r="S3895" s="23">
        <f>IF(Analysis!$H$4=1,1,0)</f>
        <v>1</v>
      </c>
      <c r="T3895" s="23">
        <f>IF(Analysis!$H$6=1,1,0)</f>
        <v>1</v>
      </c>
      <c r="U3895" s="23">
        <f>IF(Analysis!$H$7=1,1,0)</f>
        <v>1</v>
      </c>
    </row>
    <row r="3896" spans="1:21">
      <c r="A3896" s="4">
        <v>13751</v>
      </c>
      <c r="B3896" s="5">
        <v>40672.380555555559</v>
      </c>
      <c r="C3896" s="5">
        <v>40668.504861111112</v>
      </c>
      <c r="D3896" s="4" t="s">
        <v>60</v>
      </c>
      <c r="E3896" s="4" t="s">
        <v>61</v>
      </c>
      <c r="F3896" s="6" t="s">
        <v>145</v>
      </c>
      <c r="G3896" s="4" t="s">
        <v>55</v>
      </c>
      <c r="H3896" s="4" t="s">
        <v>56</v>
      </c>
      <c r="I3896" s="4" t="s">
        <v>142</v>
      </c>
      <c r="J3896" s="4" t="s">
        <v>59</v>
      </c>
      <c r="K3896" s="9">
        <f t="shared" si="360"/>
        <v>3.8756944444467081</v>
      </c>
      <c r="L3896" s="13">
        <f t="shared" si="361"/>
        <v>40668</v>
      </c>
      <c r="M3896" s="14">
        <f t="shared" si="362"/>
        <v>0.50486111111240461</v>
      </c>
      <c r="N3896" s="15">
        <f t="shared" si="363"/>
        <v>3</v>
      </c>
      <c r="O3896" s="16" t="str">
        <f t="shared" si="364"/>
        <v>Monday</v>
      </c>
      <c r="P3896" s="16" t="str">
        <f t="shared" si="365"/>
        <v>May</v>
      </c>
      <c r="Q3896" s="22">
        <f>IF(Analysis!$H$2=1,1,0)</f>
        <v>1</v>
      </c>
      <c r="R3896" s="1">
        <f>IF(Analysis!$H$3=1,1,0)</f>
        <v>1</v>
      </c>
      <c r="S3896" s="23">
        <f>IF(Analysis!$H$4=1,1,0)</f>
        <v>1</v>
      </c>
      <c r="T3896" s="23">
        <f>IF(Analysis!$H$6=1,1,0)</f>
        <v>1</v>
      </c>
      <c r="U3896" s="23">
        <f>IF(Analysis!$H$7=1,1,0)</f>
        <v>1</v>
      </c>
    </row>
    <row r="3897" spans="1:21">
      <c r="A3897" s="4">
        <v>13750</v>
      </c>
      <c r="B3897" s="5">
        <v>40711.556944444441</v>
      </c>
      <c r="C3897" s="5">
        <v>40668.503472222219</v>
      </c>
      <c r="D3897" s="4" t="s">
        <v>62</v>
      </c>
      <c r="E3897" s="4" t="s">
        <v>64</v>
      </c>
      <c r="F3897" s="6" t="s">
        <v>2462</v>
      </c>
      <c r="G3897" s="4" t="s">
        <v>55</v>
      </c>
      <c r="H3897" s="4" t="s">
        <v>1761</v>
      </c>
      <c r="I3897" s="4" t="s">
        <v>142</v>
      </c>
      <c r="J3897" s="4" t="s">
        <v>65</v>
      </c>
      <c r="K3897" s="9">
        <f t="shared" si="360"/>
        <v>43.053472222221899</v>
      </c>
      <c r="L3897" s="13">
        <f t="shared" si="361"/>
        <v>40668</v>
      </c>
      <c r="M3897" s="14">
        <f t="shared" si="362"/>
        <v>0.50347222221898846</v>
      </c>
      <c r="N3897" s="15">
        <f t="shared" si="363"/>
        <v>3</v>
      </c>
      <c r="O3897" s="16" t="str">
        <f t="shared" si="364"/>
        <v>Friday</v>
      </c>
      <c r="P3897" s="16" t="str">
        <f t="shared" si="365"/>
        <v>May</v>
      </c>
      <c r="Q3897" s="22">
        <f>IF(Analysis!$H$2=1,1,0)</f>
        <v>1</v>
      </c>
      <c r="R3897" s="1">
        <f>IF(Analysis!$H$3=1,1,0)</f>
        <v>1</v>
      </c>
      <c r="S3897" s="23">
        <f>IF(Analysis!$H$4=1,1,0)</f>
        <v>1</v>
      </c>
      <c r="T3897" s="23">
        <f>IF(Analysis!$H$6=1,1,0)</f>
        <v>1</v>
      </c>
      <c r="U3897" s="23">
        <f>IF(Analysis!$H$7=1,1,0)</f>
        <v>1</v>
      </c>
    </row>
    <row r="3898" spans="1:21">
      <c r="A3898" s="4">
        <v>13749</v>
      </c>
      <c r="B3898" s="5">
        <v>40668.525000000001</v>
      </c>
      <c r="C3898" s="5">
        <v>40668.431250000001</v>
      </c>
      <c r="D3898" s="4" t="s">
        <v>60</v>
      </c>
      <c r="E3898" s="4" t="s">
        <v>54</v>
      </c>
      <c r="F3898" s="6" t="s">
        <v>2071</v>
      </c>
      <c r="G3898" s="4" t="s">
        <v>55</v>
      </c>
      <c r="H3898" s="4" t="s">
        <v>1762</v>
      </c>
      <c r="I3898" s="4" t="s">
        <v>142</v>
      </c>
      <c r="J3898" s="4" t="s">
        <v>59</v>
      </c>
      <c r="K3898" s="9">
        <f t="shared" si="360"/>
        <v>9.375E-2</v>
      </c>
      <c r="L3898" s="13">
        <f t="shared" si="361"/>
        <v>40668</v>
      </c>
      <c r="M3898" s="14">
        <f t="shared" si="362"/>
        <v>0.43125000000145519</v>
      </c>
      <c r="N3898" s="15">
        <f t="shared" si="363"/>
        <v>2</v>
      </c>
      <c r="O3898" s="16" t="str">
        <f t="shared" si="364"/>
        <v>Thursday</v>
      </c>
      <c r="P3898" s="16" t="str">
        <f t="shared" si="365"/>
        <v>May</v>
      </c>
      <c r="Q3898" s="22">
        <f>IF(Analysis!$H$2=1,1,0)</f>
        <v>1</v>
      </c>
      <c r="R3898" s="1">
        <f>IF(Analysis!$H$3=1,1,0)</f>
        <v>1</v>
      </c>
      <c r="S3898" s="23">
        <f>IF(Analysis!$H$4=1,1,0)</f>
        <v>1</v>
      </c>
      <c r="T3898" s="23">
        <f>IF(Analysis!$H$6=1,1,0)</f>
        <v>1</v>
      </c>
      <c r="U3898" s="23">
        <f>IF(Analysis!$H$7=1,1,0)</f>
        <v>1</v>
      </c>
    </row>
    <row r="3899" spans="1:21">
      <c r="A3899" s="4">
        <v>13748</v>
      </c>
      <c r="B3899" s="5">
        <v>40668.513888888891</v>
      </c>
      <c r="C3899" s="5">
        <v>40668.368750000001</v>
      </c>
      <c r="D3899" s="4" t="s">
        <v>60</v>
      </c>
      <c r="E3899" s="4" t="s">
        <v>80</v>
      </c>
      <c r="F3899" s="6" t="s">
        <v>2072</v>
      </c>
      <c r="G3899" s="4" t="s">
        <v>55</v>
      </c>
      <c r="H3899" s="4" t="s">
        <v>1763</v>
      </c>
      <c r="I3899" s="4" t="s">
        <v>142</v>
      </c>
      <c r="J3899" s="4" t="s">
        <v>59</v>
      </c>
      <c r="K3899" s="9">
        <f t="shared" si="360"/>
        <v>0.14513888888905058</v>
      </c>
      <c r="L3899" s="13">
        <f t="shared" si="361"/>
        <v>40668</v>
      </c>
      <c r="M3899" s="14">
        <f t="shared" si="362"/>
        <v>0.36875000000145519</v>
      </c>
      <c r="N3899" s="15">
        <f t="shared" si="363"/>
        <v>1</v>
      </c>
      <c r="O3899" s="16" t="str">
        <f t="shared" si="364"/>
        <v>Thursday</v>
      </c>
      <c r="P3899" s="16" t="str">
        <f t="shared" si="365"/>
        <v>May</v>
      </c>
      <c r="Q3899" s="22">
        <f>IF(Analysis!$H$2=1,1,0)</f>
        <v>1</v>
      </c>
      <c r="R3899" s="1">
        <f>IF(Analysis!$H$3=1,1,0)</f>
        <v>1</v>
      </c>
      <c r="S3899" s="23">
        <f>IF(Analysis!$H$4=1,1,0)</f>
        <v>1</v>
      </c>
      <c r="T3899" s="23">
        <f>IF(Analysis!$H$6=1,1,0)</f>
        <v>1</v>
      </c>
      <c r="U3899" s="23">
        <f>IF(Analysis!$H$7=1,1,0)</f>
        <v>1</v>
      </c>
    </row>
    <row r="3900" spans="1:21">
      <c r="A3900" s="4">
        <v>13747</v>
      </c>
      <c r="B3900" s="5">
        <v>40717.472916666666</v>
      </c>
      <c r="C3900" s="5">
        <v>40667.754166666666</v>
      </c>
      <c r="D3900" s="4" t="s">
        <v>62</v>
      </c>
      <c r="E3900" s="4" t="s">
        <v>68</v>
      </c>
      <c r="F3900" s="6" t="s">
        <v>2073</v>
      </c>
      <c r="G3900" s="4" t="s">
        <v>55</v>
      </c>
      <c r="H3900" s="4" t="s">
        <v>1764</v>
      </c>
      <c r="I3900" s="4" t="s">
        <v>142</v>
      </c>
      <c r="J3900" s="4" t="s">
        <v>65</v>
      </c>
      <c r="K3900" s="9">
        <f t="shared" si="360"/>
        <v>49.71875</v>
      </c>
      <c r="L3900" s="13">
        <f t="shared" si="361"/>
        <v>40667</v>
      </c>
      <c r="M3900" s="14">
        <f t="shared" si="362"/>
        <v>0.75416666666569654</v>
      </c>
      <c r="N3900" s="15">
        <f t="shared" si="363"/>
        <v>6</v>
      </c>
      <c r="O3900" s="16" t="str">
        <f t="shared" si="364"/>
        <v>Thursday</v>
      </c>
      <c r="P3900" s="16" t="str">
        <f t="shared" si="365"/>
        <v>May</v>
      </c>
      <c r="Q3900" s="22">
        <f>IF(Analysis!$H$2=1,1,0)</f>
        <v>1</v>
      </c>
      <c r="R3900" s="1">
        <f>IF(Analysis!$H$3=1,1,0)</f>
        <v>1</v>
      </c>
      <c r="S3900" s="23">
        <f>IF(Analysis!$H$4=1,1,0)</f>
        <v>1</v>
      </c>
      <c r="T3900" s="23">
        <f>IF(Analysis!$H$6=1,1,0)</f>
        <v>1</v>
      </c>
      <c r="U3900" s="23">
        <f>IF(Analysis!$H$7=1,1,0)</f>
        <v>1</v>
      </c>
    </row>
    <row r="3901" spans="1:21">
      <c r="A3901" s="4">
        <v>13746</v>
      </c>
      <c r="B3901" s="5">
        <v>40682.624305555553</v>
      </c>
      <c r="C3901" s="5">
        <v>40667.719444444447</v>
      </c>
      <c r="D3901" s="4" t="s">
        <v>62</v>
      </c>
      <c r="E3901" s="4" t="s">
        <v>66</v>
      </c>
      <c r="F3901" s="6" t="s">
        <v>132</v>
      </c>
      <c r="G3901" s="4" t="s">
        <v>55</v>
      </c>
      <c r="H3901" s="4" t="s">
        <v>1765</v>
      </c>
      <c r="I3901" s="4" t="s">
        <v>142</v>
      </c>
      <c r="J3901" s="4" t="s">
        <v>73</v>
      </c>
      <c r="K3901" s="9">
        <f t="shared" si="360"/>
        <v>14.904861111106584</v>
      </c>
      <c r="L3901" s="13">
        <f t="shared" si="361"/>
        <v>40667</v>
      </c>
      <c r="M3901" s="14">
        <f t="shared" si="362"/>
        <v>0.71944444444670808</v>
      </c>
      <c r="N3901" s="15">
        <f t="shared" si="363"/>
        <v>6</v>
      </c>
      <c r="O3901" s="16" t="str">
        <f t="shared" si="364"/>
        <v>Thursday</v>
      </c>
      <c r="P3901" s="16" t="str">
        <f t="shared" si="365"/>
        <v>May</v>
      </c>
      <c r="Q3901" s="22">
        <f>IF(Analysis!$H$2=1,1,0)</f>
        <v>1</v>
      </c>
      <c r="R3901" s="1">
        <f>IF(Analysis!$H$3=1,1,0)</f>
        <v>1</v>
      </c>
      <c r="S3901" s="23">
        <f>IF(Analysis!$H$4=1,1,0)</f>
        <v>1</v>
      </c>
      <c r="T3901" s="23">
        <f>IF(Analysis!$H$6=1,1,0)</f>
        <v>1</v>
      </c>
      <c r="U3901" s="23">
        <f>IF(Analysis!$H$7=1,1,0)</f>
        <v>1</v>
      </c>
    </row>
    <row r="3902" spans="1:21">
      <c r="A3902" s="4">
        <v>13745</v>
      </c>
      <c r="B3902" s="5">
        <v>40682.623611111114</v>
      </c>
      <c r="C3902" s="5">
        <v>40667.714583333334</v>
      </c>
      <c r="D3902" s="4" t="s">
        <v>62</v>
      </c>
      <c r="E3902" s="4" t="s">
        <v>66</v>
      </c>
      <c r="F3902" s="6" t="s">
        <v>133</v>
      </c>
      <c r="G3902" s="4" t="s">
        <v>55</v>
      </c>
      <c r="H3902" s="4" t="s">
        <v>90</v>
      </c>
      <c r="I3902" s="4" t="s">
        <v>142</v>
      </c>
      <c r="J3902" s="4" t="s">
        <v>73</v>
      </c>
      <c r="K3902" s="9">
        <f t="shared" si="360"/>
        <v>14.909027777779556</v>
      </c>
      <c r="L3902" s="13">
        <f t="shared" si="361"/>
        <v>40667</v>
      </c>
      <c r="M3902" s="14">
        <f t="shared" si="362"/>
        <v>0.71458333333430346</v>
      </c>
      <c r="N3902" s="15">
        <f t="shared" si="363"/>
        <v>6</v>
      </c>
      <c r="O3902" s="16" t="str">
        <f t="shared" si="364"/>
        <v>Thursday</v>
      </c>
      <c r="P3902" s="16" t="str">
        <f t="shared" si="365"/>
        <v>May</v>
      </c>
      <c r="Q3902" s="22">
        <f>IF(Analysis!$H$2=1,1,0)</f>
        <v>1</v>
      </c>
      <c r="R3902" s="1">
        <f>IF(Analysis!$H$3=1,1,0)</f>
        <v>1</v>
      </c>
      <c r="S3902" s="23">
        <f>IF(Analysis!$H$4=1,1,0)</f>
        <v>1</v>
      </c>
      <c r="T3902" s="23">
        <f>IF(Analysis!$H$6=1,1,0)</f>
        <v>1</v>
      </c>
      <c r="U3902" s="23">
        <f>IF(Analysis!$H$7=1,1,0)</f>
        <v>1</v>
      </c>
    </row>
    <row r="3903" spans="1:21">
      <c r="A3903" s="4">
        <v>13744</v>
      </c>
      <c r="B3903" s="5">
        <v>40689.413888888892</v>
      </c>
      <c r="C3903" s="5">
        <v>40667.647916666669</v>
      </c>
      <c r="D3903" s="4" t="s">
        <v>62</v>
      </c>
      <c r="E3903" s="4" t="s">
        <v>72</v>
      </c>
      <c r="F3903" s="6" t="s">
        <v>127</v>
      </c>
      <c r="G3903" s="4" t="s">
        <v>55</v>
      </c>
      <c r="H3903" s="4" t="s">
        <v>107</v>
      </c>
      <c r="I3903" s="4" t="s">
        <v>142</v>
      </c>
      <c r="J3903" s="4" t="s">
        <v>73</v>
      </c>
      <c r="K3903" s="9">
        <f t="shared" si="360"/>
        <v>21.765972222223354</v>
      </c>
      <c r="L3903" s="13">
        <f t="shared" si="361"/>
        <v>40667</v>
      </c>
      <c r="M3903" s="14">
        <f t="shared" si="362"/>
        <v>0.64791666666860692</v>
      </c>
      <c r="N3903" s="15">
        <f t="shared" si="363"/>
        <v>5</v>
      </c>
      <c r="O3903" s="16" t="str">
        <f t="shared" si="364"/>
        <v>Thursday</v>
      </c>
      <c r="P3903" s="16" t="str">
        <f t="shared" si="365"/>
        <v>May</v>
      </c>
      <c r="Q3903" s="22">
        <f>IF(Analysis!$H$2=1,1,0)</f>
        <v>1</v>
      </c>
      <c r="R3903" s="1">
        <f>IF(Analysis!$H$3=1,1,0)</f>
        <v>1</v>
      </c>
      <c r="S3903" s="23">
        <f>IF(Analysis!$H$4=1,1,0)</f>
        <v>1</v>
      </c>
      <c r="T3903" s="23">
        <f>IF(Analysis!$H$6=1,1,0)</f>
        <v>1</v>
      </c>
      <c r="U3903" s="23">
        <f>IF(Analysis!$H$7=1,1,0)</f>
        <v>1</v>
      </c>
    </row>
    <row r="3904" spans="1:21">
      <c r="A3904" s="4">
        <v>13743</v>
      </c>
      <c r="B3904" s="5">
        <v>40672.402083333334</v>
      </c>
      <c r="C3904" s="5">
        <v>40667.624305555553</v>
      </c>
      <c r="D3904" s="4" t="s">
        <v>60</v>
      </c>
      <c r="E3904" s="4" t="s">
        <v>54</v>
      </c>
      <c r="F3904" s="6" t="s">
        <v>128</v>
      </c>
      <c r="G3904" s="4" t="s">
        <v>55</v>
      </c>
      <c r="H3904" s="4" t="s">
        <v>106</v>
      </c>
      <c r="I3904" s="4" t="s">
        <v>142</v>
      </c>
      <c r="J3904" s="4" t="s">
        <v>59</v>
      </c>
      <c r="K3904" s="9">
        <f t="shared" si="360"/>
        <v>4.7777777777810115</v>
      </c>
      <c r="L3904" s="13">
        <f t="shared" si="361"/>
        <v>40667</v>
      </c>
      <c r="M3904" s="14">
        <f t="shared" si="362"/>
        <v>0.62430555555329192</v>
      </c>
      <c r="N3904" s="15">
        <f t="shared" si="363"/>
        <v>4</v>
      </c>
      <c r="O3904" s="16" t="str">
        <f t="shared" si="364"/>
        <v>Monday</v>
      </c>
      <c r="P3904" s="16" t="str">
        <f t="shared" si="365"/>
        <v>May</v>
      </c>
      <c r="Q3904" s="22">
        <f>IF(Analysis!$H$2=1,1,0)</f>
        <v>1</v>
      </c>
      <c r="R3904" s="1">
        <f>IF(Analysis!$H$3=1,1,0)</f>
        <v>1</v>
      </c>
      <c r="S3904" s="23">
        <f>IF(Analysis!$H$4=1,1,0)</f>
        <v>1</v>
      </c>
      <c r="T3904" s="23">
        <f>IF(Analysis!$H$6=1,1,0)</f>
        <v>1</v>
      </c>
      <c r="U3904" s="23">
        <f>IF(Analysis!$H$7=1,1,0)</f>
        <v>1</v>
      </c>
    </row>
    <row r="3905" spans="1:21">
      <c r="A3905" s="4">
        <v>13742</v>
      </c>
      <c r="B3905" s="5">
        <v>40687.607638888891</v>
      </c>
      <c r="C3905" s="5">
        <v>40667.61041666667</v>
      </c>
      <c r="D3905" s="4" t="s">
        <v>60</v>
      </c>
      <c r="E3905" s="4" t="s">
        <v>54</v>
      </c>
      <c r="F3905" s="6" t="s">
        <v>129</v>
      </c>
      <c r="G3905" s="4" t="s">
        <v>55</v>
      </c>
      <c r="H3905" s="4" t="s">
        <v>71</v>
      </c>
      <c r="I3905" s="4" t="s">
        <v>142</v>
      </c>
      <c r="J3905" s="4" t="s">
        <v>59</v>
      </c>
      <c r="K3905" s="9">
        <f t="shared" si="360"/>
        <v>19.997222222220444</v>
      </c>
      <c r="L3905" s="13">
        <f t="shared" si="361"/>
        <v>40667</v>
      </c>
      <c r="M3905" s="14">
        <f t="shared" si="362"/>
        <v>0.61041666667006211</v>
      </c>
      <c r="N3905" s="15">
        <f t="shared" si="363"/>
        <v>4</v>
      </c>
      <c r="O3905" s="16" t="str">
        <f t="shared" si="364"/>
        <v>Tuesday</v>
      </c>
      <c r="P3905" s="16" t="str">
        <f t="shared" si="365"/>
        <v>May</v>
      </c>
      <c r="Q3905" s="22">
        <f>IF(Analysis!$H$2=1,1,0)</f>
        <v>1</v>
      </c>
      <c r="R3905" s="1">
        <f>IF(Analysis!$H$3=1,1,0)</f>
        <v>1</v>
      </c>
      <c r="S3905" s="23">
        <f>IF(Analysis!$H$4=1,1,0)</f>
        <v>1</v>
      </c>
      <c r="T3905" s="23">
        <f>IF(Analysis!$H$6=1,1,0)</f>
        <v>1</v>
      </c>
      <c r="U3905" s="23">
        <f>IF(Analysis!$H$7=1,1,0)</f>
        <v>1</v>
      </c>
    </row>
    <row r="3906" spans="1:21">
      <c r="A3906" s="4">
        <v>13741</v>
      </c>
      <c r="B3906" s="5">
        <v>40672.400694444441</v>
      </c>
      <c r="C3906" s="5">
        <v>40667.569444444445</v>
      </c>
      <c r="D3906" s="4" t="s">
        <v>60</v>
      </c>
      <c r="E3906" s="4" t="s">
        <v>54</v>
      </c>
      <c r="F3906" s="6" t="s">
        <v>145</v>
      </c>
      <c r="G3906" s="4" t="s">
        <v>55</v>
      </c>
      <c r="H3906" s="4" t="s">
        <v>56</v>
      </c>
      <c r="I3906" s="4" t="s">
        <v>142</v>
      </c>
      <c r="J3906" s="4" t="s">
        <v>59</v>
      </c>
      <c r="K3906" s="9">
        <f t="shared" si="360"/>
        <v>4.8312499999956344</v>
      </c>
      <c r="L3906" s="13">
        <f t="shared" si="361"/>
        <v>40667</v>
      </c>
      <c r="M3906" s="14">
        <f t="shared" si="362"/>
        <v>0.56944444444525288</v>
      </c>
      <c r="N3906" s="15">
        <f t="shared" si="363"/>
        <v>4</v>
      </c>
      <c r="O3906" s="16" t="str">
        <f t="shared" si="364"/>
        <v>Monday</v>
      </c>
      <c r="P3906" s="16" t="str">
        <f t="shared" si="365"/>
        <v>May</v>
      </c>
      <c r="Q3906" s="22">
        <f>IF(Analysis!$H$2=1,1,0)</f>
        <v>1</v>
      </c>
      <c r="R3906" s="1">
        <f>IF(Analysis!$H$3=1,1,0)</f>
        <v>1</v>
      </c>
      <c r="S3906" s="23">
        <f>IF(Analysis!$H$4=1,1,0)</f>
        <v>1</v>
      </c>
      <c r="T3906" s="23">
        <f>IF(Analysis!$H$6=1,1,0)</f>
        <v>1</v>
      </c>
      <c r="U3906" s="23">
        <f>IF(Analysis!$H$7=1,1,0)</f>
        <v>1</v>
      </c>
    </row>
    <row r="3907" spans="1:21">
      <c r="A3907" s="4">
        <v>13740</v>
      </c>
      <c r="B3907" s="5">
        <v>40667.563888888886</v>
      </c>
      <c r="C3907" s="5">
        <v>40667.558333333334</v>
      </c>
      <c r="D3907" s="4" t="s">
        <v>60</v>
      </c>
      <c r="E3907" s="4" t="s">
        <v>61</v>
      </c>
      <c r="F3907" s="6" t="s">
        <v>2463</v>
      </c>
      <c r="G3907" s="4" t="s">
        <v>55</v>
      </c>
      <c r="H3907" s="4" t="s">
        <v>90</v>
      </c>
      <c r="I3907" s="4" t="s">
        <v>142</v>
      </c>
      <c r="J3907" s="4" t="s">
        <v>59</v>
      </c>
      <c r="K3907" s="9">
        <f t="shared" ref="K3907:K3970" si="366">B3907-C3907</f>
        <v>5.5555555518367328E-3</v>
      </c>
      <c r="L3907" s="13">
        <f t="shared" si="361"/>
        <v>40667</v>
      </c>
      <c r="M3907" s="14">
        <f t="shared" si="362"/>
        <v>0.55833333333430346</v>
      </c>
      <c r="N3907" s="15">
        <f t="shared" si="363"/>
        <v>4</v>
      </c>
      <c r="O3907" s="16" t="str">
        <f t="shared" si="364"/>
        <v>Wednesday</v>
      </c>
      <c r="P3907" s="16" t="str">
        <f t="shared" si="365"/>
        <v>May</v>
      </c>
      <c r="Q3907" s="22">
        <f>IF(Analysis!$H$2=1,1,0)</f>
        <v>1</v>
      </c>
      <c r="R3907" s="1">
        <f>IF(Analysis!$H$3=1,1,0)</f>
        <v>1</v>
      </c>
      <c r="S3907" s="23">
        <f>IF(Analysis!$H$4=1,1,0)</f>
        <v>1</v>
      </c>
      <c r="T3907" s="23">
        <f>IF(Analysis!$H$6=1,1,0)</f>
        <v>1</v>
      </c>
      <c r="U3907" s="23">
        <f>IF(Analysis!$H$7=1,1,0)</f>
        <v>1</v>
      </c>
    </row>
    <row r="3908" spans="1:21">
      <c r="A3908" s="4">
        <v>13739</v>
      </c>
      <c r="B3908" s="5">
        <v>40667.624305555553</v>
      </c>
      <c r="C3908" s="5">
        <v>40667.513888888891</v>
      </c>
      <c r="D3908" s="4" t="s">
        <v>60</v>
      </c>
      <c r="E3908" s="4" t="s">
        <v>93</v>
      </c>
      <c r="F3908" s="6" t="s">
        <v>2071</v>
      </c>
      <c r="G3908" s="4" t="s">
        <v>55</v>
      </c>
      <c r="H3908" s="4" t="s">
        <v>56</v>
      </c>
      <c r="I3908" s="4" t="s">
        <v>142</v>
      </c>
      <c r="J3908" s="4" t="s">
        <v>59</v>
      </c>
      <c r="K3908" s="9">
        <f t="shared" si="366"/>
        <v>0.11041666666278616</v>
      </c>
      <c r="L3908" s="13">
        <f t="shared" ref="L3908:L3971" si="367">INT(C3908)</f>
        <v>40667</v>
      </c>
      <c r="M3908" s="14">
        <f t="shared" ref="M3908:M3971" si="368">MOD(C3908,1)</f>
        <v>0.51388888889050577</v>
      </c>
      <c r="N3908" s="15">
        <f t="shared" ref="N3908:N3971" si="369">IF(AND($V$4&lt;=M3908,M3908&lt;$W$4),1,IF(AND($X$4&lt;=M3908,M3908&lt;$Y$4),2,IF(AND($Z$4&lt;=M3908,M3908&lt;$AA$4),3,IF(AND($AB$4&lt;=M3908,M3908&lt;$AC$4),4,IF(AND($AD$4&lt;=M3908,M3908&lt;$AE$4),5,IF(AND($AF$4&lt;=M3908,M3908&lt;$AG$4),6))))))</f>
        <v>3</v>
      </c>
      <c r="O3908" s="16" t="str">
        <f t="shared" ref="O3908:O3971" si="370">CHOOSE(WEEKDAY(B3908,1),"Sunday","Monday","Tuesday","Wednesday","Thursday","Friday","Saturday")</f>
        <v>Wednesday</v>
      </c>
      <c r="P3908" s="16" t="str">
        <f t="shared" ref="P3908:P3971" si="371">CHOOSE(MONTH(L3908),"Jan","Feb","Mar","Apr","May","Jun","Jul","Aug","Sep","Oct","Nov","Dec")</f>
        <v>May</v>
      </c>
      <c r="Q3908" s="22">
        <f>IF(Analysis!$H$2=1,1,0)</f>
        <v>1</v>
      </c>
      <c r="R3908" s="1">
        <f>IF(Analysis!$H$3=1,1,0)</f>
        <v>1</v>
      </c>
      <c r="S3908" s="23">
        <f>IF(Analysis!$H$4=1,1,0)</f>
        <v>1</v>
      </c>
      <c r="T3908" s="23">
        <f>IF(Analysis!$H$6=1,1,0)</f>
        <v>1</v>
      </c>
      <c r="U3908" s="23">
        <f>IF(Analysis!$H$7=1,1,0)</f>
        <v>1</v>
      </c>
    </row>
    <row r="3909" spans="1:21">
      <c r="A3909" s="4">
        <v>13738</v>
      </c>
      <c r="B3909" s="5">
        <v>40668.448611111111</v>
      </c>
      <c r="C3909" s="5">
        <v>40667.488194444442</v>
      </c>
      <c r="D3909" s="4" t="s">
        <v>62</v>
      </c>
      <c r="E3909" s="4" t="s">
        <v>100</v>
      </c>
      <c r="F3909" s="6" t="s">
        <v>2072</v>
      </c>
      <c r="G3909" s="4" t="s">
        <v>55</v>
      </c>
      <c r="H3909" s="4" t="s">
        <v>1766</v>
      </c>
      <c r="I3909" s="4" t="s">
        <v>142</v>
      </c>
      <c r="J3909" s="4" t="s">
        <v>57</v>
      </c>
      <c r="K3909" s="9">
        <f t="shared" si="366"/>
        <v>0.96041666666860692</v>
      </c>
      <c r="L3909" s="13">
        <f t="shared" si="367"/>
        <v>40667</v>
      </c>
      <c r="M3909" s="14">
        <f t="shared" si="368"/>
        <v>0.4881944444423425</v>
      </c>
      <c r="N3909" s="15">
        <f t="shared" si="369"/>
        <v>3</v>
      </c>
      <c r="O3909" s="16" t="str">
        <f t="shared" si="370"/>
        <v>Thursday</v>
      </c>
      <c r="P3909" s="16" t="str">
        <f t="shared" si="371"/>
        <v>May</v>
      </c>
      <c r="Q3909" s="22">
        <f>IF(Analysis!$H$2=1,1,0)</f>
        <v>1</v>
      </c>
      <c r="R3909" s="1">
        <f>IF(Analysis!$H$3=1,1,0)</f>
        <v>1</v>
      </c>
      <c r="S3909" s="23">
        <f>IF(Analysis!$H$4=1,1,0)</f>
        <v>1</v>
      </c>
      <c r="T3909" s="23">
        <f>IF(Analysis!$H$6=1,1,0)</f>
        <v>1</v>
      </c>
      <c r="U3909" s="23">
        <f>IF(Analysis!$H$7=1,1,0)</f>
        <v>1</v>
      </c>
    </row>
    <row r="3910" spans="1:21">
      <c r="A3910" s="4">
        <v>13737</v>
      </c>
      <c r="B3910" s="5">
        <v>40680.370138888888</v>
      </c>
      <c r="C3910" s="5">
        <v>40667.345833333333</v>
      </c>
      <c r="D3910" s="4" t="s">
        <v>62</v>
      </c>
      <c r="E3910" s="4" t="s">
        <v>63</v>
      </c>
      <c r="F3910" s="6" t="s">
        <v>2073</v>
      </c>
      <c r="G3910" s="4" t="s">
        <v>55</v>
      </c>
      <c r="H3910" s="4" t="s">
        <v>1767</v>
      </c>
      <c r="I3910" s="4" t="s">
        <v>142</v>
      </c>
      <c r="J3910" s="4" t="s">
        <v>59</v>
      </c>
      <c r="K3910" s="9">
        <f t="shared" si="366"/>
        <v>13.024305555554747</v>
      </c>
      <c r="L3910" s="13">
        <f t="shared" si="367"/>
        <v>40667</v>
      </c>
      <c r="M3910" s="14">
        <f t="shared" si="368"/>
        <v>0.34583333333284827</v>
      </c>
      <c r="N3910" s="15">
        <f t="shared" si="369"/>
        <v>1</v>
      </c>
      <c r="O3910" s="16" t="str">
        <f t="shared" si="370"/>
        <v>Tuesday</v>
      </c>
      <c r="P3910" s="16" t="str">
        <f t="shared" si="371"/>
        <v>May</v>
      </c>
      <c r="Q3910" s="22">
        <f>IF(Analysis!$H$2=1,1,0)</f>
        <v>1</v>
      </c>
      <c r="R3910" s="1">
        <f>IF(Analysis!$H$3=1,1,0)</f>
        <v>1</v>
      </c>
      <c r="S3910" s="23">
        <f>IF(Analysis!$H$4=1,1,0)</f>
        <v>1</v>
      </c>
      <c r="T3910" s="23">
        <f>IF(Analysis!$H$6=1,1,0)</f>
        <v>1</v>
      </c>
      <c r="U3910" s="23">
        <f>IF(Analysis!$H$7=1,1,0)</f>
        <v>1</v>
      </c>
    </row>
    <row r="3911" spans="1:21">
      <c r="A3911" s="4">
        <v>13736</v>
      </c>
      <c r="B3911" s="5">
        <v>40667.461111111108</v>
      </c>
      <c r="C3911" s="5">
        <v>40667.34375</v>
      </c>
      <c r="D3911" s="4" t="s">
        <v>60</v>
      </c>
      <c r="E3911" s="4" t="s">
        <v>68</v>
      </c>
      <c r="F3911" s="6" t="s">
        <v>132</v>
      </c>
      <c r="G3911" s="4" t="s">
        <v>55</v>
      </c>
      <c r="H3911" s="4" t="s">
        <v>1768</v>
      </c>
      <c r="I3911" s="4" t="s">
        <v>142</v>
      </c>
      <c r="J3911" s="4" t="s">
        <v>59</v>
      </c>
      <c r="K3911" s="9">
        <f t="shared" si="366"/>
        <v>0.11736111110803904</v>
      </c>
      <c r="L3911" s="13">
        <f t="shared" si="367"/>
        <v>40667</v>
      </c>
      <c r="M3911" s="14">
        <f t="shared" si="368"/>
        <v>0.34375</v>
      </c>
      <c r="N3911" s="15">
        <f t="shared" si="369"/>
        <v>1</v>
      </c>
      <c r="O3911" s="16" t="str">
        <f t="shared" si="370"/>
        <v>Wednesday</v>
      </c>
      <c r="P3911" s="16" t="str">
        <f t="shared" si="371"/>
        <v>May</v>
      </c>
      <c r="Q3911" s="22">
        <f>IF(Analysis!$H$2=1,1,0)</f>
        <v>1</v>
      </c>
      <c r="R3911" s="1">
        <f>IF(Analysis!$H$3=1,1,0)</f>
        <v>1</v>
      </c>
      <c r="S3911" s="23">
        <f>IF(Analysis!$H$4=1,1,0)</f>
        <v>1</v>
      </c>
      <c r="T3911" s="23">
        <f>IF(Analysis!$H$6=1,1,0)</f>
        <v>1</v>
      </c>
      <c r="U3911" s="23">
        <f>IF(Analysis!$H$7=1,1,0)</f>
        <v>1</v>
      </c>
    </row>
    <row r="3912" spans="1:21">
      <c r="A3912" s="4">
        <v>13735</v>
      </c>
      <c r="B3912" s="5">
        <v>40667.677777777775</v>
      </c>
      <c r="C3912" s="5">
        <v>40667.31527777778</v>
      </c>
      <c r="D3912" s="4" t="s">
        <v>53</v>
      </c>
      <c r="E3912" s="4" t="s">
        <v>54</v>
      </c>
      <c r="F3912" s="6" t="s">
        <v>133</v>
      </c>
      <c r="G3912" s="4" t="s">
        <v>55</v>
      </c>
      <c r="H3912" s="4" t="s">
        <v>1769</v>
      </c>
      <c r="I3912" s="4" t="s">
        <v>142</v>
      </c>
      <c r="J3912" s="4" t="s">
        <v>57</v>
      </c>
      <c r="K3912" s="9">
        <f t="shared" si="366"/>
        <v>0.36249999999563443</v>
      </c>
      <c r="L3912" s="13">
        <f t="shared" si="367"/>
        <v>40667</v>
      </c>
      <c r="M3912" s="14">
        <f t="shared" si="368"/>
        <v>0.31527777777955635</v>
      </c>
      <c r="N3912" s="15">
        <f t="shared" si="369"/>
        <v>1</v>
      </c>
      <c r="O3912" s="16" t="str">
        <f t="shared" si="370"/>
        <v>Wednesday</v>
      </c>
      <c r="P3912" s="16" t="str">
        <f t="shared" si="371"/>
        <v>May</v>
      </c>
      <c r="Q3912" s="22">
        <f>IF(Analysis!$H$2=1,1,0)</f>
        <v>1</v>
      </c>
      <c r="R3912" s="1">
        <f>IF(Analysis!$H$3=1,1,0)</f>
        <v>1</v>
      </c>
      <c r="S3912" s="23">
        <f>IF(Analysis!$H$4=1,1,0)</f>
        <v>1</v>
      </c>
      <c r="T3912" s="23">
        <f>IF(Analysis!$H$6=1,1,0)</f>
        <v>1</v>
      </c>
      <c r="U3912" s="23">
        <f>IF(Analysis!$H$7=1,1,0)</f>
        <v>1</v>
      </c>
    </row>
    <row r="3913" spans="1:21">
      <c r="A3913" s="4">
        <v>13734</v>
      </c>
      <c r="B3913" s="5">
        <v>40667.415277777778</v>
      </c>
      <c r="C3913" s="5">
        <v>40666.722222222219</v>
      </c>
      <c r="D3913" s="4" t="s">
        <v>60</v>
      </c>
      <c r="E3913" s="4" t="s">
        <v>54</v>
      </c>
      <c r="F3913" s="6" t="s">
        <v>127</v>
      </c>
      <c r="G3913" s="4" t="s">
        <v>55</v>
      </c>
      <c r="H3913" s="4" t="s">
        <v>1770</v>
      </c>
      <c r="I3913" s="4" t="s">
        <v>142</v>
      </c>
      <c r="J3913" s="4" t="s">
        <v>59</v>
      </c>
      <c r="K3913" s="9">
        <f t="shared" si="366"/>
        <v>0.69305555555911269</v>
      </c>
      <c r="L3913" s="13">
        <f t="shared" si="367"/>
        <v>40666</v>
      </c>
      <c r="M3913" s="14">
        <f t="shared" si="368"/>
        <v>0.72222222221898846</v>
      </c>
      <c r="N3913" s="15">
        <f t="shared" si="369"/>
        <v>6</v>
      </c>
      <c r="O3913" s="16" t="str">
        <f t="shared" si="370"/>
        <v>Wednesday</v>
      </c>
      <c r="P3913" s="16" t="str">
        <f t="shared" si="371"/>
        <v>May</v>
      </c>
      <c r="Q3913" s="22">
        <f>IF(Analysis!$H$2=1,1,0)</f>
        <v>1</v>
      </c>
      <c r="R3913" s="1">
        <f>IF(Analysis!$H$3=1,1,0)</f>
        <v>1</v>
      </c>
      <c r="S3913" s="23">
        <f>IF(Analysis!$H$4=1,1,0)</f>
        <v>1</v>
      </c>
      <c r="T3913" s="23">
        <f>IF(Analysis!$H$6=1,1,0)</f>
        <v>1</v>
      </c>
      <c r="U3913" s="23">
        <f>IF(Analysis!$H$7=1,1,0)</f>
        <v>1</v>
      </c>
    </row>
    <row r="3914" spans="1:21">
      <c r="A3914" s="4">
        <v>13733</v>
      </c>
      <c r="B3914" s="5">
        <v>40704.477777777778</v>
      </c>
      <c r="C3914" s="5">
        <v>40666.713194444441</v>
      </c>
      <c r="D3914" s="4" t="s">
        <v>62</v>
      </c>
      <c r="E3914" s="4" t="s">
        <v>112</v>
      </c>
      <c r="F3914" s="6" t="s">
        <v>128</v>
      </c>
      <c r="G3914" s="4" t="s">
        <v>55</v>
      </c>
      <c r="H3914" s="4" t="s">
        <v>90</v>
      </c>
      <c r="I3914" s="4" t="s">
        <v>142</v>
      </c>
      <c r="J3914" s="4" t="s">
        <v>59</v>
      </c>
      <c r="K3914" s="9">
        <f t="shared" si="366"/>
        <v>37.764583333337214</v>
      </c>
      <c r="L3914" s="13">
        <f t="shared" si="367"/>
        <v>40666</v>
      </c>
      <c r="M3914" s="14">
        <f t="shared" si="368"/>
        <v>0.71319444444088731</v>
      </c>
      <c r="N3914" s="15">
        <f t="shared" si="369"/>
        <v>6</v>
      </c>
      <c r="O3914" s="16" t="str">
        <f t="shared" si="370"/>
        <v>Friday</v>
      </c>
      <c r="P3914" s="16" t="str">
        <f t="shared" si="371"/>
        <v>May</v>
      </c>
      <c r="Q3914" s="22">
        <f>IF(Analysis!$H$2=1,1,0)</f>
        <v>1</v>
      </c>
      <c r="R3914" s="1">
        <f>IF(Analysis!$H$3=1,1,0)</f>
        <v>1</v>
      </c>
      <c r="S3914" s="23">
        <f>IF(Analysis!$H$4=1,1,0)</f>
        <v>1</v>
      </c>
      <c r="T3914" s="23">
        <f>IF(Analysis!$H$6=1,1,0)</f>
        <v>1</v>
      </c>
      <c r="U3914" s="23">
        <f>IF(Analysis!$H$7=1,1,0)</f>
        <v>1</v>
      </c>
    </row>
    <row r="3915" spans="1:21">
      <c r="A3915" s="4">
        <v>13732</v>
      </c>
      <c r="B3915" s="5">
        <v>40682.623611111114</v>
      </c>
      <c r="C3915" s="5">
        <v>40666.706944444442</v>
      </c>
      <c r="D3915" s="4" t="s">
        <v>62</v>
      </c>
      <c r="E3915" s="4" t="s">
        <v>100</v>
      </c>
      <c r="F3915" s="6" t="s">
        <v>129</v>
      </c>
      <c r="G3915" s="4" t="s">
        <v>55</v>
      </c>
      <c r="H3915" s="4" t="s">
        <v>107</v>
      </c>
      <c r="I3915" s="4" t="s">
        <v>142</v>
      </c>
      <c r="J3915" s="4" t="s">
        <v>73</v>
      </c>
      <c r="K3915" s="9">
        <f t="shared" si="366"/>
        <v>15.916666666671517</v>
      </c>
      <c r="L3915" s="13">
        <f t="shared" si="367"/>
        <v>40666</v>
      </c>
      <c r="M3915" s="14">
        <f t="shared" si="368"/>
        <v>0.7069444444423425</v>
      </c>
      <c r="N3915" s="15">
        <f t="shared" si="369"/>
        <v>5</v>
      </c>
      <c r="O3915" s="16" t="str">
        <f t="shared" si="370"/>
        <v>Thursday</v>
      </c>
      <c r="P3915" s="16" t="str">
        <f t="shared" si="371"/>
        <v>May</v>
      </c>
      <c r="Q3915" s="22">
        <f>IF(Analysis!$H$2=1,1,0)</f>
        <v>1</v>
      </c>
      <c r="R3915" s="1">
        <f>IF(Analysis!$H$3=1,1,0)</f>
        <v>1</v>
      </c>
      <c r="S3915" s="23">
        <f>IF(Analysis!$H$4=1,1,0)</f>
        <v>1</v>
      </c>
      <c r="T3915" s="23">
        <f>IF(Analysis!$H$6=1,1,0)</f>
        <v>1</v>
      </c>
      <c r="U3915" s="23">
        <f>IF(Analysis!$H$7=1,1,0)</f>
        <v>1</v>
      </c>
    </row>
    <row r="3916" spans="1:21">
      <c r="A3916" s="4">
        <v>13731</v>
      </c>
      <c r="B3916" s="5">
        <v>40682.617361111108</v>
      </c>
      <c r="C3916" s="5">
        <v>40666.706250000003</v>
      </c>
      <c r="D3916" s="4" t="s">
        <v>62</v>
      </c>
      <c r="E3916" s="4" t="s">
        <v>100</v>
      </c>
      <c r="F3916" s="6" t="s">
        <v>145</v>
      </c>
      <c r="G3916" s="4" t="s">
        <v>55</v>
      </c>
      <c r="H3916" s="4" t="s">
        <v>106</v>
      </c>
      <c r="I3916" s="4" t="s">
        <v>142</v>
      </c>
      <c r="J3916" s="4" t="s">
        <v>73</v>
      </c>
      <c r="K3916" s="9">
        <f t="shared" si="366"/>
        <v>15.911111111105129</v>
      </c>
      <c r="L3916" s="13">
        <f t="shared" si="367"/>
        <v>40666</v>
      </c>
      <c r="M3916" s="14">
        <f t="shared" si="368"/>
        <v>0.70625000000291038</v>
      </c>
      <c r="N3916" s="15">
        <f t="shared" si="369"/>
        <v>5</v>
      </c>
      <c r="O3916" s="16" t="str">
        <f t="shared" si="370"/>
        <v>Thursday</v>
      </c>
      <c r="P3916" s="16" t="str">
        <f t="shared" si="371"/>
        <v>May</v>
      </c>
      <c r="Q3916" s="22">
        <f>IF(Analysis!$H$2=1,1,0)</f>
        <v>1</v>
      </c>
      <c r="R3916" s="1">
        <f>IF(Analysis!$H$3=1,1,0)</f>
        <v>1</v>
      </c>
      <c r="S3916" s="23">
        <f>IF(Analysis!$H$4=1,1,0)</f>
        <v>1</v>
      </c>
      <c r="T3916" s="23">
        <f>IF(Analysis!$H$6=1,1,0)</f>
        <v>1</v>
      </c>
      <c r="U3916" s="23">
        <f>IF(Analysis!$H$7=1,1,0)</f>
        <v>1</v>
      </c>
    </row>
    <row r="3917" spans="1:21">
      <c r="A3917" s="4">
        <v>13730</v>
      </c>
      <c r="B3917" s="5">
        <v>40682.617361111108</v>
      </c>
      <c r="C3917" s="5">
        <v>40666.704861111109</v>
      </c>
      <c r="D3917" s="4" t="s">
        <v>62</v>
      </c>
      <c r="E3917" s="4" t="s">
        <v>66</v>
      </c>
      <c r="F3917" s="6" t="s">
        <v>2464</v>
      </c>
      <c r="G3917" s="4" t="s">
        <v>55</v>
      </c>
      <c r="H3917" s="4" t="s">
        <v>71</v>
      </c>
      <c r="I3917" s="4" t="s">
        <v>142</v>
      </c>
      <c r="J3917" s="4" t="s">
        <v>73</v>
      </c>
      <c r="K3917" s="9">
        <f t="shared" si="366"/>
        <v>15.912499999998545</v>
      </c>
      <c r="L3917" s="13">
        <f t="shared" si="367"/>
        <v>40666</v>
      </c>
      <c r="M3917" s="14">
        <f t="shared" si="368"/>
        <v>0.70486111110949423</v>
      </c>
      <c r="N3917" s="15">
        <f t="shared" si="369"/>
        <v>5</v>
      </c>
      <c r="O3917" s="16" t="str">
        <f t="shared" si="370"/>
        <v>Thursday</v>
      </c>
      <c r="P3917" s="16" t="str">
        <f t="shared" si="371"/>
        <v>May</v>
      </c>
      <c r="Q3917" s="22">
        <f>IF(Analysis!$H$2=1,1,0)</f>
        <v>1</v>
      </c>
      <c r="R3917" s="1">
        <f>IF(Analysis!$H$3=1,1,0)</f>
        <v>1</v>
      </c>
      <c r="S3917" s="23">
        <f>IF(Analysis!$H$4=1,1,0)</f>
        <v>1</v>
      </c>
      <c r="T3917" s="23">
        <f>IF(Analysis!$H$6=1,1,0)</f>
        <v>1</v>
      </c>
      <c r="U3917" s="23">
        <f>IF(Analysis!$H$7=1,1,0)</f>
        <v>1</v>
      </c>
    </row>
    <row r="3918" spans="1:21">
      <c r="A3918" s="4">
        <v>13729</v>
      </c>
      <c r="B3918" s="5">
        <v>40667.345833333333</v>
      </c>
      <c r="C3918" s="5">
        <v>40666.673611111109</v>
      </c>
      <c r="D3918" s="4" t="s">
        <v>53</v>
      </c>
      <c r="E3918" s="4" t="s">
        <v>54</v>
      </c>
      <c r="F3918" s="6" t="s">
        <v>2071</v>
      </c>
      <c r="G3918" s="4" t="s">
        <v>55</v>
      </c>
      <c r="H3918" s="4" t="s">
        <v>56</v>
      </c>
      <c r="I3918" s="4" t="s">
        <v>142</v>
      </c>
      <c r="J3918" s="4" t="s">
        <v>59</v>
      </c>
      <c r="K3918" s="9">
        <f t="shared" si="366"/>
        <v>0.67222222222335404</v>
      </c>
      <c r="L3918" s="13">
        <f t="shared" si="367"/>
        <v>40666</v>
      </c>
      <c r="M3918" s="14">
        <f t="shared" si="368"/>
        <v>0.67361111110949423</v>
      </c>
      <c r="N3918" s="15">
        <f t="shared" si="369"/>
        <v>5</v>
      </c>
      <c r="O3918" s="16" t="str">
        <f t="shared" si="370"/>
        <v>Wednesday</v>
      </c>
      <c r="P3918" s="16" t="str">
        <f t="shared" si="371"/>
        <v>May</v>
      </c>
      <c r="Q3918" s="22">
        <f>IF(Analysis!$H$2=1,1,0)</f>
        <v>1</v>
      </c>
      <c r="R3918" s="1">
        <f>IF(Analysis!$H$3=1,1,0)</f>
        <v>1</v>
      </c>
      <c r="S3918" s="23">
        <f>IF(Analysis!$H$4=1,1,0)</f>
        <v>1</v>
      </c>
      <c r="T3918" s="23">
        <f>IF(Analysis!$H$6=1,1,0)</f>
        <v>1</v>
      </c>
      <c r="U3918" s="23">
        <f>IF(Analysis!$H$7=1,1,0)</f>
        <v>1</v>
      </c>
    </row>
    <row r="3919" spans="1:21">
      <c r="A3919" s="4">
        <v>13728</v>
      </c>
      <c r="B3919" s="5">
        <v>40674.61041666667</v>
      </c>
      <c r="C3919" s="5">
        <v>40666.63958333333</v>
      </c>
      <c r="D3919" s="4" t="s">
        <v>53</v>
      </c>
      <c r="E3919" s="4" t="s">
        <v>58</v>
      </c>
      <c r="F3919" s="6" t="s">
        <v>2072</v>
      </c>
      <c r="G3919" s="4" t="s">
        <v>55</v>
      </c>
      <c r="H3919" s="4" t="s">
        <v>90</v>
      </c>
      <c r="I3919" s="4" t="s">
        <v>142</v>
      </c>
      <c r="J3919" s="4" t="s">
        <v>59</v>
      </c>
      <c r="K3919" s="9">
        <f t="shared" si="366"/>
        <v>7.9708333333401242</v>
      </c>
      <c r="L3919" s="13">
        <f t="shared" si="367"/>
        <v>40666</v>
      </c>
      <c r="M3919" s="14">
        <f t="shared" si="368"/>
        <v>0.63958333332993789</v>
      </c>
      <c r="N3919" s="15">
        <f t="shared" si="369"/>
        <v>5</v>
      </c>
      <c r="O3919" s="16" t="str">
        <f t="shared" si="370"/>
        <v>Wednesday</v>
      </c>
      <c r="P3919" s="16" t="str">
        <f t="shared" si="371"/>
        <v>May</v>
      </c>
      <c r="Q3919" s="22">
        <f>IF(Analysis!$H$2=1,1,0)</f>
        <v>1</v>
      </c>
      <c r="R3919" s="1">
        <f>IF(Analysis!$H$3=1,1,0)</f>
        <v>1</v>
      </c>
      <c r="S3919" s="23">
        <f>IF(Analysis!$H$4=1,1,0)</f>
        <v>1</v>
      </c>
      <c r="T3919" s="23">
        <f>IF(Analysis!$H$6=1,1,0)</f>
        <v>1</v>
      </c>
      <c r="U3919" s="23">
        <f>IF(Analysis!$H$7=1,1,0)</f>
        <v>1</v>
      </c>
    </row>
    <row r="3920" spans="1:21">
      <c r="A3920" s="4">
        <v>13727</v>
      </c>
      <c r="B3920" s="5">
        <v>40667.415972222225</v>
      </c>
      <c r="C3920" s="5">
        <v>40666.606944444444</v>
      </c>
      <c r="D3920" s="4" t="s">
        <v>53</v>
      </c>
      <c r="E3920" s="4" t="s">
        <v>68</v>
      </c>
      <c r="F3920" s="6" t="s">
        <v>2073</v>
      </c>
      <c r="G3920" s="4" t="s">
        <v>55</v>
      </c>
      <c r="H3920" s="4" t="s">
        <v>56</v>
      </c>
      <c r="I3920" s="4" t="s">
        <v>142</v>
      </c>
      <c r="J3920" s="4" t="s">
        <v>59</v>
      </c>
      <c r="K3920" s="9">
        <f t="shared" si="366"/>
        <v>0.80902777778101154</v>
      </c>
      <c r="L3920" s="13">
        <f t="shared" si="367"/>
        <v>40666</v>
      </c>
      <c r="M3920" s="14">
        <f t="shared" si="368"/>
        <v>0.60694444444379769</v>
      </c>
      <c r="N3920" s="15">
        <f t="shared" si="369"/>
        <v>4</v>
      </c>
      <c r="O3920" s="16" t="str">
        <f t="shared" si="370"/>
        <v>Wednesday</v>
      </c>
      <c r="P3920" s="16" t="str">
        <f t="shared" si="371"/>
        <v>May</v>
      </c>
      <c r="Q3920" s="22">
        <f>IF(Analysis!$H$2=1,1,0)</f>
        <v>1</v>
      </c>
      <c r="R3920" s="1">
        <f>IF(Analysis!$H$3=1,1,0)</f>
        <v>1</v>
      </c>
      <c r="S3920" s="23">
        <f>IF(Analysis!$H$4=1,1,0)</f>
        <v>1</v>
      </c>
      <c r="T3920" s="23">
        <f>IF(Analysis!$H$6=1,1,0)</f>
        <v>1</v>
      </c>
      <c r="U3920" s="23">
        <f>IF(Analysis!$H$7=1,1,0)</f>
        <v>1</v>
      </c>
    </row>
    <row r="3921" spans="1:21">
      <c r="A3921" s="4">
        <v>13726</v>
      </c>
      <c r="B3921" s="5">
        <v>40666.588888888888</v>
      </c>
      <c r="C3921" s="5">
        <v>40666.586805555555</v>
      </c>
      <c r="D3921" s="4" t="s">
        <v>53</v>
      </c>
      <c r="E3921" s="4" t="s">
        <v>54</v>
      </c>
      <c r="F3921" s="6" t="s">
        <v>132</v>
      </c>
      <c r="G3921" s="4" t="s">
        <v>55</v>
      </c>
      <c r="H3921" s="4" t="s">
        <v>1771</v>
      </c>
      <c r="I3921" s="4" t="s">
        <v>142</v>
      </c>
      <c r="J3921" s="4" t="s">
        <v>59</v>
      </c>
      <c r="K3921" s="9">
        <f t="shared" si="366"/>
        <v>2.0833333328482695E-3</v>
      </c>
      <c r="L3921" s="13">
        <f t="shared" si="367"/>
        <v>40666</v>
      </c>
      <c r="M3921" s="14">
        <f t="shared" si="368"/>
        <v>0.58680555555474712</v>
      </c>
      <c r="N3921" s="15">
        <f t="shared" si="369"/>
        <v>4</v>
      </c>
      <c r="O3921" s="16" t="str">
        <f t="shared" si="370"/>
        <v>Tuesday</v>
      </c>
      <c r="P3921" s="16" t="str">
        <f t="shared" si="371"/>
        <v>May</v>
      </c>
      <c r="Q3921" s="22">
        <f>IF(Analysis!$H$2=1,1,0)</f>
        <v>1</v>
      </c>
      <c r="R3921" s="1">
        <f>IF(Analysis!$H$3=1,1,0)</f>
        <v>1</v>
      </c>
      <c r="S3921" s="23">
        <f>IF(Analysis!$H$4=1,1,0)</f>
        <v>1</v>
      </c>
      <c r="T3921" s="23">
        <f>IF(Analysis!$H$6=1,1,0)</f>
        <v>1</v>
      </c>
      <c r="U3921" s="23">
        <f>IF(Analysis!$H$7=1,1,0)</f>
        <v>1</v>
      </c>
    </row>
    <row r="3922" spans="1:21">
      <c r="A3922" s="4">
        <v>13725</v>
      </c>
      <c r="B3922" s="5">
        <v>40668.568749999999</v>
      </c>
      <c r="C3922" s="5">
        <v>40666.579861111109</v>
      </c>
      <c r="D3922" s="4" t="s">
        <v>53</v>
      </c>
      <c r="E3922" s="4" t="s">
        <v>58</v>
      </c>
      <c r="F3922" s="6" t="s">
        <v>133</v>
      </c>
      <c r="G3922" s="4" t="s">
        <v>55</v>
      </c>
      <c r="H3922" s="4" t="s">
        <v>1772</v>
      </c>
      <c r="I3922" s="4" t="s">
        <v>142</v>
      </c>
      <c r="J3922" s="4" t="s">
        <v>59</v>
      </c>
      <c r="K3922" s="9">
        <f t="shared" si="366"/>
        <v>1.9888888888890506</v>
      </c>
      <c r="L3922" s="13">
        <f t="shared" si="367"/>
        <v>40666</v>
      </c>
      <c r="M3922" s="14">
        <f t="shared" si="368"/>
        <v>0.57986111110949423</v>
      </c>
      <c r="N3922" s="15">
        <f t="shared" si="369"/>
        <v>4</v>
      </c>
      <c r="O3922" s="16" t="str">
        <f t="shared" si="370"/>
        <v>Thursday</v>
      </c>
      <c r="P3922" s="16" t="str">
        <f t="shared" si="371"/>
        <v>May</v>
      </c>
      <c r="Q3922" s="22">
        <f>IF(Analysis!$H$2=1,1,0)</f>
        <v>1</v>
      </c>
      <c r="R3922" s="1">
        <f>IF(Analysis!$H$3=1,1,0)</f>
        <v>1</v>
      </c>
      <c r="S3922" s="23">
        <f>IF(Analysis!$H$4=1,1,0)</f>
        <v>1</v>
      </c>
      <c r="T3922" s="23">
        <f>IF(Analysis!$H$6=1,1,0)</f>
        <v>1</v>
      </c>
      <c r="U3922" s="23">
        <f>IF(Analysis!$H$7=1,1,0)</f>
        <v>1</v>
      </c>
    </row>
    <row r="3923" spans="1:21">
      <c r="A3923" s="4">
        <v>13724</v>
      </c>
      <c r="B3923" s="5">
        <v>40668.666666666664</v>
      </c>
      <c r="C3923" s="5">
        <v>40666.569444444445</v>
      </c>
      <c r="D3923" s="4" t="s">
        <v>60</v>
      </c>
      <c r="E3923" s="4" t="s">
        <v>108</v>
      </c>
      <c r="F3923" s="6" t="s">
        <v>127</v>
      </c>
      <c r="G3923" s="4" t="s">
        <v>55</v>
      </c>
      <c r="H3923" s="4" t="s">
        <v>1773</v>
      </c>
      <c r="I3923" s="4" t="s">
        <v>142</v>
      </c>
      <c r="J3923" s="4" t="s">
        <v>73</v>
      </c>
      <c r="K3923" s="9">
        <f t="shared" si="366"/>
        <v>2.0972222222189885</v>
      </c>
      <c r="L3923" s="13">
        <f t="shared" si="367"/>
        <v>40666</v>
      </c>
      <c r="M3923" s="14">
        <f t="shared" si="368"/>
        <v>0.56944444444525288</v>
      </c>
      <c r="N3923" s="15">
        <f t="shared" si="369"/>
        <v>4</v>
      </c>
      <c r="O3923" s="16" t="str">
        <f t="shared" si="370"/>
        <v>Thursday</v>
      </c>
      <c r="P3923" s="16" t="str">
        <f t="shared" si="371"/>
        <v>May</v>
      </c>
      <c r="Q3923" s="22">
        <f>IF(Analysis!$H$2=1,1,0)</f>
        <v>1</v>
      </c>
      <c r="R3923" s="1">
        <f>IF(Analysis!$H$3=1,1,0)</f>
        <v>1</v>
      </c>
      <c r="S3923" s="23">
        <f>IF(Analysis!$H$4=1,1,0)</f>
        <v>1</v>
      </c>
      <c r="T3923" s="23">
        <f>IF(Analysis!$H$6=1,1,0)</f>
        <v>1</v>
      </c>
      <c r="U3923" s="23">
        <f>IF(Analysis!$H$7=1,1,0)</f>
        <v>1</v>
      </c>
    </row>
    <row r="3924" spans="1:21">
      <c r="A3924" s="4">
        <v>13723</v>
      </c>
      <c r="B3924" s="5">
        <v>40668.570138888892</v>
      </c>
      <c r="C3924" s="5">
        <v>40666.546527777777</v>
      </c>
      <c r="D3924" s="4" t="s">
        <v>53</v>
      </c>
      <c r="E3924" s="4" t="s">
        <v>54</v>
      </c>
      <c r="F3924" s="6" t="s">
        <v>128</v>
      </c>
      <c r="G3924" s="4" t="s">
        <v>55</v>
      </c>
      <c r="H3924" s="4" t="s">
        <v>1774</v>
      </c>
      <c r="I3924" s="4" t="s">
        <v>142</v>
      </c>
      <c r="J3924" s="4" t="s">
        <v>59</v>
      </c>
      <c r="K3924" s="9">
        <f t="shared" si="366"/>
        <v>2.023611111115315</v>
      </c>
      <c r="L3924" s="13">
        <f t="shared" si="367"/>
        <v>40666</v>
      </c>
      <c r="M3924" s="14">
        <f t="shared" si="368"/>
        <v>0.54652777777664596</v>
      </c>
      <c r="N3924" s="15">
        <f t="shared" si="369"/>
        <v>4</v>
      </c>
      <c r="O3924" s="16" t="str">
        <f t="shared" si="370"/>
        <v>Thursday</v>
      </c>
      <c r="P3924" s="16" t="str">
        <f t="shared" si="371"/>
        <v>May</v>
      </c>
      <c r="Q3924" s="22">
        <f>IF(Analysis!$H$2=1,1,0)</f>
        <v>1</v>
      </c>
      <c r="R3924" s="1">
        <f>IF(Analysis!$H$3=1,1,0)</f>
        <v>1</v>
      </c>
      <c r="S3924" s="23">
        <f>IF(Analysis!$H$4=1,1,0)</f>
        <v>1</v>
      </c>
      <c r="T3924" s="23">
        <f>IF(Analysis!$H$6=1,1,0)</f>
        <v>1</v>
      </c>
      <c r="U3924" s="23">
        <f>IF(Analysis!$H$7=1,1,0)</f>
        <v>1</v>
      </c>
    </row>
    <row r="3925" spans="1:21">
      <c r="A3925" s="4">
        <v>13722</v>
      </c>
      <c r="B3925" s="5">
        <v>40673.606944444444</v>
      </c>
      <c r="C3925" s="5">
        <v>40666.504861111112</v>
      </c>
      <c r="D3925" s="4" t="s">
        <v>62</v>
      </c>
      <c r="E3925" s="4" t="s">
        <v>63</v>
      </c>
      <c r="F3925" s="6" t="s">
        <v>129</v>
      </c>
      <c r="G3925" s="4" t="s">
        <v>55</v>
      </c>
      <c r="H3925" s="4" t="s">
        <v>1775</v>
      </c>
      <c r="I3925" s="4" t="s">
        <v>142</v>
      </c>
      <c r="J3925" s="4" t="s">
        <v>139</v>
      </c>
      <c r="K3925" s="9">
        <f t="shared" si="366"/>
        <v>7.1020833333313931</v>
      </c>
      <c r="L3925" s="13">
        <f t="shared" si="367"/>
        <v>40666</v>
      </c>
      <c r="M3925" s="14">
        <f t="shared" si="368"/>
        <v>0.50486111111240461</v>
      </c>
      <c r="N3925" s="15">
        <f t="shared" si="369"/>
        <v>3</v>
      </c>
      <c r="O3925" s="16" t="str">
        <f t="shared" si="370"/>
        <v>Tuesday</v>
      </c>
      <c r="P3925" s="16" t="str">
        <f t="shared" si="371"/>
        <v>May</v>
      </c>
      <c r="Q3925" s="22">
        <f>IF(Analysis!$H$2=1,1,0)</f>
        <v>1</v>
      </c>
      <c r="R3925" s="1">
        <f>IF(Analysis!$H$3=1,1,0)</f>
        <v>1</v>
      </c>
      <c r="S3925" s="23">
        <f>IF(Analysis!$H$4=1,1,0)</f>
        <v>1</v>
      </c>
      <c r="T3925" s="23">
        <f>IF(Analysis!$H$6=1,1,0)</f>
        <v>1</v>
      </c>
      <c r="U3925" s="23">
        <f>IF(Analysis!$H$7=1,1,0)</f>
        <v>1</v>
      </c>
    </row>
    <row r="3926" spans="1:21">
      <c r="A3926" s="4">
        <v>13721</v>
      </c>
      <c r="B3926" s="5">
        <v>40667.595138888886</v>
      </c>
      <c r="C3926" s="5">
        <v>40666.462500000001</v>
      </c>
      <c r="D3926" s="4" t="s">
        <v>60</v>
      </c>
      <c r="E3926" s="4" t="s">
        <v>61</v>
      </c>
      <c r="F3926" s="6" t="s">
        <v>145</v>
      </c>
      <c r="G3926" s="4" t="s">
        <v>55</v>
      </c>
      <c r="H3926" s="4" t="s">
        <v>90</v>
      </c>
      <c r="I3926" s="4" t="s">
        <v>142</v>
      </c>
      <c r="J3926" s="4" t="s">
        <v>59</v>
      </c>
      <c r="K3926" s="9">
        <f t="shared" si="366"/>
        <v>1.132638888884685</v>
      </c>
      <c r="L3926" s="13">
        <f t="shared" si="367"/>
        <v>40666</v>
      </c>
      <c r="M3926" s="14">
        <f t="shared" si="368"/>
        <v>0.46250000000145519</v>
      </c>
      <c r="N3926" s="15">
        <f t="shared" si="369"/>
        <v>3</v>
      </c>
      <c r="O3926" s="16" t="str">
        <f t="shared" si="370"/>
        <v>Wednesday</v>
      </c>
      <c r="P3926" s="16" t="str">
        <f t="shared" si="371"/>
        <v>May</v>
      </c>
      <c r="Q3926" s="22">
        <f>IF(Analysis!$H$2=1,1,0)</f>
        <v>1</v>
      </c>
      <c r="R3926" s="1">
        <f>IF(Analysis!$H$3=1,1,0)</f>
        <v>1</v>
      </c>
      <c r="S3926" s="23">
        <f>IF(Analysis!$H$4=1,1,0)</f>
        <v>1</v>
      </c>
      <c r="T3926" s="23">
        <f>IF(Analysis!$H$6=1,1,0)</f>
        <v>1</v>
      </c>
      <c r="U3926" s="23">
        <f>IF(Analysis!$H$7=1,1,0)</f>
        <v>1</v>
      </c>
    </row>
    <row r="3927" spans="1:21">
      <c r="A3927" s="4">
        <v>13720</v>
      </c>
      <c r="B3927" s="5">
        <v>40666.588888888888</v>
      </c>
      <c r="C3927" s="5">
        <v>40666.446527777778</v>
      </c>
      <c r="D3927" s="4" t="s">
        <v>60</v>
      </c>
      <c r="E3927" s="4" t="s">
        <v>61</v>
      </c>
      <c r="F3927" s="6" t="s">
        <v>2465</v>
      </c>
      <c r="G3927" s="4" t="s">
        <v>55</v>
      </c>
      <c r="H3927" s="4" t="s">
        <v>107</v>
      </c>
      <c r="I3927" s="4" t="s">
        <v>142</v>
      </c>
      <c r="J3927" s="4" t="s">
        <v>59</v>
      </c>
      <c r="K3927" s="9">
        <f t="shared" si="366"/>
        <v>0.14236111110949423</v>
      </c>
      <c r="L3927" s="13">
        <f t="shared" si="367"/>
        <v>40666</v>
      </c>
      <c r="M3927" s="14">
        <f t="shared" si="368"/>
        <v>0.44652777777810115</v>
      </c>
      <c r="N3927" s="15">
        <f t="shared" si="369"/>
        <v>2</v>
      </c>
      <c r="O3927" s="16" t="str">
        <f t="shared" si="370"/>
        <v>Tuesday</v>
      </c>
      <c r="P3927" s="16" t="str">
        <f t="shared" si="371"/>
        <v>May</v>
      </c>
      <c r="Q3927" s="22">
        <f>IF(Analysis!$H$2=1,1,0)</f>
        <v>1</v>
      </c>
      <c r="R3927" s="1">
        <f>IF(Analysis!$H$3=1,1,0)</f>
        <v>1</v>
      </c>
      <c r="S3927" s="23">
        <f>IF(Analysis!$H$4=1,1,0)</f>
        <v>1</v>
      </c>
      <c r="T3927" s="23">
        <f>IF(Analysis!$H$6=1,1,0)</f>
        <v>1</v>
      </c>
      <c r="U3927" s="23">
        <f>IF(Analysis!$H$7=1,1,0)</f>
        <v>1</v>
      </c>
    </row>
    <row r="3928" spans="1:21">
      <c r="A3928" s="4">
        <v>13719</v>
      </c>
      <c r="B3928" s="5">
        <v>40703.621527777781</v>
      </c>
      <c r="C3928" s="5">
        <v>40666.429166666669</v>
      </c>
      <c r="D3928" s="4" t="s">
        <v>62</v>
      </c>
      <c r="E3928" s="4" t="s">
        <v>63</v>
      </c>
      <c r="F3928" s="6" t="s">
        <v>2071</v>
      </c>
      <c r="G3928" s="4" t="s">
        <v>55</v>
      </c>
      <c r="H3928" s="4" t="s">
        <v>106</v>
      </c>
      <c r="I3928" s="4" t="s">
        <v>142</v>
      </c>
      <c r="J3928" s="4" t="s">
        <v>65</v>
      </c>
      <c r="K3928" s="9">
        <f t="shared" si="366"/>
        <v>37.192361111112405</v>
      </c>
      <c r="L3928" s="13">
        <f t="shared" si="367"/>
        <v>40666</v>
      </c>
      <c r="M3928" s="14">
        <f t="shared" si="368"/>
        <v>0.42916666666860692</v>
      </c>
      <c r="N3928" s="15">
        <f t="shared" si="369"/>
        <v>2</v>
      </c>
      <c r="O3928" s="16" t="str">
        <f t="shared" si="370"/>
        <v>Thursday</v>
      </c>
      <c r="P3928" s="16" t="str">
        <f t="shared" si="371"/>
        <v>May</v>
      </c>
      <c r="Q3928" s="22">
        <f>IF(Analysis!$H$2=1,1,0)</f>
        <v>1</v>
      </c>
      <c r="R3928" s="1">
        <f>IF(Analysis!$H$3=1,1,0)</f>
        <v>1</v>
      </c>
      <c r="S3928" s="23">
        <f>IF(Analysis!$H$4=1,1,0)</f>
        <v>1</v>
      </c>
      <c r="T3928" s="23">
        <f>IF(Analysis!$H$6=1,1,0)</f>
        <v>1</v>
      </c>
      <c r="U3928" s="23">
        <f>IF(Analysis!$H$7=1,1,0)</f>
        <v>1</v>
      </c>
    </row>
    <row r="3929" spans="1:21">
      <c r="A3929" s="4">
        <v>13718</v>
      </c>
      <c r="B3929" s="5">
        <v>40703.617361111108</v>
      </c>
      <c r="C3929" s="5">
        <v>40666.407638888886</v>
      </c>
      <c r="D3929" s="4" t="s">
        <v>62</v>
      </c>
      <c r="E3929" s="4" t="s">
        <v>63</v>
      </c>
      <c r="F3929" s="6" t="s">
        <v>2072</v>
      </c>
      <c r="G3929" s="4" t="s">
        <v>55</v>
      </c>
      <c r="H3929" s="4" t="s">
        <v>71</v>
      </c>
      <c r="I3929" s="4" t="s">
        <v>142</v>
      </c>
      <c r="J3929" s="4" t="s">
        <v>65</v>
      </c>
      <c r="K3929" s="9">
        <f t="shared" si="366"/>
        <v>37.209722222221899</v>
      </c>
      <c r="L3929" s="13">
        <f t="shared" si="367"/>
        <v>40666</v>
      </c>
      <c r="M3929" s="14">
        <f t="shared" si="368"/>
        <v>0.40763888888614019</v>
      </c>
      <c r="N3929" s="15">
        <f t="shared" si="369"/>
        <v>2</v>
      </c>
      <c r="O3929" s="16" t="str">
        <f t="shared" si="370"/>
        <v>Thursday</v>
      </c>
      <c r="P3929" s="16" t="str">
        <f t="shared" si="371"/>
        <v>May</v>
      </c>
      <c r="Q3929" s="22">
        <f>IF(Analysis!$H$2=1,1,0)</f>
        <v>1</v>
      </c>
      <c r="R3929" s="1">
        <f>IF(Analysis!$H$3=1,1,0)</f>
        <v>1</v>
      </c>
      <c r="S3929" s="23">
        <f>IF(Analysis!$H$4=1,1,0)</f>
        <v>1</v>
      </c>
      <c r="T3929" s="23">
        <f>IF(Analysis!$H$6=1,1,0)</f>
        <v>1</v>
      </c>
      <c r="U3929" s="23">
        <f>IF(Analysis!$H$7=1,1,0)</f>
        <v>1</v>
      </c>
    </row>
    <row r="3930" spans="1:21">
      <c r="A3930" s="4">
        <v>13717</v>
      </c>
      <c r="B3930" s="5">
        <v>40666.482638888891</v>
      </c>
      <c r="C3930" s="5">
        <v>40666.383333333331</v>
      </c>
      <c r="D3930" s="4" t="s">
        <v>53</v>
      </c>
      <c r="E3930" s="4" t="s">
        <v>68</v>
      </c>
      <c r="F3930" s="6" t="s">
        <v>2073</v>
      </c>
      <c r="G3930" s="4" t="s">
        <v>55</v>
      </c>
      <c r="H3930" s="4" t="s">
        <v>56</v>
      </c>
      <c r="I3930" s="4" t="s">
        <v>142</v>
      </c>
      <c r="J3930" s="4" t="s">
        <v>59</v>
      </c>
      <c r="K3930" s="9">
        <f t="shared" si="366"/>
        <v>9.930555555911269E-2</v>
      </c>
      <c r="L3930" s="13">
        <f t="shared" si="367"/>
        <v>40666</v>
      </c>
      <c r="M3930" s="14">
        <f t="shared" si="368"/>
        <v>0.38333333333139308</v>
      </c>
      <c r="N3930" s="15">
        <f t="shared" si="369"/>
        <v>2</v>
      </c>
      <c r="O3930" s="16" t="str">
        <f t="shared" si="370"/>
        <v>Tuesday</v>
      </c>
      <c r="P3930" s="16" t="str">
        <f t="shared" si="371"/>
        <v>May</v>
      </c>
      <c r="Q3930" s="22">
        <f>IF(Analysis!$H$2=1,1,0)</f>
        <v>1</v>
      </c>
      <c r="R3930" s="1">
        <f>IF(Analysis!$H$3=1,1,0)</f>
        <v>1</v>
      </c>
      <c r="S3930" s="23">
        <f>IF(Analysis!$H$4=1,1,0)</f>
        <v>1</v>
      </c>
      <c r="T3930" s="23">
        <f>IF(Analysis!$H$6=1,1,0)</f>
        <v>1</v>
      </c>
      <c r="U3930" s="23">
        <f>IF(Analysis!$H$7=1,1,0)</f>
        <v>1</v>
      </c>
    </row>
    <row r="3931" spans="1:21">
      <c r="A3931" s="4">
        <v>13716</v>
      </c>
      <c r="B3931" s="5">
        <v>40666.392361111109</v>
      </c>
      <c r="C3931" s="5">
        <v>40666.368055555555</v>
      </c>
      <c r="D3931" s="4" t="s">
        <v>53</v>
      </c>
      <c r="E3931" s="4" t="s">
        <v>74</v>
      </c>
      <c r="F3931" s="6" t="s">
        <v>132</v>
      </c>
      <c r="G3931" s="4" t="s">
        <v>55</v>
      </c>
      <c r="H3931" s="4" t="s">
        <v>90</v>
      </c>
      <c r="I3931" s="4" t="s">
        <v>142</v>
      </c>
      <c r="J3931" s="4" t="s">
        <v>59</v>
      </c>
      <c r="K3931" s="9">
        <f t="shared" si="366"/>
        <v>2.4305555554747116E-2</v>
      </c>
      <c r="L3931" s="13">
        <f t="shared" si="367"/>
        <v>40666</v>
      </c>
      <c r="M3931" s="14">
        <f t="shared" si="368"/>
        <v>0.36805555555474712</v>
      </c>
      <c r="N3931" s="15">
        <f t="shared" si="369"/>
        <v>1</v>
      </c>
      <c r="O3931" s="16" t="str">
        <f t="shared" si="370"/>
        <v>Tuesday</v>
      </c>
      <c r="P3931" s="16" t="str">
        <f t="shared" si="371"/>
        <v>May</v>
      </c>
      <c r="Q3931" s="22">
        <f>IF(Analysis!$H$2=1,1,0)</f>
        <v>1</v>
      </c>
      <c r="R3931" s="1">
        <f>IF(Analysis!$H$3=1,1,0)</f>
        <v>1</v>
      </c>
      <c r="S3931" s="23">
        <f>IF(Analysis!$H$4=1,1,0)</f>
        <v>1</v>
      </c>
      <c r="T3931" s="23">
        <f>IF(Analysis!$H$6=1,1,0)</f>
        <v>1</v>
      </c>
      <c r="U3931" s="23">
        <f>IF(Analysis!$H$7=1,1,0)</f>
        <v>1</v>
      </c>
    </row>
    <row r="3932" spans="1:21">
      <c r="A3932" s="4">
        <v>13715</v>
      </c>
      <c r="B3932" s="5">
        <v>40725.527777777781</v>
      </c>
      <c r="C3932" s="5">
        <v>40666.351388888892</v>
      </c>
      <c r="D3932" s="4" t="s">
        <v>62</v>
      </c>
      <c r="E3932" s="4" t="s">
        <v>63</v>
      </c>
      <c r="F3932" s="6" t="s">
        <v>133</v>
      </c>
      <c r="G3932" s="4" t="s">
        <v>55</v>
      </c>
      <c r="H3932" s="4" t="s">
        <v>56</v>
      </c>
      <c r="I3932" s="4" t="s">
        <v>142</v>
      </c>
      <c r="J3932" s="4" t="s">
        <v>57</v>
      </c>
      <c r="K3932" s="9">
        <f t="shared" si="366"/>
        <v>59.176388888889051</v>
      </c>
      <c r="L3932" s="13">
        <f t="shared" si="367"/>
        <v>40666</v>
      </c>
      <c r="M3932" s="14">
        <f t="shared" si="368"/>
        <v>0.35138888889196096</v>
      </c>
      <c r="N3932" s="15">
        <f t="shared" si="369"/>
        <v>1</v>
      </c>
      <c r="O3932" s="16" t="str">
        <f t="shared" si="370"/>
        <v>Friday</v>
      </c>
      <c r="P3932" s="16" t="str">
        <f t="shared" si="371"/>
        <v>May</v>
      </c>
      <c r="Q3932" s="22">
        <f>IF(Analysis!$H$2=1,1,0)</f>
        <v>1</v>
      </c>
      <c r="R3932" s="1">
        <f>IF(Analysis!$H$3=1,1,0)</f>
        <v>1</v>
      </c>
      <c r="S3932" s="23">
        <f>IF(Analysis!$H$4=1,1,0)</f>
        <v>1</v>
      </c>
      <c r="T3932" s="23">
        <f>IF(Analysis!$H$6=1,1,0)</f>
        <v>1</v>
      </c>
      <c r="U3932" s="23">
        <f>IF(Analysis!$H$7=1,1,0)</f>
        <v>1</v>
      </c>
    </row>
    <row r="3933" spans="1:21">
      <c r="A3933" s="4">
        <v>13714</v>
      </c>
      <c r="B3933" s="5">
        <v>40722.583333333336</v>
      </c>
      <c r="C3933" s="5">
        <v>40666.34097222222</v>
      </c>
      <c r="D3933" s="4" t="s">
        <v>53</v>
      </c>
      <c r="E3933" s="4" t="s">
        <v>54</v>
      </c>
      <c r="F3933" s="6" t="s">
        <v>127</v>
      </c>
      <c r="G3933" s="4" t="s">
        <v>55</v>
      </c>
      <c r="H3933" s="4" t="s">
        <v>1776</v>
      </c>
      <c r="I3933" s="4" t="s">
        <v>142</v>
      </c>
      <c r="J3933" s="4" t="s">
        <v>59</v>
      </c>
      <c r="K3933" s="9">
        <f t="shared" si="366"/>
        <v>56.242361111115315</v>
      </c>
      <c r="L3933" s="13">
        <f t="shared" si="367"/>
        <v>40666</v>
      </c>
      <c r="M3933" s="14">
        <f t="shared" si="368"/>
        <v>0.34097222222044365</v>
      </c>
      <c r="N3933" s="15">
        <f t="shared" si="369"/>
        <v>1</v>
      </c>
      <c r="O3933" s="16" t="str">
        <f t="shared" si="370"/>
        <v>Tuesday</v>
      </c>
      <c r="P3933" s="16" t="str">
        <f t="shared" si="371"/>
        <v>May</v>
      </c>
      <c r="Q3933" s="22">
        <f>IF(Analysis!$H$2=1,1,0)</f>
        <v>1</v>
      </c>
      <c r="R3933" s="1">
        <f>IF(Analysis!$H$3=1,1,0)</f>
        <v>1</v>
      </c>
      <c r="S3933" s="23">
        <f>IF(Analysis!$H$4=1,1,0)</f>
        <v>1</v>
      </c>
      <c r="T3933" s="23">
        <f>IF(Analysis!$H$6=1,1,0)</f>
        <v>1</v>
      </c>
      <c r="U3933" s="23">
        <f>IF(Analysis!$H$7=1,1,0)</f>
        <v>1</v>
      </c>
    </row>
    <row r="3934" spans="1:21">
      <c r="A3934" s="4">
        <v>13713</v>
      </c>
      <c r="B3934" s="5">
        <v>40667.637499999997</v>
      </c>
      <c r="C3934" s="5">
        <v>40665.713888888888</v>
      </c>
      <c r="D3934" s="4" t="s">
        <v>62</v>
      </c>
      <c r="E3934" s="4" t="s">
        <v>66</v>
      </c>
      <c r="F3934" s="6" t="s">
        <v>128</v>
      </c>
      <c r="G3934" s="4" t="s">
        <v>55</v>
      </c>
      <c r="H3934" s="4" t="s">
        <v>1777</v>
      </c>
      <c r="I3934" s="4" t="s">
        <v>142</v>
      </c>
      <c r="J3934" s="4" t="s">
        <v>73</v>
      </c>
      <c r="K3934" s="9">
        <f t="shared" si="366"/>
        <v>1.9236111111094942</v>
      </c>
      <c r="L3934" s="13">
        <f t="shared" si="367"/>
        <v>40665</v>
      </c>
      <c r="M3934" s="14">
        <f t="shared" si="368"/>
        <v>0.71388888888759539</v>
      </c>
      <c r="N3934" s="15">
        <f t="shared" si="369"/>
        <v>6</v>
      </c>
      <c r="O3934" s="16" t="str">
        <f t="shared" si="370"/>
        <v>Wednesday</v>
      </c>
      <c r="P3934" s="16" t="str">
        <f t="shared" si="371"/>
        <v>May</v>
      </c>
      <c r="Q3934" s="22">
        <f>IF(Analysis!$H$2=1,1,0)</f>
        <v>1</v>
      </c>
      <c r="R3934" s="1">
        <f>IF(Analysis!$H$3=1,1,0)</f>
        <v>1</v>
      </c>
      <c r="S3934" s="23">
        <f>IF(Analysis!$H$4=1,1,0)</f>
        <v>1</v>
      </c>
      <c r="T3934" s="23">
        <f>IF(Analysis!$H$6=1,1,0)</f>
        <v>1</v>
      </c>
      <c r="U3934" s="23">
        <f>IF(Analysis!$H$7=1,1,0)</f>
        <v>1</v>
      </c>
    </row>
    <row r="3935" spans="1:21">
      <c r="A3935" s="4">
        <v>13712</v>
      </c>
      <c r="B3935" s="5">
        <v>40753.365277777775</v>
      </c>
      <c r="C3935" s="5">
        <v>40665.688194444447</v>
      </c>
      <c r="D3935" s="4" t="s">
        <v>53</v>
      </c>
      <c r="E3935" s="4" t="s">
        <v>105</v>
      </c>
      <c r="F3935" s="6" t="s">
        <v>129</v>
      </c>
      <c r="G3935" s="4" t="s">
        <v>55</v>
      </c>
      <c r="H3935" s="4" t="s">
        <v>1778</v>
      </c>
      <c r="I3935" s="4" t="s">
        <v>142</v>
      </c>
      <c r="J3935" s="4" t="s">
        <v>65</v>
      </c>
      <c r="K3935" s="9">
        <f t="shared" si="366"/>
        <v>87.677083333328483</v>
      </c>
      <c r="L3935" s="13">
        <f t="shared" si="367"/>
        <v>40665</v>
      </c>
      <c r="M3935" s="14">
        <f t="shared" si="368"/>
        <v>0.68819444444670808</v>
      </c>
      <c r="N3935" s="15">
        <f t="shared" si="369"/>
        <v>5</v>
      </c>
      <c r="O3935" s="16" t="str">
        <f t="shared" si="370"/>
        <v>Friday</v>
      </c>
      <c r="P3935" s="16" t="str">
        <f t="shared" si="371"/>
        <v>May</v>
      </c>
      <c r="Q3935" s="22">
        <f>IF(Analysis!$H$2=1,1,0)</f>
        <v>1</v>
      </c>
      <c r="R3935" s="1">
        <f>IF(Analysis!$H$3=1,1,0)</f>
        <v>1</v>
      </c>
      <c r="S3935" s="23">
        <f>IF(Analysis!$H$4=1,1,0)</f>
        <v>1</v>
      </c>
      <c r="T3935" s="23">
        <f>IF(Analysis!$H$6=1,1,0)</f>
        <v>1</v>
      </c>
      <c r="U3935" s="23">
        <f>IF(Analysis!$H$7=1,1,0)</f>
        <v>1</v>
      </c>
    </row>
    <row r="3936" spans="1:21">
      <c r="A3936" s="4">
        <v>13711</v>
      </c>
      <c r="B3936" s="5">
        <v>40666.39166666667</v>
      </c>
      <c r="C3936" s="5">
        <v>40665.626388888886</v>
      </c>
      <c r="D3936" s="4" t="s">
        <v>60</v>
      </c>
      <c r="E3936" s="4" t="s">
        <v>144</v>
      </c>
      <c r="F3936" s="6" t="s">
        <v>145</v>
      </c>
      <c r="G3936" s="4" t="s">
        <v>55</v>
      </c>
      <c r="H3936" s="4" t="s">
        <v>1779</v>
      </c>
      <c r="I3936" s="4" t="s">
        <v>142</v>
      </c>
      <c r="J3936" s="4" t="s">
        <v>59</v>
      </c>
      <c r="K3936" s="9">
        <f t="shared" si="366"/>
        <v>0.76527777778392192</v>
      </c>
      <c r="L3936" s="13">
        <f t="shared" si="367"/>
        <v>40665</v>
      </c>
      <c r="M3936" s="14">
        <f t="shared" si="368"/>
        <v>0.62638888888614019</v>
      </c>
      <c r="N3936" s="15">
        <f t="shared" si="369"/>
        <v>5</v>
      </c>
      <c r="O3936" s="16" t="str">
        <f t="shared" si="370"/>
        <v>Tuesday</v>
      </c>
      <c r="P3936" s="16" t="str">
        <f t="shared" si="371"/>
        <v>May</v>
      </c>
      <c r="Q3936" s="22">
        <f>IF(Analysis!$H$2=1,1,0)</f>
        <v>1</v>
      </c>
      <c r="R3936" s="1">
        <f>IF(Analysis!$H$3=1,1,0)</f>
        <v>1</v>
      </c>
      <c r="S3936" s="23">
        <f>IF(Analysis!$H$4=1,1,0)</f>
        <v>1</v>
      </c>
      <c r="T3936" s="23">
        <f>IF(Analysis!$H$6=1,1,0)</f>
        <v>1</v>
      </c>
      <c r="U3936" s="23">
        <f>IF(Analysis!$H$7=1,1,0)</f>
        <v>1</v>
      </c>
    </row>
    <row r="3937" spans="1:21">
      <c r="A3937" s="4">
        <v>13710</v>
      </c>
      <c r="B3937" s="5">
        <v>40666.501388888886</v>
      </c>
      <c r="C3937" s="5">
        <v>40665.622916666667</v>
      </c>
      <c r="D3937" s="4" t="s">
        <v>53</v>
      </c>
      <c r="E3937" s="4" t="s">
        <v>68</v>
      </c>
      <c r="F3937" s="6" t="s">
        <v>2466</v>
      </c>
      <c r="G3937" s="4" t="s">
        <v>55</v>
      </c>
      <c r="H3937" s="4" t="s">
        <v>1780</v>
      </c>
      <c r="I3937" s="4" t="s">
        <v>142</v>
      </c>
      <c r="J3937" s="4" t="s">
        <v>59</v>
      </c>
      <c r="K3937" s="9">
        <f t="shared" si="366"/>
        <v>0.87847222221898846</v>
      </c>
      <c r="L3937" s="13">
        <f t="shared" si="367"/>
        <v>40665</v>
      </c>
      <c r="M3937" s="14">
        <f t="shared" si="368"/>
        <v>0.62291666666715173</v>
      </c>
      <c r="N3937" s="15">
        <f t="shared" si="369"/>
        <v>4</v>
      </c>
      <c r="O3937" s="16" t="str">
        <f t="shared" si="370"/>
        <v>Tuesday</v>
      </c>
      <c r="P3937" s="16" t="str">
        <f t="shared" si="371"/>
        <v>May</v>
      </c>
      <c r="Q3937" s="22">
        <f>IF(Analysis!$H$2=1,1,0)</f>
        <v>1</v>
      </c>
      <c r="R3937" s="1">
        <f>IF(Analysis!$H$3=1,1,0)</f>
        <v>1</v>
      </c>
      <c r="S3937" s="23">
        <f>IF(Analysis!$H$4=1,1,0)</f>
        <v>1</v>
      </c>
      <c r="T3937" s="23">
        <f>IF(Analysis!$H$6=1,1,0)</f>
        <v>1</v>
      </c>
      <c r="U3937" s="23">
        <f>IF(Analysis!$H$7=1,1,0)</f>
        <v>1</v>
      </c>
    </row>
    <row r="3938" spans="1:21">
      <c r="A3938" s="4">
        <v>13709</v>
      </c>
      <c r="B3938" s="5">
        <v>40667.463194444441</v>
      </c>
      <c r="C3938" s="5">
        <v>40665.602083333331</v>
      </c>
      <c r="D3938" s="4" t="s">
        <v>60</v>
      </c>
      <c r="E3938" s="4" t="s">
        <v>67</v>
      </c>
      <c r="F3938" s="6" t="s">
        <v>2071</v>
      </c>
      <c r="G3938" s="4" t="s">
        <v>55</v>
      </c>
      <c r="H3938" s="4" t="s">
        <v>90</v>
      </c>
      <c r="I3938" s="4" t="s">
        <v>142</v>
      </c>
      <c r="J3938" s="4" t="s">
        <v>59</v>
      </c>
      <c r="K3938" s="9">
        <f t="shared" si="366"/>
        <v>1.8611111111094942</v>
      </c>
      <c r="L3938" s="13">
        <f t="shared" si="367"/>
        <v>40665</v>
      </c>
      <c r="M3938" s="14">
        <f t="shared" si="368"/>
        <v>0.60208333333139308</v>
      </c>
      <c r="N3938" s="15">
        <f t="shared" si="369"/>
        <v>4</v>
      </c>
      <c r="O3938" s="16" t="str">
        <f t="shared" si="370"/>
        <v>Wednesday</v>
      </c>
      <c r="P3938" s="16" t="str">
        <f t="shared" si="371"/>
        <v>May</v>
      </c>
      <c r="Q3938" s="22">
        <f>IF(Analysis!$H$2=1,1,0)</f>
        <v>1</v>
      </c>
      <c r="R3938" s="1">
        <f>IF(Analysis!$H$3=1,1,0)</f>
        <v>1</v>
      </c>
      <c r="S3938" s="23">
        <f>IF(Analysis!$H$4=1,1,0)</f>
        <v>1</v>
      </c>
      <c r="T3938" s="23">
        <f>IF(Analysis!$H$6=1,1,0)</f>
        <v>1</v>
      </c>
      <c r="U3938" s="23">
        <f>IF(Analysis!$H$7=1,1,0)</f>
        <v>1</v>
      </c>
    </row>
    <row r="3939" spans="1:21">
      <c r="A3939" s="4">
        <v>13708</v>
      </c>
      <c r="B3939" s="5">
        <v>40667.462500000001</v>
      </c>
      <c r="C3939" s="5">
        <v>40665.589583333334</v>
      </c>
      <c r="D3939" s="4" t="s">
        <v>60</v>
      </c>
      <c r="E3939" s="4" t="s">
        <v>54</v>
      </c>
      <c r="F3939" s="6" t="s">
        <v>2072</v>
      </c>
      <c r="G3939" s="4" t="s">
        <v>55</v>
      </c>
      <c r="H3939" s="4" t="s">
        <v>107</v>
      </c>
      <c r="I3939" s="4" t="s">
        <v>142</v>
      </c>
      <c r="J3939" s="4" t="s">
        <v>59</v>
      </c>
      <c r="K3939" s="9">
        <f t="shared" si="366"/>
        <v>1.8729166666671517</v>
      </c>
      <c r="L3939" s="13">
        <f t="shared" si="367"/>
        <v>40665</v>
      </c>
      <c r="M3939" s="14">
        <f t="shared" si="368"/>
        <v>0.58958333333430346</v>
      </c>
      <c r="N3939" s="15">
        <f t="shared" si="369"/>
        <v>4</v>
      </c>
      <c r="O3939" s="16" t="str">
        <f t="shared" si="370"/>
        <v>Wednesday</v>
      </c>
      <c r="P3939" s="16" t="str">
        <f t="shared" si="371"/>
        <v>May</v>
      </c>
      <c r="Q3939" s="22">
        <f>IF(Analysis!$H$2=1,1,0)</f>
        <v>1</v>
      </c>
      <c r="R3939" s="1">
        <f>IF(Analysis!$H$3=1,1,0)</f>
        <v>1</v>
      </c>
      <c r="S3939" s="23">
        <f>IF(Analysis!$H$4=1,1,0)</f>
        <v>1</v>
      </c>
      <c r="T3939" s="23">
        <f>IF(Analysis!$H$6=1,1,0)</f>
        <v>1</v>
      </c>
      <c r="U3939" s="23">
        <f>IF(Analysis!$H$7=1,1,0)</f>
        <v>1</v>
      </c>
    </row>
    <row r="3940" spans="1:21">
      <c r="A3940" s="4">
        <v>13707</v>
      </c>
      <c r="B3940" s="5">
        <v>40666.417361111111</v>
      </c>
      <c r="C3940" s="5">
        <v>40665.588194444441</v>
      </c>
      <c r="D3940" s="4" t="s">
        <v>53</v>
      </c>
      <c r="E3940" s="4" t="s">
        <v>98</v>
      </c>
      <c r="F3940" s="6" t="s">
        <v>2073</v>
      </c>
      <c r="G3940" s="4" t="s">
        <v>55</v>
      </c>
      <c r="H3940" s="4" t="s">
        <v>106</v>
      </c>
      <c r="I3940" s="4" t="s">
        <v>142</v>
      </c>
      <c r="J3940" s="4" t="s">
        <v>65</v>
      </c>
      <c r="K3940" s="9">
        <f t="shared" si="366"/>
        <v>0.82916666667006211</v>
      </c>
      <c r="L3940" s="13">
        <f t="shared" si="367"/>
        <v>40665</v>
      </c>
      <c r="M3940" s="14">
        <f t="shared" si="368"/>
        <v>0.58819444444088731</v>
      </c>
      <c r="N3940" s="15">
        <f t="shared" si="369"/>
        <v>4</v>
      </c>
      <c r="O3940" s="16" t="str">
        <f t="shared" si="370"/>
        <v>Tuesday</v>
      </c>
      <c r="P3940" s="16" t="str">
        <f t="shared" si="371"/>
        <v>May</v>
      </c>
      <c r="Q3940" s="22">
        <f>IF(Analysis!$H$2=1,1,0)</f>
        <v>1</v>
      </c>
      <c r="R3940" s="1">
        <f>IF(Analysis!$H$3=1,1,0)</f>
        <v>1</v>
      </c>
      <c r="S3940" s="23">
        <f>IF(Analysis!$H$4=1,1,0)</f>
        <v>1</v>
      </c>
      <c r="T3940" s="23">
        <f>IF(Analysis!$H$6=1,1,0)</f>
        <v>1</v>
      </c>
      <c r="U3940" s="23">
        <f>IF(Analysis!$H$7=1,1,0)</f>
        <v>1</v>
      </c>
    </row>
    <row r="3941" spans="1:21">
      <c r="A3941" s="4">
        <v>13706</v>
      </c>
      <c r="B3941" s="5">
        <v>40679.492361111108</v>
      </c>
      <c r="C3941" s="5">
        <v>40665.577777777777</v>
      </c>
      <c r="D3941" s="4" t="s">
        <v>62</v>
      </c>
      <c r="E3941" s="4" t="s">
        <v>63</v>
      </c>
      <c r="F3941" s="6" t="s">
        <v>132</v>
      </c>
      <c r="G3941" s="4" t="s">
        <v>55</v>
      </c>
      <c r="H3941" s="4" t="s">
        <v>71</v>
      </c>
      <c r="I3941" s="4" t="s">
        <v>142</v>
      </c>
      <c r="J3941" s="4" t="s">
        <v>139</v>
      </c>
      <c r="K3941" s="9">
        <f t="shared" si="366"/>
        <v>13.914583333331393</v>
      </c>
      <c r="L3941" s="13">
        <f t="shared" si="367"/>
        <v>40665</v>
      </c>
      <c r="M3941" s="14">
        <f t="shared" si="368"/>
        <v>0.57777777777664596</v>
      </c>
      <c r="N3941" s="15">
        <f t="shared" si="369"/>
        <v>4</v>
      </c>
      <c r="O3941" s="16" t="str">
        <f t="shared" si="370"/>
        <v>Monday</v>
      </c>
      <c r="P3941" s="16" t="str">
        <f t="shared" si="371"/>
        <v>May</v>
      </c>
      <c r="Q3941" s="22">
        <f>IF(Analysis!$H$2=1,1,0)</f>
        <v>1</v>
      </c>
      <c r="R3941" s="1">
        <f>IF(Analysis!$H$3=1,1,0)</f>
        <v>1</v>
      </c>
      <c r="S3941" s="23">
        <f>IF(Analysis!$H$4=1,1,0)</f>
        <v>1</v>
      </c>
      <c r="T3941" s="23">
        <f>IF(Analysis!$H$6=1,1,0)</f>
        <v>1</v>
      </c>
      <c r="U3941" s="23">
        <f>IF(Analysis!$H$7=1,1,0)</f>
        <v>1</v>
      </c>
    </row>
    <row r="3942" spans="1:21">
      <c r="A3942" s="4">
        <v>13705</v>
      </c>
      <c r="B3942" s="5">
        <v>40703.615277777775</v>
      </c>
      <c r="C3942" s="5">
        <v>40665.57708333333</v>
      </c>
      <c r="D3942" s="4" t="s">
        <v>62</v>
      </c>
      <c r="E3942" s="4" t="s">
        <v>63</v>
      </c>
      <c r="F3942" s="6" t="s">
        <v>133</v>
      </c>
      <c r="G3942" s="4" t="s">
        <v>55</v>
      </c>
      <c r="H3942" s="4" t="s">
        <v>56</v>
      </c>
      <c r="I3942" s="4" t="s">
        <v>142</v>
      </c>
      <c r="J3942" s="4" t="s">
        <v>139</v>
      </c>
      <c r="K3942" s="9">
        <f t="shared" si="366"/>
        <v>38.038194444445253</v>
      </c>
      <c r="L3942" s="13">
        <f t="shared" si="367"/>
        <v>40665</v>
      </c>
      <c r="M3942" s="14">
        <f t="shared" si="368"/>
        <v>0.57708333332993789</v>
      </c>
      <c r="N3942" s="15">
        <f t="shared" si="369"/>
        <v>4</v>
      </c>
      <c r="O3942" s="16" t="str">
        <f t="shared" si="370"/>
        <v>Thursday</v>
      </c>
      <c r="P3942" s="16" t="str">
        <f t="shared" si="371"/>
        <v>May</v>
      </c>
      <c r="Q3942" s="22">
        <f>IF(Analysis!$H$2=1,1,0)</f>
        <v>1</v>
      </c>
      <c r="R3942" s="1">
        <f>IF(Analysis!$H$3=1,1,0)</f>
        <v>1</v>
      </c>
      <c r="S3942" s="23">
        <f>IF(Analysis!$H$4=1,1,0)</f>
        <v>1</v>
      </c>
      <c r="T3942" s="23">
        <f>IF(Analysis!$H$6=1,1,0)</f>
        <v>1</v>
      </c>
      <c r="U3942" s="23">
        <f>IF(Analysis!$H$7=1,1,0)</f>
        <v>1</v>
      </c>
    </row>
    <row r="3943" spans="1:21">
      <c r="A3943" s="4">
        <v>13704</v>
      </c>
      <c r="B3943" s="5">
        <v>40666.593055555553</v>
      </c>
      <c r="C3943" s="5">
        <v>40665.560416666667</v>
      </c>
      <c r="D3943" s="4" t="s">
        <v>60</v>
      </c>
      <c r="E3943" s="4" t="s">
        <v>74</v>
      </c>
      <c r="F3943" s="6" t="s">
        <v>127</v>
      </c>
      <c r="G3943" s="4" t="s">
        <v>55</v>
      </c>
      <c r="H3943" s="4" t="s">
        <v>90</v>
      </c>
      <c r="I3943" s="4" t="s">
        <v>142</v>
      </c>
      <c r="J3943" s="4" t="s">
        <v>59</v>
      </c>
      <c r="K3943" s="9">
        <f t="shared" si="366"/>
        <v>1.0326388888861402</v>
      </c>
      <c r="L3943" s="13">
        <f t="shared" si="367"/>
        <v>40665</v>
      </c>
      <c r="M3943" s="14">
        <f t="shared" si="368"/>
        <v>0.56041666666715173</v>
      </c>
      <c r="N3943" s="15">
        <f t="shared" si="369"/>
        <v>4</v>
      </c>
      <c r="O3943" s="16" t="str">
        <f t="shared" si="370"/>
        <v>Tuesday</v>
      </c>
      <c r="P3943" s="16" t="str">
        <f t="shared" si="371"/>
        <v>May</v>
      </c>
      <c r="Q3943" s="22">
        <f>IF(Analysis!$H$2=1,1,0)</f>
        <v>1</v>
      </c>
      <c r="R3943" s="1">
        <f>IF(Analysis!$H$3=1,1,0)</f>
        <v>1</v>
      </c>
      <c r="S3943" s="23">
        <f>IF(Analysis!$H$4=1,1,0)</f>
        <v>1</v>
      </c>
      <c r="T3943" s="23">
        <f>IF(Analysis!$H$6=1,1,0)</f>
        <v>1</v>
      </c>
      <c r="U3943" s="23">
        <f>IF(Analysis!$H$7=1,1,0)</f>
        <v>1</v>
      </c>
    </row>
    <row r="3944" spans="1:21">
      <c r="A3944" s="4">
        <v>13703</v>
      </c>
      <c r="B3944" s="5">
        <v>40666.6</v>
      </c>
      <c r="C3944" s="5">
        <v>40665.512499999997</v>
      </c>
      <c r="D3944" s="4" t="s">
        <v>60</v>
      </c>
      <c r="E3944" s="4" t="s">
        <v>74</v>
      </c>
      <c r="F3944" s="6" t="s">
        <v>128</v>
      </c>
      <c r="G3944" s="4" t="s">
        <v>55</v>
      </c>
      <c r="H3944" s="4" t="s">
        <v>56</v>
      </c>
      <c r="I3944" s="4" t="s">
        <v>142</v>
      </c>
      <c r="J3944" s="4" t="s">
        <v>59</v>
      </c>
      <c r="K3944" s="9">
        <f t="shared" si="366"/>
        <v>1.0875000000014552</v>
      </c>
      <c r="L3944" s="13">
        <f t="shared" si="367"/>
        <v>40665</v>
      </c>
      <c r="M3944" s="14">
        <f t="shared" si="368"/>
        <v>0.51249999999708962</v>
      </c>
      <c r="N3944" s="15">
        <f t="shared" si="369"/>
        <v>3</v>
      </c>
      <c r="O3944" s="16" t="str">
        <f t="shared" si="370"/>
        <v>Tuesday</v>
      </c>
      <c r="P3944" s="16" t="str">
        <f t="shared" si="371"/>
        <v>May</v>
      </c>
      <c r="Q3944" s="22">
        <f>IF(Analysis!$H$2=1,1,0)</f>
        <v>1</v>
      </c>
      <c r="R3944" s="1">
        <f>IF(Analysis!$H$3=1,1,0)</f>
        <v>1</v>
      </c>
      <c r="S3944" s="23">
        <f>IF(Analysis!$H$4=1,1,0)</f>
        <v>1</v>
      </c>
      <c r="T3944" s="23">
        <f>IF(Analysis!$H$6=1,1,0)</f>
        <v>1</v>
      </c>
      <c r="U3944" s="23">
        <f>IF(Analysis!$H$7=1,1,0)</f>
        <v>1</v>
      </c>
    </row>
    <row r="3945" spans="1:21">
      <c r="A3945" s="4">
        <v>13702</v>
      </c>
      <c r="B3945" s="5">
        <v>40666.456250000003</v>
      </c>
      <c r="C3945" s="5">
        <v>40665.5</v>
      </c>
      <c r="D3945" s="4" t="s">
        <v>60</v>
      </c>
      <c r="E3945" s="4" t="s">
        <v>61</v>
      </c>
      <c r="F3945" s="6" t="s">
        <v>129</v>
      </c>
      <c r="G3945" s="4" t="s">
        <v>55</v>
      </c>
      <c r="H3945" s="4" t="s">
        <v>1781</v>
      </c>
      <c r="I3945" s="4" t="s">
        <v>142</v>
      </c>
      <c r="J3945" s="4" t="s">
        <v>59</v>
      </c>
      <c r="K3945" s="9">
        <f t="shared" si="366"/>
        <v>0.95625000000291038</v>
      </c>
      <c r="L3945" s="13">
        <f t="shared" si="367"/>
        <v>40665</v>
      </c>
      <c r="M3945" s="14">
        <f t="shared" si="368"/>
        <v>0.5</v>
      </c>
      <c r="N3945" s="15">
        <f t="shared" si="369"/>
        <v>3</v>
      </c>
      <c r="O3945" s="16" t="str">
        <f t="shared" si="370"/>
        <v>Tuesday</v>
      </c>
      <c r="P3945" s="16" t="str">
        <f t="shared" si="371"/>
        <v>May</v>
      </c>
      <c r="Q3945" s="22">
        <f>IF(Analysis!$H$2=1,1,0)</f>
        <v>1</v>
      </c>
      <c r="R3945" s="1">
        <f>IF(Analysis!$H$3=1,1,0)</f>
        <v>1</v>
      </c>
      <c r="S3945" s="23">
        <f>IF(Analysis!$H$4=1,1,0)</f>
        <v>1</v>
      </c>
      <c r="T3945" s="23">
        <f>IF(Analysis!$H$6=1,1,0)</f>
        <v>1</v>
      </c>
      <c r="U3945" s="23">
        <f>IF(Analysis!$H$7=1,1,0)</f>
        <v>1</v>
      </c>
    </row>
    <row r="3946" spans="1:21">
      <c r="A3946" s="4">
        <v>13701</v>
      </c>
      <c r="B3946" s="5">
        <v>40667.464583333334</v>
      </c>
      <c r="C3946" s="5">
        <v>40665.459027777775</v>
      </c>
      <c r="D3946" s="4" t="s">
        <v>60</v>
      </c>
      <c r="E3946" s="4" t="s">
        <v>54</v>
      </c>
      <c r="F3946" s="6" t="s">
        <v>145</v>
      </c>
      <c r="G3946" s="4" t="s">
        <v>55</v>
      </c>
      <c r="H3946" s="4" t="s">
        <v>1782</v>
      </c>
      <c r="I3946" s="4" t="s">
        <v>142</v>
      </c>
      <c r="J3946" s="4" t="s">
        <v>59</v>
      </c>
      <c r="K3946" s="9">
        <f t="shared" si="366"/>
        <v>2.0055555555591127</v>
      </c>
      <c r="L3946" s="13">
        <f t="shared" si="367"/>
        <v>40665</v>
      </c>
      <c r="M3946" s="14">
        <f t="shared" si="368"/>
        <v>0.45902777777519077</v>
      </c>
      <c r="N3946" s="15">
        <f t="shared" si="369"/>
        <v>3</v>
      </c>
      <c r="O3946" s="16" t="str">
        <f t="shared" si="370"/>
        <v>Wednesday</v>
      </c>
      <c r="P3946" s="16" t="str">
        <f t="shared" si="371"/>
        <v>May</v>
      </c>
      <c r="Q3946" s="22">
        <f>IF(Analysis!$H$2=1,1,0)</f>
        <v>1</v>
      </c>
      <c r="R3946" s="1">
        <f>IF(Analysis!$H$3=1,1,0)</f>
        <v>1</v>
      </c>
      <c r="S3946" s="23">
        <f>IF(Analysis!$H$4=1,1,0)</f>
        <v>1</v>
      </c>
      <c r="T3946" s="23">
        <f>IF(Analysis!$H$6=1,1,0)</f>
        <v>1</v>
      </c>
      <c r="U3946" s="23">
        <f>IF(Analysis!$H$7=1,1,0)</f>
        <v>1</v>
      </c>
    </row>
    <row r="3947" spans="1:21">
      <c r="A3947" s="4">
        <v>13700</v>
      </c>
      <c r="B3947" s="5">
        <v>40688.625694444447</v>
      </c>
      <c r="C3947" s="5">
        <v>40665.45416666667</v>
      </c>
      <c r="D3947" s="4" t="s">
        <v>53</v>
      </c>
      <c r="E3947" s="4" t="s">
        <v>98</v>
      </c>
      <c r="F3947" s="6" t="s">
        <v>2467</v>
      </c>
      <c r="G3947" s="4" t="s">
        <v>55</v>
      </c>
      <c r="H3947" s="4" t="s">
        <v>1783</v>
      </c>
      <c r="I3947" s="4" t="s">
        <v>142</v>
      </c>
      <c r="J3947" s="4" t="s">
        <v>136</v>
      </c>
      <c r="K3947" s="9">
        <f t="shared" si="366"/>
        <v>23.171527777776646</v>
      </c>
      <c r="L3947" s="13">
        <f t="shared" si="367"/>
        <v>40665</v>
      </c>
      <c r="M3947" s="14">
        <f t="shared" si="368"/>
        <v>0.45416666667006211</v>
      </c>
      <c r="N3947" s="15">
        <f t="shared" si="369"/>
        <v>2</v>
      </c>
      <c r="O3947" s="16" t="str">
        <f t="shared" si="370"/>
        <v>Wednesday</v>
      </c>
      <c r="P3947" s="16" t="str">
        <f t="shared" si="371"/>
        <v>May</v>
      </c>
      <c r="Q3947" s="22">
        <f>IF(Analysis!$H$2=1,1,0)</f>
        <v>1</v>
      </c>
      <c r="R3947" s="1">
        <f>IF(Analysis!$H$3=1,1,0)</f>
        <v>1</v>
      </c>
      <c r="S3947" s="23">
        <f>IF(Analysis!$H$4=1,1,0)</f>
        <v>1</v>
      </c>
      <c r="T3947" s="23">
        <f>IF(Analysis!$H$6=1,1,0)</f>
        <v>1</v>
      </c>
      <c r="U3947" s="23">
        <f>IF(Analysis!$H$7=1,1,0)</f>
        <v>1</v>
      </c>
    </row>
    <row r="3948" spans="1:21">
      <c r="A3948" s="4">
        <v>13699</v>
      </c>
      <c r="B3948" s="5">
        <v>40687.606944444444</v>
      </c>
      <c r="C3948" s="5">
        <v>40665.442361111112</v>
      </c>
      <c r="D3948" s="4" t="s">
        <v>53</v>
      </c>
      <c r="E3948" s="4" t="s">
        <v>105</v>
      </c>
      <c r="F3948" s="6" t="s">
        <v>2071</v>
      </c>
      <c r="G3948" s="4" t="s">
        <v>55</v>
      </c>
      <c r="H3948" s="4" t="s">
        <v>1784</v>
      </c>
      <c r="I3948" s="4" t="s">
        <v>142</v>
      </c>
      <c r="J3948" s="4" t="s">
        <v>115</v>
      </c>
      <c r="K3948" s="9">
        <f t="shared" si="366"/>
        <v>22.164583333331393</v>
      </c>
      <c r="L3948" s="13">
        <f t="shared" si="367"/>
        <v>40665</v>
      </c>
      <c r="M3948" s="14">
        <f t="shared" si="368"/>
        <v>0.44236111111240461</v>
      </c>
      <c r="N3948" s="15">
        <f t="shared" si="369"/>
        <v>2</v>
      </c>
      <c r="O3948" s="16" t="str">
        <f t="shared" si="370"/>
        <v>Tuesday</v>
      </c>
      <c r="P3948" s="16" t="str">
        <f t="shared" si="371"/>
        <v>May</v>
      </c>
      <c r="Q3948" s="22">
        <f>IF(Analysis!$H$2=1,1,0)</f>
        <v>1</v>
      </c>
      <c r="R3948" s="1">
        <f>IF(Analysis!$H$3=1,1,0)</f>
        <v>1</v>
      </c>
      <c r="S3948" s="23">
        <f>IF(Analysis!$H$4=1,1,0)</f>
        <v>1</v>
      </c>
      <c r="T3948" s="23">
        <f>IF(Analysis!$H$6=1,1,0)</f>
        <v>1</v>
      </c>
      <c r="U3948" s="23">
        <f>IF(Analysis!$H$7=1,1,0)</f>
        <v>1</v>
      </c>
    </row>
    <row r="3949" spans="1:21">
      <c r="A3949" s="4">
        <v>13698</v>
      </c>
      <c r="B3949" s="5">
        <v>40665.474305555559</v>
      </c>
      <c r="C3949" s="5">
        <v>40665.439583333333</v>
      </c>
      <c r="D3949" s="4" t="s">
        <v>60</v>
      </c>
      <c r="E3949" s="4" t="s">
        <v>54</v>
      </c>
      <c r="F3949" s="6" t="s">
        <v>2072</v>
      </c>
      <c r="G3949" s="4" t="s">
        <v>55</v>
      </c>
      <c r="H3949" s="4" t="s">
        <v>1785</v>
      </c>
      <c r="I3949" s="4" t="s">
        <v>142</v>
      </c>
      <c r="J3949" s="4" t="s">
        <v>59</v>
      </c>
      <c r="K3949" s="9">
        <f t="shared" si="366"/>
        <v>3.4722222226264421E-2</v>
      </c>
      <c r="L3949" s="13">
        <f t="shared" si="367"/>
        <v>40665</v>
      </c>
      <c r="M3949" s="14">
        <f t="shared" si="368"/>
        <v>0.43958333333284827</v>
      </c>
      <c r="N3949" s="15">
        <f t="shared" si="369"/>
        <v>2</v>
      </c>
      <c r="O3949" s="16" t="str">
        <f t="shared" si="370"/>
        <v>Monday</v>
      </c>
      <c r="P3949" s="16" t="str">
        <f t="shared" si="371"/>
        <v>May</v>
      </c>
      <c r="Q3949" s="22">
        <f>IF(Analysis!$H$2=1,1,0)</f>
        <v>1</v>
      </c>
      <c r="R3949" s="1">
        <f>IF(Analysis!$H$3=1,1,0)</f>
        <v>1</v>
      </c>
      <c r="S3949" s="23">
        <f>IF(Analysis!$H$4=1,1,0)</f>
        <v>1</v>
      </c>
      <c r="T3949" s="23">
        <f>IF(Analysis!$H$6=1,1,0)</f>
        <v>1</v>
      </c>
      <c r="U3949" s="23">
        <f>IF(Analysis!$H$7=1,1,0)</f>
        <v>1</v>
      </c>
    </row>
    <row r="3950" spans="1:21">
      <c r="A3950" s="4">
        <v>13697</v>
      </c>
      <c r="B3950" s="5">
        <v>40665.449305555558</v>
      </c>
      <c r="C3950" s="5">
        <v>40665.436805555553</v>
      </c>
      <c r="D3950" s="4" t="s">
        <v>60</v>
      </c>
      <c r="E3950" s="4" t="s">
        <v>54</v>
      </c>
      <c r="F3950" s="6" t="s">
        <v>2073</v>
      </c>
      <c r="G3950" s="4" t="s">
        <v>55</v>
      </c>
      <c r="H3950" s="4" t="s">
        <v>90</v>
      </c>
      <c r="I3950" s="4" t="s">
        <v>142</v>
      </c>
      <c r="J3950" s="4" t="s">
        <v>59</v>
      </c>
      <c r="K3950" s="9">
        <f t="shared" si="366"/>
        <v>1.2500000004365575E-2</v>
      </c>
      <c r="L3950" s="13">
        <f t="shared" si="367"/>
        <v>40665</v>
      </c>
      <c r="M3950" s="14">
        <f t="shared" si="368"/>
        <v>0.43680555555329192</v>
      </c>
      <c r="N3950" s="15">
        <f t="shared" si="369"/>
        <v>2</v>
      </c>
      <c r="O3950" s="16" t="str">
        <f t="shared" si="370"/>
        <v>Monday</v>
      </c>
      <c r="P3950" s="16" t="str">
        <f t="shared" si="371"/>
        <v>May</v>
      </c>
      <c r="Q3950" s="22">
        <f>IF(Analysis!$H$2=1,1,0)</f>
        <v>1</v>
      </c>
      <c r="R3950" s="1">
        <f>IF(Analysis!$H$3=1,1,0)</f>
        <v>1</v>
      </c>
      <c r="S3950" s="23">
        <f>IF(Analysis!$H$4=1,1,0)</f>
        <v>1</v>
      </c>
      <c r="T3950" s="23">
        <f>IF(Analysis!$H$6=1,1,0)</f>
        <v>1</v>
      </c>
      <c r="U3950" s="23">
        <f>IF(Analysis!$H$7=1,1,0)</f>
        <v>1</v>
      </c>
    </row>
    <row r="3951" spans="1:21">
      <c r="A3951" s="4">
        <v>13696</v>
      </c>
      <c r="B3951" s="5">
        <v>40666.570833333331</v>
      </c>
      <c r="C3951" s="5">
        <v>40665.418749999997</v>
      </c>
      <c r="D3951" s="4" t="s">
        <v>53</v>
      </c>
      <c r="E3951" s="4" t="s">
        <v>68</v>
      </c>
      <c r="F3951" s="6" t="s">
        <v>132</v>
      </c>
      <c r="G3951" s="4" t="s">
        <v>55</v>
      </c>
      <c r="H3951" s="4" t="s">
        <v>107</v>
      </c>
      <c r="I3951" s="4" t="s">
        <v>142</v>
      </c>
      <c r="J3951" s="4" t="s">
        <v>115</v>
      </c>
      <c r="K3951" s="9">
        <f t="shared" si="366"/>
        <v>1.1520833333343035</v>
      </c>
      <c r="L3951" s="13">
        <f t="shared" si="367"/>
        <v>40665</v>
      </c>
      <c r="M3951" s="14">
        <f t="shared" si="368"/>
        <v>0.41874999999708962</v>
      </c>
      <c r="N3951" s="15">
        <f t="shared" si="369"/>
        <v>2</v>
      </c>
      <c r="O3951" s="16" t="str">
        <f t="shared" si="370"/>
        <v>Tuesday</v>
      </c>
      <c r="P3951" s="16" t="str">
        <f t="shared" si="371"/>
        <v>May</v>
      </c>
      <c r="Q3951" s="22">
        <f>IF(Analysis!$H$2=1,1,0)</f>
        <v>1</v>
      </c>
      <c r="R3951" s="1">
        <f>IF(Analysis!$H$3=1,1,0)</f>
        <v>1</v>
      </c>
      <c r="S3951" s="23">
        <f>IF(Analysis!$H$4=1,1,0)</f>
        <v>1</v>
      </c>
      <c r="T3951" s="23">
        <f>IF(Analysis!$H$6=1,1,0)</f>
        <v>1</v>
      </c>
      <c r="U3951" s="23">
        <f>IF(Analysis!$H$7=1,1,0)</f>
        <v>1</v>
      </c>
    </row>
    <row r="3952" spans="1:21">
      <c r="A3952" s="4">
        <v>13695</v>
      </c>
      <c r="B3952" s="5">
        <v>40665.478472222225</v>
      </c>
      <c r="C3952" s="5">
        <v>40665.411805555559</v>
      </c>
      <c r="D3952" s="4" t="s">
        <v>60</v>
      </c>
      <c r="E3952" s="4" t="s">
        <v>54</v>
      </c>
      <c r="F3952" s="6" t="s">
        <v>133</v>
      </c>
      <c r="G3952" s="4" t="s">
        <v>55</v>
      </c>
      <c r="H3952" s="4" t="s">
        <v>106</v>
      </c>
      <c r="I3952" s="4" t="s">
        <v>142</v>
      </c>
      <c r="J3952" s="4" t="s">
        <v>59</v>
      </c>
      <c r="K3952" s="9">
        <f t="shared" si="366"/>
        <v>6.6666666665696539E-2</v>
      </c>
      <c r="L3952" s="13">
        <f t="shared" si="367"/>
        <v>40665</v>
      </c>
      <c r="M3952" s="14">
        <f t="shared" si="368"/>
        <v>0.41180555555911269</v>
      </c>
      <c r="N3952" s="15">
        <f t="shared" si="369"/>
        <v>2</v>
      </c>
      <c r="O3952" s="16" t="str">
        <f t="shared" si="370"/>
        <v>Monday</v>
      </c>
      <c r="P3952" s="16" t="str">
        <f t="shared" si="371"/>
        <v>May</v>
      </c>
      <c r="Q3952" s="22">
        <f>IF(Analysis!$H$2=1,1,0)</f>
        <v>1</v>
      </c>
      <c r="R3952" s="1">
        <f>IF(Analysis!$H$3=1,1,0)</f>
        <v>1</v>
      </c>
      <c r="S3952" s="23">
        <f>IF(Analysis!$H$4=1,1,0)</f>
        <v>1</v>
      </c>
      <c r="T3952" s="23">
        <f>IF(Analysis!$H$6=1,1,0)</f>
        <v>1</v>
      </c>
      <c r="U3952" s="23">
        <f>IF(Analysis!$H$7=1,1,0)</f>
        <v>1</v>
      </c>
    </row>
    <row r="3953" spans="1:21">
      <c r="A3953" s="4">
        <v>13694</v>
      </c>
      <c r="B3953" s="5">
        <v>40667.617361111108</v>
      </c>
      <c r="C3953" s="5">
        <v>40665.40902777778</v>
      </c>
      <c r="D3953" s="4" t="s">
        <v>60</v>
      </c>
      <c r="E3953" s="4" t="s">
        <v>144</v>
      </c>
      <c r="F3953" s="6" t="s">
        <v>127</v>
      </c>
      <c r="G3953" s="4" t="s">
        <v>55</v>
      </c>
      <c r="H3953" s="4" t="s">
        <v>71</v>
      </c>
      <c r="I3953" s="4" t="s">
        <v>142</v>
      </c>
      <c r="J3953" s="4" t="s">
        <v>65</v>
      </c>
      <c r="K3953" s="9">
        <f t="shared" si="366"/>
        <v>2.2083333333284827</v>
      </c>
      <c r="L3953" s="13">
        <f t="shared" si="367"/>
        <v>40665</v>
      </c>
      <c r="M3953" s="14">
        <f t="shared" si="368"/>
        <v>0.40902777777955635</v>
      </c>
      <c r="N3953" s="15">
        <f t="shared" si="369"/>
        <v>2</v>
      </c>
      <c r="O3953" s="16" t="str">
        <f t="shared" si="370"/>
        <v>Wednesday</v>
      </c>
      <c r="P3953" s="16" t="str">
        <f t="shared" si="371"/>
        <v>May</v>
      </c>
      <c r="Q3953" s="22">
        <f>IF(Analysis!$H$2=1,1,0)</f>
        <v>1</v>
      </c>
      <c r="R3953" s="1">
        <f>IF(Analysis!$H$3=1,1,0)</f>
        <v>1</v>
      </c>
      <c r="S3953" s="23">
        <f>IF(Analysis!$H$4=1,1,0)</f>
        <v>1</v>
      </c>
      <c r="T3953" s="23">
        <f>IF(Analysis!$H$6=1,1,0)</f>
        <v>1</v>
      </c>
      <c r="U3953" s="23">
        <f>IF(Analysis!$H$7=1,1,0)</f>
        <v>1</v>
      </c>
    </row>
    <row r="3954" spans="1:21">
      <c r="A3954" s="4">
        <v>13693</v>
      </c>
      <c r="B3954" s="5">
        <v>40665.425694444442</v>
      </c>
      <c r="C3954" s="5">
        <v>40665.396527777775</v>
      </c>
      <c r="D3954" s="4" t="s">
        <v>60</v>
      </c>
      <c r="E3954" s="4" t="s">
        <v>61</v>
      </c>
      <c r="F3954" s="6" t="s">
        <v>128</v>
      </c>
      <c r="G3954" s="4" t="s">
        <v>55</v>
      </c>
      <c r="H3954" s="4" t="s">
        <v>56</v>
      </c>
      <c r="I3954" s="4" t="s">
        <v>142</v>
      </c>
      <c r="J3954" s="4" t="s">
        <v>59</v>
      </c>
      <c r="K3954" s="9">
        <f t="shared" si="366"/>
        <v>2.9166666667151731E-2</v>
      </c>
      <c r="L3954" s="13">
        <f t="shared" si="367"/>
        <v>40665</v>
      </c>
      <c r="M3954" s="14">
        <f t="shared" si="368"/>
        <v>0.39652777777519077</v>
      </c>
      <c r="N3954" s="15">
        <f t="shared" si="369"/>
        <v>2</v>
      </c>
      <c r="O3954" s="16" t="str">
        <f t="shared" si="370"/>
        <v>Monday</v>
      </c>
      <c r="P3954" s="16" t="str">
        <f t="shared" si="371"/>
        <v>May</v>
      </c>
      <c r="Q3954" s="22">
        <f>IF(Analysis!$H$2=1,1,0)</f>
        <v>1</v>
      </c>
      <c r="R3954" s="1">
        <f>IF(Analysis!$H$3=1,1,0)</f>
        <v>1</v>
      </c>
      <c r="S3954" s="23">
        <f>IF(Analysis!$H$4=1,1,0)</f>
        <v>1</v>
      </c>
      <c r="T3954" s="23">
        <f>IF(Analysis!$H$6=1,1,0)</f>
        <v>1</v>
      </c>
      <c r="U3954" s="23">
        <f>IF(Analysis!$H$7=1,1,0)</f>
        <v>1</v>
      </c>
    </row>
    <row r="3955" spans="1:21">
      <c r="A3955" s="4">
        <v>13692</v>
      </c>
      <c r="B3955" s="5">
        <v>40665.356944444444</v>
      </c>
      <c r="C3955" s="5">
        <v>40662.719444444447</v>
      </c>
      <c r="D3955" s="4" t="s">
        <v>53</v>
      </c>
      <c r="E3955" s="4" t="s">
        <v>68</v>
      </c>
      <c r="F3955" s="6" t="s">
        <v>129</v>
      </c>
      <c r="G3955" s="4" t="s">
        <v>55</v>
      </c>
      <c r="H3955" s="4" t="s">
        <v>90</v>
      </c>
      <c r="I3955" s="4" t="s">
        <v>142</v>
      </c>
      <c r="J3955" s="4" t="s">
        <v>59</v>
      </c>
      <c r="K3955" s="9">
        <f t="shared" si="366"/>
        <v>2.6374999999970896</v>
      </c>
      <c r="L3955" s="13">
        <f t="shared" si="367"/>
        <v>40662</v>
      </c>
      <c r="M3955" s="14">
        <f t="shared" si="368"/>
        <v>0.71944444444670808</v>
      </c>
      <c r="N3955" s="15">
        <f t="shared" si="369"/>
        <v>6</v>
      </c>
      <c r="O3955" s="16" t="str">
        <f t="shared" si="370"/>
        <v>Monday</v>
      </c>
      <c r="P3955" s="16" t="str">
        <f t="shared" si="371"/>
        <v>Apr</v>
      </c>
      <c r="Q3955" s="22">
        <f>IF(Analysis!$H$2=1,1,0)</f>
        <v>1</v>
      </c>
      <c r="R3955" s="1">
        <f>IF(Analysis!$H$3=1,1,0)</f>
        <v>1</v>
      </c>
      <c r="S3955" s="23">
        <f>IF(Analysis!$H$4=1,1,0)</f>
        <v>1</v>
      </c>
      <c r="T3955" s="23">
        <f>IF(Analysis!$H$6=1,1,0)</f>
        <v>1</v>
      </c>
      <c r="U3955" s="23">
        <f>IF(Analysis!$H$7=1,1,0)</f>
        <v>1</v>
      </c>
    </row>
    <row r="3956" spans="1:21">
      <c r="A3956" s="4">
        <v>13691</v>
      </c>
      <c r="B3956" s="5">
        <v>40668.539583333331</v>
      </c>
      <c r="C3956" s="5">
        <v>40662.694444444445</v>
      </c>
      <c r="D3956" s="4" t="s">
        <v>60</v>
      </c>
      <c r="E3956" s="4" t="s">
        <v>2536</v>
      </c>
      <c r="F3956" s="6" t="s">
        <v>145</v>
      </c>
      <c r="G3956" s="4" t="s">
        <v>55</v>
      </c>
      <c r="H3956" s="4" t="s">
        <v>56</v>
      </c>
      <c r="I3956" s="4" t="s">
        <v>142</v>
      </c>
      <c r="J3956" s="4" t="s">
        <v>59</v>
      </c>
      <c r="K3956" s="9">
        <f t="shared" si="366"/>
        <v>5.8451388888861402</v>
      </c>
      <c r="L3956" s="13">
        <f t="shared" si="367"/>
        <v>40662</v>
      </c>
      <c r="M3956" s="14">
        <f t="shared" si="368"/>
        <v>0.69444444444525288</v>
      </c>
      <c r="N3956" s="15">
        <f t="shared" si="369"/>
        <v>5</v>
      </c>
      <c r="O3956" s="16" t="str">
        <f t="shared" si="370"/>
        <v>Thursday</v>
      </c>
      <c r="P3956" s="16" t="str">
        <f t="shared" si="371"/>
        <v>Apr</v>
      </c>
      <c r="Q3956" s="22">
        <f>IF(Analysis!$H$2=1,1,0)</f>
        <v>1</v>
      </c>
      <c r="R3956" s="1">
        <f>IF(Analysis!$H$3=1,1,0)</f>
        <v>1</v>
      </c>
      <c r="S3956" s="23">
        <f>IF(Analysis!$H$4=1,1,0)</f>
        <v>1</v>
      </c>
      <c r="T3956" s="23">
        <f>IF(Analysis!$H$6=1,1,0)</f>
        <v>1</v>
      </c>
      <c r="U3956" s="23">
        <f>IF(Analysis!$H$7=1,1,0)</f>
        <v>1</v>
      </c>
    </row>
    <row r="3957" spans="1:21">
      <c r="A3957" s="4">
        <v>13690</v>
      </c>
      <c r="B3957" s="5">
        <v>40667.636805555558</v>
      </c>
      <c r="C3957" s="5">
        <v>40662.615972222222</v>
      </c>
      <c r="D3957" s="4" t="s">
        <v>62</v>
      </c>
      <c r="E3957" s="4" t="s">
        <v>72</v>
      </c>
      <c r="F3957" s="6" t="s">
        <v>2468</v>
      </c>
      <c r="G3957" s="4" t="s">
        <v>55</v>
      </c>
      <c r="H3957" s="4" t="s">
        <v>1786</v>
      </c>
      <c r="I3957" s="4" t="s">
        <v>142</v>
      </c>
      <c r="J3957" s="4" t="s">
        <v>73</v>
      </c>
      <c r="K3957" s="9">
        <f t="shared" si="366"/>
        <v>5.0208333333357587</v>
      </c>
      <c r="L3957" s="13">
        <f t="shared" si="367"/>
        <v>40662</v>
      </c>
      <c r="M3957" s="14">
        <f t="shared" si="368"/>
        <v>0.61597222222189885</v>
      </c>
      <c r="N3957" s="15">
        <f t="shared" si="369"/>
        <v>4</v>
      </c>
      <c r="O3957" s="16" t="str">
        <f t="shared" si="370"/>
        <v>Wednesday</v>
      </c>
      <c r="P3957" s="16" t="str">
        <f t="shared" si="371"/>
        <v>Apr</v>
      </c>
      <c r="Q3957" s="22">
        <f>IF(Analysis!$H$2=1,1,0)</f>
        <v>1</v>
      </c>
      <c r="R3957" s="1">
        <f>IF(Analysis!$H$3=1,1,0)</f>
        <v>1</v>
      </c>
      <c r="S3957" s="23">
        <f>IF(Analysis!$H$4=1,1,0)</f>
        <v>1</v>
      </c>
      <c r="T3957" s="23">
        <f>IF(Analysis!$H$6=1,1,0)</f>
        <v>1</v>
      </c>
      <c r="U3957" s="23">
        <f>IF(Analysis!$H$7=1,1,0)</f>
        <v>1</v>
      </c>
    </row>
    <row r="3958" spans="1:21">
      <c r="A3958" s="4">
        <v>13689</v>
      </c>
      <c r="B3958" s="5">
        <v>40682.348611111112</v>
      </c>
      <c r="C3958" s="5">
        <v>40662.598611111112</v>
      </c>
      <c r="D3958" s="4" t="s">
        <v>62</v>
      </c>
      <c r="E3958" s="4" t="s">
        <v>63</v>
      </c>
      <c r="F3958" s="6" t="s">
        <v>2071</v>
      </c>
      <c r="G3958" s="4" t="s">
        <v>55</v>
      </c>
      <c r="H3958" s="4" t="s">
        <v>1787</v>
      </c>
      <c r="I3958" s="4" t="s">
        <v>142</v>
      </c>
      <c r="J3958" s="4" t="s">
        <v>65</v>
      </c>
      <c r="K3958" s="9">
        <f t="shared" si="366"/>
        <v>19.75</v>
      </c>
      <c r="L3958" s="13">
        <f t="shared" si="367"/>
        <v>40662</v>
      </c>
      <c r="M3958" s="14">
        <f t="shared" si="368"/>
        <v>0.59861111111240461</v>
      </c>
      <c r="N3958" s="15">
        <f t="shared" si="369"/>
        <v>4</v>
      </c>
      <c r="O3958" s="16" t="str">
        <f t="shared" si="370"/>
        <v>Thursday</v>
      </c>
      <c r="P3958" s="16" t="str">
        <f t="shared" si="371"/>
        <v>Apr</v>
      </c>
      <c r="Q3958" s="22">
        <f>IF(Analysis!$H$2=1,1,0)</f>
        <v>1</v>
      </c>
      <c r="R3958" s="1">
        <f>IF(Analysis!$H$3=1,1,0)</f>
        <v>1</v>
      </c>
      <c r="S3958" s="23">
        <f>IF(Analysis!$H$4=1,1,0)</f>
        <v>1</v>
      </c>
      <c r="T3958" s="23">
        <f>IF(Analysis!$H$6=1,1,0)</f>
        <v>1</v>
      </c>
      <c r="U3958" s="23">
        <f>IF(Analysis!$H$7=1,1,0)</f>
        <v>1</v>
      </c>
    </row>
    <row r="3959" spans="1:21">
      <c r="A3959" s="4">
        <v>13688</v>
      </c>
      <c r="B3959" s="5">
        <v>40668.679861111108</v>
      </c>
      <c r="C3959" s="5">
        <v>40662.59652777778</v>
      </c>
      <c r="D3959" s="4" t="s">
        <v>60</v>
      </c>
      <c r="E3959" s="4" t="s">
        <v>68</v>
      </c>
      <c r="F3959" s="6" t="s">
        <v>2072</v>
      </c>
      <c r="G3959" s="4" t="s">
        <v>55</v>
      </c>
      <c r="H3959" s="4" t="s">
        <v>1788</v>
      </c>
      <c r="I3959" s="4" t="s">
        <v>142</v>
      </c>
      <c r="J3959" s="4" t="s">
        <v>59</v>
      </c>
      <c r="K3959" s="9">
        <f t="shared" si="366"/>
        <v>6.0833333333284827</v>
      </c>
      <c r="L3959" s="13">
        <f t="shared" si="367"/>
        <v>40662</v>
      </c>
      <c r="M3959" s="14">
        <f t="shared" si="368"/>
        <v>0.59652777777955635</v>
      </c>
      <c r="N3959" s="15">
        <f t="shared" si="369"/>
        <v>4</v>
      </c>
      <c r="O3959" s="16" t="str">
        <f t="shared" si="370"/>
        <v>Thursday</v>
      </c>
      <c r="P3959" s="16" t="str">
        <f t="shared" si="371"/>
        <v>Apr</v>
      </c>
      <c r="Q3959" s="22">
        <f>IF(Analysis!$H$2=1,1,0)</f>
        <v>1</v>
      </c>
      <c r="R3959" s="1">
        <f>IF(Analysis!$H$3=1,1,0)</f>
        <v>1</v>
      </c>
      <c r="S3959" s="23">
        <f>IF(Analysis!$H$4=1,1,0)</f>
        <v>1</v>
      </c>
      <c r="T3959" s="23">
        <f>IF(Analysis!$H$6=1,1,0)</f>
        <v>1</v>
      </c>
      <c r="U3959" s="23">
        <f>IF(Analysis!$H$7=1,1,0)</f>
        <v>1</v>
      </c>
    </row>
    <row r="3960" spans="1:21">
      <c r="A3960" s="4">
        <v>13687</v>
      </c>
      <c r="B3960" s="5">
        <v>40666.420138888891</v>
      </c>
      <c r="C3960" s="5">
        <v>40662.588888888888</v>
      </c>
      <c r="D3960" s="4" t="s">
        <v>60</v>
      </c>
      <c r="E3960" s="4" t="s">
        <v>54</v>
      </c>
      <c r="F3960" s="6" t="s">
        <v>2073</v>
      </c>
      <c r="G3960" s="4" t="s">
        <v>55</v>
      </c>
      <c r="H3960" s="4" t="s">
        <v>1789</v>
      </c>
      <c r="I3960" s="4" t="s">
        <v>142</v>
      </c>
      <c r="J3960" s="4" t="s">
        <v>57</v>
      </c>
      <c r="K3960" s="9">
        <f t="shared" si="366"/>
        <v>3.8312500000029104</v>
      </c>
      <c r="L3960" s="13">
        <f t="shared" si="367"/>
        <v>40662</v>
      </c>
      <c r="M3960" s="14">
        <f t="shared" si="368"/>
        <v>0.58888888888759539</v>
      </c>
      <c r="N3960" s="15">
        <f t="shared" si="369"/>
        <v>4</v>
      </c>
      <c r="O3960" s="16" t="str">
        <f t="shared" si="370"/>
        <v>Tuesday</v>
      </c>
      <c r="P3960" s="16" t="str">
        <f t="shared" si="371"/>
        <v>Apr</v>
      </c>
      <c r="Q3960" s="22">
        <f>IF(Analysis!$H$2=1,1,0)</f>
        <v>1</v>
      </c>
      <c r="R3960" s="1">
        <f>IF(Analysis!$H$3=1,1,0)</f>
        <v>1</v>
      </c>
      <c r="S3960" s="23">
        <f>IF(Analysis!$H$4=1,1,0)</f>
        <v>1</v>
      </c>
      <c r="T3960" s="23">
        <f>IF(Analysis!$H$6=1,1,0)</f>
        <v>1</v>
      </c>
      <c r="U3960" s="23">
        <f>IF(Analysis!$H$7=1,1,0)</f>
        <v>1</v>
      </c>
    </row>
    <row r="3961" spans="1:21">
      <c r="A3961" s="4">
        <v>13686</v>
      </c>
      <c r="B3961" s="5">
        <v>40665.62777777778</v>
      </c>
      <c r="C3961" s="5">
        <v>40662.43472222222</v>
      </c>
      <c r="D3961" s="4" t="s">
        <v>62</v>
      </c>
      <c r="E3961" s="4" t="s">
        <v>100</v>
      </c>
      <c r="F3961" s="6" t="s">
        <v>132</v>
      </c>
      <c r="G3961" s="4" t="s">
        <v>55</v>
      </c>
      <c r="H3961" s="4" t="s">
        <v>1790</v>
      </c>
      <c r="I3961" s="4" t="s">
        <v>142</v>
      </c>
      <c r="J3961" s="4" t="s">
        <v>59</v>
      </c>
      <c r="K3961" s="9">
        <f t="shared" si="366"/>
        <v>3.1930555555591127</v>
      </c>
      <c r="L3961" s="13">
        <f t="shared" si="367"/>
        <v>40662</v>
      </c>
      <c r="M3961" s="14">
        <f t="shared" si="368"/>
        <v>0.43472222222044365</v>
      </c>
      <c r="N3961" s="15">
        <f t="shared" si="369"/>
        <v>2</v>
      </c>
      <c r="O3961" s="16" t="str">
        <f t="shared" si="370"/>
        <v>Monday</v>
      </c>
      <c r="P3961" s="16" t="str">
        <f t="shared" si="371"/>
        <v>Apr</v>
      </c>
      <c r="Q3961" s="22">
        <f>IF(Analysis!$H$2=1,1,0)</f>
        <v>1</v>
      </c>
      <c r="R3961" s="1">
        <f>IF(Analysis!$H$3=1,1,0)</f>
        <v>1</v>
      </c>
      <c r="S3961" s="23">
        <f>IF(Analysis!$H$4=1,1,0)</f>
        <v>1</v>
      </c>
      <c r="T3961" s="23">
        <f>IF(Analysis!$H$6=1,1,0)</f>
        <v>1</v>
      </c>
      <c r="U3961" s="23">
        <f>IF(Analysis!$H$7=1,1,0)</f>
        <v>1</v>
      </c>
    </row>
    <row r="3962" spans="1:21">
      <c r="A3962" s="4">
        <v>13685</v>
      </c>
      <c r="B3962" s="5">
        <v>40662.438194444447</v>
      </c>
      <c r="C3962" s="5">
        <v>40661.663888888892</v>
      </c>
      <c r="D3962" s="4" t="s">
        <v>60</v>
      </c>
      <c r="E3962" s="4" t="s">
        <v>54</v>
      </c>
      <c r="F3962" s="6" t="s">
        <v>133</v>
      </c>
      <c r="G3962" s="4" t="s">
        <v>55</v>
      </c>
      <c r="H3962" s="4" t="s">
        <v>90</v>
      </c>
      <c r="I3962" s="4" t="s">
        <v>142</v>
      </c>
      <c r="J3962" s="4" t="s">
        <v>59</v>
      </c>
      <c r="K3962" s="9">
        <f t="shared" si="366"/>
        <v>0.77430555555474712</v>
      </c>
      <c r="L3962" s="13">
        <f t="shared" si="367"/>
        <v>40661</v>
      </c>
      <c r="M3962" s="14">
        <f t="shared" si="368"/>
        <v>0.66388888889196096</v>
      </c>
      <c r="N3962" s="15">
        <f t="shared" si="369"/>
        <v>5</v>
      </c>
      <c r="O3962" s="16" t="str">
        <f t="shared" si="370"/>
        <v>Friday</v>
      </c>
      <c r="P3962" s="16" t="str">
        <f t="shared" si="371"/>
        <v>Apr</v>
      </c>
      <c r="Q3962" s="22">
        <f>IF(Analysis!$H$2=1,1,0)</f>
        <v>1</v>
      </c>
      <c r="R3962" s="1">
        <f>IF(Analysis!$H$3=1,1,0)</f>
        <v>1</v>
      </c>
      <c r="S3962" s="23">
        <f>IF(Analysis!$H$4=1,1,0)</f>
        <v>1</v>
      </c>
      <c r="T3962" s="23">
        <f>IF(Analysis!$H$6=1,1,0)</f>
        <v>1</v>
      </c>
      <c r="U3962" s="23">
        <f>IF(Analysis!$H$7=1,1,0)</f>
        <v>1</v>
      </c>
    </row>
    <row r="3963" spans="1:21">
      <c r="A3963" s="4">
        <v>13684</v>
      </c>
      <c r="B3963" s="5">
        <v>40683.67083333333</v>
      </c>
      <c r="C3963" s="5">
        <v>40661.461111111108</v>
      </c>
      <c r="D3963" s="4" t="s">
        <v>62</v>
      </c>
      <c r="E3963" s="4" t="s">
        <v>92</v>
      </c>
      <c r="F3963" s="6" t="s">
        <v>127</v>
      </c>
      <c r="G3963" s="4" t="s">
        <v>55</v>
      </c>
      <c r="H3963" s="4" t="s">
        <v>107</v>
      </c>
      <c r="I3963" s="4" t="s">
        <v>142</v>
      </c>
      <c r="J3963" s="4" t="s">
        <v>65</v>
      </c>
      <c r="K3963" s="9">
        <f t="shared" si="366"/>
        <v>22.209722222221899</v>
      </c>
      <c r="L3963" s="13">
        <f t="shared" si="367"/>
        <v>40661</v>
      </c>
      <c r="M3963" s="14">
        <f t="shared" si="368"/>
        <v>0.46111111110803904</v>
      </c>
      <c r="N3963" s="15">
        <f t="shared" si="369"/>
        <v>3</v>
      </c>
      <c r="O3963" s="16" t="str">
        <f t="shared" si="370"/>
        <v>Friday</v>
      </c>
      <c r="P3963" s="16" t="str">
        <f t="shared" si="371"/>
        <v>Apr</v>
      </c>
      <c r="Q3963" s="22">
        <f>IF(Analysis!$H$2=1,1,0)</f>
        <v>1</v>
      </c>
      <c r="R3963" s="1">
        <f>IF(Analysis!$H$3=1,1,0)</f>
        <v>1</v>
      </c>
      <c r="S3963" s="23">
        <f>IF(Analysis!$H$4=1,1,0)</f>
        <v>1</v>
      </c>
      <c r="T3963" s="23">
        <f>IF(Analysis!$H$6=1,1,0)</f>
        <v>1</v>
      </c>
      <c r="U3963" s="23">
        <f>IF(Analysis!$H$7=1,1,0)</f>
        <v>1</v>
      </c>
    </row>
    <row r="3964" spans="1:21">
      <c r="A3964" s="4">
        <v>13683</v>
      </c>
      <c r="B3964" s="5">
        <v>40661.411111111112</v>
      </c>
      <c r="C3964" s="5">
        <v>40661.371527777781</v>
      </c>
      <c r="D3964" s="4" t="s">
        <v>53</v>
      </c>
      <c r="E3964" s="4" t="s">
        <v>58</v>
      </c>
      <c r="F3964" s="6" t="s">
        <v>128</v>
      </c>
      <c r="G3964" s="4" t="s">
        <v>55</v>
      </c>
      <c r="H3964" s="4" t="s">
        <v>106</v>
      </c>
      <c r="I3964" s="4" t="s">
        <v>142</v>
      </c>
      <c r="J3964" s="4" t="s">
        <v>59</v>
      </c>
      <c r="K3964" s="9">
        <f t="shared" si="366"/>
        <v>3.9583333331393078E-2</v>
      </c>
      <c r="L3964" s="13">
        <f t="shared" si="367"/>
        <v>40661</v>
      </c>
      <c r="M3964" s="14">
        <f t="shared" si="368"/>
        <v>0.37152777778101154</v>
      </c>
      <c r="N3964" s="15">
        <f t="shared" si="369"/>
        <v>1</v>
      </c>
      <c r="O3964" s="16" t="str">
        <f t="shared" si="370"/>
        <v>Thursday</v>
      </c>
      <c r="P3964" s="16" t="str">
        <f t="shared" si="371"/>
        <v>Apr</v>
      </c>
      <c r="Q3964" s="22">
        <f>IF(Analysis!$H$2=1,1,0)</f>
        <v>1</v>
      </c>
      <c r="R3964" s="1">
        <f>IF(Analysis!$H$3=1,1,0)</f>
        <v>1</v>
      </c>
      <c r="S3964" s="23">
        <f>IF(Analysis!$H$4=1,1,0)</f>
        <v>1</v>
      </c>
      <c r="T3964" s="23">
        <f>IF(Analysis!$H$6=1,1,0)</f>
        <v>1</v>
      </c>
      <c r="U3964" s="23">
        <f>IF(Analysis!$H$7=1,1,0)</f>
        <v>1</v>
      </c>
    </row>
    <row r="3965" spans="1:21">
      <c r="A3965" s="4">
        <v>13682</v>
      </c>
      <c r="B3965" s="5">
        <v>40703.60833333333</v>
      </c>
      <c r="C3965" s="5">
        <v>40660.698611111111</v>
      </c>
      <c r="D3965" s="4" t="s">
        <v>62</v>
      </c>
      <c r="E3965" s="4" t="s">
        <v>63</v>
      </c>
      <c r="F3965" s="6" t="s">
        <v>129</v>
      </c>
      <c r="G3965" s="4" t="s">
        <v>55</v>
      </c>
      <c r="H3965" s="4" t="s">
        <v>71</v>
      </c>
      <c r="I3965" s="4" t="s">
        <v>142</v>
      </c>
      <c r="J3965" s="4" t="s">
        <v>65</v>
      </c>
      <c r="K3965" s="9">
        <f t="shared" si="366"/>
        <v>42.909722222218988</v>
      </c>
      <c r="L3965" s="13">
        <f t="shared" si="367"/>
        <v>40660</v>
      </c>
      <c r="M3965" s="14">
        <f t="shared" si="368"/>
        <v>0.69861111111094942</v>
      </c>
      <c r="N3965" s="15">
        <f t="shared" si="369"/>
        <v>5</v>
      </c>
      <c r="O3965" s="16" t="str">
        <f t="shared" si="370"/>
        <v>Thursday</v>
      </c>
      <c r="P3965" s="16" t="str">
        <f t="shared" si="371"/>
        <v>Apr</v>
      </c>
      <c r="Q3965" s="22">
        <f>IF(Analysis!$H$2=1,1,0)</f>
        <v>1</v>
      </c>
      <c r="R3965" s="1">
        <f>IF(Analysis!$H$3=1,1,0)</f>
        <v>1</v>
      </c>
      <c r="S3965" s="23">
        <f>IF(Analysis!$H$4=1,1,0)</f>
        <v>1</v>
      </c>
      <c r="T3965" s="23">
        <f>IF(Analysis!$H$6=1,1,0)</f>
        <v>1</v>
      </c>
      <c r="U3965" s="23">
        <f>IF(Analysis!$H$7=1,1,0)</f>
        <v>1</v>
      </c>
    </row>
    <row r="3966" spans="1:21">
      <c r="A3966" s="4">
        <v>13681</v>
      </c>
      <c r="B3966" s="5">
        <v>40683.671527777777</v>
      </c>
      <c r="C3966" s="5">
        <v>40660.694444444445</v>
      </c>
      <c r="D3966" s="4" t="s">
        <v>62</v>
      </c>
      <c r="E3966" s="4" t="s">
        <v>100</v>
      </c>
      <c r="F3966" s="6" t="s">
        <v>145</v>
      </c>
      <c r="G3966" s="4" t="s">
        <v>55</v>
      </c>
      <c r="H3966" s="4" t="s">
        <v>56</v>
      </c>
      <c r="I3966" s="4" t="s">
        <v>142</v>
      </c>
      <c r="J3966" s="4" t="s">
        <v>65</v>
      </c>
      <c r="K3966" s="9">
        <f t="shared" si="366"/>
        <v>22.977083333331393</v>
      </c>
      <c r="L3966" s="13">
        <f t="shared" si="367"/>
        <v>40660</v>
      </c>
      <c r="M3966" s="14">
        <f t="shared" si="368"/>
        <v>0.69444444444525288</v>
      </c>
      <c r="N3966" s="15">
        <f t="shared" si="369"/>
        <v>5</v>
      </c>
      <c r="O3966" s="16" t="str">
        <f t="shared" si="370"/>
        <v>Friday</v>
      </c>
      <c r="P3966" s="16" t="str">
        <f t="shared" si="371"/>
        <v>Apr</v>
      </c>
      <c r="Q3966" s="22">
        <f>IF(Analysis!$H$2=1,1,0)</f>
        <v>1</v>
      </c>
      <c r="R3966" s="1">
        <f>IF(Analysis!$H$3=1,1,0)</f>
        <v>1</v>
      </c>
      <c r="S3966" s="23">
        <f>IF(Analysis!$H$4=1,1,0)</f>
        <v>1</v>
      </c>
      <c r="T3966" s="23">
        <f>IF(Analysis!$H$6=1,1,0)</f>
        <v>1</v>
      </c>
      <c r="U3966" s="23">
        <f>IF(Analysis!$H$7=1,1,0)</f>
        <v>1</v>
      </c>
    </row>
    <row r="3967" spans="1:21">
      <c r="A3967" s="4">
        <v>13680</v>
      </c>
      <c r="B3967" s="5">
        <v>40667.634722222225</v>
      </c>
      <c r="C3967" s="5">
        <v>40660.671527777777</v>
      </c>
      <c r="D3967" s="4" t="s">
        <v>62</v>
      </c>
      <c r="E3967" s="4" t="s">
        <v>100</v>
      </c>
      <c r="F3967" s="6" t="s">
        <v>2469</v>
      </c>
      <c r="G3967" s="4" t="s">
        <v>55</v>
      </c>
      <c r="H3967" s="4" t="s">
        <v>90</v>
      </c>
      <c r="I3967" s="4" t="s">
        <v>142</v>
      </c>
      <c r="J3967" s="4" t="s">
        <v>73</v>
      </c>
      <c r="K3967" s="9">
        <f t="shared" si="366"/>
        <v>6.9631944444481633</v>
      </c>
      <c r="L3967" s="13">
        <f t="shared" si="367"/>
        <v>40660</v>
      </c>
      <c r="M3967" s="14">
        <f t="shared" si="368"/>
        <v>0.67152777777664596</v>
      </c>
      <c r="N3967" s="15">
        <f t="shared" si="369"/>
        <v>5</v>
      </c>
      <c r="O3967" s="16" t="str">
        <f t="shared" si="370"/>
        <v>Wednesday</v>
      </c>
      <c r="P3967" s="16" t="str">
        <f t="shared" si="371"/>
        <v>Apr</v>
      </c>
      <c r="Q3967" s="22">
        <f>IF(Analysis!$H$2=1,1,0)</f>
        <v>1</v>
      </c>
      <c r="R3967" s="1">
        <f>IF(Analysis!$H$3=1,1,0)</f>
        <v>1</v>
      </c>
      <c r="S3967" s="23">
        <f>IF(Analysis!$H$4=1,1,0)</f>
        <v>1</v>
      </c>
      <c r="T3967" s="23">
        <f>IF(Analysis!$H$6=1,1,0)</f>
        <v>1</v>
      </c>
      <c r="U3967" s="23">
        <f>IF(Analysis!$H$7=1,1,0)</f>
        <v>1</v>
      </c>
    </row>
    <row r="3968" spans="1:21">
      <c r="A3968" s="4">
        <v>13679</v>
      </c>
      <c r="B3968" s="5">
        <v>40667.634027777778</v>
      </c>
      <c r="C3968" s="5">
        <v>40660.670138888891</v>
      </c>
      <c r="D3968" s="4" t="s">
        <v>62</v>
      </c>
      <c r="E3968" s="4" t="s">
        <v>100</v>
      </c>
      <c r="F3968" s="6" t="s">
        <v>2071</v>
      </c>
      <c r="G3968" s="4" t="s">
        <v>55</v>
      </c>
      <c r="H3968" s="4" t="s">
        <v>56</v>
      </c>
      <c r="I3968" s="4" t="s">
        <v>142</v>
      </c>
      <c r="J3968" s="4" t="s">
        <v>73</v>
      </c>
      <c r="K3968" s="9">
        <f t="shared" si="366"/>
        <v>6.9638888888875954</v>
      </c>
      <c r="L3968" s="13">
        <f t="shared" si="367"/>
        <v>40660</v>
      </c>
      <c r="M3968" s="14">
        <f t="shared" si="368"/>
        <v>0.67013888889050577</v>
      </c>
      <c r="N3968" s="15">
        <f t="shared" si="369"/>
        <v>5</v>
      </c>
      <c r="O3968" s="16" t="str">
        <f t="shared" si="370"/>
        <v>Wednesday</v>
      </c>
      <c r="P3968" s="16" t="str">
        <f t="shared" si="371"/>
        <v>Apr</v>
      </c>
      <c r="Q3968" s="22">
        <f>IF(Analysis!$H$2=1,1,0)</f>
        <v>1</v>
      </c>
      <c r="R3968" s="1">
        <f>IF(Analysis!$H$3=1,1,0)</f>
        <v>1</v>
      </c>
      <c r="S3968" s="23">
        <f>IF(Analysis!$H$4=1,1,0)</f>
        <v>1</v>
      </c>
      <c r="T3968" s="23">
        <f>IF(Analysis!$H$6=1,1,0)</f>
        <v>1</v>
      </c>
      <c r="U3968" s="23">
        <f>IF(Analysis!$H$7=1,1,0)</f>
        <v>1</v>
      </c>
    </row>
    <row r="3969" spans="1:21">
      <c r="A3969" s="4">
        <v>13678</v>
      </c>
      <c r="B3969" s="5">
        <v>40667.633333333331</v>
      </c>
      <c r="C3969" s="5">
        <v>40660.665972222225</v>
      </c>
      <c r="D3969" s="4" t="s">
        <v>62</v>
      </c>
      <c r="E3969" s="4" t="s">
        <v>68</v>
      </c>
      <c r="F3969" s="6" t="s">
        <v>2072</v>
      </c>
      <c r="G3969" s="4" t="s">
        <v>55</v>
      </c>
      <c r="H3969" s="4" t="s">
        <v>1791</v>
      </c>
      <c r="I3969" s="4" t="s">
        <v>142</v>
      </c>
      <c r="J3969" s="4" t="s">
        <v>73</v>
      </c>
      <c r="K3969" s="9">
        <f t="shared" si="366"/>
        <v>6.9673611111065838</v>
      </c>
      <c r="L3969" s="13">
        <f t="shared" si="367"/>
        <v>40660</v>
      </c>
      <c r="M3969" s="14">
        <f t="shared" si="368"/>
        <v>0.66597222222480923</v>
      </c>
      <c r="N3969" s="15">
        <f t="shared" si="369"/>
        <v>5</v>
      </c>
      <c r="O3969" s="16" t="str">
        <f t="shared" si="370"/>
        <v>Wednesday</v>
      </c>
      <c r="P3969" s="16" t="str">
        <f t="shared" si="371"/>
        <v>Apr</v>
      </c>
      <c r="Q3969" s="22">
        <f>IF(Analysis!$H$2=1,1,0)</f>
        <v>1</v>
      </c>
      <c r="R3969" s="1">
        <f>IF(Analysis!$H$3=1,1,0)</f>
        <v>1</v>
      </c>
      <c r="S3969" s="23">
        <f>IF(Analysis!$H$4=1,1,0)</f>
        <v>1</v>
      </c>
      <c r="T3969" s="23">
        <f>IF(Analysis!$H$6=1,1,0)</f>
        <v>1</v>
      </c>
      <c r="U3969" s="23">
        <f>IF(Analysis!$H$7=1,1,0)</f>
        <v>1</v>
      </c>
    </row>
    <row r="3970" spans="1:21">
      <c r="A3970" s="4">
        <v>13677</v>
      </c>
      <c r="B3970" s="5">
        <v>40661.347222222219</v>
      </c>
      <c r="C3970" s="5">
        <v>40660.65625</v>
      </c>
      <c r="D3970" s="4" t="s">
        <v>60</v>
      </c>
      <c r="E3970" s="4" t="s">
        <v>144</v>
      </c>
      <c r="F3970" s="6" t="s">
        <v>2073</v>
      </c>
      <c r="G3970" s="4" t="s">
        <v>55</v>
      </c>
      <c r="H3970" s="4" t="s">
        <v>1792</v>
      </c>
      <c r="I3970" s="4" t="s">
        <v>142</v>
      </c>
      <c r="J3970" s="4" t="s">
        <v>59</v>
      </c>
      <c r="K3970" s="9">
        <f t="shared" si="366"/>
        <v>0.69097222221898846</v>
      </c>
      <c r="L3970" s="13">
        <f t="shared" si="367"/>
        <v>40660</v>
      </c>
      <c r="M3970" s="14">
        <f t="shared" si="368"/>
        <v>0.65625</v>
      </c>
      <c r="N3970" s="15">
        <f t="shared" si="369"/>
        <v>5</v>
      </c>
      <c r="O3970" s="16" t="str">
        <f t="shared" si="370"/>
        <v>Thursday</v>
      </c>
      <c r="P3970" s="16" t="str">
        <f t="shared" si="371"/>
        <v>Apr</v>
      </c>
      <c r="Q3970" s="22">
        <f>IF(Analysis!$H$2=1,1,0)</f>
        <v>1</v>
      </c>
      <c r="R3970" s="1">
        <f>IF(Analysis!$H$3=1,1,0)</f>
        <v>1</v>
      </c>
      <c r="S3970" s="23">
        <f>IF(Analysis!$H$4=1,1,0)</f>
        <v>1</v>
      </c>
      <c r="T3970" s="23">
        <f>IF(Analysis!$H$6=1,1,0)</f>
        <v>1</v>
      </c>
      <c r="U3970" s="23">
        <f>IF(Analysis!$H$7=1,1,0)</f>
        <v>1</v>
      </c>
    </row>
    <row r="3971" spans="1:21">
      <c r="A3971" s="4">
        <v>13676</v>
      </c>
      <c r="B3971" s="5">
        <v>40660.665277777778</v>
      </c>
      <c r="C3971" s="5">
        <v>40660.648611111108</v>
      </c>
      <c r="D3971" s="4" t="s">
        <v>60</v>
      </c>
      <c r="E3971" s="4" t="s">
        <v>54</v>
      </c>
      <c r="F3971" s="6" t="s">
        <v>132</v>
      </c>
      <c r="G3971" s="4" t="s">
        <v>55</v>
      </c>
      <c r="H3971" s="4" t="s">
        <v>1793</v>
      </c>
      <c r="I3971" s="4" t="s">
        <v>142</v>
      </c>
      <c r="J3971" s="4" t="s">
        <v>59</v>
      </c>
      <c r="K3971" s="9">
        <f t="shared" ref="K3971:K4034" si="372">B3971-C3971</f>
        <v>1.6666666670062114E-2</v>
      </c>
      <c r="L3971" s="13">
        <f t="shared" si="367"/>
        <v>40660</v>
      </c>
      <c r="M3971" s="14">
        <f t="shared" si="368"/>
        <v>0.64861111110803904</v>
      </c>
      <c r="N3971" s="15">
        <f t="shared" si="369"/>
        <v>5</v>
      </c>
      <c r="O3971" s="16" t="str">
        <f t="shared" si="370"/>
        <v>Wednesday</v>
      </c>
      <c r="P3971" s="16" t="str">
        <f t="shared" si="371"/>
        <v>Apr</v>
      </c>
      <c r="Q3971" s="22">
        <f>IF(Analysis!$H$2=1,1,0)</f>
        <v>1</v>
      </c>
      <c r="R3971" s="1">
        <f>IF(Analysis!$H$3=1,1,0)</f>
        <v>1</v>
      </c>
      <c r="S3971" s="23">
        <f>IF(Analysis!$H$4=1,1,0)</f>
        <v>1</v>
      </c>
      <c r="T3971" s="23">
        <f>IF(Analysis!$H$6=1,1,0)</f>
        <v>1</v>
      </c>
      <c r="U3971" s="23">
        <f>IF(Analysis!$H$7=1,1,0)</f>
        <v>1</v>
      </c>
    </row>
    <row r="3972" spans="1:21">
      <c r="A3972" s="4">
        <v>13675</v>
      </c>
      <c r="B3972" s="5">
        <v>40682.615972222222</v>
      </c>
      <c r="C3972" s="5">
        <v>40660.618750000001</v>
      </c>
      <c r="D3972" s="4" t="s">
        <v>62</v>
      </c>
      <c r="E3972" s="4" t="s">
        <v>66</v>
      </c>
      <c r="F3972" s="6" t="s">
        <v>133</v>
      </c>
      <c r="G3972" s="4" t="s">
        <v>55</v>
      </c>
      <c r="H3972" s="4" t="s">
        <v>1794</v>
      </c>
      <c r="I3972" s="4" t="s">
        <v>142</v>
      </c>
      <c r="J3972" s="4" t="s">
        <v>73</v>
      </c>
      <c r="K3972" s="9">
        <f t="shared" si="372"/>
        <v>21.997222222220444</v>
      </c>
      <c r="L3972" s="13">
        <f t="shared" ref="L3972:L4035" si="373">INT(C3972)</f>
        <v>40660</v>
      </c>
      <c r="M3972" s="14">
        <f t="shared" ref="M3972:M4035" si="374">MOD(C3972,1)</f>
        <v>0.61875000000145519</v>
      </c>
      <c r="N3972" s="15">
        <f t="shared" ref="N3972:N4035" si="375">IF(AND($V$4&lt;=M3972,M3972&lt;$W$4),1,IF(AND($X$4&lt;=M3972,M3972&lt;$Y$4),2,IF(AND($Z$4&lt;=M3972,M3972&lt;$AA$4),3,IF(AND($AB$4&lt;=M3972,M3972&lt;$AC$4),4,IF(AND($AD$4&lt;=M3972,M3972&lt;$AE$4),5,IF(AND($AF$4&lt;=M3972,M3972&lt;$AG$4),6))))))</f>
        <v>4</v>
      </c>
      <c r="O3972" s="16" t="str">
        <f t="shared" ref="O3972:O4035" si="376">CHOOSE(WEEKDAY(B3972,1),"Sunday","Monday","Tuesday","Wednesday","Thursday","Friday","Saturday")</f>
        <v>Thursday</v>
      </c>
      <c r="P3972" s="16" t="str">
        <f t="shared" ref="P3972:P4035" si="377">CHOOSE(MONTH(L3972),"Jan","Feb","Mar","Apr","May","Jun","Jul","Aug","Sep","Oct","Nov","Dec")</f>
        <v>Apr</v>
      </c>
      <c r="Q3972" s="22">
        <f>IF(Analysis!$H$2=1,1,0)</f>
        <v>1</v>
      </c>
      <c r="R3972" s="1">
        <f>IF(Analysis!$H$3=1,1,0)</f>
        <v>1</v>
      </c>
      <c r="S3972" s="23">
        <f>IF(Analysis!$H$4=1,1,0)</f>
        <v>1</v>
      </c>
      <c r="T3972" s="23">
        <f>IF(Analysis!$H$6=1,1,0)</f>
        <v>1</v>
      </c>
      <c r="U3972" s="23">
        <f>IF(Analysis!$H$7=1,1,0)</f>
        <v>1</v>
      </c>
    </row>
    <row r="3973" spans="1:21">
      <c r="A3973" s="4">
        <v>13674</v>
      </c>
      <c r="B3973" s="5">
        <v>40666.50277777778</v>
      </c>
      <c r="C3973" s="5">
        <v>40660.584027777775</v>
      </c>
      <c r="D3973" s="4" t="s">
        <v>53</v>
      </c>
      <c r="E3973" s="4" t="s">
        <v>74</v>
      </c>
      <c r="F3973" s="6" t="s">
        <v>127</v>
      </c>
      <c r="G3973" s="4" t="s">
        <v>55</v>
      </c>
      <c r="H3973" s="4" t="s">
        <v>1795</v>
      </c>
      <c r="I3973" s="4" t="s">
        <v>142</v>
      </c>
      <c r="J3973" s="4" t="s">
        <v>59</v>
      </c>
      <c r="K3973" s="9">
        <f t="shared" si="372"/>
        <v>5.9187500000043656</v>
      </c>
      <c r="L3973" s="13">
        <f t="shared" si="373"/>
        <v>40660</v>
      </c>
      <c r="M3973" s="14">
        <f t="shared" si="374"/>
        <v>0.58402777777519077</v>
      </c>
      <c r="N3973" s="15">
        <f t="shared" si="375"/>
        <v>4</v>
      </c>
      <c r="O3973" s="16" t="str">
        <f t="shared" si="376"/>
        <v>Tuesday</v>
      </c>
      <c r="P3973" s="16" t="str">
        <f t="shared" si="377"/>
        <v>Apr</v>
      </c>
      <c r="Q3973" s="22">
        <f>IF(Analysis!$H$2=1,1,0)</f>
        <v>1</v>
      </c>
      <c r="R3973" s="1">
        <f>IF(Analysis!$H$3=1,1,0)</f>
        <v>1</v>
      </c>
      <c r="S3973" s="23">
        <f>IF(Analysis!$H$4=1,1,0)</f>
        <v>1</v>
      </c>
      <c r="T3973" s="23">
        <f>IF(Analysis!$H$6=1,1,0)</f>
        <v>1</v>
      </c>
      <c r="U3973" s="23">
        <f>IF(Analysis!$H$7=1,1,0)</f>
        <v>1</v>
      </c>
    </row>
    <row r="3974" spans="1:21">
      <c r="A3974" s="4">
        <v>13673</v>
      </c>
      <c r="B3974" s="5">
        <v>40661.411805555559</v>
      </c>
      <c r="C3974" s="5">
        <v>40660.582638888889</v>
      </c>
      <c r="D3974" s="4" t="s">
        <v>53</v>
      </c>
      <c r="E3974" s="4" t="s">
        <v>58</v>
      </c>
      <c r="F3974" s="6" t="s">
        <v>128</v>
      </c>
      <c r="G3974" s="4" t="s">
        <v>55</v>
      </c>
      <c r="H3974" s="4" t="s">
        <v>90</v>
      </c>
      <c r="I3974" s="4" t="s">
        <v>142</v>
      </c>
      <c r="J3974" s="4" t="s">
        <v>59</v>
      </c>
      <c r="K3974" s="9">
        <f t="shared" si="372"/>
        <v>0.82916666667006211</v>
      </c>
      <c r="L3974" s="13">
        <f t="shared" si="373"/>
        <v>40660</v>
      </c>
      <c r="M3974" s="14">
        <f t="shared" si="374"/>
        <v>0.58263888888905058</v>
      </c>
      <c r="N3974" s="15">
        <f t="shared" si="375"/>
        <v>4</v>
      </c>
      <c r="O3974" s="16" t="str">
        <f t="shared" si="376"/>
        <v>Thursday</v>
      </c>
      <c r="P3974" s="16" t="str">
        <f t="shared" si="377"/>
        <v>Apr</v>
      </c>
      <c r="Q3974" s="22">
        <f>IF(Analysis!$H$2=1,1,0)</f>
        <v>1</v>
      </c>
      <c r="R3974" s="1">
        <f>IF(Analysis!$H$3=1,1,0)</f>
        <v>1</v>
      </c>
      <c r="S3974" s="23">
        <f>IF(Analysis!$H$4=1,1,0)</f>
        <v>1</v>
      </c>
      <c r="T3974" s="23">
        <f>IF(Analysis!$H$6=1,1,0)</f>
        <v>1</v>
      </c>
      <c r="U3974" s="23">
        <f>IF(Analysis!$H$7=1,1,0)</f>
        <v>1</v>
      </c>
    </row>
    <row r="3975" spans="1:21">
      <c r="A3975" s="4">
        <v>13672</v>
      </c>
      <c r="B3975" s="5">
        <v>40681.414583333331</v>
      </c>
      <c r="C3975" s="5">
        <v>40660.524305555555</v>
      </c>
      <c r="D3975" s="4" t="s">
        <v>53</v>
      </c>
      <c r="E3975" s="4" t="s">
        <v>74</v>
      </c>
      <c r="F3975" s="6" t="s">
        <v>129</v>
      </c>
      <c r="G3975" s="4" t="s">
        <v>55</v>
      </c>
      <c r="H3975" s="4" t="s">
        <v>107</v>
      </c>
      <c r="I3975" s="4" t="s">
        <v>142</v>
      </c>
      <c r="J3975" s="4" t="s">
        <v>65</v>
      </c>
      <c r="K3975" s="9">
        <f t="shared" si="372"/>
        <v>20.890277777776646</v>
      </c>
      <c r="L3975" s="13">
        <f t="shared" si="373"/>
        <v>40660</v>
      </c>
      <c r="M3975" s="14">
        <f t="shared" si="374"/>
        <v>0.52430555555474712</v>
      </c>
      <c r="N3975" s="15">
        <f t="shared" si="375"/>
        <v>3</v>
      </c>
      <c r="O3975" s="16" t="str">
        <f t="shared" si="376"/>
        <v>Wednesday</v>
      </c>
      <c r="P3975" s="16" t="str">
        <f t="shared" si="377"/>
        <v>Apr</v>
      </c>
      <c r="Q3975" s="22">
        <f>IF(Analysis!$H$2=1,1,0)</f>
        <v>1</v>
      </c>
      <c r="R3975" s="1">
        <f>IF(Analysis!$H$3=1,1,0)</f>
        <v>1</v>
      </c>
      <c r="S3975" s="23">
        <f>IF(Analysis!$H$4=1,1,0)</f>
        <v>1</v>
      </c>
      <c r="T3975" s="23">
        <f>IF(Analysis!$H$6=1,1,0)</f>
        <v>1</v>
      </c>
      <c r="U3975" s="23">
        <f>IF(Analysis!$H$7=1,1,0)</f>
        <v>1</v>
      </c>
    </row>
    <row r="3976" spans="1:21">
      <c r="A3976" s="4">
        <v>13671</v>
      </c>
      <c r="B3976" s="5">
        <v>40668.417361111111</v>
      </c>
      <c r="C3976" s="5">
        <v>40660.522222222222</v>
      </c>
      <c r="D3976" s="4" t="s">
        <v>60</v>
      </c>
      <c r="E3976" s="4" t="s">
        <v>54</v>
      </c>
      <c r="F3976" s="6" t="s">
        <v>145</v>
      </c>
      <c r="G3976" s="4" t="s">
        <v>55</v>
      </c>
      <c r="H3976" s="4" t="s">
        <v>106</v>
      </c>
      <c r="I3976" s="4" t="s">
        <v>142</v>
      </c>
      <c r="J3976" s="4" t="s">
        <v>59</v>
      </c>
      <c r="K3976" s="9">
        <f t="shared" si="372"/>
        <v>7.8951388888890506</v>
      </c>
      <c r="L3976" s="13">
        <f t="shared" si="373"/>
        <v>40660</v>
      </c>
      <c r="M3976" s="14">
        <f t="shared" si="374"/>
        <v>0.52222222222189885</v>
      </c>
      <c r="N3976" s="15">
        <f t="shared" si="375"/>
        <v>3</v>
      </c>
      <c r="O3976" s="16" t="str">
        <f t="shared" si="376"/>
        <v>Thursday</v>
      </c>
      <c r="P3976" s="16" t="str">
        <f t="shared" si="377"/>
        <v>Apr</v>
      </c>
      <c r="Q3976" s="22">
        <f>IF(Analysis!$H$2=1,1,0)</f>
        <v>1</v>
      </c>
      <c r="R3976" s="1">
        <f>IF(Analysis!$H$3=1,1,0)</f>
        <v>1</v>
      </c>
      <c r="S3976" s="23">
        <f>IF(Analysis!$H$4=1,1,0)</f>
        <v>1</v>
      </c>
      <c r="T3976" s="23">
        <f>IF(Analysis!$H$6=1,1,0)</f>
        <v>1</v>
      </c>
      <c r="U3976" s="23">
        <f>IF(Analysis!$H$7=1,1,0)</f>
        <v>1</v>
      </c>
    </row>
    <row r="3977" spans="1:21">
      <c r="A3977" s="4">
        <v>13670</v>
      </c>
      <c r="B3977" s="5">
        <v>40687.388194444444</v>
      </c>
      <c r="C3977" s="5">
        <v>40660.488194444442</v>
      </c>
      <c r="D3977" s="4" t="s">
        <v>62</v>
      </c>
      <c r="E3977" s="4" t="s">
        <v>78</v>
      </c>
      <c r="F3977" s="6" t="s">
        <v>2470</v>
      </c>
      <c r="G3977" s="4" t="s">
        <v>55</v>
      </c>
      <c r="H3977" s="4" t="s">
        <v>71</v>
      </c>
      <c r="I3977" s="4" t="s">
        <v>142</v>
      </c>
      <c r="J3977" s="4" t="s">
        <v>65</v>
      </c>
      <c r="K3977" s="9">
        <f t="shared" si="372"/>
        <v>26.900000000001455</v>
      </c>
      <c r="L3977" s="13">
        <f t="shared" si="373"/>
        <v>40660</v>
      </c>
      <c r="M3977" s="14">
        <f t="shared" si="374"/>
        <v>0.4881944444423425</v>
      </c>
      <c r="N3977" s="15">
        <f t="shared" si="375"/>
        <v>3</v>
      </c>
      <c r="O3977" s="16" t="str">
        <f t="shared" si="376"/>
        <v>Tuesday</v>
      </c>
      <c r="P3977" s="16" t="str">
        <f t="shared" si="377"/>
        <v>Apr</v>
      </c>
      <c r="Q3977" s="22">
        <f>IF(Analysis!$H$2=1,1,0)</f>
        <v>1</v>
      </c>
      <c r="R3977" s="1">
        <f>IF(Analysis!$H$3=1,1,0)</f>
        <v>1</v>
      </c>
      <c r="S3977" s="23">
        <f>IF(Analysis!$H$4=1,1,0)</f>
        <v>1</v>
      </c>
      <c r="T3977" s="23">
        <f>IF(Analysis!$H$6=1,1,0)</f>
        <v>1</v>
      </c>
      <c r="U3977" s="23">
        <f>IF(Analysis!$H$7=1,1,0)</f>
        <v>1</v>
      </c>
    </row>
    <row r="3978" spans="1:21">
      <c r="A3978" s="4">
        <v>13669</v>
      </c>
      <c r="B3978" s="5">
        <v>40661.544444444444</v>
      </c>
      <c r="C3978" s="5">
        <v>40660.479166666664</v>
      </c>
      <c r="D3978" s="4" t="s">
        <v>60</v>
      </c>
      <c r="E3978" s="4" t="s">
        <v>74</v>
      </c>
      <c r="F3978" s="6" t="s">
        <v>2071</v>
      </c>
      <c r="G3978" s="4" t="s">
        <v>55</v>
      </c>
      <c r="H3978" s="4" t="s">
        <v>56</v>
      </c>
      <c r="I3978" s="4" t="s">
        <v>142</v>
      </c>
      <c r="J3978" s="4" t="s">
        <v>59</v>
      </c>
      <c r="K3978" s="9">
        <f t="shared" si="372"/>
        <v>1.0652777777795563</v>
      </c>
      <c r="L3978" s="13">
        <f t="shared" si="373"/>
        <v>40660</v>
      </c>
      <c r="M3978" s="14">
        <f t="shared" si="374"/>
        <v>0.47916666666424135</v>
      </c>
      <c r="N3978" s="15">
        <f t="shared" si="375"/>
        <v>3</v>
      </c>
      <c r="O3978" s="16" t="str">
        <f t="shared" si="376"/>
        <v>Thursday</v>
      </c>
      <c r="P3978" s="16" t="str">
        <f t="shared" si="377"/>
        <v>Apr</v>
      </c>
      <c r="Q3978" s="22">
        <f>IF(Analysis!$H$2=1,1,0)</f>
        <v>1</v>
      </c>
      <c r="R3978" s="1">
        <f>IF(Analysis!$H$3=1,1,0)</f>
        <v>1</v>
      </c>
      <c r="S3978" s="23">
        <f>IF(Analysis!$H$4=1,1,0)</f>
        <v>1</v>
      </c>
      <c r="T3978" s="23">
        <f>IF(Analysis!$H$6=1,1,0)</f>
        <v>1</v>
      </c>
      <c r="U3978" s="23">
        <f>IF(Analysis!$H$7=1,1,0)</f>
        <v>1</v>
      </c>
    </row>
    <row r="3979" spans="1:21">
      <c r="A3979" s="4">
        <v>13668</v>
      </c>
      <c r="B3979" s="5">
        <v>40660.525000000001</v>
      </c>
      <c r="C3979" s="5">
        <v>40660.477083333331</v>
      </c>
      <c r="D3979" s="4" t="s">
        <v>53</v>
      </c>
      <c r="E3979" s="4" t="s">
        <v>105</v>
      </c>
      <c r="F3979" s="6" t="s">
        <v>2072</v>
      </c>
      <c r="G3979" s="4" t="s">
        <v>55</v>
      </c>
      <c r="H3979" s="4" t="s">
        <v>90</v>
      </c>
      <c r="I3979" s="4" t="s">
        <v>142</v>
      </c>
      <c r="J3979" s="4" t="s">
        <v>59</v>
      </c>
      <c r="K3979" s="9">
        <f t="shared" si="372"/>
        <v>4.7916666670062114E-2</v>
      </c>
      <c r="L3979" s="13">
        <f t="shared" si="373"/>
        <v>40660</v>
      </c>
      <c r="M3979" s="14">
        <f t="shared" si="374"/>
        <v>0.47708333333139308</v>
      </c>
      <c r="N3979" s="15">
        <f t="shared" si="375"/>
        <v>3</v>
      </c>
      <c r="O3979" s="16" t="str">
        <f t="shared" si="376"/>
        <v>Wednesday</v>
      </c>
      <c r="P3979" s="16" t="str">
        <f t="shared" si="377"/>
        <v>Apr</v>
      </c>
      <c r="Q3979" s="22">
        <f>IF(Analysis!$H$2=1,1,0)</f>
        <v>1</v>
      </c>
      <c r="R3979" s="1">
        <f>IF(Analysis!$H$3=1,1,0)</f>
        <v>1</v>
      </c>
      <c r="S3979" s="23">
        <f>IF(Analysis!$H$4=1,1,0)</f>
        <v>1</v>
      </c>
      <c r="T3979" s="23">
        <f>IF(Analysis!$H$6=1,1,0)</f>
        <v>1</v>
      </c>
      <c r="U3979" s="23">
        <f>IF(Analysis!$H$7=1,1,0)</f>
        <v>1</v>
      </c>
    </row>
    <row r="3980" spans="1:21">
      <c r="A3980" s="4">
        <v>13667</v>
      </c>
      <c r="B3980" s="5">
        <v>40686.351388888892</v>
      </c>
      <c r="C3980" s="5">
        <v>40660.469444444447</v>
      </c>
      <c r="D3980" s="4" t="s">
        <v>60</v>
      </c>
      <c r="E3980" s="4" t="s">
        <v>93</v>
      </c>
      <c r="F3980" s="6" t="s">
        <v>2073</v>
      </c>
      <c r="G3980" s="4" t="s">
        <v>55</v>
      </c>
      <c r="H3980" s="4" t="s">
        <v>56</v>
      </c>
      <c r="I3980" s="4" t="s">
        <v>142</v>
      </c>
      <c r="J3980" s="4" t="s">
        <v>59</v>
      </c>
      <c r="K3980" s="9">
        <f t="shared" si="372"/>
        <v>25.881944444445253</v>
      </c>
      <c r="L3980" s="13">
        <f t="shared" si="373"/>
        <v>40660</v>
      </c>
      <c r="M3980" s="14">
        <f t="shared" si="374"/>
        <v>0.46944444444670808</v>
      </c>
      <c r="N3980" s="15">
        <f t="shared" si="375"/>
        <v>3</v>
      </c>
      <c r="O3980" s="16" t="str">
        <f t="shared" si="376"/>
        <v>Monday</v>
      </c>
      <c r="P3980" s="16" t="str">
        <f t="shared" si="377"/>
        <v>Apr</v>
      </c>
      <c r="Q3980" s="22">
        <f>IF(Analysis!$H$2=1,1,0)</f>
        <v>1</v>
      </c>
      <c r="R3980" s="1">
        <f>IF(Analysis!$H$3=1,1,0)</f>
        <v>1</v>
      </c>
      <c r="S3980" s="23">
        <f>IF(Analysis!$H$4=1,1,0)</f>
        <v>1</v>
      </c>
      <c r="T3980" s="23">
        <f>IF(Analysis!$H$6=1,1,0)</f>
        <v>1</v>
      </c>
      <c r="U3980" s="23">
        <f>IF(Analysis!$H$7=1,1,0)</f>
        <v>1</v>
      </c>
    </row>
    <row r="3981" spans="1:21">
      <c r="A3981" s="4">
        <v>13666</v>
      </c>
      <c r="B3981" s="5">
        <v>40703.602083333331</v>
      </c>
      <c r="C3981" s="5">
        <v>40660.441666666666</v>
      </c>
      <c r="D3981" s="4" t="s">
        <v>62</v>
      </c>
      <c r="E3981" s="4" t="s">
        <v>100</v>
      </c>
      <c r="F3981" s="6" t="s">
        <v>132</v>
      </c>
      <c r="G3981" s="4" t="s">
        <v>55</v>
      </c>
      <c r="H3981" s="4" t="s">
        <v>1796</v>
      </c>
      <c r="I3981" s="4" t="s">
        <v>142</v>
      </c>
      <c r="J3981" s="4" t="s">
        <v>59</v>
      </c>
      <c r="K3981" s="9">
        <f t="shared" si="372"/>
        <v>43.160416666665697</v>
      </c>
      <c r="L3981" s="13">
        <f t="shared" si="373"/>
        <v>40660</v>
      </c>
      <c r="M3981" s="14">
        <f t="shared" si="374"/>
        <v>0.44166666666569654</v>
      </c>
      <c r="N3981" s="15">
        <f t="shared" si="375"/>
        <v>2</v>
      </c>
      <c r="O3981" s="16" t="str">
        <f t="shared" si="376"/>
        <v>Thursday</v>
      </c>
      <c r="P3981" s="16" t="str">
        <f t="shared" si="377"/>
        <v>Apr</v>
      </c>
      <c r="Q3981" s="22">
        <f>IF(Analysis!$H$2=1,1,0)</f>
        <v>1</v>
      </c>
      <c r="R3981" s="1">
        <f>IF(Analysis!$H$3=1,1,0)</f>
        <v>1</v>
      </c>
      <c r="S3981" s="23">
        <f>IF(Analysis!$H$4=1,1,0)</f>
        <v>1</v>
      </c>
      <c r="T3981" s="23">
        <f>IF(Analysis!$H$6=1,1,0)</f>
        <v>1</v>
      </c>
      <c r="U3981" s="23">
        <f>IF(Analysis!$H$7=1,1,0)</f>
        <v>1</v>
      </c>
    </row>
    <row r="3982" spans="1:21">
      <c r="A3982" s="4">
        <v>13665</v>
      </c>
      <c r="B3982" s="5">
        <v>40674.625</v>
      </c>
      <c r="C3982" s="5">
        <v>40660.435416666667</v>
      </c>
      <c r="D3982" s="4" t="s">
        <v>60</v>
      </c>
      <c r="E3982" s="4" t="s">
        <v>144</v>
      </c>
      <c r="F3982" s="6" t="s">
        <v>133</v>
      </c>
      <c r="G3982" s="4" t="s">
        <v>55</v>
      </c>
      <c r="H3982" s="4" t="s">
        <v>1797</v>
      </c>
      <c r="I3982" s="4" t="s">
        <v>142</v>
      </c>
      <c r="J3982" s="4" t="s">
        <v>59</v>
      </c>
      <c r="K3982" s="9">
        <f t="shared" si="372"/>
        <v>14.189583333332848</v>
      </c>
      <c r="L3982" s="13">
        <f t="shared" si="373"/>
        <v>40660</v>
      </c>
      <c r="M3982" s="14">
        <f t="shared" si="374"/>
        <v>0.43541666666715173</v>
      </c>
      <c r="N3982" s="15">
        <f t="shared" si="375"/>
        <v>2</v>
      </c>
      <c r="O3982" s="16" t="str">
        <f t="shared" si="376"/>
        <v>Wednesday</v>
      </c>
      <c r="P3982" s="16" t="str">
        <f t="shared" si="377"/>
        <v>Apr</v>
      </c>
      <c r="Q3982" s="22">
        <f>IF(Analysis!$H$2=1,1,0)</f>
        <v>1</v>
      </c>
      <c r="R3982" s="1">
        <f>IF(Analysis!$H$3=1,1,0)</f>
        <v>1</v>
      </c>
      <c r="S3982" s="23">
        <f>IF(Analysis!$H$4=1,1,0)</f>
        <v>1</v>
      </c>
      <c r="T3982" s="23">
        <f>IF(Analysis!$H$6=1,1,0)</f>
        <v>1</v>
      </c>
      <c r="U3982" s="23">
        <f>IF(Analysis!$H$7=1,1,0)</f>
        <v>1</v>
      </c>
    </row>
    <row r="3983" spans="1:21">
      <c r="A3983" s="4">
        <v>13664</v>
      </c>
      <c r="B3983" s="5">
        <v>40660.463194444441</v>
      </c>
      <c r="C3983" s="5">
        <v>40660.418055555558</v>
      </c>
      <c r="D3983" s="4" t="s">
        <v>60</v>
      </c>
      <c r="E3983" s="4" t="s">
        <v>74</v>
      </c>
      <c r="F3983" s="6" t="s">
        <v>127</v>
      </c>
      <c r="G3983" s="4" t="s">
        <v>55</v>
      </c>
      <c r="H3983" s="4" t="s">
        <v>1798</v>
      </c>
      <c r="I3983" s="4" t="s">
        <v>142</v>
      </c>
      <c r="J3983" s="4" t="s">
        <v>59</v>
      </c>
      <c r="K3983" s="9">
        <f t="shared" si="372"/>
        <v>4.5138888883229811E-2</v>
      </c>
      <c r="L3983" s="13">
        <f t="shared" si="373"/>
        <v>40660</v>
      </c>
      <c r="M3983" s="14">
        <f t="shared" si="374"/>
        <v>0.4180555555576575</v>
      </c>
      <c r="N3983" s="15">
        <f t="shared" si="375"/>
        <v>2</v>
      </c>
      <c r="O3983" s="16" t="str">
        <f t="shared" si="376"/>
        <v>Wednesday</v>
      </c>
      <c r="P3983" s="16" t="str">
        <f t="shared" si="377"/>
        <v>Apr</v>
      </c>
      <c r="Q3983" s="22">
        <f>IF(Analysis!$H$2=1,1,0)</f>
        <v>1</v>
      </c>
      <c r="R3983" s="1">
        <f>IF(Analysis!$H$3=1,1,0)</f>
        <v>1</v>
      </c>
      <c r="S3983" s="23">
        <f>IF(Analysis!$H$4=1,1,0)</f>
        <v>1</v>
      </c>
      <c r="T3983" s="23">
        <f>IF(Analysis!$H$6=1,1,0)</f>
        <v>1</v>
      </c>
      <c r="U3983" s="23">
        <f>IF(Analysis!$H$7=1,1,0)</f>
        <v>1</v>
      </c>
    </row>
    <row r="3984" spans="1:21">
      <c r="A3984" s="4">
        <v>13663</v>
      </c>
      <c r="B3984" s="5">
        <v>40672.412499999999</v>
      </c>
      <c r="C3984" s="5">
        <v>40660.413194444445</v>
      </c>
      <c r="D3984" s="4" t="s">
        <v>60</v>
      </c>
      <c r="E3984" s="4" t="s">
        <v>116</v>
      </c>
      <c r="F3984" s="6" t="s">
        <v>128</v>
      </c>
      <c r="G3984" s="4" t="s">
        <v>55</v>
      </c>
      <c r="H3984" s="4" t="s">
        <v>1799</v>
      </c>
      <c r="I3984" s="4" t="s">
        <v>142</v>
      </c>
      <c r="J3984" s="4" t="s">
        <v>59</v>
      </c>
      <c r="K3984" s="9">
        <f t="shared" si="372"/>
        <v>11.999305555553292</v>
      </c>
      <c r="L3984" s="13">
        <f t="shared" si="373"/>
        <v>40660</v>
      </c>
      <c r="M3984" s="14">
        <f t="shared" si="374"/>
        <v>0.41319444444525288</v>
      </c>
      <c r="N3984" s="15">
        <f t="shared" si="375"/>
        <v>2</v>
      </c>
      <c r="O3984" s="16" t="str">
        <f t="shared" si="376"/>
        <v>Monday</v>
      </c>
      <c r="P3984" s="16" t="str">
        <f t="shared" si="377"/>
        <v>Apr</v>
      </c>
      <c r="Q3984" s="22">
        <f>IF(Analysis!$H$2=1,1,0)</f>
        <v>1</v>
      </c>
      <c r="R3984" s="1">
        <f>IF(Analysis!$H$3=1,1,0)</f>
        <v>1</v>
      </c>
      <c r="S3984" s="23">
        <f>IF(Analysis!$H$4=1,1,0)</f>
        <v>1</v>
      </c>
      <c r="T3984" s="23">
        <f>IF(Analysis!$H$6=1,1,0)</f>
        <v>1</v>
      </c>
      <c r="U3984" s="23">
        <f>IF(Analysis!$H$7=1,1,0)</f>
        <v>1</v>
      </c>
    </row>
    <row r="3985" spans="1:21">
      <c r="A3985" s="4">
        <v>13662</v>
      </c>
      <c r="B3985" s="5">
        <v>40672.413888888892</v>
      </c>
      <c r="C3985" s="5">
        <v>40660.412499999999</v>
      </c>
      <c r="D3985" s="4" t="s">
        <v>60</v>
      </c>
      <c r="E3985" s="4" t="s">
        <v>116</v>
      </c>
      <c r="F3985" s="6" t="s">
        <v>129</v>
      </c>
      <c r="G3985" s="4" t="s">
        <v>55</v>
      </c>
      <c r="H3985" s="4" t="s">
        <v>1800</v>
      </c>
      <c r="I3985" s="4" t="s">
        <v>142</v>
      </c>
      <c r="J3985" s="4" t="s">
        <v>59</v>
      </c>
      <c r="K3985" s="9">
        <f t="shared" si="372"/>
        <v>12.001388888893416</v>
      </c>
      <c r="L3985" s="13">
        <f t="shared" si="373"/>
        <v>40660</v>
      </c>
      <c r="M3985" s="14">
        <f t="shared" si="374"/>
        <v>0.41249999999854481</v>
      </c>
      <c r="N3985" s="15">
        <f t="shared" si="375"/>
        <v>2</v>
      </c>
      <c r="O3985" s="16" t="str">
        <f t="shared" si="376"/>
        <v>Monday</v>
      </c>
      <c r="P3985" s="16" t="str">
        <f t="shared" si="377"/>
        <v>Apr</v>
      </c>
      <c r="Q3985" s="22">
        <f>IF(Analysis!$H$2=1,1,0)</f>
        <v>1</v>
      </c>
      <c r="R3985" s="1">
        <f>IF(Analysis!$H$3=1,1,0)</f>
        <v>1</v>
      </c>
      <c r="S3985" s="23">
        <f>IF(Analysis!$H$4=1,1,0)</f>
        <v>1</v>
      </c>
      <c r="T3985" s="23">
        <f>IF(Analysis!$H$6=1,1,0)</f>
        <v>1</v>
      </c>
      <c r="U3985" s="23">
        <f>IF(Analysis!$H$7=1,1,0)</f>
        <v>1</v>
      </c>
    </row>
    <row r="3986" spans="1:21">
      <c r="A3986" s="4">
        <v>13661</v>
      </c>
      <c r="B3986" s="5">
        <v>40672.414583333331</v>
      </c>
      <c r="C3986" s="5">
        <v>40660.411805555559</v>
      </c>
      <c r="D3986" s="4" t="s">
        <v>60</v>
      </c>
      <c r="E3986" s="4" t="s">
        <v>116</v>
      </c>
      <c r="F3986" s="6" t="s">
        <v>145</v>
      </c>
      <c r="G3986" s="4" t="s">
        <v>55</v>
      </c>
      <c r="H3986" s="4" t="s">
        <v>90</v>
      </c>
      <c r="I3986" s="4" t="s">
        <v>142</v>
      </c>
      <c r="J3986" s="4" t="s">
        <v>59</v>
      </c>
      <c r="K3986" s="9">
        <f t="shared" si="372"/>
        <v>12.00277777777228</v>
      </c>
      <c r="L3986" s="13">
        <f t="shared" si="373"/>
        <v>40660</v>
      </c>
      <c r="M3986" s="14">
        <f t="shared" si="374"/>
        <v>0.41180555555911269</v>
      </c>
      <c r="N3986" s="15">
        <f t="shared" si="375"/>
        <v>2</v>
      </c>
      <c r="O3986" s="16" t="str">
        <f t="shared" si="376"/>
        <v>Monday</v>
      </c>
      <c r="P3986" s="16" t="str">
        <f t="shared" si="377"/>
        <v>Apr</v>
      </c>
      <c r="Q3986" s="22">
        <f>IF(Analysis!$H$2=1,1,0)</f>
        <v>1</v>
      </c>
      <c r="R3986" s="1">
        <f>IF(Analysis!$H$3=1,1,0)</f>
        <v>1</v>
      </c>
      <c r="S3986" s="23">
        <f>IF(Analysis!$H$4=1,1,0)</f>
        <v>1</v>
      </c>
      <c r="T3986" s="23">
        <f>IF(Analysis!$H$6=1,1,0)</f>
        <v>1</v>
      </c>
      <c r="U3986" s="23">
        <f>IF(Analysis!$H$7=1,1,0)</f>
        <v>1</v>
      </c>
    </row>
    <row r="3987" spans="1:21">
      <c r="A3987" s="4">
        <v>13660</v>
      </c>
      <c r="B3987" s="5">
        <v>40672.415277777778</v>
      </c>
      <c r="C3987" s="5">
        <v>40660.411111111112</v>
      </c>
      <c r="D3987" s="4" t="s">
        <v>60</v>
      </c>
      <c r="E3987" s="4" t="s">
        <v>116</v>
      </c>
      <c r="F3987" s="6" t="s">
        <v>2471</v>
      </c>
      <c r="G3987" s="4" t="s">
        <v>55</v>
      </c>
      <c r="H3987" s="4" t="s">
        <v>107</v>
      </c>
      <c r="I3987" s="4" t="s">
        <v>142</v>
      </c>
      <c r="J3987" s="4" t="s">
        <v>59</v>
      </c>
      <c r="K3987" s="9">
        <f t="shared" si="372"/>
        <v>12.004166666665697</v>
      </c>
      <c r="L3987" s="13">
        <f t="shared" si="373"/>
        <v>40660</v>
      </c>
      <c r="M3987" s="14">
        <f t="shared" si="374"/>
        <v>0.41111111111240461</v>
      </c>
      <c r="N3987" s="15">
        <f t="shared" si="375"/>
        <v>2</v>
      </c>
      <c r="O3987" s="16" t="str">
        <f t="shared" si="376"/>
        <v>Monday</v>
      </c>
      <c r="P3987" s="16" t="str">
        <f t="shared" si="377"/>
        <v>Apr</v>
      </c>
      <c r="Q3987" s="22">
        <f>IF(Analysis!$H$2=1,1,0)</f>
        <v>1</v>
      </c>
      <c r="R3987" s="1">
        <f>IF(Analysis!$H$3=1,1,0)</f>
        <v>1</v>
      </c>
      <c r="S3987" s="23">
        <f>IF(Analysis!$H$4=1,1,0)</f>
        <v>1</v>
      </c>
      <c r="T3987" s="23">
        <f>IF(Analysis!$H$6=1,1,0)</f>
        <v>1</v>
      </c>
      <c r="U3987" s="23">
        <f>IF(Analysis!$H$7=1,1,0)</f>
        <v>1</v>
      </c>
    </row>
    <row r="3988" spans="1:21">
      <c r="A3988" s="4">
        <v>13659</v>
      </c>
      <c r="B3988" s="5">
        <v>40662.615277777775</v>
      </c>
      <c r="C3988" s="5">
        <v>40660.410416666666</v>
      </c>
      <c r="D3988" s="4" t="s">
        <v>60</v>
      </c>
      <c r="E3988" s="4" t="s">
        <v>116</v>
      </c>
      <c r="F3988" s="6" t="s">
        <v>2071</v>
      </c>
      <c r="G3988" s="4" t="s">
        <v>55</v>
      </c>
      <c r="H3988" s="4" t="s">
        <v>106</v>
      </c>
      <c r="I3988" s="4" t="s">
        <v>142</v>
      </c>
      <c r="J3988" s="4" t="s">
        <v>59</v>
      </c>
      <c r="K3988" s="9">
        <f t="shared" si="372"/>
        <v>2.2048611111094942</v>
      </c>
      <c r="L3988" s="13">
        <f t="shared" si="373"/>
        <v>40660</v>
      </c>
      <c r="M3988" s="14">
        <f t="shared" si="374"/>
        <v>0.41041666666569654</v>
      </c>
      <c r="N3988" s="15">
        <f t="shared" si="375"/>
        <v>2</v>
      </c>
      <c r="O3988" s="16" t="str">
        <f t="shared" si="376"/>
        <v>Friday</v>
      </c>
      <c r="P3988" s="16" t="str">
        <f t="shared" si="377"/>
        <v>Apr</v>
      </c>
      <c r="Q3988" s="22">
        <f>IF(Analysis!$H$2=1,1,0)</f>
        <v>1</v>
      </c>
      <c r="R3988" s="1">
        <f>IF(Analysis!$H$3=1,1,0)</f>
        <v>1</v>
      </c>
      <c r="S3988" s="23">
        <f>IF(Analysis!$H$4=1,1,0)</f>
        <v>1</v>
      </c>
      <c r="T3988" s="23">
        <f>IF(Analysis!$H$6=1,1,0)</f>
        <v>1</v>
      </c>
      <c r="U3988" s="23">
        <f>IF(Analysis!$H$7=1,1,0)</f>
        <v>1</v>
      </c>
    </row>
    <row r="3989" spans="1:21">
      <c r="A3989" s="4">
        <v>13658</v>
      </c>
      <c r="B3989" s="5">
        <v>40665.655555555553</v>
      </c>
      <c r="C3989" s="5">
        <v>40660.385416666664</v>
      </c>
      <c r="D3989" s="4" t="s">
        <v>53</v>
      </c>
      <c r="E3989" s="4" t="s">
        <v>58</v>
      </c>
      <c r="F3989" s="6" t="s">
        <v>2072</v>
      </c>
      <c r="G3989" s="4" t="s">
        <v>55</v>
      </c>
      <c r="H3989" s="4" t="s">
        <v>71</v>
      </c>
      <c r="I3989" s="4" t="s">
        <v>142</v>
      </c>
      <c r="J3989" s="4" t="s">
        <v>59</v>
      </c>
      <c r="K3989" s="9">
        <f t="shared" si="372"/>
        <v>5.2701388888890506</v>
      </c>
      <c r="L3989" s="13">
        <f t="shared" si="373"/>
        <v>40660</v>
      </c>
      <c r="M3989" s="14">
        <f t="shared" si="374"/>
        <v>0.38541666666424135</v>
      </c>
      <c r="N3989" s="15">
        <f t="shared" si="375"/>
        <v>2</v>
      </c>
      <c r="O3989" s="16" t="str">
        <f t="shared" si="376"/>
        <v>Monday</v>
      </c>
      <c r="P3989" s="16" t="str">
        <f t="shared" si="377"/>
        <v>Apr</v>
      </c>
      <c r="Q3989" s="22">
        <f>IF(Analysis!$H$2=1,1,0)</f>
        <v>1</v>
      </c>
      <c r="R3989" s="1">
        <f>IF(Analysis!$H$3=1,1,0)</f>
        <v>1</v>
      </c>
      <c r="S3989" s="23">
        <f>IF(Analysis!$H$4=1,1,0)</f>
        <v>1</v>
      </c>
      <c r="T3989" s="23">
        <f>IF(Analysis!$H$6=1,1,0)</f>
        <v>1</v>
      </c>
      <c r="U3989" s="23">
        <f>IF(Analysis!$H$7=1,1,0)</f>
        <v>1</v>
      </c>
    </row>
    <row r="3990" spans="1:21">
      <c r="A3990" s="4">
        <v>13657</v>
      </c>
      <c r="B3990" s="5">
        <v>40667.633333333331</v>
      </c>
      <c r="C3990" s="5">
        <v>40659.645138888889</v>
      </c>
      <c r="D3990" s="4" t="s">
        <v>62</v>
      </c>
      <c r="E3990" s="4" t="s">
        <v>68</v>
      </c>
      <c r="F3990" s="6" t="s">
        <v>2073</v>
      </c>
      <c r="G3990" s="4" t="s">
        <v>55</v>
      </c>
      <c r="H3990" s="4" t="s">
        <v>56</v>
      </c>
      <c r="I3990" s="4" t="s">
        <v>142</v>
      </c>
      <c r="J3990" s="4" t="s">
        <v>73</v>
      </c>
      <c r="K3990" s="9">
        <f t="shared" si="372"/>
        <v>7.9881944444423425</v>
      </c>
      <c r="L3990" s="13">
        <f t="shared" si="373"/>
        <v>40659</v>
      </c>
      <c r="M3990" s="14">
        <f t="shared" si="374"/>
        <v>0.64513888888905058</v>
      </c>
      <c r="N3990" s="15">
        <f t="shared" si="375"/>
        <v>5</v>
      </c>
      <c r="O3990" s="16" t="str">
        <f t="shared" si="376"/>
        <v>Wednesday</v>
      </c>
      <c r="P3990" s="16" t="str">
        <f t="shared" si="377"/>
        <v>Apr</v>
      </c>
      <c r="Q3990" s="22">
        <f>IF(Analysis!$H$2=1,1,0)</f>
        <v>1</v>
      </c>
      <c r="R3990" s="1">
        <f>IF(Analysis!$H$3=1,1,0)</f>
        <v>1</v>
      </c>
      <c r="S3990" s="23">
        <f>IF(Analysis!$H$4=1,1,0)</f>
        <v>1</v>
      </c>
      <c r="T3990" s="23">
        <f>IF(Analysis!$H$6=1,1,0)</f>
        <v>1</v>
      </c>
      <c r="U3990" s="23">
        <f>IF(Analysis!$H$7=1,1,0)</f>
        <v>1</v>
      </c>
    </row>
    <row r="3991" spans="1:21">
      <c r="A3991" s="4">
        <v>13656</v>
      </c>
      <c r="B3991" s="5">
        <v>40661.453472222223</v>
      </c>
      <c r="C3991" s="5">
        <v>40659.644444444442</v>
      </c>
      <c r="D3991" s="4" t="s">
        <v>60</v>
      </c>
      <c r="E3991" s="4" t="s">
        <v>54</v>
      </c>
      <c r="F3991" s="6" t="s">
        <v>132</v>
      </c>
      <c r="G3991" s="4" t="s">
        <v>55</v>
      </c>
      <c r="H3991" s="4" t="s">
        <v>90</v>
      </c>
      <c r="I3991" s="4" t="s">
        <v>142</v>
      </c>
      <c r="J3991" s="4" t="s">
        <v>59</v>
      </c>
      <c r="K3991" s="9">
        <f t="shared" si="372"/>
        <v>1.8090277777810115</v>
      </c>
      <c r="L3991" s="13">
        <f t="shared" si="373"/>
        <v>40659</v>
      </c>
      <c r="M3991" s="14">
        <f t="shared" si="374"/>
        <v>0.6444444444423425</v>
      </c>
      <c r="N3991" s="15">
        <f t="shared" si="375"/>
        <v>5</v>
      </c>
      <c r="O3991" s="16" t="str">
        <f t="shared" si="376"/>
        <v>Thursday</v>
      </c>
      <c r="P3991" s="16" t="str">
        <f t="shared" si="377"/>
        <v>Apr</v>
      </c>
      <c r="Q3991" s="22">
        <f>IF(Analysis!$H$2=1,1,0)</f>
        <v>1</v>
      </c>
      <c r="R3991" s="1">
        <f>IF(Analysis!$H$3=1,1,0)</f>
        <v>1</v>
      </c>
      <c r="S3991" s="23">
        <f>IF(Analysis!$H$4=1,1,0)</f>
        <v>1</v>
      </c>
      <c r="T3991" s="23">
        <f>IF(Analysis!$H$6=1,1,0)</f>
        <v>1</v>
      </c>
      <c r="U3991" s="23">
        <f>IF(Analysis!$H$7=1,1,0)</f>
        <v>1</v>
      </c>
    </row>
    <row r="3992" spans="1:21">
      <c r="A3992" s="4">
        <v>13655</v>
      </c>
      <c r="B3992" s="5">
        <v>40661.550694444442</v>
      </c>
      <c r="C3992" s="5">
        <v>40659.629861111112</v>
      </c>
      <c r="D3992" s="4" t="s">
        <v>60</v>
      </c>
      <c r="E3992" s="4" t="s">
        <v>54</v>
      </c>
      <c r="F3992" s="6" t="s">
        <v>133</v>
      </c>
      <c r="G3992" s="4" t="s">
        <v>55</v>
      </c>
      <c r="H3992" s="4" t="s">
        <v>56</v>
      </c>
      <c r="I3992" s="4" t="s">
        <v>142</v>
      </c>
      <c r="J3992" s="4" t="s">
        <v>59</v>
      </c>
      <c r="K3992" s="9">
        <f t="shared" si="372"/>
        <v>1.9208333333299379</v>
      </c>
      <c r="L3992" s="13">
        <f t="shared" si="373"/>
        <v>40659</v>
      </c>
      <c r="M3992" s="14">
        <f t="shared" si="374"/>
        <v>0.62986111111240461</v>
      </c>
      <c r="N3992" s="15">
        <f t="shared" si="375"/>
        <v>5</v>
      </c>
      <c r="O3992" s="16" t="str">
        <f t="shared" si="376"/>
        <v>Thursday</v>
      </c>
      <c r="P3992" s="16" t="str">
        <f t="shared" si="377"/>
        <v>Apr</v>
      </c>
      <c r="Q3992" s="22">
        <f>IF(Analysis!$H$2=1,1,0)</f>
        <v>1</v>
      </c>
      <c r="R3992" s="1">
        <f>IF(Analysis!$H$3=1,1,0)</f>
        <v>1</v>
      </c>
      <c r="S3992" s="23">
        <f>IF(Analysis!$H$4=1,1,0)</f>
        <v>1</v>
      </c>
      <c r="T3992" s="23">
        <f>IF(Analysis!$H$6=1,1,0)</f>
        <v>1</v>
      </c>
      <c r="U3992" s="23">
        <f>IF(Analysis!$H$7=1,1,0)</f>
        <v>1</v>
      </c>
    </row>
    <row r="3993" spans="1:21">
      <c r="A3993" s="4">
        <v>13654</v>
      </c>
      <c r="B3993" s="5">
        <v>40703.604861111111</v>
      </c>
      <c r="C3993" s="5">
        <v>40659.620833333334</v>
      </c>
      <c r="D3993" s="4" t="s">
        <v>62</v>
      </c>
      <c r="E3993" s="4" t="s">
        <v>63</v>
      </c>
      <c r="F3993" s="6" t="s">
        <v>127</v>
      </c>
      <c r="G3993" s="4" t="s">
        <v>55</v>
      </c>
      <c r="H3993" s="4" t="s">
        <v>1801</v>
      </c>
      <c r="I3993" s="4" t="s">
        <v>142</v>
      </c>
      <c r="J3993" s="4" t="s">
        <v>65</v>
      </c>
      <c r="K3993" s="9">
        <f t="shared" si="372"/>
        <v>43.984027777776646</v>
      </c>
      <c r="L3993" s="13">
        <f t="shared" si="373"/>
        <v>40659</v>
      </c>
      <c r="M3993" s="14">
        <f t="shared" si="374"/>
        <v>0.62083333333430346</v>
      </c>
      <c r="N3993" s="15">
        <f t="shared" si="375"/>
        <v>4</v>
      </c>
      <c r="O3993" s="16" t="str">
        <f t="shared" si="376"/>
        <v>Thursday</v>
      </c>
      <c r="P3993" s="16" t="str">
        <f t="shared" si="377"/>
        <v>Apr</v>
      </c>
      <c r="Q3993" s="22">
        <f>IF(Analysis!$H$2=1,1,0)</f>
        <v>1</v>
      </c>
      <c r="R3993" s="1">
        <f>IF(Analysis!$H$3=1,1,0)</f>
        <v>1</v>
      </c>
      <c r="S3993" s="23">
        <f>IF(Analysis!$H$4=1,1,0)</f>
        <v>1</v>
      </c>
      <c r="T3993" s="23">
        <f>IF(Analysis!$H$6=1,1,0)</f>
        <v>1</v>
      </c>
      <c r="U3993" s="23">
        <f>IF(Analysis!$H$7=1,1,0)</f>
        <v>1</v>
      </c>
    </row>
    <row r="3994" spans="1:21">
      <c r="A3994" s="4">
        <v>13653</v>
      </c>
      <c r="B3994" s="5">
        <v>40686.580555555556</v>
      </c>
      <c r="C3994" s="5">
        <v>40659.619444444441</v>
      </c>
      <c r="D3994" s="4" t="s">
        <v>62</v>
      </c>
      <c r="E3994" s="4" t="s">
        <v>64</v>
      </c>
      <c r="F3994" s="6" t="s">
        <v>128</v>
      </c>
      <c r="G3994" s="4" t="s">
        <v>55</v>
      </c>
      <c r="H3994" s="4" t="s">
        <v>1802</v>
      </c>
      <c r="I3994" s="4" t="s">
        <v>142</v>
      </c>
      <c r="J3994" s="4" t="s">
        <v>139</v>
      </c>
      <c r="K3994" s="9">
        <f t="shared" si="372"/>
        <v>26.961111111115315</v>
      </c>
      <c r="L3994" s="13">
        <f t="shared" si="373"/>
        <v>40659</v>
      </c>
      <c r="M3994" s="14">
        <f t="shared" si="374"/>
        <v>0.61944444444088731</v>
      </c>
      <c r="N3994" s="15">
        <f t="shared" si="375"/>
        <v>4</v>
      </c>
      <c r="O3994" s="16" t="str">
        <f t="shared" si="376"/>
        <v>Monday</v>
      </c>
      <c r="P3994" s="16" t="str">
        <f t="shared" si="377"/>
        <v>Apr</v>
      </c>
      <c r="Q3994" s="22">
        <f>IF(Analysis!$H$2=1,1,0)</f>
        <v>1</v>
      </c>
      <c r="R3994" s="1">
        <f>IF(Analysis!$H$3=1,1,0)</f>
        <v>1</v>
      </c>
      <c r="S3994" s="23">
        <f>IF(Analysis!$H$4=1,1,0)</f>
        <v>1</v>
      </c>
      <c r="T3994" s="23">
        <f>IF(Analysis!$H$6=1,1,0)</f>
        <v>1</v>
      </c>
      <c r="U3994" s="23">
        <f>IF(Analysis!$H$7=1,1,0)</f>
        <v>1</v>
      </c>
    </row>
    <row r="3995" spans="1:21">
      <c r="A3995" s="4">
        <v>13652</v>
      </c>
      <c r="B3995" s="5">
        <v>40690.455555555556</v>
      </c>
      <c r="C3995" s="5">
        <v>40659.560416666667</v>
      </c>
      <c r="D3995" s="4" t="s">
        <v>62</v>
      </c>
      <c r="E3995" s="4" t="s">
        <v>78</v>
      </c>
      <c r="F3995" s="6" t="s">
        <v>129</v>
      </c>
      <c r="G3995" s="4" t="s">
        <v>55</v>
      </c>
      <c r="H3995" s="4" t="s">
        <v>1803</v>
      </c>
      <c r="I3995" s="4" t="s">
        <v>142</v>
      </c>
      <c r="J3995" s="4" t="s">
        <v>139</v>
      </c>
      <c r="K3995" s="9">
        <f t="shared" si="372"/>
        <v>30.895138888889051</v>
      </c>
      <c r="L3995" s="13">
        <f t="shared" si="373"/>
        <v>40659</v>
      </c>
      <c r="M3995" s="14">
        <f t="shared" si="374"/>
        <v>0.56041666666715173</v>
      </c>
      <c r="N3995" s="15">
        <f t="shared" si="375"/>
        <v>4</v>
      </c>
      <c r="O3995" s="16" t="str">
        <f t="shared" si="376"/>
        <v>Friday</v>
      </c>
      <c r="P3995" s="16" t="str">
        <f t="shared" si="377"/>
        <v>Apr</v>
      </c>
      <c r="Q3995" s="22">
        <f>IF(Analysis!$H$2=1,1,0)</f>
        <v>1</v>
      </c>
      <c r="R3995" s="1">
        <f>IF(Analysis!$H$3=1,1,0)</f>
        <v>1</v>
      </c>
      <c r="S3995" s="23">
        <f>IF(Analysis!$H$4=1,1,0)</f>
        <v>1</v>
      </c>
      <c r="T3995" s="23">
        <f>IF(Analysis!$H$6=1,1,0)</f>
        <v>1</v>
      </c>
      <c r="U3995" s="23">
        <f>IF(Analysis!$H$7=1,1,0)</f>
        <v>1</v>
      </c>
    </row>
    <row r="3996" spans="1:21">
      <c r="A3996" s="4">
        <v>13651</v>
      </c>
      <c r="B3996" s="5">
        <v>40690.456250000003</v>
      </c>
      <c r="C3996" s="5">
        <v>40659.559027777781</v>
      </c>
      <c r="D3996" s="4" t="s">
        <v>62</v>
      </c>
      <c r="E3996" s="4" t="s">
        <v>78</v>
      </c>
      <c r="F3996" s="6" t="s">
        <v>145</v>
      </c>
      <c r="G3996" s="4" t="s">
        <v>55</v>
      </c>
      <c r="H3996" s="4" t="s">
        <v>1804</v>
      </c>
      <c r="I3996" s="4" t="s">
        <v>142</v>
      </c>
      <c r="J3996" s="4" t="s">
        <v>139</v>
      </c>
      <c r="K3996" s="9">
        <f t="shared" si="372"/>
        <v>30.897222222221899</v>
      </c>
      <c r="L3996" s="13">
        <f t="shared" si="373"/>
        <v>40659</v>
      </c>
      <c r="M3996" s="14">
        <f t="shared" si="374"/>
        <v>0.55902777778101154</v>
      </c>
      <c r="N3996" s="15">
        <f t="shared" si="375"/>
        <v>4</v>
      </c>
      <c r="O3996" s="16" t="str">
        <f t="shared" si="376"/>
        <v>Friday</v>
      </c>
      <c r="P3996" s="16" t="str">
        <f t="shared" si="377"/>
        <v>Apr</v>
      </c>
      <c r="Q3996" s="22">
        <f>IF(Analysis!$H$2=1,1,0)</f>
        <v>1</v>
      </c>
      <c r="R3996" s="1">
        <f>IF(Analysis!$H$3=1,1,0)</f>
        <v>1</v>
      </c>
      <c r="S3996" s="23">
        <f>IF(Analysis!$H$4=1,1,0)</f>
        <v>1</v>
      </c>
      <c r="T3996" s="23">
        <f>IF(Analysis!$H$6=1,1,0)</f>
        <v>1</v>
      </c>
      <c r="U3996" s="23">
        <f>IF(Analysis!$H$7=1,1,0)</f>
        <v>1</v>
      </c>
    </row>
    <row r="3997" spans="1:21">
      <c r="A3997" s="4">
        <v>13650</v>
      </c>
      <c r="B3997" s="5">
        <v>40689.415277777778</v>
      </c>
      <c r="C3997" s="5">
        <v>40659.510416666664</v>
      </c>
      <c r="D3997" s="4" t="s">
        <v>62</v>
      </c>
      <c r="E3997" s="4" t="s">
        <v>100</v>
      </c>
      <c r="F3997" s="6" t="s">
        <v>2472</v>
      </c>
      <c r="G3997" s="4" t="s">
        <v>55</v>
      </c>
      <c r="H3997" s="4" t="s">
        <v>1805</v>
      </c>
      <c r="I3997" s="4" t="s">
        <v>142</v>
      </c>
      <c r="J3997" s="4" t="s">
        <v>65</v>
      </c>
      <c r="K3997" s="9">
        <f t="shared" si="372"/>
        <v>29.90486111111386</v>
      </c>
      <c r="L3997" s="13">
        <f t="shared" si="373"/>
        <v>40659</v>
      </c>
      <c r="M3997" s="14">
        <f t="shared" si="374"/>
        <v>0.51041666666424135</v>
      </c>
      <c r="N3997" s="15">
        <f t="shared" si="375"/>
        <v>3</v>
      </c>
      <c r="O3997" s="16" t="str">
        <f t="shared" si="376"/>
        <v>Thursday</v>
      </c>
      <c r="P3997" s="16" t="str">
        <f t="shared" si="377"/>
        <v>Apr</v>
      </c>
      <c r="Q3997" s="22">
        <f>IF(Analysis!$H$2=1,1,0)</f>
        <v>1</v>
      </c>
      <c r="R3997" s="1">
        <f>IF(Analysis!$H$3=1,1,0)</f>
        <v>1</v>
      </c>
      <c r="S3997" s="23">
        <f>IF(Analysis!$H$4=1,1,0)</f>
        <v>1</v>
      </c>
      <c r="T3997" s="23">
        <f>IF(Analysis!$H$6=1,1,0)</f>
        <v>1</v>
      </c>
      <c r="U3997" s="23">
        <f>IF(Analysis!$H$7=1,1,0)</f>
        <v>1</v>
      </c>
    </row>
    <row r="3998" spans="1:21">
      <c r="A3998" s="4">
        <v>13649</v>
      </c>
      <c r="B3998" s="5">
        <v>40700.643750000003</v>
      </c>
      <c r="C3998" s="5">
        <v>40659.500694444447</v>
      </c>
      <c r="D3998" s="4" t="s">
        <v>62</v>
      </c>
      <c r="E3998" s="4" t="s">
        <v>78</v>
      </c>
      <c r="F3998" s="6" t="s">
        <v>2071</v>
      </c>
      <c r="G3998" s="4" t="s">
        <v>55</v>
      </c>
      <c r="H3998" s="4" t="s">
        <v>90</v>
      </c>
      <c r="I3998" s="4" t="s">
        <v>142</v>
      </c>
      <c r="J3998" s="4" t="s">
        <v>59</v>
      </c>
      <c r="K3998" s="9">
        <f t="shared" si="372"/>
        <v>41.143055555556202</v>
      </c>
      <c r="L3998" s="13">
        <f t="shared" si="373"/>
        <v>40659</v>
      </c>
      <c r="M3998" s="14">
        <f t="shared" si="374"/>
        <v>0.50069444444670808</v>
      </c>
      <c r="N3998" s="15">
        <f t="shared" si="375"/>
        <v>3</v>
      </c>
      <c r="O3998" s="16" t="str">
        <f t="shared" si="376"/>
        <v>Monday</v>
      </c>
      <c r="P3998" s="16" t="str">
        <f t="shared" si="377"/>
        <v>Apr</v>
      </c>
      <c r="Q3998" s="22">
        <f>IF(Analysis!$H$2=1,1,0)</f>
        <v>1</v>
      </c>
      <c r="R3998" s="1">
        <f>IF(Analysis!$H$3=1,1,0)</f>
        <v>1</v>
      </c>
      <c r="S3998" s="23">
        <f>IF(Analysis!$H$4=1,1,0)</f>
        <v>1</v>
      </c>
      <c r="T3998" s="23">
        <f>IF(Analysis!$H$6=1,1,0)</f>
        <v>1</v>
      </c>
      <c r="U3998" s="23">
        <f>IF(Analysis!$H$7=1,1,0)</f>
        <v>1</v>
      </c>
    </row>
    <row r="3999" spans="1:21">
      <c r="A3999" s="4">
        <v>13648</v>
      </c>
      <c r="B3999" s="5">
        <v>40659.579861111109</v>
      </c>
      <c r="C3999" s="5">
        <v>40659.472916666666</v>
      </c>
      <c r="D3999" s="4" t="s">
        <v>60</v>
      </c>
      <c r="E3999" s="4" t="s">
        <v>61</v>
      </c>
      <c r="F3999" s="6" t="s">
        <v>2072</v>
      </c>
      <c r="G3999" s="4" t="s">
        <v>55</v>
      </c>
      <c r="H3999" s="4" t="s">
        <v>107</v>
      </c>
      <c r="I3999" s="4" t="s">
        <v>142</v>
      </c>
      <c r="J3999" s="4" t="s">
        <v>59</v>
      </c>
      <c r="K3999" s="9">
        <f t="shared" si="372"/>
        <v>0.10694444444379769</v>
      </c>
      <c r="L3999" s="13">
        <f t="shared" si="373"/>
        <v>40659</v>
      </c>
      <c r="M3999" s="14">
        <f t="shared" si="374"/>
        <v>0.47291666666569654</v>
      </c>
      <c r="N3999" s="15">
        <f t="shared" si="375"/>
        <v>3</v>
      </c>
      <c r="O3999" s="16" t="str">
        <f t="shared" si="376"/>
        <v>Tuesday</v>
      </c>
      <c r="P3999" s="16" t="str">
        <f t="shared" si="377"/>
        <v>Apr</v>
      </c>
      <c r="Q3999" s="22">
        <f>IF(Analysis!$H$2=1,1,0)</f>
        <v>1</v>
      </c>
      <c r="R3999" s="1">
        <f>IF(Analysis!$H$3=1,1,0)</f>
        <v>1</v>
      </c>
      <c r="S3999" s="23">
        <f>IF(Analysis!$H$4=1,1,0)</f>
        <v>1</v>
      </c>
      <c r="T3999" s="23">
        <f>IF(Analysis!$H$6=1,1,0)</f>
        <v>1</v>
      </c>
      <c r="U3999" s="23">
        <f>IF(Analysis!$H$7=1,1,0)</f>
        <v>1</v>
      </c>
    </row>
    <row r="4000" spans="1:21">
      <c r="A4000" s="4">
        <v>13647</v>
      </c>
      <c r="B4000" s="5">
        <v>40661.549305555556</v>
      </c>
      <c r="C4000" s="5">
        <v>40659.452777777777</v>
      </c>
      <c r="D4000" s="4" t="s">
        <v>60</v>
      </c>
      <c r="E4000" s="4" t="s">
        <v>61</v>
      </c>
      <c r="F4000" s="6" t="s">
        <v>2073</v>
      </c>
      <c r="G4000" s="4" t="s">
        <v>55</v>
      </c>
      <c r="H4000" s="4" t="s">
        <v>106</v>
      </c>
      <c r="I4000" s="4" t="s">
        <v>142</v>
      </c>
      <c r="J4000" s="4" t="s">
        <v>59</v>
      </c>
      <c r="K4000" s="9">
        <f t="shared" si="372"/>
        <v>2.0965277777795563</v>
      </c>
      <c r="L4000" s="13">
        <f t="shared" si="373"/>
        <v>40659</v>
      </c>
      <c r="M4000" s="14">
        <f t="shared" si="374"/>
        <v>0.45277777777664596</v>
      </c>
      <c r="N4000" s="15">
        <f t="shared" si="375"/>
        <v>2</v>
      </c>
      <c r="O4000" s="16" t="str">
        <f t="shared" si="376"/>
        <v>Thursday</v>
      </c>
      <c r="P4000" s="16" t="str">
        <f t="shared" si="377"/>
        <v>Apr</v>
      </c>
      <c r="Q4000" s="22">
        <f>IF(Analysis!$H$2=1,1,0)</f>
        <v>1</v>
      </c>
      <c r="R4000" s="1">
        <f>IF(Analysis!$H$3=1,1,0)</f>
        <v>1</v>
      </c>
      <c r="S4000" s="23">
        <f>IF(Analysis!$H$4=1,1,0)</f>
        <v>1</v>
      </c>
      <c r="T4000" s="23">
        <f>IF(Analysis!$H$6=1,1,0)</f>
        <v>1</v>
      </c>
      <c r="U4000" s="23">
        <f>IF(Analysis!$H$7=1,1,0)</f>
        <v>1</v>
      </c>
    </row>
    <row r="4001" spans="1:21">
      <c r="A4001" s="4">
        <v>13646</v>
      </c>
      <c r="B4001" s="5">
        <v>40682.613194444442</v>
      </c>
      <c r="C4001" s="5">
        <v>40659.446527777778</v>
      </c>
      <c r="D4001" s="4" t="s">
        <v>60</v>
      </c>
      <c r="E4001" s="4" t="s">
        <v>74</v>
      </c>
      <c r="F4001" s="6" t="s">
        <v>132</v>
      </c>
      <c r="G4001" s="4" t="s">
        <v>55</v>
      </c>
      <c r="H4001" s="4" t="s">
        <v>71</v>
      </c>
      <c r="I4001" s="4" t="s">
        <v>142</v>
      </c>
      <c r="J4001" s="4" t="s">
        <v>59</v>
      </c>
      <c r="K4001" s="9">
        <f t="shared" si="372"/>
        <v>23.166666666664241</v>
      </c>
      <c r="L4001" s="13">
        <f t="shared" si="373"/>
        <v>40659</v>
      </c>
      <c r="M4001" s="14">
        <f t="shared" si="374"/>
        <v>0.44652777777810115</v>
      </c>
      <c r="N4001" s="15">
        <f t="shared" si="375"/>
        <v>2</v>
      </c>
      <c r="O4001" s="16" t="str">
        <f t="shared" si="376"/>
        <v>Thursday</v>
      </c>
      <c r="P4001" s="16" t="str">
        <f t="shared" si="377"/>
        <v>Apr</v>
      </c>
      <c r="Q4001" s="22">
        <f>IF(Analysis!$H$2=1,1,0)</f>
        <v>1</v>
      </c>
      <c r="R4001" s="1">
        <f>IF(Analysis!$H$3=1,1,0)</f>
        <v>1</v>
      </c>
      <c r="S4001" s="23">
        <f>IF(Analysis!$H$4=1,1,0)</f>
        <v>1</v>
      </c>
      <c r="T4001" s="23">
        <f>IF(Analysis!$H$6=1,1,0)</f>
        <v>1</v>
      </c>
      <c r="U4001" s="23">
        <f>IF(Analysis!$H$7=1,1,0)</f>
        <v>1</v>
      </c>
    </row>
    <row r="4002" spans="1:21">
      <c r="A4002" s="4">
        <v>13645</v>
      </c>
      <c r="B4002" s="5">
        <v>40703.606249999997</v>
      </c>
      <c r="C4002" s="5">
        <v>40659.417361111111</v>
      </c>
      <c r="D4002" s="4" t="s">
        <v>62</v>
      </c>
      <c r="E4002" s="4" t="s">
        <v>63</v>
      </c>
      <c r="F4002" s="6" t="s">
        <v>133</v>
      </c>
      <c r="G4002" s="4" t="s">
        <v>55</v>
      </c>
      <c r="H4002" s="4" t="s">
        <v>56</v>
      </c>
      <c r="I4002" s="4" t="s">
        <v>142</v>
      </c>
      <c r="J4002" s="4" t="s">
        <v>139</v>
      </c>
      <c r="K4002" s="9">
        <f t="shared" si="372"/>
        <v>44.18888888888614</v>
      </c>
      <c r="L4002" s="13">
        <f t="shared" si="373"/>
        <v>40659</v>
      </c>
      <c r="M4002" s="14">
        <f t="shared" si="374"/>
        <v>0.41736111111094942</v>
      </c>
      <c r="N4002" s="15">
        <f t="shared" si="375"/>
        <v>2</v>
      </c>
      <c r="O4002" s="16" t="str">
        <f t="shared" si="376"/>
        <v>Thursday</v>
      </c>
      <c r="P4002" s="16" t="str">
        <f t="shared" si="377"/>
        <v>Apr</v>
      </c>
      <c r="Q4002" s="22">
        <f>IF(Analysis!$H$2=1,1,0)</f>
        <v>1</v>
      </c>
      <c r="R4002" s="1">
        <f>IF(Analysis!$H$3=1,1,0)</f>
        <v>1</v>
      </c>
      <c r="S4002" s="23">
        <f>IF(Analysis!$H$4=1,1,0)</f>
        <v>1</v>
      </c>
      <c r="T4002" s="23">
        <f>IF(Analysis!$H$6=1,1,0)</f>
        <v>1</v>
      </c>
      <c r="U4002" s="23">
        <f>IF(Analysis!$H$7=1,1,0)</f>
        <v>1</v>
      </c>
    </row>
    <row r="4003" spans="1:21">
      <c r="A4003" s="4">
        <v>13644</v>
      </c>
      <c r="B4003" s="5">
        <v>40659.368750000001</v>
      </c>
      <c r="C4003" s="5">
        <v>40659.365277777775</v>
      </c>
      <c r="D4003" s="4" t="s">
        <v>60</v>
      </c>
      <c r="E4003" s="4" t="s">
        <v>54</v>
      </c>
      <c r="F4003" s="6" t="s">
        <v>127</v>
      </c>
      <c r="G4003" s="4" t="s">
        <v>55</v>
      </c>
      <c r="H4003" s="4" t="s">
        <v>90</v>
      </c>
      <c r="I4003" s="4" t="s">
        <v>142</v>
      </c>
      <c r="J4003" s="4" t="s">
        <v>59</v>
      </c>
      <c r="K4003" s="9">
        <f t="shared" si="372"/>
        <v>3.4722222262644209E-3</v>
      </c>
      <c r="L4003" s="13">
        <f t="shared" si="373"/>
        <v>40659</v>
      </c>
      <c r="M4003" s="14">
        <f t="shared" si="374"/>
        <v>0.36527777777519077</v>
      </c>
      <c r="N4003" s="15">
        <f t="shared" si="375"/>
        <v>1</v>
      </c>
      <c r="O4003" s="16" t="str">
        <f t="shared" si="376"/>
        <v>Tuesday</v>
      </c>
      <c r="P4003" s="16" t="str">
        <f t="shared" si="377"/>
        <v>Apr</v>
      </c>
      <c r="Q4003" s="22">
        <f>IF(Analysis!$H$2=1,1,0)</f>
        <v>1</v>
      </c>
      <c r="R4003" s="1">
        <f>IF(Analysis!$H$3=1,1,0)</f>
        <v>1</v>
      </c>
      <c r="S4003" s="23">
        <f>IF(Analysis!$H$4=1,1,0)</f>
        <v>1</v>
      </c>
      <c r="T4003" s="23">
        <f>IF(Analysis!$H$6=1,1,0)</f>
        <v>1</v>
      </c>
      <c r="U4003" s="23">
        <f>IF(Analysis!$H$7=1,1,0)</f>
        <v>1</v>
      </c>
    </row>
    <row r="4004" spans="1:21">
      <c r="A4004" s="4">
        <v>13643</v>
      </c>
      <c r="B4004" s="5">
        <v>40667.629861111112</v>
      </c>
      <c r="C4004" s="5">
        <v>40658.722222222219</v>
      </c>
      <c r="D4004" s="4" t="s">
        <v>62</v>
      </c>
      <c r="E4004" s="4" t="s">
        <v>68</v>
      </c>
      <c r="F4004" s="6" t="s">
        <v>128</v>
      </c>
      <c r="G4004" s="4" t="s">
        <v>55</v>
      </c>
      <c r="H4004" s="4" t="s">
        <v>56</v>
      </c>
      <c r="I4004" s="4" t="s">
        <v>142</v>
      </c>
      <c r="J4004" s="4" t="s">
        <v>73</v>
      </c>
      <c r="K4004" s="9">
        <f t="shared" si="372"/>
        <v>8.9076388888934162</v>
      </c>
      <c r="L4004" s="13">
        <f t="shared" si="373"/>
        <v>40658</v>
      </c>
      <c r="M4004" s="14">
        <f t="shared" si="374"/>
        <v>0.72222222221898846</v>
      </c>
      <c r="N4004" s="15">
        <f t="shared" si="375"/>
        <v>6</v>
      </c>
      <c r="O4004" s="16" t="str">
        <f t="shared" si="376"/>
        <v>Wednesday</v>
      </c>
      <c r="P4004" s="16" t="str">
        <f t="shared" si="377"/>
        <v>Apr</v>
      </c>
      <c r="Q4004" s="22">
        <f>IF(Analysis!$H$2=1,1,0)</f>
        <v>1</v>
      </c>
      <c r="R4004" s="1">
        <f>IF(Analysis!$H$3=1,1,0)</f>
        <v>1</v>
      </c>
      <c r="S4004" s="23">
        <f>IF(Analysis!$H$4=1,1,0)</f>
        <v>1</v>
      </c>
      <c r="T4004" s="23">
        <f>IF(Analysis!$H$6=1,1,0)</f>
        <v>1</v>
      </c>
      <c r="U4004" s="23">
        <f>IF(Analysis!$H$7=1,1,0)</f>
        <v>1</v>
      </c>
    </row>
    <row r="4005" spans="1:21">
      <c r="A4005" s="4">
        <v>13642</v>
      </c>
      <c r="B4005" s="5">
        <v>40668.688194444447</v>
      </c>
      <c r="C4005" s="5">
        <v>40658.716666666667</v>
      </c>
      <c r="D4005" s="4" t="s">
        <v>53</v>
      </c>
      <c r="E4005" s="4" t="s">
        <v>98</v>
      </c>
      <c r="F4005" s="6" t="s">
        <v>129</v>
      </c>
      <c r="G4005" s="4" t="s">
        <v>55</v>
      </c>
      <c r="H4005" s="4" t="s">
        <v>1806</v>
      </c>
      <c r="I4005" s="4" t="s">
        <v>142</v>
      </c>
      <c r="J4005" s="4" t="s">
        <v>59</v>
      </c>
      <c r="K4005" s="9">
        <f t="shared" si="372"/>
        <v>9.9715277777795563</v>
      </c>
      <c r="L4005" s="13">
        <f t="shared" si="373"/>
        <v>40658</v>
      </c>
      <c r="M4005" s="14">
        <f t="shared" si="374"/>
        <v>0.71666666666715173</v>
      </c>
      <c r="N4005" s="15">
        <f t="shared" si="375"/>
        <v>6</v>
      </c>
      <c r="O4005" s="16" t="str">
        <f t="shared" si="376"/>
        <v>Thursday</v>
      </c>
      <c r="P4005" s="16" t="str">
        <f t="shared" si="377"/>
        <v>Apr</v>
      </c>
      <c r="Q4005" s="22">
        <f>IF(Analysis!$H$2=1,1,0)</f>
        <v>1</v>
      </c>
      <c r="R4005" s="1">
        <f>IF(Analysis!$H$3=1,1,0)</f>
        <v>1</v>
      </c>
      <c r="S4005" s="23">
        <f>IF(Analysis!$H$4=1,1,0)</f>
        <v>1</v>
      </c>
      <c r="T4005" s="23">
        <f>IF(Analysis!$H$6=1,1,0)</f>
        <v>1</v>
      </c>
      <c r="U4005" s="23">
        <f>IF(Analysis!$H$7=1,1,0)</f>
        <v>1</v>
      </c>
    </row>
    <row r="4006" spans="1:21">
      <c r="A4006" s="4">
        <v>13641</v>
      </c>
      <c r="B4006" s="5">
        <v>40673.654166666667</v>
      </c>
      <c r="C4006" s="5">
        <v>40658.682638888888</v>
      </c>
      <c r="D4006" s="4" t="s">
        <v>62</v>
      </c>
      <c r="E4006" s="4" t="s">
        <v>77</v>
      </c>
      <c r="F4006" s="6" t="s">
        <v>145</v>
      </c>
      <c r="G4006" s="4" t="s">
        <v>55</v>
      </c>
      <c r="H4006" s="4" t="s">
        <v>1807</v>
      </c>
      <c r="I4006" s="4" t="s">
        <v>142</v>
      </c>
      <c r="J4006" s="4" t="s">
        <v>65</v>
      </c>
      <c r="K4006" s="9">
        <f t="shared" si="372"/>
        <v>14.971527777779556</v>
      </c>
      <c r="L4006" s="13">
        <f t="shared" si="373"/>
        <v>40658</v>
      </c>
      <c r="M4006" s="14">
        <f t="shared" si="374"/>
        <v>0.68263888888759539</v>
      </c>
      <c r="N4006" s="15">
        <f t="shared" si="375"/>
        <v>5</v>
      </c>
      <c r="O4006" s="16" t="str">
        <f t="shared" si="376"/>
        <v>Tuesday</v>
      </c>
      <c r="P4006" s="16" t="str">
        <f t="shared" si="377"/>
        <v>Apr</v>
      </c>
      <c r="Q4006" s="22">
        <f>IF(Analysis!$H$2=1,1,0)</f>
        <v>1</v>
      </c>
      <c r="R4006" s="1">
        <f>IF(Analysis!$H$3=1,1,0)</f>
        <v>1</v>
      </c>
      <c r="S4006" s="23">
        <f>IF(Analysis!$H$4=1,1,0)</f>
        <v>1</v>
      </c>
      <c r="T4006" s="23">
        <f>IF(Analysis!$H$6=1,1,0)</f>
        <v>1</v>
      </c>
      <c r="U4006" s="23">
        <f>IF(Analysis!$H$7=1,1,0)</f>
        <v>1</v>
      </c>
    </row>
    <row r="4007" spans="1:21">
      <c r="A4007" s="4">
        <v>13640</v>
      </c>
      <c r="B4007" s="5">
        <v>40669.527777777781</v>
      </c>
      <c r="C4007" s="5">
        <v>40658.64166666667</v>
      </c>
      <c r="D4007" s="4" t="s">
        <v>62</v>
      </c>
      <c r="E4007" s="4" t="s">
        <v>64</v>
      </c>
      <c r="F4007" s="6" t="s">
        <v>2473</v>
      </c>
      <c r="G4007" s="4" t="s">
        <v>55</v>
      </c>
      <c r="H4007" s="4" t="s">
        <v>1808</v>
      </c>
      <c r="I4007" s="4" t="s">
        <v>142</v>
      </c>
      <c r="J4007" s="4" t="s">
        <v>59</v>
      </c>
      <c r="K4007" s="9">
        <f t="shared" si="372"/>
        <v>10.886111111110949</v>
      </c>
      <c r="L4007" s="13">
        <f t="shared" si="373"/>
        <v>40658</v>
      </c>
      <c r="M4007" s="14">
        <f t="shared" si="374"/>
        <v>0.64166666667006211</v>
      </c>
      <c r="N4007" s="15">
        <f t="shared" si="375"/>
        <v>5</v>
      </c>
      <c r="O4007" s="16" t="str">
        <f t="shared" si="376"/>
        <v>Friday</v>
      </c>
      <c r="P4007" s="16" t="str">
        <f t="shared" si="377"/>
        <v>Apr</v>
      </c>
      <c r="Q4007" s="22">
        <f>IF(Analysis!$H$2=1,1,0)</f>
        <v>1</v>
      </c>
      <c r="R4007" s="1">
        <f>IF(Analysis!$H$3=1,1,0)</f>
        <v>1</v>
      </c>
      <c r="S4007" s="23">
        <f>IF(Analysis!$H$4=1,1,0)</f>
        <v>1</v>
      </c>
      <c r="T4007" s="23">
        <f>IF(Analysis!$H$6=1,1,0)</f>
        <v>1</v>
      </c>
      <c r="U4007" s="23">
        <f>IF(Analysis!$H$7=1,1,0)</f>
        <v>1</v>
      </c>
    </row>
    <row r="4008" spans="1:21">
      <c r="A4008" s="4">
        <v>13639</v>
      </c>
      <c r="B4008" s="5">
        <v>40667.659722222219</v>
      </c>
      <c r="C4008" s="5">
        <v>40658.636111111111</v>
      </c>
      <c r="D4008" s="4" t="s">
        <v>53</v>
      </c>
      <c r="E4008" s="4" t="s">
        <v>68</v>
      </c>
      <c r="F4008" s="6" t="s">
        <v>2071</v>
      </c>
      <c r="G4008" s="4" t="s">
        <v>55</v>
      </c>
      <c r="H4008" s="4" t="s">
        <v>1809</v>
      </c>
      <c r="I4008" s="4" t="s">
        <v>142</v>
      </c>
      <c r="J4008" s="4" t="s">
        <v>136</v>
      </c>
      <c r="K4008" s="9">
        <f t="shared" si="372"/>
        <v>9.023611111108039</v>
      </c>
      <c r="L4008" s="13">
        <f t="shared" si="373"/>
        <v>40658</v>
      </c>
      <c r="M4008" s="14">
        <f t="shared" si="374"/>
        <v>0.63611111111094942</v>
      </c>
      <c r="N4008" s="15">
        <f t="shared" si="375"/>
        <v>5</v>
      </c>
      <c r="O4008" s="16" t="str">
        <f t="shared" si="376"/>
        <v>Wednesday</v>
      </c>
      <c r="P4008" s="16" t="str">
        <f t="shared" si="377"/>
        <v>Apr</v>
      </c>
      <c r="Q4008" s="22">
        <f>IF(Analysis!$H$2=1,1,0)</f>
        <v>1</v>
      </c>
      <c r="R4008" s="1">
        <f>IF(Analysis!$H$3=1,1,0)</f>
        <v>1</v>
      </c>
      <c r="S4008" s="23">
        <f>IF(Analysis!$H$4=1,1,0)</f>
        <v>1</v>
      </c>
      <c r="T4008" s="23">
        <f>IF(Analysis!$H$6=1,1,0)</f>
        <v>1</v>
      </c>
      <c r="U4008" s="23">
        <f>IF(Analysis!$H$7=1,1,0)</f>
        <v>1</v>
      </c>
    </row>
    <row r="4009" spans="1:21">
      <c r="A4009" s="4">
        <v>13638</v>
      </c>
      <c r="B4009" s="5">
        <v>40683.597916666666</v>
      </c>
      <c r="C4009" s="5">
        <v>40658.6</v>
      </c>
      <c r="D4009" s="4" t="s">
        <v>62</v>
      </c>
      <c r="E4009" s="4" t="s">
        <v>68</v>
      </c>
      <c r="F4009" s="6" t="s">
        <v>2072</v>
      </c>
      <c r="G4009" s="4" t="s">
        <v>55</v>
      </c>
      <c r="H4009" s="4" t="s">
        <v>1810</v>
      </c>
      <c r="I4009" s="4" t="s">
        <v>142</v>
      </c>
      <c r="J4009" s="4" t="s">
        <v>59</v>
      </c>
      <c r="K4009" s="9">
        <f t="shared" si="372"/>
        <v>24.997916666667152</v>
      </c>
      <c r="L4009" s="13">
        <f t="shared" si="373"/>
        <v>40658</v>
      </c>
      <c r="M4009" s="14">
        <f t="shared" si="374"/>
        <v>0.59999999999854481</v>
      </c>
      <c r="N4009" s="15">
        <f t="shared" si="375"/>
        <v>4</v>
      </c>
      <c r="O4009" s="16" t="str">
        <f t="shared" si="376"/>
        <v>Friday</v>
      </c>
      <c r="P4009" s="16" t="str">
        <f t="shared" si="377"/>
        <v>Apr</v>
      </c>
      <c r="Q4009" s="22">
        <f>IF(Analysis!$H$2=1,1,0)</f>
        <v>1</v>
      </c>
      <c r="R4009" s="1">
        <f>IF(Analysis!$H$3=1,1,0)</f>
        <v>1</v>
      </c>
      <c r="S4009" s="23">
        <f>IF(Analysis!$H$4=1,1,0)</f>
        <v>1</v>
      </c>
      <c r="T4009" s="23">
        <f>IF(Analysis!$H$6=1,1,0)</f>
        <v>1</v>
      </c>
      <c r="U4009" s="23">
        <f>IF(Analysis!$H$7=1,1,0)</f>
        <v>1</v>
      </c>
    </row>
    <row r="4010" spans="1:21">
      <c r="A4010" s="4">
        <v>13637</v>
      </c>
      <c r="B4010" s="5">
        <v>40674.591666666667</v>
      </c>
      <c r="C4010" s="5">
        <v>40658.591666666667</v>
      </c>
      <c r="D4010" s="4" t="s">
        <v>60</v>
      </c>
      <c r="E4010" s="4" t="s">
        <v>74</v>
      </c>
      <c r="F4010" s="6" t="s">
        <v>2073</v>
      </c>
      <c r="G4010" s="4" t="s">
        <v>55</v>
      </c>
      <c r="H4010" s="4" t="s">
        <v>90</v>
      </c>
      <c r="I4010" s="4" t="s">
        <v>142</v>
      </c>
      <c r="J4010" s="4" t="s">
        <v>59</v>
      </c>
      <c r="K4010" s="9">
        <f t="shared" si="372"/>
        <v>16</v>
      </c>
      <c r="L4010" s="13">
        <f t="shared" si="373"/>
        <v>40658</v>
      </c>
      <c r="M4010" s="14">
        <f t="shared" si="374"/>
        <v>0.59166666666715173</v>
      </c>
      <c r="N4010" s="15">
        <f t="shared" si="375"/>
        <v>4</v>
      </c>
      <c r="O4010" s="16" t="str">
        <f t="shared" si="376"/>
        <v>Wednesday</v>
      </c>
      <c r="P4010" s="16" t="str">
        <f t="shared" si="377"/>
        <v>Apr</v>
      </c>
      <c r="Q4010" s="22">
        <f>IF(Analysis!$H$2=1,1,0)</f>
        <v>1</v>
      </c>
      <c r="R4010" s="1">
        <f>IF(Analysis!$H$3=1,1,0)</f>
        <v>1</v>
      </c>
      <c r="S4010" s="23">
        <f>IF(Analysis!$H$4=1,1,0)</f>
        <v>1</v>
      </c>
      <c r="T4010" s="23">
        <f>IF(Analysis!$H$6=1,1,0)</f>
        <v>1</v>
      </c>
      <c r="U4010" s="23">
        <f>IF(Analysis!$H$7=1,1,0)</f>
        <v>1</v>
      </c>
    </row>
    <row r="4011" spans="1:21">
      <c r="A4011" s="4">
        <v>13636</v>
      </c>
      <c r="B4011" s="5">
        <v>40695.414583333331</v>
      </c>
      <c r="C4011" s="5">
        <v>40658.579861111109</v>
      </c>
      <c r="D4011" s="4" t="s">
        <v>62</v>
      </c>
      <c r="E4011" s="4" t="s">
        <v>64</v>
      </c>
      <c r="F4011" s="6" t="s">
        <v>132</v>
      </c>
      <c r="G4011" s="4" t="s">
        <v>55</v>
      </c>
      <c r="H4011" s="4" t="s">
        <v>107</v>
      </c>
      <c r="I4011" s="4" t="s">
        <v>142</v>
      </c>
      <c r="J4011" s="4" t="s">
        <v>59</v>
      </c>
      <c r="K4011" s="9">
        <f t="shared" si="372"/>
        <v>36.834722222221899</v>
      </c>
      <c r="L4011" s="13">
        <f t="shared" si="373"/>
        <v>40658</v>
      </c>
      <c r="M4011" s="14">
        <f t="shared" si="374"/>
        <v>0.57986111110949423</v>
      </c>
      <c r="N4011" s="15">
        <f t="shared" si="375"/>
        <v>4</v>
      </c>
      <c r="O4011" s="16" t="str">
        <f t="shared" si="376"/>
        <v>Wednesday</v>
      </c>
      <c r="P4011" s="16" t="str">
        <f t="shared" si="377"/>
        <v>Apr</v>
      </c>
      <c r="Q4011" s="22">
        <f>IF(Analysis!$H$2=1,1,0)</f>
        <v>1</v>
      </c>
      <c r="R4011" s="1">
        <f>IF(Analysis!$H$3=1,1,0)</f>
        <v>1</v>
      </c>
      <c r="S4011" s="23">
        <f>IF(Analysis!$H$4=1,1,0)</f>
        <v>1</v>
      </c>
      <c r="T4011" s="23">
        <f>IF(Analysis!$H$6=1,1,0)</f>
        <v>1</v>
      </c>
      <c r="U4011" s="23">
        <f>IF(Analysis!$H$7=1,1,0)</f>
        <v>1</v>
      </c>
    </row>
    <row r="4012" spans="1:21">
      <c r="A4012" s="4">
        <v>13635</v>
      </c>
      <c r="B4012" s="5">
        <v>40661.572222222225</v>
      </c>
      <c r="C4012" s="5">
        <v>40658.563194444447</v>
      </c>
      <c r="D4012" s="4" t="s">
        <v>60</v>
      </c>
      <c r="E4012" s="4" t="s">
        <v>67</v>
      </c>
      <c r="F4012" s="6" t="s">
        <v>133</v>
      </c>
      <c r="G4012" s="4" t="s">
        <v>55</v>
      </c>
      <c r="H4012" s="4" t="s">
        <v>106</v>
      </c>
      <c r="I4012" s="4" t="s">
        <v>142</v>
      </c>
      <c r="J4012" s="4" t="s">
        <v>59</v>
      </c>
      <c r="K4012" s="9">
        <f t="shared" si="372"/>
        <v>3.0090277777781012</v>
      </c>
      <c r="L4012" s="13">
        <f t="shared" si="373"/>
        <v>40658</v>
      </c>
      <c r="M4012" s="14">
        <f t="shared" si="374"/>
        <v>0.56319444444670808</v>
      </c>
      <c r="N4012" s="15">
        <f t="shared" si="375"/>
        <v>4</v>
      </c>
      <c r="O4012" s="16" t="str">
        <f t="shared" si="376"/>
        <v>Thursday</v>
      </c>
      <c r="P4012" s="16" t="str">
        <f t="shared" si="377"/>
        <v>Apr</v>
      </c>
      <c r="Q4012" s="22">
        <f>IF(Analysis!$H$2=1,1,0)</f>
        <v>1</v>
      </c>
      <c r="R4012" s="1">
        <f>IF(Analysis!$H$3=1,1,0)</f>
        <v>1</v>
      </c>
      <c r="S4012" s="23">
        <f>IF(Analysis!$H$4=1,1,0)</f>
        <v>1</v>
      </c>
      <c r="T4012" s="23">
        <f>IF(Analysis!$H$6=1,1,0)</f>
        <v>1</v>
      </c>
      <c r="U4012" s="23">
        <f>IF(Analysis!$H$7=1,1,0)</f>
        <v>1</v>
      </c>
    </row>
    <row r="4013" spans="1:21">
      <c r="A4013" s="4">
        <v>13634</v>
      </c>
      <c r="B4013" s="5">
        <v>40673.645138888889</v>
      </c>
      <c r="C4013" s="5">
        <v>40658.529861111114</v>
      </c>
      <c r="D4013" s="4" t="s">
        <v>62</v>
      </c>
      <c r="E4013" s="4" t="s">
        <v>63</v>
      </c>
      <c r="F4013" s="6" t="s">
        <v>127</v>
      </c>
      <c r="G4013" s="4" t="s">
        <v>55</v>
      </c>
      <c r="H4013" s="4" t="s">
        <v>71</v>
      </c>
      <c r="I4013" s="4" t="s">
        <v>142</v>
      </c>
      <c r="J4013" s="4" t="s">
        <v>65</v>
      </c>
      <c r="K4013" s="9">
        <f t="shared" si="372"/>
        <v>15.115277777775191</v>
      </c>
      <c r="L4013" s="13">
        <f t="shared" si="373"/>
        <v>40658</v>
      </c>
      <c r="M4013" s="14">
        <f t="shared" si="374"/>
        <v>0.52986111111385981</v>
      </c>
      <c r="N4013" s="15">
        <f t="shared" si="375"/>
        <v>3</v>
      </c>
      <c r="O4013" s="16" t="str">
        <f t="shared" si="376"/>
        <v>Tuesday</v>
      </c>
      <c r="P4013" s="16" t="str">
        <f t="shared" si="377"/>
        <v>Apr</v>
      </c>
      <c r="Q4013" s="22">
        <f>IF(Analysis!$H$2=1,1,0)</f>
        <v>1</v>
      </c>
      <c r="R4013" s="1">
        <f>IF(Analysis!$H$3=1,1,0)</f>
        <v>1</v>
      </c>
      <c r="S4013" s="23">
        <f>IF(Analysis!$H$4=1,1,0)</f>
        <v>1</v>
      </c>
      <c r="T4013" s="23">
        <f>IF(Analysis!$H$6=1,1,0)</f>
        <v>1</v>
      </c>
      <c r="U4013" s="23">
        <f>IF(Analysis!$H$7=1,1,0)</f>
        <v>1</v>
      </c>
    </row>
    <row r="4014" spans="1:21">
      <c r="A4014" s="4">
        <v>13633</v>
      </c>
      <c r="B4014" s="5">
        <v>40658.626388888886</v>
      </c>
      <c r="C4014" s="5">
        <v>40658.525694444441</v>
      </c>
      <c r="D4014" s="4" t="s">
        <v>60</v>
      </c>
      <c r="E4014" s="4" t="s">
        <v>54</v>
      </c>
      <c r="F4014" s="6" t="s">
        <v>128</v>
      </c>
      <c r="G4014" s="4" t="s">
        <v>55</v>
      </c>
      <c r="H4014" s="4" t="s">
        <v>56</v>
      </c>
      <c r="I4014" s="4" t="s">
        <v>142</v>
      </c>
      <c r="J4014" s="4" t="s">
        <v>59</v>
      </c>
      <c r="K4014" s="9">
        <f t="shared" si="372"/>
        <v>0.10069444444525288</v>
      </c>
      <c r="L4014" s="13">
        <f t="shared" si="373"/>
        <v>40658</v>
      </c>
      <c r="M4014" s="14">
        <f t="shared" si="374"/>
        <v>0.52569444444088731</v>
      </c>
      <c r="N4014" s="15">
        <f t="shared" si="375"/>
        <v>3</v>
      </c>
      <c r="O4014" s="16" t="str">
        <f t="shared" si="376"/>
        <v>Monday</v>
      </c>
      <c r="P4014" s="16" t="str">
        <f t="shared" si="377"/>
        <v>Apr</v>
      </c>
      <c r="Q4014" s="22">
        <f>IF(Analysis!$H$2=1,1,0)</f>
        <v>1</v>
      </c>
      <c r="R4014" s="1">
        <f>IF(Analysis!$H$3=1,1,0)</f>
        <v>1</v>
      </c>
      <c r="S4014" s="23">
        <f>IF(Analysis!$H$4=1,1,0)</f>
        <v>1</v>
      </c>
      <c r="T4014" s="23">
        <f>IF(Analysis!$H$6=1,1,0)</f>
        <v>1</v>
      </c>
      <c r="U4014" s="23">
        <f>IF(Analysis!$H$7=1,1,0)</f>
        <v>1</v>
      </c>
    </row>
    <row r="4015" spans="1:21">
      <c r="A4015" s="4">
        <v>13632</v>
      </c>
      <c r="B4015" s="5">
        <v>40690.422222222223</v>
      </c>
      <c r="C4015" s="5">
        <v>40658.517361111109</v>
      </c>
      <c r="D4015" s="4" t="s">
        <v>62</v>
      </c>
      <c r="E4015" s="4" t="s">
        <v>63</v>
      </c>
      <c r="F4015" s="6" t="s">
        <v>129</v>
      </c>
      <c r="G4015" s="4" t="s">
        <v>55</v>
      </c>
      <c r="H4015" s="4" t="s">
        <v>90</v>
      </c>
      <c r="I4015" s="4" t="s">
        <v>142</v>
      </c>
      <c r="J4015" s="4" t="s">
        <v>65</v>
      </c>
      <c r="K4015" s="9">
        <f t="shared" si="372"/>
        <v>31.90486111111386</v>
      </c>
      <c r="L4015" s="13">
        <f t="shared" si="373"/>
        <v>40658</v>
      </c>
      <c r="M4015" s="14">
        <f t="shared" si="374"/>
        <v>0.51736111110949423</v>
      </c>
      <c r="N4015" s="15">
        <f t="shared" si="375"/>
        <v>3</v>
      </c>
      <c r="O4015" s="16" t="str">
        <f t="shared" si="376"/>
        <v>Friday</v>
      </c>
      <c r="P4015" s="16" t="str">
        <f t="shared" si="377"/>
        <v>Apr</v>
      </c>
      <c r="Q4015" s="22">
        <f>IF(Analysis!$H$2=1,1,0)</f>
        <v>1</v>
      </c>
      <c r="R4015" s="1">
        <f>IF(Analysis!$H$3=1,1,0)</f>
        <v>1</v>
      </c>
      <c r="S4015" s="23">
        <f>IF(Analysis!$H$4=1,1,0)</f>
        <v>1</v>
      </c>
      <c r="T4015" s="23">
        <f>IF(Analysis!$H$6=1,1,0)</f>
        <v>1</v>
      </c>
      <c r="U4015" s="23">
        <f>IF(Analysis!$H$7=1,1,0)</f>
        <v>1</v>
      </c>
    </row>
    <row r="4016" spans="1:21">
      <c r="A4016" s="4">
        <v>13631</v>
      </c>
      <c r="B4016" s="5">
        <v>40686.455555555556</v>
      </c>
      <c r="C4016" s="5">
        <v>40658.476388888892</v>
      </c>
      <c r="D4016" s="4" t="s">
        <v>62</v>
      </c>
      <c r="E4016" s="4" t="s">
        <v>77</v>
      </c>
      <c r="F4016" s="6" t="s">
        <v>145</v>
      </c>
      <c r="G4016" s="4" t="s">
        <v>55</v>
      </c>
      <c r="H4016" s="4" t="s">
        <v>56</v>
      </c>
      <c r="I4016" s="4" t="s">
        <v>142</v>
      </c>
      <c r="J4016" s="4" t="s">
        <v>65</v>
      </c>
      <c r="K4016" s="9">
        <f t="shared" si="372"/>
        <v>27.979166666664241</v>
      </c>
      <c r="L4016" s="13">
        <f t="shared" si="373"/>
        <v>40658</v>
      </c>
      <c r="M4016" s="14">
        <f t="shared" si="374"/>
        <v>0.47638888889196096</v>
      </c>
      <c r="N4016" s="15">
        <f t="shared" si="375"/>
        <v>3</v>
      </c>
      <c r="O4016" s="16" t="str">
        <f t="shared" si="376"/>
        <v>Monday</v>
      </c>
      <c r="P4016" s="16" t="str">
        <f t="shared" si="377"/>
        <v>Apr</v>
      </c>
      <c r="Q4016" s="22">
        <f>IF(Analysis!$H$2=1,1,0)</f>
        <v>1</v>
      </c>
      <c r="R4016" s="1">
        <f>IF(Analysis!$H$3=1,1,0)</f>
        <v>1</v>
      </c>
      <c r="S4016" s="23">
        <f>IF(Analysis!$H$4=1,1,0)</f>
        <v>1</v>
      </c>
      <c r="T4016" s="23">
        <f>IF(Analysis!$H$6=1,1,0)</f>
        <v>1</v>
      </c>
      <c r="U4016" s="23">
        <f>IF(Analysis!$H$7=1,1,0)</f>
        <v>1</v>
      </c>
    </row>
    <row r="4017" spans="1:21">
      <c r="A4017" s="4">
        <v>13630</v>
      </c>
      <c r="B4017" s="5">
        <v>40660.455555555556</v>
      </c>
      <c r="C4017" s="5">
        <v>40658.453472222223</v>
      </c>
      <c r="D4017" s="4" t="s">
        <v>53</v>
      </c>
      <c r="E4017" s="4" t="s">
        <v>79</v>
      </c>
      <c r="F4017" s="6" t="s">
        <v>2474</v>
      </c>
      <c r="G4017" s="4" t="s">
        <v>55</v>
      </c>
      <c r="H4017" s="4" t="s">
        <v>1811</v>
      </c>
      <c r="I4017" s="4" t="s">
        <v>142</v>
      </c>
      <c r="J4017" s="4" t="s">
        <v>59</v>
      </c>
      <c r="K4017" s="9">
        <f t="shared" si="372"/>
        <v>2.0020833333328483</v>
      </c>
      <c r="L4017" s="13">
        <f t="shared" si="373"/>
        <v>40658</v>
      </c>
      <c r="M4017" s="14">
        <f t="shared" si="374"/>
        <v>0.45347222222335404</v>
      </c>
      <c r="N4017" s="15">
        <f t="shared" si="375"/>
        <v>2</v>
      </c>
      <c r="O4017" s="16" t="str">
        <f t="shared" si="376"/>
        <v>Wednesday</v>
      </c>
      <c r="P4017" s="16" t="str">
        <f t="shared" si="377"/>
        <v>Apr</v>
      </c>
      <c r="Q4017" s="22">
        <f>IF(Analysis!$H$2=1,1,0)</f>
        <v>1</v>
      </c>
      <c r="R4017" s="1">
        <f>IF(Analysis!$H$3=1,1,0)</f>
        <v>1</v>
      </c>
      <c r="S4017" s="23">
        <f>IF(Analysis!$H$4=1,1,0)</f>
        <v>1</v>
      </c>
      <c r="T4017" s="23">
        <f>IF(Analysis!$H$6=1,1,0)</f>
        <v>1</v>
      </c>
      <c r="U4017" s="23">
        <f>IF(Analysis!$H$7=1,1,0)</f>
        <v>1</v>
      </c>
    </row>
    <row r="4018" spans="1:21">
      <c r="A4018" s="4">
        <v>13629</v>
      </c>
      <c r="B4018" s="5">
        <v>40710.652083333334</v>
      </c>
      <c r="C4018" s="5">
        <v>40658.424305555556</v>
      </c>
      <c r="D4018" s="4" t="s">
        <v>62</v>
      </c>
      <c r="E4018" s="4" t="s">
        <v>63</v>
      </c>
      <c r="F4018" s="6" t="s">
        <v>2071</v>
      </c>
      <c r="G4018" s="4" t="s">
        <v>55</v>
      </c>
      <c r="H4018" s="4" t="s">
        <v>1812</v>
      </c>
      <c r="I4018" s="4" t="s">
        <v>142</v>
      </c>
      <c r="J4018" s="4" t="s">
        <v>65</v>
      </c>
      <c r="K4018" s="9">
        <f t="shared" si="372"/>
        <v>52.227777777778101</v>
      </c>
      <c r="L4018" s="13">
        <f t="shared" si="373"/>
        <v>40658</v>
      </c>
      <c r="M4018" s="14">
        <f t="shared" si="374"/>
        <v>0.42430555555620231</v>
      </c>
      <c r="N4018" s="15">
        <f t="shared" si="375"/>
        <v>2</v>
      </c>
      <c r="O4018" s="16" t="str">
        <f t="shared" si="376"/>
        <v>Thursday</v>
      </c>
      <c r="P4018" s="16" t="str">
        <f t="shared" si="377"/>
        <v>Apr</v>
      </c>
      <c r="Q4018" s="22">
        <f>IF(Analysis!$H$2=1,1,0)</f>
        <v>1</v>
      </c>
      <c r="R4018" s="1">
        <f>IF(Analysis!$H$3=1,1,0)</f>
        <v>1</v>
      </c>
      <c r="S4018" s="23">
        <f>IF(Analysis!$H$4=1,1,0)</f>
        <v>1</v>
      </c>
      <c r="T4018" s="23">
        <f>IF(Analysis!$H$6=1,1,0)</f>
        <v>1</v>
      </c>
      <c r="U4018" s="23">
        <f>IF(Analysis!$H$7=1,1,0)</f>
        <v>1</v>
      </c>
    </row>
    <row r="4019" spans="1:21">
      <c r="A4019" s="4">
        <v>13628</v>
      </c>
      <c r="B4019" s="5">
        <v>40662.398611111108</v>
      </c>
      <c r="C4019" s="5">
        <v>40658.405555555553</v>
      </c>
      <c r="D4019" s="4" t="s">
        <v>53</v>
      </c>
      <c r="E4019" s="4" t="s">
        <v>54</v>
      </c>
      <c r="F4019" s="6" t="s">
        <v>2072</v>
      </c>
      <c r="G4019" s="4" t="s">
        <v>55</v>
      </c>
      <c r="H4019" s="4" t="s">
        <v>1813</v>
      </c>
      <c r="I4019" s="4" t="s">
        <v>142</v>
      </c>
      <c r="J4019" s="4" t="s">
        <v>57</v>
      </c>
      <c r="K4019" s="9">
        <f t="shared" si="372"/>
        <v>3.9930555555547471</v>
      </c>
      <c r="L4019" s="13">
        <f t="shared" si="373"/>
        <v>40658</v>
      </c>
      <c r="M4019" s="14">
        <f t="shared" si="374"/>
        <v>0.40555555555329192</v>
      </c>
      <c r="N4019" s="15">
        <f t="shared" si="375"/>
        <v>2</v>
      </c>
      <c r="O4019" s="16" t="str">
        <f t="shared" si="376"/>
        <v>Friday</v>
      </c>
      <c r="P4019" s="16" t="str">
        <f t="shared" si="377"/>
        <v>Apr</v>
      </c>
      <c r="Q4019" s="22">
        <f>IF(Analysis!$H$2=1,1,0)</f>
        <v>1</v>
      </c>
      <c r="R4019" s="1">
        <f>IF(Analysis!$H$3=1,1,0)</f>
        <v>1</v>
      </c>
      <c r="S4019" s="23">
        <f>IF(Analysis!$H$4=1,1,0)</f>
        <v>1</v>
      </c>
      <c r="T4019" s="23">
        <f>IF(Analysis!$H$6=1,1,0)</f>
        <v>1</v>
      </c>
      <c r="U4019" s="23">
        <f>IF(Analysis!$H$7=1,1,0)</f>
        <v>1</v>
      </c>
    </row>
    <row r="4020" spans="1:21">
      <c r="A4020" s="4">
        <v>13627</v>
      </c>
      <c r="B4020" s="5">
        <v>40660.407638888886</v>
      </c>
      <c r="C4020" s="5">
        <v>40658.396527777775</v>
      </c>
      <c r="D4020" s="4" t="s">
        <v>60</v>
      </c>
      <c r="E4020" s="4" t="s">
        <v>74</v>
      </c>
      <c r="F4020" s="6" t="s">
        <v>2073</v>
      </c>
      <c r="G4020" s="4" t="s">
        <v>55</v>
      </c>
      <c r="H4020" s="4" t="s">
        <v>1814</v>
      </c>
      <c r="I4020" s="4" t="s">
        <v>142</v>
      </c>
      <c r="J4020" s="4" t="s">
        <v>59</v>
      </c>
      <c r="K4020" s="9">
        <f t="shared" si="372"/>
        <v>2.0111111111109494</v>
      </c>
      <c r="L4020" s="13">
        <f t="shared" si="373"/>
        <v>40658</v>
      </c>
      <c r="M4020" s="14">
        <f t="shared" si="374"/>
        <v>0.39652777777519077</v>
      </c>
      <c r="N4020" s="15">
        <f t="shared" si="375"/>
        <v>2</v>
      </c>
      <c r="O4020" s="16" t="str">
        <f t="shared" si="376"/>
        <v>Wednesday</v>
      </c>
      <c r="P4020" s="16" t="str">
        <f t="shared" si="377"/>
        <v>Apr</v>
      </c>
      <c r="Q4020" s="22">
        <f>IF(Analysis!$H$2=1,1,0)</f>
        <v>1</v>
      </c>
      <c r="R4020" s="1">
        <f>IF(Analysis!$H$3=1,1,0)</f>
        <v>1</v>
      </c>
      <c r="S4020" s="23">
        <f>IF(Analysis!$H$4=1,1,0)</f>
        <v>1</v>
      </c>
      <c r="T4020" s="23">
        <f>IF(Analysis!$H$6=1,1,0)</f>
        <v>1</v>
      </c>
      <c r="U4020" s="23">
        <f>IF(Analysis!$H$7=1,1,0)</f>
        <v>1</v>
      </c>
    </row>
    <row r="4021" spans="1:21">
      <c r="A4021" s="4">
        <v>13626</v>
      </c>
      <c r="B4021" s="5">
        <v>40659.450694444444</v>
      </c>
      <c r="C4021" s="5">
        <v>40655.722916666666</v>
      </c>
      <c r="D4021" s="4" t="s">
        <v>60</v>
      </c>
      <c r="E4021" s="4" t="s">
        <v>74</v>
      </c>
      <c r="F4021" s="6" t="s">
        <v>132</v>
      </c>
      <c r="G4021" s="4" t="s">
        <v>55</v>
      </c>
      <c r="H4021" s="4" t="s">
        <v>1815</v>
      </c>
      <c r="I4021" s="4" t="s">
        <v>142</v>
      </c>
      <c r="J4021" s="4" t="s">
        <v>65</v>
      </c>
      <c r="K4021" s="9">
        <f t="shared" si="372"/>
        <v>3.7277777777781012</v>
      </c>
      <c r="L4021" s="13">
        <f t="shared" si="373"/>
        <v>40655</v>
      </c>
      <c r="M4021" s="14">
        <f t="shared" si="374"/>
        <v>0.72291666666569654</v>
      </c>
      <c r="N4021" s="15">
        <f t="shared" si="375"/>
        <v>6</v>
      </c>
      <c r="O4021" s="16" t="str">
        <f t="shared" si="376"/>
        <v>Tuesday</v>
      </c>
      <c r="P4021" s="16" t="str">
        <f t="shared" si="377"/>
        <v>Apr</v>
      </c>
      <c r="Q4021" s="22">
        <f>IF(Analysis!$H$2=1,1,0)</f>
        <v>1</v>
      </c>
      <c r="R4021" s="1">
        <f>IF(Analysis!$H$3=1,1,0)</f>
        <v>1</v>
      </c>
      <c r="S4021" s="23">
        <f>IF(Analysis!$H$4=1,1,0)</f>
        <v>1</v>
      </c>
      <c r="T4021" s="23">
        <f>IF(Analysis!$H$6=1,1,0)</f>
        <v>1</v>
      </c>
      <c r="U4021" s="23">
        <f>IF(Analysis!$H$7=1,1,0)</f>
        <v>1</v>
      </c>
    </row>
    <row r="4022" spans="1:21">
      <c r="A4022" s="4">
        <v>13625</v>
      </c>
      <c r="B4022" s="5">
        <v>40679.348611111112</v>
      </c>
      <c r="C4022" s="5">
        <v>40655.615277777775</v>
      </c>
      <c r="D4022" s="4" t="s">
        <v>60</v>
      </c>
      <c r="E4022" s="4" t="s">
        <v>74</v>
      </c>
      <c r="F4022" s="6" t="s">
        <v>133</v>
      </c>
      <c r="G4022" s="4" t="s">
        <v>55</v>
      </c>
      <c r="H4022" s="4" t="s">
        <v>90</v>
      </c>
      <c r="I4022" s="4" t="s">
        <v>142</v>
      </c>
      <c r="J4022" s="4" t="s">
        <v>73</v>
      </c>
      <c r="K4022" s="9">
        <f t="shared" si="372"/>
        <v>23.733333333337214</v>
      </c>
      <c r="L4022" s="13">
        <f t="shared" si="373"/>
        <v>40655</v>
      </c>
      <c r="M4022" s="14">
        <f t="shared" si="374"/>
        <v>0.61527777777519077</v>
      </c>
      <c r="N4022" s="15">
        <f t="shared" si="375"/>
        <v>4</v>
      </c>
      <c r="O4022" s="16" t="str">
        <f t="shared" si="376"/>
        <v>Monday</v>
      </c>
      <c r="P4022" s="16" t="str">
        <f t="shared" si="377"/>
        <v>Apr</v>
      </c>
      <c r="Q4022" s="22">
        <f>IF(Analysis!$H$2=1,1,0)</f>
        <v>1</v>
      </c>
      <c r="R4022" s="1">
        <f>IF(Analysis!$H$3=1,1,0)</f>
        <v>1</v>
      </c>
      <c r="S4022" s="23">
        <f>IF(Analysis!$H$4=1,1,0)</f>
        <v>1</v>
      </c>
      <c r="T4022" s="23">
        <f>IF(Analysis!$H$6=1,1,0)</f>
        <v>1</v>
      </c>
      <c r="U4022" s="23">
        <f>IF(Analysis!$H$7=1,1,0)</f>
        <v>1</v>
      </c>
    </row>
    <row r="4023" spans="1:21">
      <c r="A4023" s="4">
        <v>13624</v>
      </c>
      <c r="B4023" s="5">
        <v>40662.618055555555</v>
      </c>
      <c r="C4023" s="5">
        <v>40655.583333333336</v>
      </c>
      <c r="D4023" s="4" t="s">
        <v>53</v>
      </c>
      <c r="E4023" s="4" t="s">
        <v>54</v>
      </c>
      <c r="F4023" s="6" t="s">
        <v>127</v>
      </c>
      <c r="G4023" s="4" t="s">
        <v>55</v>
      </c>
      <c r="H4023" s="4" t="s">
        <v>107</v>
      </c>
      <c r="I4023" s="4" t="s">
        <v>142</v>
      </c>
      <c r="J4023" s="4" t="s">
        <v>59</v>
      </c>
      <c r="K4023" s="9">
        <f t="shared" si="372"/>
        <v>7.0347222222189885</v>
      </c>
      <c r="L4023" s="13">
        <f t="shared" si="373"/>
        <v>40655</v>
      </c>
      <c r="M4023" s="14">
        <f t="shared" si="374"/>
        <v>0.58333333333575865</v>
      </c>
      <c r="N4023" s="15">
        <f t="shared" si="375"/>
        <v>4</v>
      </c>
      <c r="O4023" s="16" t="str">
        <f t="shared" si="376"/>
        <v>Friday</v>
      </c>
      <c r="P4023" s="16" t="str">
        <f t="shared" si="377"/>
        <v>Apr</v>
      </c>
      <c r="Q4023" s="22">
        <f>IF(Analysis!$H$2=1,1,0)</f>
        <v>1</v>
      </c>
      <c r="R4023" s="1">
        <f>IF(Analysis!$H$3=1,1,0)</f>
        <v>1</v>
      </c>
      <c r="S4023" s="23">
        <f>IF(Analysis!$H$4=1,1,0)</f>
        <v>1</v>
      </c>
      <c r="T4023" s="23">
        <f>IF(Analysis!$H$6=1,1,0)</f>
        <v>1</v>
      </c>
      <c r="U4023" s="23">
        <f>IF(Analysis!$H$7=1,1,0)</f>
        <v>1</v>
      </c>
    </row>
    <row r="4024" spans="1:21">
      <c r="A4024" s="4">
        <v>13623</v>
      </c>
      <c r="B4024" s="5">
        <v>40655.695833333331</v>
      </c>
      <c r="C4024" s="5">
        <v>40655.568749999999</v>
      </c>
      <c r="D4024" s="4" t="s">
        <v>53</v>
      </c>
      <c r="E4024" s="4" t="s">
        <v>105</v>
      </c>
      <c r="F4024" s="6" t="s">
        <v>128</v>
      </c>
      <c r="G4024" s="4" t="s">
        <v>55</v>
      </c>
      <c r="H4024" s="4" t="s">
        <v>106</v>
      </c>
      <c r="I4024" s="4" t="s">
        <v>142</v>
      </c>
      <c r="J4024" s="4" t="s">
        <v>59</v>
      </c>
      <c r="K4024" s="9">
        <f t="shared" si="372"/>
        <v>0.12708333333284827</v>
      </c>
      <c r="L4024" s="13">
        <f t="shared" si="373"/>
        <v>40655</v>
      </c>
      <c r="M4024" s="14">
        <f t="shared" si="374"/>
        <v>0.56874999999854481</v>
      </c>
      <c r="N4024" s="15">
        <f t="shared" si="375"/>
        <v>4</v>
      </c>
      <c r="O4024" s="16" t="str">
        <f t="shared" si="376"/>
        <v>Friday</v>
      </c>
      <c r="P4024" s="16" t="str">
        <f t="shared" si="377"/>
        <v>Apr</v>
      </c>
      <c r="Q4024" s="22">
        <f>IF(Analysis!$H$2=1,1,0)</f>
        <v>1</v>
      </c>
      <c r="R4024" s="1">
        <f>IF(Analysis!$H$3=1,1,0)</f>
        <v>1</v>
      </c>
      <c r="S4024" s="23">
        <f>IF(Analysis!$H$4=1,1,0)</f>
        <v>1</v>
      </c>
      <c r="T4024" s="23">
        <f>IF(Analysis!$H$6=1,1,0)</f>
        <v>1</v>
      </c>
      <c r="U4024" s="23">
        <f>IF(Analysis!$H$7=1,1,0)</f>
        <v>1</v>
      </c>
    </row>
    <row r="4025" spans="1:21">
      <c r="A4025" s="4">
        <v>13622</v>
      </c>
      <c r="B4025" s="5">
        <v>40667.629166666666</v>
      </c>
      <c r="C4025" s="5">
        <v>40655.527777777781</v>
      </c>
      <c r="D4025" s="4" t="s">
        <v>62</v>
      </c>
      <c r="E4025" s="4" t="s">
        <v>72</v>
      </c>
      <c r="F4025" s="6" t="s">
        <v>129</v>
      </c>
      <c r="G4025" s="4" t="s">
        <v>55</v>
      </c>
      <c r="H4025" s="4" t="s">
        <v>71</v>
      </c>
      <c r="I4025" s="4" t="s">
        <v>142</v>
      </c>
      <c r="J4025" s="4" t="s">
        <v>73</v>
      </c>
      <c r="K4025" s="9">
        <f t="shared" si="372"/>
        <v>12.101388888884685</v>
      </c>
      <c r="L4025" s="13">
        <f t="shared" si="373"/>
        <v>40655</v>
      </c>
      <c r="M4025" s="14">
        <f t="shared" si="374"/>
        <v>0.52777777778101154</v>
      </c>
      <c r="N4025" s="15">
        <f t="shared" si="375"/>
        <v>3</v>
      </c>
      <c r="O4025" s="16" t="str">
        <f t="shared" si="376"/>
        <v>Wednesday</v>
      </c>
      <c r="P4025" s="16" t="str">
        <f t="shared" si="377"/>
        <v>Apr</v>
      </c>
      <c r="Q4025" s="22">
        <f>IF(Analysis!$H$2=1,1,0)</f>
        <v>1</v>
      </c>
      <c r="R4025" s="1">
        <f>IF(Analysis!$H$3=1,1,0)</f>
        <v>1</v>
      </c>
      <c r="S4025" s="23">
        <f>IF(Analysis!$H$4=1,1,0)</f>
        <v>1</v>
      </c>
      <c r="T4025" s="23">
        <f>IF(Analysis!$H$6=1,1,0)</f>
        <v>1</v>
      </c>
      <c r="U4025" s="23">
        <f>IF(Analysis!$H$7=1,1,0)</f>
        <v>1</v>
      </c>
    </row>
    <row r="4026" spans="1:21">
      <c r="A4026" s="4">
        <v>13621</v>
      </c>
      <c r="B4026" s="5">
        <v>40667.628472222219</v>
      </c>
      <c r="C4026" s="5">
        <v>40655.525000000001</v>
      </c>
      <c r="D4026" s="4" t="s">
        <v>62</v>
      </c>
      <c r="E4026" s="4" t="s">
        <v>72</v>
      </c>
      <c r="F4026" s="6" t="s">
        <v>145</v>
      </c>
      <c r="G4026" s="4" t="s">
        <v>55</v>
      </c>
      <c r="H4026" s="4" t="s">
        <v>56</v>
      </c>
      <c r="I4026" s="4" t="s">
        <v>142</v>
      </c>
      <c r="J4026" s="4" t="s">
        <v>73</v>
      </c>
      <c r="K4026" s="9">
        <f t="shared" si="372"/>
        <v>12.103472222217533</v>
      </c>
      <c r="L4026" s="13">
        <f t="shared" si="373"/>
        <v>40655</v>
      </c>
      <c r="M4026" s="14">
        <f t="shared" si="374"/>
        <v>0.52500000000145519</v>
      </c>
      <c r="N4026" s="15">
        <f t="shared" si="375"/>
        <v>3</v>
      </c>
      <c r="O4026" s="16" t="str">
        <f t="shared" si="376"/>
        <v>Wednesday</v>
      </c>
      <c r="P4026" s="16" t="str">
        <f t="shared" si="377"/>
        <v>Apr</v>
      </c>
      <c r="Q4026" s="22">
        <f>IF(Analysis!$H$2=1,1,0)</f>
        <v>1</v>
      </c>
      <c r="R4026" s="1">
        <f>IF(Analysis!$H$3=1,1,0)</f>
        <v>1</v>
      </c>
      <c r="S4026" s="23">
        <f>IF(Analysis!$H$4=1,1,0)</f>
        <v>1</v>
      </c>
      <c r="T4026" s="23">
        <f>IF(Analysis!$H$6=1,1,0)</f>
        <v>1</v>
      </c>
      <c r="U4026" s="23">
        <f>IF(Analysis!$H$7=1,1,0)</f>
        <v>1</v>
      </c>
    </row>
    <row r="4027" spans="1:21">
      <c r="A4027" s="4">
        <v>13620</v>
      </c>
      <c r="B4027" s="5">
        <v>40662.452777777777</v>
      </c>
      <c r="C4027" s="5">
        <v>40655.511111111111</v>
      </c>
      <c r="D4027" s="4" t="s">
        <v>53</v>
      </c>
      <c r="E4027" s="4" t="s">
        <v>54</v>
      </c>
      <c r="F4027" s="6" t="s">
        <v>2475</v>
      </c>
      <c r="G4027" s="4" t="s">
        <v>55</v>
      </c>
      <c r="H4027" s="4" t="s">
        <v>90</v>
      </c>
      <c r="I4027" s="4" t="s">
        <v>142</v>
      </c>
      <c r="J4027" s="4" t="s">
        <v>59</v>
      </c>
      <c r="K4027" s="9">
        <f t="shared" si="372"/>
        <v>6.9416666666656965</v>
      </c>
      <c r="L4027" s="13">
        <f t="shared" si="373"/>
        <v>40655</v>
      </c>
      <c r="M4027" s="14">
        <f t="shared" si="374"/>
        <v>0.51111111111094942</v>
      </c>
      <c r="N4027" s="15">
        <f t="shared" si="375"/>
        <v>3</v>
      </c>
      <c r="O4027" s="16" t="str">
        <f t="shared" si="376"/>
        <v>Friday</v>
      </c>
      <c r="P4027" s="16" t="str">
        <f t="shared" si="377"/>
        <v>Apr</v>
      </c>
      <c r="Q4027" s="22">
        <f>IF(Analysis!$H$2=1,1,0)</f>
        <v>1</v>
      </c>
      <c r="R4027" s="1">
        <f>IF(Analysis!$H$3=1,1,0)</f>
        <v>1</v>
      </c>
      <c r="S4027" s="23">
        <f>IF(Analysis!$H$4=1,1,0)</f>
        <v>1</v>
      </c>
      <c r="T4027" s="23">
        <f>IF(Analysis!$H$6=1,1,0)</f>
        <v>1</v>
      </c>
      <c r="U4027" s="23">
        <f>IF(Analysis!$H$7=1,1,0)</f>
        <v>1</v>
      </c>
    </row>
    <row r="4028" spans="1:21">
      <c r="A4028" s="4">
        <v>13619</v>
      </c>
      <c r="B4028" s="5">
        <v>40659.640277777777</v>
      </c>
      <c r="C4028" s="5">
        <v>40655.489583333336</v>
      </c>
      <c r="D4028" s="4" t="s">
        <v>60</v>
      </c>
      <c r="E4028" s="4" t="s">
        <v>68</v>
      </c>
      <c r="F4028" s="6" t="s">
        <v>2071</v>
      </c>
      <c r="G4028" s="4" t="s">
        <v>55</v>
      </c>
      <c r="H4028" s="4" t="s">
        <v>56</v>
      </c>
      <c r="I4028" s="4" t="s">
        <v>142</v>
      </c>
      <c r="J4028" s="4" t="s">
        <v>59</v>
      </c>
      <c r="K4028" s="9">
        <f t="shared" si="372"/>
        <v>4.1506944444408873</v>
      </c>
      <c r="L4028" s="13">
        <f t="shared" si="373"/>
        <v>40655</v>
      </c>
      <c r="M4028" s="14">
        <f t="shared" si="374"/>
        <v>0.48958333333575865</v>
      </c>
      <c r="N4028" s="15">
        <f t="shared" si="375"/>
        <v>3</v>
      </c>
      <c r="O4028" s="16" t="str">
        <f t="shared" si="376"/>
        <v>Tuesday</v>
      </c>
      <c r="P4028" s="16" t="str">
        <f t="shared" si="377"/>
        <v>Apr</v>
      </c>
      <c r="Q4028" s="22">
        <f>IF(Analysis!$H$2=1,1,0)</f>
        <v>1</v>
      </c>
      <c r="R4028" s="1">
        <f>IF(Analysis!$H$3=1,1,0)</f>
        <v>1</v>
      </c>
      <c r="S4028" s="23">
        <f>IF(Analysis!$H$4=1,1,0)</f>
        <v>1</v>
      </c>
      <c r="T4028" s="23">
        <f>IF(Analysis!$H$6=1,1,0)</f>
        <v>1</v>
      </c>
      <c r="U4028" s="23">
        <f>IF(Analysis!$H$7=1,1,0)</f>
        <v>1</v>
      </c>
    </row>
    <row r="4029" spans="1:21">
      <c r="A4029" s="4">
        <v>13618</v>
      </c>
      <c r="B4029" s="5">
        <v>40659.409722222219</v>
      </c>
      <c r="C4029" s="5">
        <v>40655.486805555556</v>
      </c>
      <c r="D4029" s="4" t="s">
        <v>53</v>
      </c>
      <c r="E4029" s="4" t="s">
        <v>105</v>
      </c>
      <c r="F4029" s="6" t="s">
        <v>2072</v>
      </c>
      <c r="G4029" s="4" t="s">
        <v>55</v>
      </c>
      <c r="H4029" s="4" t="s">
        <v>1816</v>
      </c>
      <c r="I4029" s="4" t="s">
        <v>142</v>
      </c>
      <c r="J4029" s="4" t="s">
        <v>57</v>
      </c>
      <c r="K4029" s="9">
        <f t="shared" si="372"/>
        <v>3.9229166666627862</v>
      </c>
      <c r="L4029" s="13">
        <f t="shared" si="373"/>
        <v>40655</v>
      </c>
      <c r="M4029" s="14">
        <f t="shared" si="374"/>
        <v>0.48680555555620231</v>
      </c>
      <c r="N4029" s="15">
        <f t="shared" si="375"/>
        <v>3</v>
      </c>
      <c r="O4029" s="16" t="str">
        <f t="shared" si="376"/>
        <v>Tuesday</v>
      </c>
      <c r="P4029" s="16" t="str">
        <f t="shared" si="377"/>
        <v>Apr</v>
      </c>
      <c r="Q4029" s="22">
        <f>IF(Analysis!$H$2=1,1,0)</f>
        <v>1</v>
      </c>
      <c r="R4029" s="1">
        <f>IF(Analysis!$H$3=1,1,0)</f>
        <v>1</v>
      </c>
      <c r="S4029" s="23">
        <f>IF(Analysis!$H$4=1,1,0)</f>
        <v>1</v>
      </c>
      <c r="T4029" s="23">
        <f>IF(Analysis!$H$6=1,1,0)</f>
        <v>1</v>
      </c>
      <c r="U4029" s="23">
        <f>IF(Analysis!$H$7=1,1,0)</f>
        <v>1</v>
      </c>
    </row>
    <row r="4030" spans="1:21">
      <c r="A4030" s="4">
        <v>13617</v>
      </c>
      <c r="B4030" s="5">
        <v>40682.614583333336</v>
      </c>
      <c r="C4030" s="5">
        <v>40655.481249999997</v>
      </c>
      <c r="D4030" s="4" t="s">
        <v>62</v>
      </c>
      <c r="E4030" s="4" t="s">
        <v>92</v>
      </c>
      <c r="F4030" s="6" t="s">
        <v>2073</v>
      </c>
      <c r="G4030" s="4" t="s">
        <v>55</v>
      </c>
      <c r="H4030" s="4" t="s">
        <v>1817</v>
      </c>
      <c r="I4030" s="4" t="s">
        <v>142</v>
      </c>
      <c r="J4030" s="4" t="s">
        <v>139</v>
      </c>
      <c r="K4030" s="9">
        <f t="shared" si="372"/>
        <v>27.133333333338669</v>
      </c>
      <c r="L4030" s="13">
        <f t="shared" si="373"/>
        <v>40655</v>
      </c>
      <c r="M4030" s="14">
        <f t="shared" si="374"/>
        <v>0.48124999999708962</v>
      </c>
      <c r="N4030" s="15">
        <f t="shared" si="375"/>
        <v>3</v>
      </c>
      <c r="O4030" s="16" t="str">
        <f t="shared" si="376"/>
        <v>Thursday</v>
      </c>
      <c r="P4030" s="16" t="str">
        <f t="shared" si="377"/>
        <v>Apr</v>
      </c>
      <c r="Q4030" s="22">
        <f>IF(Analysis!$H$2=1,1,0)</f>
        <v>1</v>
      </c>
      <c r="R4030" s="1">
        <f>IF(Analysis!$H$3=1,1,0)</f>
        <v>1</v>
      </c>
      <c r="S4030" s="23">
        <f>IF(Analysis!$H$4=1,1,0)</f>
        <v>1</v>
      </c>
      <c r="T4030" s="23">
        <f>IF(Analysis!$H$6=1,1,0)</f>
        <v>1</v>
      </c>
      <c r="U4030" s="23">
        <f>IF(Analysis!$H$7=1,1,0)</f>
        <v>1</v>
      </c>
    </row>
    <row r="4031" spans="1:21">
      <c r="A4031" s="4">
        <v>13616</v>
      </c>
      <c r="B4031" s="5">
        <v>40667.587500000001</v>
      </c>
      <c r="C4031" s="5">
        <v>40655.476388888892</v>
      </c>
      <c r="D4031" s="4" t="s">
        <v>60</v>
      </c>
      <c r="E4031" s="4" t="s">
        <v>61</v>
      </c>
      <c r="F4031" s="6" t="s">
        <v>132</v>
      </c>
      <c r="G4031" s="4" t="s">
        <v>55</v>
      </c>
      <c r="H4031" s="4" t="s">
        <v>1818</v>
      </c>
      <c r="I4031" s="4" t="s">
        <v>142</v>
      </c>
      <c r="J4031" s="4" t="s">
        <v>65</v>
      </c>
      <c r="K4031" s="9">
        <f t="shared" si="372"/>
        <v>12.111111111109494</v>
      </c>
      <c r="L4031" s="13">
        <f t="shared" si="373"/>
        <v>40655</v>
      </c>
      <c r="M4031" s="14">
        <f t="shared" si="374"/>
        <v>0.47638888889196096</v>
      </c>
      <c r="N4031" s="15">
        <f t="shared" si="375"/>
        <v>3</v>
      </c>
      <c r="O4031" s="16" t="str">
        <f t="shared" si="376"/>
        <v>Wednesday</v>
      </c>
      <c r="P4031" s="16" t="str">
        <f t="shared" si="377"/>
        <v>Apr</v>
      </c>
      <c r="Q4031" s="22">
        <f>IF(Analysis!$H$2=1,1,0)</f>
        <v>1</v>
      </c>
      <c r="R4031" s="1">
        <f>IF(Analysis!$H$3=1,1,0)</f>
        <v>1</v>
      </c>
      <c r="S4031" s="23">
        <f>IF(Analysis!$H$4=1,1,0)</f>
        <v>1</v>
      </c>
      <c r="T4031" s="23">
        <f>IF(Analysis!$H$6=1,1,0)</f>
        <v>1</v>
      </c>
      <c r="U4031" s="23">
        <f>IF(Analysis!$H$7=1,1,0)</f>
        <v>1</v>
      </c>
    </row>
    <row r="4032" spans="1:21">
      <c r="A4032" s="4">
        <v>13615</v>
      </c>
      <c r="B4032" s="5">
        <v>40661.388194444444</v>
      </c>
      <c r="C4032" s="5">
        <v>40655.441666666666</v>
      </c>
      <c r="D4032" s="4" t="s">
        <v>60</v>
      </c>
      <c r="E4032" s="4" t="s">
        <v>80</v>
      </c>
      <c r="F4032" s="6" t="s">
        <v>133</v>
      </c>
      <c r="G4032" s="4" t="s">
        <v>55</v>
      </c>
      <c r="H4032" s="4" t="s">
        <v>1819</v>
      </c>
      <c r="I4032" s="4" t="s">
        <v>142</v>
      </c>
      <c r="J4032" s="4" t="s">
        <v>59</v>
      </c>
      <c r="K4032" s="9">
        <f t="shared" si="372"/>
        <v>5.9465277777781012</v>
      </c>
      <c r="L4032" s="13">
        <f t="shared" si="373"/>
        <v>40655</v>
      </c>
      <c r="M4032" s="14">
        <f t="shared" si="374"/>
        <v>0.44166666666569654</v>
      </c>
      <c r="N4032" s="15">
        <f t="shared" si="375"/>
        <v>2</v>
      </c>
      <c r="O4032" s="16" t="str">
        <f t="shared" si="376"/>
        <v>Thursday</v>
      </c>
      <c r="P4032" s="16" t="str">
        <f t="shared" si="377"/>
        <v>Apr</v>
      </c>
      <c r="Q4032" s="22">
        <f>IF(Analysis!$H$2=1,1,0)</f>
        <v>1</v>
      </c>
      <c r="R4032" s="1">
        <f>IF(Analysis!$H$3=1,1,0)</f>
        <v>1</v>
      </c>
      <c r="S4032" s="23">
        <f>IF(Analysis!$H$4=1,1,0)</f>
        <v>1</v>
      </c>
      <c r="T4032" s="23">
        <f>IF(Analysis!$H$6=1,1,0)</f>
        <v>1</v>
      </c>
      <c r="U4032" s="23">
        <f>IF(Analysis!$H$7=1,1,0)</f>
        <v>1</v>
      </c>
    </row>
    <row r="4033" spans="1:21">
      <c r="A4033" s="4">
        <v>13614</v>
      </c>
      <c r="B4033" s="5">
        <v>40660.393055555556</v>
      </c>
      <c r="C4033" s="5">
        <v>40655.415277777778</v>
      </c>
      <c r="D4033" s="4" t="s">
        <v>60</v>
      </c>
      <c r="E4033" s="4" t="s">
        <v>54</v>
      </c>
      <c r="F4033" s="6" t="s">
        <v>127</v>
      </c>
      <c r="G4033" s="4" t="s">
        <v>55</v>
      </c>
      <c r="H4033" s="4" t="s">
        <v>1820</v>
      </c>
      <c r="I4033" s="4" t="s">
        <v>142</v>
      </c>
      <c r="J4033" s="4" t="s">
        <v>59</v>
      </c>
      <c r="K4033" s="9">
        <f t="shared" si="372"/>
        <v>4.9777777777781012</v>
      </c>
      <c r="L4033" s="13">
        <f t="shared" si="373"/>
        <v>40655</v>
      </c>
      <c r="M4033" s="14">
        <f t="shared" si="374"/>
        <v>0.41527777777810115</v>
      </c>
      <c r="N4033" s="15">
        <f t="shared" si="375"/>
        <v>2</v>
      </c>
      <c r="O4033" s="16" t="str">
        <f t="shared" si="376"/>
        <v>Wednesday</v>
      </c>
      <c r="P4033" s="16" t="str">
        <f t="shared" si="377"/>
        <v>Apr</v>
      </c>
      <c r="Q4033" s="22">
        <f>IF(Analysis!$H$2=1,1,0)</f>
        <v>1</v>
      </c>
      <c r="R4033" s="1">
        <f>IF(Analysis!$H$3=1,1,0)</f>
        <v>1</v>
      </c>
      <c r="S4033" s="23">
        <f>IF(Analysis!$H$4=1,1,0)</f>
        <v>1</v>
      </c>
      <c r="T4033" s="23">
        <f>IF(Analysis!$H$6=1,1,0)</f>
        <v>1</v>
      </c>
      <c r="U4033" s="23">
        <f>IF(Analysis!$H$7=1,1,0)</f>
        <v>1</v>
      </c>
    </row>
    <row r="4034" spans="1:21">
      <c r="A4034" s="4">
        <v>13613</v>
      </c>
      <c r="B4034" s="5">
        <v>40660.465277777781</v>
      </c>
      <c r="C4034" s="5">
        <v>40655.410416666666</v>
      </c>
      <c r="D4034" s="4" t="s">
        <v>60</v>
      </c>
      <c r="E4034" s="4" t="s">
        <v>61</v>
      </c>
      <c r="F4034" s="6" t="s">
        <v>128</v>
      </c>
      <c r="G4034" s="4" t="s">
        <v>55</v>
      </c>
      <c r="H4034" s="4" t="s">
        <v>90</v>
      </c>
      <c r="I4034" s="4" t="s">
        <v>142</v>
      </c>
      <c r="J4034" s="4" t="s">
        <v>59</v>
      </c>
      <c r="K4034" s="9">
        <f t="shared" si="372"/>
        <v>5.054861111115315</v>
      </c>
      <c r="L4034" s="13">
        <f t="shared" si="373"/>
        <v>40655</v>
      </c>
      <c r="M4034" s="14">
        <f t="shared" si="374"/>
        <v>0.41041666666569654</v>
      </c>
      <c r="N4034" s="15">
        <f t="shared" si="375"/>
        <v>2</v>
      </c>
      <c r="O4034" s="16" t="str">
        <f t="shared" si="376"/>
        <v>Wednesday</v>
      </c>
      <c r="P4034" s="16" t="str">
        <f t="shared" si="377"/>
        <v>Apr</v>
      </c>
      <c r="Q4034" s="22">
        <f>IF(Analysis!$H$2=1,1,0)</f>
        <v>1</v>
      </c>
      <c r="R4034" s="1">
        <f>IF(Analysis!$H$3=1,1,0)</f>
        <v>1</v>
      </c>
      <c r="S4034" s="23">
        <f>IF(Analysis!$H$4=1,1,0)</f>
        <v>1</v>
      </c>
      <c r="T4034" s="23">
        <f>IF(Analysis!$H$6=1,1,0)</f>
        <v>1</v>
      </c>
      <c r="U4034" s="23">
        <f>IF(Analysis!$H$7=1,1,0)</f>
        <v>1</v>
      </c>
    </row>
    <row r="4035" spans="1:21">
      <c r="A4035" s="4">
        <v>13612</v>
      </c>
      <c r="B4035" s="5">
        <v>40662.661805555559</v>
      </c>
      <c r="C4035" s="5">
        <v>40655.393750000003</v>
      </c>
      <c r="D4035" s="4" t="s">
        <v>53</v>
      </c>
      <c r="E4035" s="4" t="s">
        <v>97</v>
      </c>
      <c r="F4035" s="6" t="s">
        <v>129</v>
      </c>
      <c r="G4035" s="4" t="s">
        <v>55</v>
      </c>
      <c r="H4035" s="4" t="s">
        <v>107</v>
      </c>
      <c r="I4035" s="4" t="s">
        <v>142</v>
      </c>
      <c r="J4035" s="4" t="s">
        <v>65</v>
      </c>
      <c r="K4035" s="9">
        <f t="shared" ref="K4035:K4098" si="378">B4035-C4035</f>
        <v>7.2680555555562023</v>
      </c>
      <c r="L4035" s="13">
        <f t="shared" si="373"/>
        <v>40655</v>
      </c>
      <c r="M4035" s="14">
        <f t="shared" si="374"/>
        <v>0.39375000000291038</v>
      </c>
      <c r="N4035" s="15">
        <f t="shared" si="375"/>
        <v>2</v>
      </c>
      <c r="O4035" s="16" t="str">
        <f t="shared" si="376"/>
        <v>Friday</v>
      </c>
      <c r="P4035" s="16" t="str">
        <f t="shared" si="377"/>
        <v>Apr</v>
      </c>
      <c r="Q4035" s="22">
        <f>IF(Analysis!$H$2=1,1,0)</f>
        <v>1</v>
      </c>
      <c r="R4035" s="1">
        <f>IF(Analysis!$H$3=1,1,0)</f>
        <v>1</v>
      </c>
      <c r="S4035" s="23">
        <f>IF(Analysis!$H$4=1,1,0)</f>
        <v>1</v>
      </c>
      <c r="T4035" s="23">
        <f>IF(Analysis!$H$6=1,1,0)</f>
        <v>1</v>
      </c>
      <c r="U4035" s="23">
        <f>IF(Analysis!$H$7=1,1,0)</f>
        <v>1</v>
      </c>
    </row>
    <row r="4036" spans="1:21">
      <c r="A4036" s="4">
        <v>13611</v>
      </c>
      <c r="B4036" s="5">
        <v>40658.663888888892</v>
      </c>
      <c r="C4036" s="5">
        <v>40655.375694444447</v>
      </c>
      <c r="D4036" s="4" t="s">
        <v>60</v>
      </c>
      <c r="E4036" s="4" t="s">
        <v>68</v>
      </c>
      <c r="F4036" s="6" t="s">
        <v>145</v>
      </c>
      <c r="G4036" s="4" t="s">
        <v>55</v>
      </c>
      <c r="H4036" s="4" t="s">
        <v>106</v>
      </c>
      <c r="I4036" s="4" t="s">
        <v>142</v>
      </c>
      <c r="J4036" s="4" t="s">
        <v>59</v>
      </c>
      <c r="K4036" s="9">
        <f t="shared" si="378"/>
        <v>3.2881944444452529</v>
      </c>
      <c r="L4036" s="13">
        <f t="shared" ref="L4036:L4099" si="379">INT(C4036)</f>
        <v>40655</v>
      </c>
      <c r="M4036" s="14">
        <f t="shared" ref="M4036:M4099" si="380">MOD(C4036,1)</f>
        <v>0.37569444444670808</v>
      </c>
      <c r="N4036" s="15">
        <f t="shared" ref="N4036:N4099" si="381">IF(AND($V$4&lt;=M4036,M4036&lt;$W$4),1,IF(AND($X$4&lt;=M4036,M4036&lt;$Y$4),2,IF(AND($Z$4&lt;=M4036,M4036&lt;$AA$4),3,IF(AND($AB$4&lt;=M4036,M4036&lt;$AC$4),4,IF(AND($AD$4&lt;=M4036,M4036&lt;$AE$4),5,IF(AND($AF$4&lt;=M4036,M4036&lt;$AG$4),6))))))</f>
        <v>2</v>
      </c>
      <c r="O4036" s="16" t="str">
        <f t="shared" ref="O4036:O4099" si="382">CHOOSE(WEEKDAY(B4036,1),"Sunday","Monday","Tuesday","Wednesday","Thursday","Friday","Saturday")</f>
        <v>Monday</v>
      </c>
      <c r="P4036" s="16" t="str">
        <f t="shared" ref="P4036:P4099" si="383">CHOOSE(MONTH(L4036),"Jan","Feb","Mar","Apr","May","Jun","Jul","Aug","Sep","Oct","Nov","Dec")</f>
        <v>Apr</v>
      </c>
      <c r="Q4036" s="22">
        <f>IF(Analysis!$H$2=1,1,0)</f>
        <v>1</v>
      </c>
      <c r="R4036" s="1">
        <f>IF(Analysis!$H$3=1,1,0)</f>
        <v>1</v>
      </c>
      <c r="S4036" s="23">
        <f>IF(Analysis!$H$4=1,1,0)</f>
        <v>1</v>
      </c>
      <c r="T4036" s="23">
        <f>IF(Analysis!$H$6=1,1,0)</f>
        <v>1</v>
      </c>
      <c r="U4036" s="23">
        <f>IF(Analysis!$H$7=1,1,0)</f>
        <v>1</v>
      </c>
    </row>
    <row r="4037" spans="1:21">
      <c r="A4037" s="4">
        <v>13610</v>
      </c>
      <c r="B4037" s="5">
        <v>40687.44027777778</v>
      </c>
      <c r="C4037" s="5">
        <v>40654.686805555553</v>
      </c>
      <c r="D4037" s="4" t="s">
        <v>62</v>
      </c>
      <c r="E4037" s="4" t="s">
        <v>77</v>
      </c>
      <c r="F4037" s="6" t="s">
        <v>2476</v>
      </c>
      <c r="G4037" s="4" t="s">
        <v>55</v>
      </c>
      <c r="H4037" s="4" t="s">
        <v>71</v>
      </c>
      <c r="I4037" s="4" t="s">
        <v>142</v>
      </c>
      <c r="J4037" s="4" t="s">
        <v>65</v>
      </c>
      <c r="K4037" s="9">
        <f t="shared" si="378"/>
        <v>32.753472222226264</v>
      </c>
      <c r="L4037" s="13">
        <f t="shared" si="379"/>
        <v>40654</v>
      </c>
      <c r="M4037" s="14">
        <f t="shared" si="380"/>
        <v>0.68680555555329192</v>
      </c>
      <c r="N4037" s="15">
        <f t="shared" si="381"/>
        <v>5</v>
      </c>
      <c r="O4037" s="16" t="str">
        <f t="shared" si="382"/>
        <v>Tuesday</v>
      </c>
      <c r="P4037" s="16" t="str">
        <f t="shared" si="383"/>
        <v>Apr</v>
      </c>
      <c r="Q4037" s="22">
        <f>IF(Analysis!$H$2=1,1,0)</f>
        <v>1</v>
      </c>
      <c r="R4037" s="1">
        <f>IF(Analysis!$H$3=1,1,0)</f>
        <v>1</v>
      </c>
      <c r="S4037" s="23">
        <f>IF(Analysis!$H$4=1,1,0)</f>
        <v>1</v>
      </c>
      <c r="T4037" s="23">
        <f>IF(Analysis!$H$6=1,1,0)</f>
        <v>1</v>
      </c>
      <c r="U4037" s="23">
        <f>IF(Analysis!$H$7=1,1,0)</f>
        <v>1</v>
      </c>
    </row>
    <row r="4038" spans="1:21">
      <c r="A4038" s="4">
        <v>13609</v>
      </c>
      <c r="B4038" s="5">
        <v>40659.581250000003</v>
      </c>
      <c r="C4038" s="5">
        <v>40654.683333333334</v>
      </c>
      <c r="D4038" s="4" t="s">
        <v>62</v>
      </c>
      <c r="E4038" s="4" t="s">
        <v>63</v>
      </c>
      <c r="F4038" s="6" t="s">
        <v>2071</v>
      </c>
      <c r="G4038" s="4" t="s">
        <v>55</v>
      </c>
      <c r="H4038" s="4" t="s">
        <v>56</v>
      </c>
      <c r="I4038" s="4" t="s">
        <v>142</v>
      </c>
      <c r="J4038" s="4" t="s">
        <v>65</v>
      </c>
      <c r="K4038" s="9">
        <f t="shared" si="378"/>
        <v>4.8979166666686069</v>
      </c>
      <c r="L4038" s="13">
        <f t="shared" si="379"/>
        <v>40654</v>
      </c>
      <c r="M4038" s="14">
        <f t="shared" si="380"/>
        <v>0.68333333333430346</v>
      </c>
      <c r="N4038" s="15">
        <f t="shared" si="381"/>
        <v>5</v>
      </c>
      <c r="O4038" s="16" t="str">
        <f t="shared" si="382"/>
        <v>Tuesday</v>
      </c>
      <c r="P4038" s="16" t="str">
        <f t="shared" si="383"/>
        <v>Apr</v>
      </c>
      <c r="Q4038" s="22">
        <f>IF(Analysis!$H$2=1,1,0)</f>
        <v>1</v>
      </c>
      <c r="R4038" s="1">
        <f>IF(Analysis!$H$3=1,1,0)</f>
        <v>1</v>
      </c>
      <c r="S4038" s="23">
        <f>IF(Analysis!$H$4=1,1,0)</f>
        <v>1</v>
      </c>
      <c r="T4038" s="23">
        <f>IF(Analysis!$H$6=1,1,0)</f>
        <v>1</v>
      </c>
      <c r="U4038" s="23">
        <f>IF(Analysis!$H$7=1,1,0)</f>
        <v>1</v>
      </c>
    </row>
    <row r="4039" spans="1:21">
      <c r="A4039" s="4">
        <v>13608</v>
      </c>
      <c r="B4039" s="5">
        <v>40660.523611111108</v>
      </c>
      <c r="C4039" s="5">
        <v>40654.677777777775</v>
      </c>
      <c r="D4039" s="4" t="s">
        <v>53</v>
      </c>
      <c r="E4039" s="4" t="s">
        <v>105</v>
      </c>
      <c r="F4039" s="6" t="s">
        <v>2072</v>
      </c>
      <c r="G4039" s="4" t="s">
        <v>55</v>
      </c>
      <c r="H4039" s="4" t="s">
        <v>90</v>
      </c>
      <c r="I4039" s="4" t="s">
        <v>142</v>
      </c>
      <c r="J4039" s="4" t="s">
        <v>65</v>
      </c>
      <c r="K4039" s="9">
        <f t="shared" si="378"/>
        <v>5.8458333333328483</v>
      </c>
      <c r="L4039" s="13">
        <f t="shared" si="379"/>
        <v>40654</v>
      </c>
      <c r="M4039" s="14">
        <f t="shared" si="380"/>
        <v>0.67777777777519077</v>
      </c>
      <c r="N4039" s="15">
        <f t="shared" si="381"/>
        <v>5</v>
      </c>
      <c r="O4039" s="16" t="str">
        <f t="shared" si="382"/>
        <v>Wednesday</v>
      </c>
      <c r="P4039" s="16" t="str">
        <f t="shared" si="383"/>
        <v>Apr</v>
      </c>
      <c r="Q4039" s="22">
        <f>IF(Analysis!$H$2=1,1,0)</f>
        <v>1</v>
      </c>
      <c r="R4039" s="1">
        <f>IF(Analysis!$H$3=1,1,0)</f>
        <v>1</v>
      </c>
      <c r="S4039" s="23">
        <f>IF(Analysis!$H$4=1,1,0)</f>
        <v>1</v>
      </c>
      <c r="T4039" s="23">
        <f>IF(Analysis!$H$6=1,1,0)</f>
        <v>1</v>
      </c>
      <c r="U4039" s="23">
        <f>IF(Analysis!$H$7=1,1,0)</f>
        <v>1</v>
      </c>
    </row>
    <row r="4040" spans="1:21">
      <c r="A4040" s="4">
        <v>13607</v>
      </c>
      <c r="B4040" s="5">
        <v>40654.659722222219</v>
      </c>
      <c r="C4040" s="5">
        <v>40654.659722222219</v>
      </c>
      <c r="D4040" s="4" t="s">
        <v>62</v>
      </c>
      <c r="E4040" s="4" t="s">
        <v>64</v>
      </c>
      <c r="F4040" s="6" t="s">
        <v>2073</v>
      </c>
      <c r="G4040" s="4" t="s">
        <v>55</v>
      </c>
      <c r="H4040" s="4" t="s">
        <v>56</v>
      </c>
      <c r="I4040" s="4" t="s">
        <v>142</v>
      </c>
      <c r="J4040" s="4" t="s">
        <v>59</v>
      </c>
      <c r="K4040" s="9">
        <f t="shared" si="378"/>
        <v>0</v>
      </c>
      <c r="L4040" s="13">
        <f t="shared" si="379"/>
        <v>40654</v>
      </c>
      <c r="M4040" s="14">
        <f t="shared" si="380"/>
        <v>0.65972222221898846</v>
      </c>
      <c r="N4040" s="15">
        <f t="shared" si="381"/>
        <v>5</v>
      </c>
      <c r="O4040" s="16" t="str">
        <f t="shared" si="382"/>
        <v>Thursday</v>
      </c>
      <c r="P4040" s="16" t="str">
        <f t="shared" si="383"/>
        <v>Apr</v>
      </c>
      <c r="Q4040" s="22">
        <f>IF(Analysis!$H$2=1,1,0)</f>
        <v>1</v>
      </c>
      <c r="R4040" s="1">
        <f>IF(Analysis!$H$3=1,1,0)</f>
        <v>1</v>
      </c>
      <c r="S4040" s="23">
        <f>IF(Analysis!$H$4=1,1,0)</f>
        <v>1</v>
      </c>
      <c r="T4040" s="23">
        <f>IF(Analysis!$H$6=1,1,0)</f>
        <v>1</v>
      </c>
      <c r="U4040" s="23">
        <f>IF(Analysis!$H$7=1,1,0)</f>
        <v>1</v>
      </c>
    </row>
    <row r="4041" spans="1:21">
      <c r="A4041" s="4">
        <v>13606</v>
      </c>
      <c r="B4041" s="5">
        <v>40688.416666666664</v>
      </c>
      <c r="C4041" s="5">
        <v>40654.658333333333</v>
      </c>
      <c r="D4041" s="4" t="s">
        <v>62</v>
      </c>
      <c r="E4041" s="4" t="s">
        <v>64</v>
      </c>
      <c r="F4041" s="6" t="s">
        <v>132</v>
      </c>
      <c r="G4041" s="4" t="s">
        <v>55</v>
      </c>
      <c r="H4041" s="4" t="s">
        <v>1821</v>
      </c>
      <c r="I4041" s="4" t="s">
        <v>142</v>
      </c>
      <c r="J4041" s="4" t="s">
        <v>65</v>
      </c>
      <c r="K4041" s="9">
        <f t="shared" si="378"/>
        <v>33.758333333331393</v>
      </c>
      <c r="L4041" s="13">
        <f t="shared" si="379"/>
        <v>40654</v>
      </c>
      <c r="M4041" s="14">
        <f t="shared" si="380"/>
        <v>0.65833333333284827</v>
      </c>
      <c r="N4041" s="15">
        <f t="shared" si="381"/>
        <v>5</v>
      </c>
      <c r="O4041" s="16" t="str">
        <f t="shared" si="382"/>
        <v>Wednesday</v>
      </c>
      <c r="P4041" s="16" t="str">
        <f t="shared" si="383"/>
        <v>Apr</v>
      </c>
      <c r="Q4041" s="22">
        <f>IF(Analysis!$H$2=1,1,0)</f>
        <v>1</v>
      </c>
      <c r="R4041" s="1">
        <f>IF(Analysis!$H$3=1,1,0)</f>
        <v>1</v>
      </c>
      <c r="S4041" s="23">
        <f>IF(Analysis!$H$4=1,1,0)</f>
        <v>1</v>
      </c>
      <c r="T4041" s="23">
        <f>IF(Analysis!$H$6=1,1,0)</f>
        <v>1</v>
      </c>
      <c r="U4041" s="23">
        <f>IF(Analysis!$H$7=1,1,0)</f>
        <v>1</v>
      </c>
    </row>
    <row r="4042" spans="1:21">
      <c r="A4042" s="4">
        <v>13605</v>
      </c>
      <c r="B4042" s="5">
        <v>40655.677083333336</v>
      </c>
      <c r="C4042" s="5">
        <v>40654.655555555553</v>
      </c>
      <c r="D4042" s="4" t="s">
        <v>53</v>
      </c>
      <c r="E4042" s="4" t="s">
        <v>98</v>
      </c>
      <c r="F4042" s="6" t="s">
        <v>133</v>
      </c>
      <c r="G4042" s="4" t="s">
        <v>55</v>
      </c>
      <c r="H4042" s="4" t="s">
        <v>1822</v>
      </c>
      <c r="I4042" s="4" t="s">
        <v>142</v>
      </c>
      <c r="J4042" s="4" t="s">
        <v>57</v>
      </c>
      <c r="K4042" s="9">
        <f t="shared" si="378"/>
        <v>1.0215277777824667</v>
      </c>
      <c r="L4042" s="13">
        <f t="shared" si="379"/>
        <v>40654</v>
      </c>
      <c r="M4042" s="14">
        <f t="shared" si="380"/>
        <v>0.65555555555329192</v>
      </c>
      <c r="N4042" s="15">
        <f t="shared" si="381"/>
        <v>5</v>
      </c>
      <c r="O4042" s="16" t="str">
        <f t="shared" si="382"/>
        <v>Friday</v>
      </c>
      <c r="P4042" s="16" t="str">
        <f t="shared" si="383"/>
        <v>Apr</v>
      </c>
      <c r="Q4042" s="22">
        <f>IF(Analysis!$H$2=1,1,0)</f>
        <v>1</v>
      </c>
      <c r="R4042" s="1">
        <f>IF(Analysis!$H$3=1,1,0)</f>
        <v>1</v>
      </c>
      <c r="S4042" s="23">
        <f>IF(Analysis!$H$4=1,1,0)</f>
        <v>1</v>
      </c>
      <c r="T4042" s="23">
        <f>IF(Analysis!$H$6=1,1,0)</f>
        <v>1</v>
      </c>
      <c r="U4042" s="23">
        <f>IF(Analysis!$H$7=1,1,0)</f>
        <v>1</v>
      </c>
    </row>
    <row r="4043" spans="1:21">
      <c r="A4043" s="4">
        <v>13604</v>
      </c>
      <c r="B4043" s="5">
        <v>40658.590277777781</v>
      </c>
      <c r="C4043" s="5">
        <v>40654.648611111108</v>
      </c>
      <c r="D4043" s="4" t="s">
        <v>62</v>
      </c>
      <c r="E4043" s="4" t="s">
        <v>64</v>
      </c>
      <c r="F4043" s="6" t="s">
        <v>127</v>
      </c>
      <c r="G4043" s="4" t="s">
        <v>55</v>
      </c>
      <c r="H4043" s="4" t="s">
        <v>1823</v>
      </c>
      <c r="I4043" s="4" t="s">
        <v>142</v>
      </c>
      <c r="J4043" s="4" t="s">
        <v>65</v>
      </c>
      <c r="K4043" s="9">
        <f t="shared" si="378"/>
        <v>3.9416666666729725</v>
      </c>
      <c r="L4043" s="13">
        <f t="shared" si="379"/>
        <v>40654</v>
      </c>
      <c r="M4043" s="14">
        <f t="shared" si="380"/>
        <v>0.64861111110803904</v>
      </c>
      <c r="N4043" s="15">
        <f t="shared" si="381"/>
        <v>5</v>
      </c>
      <c r="O4043" s="16" t="str">
        <f t="shared" si="382"/>
        <v>Monday</v>
      </c>
      <c r="P4043" s="16" t="str">
        <f t="shared" si="383"/>
        <v>Apr</v>
      </c>
      <c r="Q4043" s="22">
        <f>IF(Analysis!$H$2=1,1,0)</f>
        <v>1</v>
      </c>
      <c r="R4043" s="1">
        <f>IF(Analysis!$H$3=1,1,0)</f>
        <v>1</v>
      </c>
      <c r="S4043" s="23">
        <f>IF(Analysis!$H$4=1,1,0)</f>
        <v>1</v>
      </c>
      <c r="T4043" s="23">
        <f>IF(Analysis!$H$6=1,1,0)</f>
        <v>1</v>
      </c>
      <c r="U4043" s="23">
        <f>IF(Analysis!$H$7=1,1,0)</f>
        <v>1</v>
      </c>
    </row>
    <row r="4044" spans="1:21">
      <c r="A4044" s="4">
        <v>13603</v>
      </c>
      <c r="B4044" s="5">
        <v>40659.640972222223</v>
      </c>
      <c r="C4044" s="5">
        <v>40654.619444444441</v>
      </c>
      <c r="D4044" s="4" t="s">
        <v>60</v>
      </c>
      <c r="E4044" s="4" t="s">
        <v>54</v>
      </c>
      <c r="F4044" s="6" t="s">
        <v>128</v>
      </c>
      <c r="G4044" s="4" t="s">
        <v>55</v>
      </c>
      <c r="H4044" s="4" t="s">
        <v>1824</v>
      </c>
      <c r="I4044" s="4" t="s">
        <v>142</v>
      </c>
      <c r="J4044" s="4" t="s">
        <v>59</v>
      </c>
      <c r="K4044" s="9">
        <f t="shared" si="378"/>
        <v>5.0215277777824667</v>
      </c>
      <c r="L4044" s="13">
        <f t="shared" si="379"/>
        <v>40654</v>
      </c>
      <c r="M4044" s="14">
        <f t="shared" si="380"/>
        <v>0.61944444444088731</v>
      </c>
      <c r="N4044" s="15">
        <f t="shared" si="381"/>
        <v>4</v>
      </c>
      <c r="O4044" s="16" t="str">
        <f t="shared" si="382"/>
        <v>Tuesday</v>
      </c>
      <c r="P4044" s="16" t="str">
        <f t="shared" si="383"/>
        <v>Apr</v>
      </c>
      <c r="Q4044" s="22">
        <f>IF(Analysis!$H$2=1,1,0)</f>
        <v>1</v>
      </c>
      <c r="R4044" s="1">
        <f>IF(Analysis!$H$3=1,1,0)</f>
        <v>1</v>
      </c>
      <c r="S4044" s="23">
        <f>IF(Analysis!$H$4=1,1,0)</f>
        <v>1</v>
      </c>
      <c r="T4044" s="23">
        <f>IF(Analysis!$H$6=1,1,0)</f>
        <v>1</v>
      </c>
      <c r="U4044" s="23">
        <f>IF(Analysis!$H$7=1,1,0)</f>
        <v>1</v>
      </c>
    </row>
    <row r="4045" spans="1:21">
      <c r="A4045" s="4">
        <v>13602</v>
      </c>
      <c r="B4045" s="5">
        <v>40686.580555555556</v>
      </c>
      <c r="C4045" s="5">
        <v>40654.56527777778</v>
      </c>
      <c r="D4045" s="4" t="s">
        <v>62</v>
      </c>
      <c r="E4045" s="4" t="s">
        <v>64</v>
      </c>
      <c r="F4045" s="6" t="s">
        <v>129</v>
      </c>
      <c r="G4045" s="4" t="s">
        <v>55</v>
      </c>
      <c r="H4045" s="4" t="s">
        <v>1825</v>
      </c>
      <c r="I4045" s="4" t="s">
        <v>142</v>
      </c>
      <c r="J4045" s="4" t="s">
        <v>65</v>
      </c>
      <c r="K4045" s="9">
        <f t="shared" si="378"/>
        <v>32.015277777776646</v>
      </c>
      <c r="L4045" s="13">
        <f t="shared" si="379"/>
        <v>40654</v>
      </c>
      <c r="M4045" s="14">
        <f t="shared" si="380"/>
        <v>0.56527777777955635</v>
      </c>
      <c r="N4045" s="15">
        <f t="shared" si="381"/>
        <v>4</v>
      </c>
      <c r="O4045" s="16" t="str">
        <f t="shared" si="382"/>
        <v>Monday</v>
      </c>
      <c r="P4045" s="16" t="str">
        <f t="shared" si="383"/>
        <v>Apr</v>
      </c>
      <c r="Q4045" s="22">
        <f>IF(Analysis!$H$2=1,1,0)</f>
        <v>1</v>
      </c>
      <c r="R4045" s="1">
        <f>IF(Analysis!$H$3=1,1,0)</f>
        <v>1</v>
      </c>
      <c r="S4045" s="23">
        <f>IF(Analysis!$H$4=1,1,0)</f>
        <v>1</v>
      </c>
      <c r="T4045" s="23">
        <f>IF(Analysis!$H$6=1,1,0)</f>
        <v>1</v>
      </c>
      <c r="U4045" s="23">
        <f>IF(Analysis!$H$7=1,1,0)</f>
        <v>1</v>
      </c>
    </row>
    <row r="4046" spans="1:21">
      <c r="A4046" s="4">
        <v>13601</v>
      </c>
      <c r="B4046" s="5">
        <v>40686.579861111109</v>
      </c>
      <c r="C4046" s="5">
        <v>40654.563888888886</v>
      </c>
      <c r="D4046" s="4" t="s">
        <v>62</v>
      </c>
      <c r="E4046" s="4" t="s">
        <v>64</v>
      </c>
      <c r="F4046" s="6" t="s">
        <v>145</v>
      </c>
      <c r="G4046" s="4" t="s">
        <v>55</v>
      </c>
      <c r="H4046" s="4" t="s">
        <v>90</v>
      </c>
      <c r="I4046" s="4" t="s">
        <v>142</v>
      </c>
      <c r="J4046" s="4" t="s">
        <v>65</v>
      </c>
      <c r="K4046" s="9">
        <f t="shared" si="378"/>
        <v>32.015972222223354</v>
      </c>
      <c r="L4046" s="13">
        <f t="shared" si="379"/>
        <v>40654</v>
      </c>
      <c r="M4046" s="14">
        <f t="shared" si="380"/>
        <v>0.56388888888614019</v>
      </c>
      <c r="N4046" s="15">
        <f t="shared" si="381"/>
        <v>4</v>
      </c>
      <c r="O4046" s="16" t="str">
        <f t="shared" si="382"/>
        <v>Monday</v>
      </c>
      <c r="P4046" s="16" t="str">
        <f t="shared" si="383"/>
        <v>Apr</v>
      </c>
      <c r="Q4046" s="22">
        <f>IF(Analysis!$H$2=1,1,0)</f>
        <v>1</v>
      </c>
      <c r="R4046" s="1">
        <f>IF(Analysis!$H$3=1,1,0)</f>
        <v>1</v>
      </c>
      <c r="S4046" s="23">
        <f>IF(Analysis!$H$4=1,1,0)</f>
        <v>1</v>
      </c>
      <c r="T4046" s="23">
        <f>IF(Analysis!$H$6=1,1,0)</f>
        <v>1</v>
      </c>
      <c r="U4046" s="23">
        <f>IF(Analysis!$H$7=1,1,0)</f>
        <v>1</v>
      </c>
    </row>
    <row r="4047" spans="1:21">
      <c r="A4047" s="4">
        <v>13600</v>
      </c>
      <c r="B4047" s="5">
        <v>40668.550000000003</v>
      </c>
      <c r="C4047" s="5">
        <v>40654.559027777781</v>
      </c>
      <c r="D4047" s="4" t="s">
        <v>60</v>
      </c>
      <c r="E4047" s="4" t="s">
        <v>68</v>
      </c>
      <c r="F4047" s="6" t="s">
        <v>2477</v>
      </c>
      <c r="G4047" s="4" t="s">
        <v>55</v>
      </c>
      <c r="H4047" s="4" t="s">
        <v>107</v>
      </c>
      <c r="I4047" s="4" t="s">
        <v>142</v>
      </c>
      <c r="J4047" s="4" t="s">
        <v>59</v>
      </c>
      <c r="K4047" s="9">
        <f t="shared" si="378"/>
        <v>13.990972222221899</v>
      </c>
      <c r="L4047" s="13">
        <f t="shared" si="379"/>
        <v>40654</v>
      </c>
      <c r="M4047" s="14">
        <f t="shared" si="380"/>
        <v>0.55902777778101154</v>
      </c>
      <c r="N4047" s="15">
        <f t="shared" si="381"/>
        <v>4</v>
      </c>
      <c r="O4047" s="16" t="str">
        <f t="shared" si="382"/>
        <v>Thursday</v>
      </c>
      <c r="P4047" s="16" t="str">
        <f t="shared" si="383"/>
        <v>Apr</v>
      </c>
      <c r="Q4047" s="22">
        <f>IF(Analysis!$H$2=1,1,0)</f>
        <v>1</v>
      </c>
      <c r="R4047" s="1">
        <f>IF(Analysis!$H$3=1,1,0)</f>
        <v>1</v>
      </c>
      <c r="S4047" s="23">
        <f>IF(Analysis!$H$4=1,1,0)</f>
        <v>1</v>
      </c>
      <c r="T4047" s="23">
        <f>IF(Analysis!$H$6=1,1,0)</f>
        <v>1</v>
      </c>
      <c r="U4047" s="23">
        <f>IF(Analysis!$H$7=1,1,0)</f>
        <v>1</v>
      </c>
    </row>
    <row r="4048" spans="1:21">
      <c r="A4048" s="4">
        <v>13599</v>
      </c>
      <c r="B4048" s="5">
        <v>40660.408333333333</v>
      </c>
      <c r="C4048" s="5">
        <v>40654.558333333334</v>
      </c>
      <c r="D4048" s="4" t="s">
        <v>60</v>
      </c>
      <c r="E4048" s="4" t="s">
        <v>61</v>
      </c>
      <c r="F4048" s="6" t="s">
        <v>2071</v>
      </c>
      <c r="G4048" s="4" t="s">
        <v>55</v>
      </c>
      <c r="H4048" s="4" t="s">
        <v>106</v>
      </c>
      <c r="I4048" s="4" t="s">
        <v>142</v>
      </c>
      <c r="J4048" s="4" t="s">
        <v>59</v>
      </c>
      <c r="K4048" s="9">
        <f t="shared" si="378"/>
        <v>5.8499999999985448</v>
      </c>
      <c r="L4048" s="13">
        <f t="shared" si="379"/>
        <v>40654</v>
      </c>
      <c r="M4048" s="14">
        <f t="shared" si="380"/>
        <v>0.55833333333430346</v>
      </c>
      <c r="N4048" s="15">
        <f t="shared" si="381"/>
        <v>4</v>
      </c>
      <c r="O4048" s="16" t="str">
        <f t="shared" si="382"/>
        <v>Wednesday</v>
      </c>
      <c r="P4048" s="16" t="str">
        <f t="shared" si="383"/>
        <v>Apr</v>
      </c>
      <c r="Q4048" s="22">
        <f>IF(Analysis!$H$2=1,1,0)</f>
        <v>1</v>
      </c>
      <c r="R4048" s="1">
        <f>IF(Analysis!$H$3=1,1,0)</f>
        <v>1</v>
      </c>
      <c r="S4048" s="23">
        <f>IF(Analysis!$H$4=1,1,0)</f>
        <v>1</v>
      </c>
      <c r="T4048" s="23">
        <f>IF(Analysis!$H$6=1,1,0)</f>
        <v>1</v>
      </c>
      <c r="U4048" s="23">
        <f>IF(Analysis!$H$7=1,1,0)</f>
        <v>1</v>
      </c>
    </row>
    <row r="4049" spans="1:21">
      <c r="A4049" s="4">
        <v>13598</v>
      </c>
      <c r="B4049" s="5">
        <v>40655.34375</v>
      </c>
      <c r="C4049" s="5">
        <v>40654.54791666667</v>
      </c>
      <c r="D4049" s="4" t="s">
        <v>60</v>
      </c>
      <c r="E4049" s="4" t="s">
        <v>54</v>
      </c>
      <c r="F4049" s="6" t="s">
        <v>2072</v>
      </c>
      <c r="G4049" s="4" t="s">
        <v>55</v>
      </c>
      <c r="H4049" s="4" t="s">
        <v>71</v>
      </c>
      <c r="I4049" s="4" t="s">
        <v>142</v>
      </c>
      <c r="J4049" s="4" t="s">
        <v>59</v>
      </c>
      <c r="K4049" s="9">
        <f t="shared" si="378"/>
        <v>0.79583333332993789</v>
      </c>
      <c r="L4049" s="13">
        <f t="shared" si="379"/>
        <v>40654</v>
      </c>
      <c r="M4049" s="14">
        <f t="shared" si="380"/>
        <v>0.54791666667006211</v>
      </c>
      <c r="N4049" s="15">
        <f t="shared" si="381"/>
        <v>4</v>
      </c>
      <c r="O4049" s="16" t="str">
        <f t="shared" si="382"/>
        <v>Friday</v>
      </c>
      <c r="P4049" s="16" t="str">
        <f t="shared" si="383"/>
        <v>Apr</v>
      </c>
      <c r="Q4049" s="22">
        <f>IF(Analysis!$H$2=1,1,0)</f>
        <v>1</v>
      </c>
      <c r="R4049" s="1">
        <f>IF(Analysis!$H$3=1,1,0)</f>
        <v>1</v>
      </c>
      <c r="S4049" s="23">
        <f>IF(Analysis!$H$4=1,1,0)</f>
        <v>1</v>
      </c>
      <c r="T4049" s="23">
        <f>IF(Analysis!$H$6=1,1,0)</f>
        <v>1</v>
      </c>
      <c r="U4049" s="23">
        <f>IF(Analysis!$H$7=1,1,0)</f>
        <v>1</v>
      </c>
    </row>
    <row r="4050" spans="1:21">
      <c r="A4050" s="4">
        <v>13597</v>
      </c>
      <c r="B4050" s="5">
        <v>40696.672222222223</v>
      </c>
      <c r="C4050" s="5">
        <v>40654.547222222223</v>
      </c>
      <c r="D4050" s="4" t="s">
        <v>62</v>
      </c>
      <c r="E4050" s="4" t="s">
        <v>64</v>
      </c>
      <c r="F4050" s="6" t="s">
        <v>2073</v>
      </c>
      <c r="G4050" s="4" t="s">
        <v>55</v>
      </c>
      <c r="H4050" s="4" t="s">
        <v>56</v>
      </c>
      <c r="I4050" s="4" t="s">
        <v>142</v>
      </c>
      <c r="J4050" s="4" t="s">
        <v>65</v>
      </c>
      <c r="K4050" s="9">
        <f t="shared" si="378"/>
        <v>42.125</v>
      </c>
      <c r="L4050" s="13">
        <f t="shared" si="379"/>
        <v>40654</v>
      </c>
      <c r="M4050" s="14">
        <f t="shared" si="380"/>
        <v>0.54722222222335404</v>
      </c>
      <c r="N4050" s="15">
        <f t="shared" si="381"/>
        <v>4</v>
      </c>
      <c r="O4050" s="16" t="str">
        <f t="shared" si="382"/>
        <v>Thursday</v>
      </c>
      <c r="P4050" s="16" t="str">
        <f t="shared" si="383"/>
        <v>Apr</v>
      </c>
      <c r="Q4050" s="22">
        <f>IF(Analysis!$H$2=1,1,0)</f>
        <v>1</v>
      </c>
      <c r="R4050" s="1">
        <f>IF(Analysis!$H$3=1,1,0)</f>
        <v>1</v>
      </c>
      <c r="S4050" s="23">
        <f>IF(Analysis!$H$4=1,1,0)</f>
        <v>1</v>
      </c>
      <c r="T4050" s="23">
        <f>IF(Analysis!$H$6=1,1,0)</f>
        <v>1</v>
      </c>
      <c r="U4050" s="23">
        <f>IF(Analysis!$H$7=1,1,0)</f>
        <v>1</v>
      </c>
    </row>
    <row r="4051" spans="1:21">
      <c r="A4051" s="4">
        <v>13596</v>
      </c>
      <c r="B4051" s="5">
        <v>40654.55972222222</v>
      </c>
      <c r="C4051" s="5">
        <v>40654.531944444447</v>
      </c>
      <c r="D4051" s="4" t="s">
        <v>60</v>
      </c>
      <c r="E4051" s="4" t="s">
        <v>68</v>
      </c>
      <c r="F4051" s="6" t="s">
        <v>132</v>
      </c>
      <c r="G4051" s="4" t="s">
        <v>55</v>
      </c>
      <c r="H4051" s="4" t="s">
        <v>90</v>
      </c>
      <c r="I4051" s="4" t="s">
        <v>142</v>
      </c>
      <c r="J4051" s="4" t="s">
        <v>59</v>
      </c>
      <c r="K4051" s="9">
        <f t="shared" si="378"/>
        <v>2.7777777773735579E-2</v>
      </c>
      <c r="L4051" s="13">
        <f t="shared" si="379"/>
        <v>40654</v>
      </c>
      <c r="M4051" s="14">
        <f t="shared" si="380"/>
        <v>0.53194444444670808</v>
      </c>
      <c r="N4051" s="15">
        <f t="shared" si="381"/>
        <v>3</v>
      </c>
      <c r="O4051" s="16" t="str">
        <f t="shared" si="382"/>
        <v>Thursday</v>
      </c>
      <c r="P4051" s="16" t="str">
        <f t="shared" si="383"/>
        <v>Apr</v>
      </c>
      <c r="Q4051" s="22">
        <f>IF(Analysis!$H$2=1,1,0)</f>
        <v>1</v>
      </c>
      <c r="R4051" s="1">
        <f>IF(Analysis!$H$3=1,1,0)</f>
        <v>1</v>
      </c>
      <c r="S4051" s="23">
        <f>IF(Analysis!$H$4=1,1,0)</f>
        <v>1</v>
      </c>
      <c r="T4051" s="23">
        <f>IF(Analysis!$H$6=1,1,0)</f>
        <v>1</v>
      </c>
      <c r="U4051" s="23">
        <f>IF(Analysis!$H$7=1,1,0)</f>
        <v>1</v>
      </c>
    </row>
    <row r="4052" spans="1:21">
      <c r="A4052" s="4">
        <v>13595</v>
      </c>
      <c r="B4052" s="5">
        <v>40654.531944444447</v>
      </c>
      <c r="C4052" s="5">
        <v>40654.513888888891</v>
      </c>
      <c r="D4052" s="4" t="s">
        <v>60</v>
      </c>
      <c r="E4052" s="4" t="s">
        <v>67</v>
      </c>
      <c r="F4052" s="6" t="s">
        <v>133</v>
      </c>
      <c r="G4052" s="4" t="s">
        <v>55</v>
      </c>
      <c r="H4052" s="4" t="s">
        <v>56</v>
      </c>
      <c r="I4052" s="4" t="s">
        <v>142</v>
      </c>
      <c r="J4052" s="4" t="s">
        <v>59</v>
      </c>
      <c r="K4052" s="9">
        <f t="shared" si="378"/>
        <v>1.8055555556202307E-2</v>
      </c>
      <c r="L4052" s="13">
        <f t="shared" si="379"/>
        <v>40654</v>
      </c>
      <c r="M4052" s="14">
        <f t="shared" si="380"/>
        <v>0.51388888889050577</v>
      </c>
      <c r="N4052" s="15">
        <f t="shared" si="381"/>
        <v>3</v>
      </c>
      <c r="O4052" s="16" t="str">
        <f t="shared" si="382"/>
        <v>Thursday</v>
      </c>
      <c r="P4052" s="16" t="str">
        <f t="shared" si="383"/>
        <v>Apr</v>
      </c>
      <c r="Q4052" s="22">
        <f>IF(Analysis!$H$2=1,1,0)</f>
        <v>1</v>
      </c>
      <c r="R4052" s="1">
        <f>IF(Analysis!$H$3=1,1,0)</f>
        <v>1</v>
      </c>
      <c r="S4052" s="23">
        <f>IF(Analysis!$H$4=1,1,0)</f>
        <v>1</v>
      </c>
      <c r="T4052" s="23">
        <f>IF(Analysis!$H$6=1,1,0)</f>
        <v>1</v>
      </c>
      <c r="U4052" s="23">
        <f>IF(Analysis!$H$7=1,1,0)</f>
        <v>1</v>
      </c>
    </row>
    <row r="4053" spans="1:21">
      <c r="A4053" s="4">
        <v>13594</v>
      </c>
      <c r="B4053" s="5">
        <v>40686.579861111109</v>
      </c>
      <c r="C4053" s="5">
        <v>40654.477777777778</v>
      </c>
      <c r="D4053" s="4" t="s">
        <v>62</v>
      </c>
      <c r="E4053" s="4" t="s">
        <v>64</v>
      </c>
      <c r="F4053" s="6" t="s">
        <v>127</v>
      </c>
      <c r="G4053" s="4" t="s">
        <v>55</v>
      </c>
      <c r="H4053" s="4" t="s">
        <v>1826</v>
      </c>
      <c r="I4053" s="4" t="s">
        <v>142</v>
      </c>
      <c r="J4053" s="4" t="s">
        <v>65</v>
      </c>
      <c r="K4053" s="9">
        <f t="shared" si="378"/>
        <v>32.102083333331393</v>
      </c>
      <c r="L4053" s="13">
        <f t="shared" si="379"/>
        <v>40654</v>
      </c>
      <c r="M4053" s="14">
        <f t="shared" si="380"/>
        <v>0.47777777777810115</v>
      </c>
      <c r="N4053" s="15">
        <f t="shared" si="381"/>
        <v>3</v>
      </c>
      <c r="O4053" s="16" t="str">
        <f t="shared" si="382"/>
        <v>Monday</v>
      </c>
      <c r="P4053" s="16" t="str">
        <f t="shared" si="383"/>
        <v>Apr</v>
      </c>
      <c r="Q4053" s="22">
        <f>IF(Analysis!$H$2=1,1,0)</f>
        <v>1</v>
      </c>
      <c r="R4053" s="1">
        <f>IF(Analysis!$H$3=1,1,0)</f>
        <v>1</v>
      </c>
      <c r="S4053" s="23">
        <f>IF(Analysis!$H$4=1,1,0)</f>
        <v>1</v>
      </c>
      <c r="T4053" s="23">
        <f>IF(Analysis!$H$6=1,1,0)</f>
        <v>1</v>
      </c>
      <c r="U4053" s="23">
        <f>IF(Analysis!$H$7=1,1,0)</f>
        <v>1</v>
      </c>
    </row>
    <row r="4054" spans="1:21">
      <c r="A4054" s="4">
        <v>13593</v>
      </c>
      <c r="B4054" s="5">
        <v>40659.657638888886</v>
      </c>
      <c r="C4054" s="5">
        <v>40654.436111111114</v>
      </c>
      <c r="D4054" s="4" t="s">
        <v>62</v>
      </c>
      <c r="E4054" s="4" t="s">
        <v>68</v>
      </c>
      <c r="F4054" s="6" t="s">
        <v>128</v>
      </c>
      <c r="G4054" s="4" t="s">
        <v>55</v>
      </c>
      <c r="H4054" s="4" t="s">
        <v>1827</v>
      </c>
      <c r="I4054" s="4" t="s">
        <v>142</v>
      </c>
      <c r="J4054" s="4" t="s">
        <v>73</v>
      </c>
      <c r="K4054" s="9">
        <f t="shared" si="378"/>
        <v>5.2215277777722804</v>
      </c>
      <c r="L4054" s="13">
        <f t="shared" si="379"/>
        <v>40654</v>
      </c>
      <c r="M4054" s="14">
        <f t="shared" si="380"/>
        <v>0.43611111111385981</v>
      </c>
      <c r="N4054" s="15">
        <f t="shared" si="381"/>
        <v>2</v>
      </c>
      <c r="O4054" s="16" t="str">
        <f t="shared" si="382"/>
        <v>Tuesday</v>
      </c>
      <c r="P4054" s="16" t="str">
        <f t="shared" si="383"/>
        <v>Apr</v>
      </c>
      <c r="Q4054" s="22">
        <f>IF(Analysis!$H$2=1,1,0)</f>
        <v>1</v>
      </c>
      <c r="R4054" s="1">
        <f>IF(Analysis!$H$3=1,1,0)</f>
        <v>1</v>
      </c>
      <c r="S4054" s="23">
        <f>IF(Analysis!$H$4=1,1,0)</f>
        <v>1</v>
      </c>
      <c r="T4054" s="23">
        <f>IF(Analysis!$H$6=1,1,0)</f>
        <v>1</v>
      </c>
      <c r="U4054" s="23">
        <f>IF(Analysis!$H$7=1,1,0)</f>
        <v>1</v>
      </c>
    </row>
    <row r="4055" spans="1:21">
      <c r="A4055" s="4">
        <v>13592</v>
      </c>
      <c r="B4055" s="5">
        <v>40667.626388888886</v>
      </c>
      <c r="C4055" s="5">
        <v>40654.429166666669</v>
      </c>
      <c r="D4055" s="4" t="s">
        <v>62</v>
      </c>
      <c r="E4055" s="4" t="s">
        <v>66</v>
      </c>
      <c r="F4055" s="6" t="s">
        <v>129</v>
      </c>
      <c r="G4055" s="4" t="s">
        <v>55</v>
      </c>
      <c r="H4055" s="4" t="s">
        <v>1828</v>
      </c>
      <c r="I4055" s="4" t="s">
        <v>142</v>
      </c>
      <c r="J4055" s="4" t="s">
        <v>73</v>
      </c>
      <c r="K4055" s="9">
        <f t="shared" si="378"/>
        <v>13.197222222217533</v>
      </c>
      <c r="L4055" s="13">
        <f t="shared" si="379"/>
        <v>40654</v>
      </c>
      <c r="M4055" s="14">
        <f t="shared" si="380"/>
        <v>0.42916666666860692</v>
      </c>
      <c r="N4055" s="15">
        <f t="shared" si="381"/>
        <v>2</v>
      </c>
      <c r="O4055" s="16" t="str">
        <f t="shared" si="382"/>
        <v>Wednesday</v>
      </c>
      <c r="P4055" s="16" t="str">
        <f t="shared" si="383"/>
        <v>Apr</v>
      </c>
      <c r="Q4055" s="22">
        <f>IF(Analysis!$H$2=1,1,0)</f>
        <v>1</v>
      </c>
      <c r="R4055" s="1">
        <f>IF(Analysis!$H$3=1,1,0)</f>
        <v>1</v>
      </c>
      <c r="S4055" s="23">
        <f>IF(Analysis!$H$4=1,1,0)</f>
        <v>1</v>
      </c>
      <c r="T4055" s="23">
        <f>IF(Analysis!$H$6=1,1,0)</f>
        <v>1</v>
      </c>
      <c r="U4055" s="23">
        <f>IF(Analysis!$H$7=1,1,0)</f>
        <v>1</v>
      </c>
    </row>
    <row r="4056" spans="1:21">
      <c r="A4056" s="4">
        <v>13591</v>
      </c>
      <c r="B4056" s="5">
        <v>40655.693055555559</v>
      </c>
      <c r="C4056" s="5">
        <v>40654.42083333333</v>
      </c>
      <c r="D4056" s="4" t="s">
        <v>60</v>
      </c>
      <c r="E4056" s="4" t="s">
        <v>144</v>
      </c>
      <c r="F4056" s="6" t="s">
        <v>145</v>
      </c>
      <c r="G4056" s="4" t="s">
        <v>55</v>
      </c>
      <c r="H4056" s="4" t="s">
        <v>1829</v>
      </c>
      <c r="I4056" s="4" t="s">
        <v>142</v>
      </c>
      <c r="J4056" s="4" t="s">
        <v>59</v>
      </c>
      <c r="K4056" s="9">
        <f t="shared" si="378"/>
        <v>1.2722222222291748</v>
      </c>
      <c r="L4056" s="13">
        <f t="shared" si="379"/>
        <v>40654</v>
      </c>
      <c r="M4056" s="14">
        <f t="shared" si="380"/>
        <v>0.42083333332993789</v>
      </c>
      <c r="N4056" s="15">
        <f t="shared" si="381"/>
        <v>2</v>
      </c>
      <c r="O4056" s="16" t="str">
        <f t="shared" si="382"/>
        <v>Friday</v>
      </c>
      <c r="P4056" s="16" t="str">
        <f t="shared" si="383"/>
        <v>Apr</v>
      </c>
      <c r="Q4056" s="22">
        <f>IF(Analysis!$H$2=1,1,0)</f>
        <v>1</v>
      </c>
      <c r="R4056" s="1">
        <f>IF(Analysis!$H$3=1,1,0)</f>
        <v>1</v>
      </c>
      <c r="S4056" s="23">
        <f>IF(Analysis!$H$4=1,1,0)</f>
        <v>1</v>
      </c>
      <c r="T4056" s="23">
        <f>IF(Analysis!$H$6=1,1,0)</f>
        <v>1</v>
      </c>
      <c r="U4056" s="23">
        <f>IF(Analysis!$H$7=1,1,0)</f>
        <v>1</v>
      </c>
    </row>
    <row r="4057" spans="1:21">
      <c r="A4057" s="4">
        <v>13590</v>
      </c>
      <c r="B4057" s="5">
        <v>40669.681250000001</v>
      </c>
      <c r="C4057" s="5">
        <v>40653.713888888888</v>
      </c>
      <c r="D4057" s="4" t="s">
        <v>60</v>
      </c>
      <c r="E4057" s="4" t="s">
        <v>54</v>
      </c>
      <c r="F4057" s="6" t="s">
        <v>2478</v>
      </c>
      <c r="G4057" s="4" t="s">
        <v>55</v>
      </c>
      <c r="H4057" s="4" t="s">
        <v>1830</v>
      </c>
      <c r="I4057" s="4" t="s">
        <v>142</v>
      </c>
      <c r="J4057" s="4" t="s">
        <v>65</v>
      </c>
      <c r="K4057" s="9">
        <f t="shared" si="378"/>
        <v>15.96736111111386</v>
      </c>
      <c r="L4057" s="13">
        <f t="shared" si="379"/>
        <v>40653</v>
      </c>
      <c r="M4057" s="14">
        <f t="shared" si="380"/>
        <v>0.71388888888759539</v>
      </c>
      <c r="N4057" s="15">
        <f t="shared" si="381"/>
        <v>6</v>
      </c>
      <c r="O4057" s="16" t="str">
        <f t="shared" si="382"/>
        <v>Friday</v>
      </c>
      <c r="P4057" s="16" t="str">
        <f t="shared" si="383"/>
        <v>Apr</v>
      </c>
      <c r="Q4057" s="22">
        <f>IF(Analysis!$H$2=1,1,0)</f>
        <v>1</v>
      </c>
      <c r="R4057" s="1">
        <f>IF(Analysis!$H$3=1,1,0)</f>
        <v>1</v>
      </c>
      <c r="S4057" s="23">
        <f>IF(Analysis!$H$4=1,1,0)</f>
        <v>1</v>
      </c>
      <c r="T4057" s="23">
        <f>IF(Analysis!$H$6=1,1,0)</f>
        <v>1</v>
      </c>
      <c r="U4057" s="23">
        <f>IF(Analysis!$H$7=1,1,0)</f>
        <v>1</v>
      </c>
    </row>
    <row r="4058" spans="1:21">
      <c r="A4058" s="4">
        <v>13589</v>
      </c>
      <c r="B4058" s="5">
        <v>40654.465277777781</v>
      </c>
      <c r="C4058" s="5">
        <v>40653.68472222222</v>
      </c>
      <c r="D4058" s="4" t="s">
        <v>60</v>
      </c>
      <c r="E4058" s="4" t="s">
        <v>68</v>
      </c>
      <c r="F4058" s="6" t="s">
        <v>2071</v>
      </c>
      <c r="G4058" s="4" t="s">
        <v>55</v>
      </c>
      <c r="H4058" s="4" t="s">
        <v>90</v>
      </c>
      <c r="I4058" s="4" t="s">
        <v>142</v>
      </c>
      <c r="J4058" s="4" t="s">
        <v>59</v>
      </c>
      <c r="K4058" s="9">
        <f t="shared" si="378"/>
        <v>0.78055555556056788</v>
      </c>
      <c r="L4058" s="13">
        <f t="shared" si="379"/>
        <v>40653</v>
      </c>
      <c r="M4058" s="14">
        <f t="shared" si="380"/>
        <v>0.68472222222044365</v>
      </c>
      <c r="N4058" s="15">
        <f t="shared" si="381"/>
        <v>5</v>
      </c>
      <c r="O4058" s="16" t="str">
        <f t="shared" si="382"/>
        <v>Thursday</v>
      </c>
      <c r="P4058" s="16" t="str">
        <f t="shared" si="383"/>
        <v>Apr</v>
      </c>
      <c r="Q4058" s="22">
        <f>IF(Analysis!$H$2=1,1,0)</f>
        <v>1</v>
      </c>
      <c r="R4058" s="1">
        <f>IF(Analysis!$H$3=1,1,0)</f>
        <v>1</v>
      </c>
      <c r="S4058" s="23">
        <f>IF(Analysis!$H$4=1,1,0)</f>
        <v>1</v>
      </c>
      <c r="T4058" s="23">
        <f>IF(Analysis!$H$6=1,1,0)</f>
        <v>1</v>
      </c>
      <c r="U4058" s="23">
        <f>IF(Analysis!$H$7=1,1,0)</f>
        <v>1</v>
      </c>
    </row>
    <row r="4059" spans="1:21">
      <c r="A4059" s="4">
        <v>13588</v>
      </c>
      <c r="B4059" s="5">
        <v>40654.407638888886</v>
      </c>
      <c r="C4059" s="5">
        <v>40653.651388888888</v>
      </c>
      <c r="D4059" s="4" t="s">
        <v>53</v>
      </c>
      <c r="E4059" s="4" t="s">
        <v>68</v>
      </c>
      <c r="F4059" s="6" t="s">
        <v>2072</v>
      </c>
      <c r="G4059" s="4" t="s">
        <v>55</v>
      </c>
      <c r="H4059" s="4" t="s">
        <v>107</v>
      </c>
      <c r="I4059" s="4" t="s">
        <v>142</v>
      </c>
      <c r="J4059" s="4" t="s">
        <v>65</v>
      </c>
      <c r="K4059" s="9">
        <f t="shared" si="378"/>
        <v>0.75624999999854481</v>
      </c>
      <c r="L4059" s="13">
        <f t="shared" si="379"/>
        <v>40653</v>
      </c>
      <c r="M4059" s="14">
        <f t="shared" si="380"/>
        <v>0.65138888888759539</v>
      </c>
      <c r="N4059" s="15">
        <f t="shared" si="381"/>
        <v>5</v>
      </c>
      <c r="O4059" s="16" t="str">
        <f t="shared" si="382"/>
        <v>Thursday</v>
      </c>
      <c r="P4059" s="16" t="str">
        <f t="shared" si="383"/>
        <v>Apr</v>
      </c>
      <c r="Q4059" s="22">
        <f>IF(Analysis!$H$2=1,1,0)</f>
        <v>1</v>
      </c>
      <c r="R4059" s="1">
        <f>IF(Analysis!$H$3=1,1,0)</f>
        <v>1</v>
      </c>
      <c r="S4059" s="23">
        <f>IF(Analysis!$H$4=1,1,0)</f>
        <v>1</v>
      </c>
      <c r="T4059" s="23">
        <f>IF(Analysis!$H$6=1,1,0)</f>
        <v>1</v>
      </c>
      <c r="U4059" s="23">
        <f>IF(Analysis!$H$7=1,1,0)</f>
        <v>1</v>
      </c>
    </row>
    <row r="4060" spans="1:21">
      <c r="A4060" s="4">
        <v>13587</v>
      </c>
      <c r="B4060" s="5">
        <v>40654.669444444444</v>
      </c>
      <c r="C4060" s="5">
        <v>40653.640972222223</v>
      </c>
      <c r="D4060" s="4" t="s">
        <v>53</v>
      </c>
      <c r="E4060" s="4" t="s">
        <v>68</v>
      </c>
      <c r="F4060" s="6" t="s">
        <v>2073</v>
      </c>
      <c r="G4060" s="4" t="s">
        <v>55</v>
      </c>
      <c r="H4060" s="4" t="s">
        <v>106</v>
      </c>
      <c r="I4060" s="4" t="s">
        <v>142</v>
      </c>
      <c r="J4060" s="4" t="s">
        <v>59</v>
      </c>
      <c r="K4060" s="9">
        <f t="shared" si="378"/>
        <v>1.0284722222204437</v>
      </c>
      <c r="L4060" s="13">
        <f t="shared" si="379"/>
        <v>40653</v>
      </c>
      <c r="M4060" s="14">
        <f t="shared" si="380"/>
        <v>0.64097222222335404</v>
      </c>
      <c r="N4060" s="15">
        <f t="shared" si="381"/>
        <v>5</v>
      </c>
      <c r="O4060" s="16" t="str">
        <f t="shared" si="382"/>
        <v>Thursday</v>
      </c>
      <c r="P4060" s="16" t="str">
        <f t="shared" si="383"/>
        <v>Apr</v>
      </c>
      <c r="Q4060" s="22">
        <f>IF(Analysis!$H$2=1,1,0)</f>
        <v>1</v>
      </c>
      <c r="R4060" s="1">
        <f>IF(Analysis!$H$3=1,1,0)</f>
        <v>1</v>
      </c>
      <c r="S4060" s="23">
        <f>IF(Analysis!$H$4=1,1,0)</f>
        <v>1</v>
      </c>
      <c r="T4060" s="23">
        <f>IF(Analysis!$H$6=1,1,0)</f>
        <v>1</v>
      </c>
      <c r="U4060" s="23">
        <f>IF(Analysis!$H$7=1,1,0)</f>
        <v>1</v>
      </c>
    </row>
    <row r="4061" spans="1:21">
      <c r="A4061" s="4">
        <v>13586</v>
      </c>
      <c r="B4061" s="5">
        <v>40655.352777777778</v>
      </c>
      <c r="C4061" s="5">
        <v>40653.618750000001</v>
      </c>
      <c r="D4061" s="4" t="s">
        <v>60</v>
      </c>
      <c r="E4061" s="4" t="s">
        <v>54</v>
      </c>
      <c r="F4061" s="6" t="s">
        <v>132</v>
      </c>
      <c r="G4061" s="4" t="s">
        <v>55</v>
      </c>
      <c r="H4061" s="4" t="s">
        <v>71</v>
      </c>
      <c r="I4061" s="4" t="s">
        <v>142</v>
      </c>
      <c r="J4061" s="4" t="s">
        <v>59</v>
      </c>
      <c r="K4061" s="9">
        <f t="shared" si="378"/>
        <v>1.734027777776646</v>
      </c>
      <c r="L4061" s="13">
        <f t="shared" si="379"/>
        <v>40653</v>
      </c>
      <c r="M4061" s="14">
        <f t="shared" si="380"/>
        <v>0.61875000000145519</v>
      </c>
      <c r="N4061" s="15">
        <f t="shared" si="381"/>
        <v>4</v>
      </c>
      <c r="O4061" s="16" t="str">
        <f t="shared" si="382"/>
        <v>Friday</v>
      </c>
      <c r="P4061" s="16" t="str">
        <f t="shared" si="383"/>
        <v>Apr</v>
      </c>
      <c r="Q4061" s="22">
        <f>IF(Analysis!$H$2=1,1,0)</f>
        <v>1</v>
      </c>
      <c r="R4061" s="1">
        <f>IF(Analysis!$H$3=1,1,0)</f>
        <v>1</v>
      </c>
      <c r="S4061" s="23">
        <f>IF(Analysis!$H$4=1,1,0)</f>
        <v>1</v>
      </c>
      <c r="T4061" s="23">
        <f>IF(Analysis!$H$6=1,1,0)</f>
        <v>1</v>
      </c>
      <c r="U4061" s="23">
        <f>IF(Analysis!$H$7=1,1,0)</f>
        <v>1</v>
      </c>
    </row>
    <row r="4062" spans="1:21">
      <c r="A4062" s="4">
        <v>13585</v>
      </c>
      <c r="B4062" s="5">
        <v>40659.465277777781</v>
      </c>
      <c r="C4062" s="5">
        <v>40653.607638888891</v>
      </c>
      <c r="D4062" s="4" t="s">
        <v>60</v>
      </c>
      <c r="E4062" s="4" t="s">
        <v>54</v>
      </c>
      <c r="F4062" s="6" t="s">
        <v>133</v>
      </c>
      <c r="G4062" s="4" t="s">
        <v>55</v>
      </c>
      <c r="H4062" s="4" t="s">
        <v>56</v>
      </c>
      <c r="I4062" s="4" t="s">
        <v>142</v>
      </c>
      <c r="J4062" s="4" t="s">
        <v>59</v>
      </c>
      <c r="K4062" s="9">
        <f t="shared" si="378"/>
        <v>5.8576388888905058</v>
      </c>
      <c r="L4062" s="13">
        <f t="shared" si="379"/>
        <v>40653</v>
      </c>
      <c r="M4062" s="14">
        <f t="shared" si="380"/>
        <v>0.60763888889050577</v>
      </c>
      <c r="N4062" s="15">
        <f t="shared" si="381"/>
        <v>4</v>
      </c>
      <c r="O4062" s="16" t="str">
        <f t="shared" si="382"/>
        <v>Tuesday</v>
      </c>
      <c r="P4062" s="16" t="str">
        <f t="shared" si="383"/>
        <v>Apr</v>
      </c>
      <c r="Q4062" s="22">
        <f>IF(Analysis!$H$2=1,1,0)</f>
        <v>1</v>
      </c>
      <c r="R4062" s="1">
        <f>IF(Analysis!$H$3=1,1,0)</f>
        <v>1</v>
      </c>
      <c r="S4062" s="23">
        <f>IF(Analysis!$H$4=1,1,0)</f>
        <v>1</v>
      </c>
      <c r="T4062" s="23">
        <f>IF(Analysis!$H$6=1,1,0)</f>
        <v>1</v>
      </c>
      <c r="U4062" s="23">
        <f>IF(Analysis!$H$7=1,1,0)</f>
        <v>1</v>
      </c>
    </row>
    <row r="4063" spans="1:21">
      <c r="A4063" s="4">
        <v>13584</v>
      </c>
      <c r="B4063" s="5">
        <v>40653.621527777781</v>
      </c>
      <c r="C4063" s="5">
        <v>40653.527083333334</v>
      </c>
      <c r="D4063" s="4" t="s">
        <v>60</v>
      </c>
      <c r="E4063" s="4" t="s">
        <v>61</v>
      </c>
      <c r="F4063" s="6" t="s">
        <v>127</v>
      </c>
      <c r="G4063" s="4" t="s">
        <v>55</v>
      </c>
      <c r="H4063" s="4" t="s">
        <v>90</v>
      </c>
      <c r="I4063" s="4" t="s">
        <v>142</v>
      </c>
      <c r="J4063" s="4" t="s">
        <v>59</v>
      </c>
      <c r="K4063" s="9">
        <f t="shared" si="378"/>
        <v>9.4444444446708076E-2</v>
      </c>
      <c r="L4063" s="13">
        <f t="shared" si="379"/>
        <v>40653</v>
      </c>
      <c r="M4063" s="14">
        <f t="shared" si="380"/>
        <v>0.52708333333430346</v>
      </c>
      <c r="N4063" s="15">
        <f t="shared" si="381"/>
        <v>3</v>
      </c>
      <c r="O4063" s="16" t="str">
        <f t="shared" si="382"/>
        <v>Wednesday</v>
      </c>
      <c r="P4063" s="16" t="str">
        <f t="shared" si="383"/>
        <v>Apr</v>
      </c>
      <c r="Q4063" s="22">
        <f>IF(Analysis!$H$2=1,1,0)</f>
        <v>1</v>
      </c>
      <c r="R4063" s="1">
        <f>IF(Analysis!$H$3=1,1,0)</f>
        <v>1</v>
      </c>
      <c r="S4063" s="23">
        <f>IF(Analysis!$H$4=1,1,0)</f>
        <v>1</v>
      </c>
      <c r="T4063" s="23">
        <f>IF(Analysis!$H$6=1,1,0)</f>
        <v>1</v>
      </c>
      <c r="U4063" s="23">
        <f>IF(Analysis!$H$7=1,1,0)</f>
        <v>1</v>
      </c>
    </row>
    <row r="4064" spans="1:21">
      <c r="A4064" s="4">
        <v>13583</v>
      </c>
      <c r="B4064" s="5">
        <v>40654.560416666667</v>
      </c>
      <c r="C4064" s="5">
        <v>40653.515277777777</v>
      </c>
      <c r="D4064" s="4" t="s">
        <v>60</v>
      </c>
      <c r="E4064" s="4" t="s">
        <v>68</v>
      </c>
      <c r="F4064" s="6" t="s">
        <v>128</v>
      </c>
      <c r="G4064" s="4" t="s">
        <v>55</v>
      </c>
      <c r="H4064" s="4" t="s">
        <v>56</v>
      </c>
      <c r="I4064" s="4" t="s">
        <v>142</v>
      </c>
      <c r="J4064" s="4" t="s">
        <v>59</v>
      </c>
      <c r="K4064" s="9">
        <f t="shared" si="378"/>
        <v>1.0451388888905058</v>
      </c>
      <c r="L4064" s="13">
        <f t="shared" si="379"/>
        <v>40653</v>
      </c>
      <c r="M4064" s="14">
        <f t="shared" si="380"/>
        <v>0.51527777777664596</v>
      </c>
      <c r="N4064" s="15">
        <f t="shared" si="381"/>
        <v>3</v>
      </c>
      <c r="O4064" s="16" t="str">
        <f t="shared" si="382"/>
        <v>Thursday</v>
      </c>
      <c r="P4064" s="16" t="str">
        <f t="shared" si="383"/>
        <v>Apr</v>
      </c>
      <c r="Q4064" s="22">
        <f>IF(Analysis!$H$2=1,1,0)</f>
        <v>1</v>
      </c>
      <c r="R4064" s="1">
        <f>IF(Analysis!$H$3=1,1,0)</f>
        <v>1</v>
      </c>
      <c r="S4064" s="23">
        <f>IF(Analysis!$H$4=1,1,0)</f>
        <v>1</v>
      </c>
      <c r="T4064" s="23">
        <f>IF(Analysis!$H$6=1,1,0)</f>
        <v>1</v>
      </c>
      <c r="U4064" s="23">
        <f>IF(Analysis!$H$7=1,1,0)</f>
        <v>1</v>
      </c>
    </row>
    <row r="4065" spans="1:21">
      <c r="A4065" s="4">
        <v>13581</v>
      </c>
      <c r="B4065" s="5">
        <v>40655.359722222223</v>
      </c>
      <c r="C4065" s="5">
        <v>40653.447916666664</v>
      </c>
      <c r="D4065" s="4" t="s">
        <v>60</v>
      </c>
      <c r="E4065" s="4" t="s">
        <v>54</v>
      </c>
      <c r="F4065" s="6" t="s">
        <v>129</v>
      </c>
      <c r="G4065" s="4" t="s">
        <v>55</v>
      </c>
      <c r="H4065" s="4" t="s">
        <v>1831</v>
      </c>
      <c r="I4065" s="4" t="s">
        <v>142</v>
      </c>
      <c r="J4065" s="4" t="s">
        <v>59</v>
      </c>
      <c r="K4065" s="9">
        <f t="shared" si="378"/>
        <v>1.9118055555591127</v>
      </c>
      <c r="L4065" s="13">
        <f t="shared" si="379"/>
        <v>40653</v>
      </c>
      <c r="M4065" s="14">
        <f t="shared" si="380"/>
        <v>0.44791666666424135</v>
      </c>
      <c r="N4065" s="15">
        <f t="shared" si="381"/>
        <v>2</v>
      </c>
      <c r="O4065" s="16" t="str">
        <f t="shared" si="382"/>
        <v>Friday</v>
      </c>
      <c r="P4065" s="16" t="str">
        <f t="shared" si="383"/>
        <v>Apr</v>
      </c>
      <c r="Q4065" s="22">
        <f>IF(Analysis!$H$2=1,1,0)</f>
        <v>1</v>
      </c>
      <c r="R4065" s="1">
        <f>IF(Analysis!$H$3=1,1,0)</f>
        <v>1</v>
      </c>
      <c r="S4065" s="23">
        <f>IF(Analysis!$H$4=1,1,0)</f>
        <v>1</v>
      </c>
      <c r="T4065" s="23">
        <f>IF(Analysis!$H$6=1,1,0)</f>
        <v>1</v>
      </c>
      <c r="U4065" s="23">
        <f>IF(Analysis!$H$7=1,1,0)</f>
        <v>1</v>
      </c>
    </row>
    <row r="4066" spans="1:21">
      <c r="A4066" s="4">
        <v>13580</v>
      </c>
      <c r="B4066" s="5">
        <v>40654.53402777778</v>
      </c>
      <c r="C4066" s="5">
        <v>40653.402083333334</v>
      </c>
      <c r="D4066" s="4" t="s">
        <v>53</v>
      </c>
      <c r="E4066" s="4" t="s">
        <v>91</v>
      </c>
      <c r="F4066" s="6" t="s">
        <v>145</v>
      </c>
      <c r="G4066" s="4" t="s">
        <v>55</v>
      </c>
      <c r="H4066" s="4" t="s">
        <v>1832</v>
      </c>
      <c r="I4066" s="4" t="s">
        <v>142</v>
      </c>
      <c r="J4066" s="4" t="s">
        <v>59</v>
      </c>
      <c r="K4066" s="9">
        <f t="shared" si="378"/>
        <v>1.1319444444452529</v>
      </c>
      <c r="L4066" s="13">
        <f t="shared" si="379"/>
        <v>40653</v>
      </c>
      <c r="M4066" s="14">
        <f t="shared" si="380"/>
        <v>0.40208333333430346</v>
      </c>
      <c r="N4066" s="15">
        <f t="shared" si="381"/>
        <v>2</v>
      </c>
      <c r="O4066" s="16" t="str">
        <f t="shared" si="382"/>
        <v>Thursday</v>
      </c>
      <c r="P4066" s="16" t="str">
        <f t="shared" si="383"/>
        <v>Apr</v>
      </c>
      <c r="Q4066" s="22">
        <f>IF(Analysis!$H$2=1,1,0)</f>
        <v>1</v>
      </c>
      <c r="R4066" s="1">
        <f>IF(Analysis!$H$3=1,1,0)</f>
        <v>1</v>
      </c>
      <c r="S4066" s="23">
        <f>IF(Analysis!$H$4=1,1,0)</f>
        <v>1</v>
      </c>
      <c r="T4066" s="23">
        <f>IF(Analysis!$H$6=1,1,0)</f>
        <v>1</v>
      </c>
      <c r="U4066" s="23">
        <f>IF(Analysis!$H$7=1,1,0)</f>
        <v>1</v>
      </c>
    </row>
    <row r="4067" spans="1:21">
      <c r="A4067" s="4">
        <v>13579</v>
      </c>
      <c r="B4067" s="5">
        <v>40653.427777777775</v>
      </c>
      <c r="C4067" s="5">
        <v>40653.384027777778</v>
      </c>
      <c r="D4067" s="4" t="s">
        <v>60</v>
      </c>
      <c r="E4067" s="4" t="s">
        <v>67</v>
      </c>
      <c r="F4067" s="6" t="s">
        <v>2479</v>
      </c>
      <c r="G4067" s="4" t="s">
        <v>55</v>
      </c>
      <c r="H4067" s="4" t="s">
        <v>1833</v>
      </c>
      <c r="I4067" s="4" t="s">
        <v>142</v>
      </c>
      <c r="J4067" s="4" t="s">
        <v>59</v>
      </c>
      <c r="K4067" s="9">
        <f t="shared" si="378"/>
        <v>4.3749999997089617E-2</v>
      </c>
      <c r="L4067" s="13">
        <f t="shared" si="379"/>
        <v>40653</v>
      </c>
      <c r="M4067" s="14">
        <f t="shared" si="380"/>
        <v>0.38402777777810115</v>
      </c>
      <c r="N4067" s="15">
        <f t="shared" si="381"/>
        <v>2</v>
      </c>
      <c r="O4067" s="16" t="str">
        <f t="shared" si="382"/>
        <v>Wednesday</v>
      </c>
      <c r="P4067" s="16" t="str">
        <f t="shared" si="383"/>
        <v>Apr</v>
      </c>
      <c r="Q4067" s="22">
        <f>IF(Analysis!$H$2=1,1,0)</f>
        <v>1</v>
      </c>
      <c r="R4067" s="1">
        <f>IF(Analysis!$H$3=1,1,0)</f>
        <v>1</v>
      </c>
      <c r="S4067" s="23">
        <f>IF(Analysis!$H$4=1,1,0)</f>
        <v>1</v>
      </c>
      <c r="T4067" s="23">
        <f>IF(Analysis!$H$6=1,1,0)</f>
        <v>1</v>
      </c>
      <c r="U4067" s="23">
        <f>IF(Analysis!$H$7=1,1,0)</f>
        <v>1</v>
      </c>
    </row>
    <row r="4068" spans="1:21">
      <c r="A4068" s="4">
        <v>13578</v>
      </c>
      <c r="B4068" s="5">
        <v>40653.428472222222</v>
      </c>
      <c r="C4068" s="5">
        <v>40653.384027777778</v>
      </c>
      <c r="D4068" s="4" t="s">
        <v>60</v>
      </c>
      <c r="E4068" s="4" t="s">
        <v>67</v>
      </c>
      <c r="F4068" s="6" t="s">
        <v>2071</v>
      </c>
      <c r="G4068" s="4" t="s">
        <v>55</v>
      </c>
      <c r="H4068" s="4" t="s">
        <v>1834</v>
      </c>
      <c r="I4068" s="4" t="s">
        <v>142</v>
      </c>
      <c r="J4068" s="4" t="s">
        <v>59</v>
      </c>
      <c r="K4068" s="9">
        <f t="shared" si="378"/>
        <v>4.4444444443797693E-2</v>
      </c>
      <c r="L4068" s="13">
        <f t="shared" si="379"/>
        <v>40653</v>
      </c>
      <c r="M4068" s="14">
        <f t="shared" si="380"/>
        <v>0.38402777777810115</v>
      </c>
      <c r="N4068" s="15">
        <f t="shared" si="381"/>
        <v>2</v>
      </c>
      <c r="O4068" s="16" t="str">
        <f t="shared" si="382"/>
        <v>Wednesday</v>
      </c>
      <c r="P4068" s="16" t="str">
        <f t="shared" si="383"/>
        <v>Apr</v>
      </c>
      <c r="Q4068" s="22">
        <f>IF(Analysis!$H$2=1,1,0)</f>
        <v>1</v>
      </c>
      <c r="R4068" s="1">
        <f>IF(Analysis!$H$3=1,1,0)</f>
        <v>1</v>
      </c>
      <c r="S4068" s="23">
        <f>IF(Analysis!$H$4=1,1,0)</f>
        <v>1</v>
      </c>
      <c r="T4068" s="23">
        <f>IF(Analysis!$H$6=1,1,0)</f>
        <v>1</v>
      </c>
      <c r="U4068" s="23">
        <f>IF(Analysis!$H$7=1,1,0)</f>
        <v>1</v>
      </c>
    </row>
    <row r="4069" spans="1:21">
      <c r="A4069" s="4">
        <v>13577</v>
      </c>
      <c r="B4069" s="5">
        <v>40659.643055555556</v>
      </c>
      <c r="C4069" s="5">
        <v>40652.703472222223</v>
      </c>
      <c r="D4069" s="4" t="s">
        <v>60</v>
      </c>
      <c r="E4069" s="4" t="s">
        <v>137</v>
      </c>
      <c r="F4069" s="6" t="s">
        <v>2072</v>
      </c>
      <c r="G4069" s="4" t="s">
        <v>55</v>
      </c>
      <c r="H4069" s="4" t="s">
        <v>1835</v>
      </c>
      <c r="I4069" s="4" t="s">
        <v>142</v>
      </c>
      <c r="J4069" s="4" t="s">
        <v>59</v>
      </c>
      <c r="K4069" s="9">
        <f t="shared" si="378"/>
        <v>6.9395833333328483</v>
      </c>
      <c r="L4069" s="13">
        <f t="shared" si="379"/>
        <v>40652</v>
      </c>
      <c r="M4069" s="14">
        <f t="shared" si="380"/>
        <v>0.70347222222335404</v>
      </c>
      <c r="N4069" s="15">
        <f t="shared" si="381"/>
        <v>5</v>
      </c>
      <c r="O4069" s="16" t="str">
        <f t="shared" si="382"/>
        <v>Tuesday</v>
      </c>
      <c r="P4069" s="16" t="str">
        <f t="shared" si="383"/>
        <v>Apr</v>
      </c>
      <c r="Q4069" s="22">
        <f>IF(Analysis!$H$2=1,1,0)</f>
        <v>1</v>
      </c>
      <c r="R4069" s="1">
        <f>IF(Analysis!$H$3=1,1,0)</f>
        <v>1</v>
      </c>
      <c r="S4069" s="23">
        <f>IF(Analysis!$H$4=1,1,0)</f>
        <v>1</v>
      </c>
      <c r="T4069" s="23">
        <f>IF(Analysis!$H$6=1,1,0)</f>
        <v>1</v>
      </c>
      <c r="U4069" s="23">
        <f>IF(Analysis!$H$7=1,1,0)</f>
        <v>1</v>
      </c>
    </row>
    <row r="4070" spans="1:21">
      <c r="A4070" s="4">
        <v>13576</v>
      </c>
      <c r="B4070" s="5">
        <v>40655.427083333336</v>
      </c>
      <c r="C4070" s="5">
        <v>40652.6875</v>
      </c>
      <c r="D4070" s="4" t="s">
        <v>60</v>
      </c>
      <c r="E4070" s="4" t="s">
        <v>68</v>
      </c>
      <c r="F4070" s="6" t="s">
        <v>2073</v>
      </c>
      <c r="G4070" s="4" t="s">
        <v>55</v>
      </c>
      <c r="H4070" s="4" t="s">
        <v>90</v>
      </c>
      <c r="I4070" s="4" t="s">
        <v>142</v>
      </c>
      <c r="J4070" s="4" t="s">
        <v>59</v>
      </c>
      <c r="K4070" s="9">
        <f t="shared" si="378"/>
        <v>2.7395833333357587</v>
      </c>
      <c r="L4070" s="13">
        <f t="shared" si="379"/>
        <v>40652</v>
      </c>
      <c r="M4070" s="14">
        <f t="shared" si="380"/>
        <v>0.6875</v>
      </c>
      <c r="N4070" s="15">
        <f t="shared" si="381"/>
        <v>5</v>
      </c>
      <c r="O4070" s="16" t="str">
        <f t="shared" si="382"/>
        <v>Friday</v>
      </c>
      <c r="P4070" s="16" t="str">
        <f t="shared" si="383"/>
        <v>Apr</v>
      </c>
      <c r="Q4070" s="22">
        <f>IF(Analysis!$H$2=1,1,0)</f>
        <v>1</v>
      </c>
      <c r="R4070" s="1">
        <f>IF(Analysis!$H$3=1,1,0)</f>
        <v>1</v>
      </c>
      <c r="S4070" s="23">
        <f>IF(Analysis!$H$4=1,1,0)</f>
        <v>1</v>
      </c>
      <c r="T4070" s="23">
        <f>IF(Analysis!$H$6=1,1,0)</f>
        <v>1</v>
      </c>
      <c r="U4070" s="23">
        <f>IF(Analysis!$H$7=1,1,0)</f>
        <v>1</v>
      </c>
    </row>
    <row r="4071" spans="1:21">
      <c r="A4071" s="4">
        <v>13575</v>
      </c>
      <c r="B4071" s="5">
        <v>40659.432638888888</v>
      </c>
      <c r="C4071" s="5">
        <v>40652.686111111114</v>
      </c>
      <c r="D4071" s="4" t="s">
        <v>62</v>
      </c>
      <c r="E4071" s="4" t="s">
        <v>78</v>
      </c>
      <c r="F4071" s="6" t="s">
        <v>132</v>
      </c>
      <c r="G4071" s="4" t="s">
        <v>55</v>
      </c>
      <c r="H4071" s="4" t="s">
        <v>107</v>
      </c>
      <c r="I4071" s="4" t="s">
        <v>142</v>
      </c>
      <c r="J4071" s="4" t="s">
        <v>59</v>
      </c>
      <c r="K4071" s="9">
        <f t="shared" si="378"/>
        <v>6.7465277777737356</v>
      </c>
      <c r="L4071" s="13">
        <f t="shared" si="379"/>
        <v>40652</v>
      </c>
      <c r="M4071" s="14">
        <f t="shared" si="380"/>
        <v>0.68611111111385981</v>
      </c>
      <c r="N4071" s="15">
        <f t="shared" si="381"/>
        <v>5</v>
      </c>
      <c r="O4071" s="16" t="str">
        <f t="shared" si="382"/>
        <v>Tuesday</v>
      </c>
      <c r="P4071" s="16" t="str">
        <f t="shared" si="383"/>
        <v>Apr</v>
      </c>
      <c r="Q4071" s="22">
        <f>IF(Analysis!$H$2=1,1,0)</f>
        <v>1</v>
      </c>
      <c r="R4071" s="1">
        <f>IF(Analysis!$H$3=1,1,0)</f>
        <v>1</v>
      </c>
      <c r="S4071" s="23">
        <f>IF(Analysis!$H$4=1,1,0)</f>
        <v>1</v>
      </c>
      <c r="T4071" s="23">
        <f>IF(Analysis!$H$6=1,1,0)</f>
        <v>1</v>
      </c>
      <c r="U4071" s="23">
        <f>IF(Analysis!$H$7=1,1,0)</f>
        <v>1</v>
      </c>
    </row>
    <row r="4072" spans="1:21">
      <c r="A4072" s="4">
        <v>13574</v>
      </c>
      <c r="B4072" s="5">
        <v>40695.587500000001</v>
      </c>
      <c r="C4072" s="5">
        <v>40652.669444444444</v>
      </c>
      <c r="D4072" s="4" t="s">
        <v>53</v>
      </c>
      <c r="E4072" s="4" t="s">
        <v>68</v>
      </c>
      <c r="F4072" s="6" t="s">
        <v>133</v>
      </c>
      <c r="G4072" s="4" t="s">
        <v>55</v>
      </c>
      <c r="H4072" s="4" t="s">
        <v>106</v>
      </c>
      <c r="I4072" s="4" t="s">
        <v>142</v>
      </c>
      <c r="J4072" s="4" t="s">
        <v>59</v>
      </c>
      <c r="K4072" s="9">
        <f t="shared" si="378"/>
        <v>42.918055555557657</v>
      </c>
      <c r="L4072" s="13">
        <f t="shared" si="379"/>
        <v>40652</v>
      </c>
      <c r="M4072" s="14">
        <f t="shared" si="380"/>
        <v>0.66944444444379769</v>
      </c>
      <c r="N4072" s="15">
        <f t="shared" si="381"/>
        <v>5</v>
      </c>
      <c r="O4072" s="16" t="str">
        <f t="shared" si="382"/>
        <v>Wednesday</v>
      </c>
      <c r="P4072" s="16" t="str">
        <f t="shared" si="383"/>
        <v>Apr</v>
      </c>
      <c r="Q4072" s="22">
        <f>IF(Analysis!$H$2=1,1,0)</f>
        <v>1</v>
      </c>
      <c r="R4072" s="1">
        <f>IF(Analysis!$H$3=1,1,0)</f>
        <v>1</v>
      </c>
      <c r="S4072" s="23">
        <f>IF(Analysis!$H$4=1,1,0)</f>
        <v>1</v>
      </c>
      <c r="T4072" s="23">
        <f>IF(Analysis!$H$6=1,1,0)</f>
        <v>1</v>
      </c>
      <c r="U4072" s="23">
        <f>IF(Analysis!$H$7=1,1,0)</f>
        <v>1</v>
      </c>
    </row>
    <row r="4073" spans="1:21">
      <c r="A4073" s="4">
        <v>13573</v>
      </c>
      <c r="B4073" s="5">
        <v>40688.459722222222</v>
      </c>
      <c r="C4073" s="5">
        <v>40652.661111111112</v>
      </c>
      <c r="D4073" s="4" t="s">
        <v>62</v>
      </c>
      <c r="E4073" s="4" t="s">
        <v>78</v>
      </c>
      <c r="F4073" s="6" t="s">
        <v>127</v>
      </c>
      <c r="G4073" s="4" t="s">
        <v>55</v>
      </c>
      <c r="H4073" s="4" t="s">
        <v>71</v>
      </c>
      <c r="I4073" s="4" t="s">
        <v>142</v>
      </c>
      <c r="J4073" s="4" t="s">
        <v>139</v>
      </c>
      <c r="K4073" s="9">
        <f t="shared" si="378"/>
        <v>35.798611111109494</v>
      </c>
      <c r="L4073" s="13">
        <f t="shared" si="379"/>
        <v>40652</v>
      </c>
      <c r="M4073" s="14">
        <f t="shared" si="380"/>
        <v>0.66111111111240461</v>
      </c>
      <c r="N4073" s="15">
        <f t="shared" si="381"/>
        <v>5</v>
      </c>
      <c r="O4073" s="16" t="str">
        <f t="shared" si="382"/>
        <v>Wednesday</v>
      </c>
      <c r="P4073" s="16" t="str">
        <f t="shared" si="383"/>
        <v>Apr</v>
      </c>
      <c r="Q4073" s="22">
        <f>IF(Analysis!$H$2=1,1,0)</f>
        <v>1</v>
      </c>
      <c r="R4073" s="1">
        <f>IF(Analysis!$H$3=1,1,0)</f>
        <v>1</v>
      </c>
      <c r="S4073" s="23">
        <f>IF(Analysis!$H$4=1,1,0)</f>
        <v>1</v>
      </c>
      <c r="T4073" s="23">
        <f>IF(Analysis!$H$6=1,1,0)</f>
        <v>1</v>
      </c>
      <c r="U4073" s="23">
        <f>IF(Analysis!$H$7=1,1,0)</f>
        <v>1</v>
      </c>
    </row>
    <row r="4074" spans="1:21">
      <c r="A4074" s="4">
        <v>13572</v>
      </c>
      <c r="B4074" s="5">
        <v>40652.658333333333</v>
      </c>
      <c r="C4074" s="5">
        <v>40652.655555555553</v>
      </c>
      <c r="D4074" s="4" t="s">
        <v>60</v>
      </c>
      <c r="E4074" s="4" t="s">
        <v>74</v>
      </c>
      <c r="F4074" s="6" t="s">
        <v>128</v>
      </c>
      <c r="G4074" s="4" t="s">
        <v>55</v>
      </c>
      <c r="H4074" s="4" t="s">
        <v>56</v>
      </c>
      <c r="I4074" s="4" t="s">
        <v>142</v>
      </c>
      <c r="J4074" s="4" t="s">
        <v>59</v>
      </c>
      <c r="K4074" s="9">
        <f t="shared" si="378"/>
        <v>2.7777777795563452E-3</v>
      </c>
      <c r="L4074" s="13">
        <f t="shared" si="379"/>
        <v>40652</v>
      </c>
      <c r="M4074" s="14">
        <f t="shared" si="380"/>
        <v>0.65555555555329192</v>
      </c>
      <c r="N4074" s="15">
        <f t="shared" si="381"/>
        <v>5</v>
      </c>
      <c r="O4074" s="16" t="str">
        <f t="shared" si="382"/>
        <v>Tuesday</v>
      </c>
      <c r="P4074" s="16" t="str">
        <f t="shared" si="383"/>
        <v>Apr</v>
      </c>
      <c r="Q4074" s="22">
        <f>IF(Analysis!$H$2=1,1,0)</f>
        <v>1</v>
      </c>
      <c r="R4074" s="1">
        <f>IF(Analysis!$H$3=1,1,0)</f>
        <v>1</v>
      </c>
      <c r="S4074" s="23">
        <f>IF(Analysis!$H$4=1,1,0)</f>
        <v>1</v>
      </c>
      <c r="T4074" s="23">
        <f>IF(Analysis!$H$6=1,1,0)</f>
        <v>1</v>
      </c>
      <c r="U4074" s="23">
        <f>IF(Analysis!$H$7=1,1,0)</f>
        <v>1</v>
      </c>
    </row>
    <row r="4075" spans="1:21">
      <c r="A4075" s="4">
        <v>13571</v>
      </c>
      <c r="B4075" s="5">
        <v>40652.696527777778</v>
      </c>
      <c r="C4075" s="5">
        <v>40652.654861111114</v>
      </c>
      <c r="D4075" s="4" t="s">
        <v>60</v>
      </c>
      <c r="E4075" s="4" t="s">
        <v>61</v>
      </c>
      <c r="F4075" s="6" t="s">
        <v>129</v>
      </c>
      <c r="G4075" s="4" t="s">
        <v>55</v>
      </c>
      <c r="H4075" s="4" t="s">
        <v>90</v>
      </c>
      <c r="I4075" s="4" t="s">
        <v>142</v>
      </c>
      <c r="J4075" s="4" t="s">
        <v>59</v>
      </c>
      <c r="K4075" s="9">
        <f t="shared" si="378"/>
        <v>4.1666666664241347E-2</v>
      </c>
      <c r="L4075" s="13">
        <f t="shared" si="379"/>
        <v>40652</v>
      </c>
      <c r="M4075" s="14">
        <f t="shared" si="380"/>
        <v>0.65486111111385981</v>
      </c>
      <c r="N4075" s="15">
        <f t="shared" si="381"/>
        <v>5</v>
      </c>
      <c r="O4075" s="16" t="str">
        <f t="shared" si="382"/>
        <v>Tuesday</v>
      </c>
      <c r="P4075" s="16" t="str">
        <f t="shared" si="383"/>
        <v>Apr</v>
      </c>
      <c r="Q4075" s="22">
        <f>IF(Analysis!$H$2=1,1,0)</f>
        <v>1</v>
      </c>
      <c r="R4075" s="1">
        <f>IF(Analysis!$H$3=1,1,0)</f>
        <v>1</v>
      </c>
      <c r="S4075" s="23">
        <f>IF(Analysis!$H$4=1,1,0)</f>
        <v>1</v>
      </c>
      <c r="T4075" s="23">
        <f>IF(Analysis!$H$6=1,1,0)</f>
        <v>1</v>
      </c>
      <c r="U4075" s="23">
        <f>IF(Analysis!$H$7=1,1,0)</f>
        <v>1</v>
      </c>
    </row>
    <row r="4076" spans="1:21">
      <c r="A4076" s="4">
        <v>13570</v>
      </c>
      <c r="B4076" s="5">
        <v>40652.697916666664</v>
      </c>
      <c r="C4076" s="5">
        <v>40652.613194444442</v>
      </c>
      <c r="D4076" s="4" t="s">
        <v>60</v>
      </c>
      <c r="E4076" s="4" t="s">
        <v>61</v>
      </c>
      <c r="F4076" s="6" t="s">
        <v>145</v>
      </c>
      <c r="G4076" s="4" t="s">
        <v>55</v>
      </c>
      <c r="H4076" s="4" t="s">
        <v>56</v>
      </c>
      <c r="I4076" s="4" t="s">
        <v>142</v>
      </c>
      <c r="J4076" s="4" t="s">
        <v>59</v>
      </c>
      <c r="K4076" s="9">
        <f t="shared" si="378"/>
        <v>8.4722222221898846E-2</v>
      </c>
      <c r="L4076" s="13">
        <f t="shared" si="379"/>
        <v>40652</v>
      </c>
      <c r="M4076" s="14">
        <f t="shared" si="380"/>
        <v>0.6131944444423425</v>
      </c>
      <c r="N4076" s="15">
        <f t="shared" si="381"/>
        <v>4</v>
      </c>
      <c r="O4076" s="16" t="str">
        <f t="shared" si="382"/>
        <v>Tuesday</v>
      </c>
      <c r="P4076" s="16" t="str">
        <f t="shared" si="383"/>
        <v>Apr</v>
      </c>
      <c r="Q4076" s="22">
        <f>IF(Analysis!$H$2=1,1,0)</f>
        <v>1</v>
      </c>
      <c r="R4076" s="1">
        <f>IF(Analysis!$H$3=1,1,0)</f>
        <v>1</v>
      </c>
      <c r="S4076" s="23">
        <f>IF(Analysis!$H$4=1,1,0)</f>
        <v>1</v>
      </c>
      <c r="T4076" s="23">
        <f>IF(Analysis!$H$6=1,1,0)</f>
        <v>1</v>
      </c>
      <c r="U4076" s="23">
        <f>IF(Analysis!$H$7=1,1,0)</f>
        <v>1</v>
      </c>
    </row>
    <row r="4077" spans="1:21">
      <c r="A4077" s="4">
        <v>13569</v>
      </c>
      <c r="B4077" s="5">
        <v>40703.59375</v>
      </c>
      <c r="C4077" s="5">
        <v>40652.57708333333</v>
      </c>
      <c r="D4077" s="4" t="s">
        <v>62</v>
      </c>
      <c r="E4077" s="4" t="s">
        <v>68</v>
      </c>
      <c r="F4077" s="6" t="s">
        <v>2480</v>
      </c>
      <c r="G4077" s="4" t="s">
        <v>55</v>
      </c>
      <c r="H4077" s="4" t="s">
        <v>1836</v>
      </c>
      <c r="I4077" s="4" t="s">
        <v>142</v>
      </c>
      <c r="J4077" s="4" t="s">
        <v>65</v>
      </c>
      <c r="K4077" s="9">
        <f t="shared" si="378"/>
        <v>51.016666666670062</v>
      </c>
      <c r="L4077" s="13">
        <f t="shared" si="379"/>
        <v>40652</v>
      </c>
      <c r="M4077" s="14">
        <f t="shared" si="380"/>
        <v>0.57708333332993789</v>
      </c>
      <c r="N4077" s="15">
        <f t="shared" si="381"/>
        <v>4</v>
      </c>
      <c r="O4077" s="16" t="str">
        <f t="shared" si="382"/>
        <v>Thursday</v>
      </c>
      <c r="P4077" s="16" t="str">
        <f t="shared" si="383"/>
        <v>Apr</v>
      </c>
      <c r="Q4077" s="22">
        <f>IF(Analysis!$H$2=1,1,0)</f>
        <v>1</v>
      </c>
      <c r="R4077" s="1">
        <f>IF(Analysis!$H$3=1,1,0)</f>
        <v>1</v>
      </c>
      <c r="S4077" s="23">
        <f>IF(Analysis!$H$4=1,1,0)</f>
        <v>1</v>
      </c>
      <c r="T4077" s="23">
        <f>IF(Analysis!$H$6=1,1,0)</f>
        <v>1</v>
      </c>
      <c r="U4077" s="23">
        <f>IF(Analysis!$H$7=1,1,0)</f>
        <v>1</v>
      </c>
    </row>
    <row r="4078" spans="1:21">
      <c r="A4078" s="4">
        <v>13568</v>
      </c>
      <c r="B4078" s="5">
        <v>40658.665277777778</v>
      </c>
      <c r="C4078" s="5">
        <v>40652.525000000001</v>
      </c>
      <c r="D4078" s="4" t="s">
        <v>62</v>
      </c>
      <c r="E4078" s="4" t="s">
        <v>72</v>
      </c>
      <c r="F4078" s="6" t="s">
        <v>2071</v>
      </c>
      <c r="G4078" s="4" t="s">
        <v>55</v>
      </c>
      <c r="H4078" s="4" t="s">
        <v>1837</v>
      </c>
      <c r="I4078" s="4" t="s">
        <v>142</v>
      </c>
      <c r="J4078" s="4" t="s">
        <v>73</v>
      </c>
      <c r="K4078" s="9">
        <f t="shared" si="378"/>
        <v>6.140277777776646</v>
      </c>
      <c r="L4078" s="13">
        <f t="shared" si="379"/>
        <v>40652</v>
      </c>
      <c r="M4078" s="14">
        <f t="shared" si="380"/>
        <v>0.52500000000145519</v>
      </c>
      <c r="N4078" s="15">
        <f t="shared" si="381"/>
        <v>3</v>
      </c>
      <c r="O4078" s="16" t="str">
        <f t="shared" si="382"/>
        <v>Monday</v>
      </c>
      <c r="P4078" s="16" t="str">
        <f t="shared" si="383"/>
        <v>Apr</v>
      </c>
      <c r="Q4078" s="22">
        <f>IF(Analysis!$H$2=1,1,0)</f>
        <v>1</v>
      </c>
      <c r="R4078" s="1">
        <f>IF(Analysis!$H$3=1,1,0)</f>
        <v>1</v>
      </c>
      <c r="S4078" s="23">
        <f>IF(Analysis!$H$4=1,1,0)</f>
        <v>1</v>
      </c>
      <c r="T4078" s="23">
        <f>IF(Analysis!$H$6=1,1,0)</f>
        <v>1</v>
      </c>
      <c r="U4078" s="23">
        <f>IF(Analysis!$H$7=1,1,0)</f>
        <v>1</v>
      </c>
    </row>
    <row r="4079" spans="1:21">
      <c r="A4079" s="4">
        <v>13567</v>
      </c>
      <c r="B4079" s="5">
        <v>40682.599305555559</v>
      </c>
      <c r="C4079" s="5">
        <v>40652.493055555555</v>
      </c>
      <c r="D4079" s="4" t="s">
        <v>62</v>
      </c>
      <c r="E4079" s="4" t="s">
        <v>112</v>
      </c>
      <c r="F4079" s="6" t="s">
        <v>2072</v>
      </c>
      <c r="G4079" s="4" t="s">
        <v>55</v>
      </c>
      <c r="H4079" s="4" t="s">
        <v>1838</v>
      </c>
      <c r="I4079" s="4" t="s">
        <v>142</v>
      </c>
      <c r="J4079" s="4" t="s">
        <v>65</v>
      </c>
      <c r="K4079" s="9">
        <f t="shared" si="378"/>
        <v>30.106250000004366</v>
      </c>
      <c r="L4079" s="13">
        <f t="shared" si="379"/>
        <v>40652</v>
      </c>
      <c r="M4079" s="14">
        <f t="shared" si="380"/>
        <v>0.49305555555474712</v>
      </c>
      <c r="N4079" s="15">
        <f t="shared" si="381"/>
        <v>3</v>
      </c>
      <c r="O4079" s="16" t="str">
        <f t="shared" si="382"/>
        <v>Thursday</v>
      </c>
      <c r="P4079" s="16" t="str">
        <f t="shared" si="383"/>
        <v>Apr</v>
      </c>
      <c r="Q4079" s="22">
        <f>IF(Analysis!$H$2=1,1,0)</f>
        <v>1</v>
      </c>
      <c r="R4079" s="1">
        <f>IF(Analysis!$H$3=1,1,0)</f>
        <v>1</v>
      </c>
      <c r="S4079" s="23">
        <f>IF(Analysis!$H$4=1,1,0)</f>
        <v>1</v>
      </c>
      <c r="T4079" s="23">
        <f>IF(Analysis!$H$6=1,1,0)</f>
        <v>1</v>
      </c>
      <c r="U4079" s="23">
        <f>IF(Analysis!$H$7=1,1,0)</f>
        <v>1</v>
      </c>
    </row>
    <row r="4080" spans="1:21">
      <c r="A4080" s="4">
        <v>13566</v>
      </c>
      <c r="B4080" s="5">
        <v>40653.614583333336</v>
      </c>
      <c r="C4080" s="5">
        <v>40652.490972222222</v>
      </c>
      <c r="D4080" s="4" t="s">
        <v>62</v>
      </c>
      <c r="E4080" s="4" t="s">
        <v>95</v>
      </c>
      <c r="F4080" s="6" t="s">
        <v>2073</v>
      </c>
      <c r="G4080" s="4" t="s">
        <v>55</v>
      </c>
      <c r="H4080" s="4" t="s">
        <v>1839</v>
      </c>
      <c r="I4080" s="4" t="s">
        <v>142</v>
      </c>
      <c r="J4080" s="4" t="s">
        <v>59</v>
      </c>
      <c r="K4080" s="9">
        <f t="shared" si="378"/>
        <v>1.1236111111138598</v>
      </c>
      <c r="L4080" s="13">
        <f t="shared" si="379"/>
        <v>40652</v>
      </c>
      <c r="M4080" s="14">
        <f t="shared" si="380"/>
        <v>0.49097222222189885</v>
      </c>
      <c r="N4080" s="15">
        <f t="shared" si="381"/>
        <v>3</v>
      </c>
      <c r="O4080" s="16" t="str">
        <f t="shared" si="382"/>
        <v>Wednesday</v>
      </c>
      <c r="P4080" s="16" t="str">
        <f t="shared" si="383"/>
        <v>Apr</v>
      </c>
      <c r="Q4080" s="22">
        <f>IF(Analysis!$H$2=1,1,0)</f>
        <v>1</v>
      </c>
      <c r="R4080" s="1">
        <f>IF(Analysis!$H$3=1,1,0)</f>
        <v>1</v>
      </c>
      <c r="S4080" s="23">
        <f>IF(Analysis!$H$4=1,1,0)</f>
        <v>1</v>
      </c>
      <c r="T4080" s="23">
        <f>IF(Analysis!$H$6=1,1,0)</f>
        <v>1</v>
      </c>
      <c r="U4080" s="23">
        <f>IF(Analysis!$H$7=1,1,0)</f>
        <v>1</v>
      </c>
    </row>
    <row r="4081" spans="1:21">
      <c r="A4081" s="4">
        <v>13565</v>
      </c>
      <c r="B4081" s="5">
        <v>40654.632638888892</v>
      </c>
      <c r="C4081" s="5">
        <v>40652.461111111108</v>
      </c>
      <c r="D4081" s="4" t="s">
        <v>53</v>
      </c>
      <c r="E4081" s="4" t="s">
        <v>58</v>
      </c>
      <c r="F4081" s="6" t="s">
        <v>132</v>
      </c>
      <c r="G4081" s="4" t="s">
        <v>55</v>
      </c>
      <c r="H4081" s="4" t="s">
        <v>1840</v>
      </c>
      <c r="I4081" s="4" t="s">
        <v>142</v>
      </c>
      <c r="J4081" s="4" t="s">
        <v>59</v>
      </c>
      <c r="K4081" s="9">
        <f t="shared" si="378"/>
        <v>2.1715277777839219</v>
      </c>
      <c r="L4081" s="13">
        <f t="shared" si="379"/>
        <v>40652</v>
      </c>
      <c r="M4081" s="14">
        <f t="shared" si="380"/>
        <v>0.46111111110803904</v>
      </c>
      <c r="N4081" s="15">
        <f t="shared" si="381"/>
        <v>3</v>
      </c>
      <c r="O4081" s="16" t="str">
        <f t="shared" si="382"/>
        <v>Thursday</v>
      </c>
      <c r="P4081" s="16" t="str">
        <f t="shared" si="383"/>
        <v>Apr</v>
      </c>
      <c r="Q4081" s="22">
        <f>IF(Analysis!$H$2=1,1,0)</f>
        <v>1</v>
      </c>
      <c r="R4081" s="1">
        <f>IF(Analysis!$H$3=1,1,0)</f>
        <v>1</v>
      </c>
      <c r="S4081" s="23">
        <f>IF(Analysis!$H$4=1,1,0)</f>
        <v>1</v>
      </c>
      <c r="T4081" s="23">
        <f>IF(Analysis!$H$6=1,1,0)</f>
        <v>1</v>
      </c>
      <c r="U4081" s="23">
        <f>IF(Analysis!$H$7=1,1,0)</f>
        <v>1</v>
      </c>
    </row>
    <row r="4082" spans="1:21">
      <c r="A4082" s="4">
        <v>13564</v>
      </c>
      <c r="B4082" s="5">
        <v>40667.556944444441</v>
      </c>
      <c r="C4082" s="5">
        <v>40652.447916666664</v>
      </c>
      <c r="D4082" s="4" t="s">
        <v>62</v>
      </c>
      <c r="E4082" s="4" t="s">
        <v>64</v>
      </c>
      <c r="F4082" s="6" t="s">
        <v>133</v>
      </c>
      <c r="G4082" s="4" t="s">
        <v>55</v>
      </c>
      <c r="H4082" s="4" t="s">
        <v>90</v>
      </c>
      <c r="I4082" s="4" t="s">
        <v>142</v>
      </c>
      <c r="J4082" s="4" t="s">
        <v>65</v>
      </c>
      <c r="K4082" s="9">
        <f t="shared" si="378"/>
        <v>15.109027777776646</v>
      </c>
      <c r="L4082" s="13">
        <f t="shared" si="379"/>
        <v>40652</v>
      </c>
      <c r="M4082" s="14">
        <f t="shared" si="380"/>
        <v>0.44791666666424135</v>
      </c>
      <c r="N4082" s="15">
        <f t="shared" si="381"/>
        <v>2</v>
      </c>
      <c r="O4082" s="16" t="str">
        <f t="shared" si="382"/>
        <v>Wednesday</v>
      </c>
      <c r="P4082" s="16" t="str">
        <f t="shared" si="383"/>
        <v>Apr</v>
      </c>
      <c r="Q4082" s="22">
        <f>IF(Analysis!$H$2=1,1,0)</f>
        <v>1</v>
      </c>
      <c r="R4082" s="1">
        <f>IF(Analysis!$H$3=1,1,0)</f>
        <v>1</v>
      </c>
      <c r="S4082" s="23">
        <f>IF(Analysis!$H$4=1,1,0)</f>
        <v>1</v>
      </c>
      <c r="T4082" s="23">
        <f>IF(Analysis!$H$6=1,1,0)</f>
        <v>1</v>
      </c>
      <c r="U4082" s="23">
        <f>IF(Analysis!$H$7=1,1,0)</f>
        <v>1</v>
      </c>
    </row>
    <row r="4083" spans="1:21">
      <c r="A4083" s="4">
        <v>13563</v>
      </c>
      <c r="B4083" s="5">
        <v>40653.386805555558</v>
      </c>
      <c r="C4083" s="5">
        <v>40652.436805555553</v>
      </c>
      <c r="D4083" s="4" t="s">
        <v>62</v>
      </c>
      <c r="E4083" s="4" t="s">
        <v>72</v>
      </c>
      <c r="F4083" s="6" t="s">
        <v>127</v>
      </c>
      <c r="G4083" s="4" t="s">
        <v>55</v>
      </c>
      <c r="H4083" s="4" t="s">
        <v>107</v>
      </c>
      <c r="I4083" s="4" t="s">
        <v>142</v>
      </c>
      <c r="J4083" s="4" t="s">
        <v>73</v>
      </c>
      <c r="K4083" s="9">
        <f t="shared" si="378"/>
        <v>0.95000000000436557</v>
      </c>
      <c r="L4083" s="13">
        <f t="shared" si="379"/>
        <v>40652</v>
      </c>
      <c r="M4083" s="14">
        <f t="shared" si="380"/>
        <v>0.43680555555329192</v>
      </c>
      <c r="N4083" s="15">
        <f t="shared" si="381"/>
        <v>2</v>
      </c>
      <c r="O4083" s="16" t="str">
        <f t="shared" si="382"/>
        <v>Wednesday</v>
      </c>
      <c r="P4083" s="16" t="str">
        <f t="shared" si="383"/>
        <v>Apr</v>
      </c>
      <c r="Q4083" s="22">
        <f>IF(Analysis!$H$2=1,1,0)</f>
        <v>1</v>
      </c>
      <c r="R4083" s="1">
        <f>IF(Analysis!$H$3=1,1,0)</f>
        <v>1</v>
      </c>
      <c r="S4083" s="23">
        <f>IF(Analysis!$H$4=1,1,0)</f>
        <v>1</v>
      </c>
      <c r="T4083" s="23">
        <f>IF(Analysis!$H$6=1,1,0)</f>
        <v>1</v>
      </c>
      <c r="U4083" s="23">
        <f>IF(Analysis!$H$7=1,1,0)</f>
        <v>1</v>
      </c>
    </row>
    <row r="4084" spans="1:21">
      <c r="A4084" s="4">
        <v>13562</v>
      </c>
      <c r="B4084" s="5">
        <v>40800.380555555559</v>
      </c>
      <c r="C4084" s="5">
        <v>40652.396527777775</v>
      </c>
      <c r="D4084" s="4" t="s">
        <v>62</v>
      </c>
      <c r="E4084" s="4" t="s">
        <v>77</v>
      </c>
      <c r="F4084" s="6" t="s">
        <v>128</v>
      </c>
      <c r="G4084" s="4" t="s">
        <v>55</v>
      </c>
      <c r="H4084" s="4" t="s">
        <v>106</v>
      </c>
      <c r="I4084" s="4" t="s">
        <v>142</v>
      </c>
      <c r="J4084" s="4" t="s">
        <v>70</v>
      </c>
      <c r="K4084" s="9">
        <f t="shared" si="378"/>
        <v>147.98402777778392</v>
      </c>
      <c r="L4084" s="13">
        <f t="shared" si="379"/>
        <v>40652</v>
      </c>
      <c r="M4084" s="14">
        <f t="shared" si="380"/>
        <v>0.39652777777519077</v>
      </c>
      <c r="N4084" s="15">
        <f t="shared" si="381"/>
        <v>2</v>
      </c>
      <c r="O4084" s="16" t="str">
        <f t="shared" si="382"/>
        <v>Wednesday</v>
      </c>
      <c r="P4084" s="16" t="str">
        <f t="shared" si="383"/>
        <v>Apr</v>
      </c>
      <c r="Q4084" s="22">
        <f>IF(Analysis!$H$2=1,1,0)</f>
        <v>1</v>
      </c>
      <c r="R4084" s="1">
        <f>IF(Analysis!$H$3=1,1,0)</f>
        <v>1</v>
      </c>
      <c r="S4084" s="23">
        <f>IF(Analysis!$H$4=1,1,0)</f>
        <v>1</v>
      </c>
      <c r="T4084" s="23">
        <f>IF(Analysis!$H$6=1,1,0)</f>
        <v>1</v>
      </c>
      <c r="U4084" s="23">
        <f>IF(Analysis!$H$7=1,1,0)</f>
        <v>1</v>
      </c>
    </row>
    <row r="4085" spans="1:21">
      <c r="A4085" s="4">
        <v>13561</v>
      </c>
      <c r="B4085" s="5">
        <v>40654.418055555558</v>
      </c>
      <c r="C4085" s="5">
        <v>40652.370138888888</v>
      </c>
      <c r="D4085" s="4" t="s">
        <v>53</v>
      </c>
      <c r="E4085" s="4" t="s">
        <v>79</v>
      </c>
      <c r="F4085" s="6" t="s">
        <v>129</v>
      </c>
      <c r="G4085" s="4" t="s">
        <v>55</v>
      </c>
      <c r="H4085" s="4" t="s">
        <v>71</v>
      </c>
      <c r="I4085" s="4" t="s">
        <v>142</v>
      </c>
      <c r="J4085" s="4" t="s">
        <v>57</v>
      </c>
      <c r="K4085" s="9">
        <f t="shared" si="378"/>
        <v>2.0479166666700621</v>
      </c>
      <c r="L4085" s="13">
        <f t="shared" si="379"/>
        <v>40652</v>
      </c>
      <c r="M4085" s="14">
        <f t="shared" si="380"/>
        <v>0.37013888888759539</v>
      </c>
      <c r="N4085" s="15">
        <f t="shared" si="381"/>
        <v>1</v>
      </c>
      <c r="O4085" s="16" t="str">
        <f t="shared" si="382"/>
        <v>Thursday</v>
      </c>
      <c r="P4085" s="16" t="str">
        <f t="shared" si="383"/>
        <v>Apr</v>
      </c>
      <c r="Q4085" s="22">
        <f>IF(Analysis!$H$2=1,1,0)</f>
        <v>1</v>
      </c>
      <c r="R4085" s="1">
        <f>IF(Analysis!$H$3=1,1,0)</f>
        <v>1</v>
      </c>
      <c r="S4085" s="23">
        <f>IF(Analysis!$H$4=1,1,0)</f>
        <v>1</v>
      </c>
      <c r="T4085" s="23">
        <f>IF(Analysis!$H$6=1,1,0)</f>
        <v>1</v>
      </c>
      <c r="U4085" s="23">
        <f>IF(Analysis!$H$7=1,1,0)</f>
        <v>1</v>
      </c>
    </row>
    <row r="4086" spans="1:21">
      <c r="A4086" s="4">
        <v>13560</v>
      </c>
      <c r="B4086" s="5">
        <v>40655.494444444441</v>
      </c>
      <c r="C4086" s="5">
        <v>40651.699999999997</v>
      </c>
      <c r="D4086" s="4" t="s">
        <v>62</v>
      </c>
      <c r="E4086" s="4" t="s">
        <v>92</v>
      </c>
      <c r="F4086" s="6" t="s">
        <v>145</v>
      </c>
      <c r="G4086" s="4" t="s">
        <v>55</v>
      </c>
      <c r="H4086" s="4" t="s">
        <v>56</v>
      </c>
      <c r="I4086" s="4" t="s">
        <v>142</v>
      </c>
      <c r="J4086" s="4" t="s">
        <v>59</v>
      </c>
      <c r="K4086" s="9">
        <f t="shared" si="378"/>
        <v>3.7944444444437977</v>
      </c>
      <c r="L4086" s="13">
        <f t="shared" si="379"/>
        <v>40651</v>
      </c>
      <c r="M4086" s="14">
        <f t="shared" si="380"/>
        <v>0.69999999999708962</v>
      </c>
      <c r="N4086" s="15">
        <f t="shared" si="381"/>
        <v>5</v>
      </c>
      <c r="O4086" s="16" t="str">
        <f t="shared" si="382"/>
        <v>Friday</v>
      </c>
      <c r="P4086" s="16" t="str">
        <f t="shared" si="383"/>
        <v>Apr</v>
      </c>
      <c r="Q4086" s="22">
        <f>IF(Analysis!$H$2=1,1,0)</f>
        <v>1</v>
      </c>
      <c r="R4086" s="1">
        <f>IF(Analysis!$H$3=1,1,0)</f>
        <v>1</v>
      </c>
      <c r="S4086" s="23">
        <f>IF(Analysis!$H$4=1,1,0)</f>
        <v>1</v>
      </c>
      <c r="T4086" s="23">
        <f>IF(Analysis!$H$6=1,1,0)</f>
        <v>1</v>
      </c>
      <c r="U4086" s="23">
        <f>IF(Analysis!$H$7=1,1,0)</f>
        <v>1</v>
      </c>
    </row>
    <row r="4087" spans="1:21">
      <c r="A4087" s="4">
        <v>13559</v>
      </c>
      <c r="B4087" s="5">
        <v>40688.407638888886</v>
      </c>
      <c r="C4087" s="5">
        <v>40651.68472222222</v>
      </c>
      <c r="D4087" s="4" t="s">
        <v>62</v>
      </c>
      <c r="E4087" s="4" t="s">
        <v>100</v>
      </c>
      <c r="F4087" s="6" t="s">
        <v>2481</v>
      </c>
      <c r="G4087" s="4" t="s">
        <v>55</v>
      </c>
      <c r="H4087" s="4" t="s">
        <v>90</v>
      </c>
      <c r="I4087" s="4" t="s">
        <v>142</v>
      </c>
      <c r="J4087" s="4" t="s">
        <v>65</v>
      </c>
      <c r="K4087" s="9">
        <f t="shared" si="378"/>
        <v>36.722916666665697</v>
      </c>
      <c r="L4087" s="13">
        <f t="shared" si="379"/>
        <v>40651</v>
      </c>
      <c r="M4087" s="14">
        <f t="shared" si="380"/>
        <v>0.68472222222044365</v>
      </c>
      <c r="N4087" s="15">
        <f t="shared" si="381"/>
        <v>5</v>
      </c>
      <c r="O4087" s="16" t="str">
        <f t="shared" si="382"/>
        <v>Wednesday</v>
      </c>
      <c r="P4087" s="16" t="str">
        <f t="shared" si="383"/>
        <v>Apr</v>
      </c>
      <c r="Q4087" s="22">
        <f>IF(Analysis!$H$2=1,1,0)</f>
        <v>1</v>
      </c>
      <c r="R4087" s="1">
        <f>IF(Analysis!$H$3=1,1,0)</f>
        <v>1</v>
      </c>
      <c r="S4087" s="23">
        <f>IF(Analysis!$H$4=1,1,0)</f>
        <v>1</v>
      </c>
      <c r="T4087" s="23">
        <f>IF(Analysis!$H$6=1,1,0)</f>
        <v>1</v>
      </c>
      <c r="U4087" s="23">
        <f>IF(Analysis!$H$7=1,1,0)</f>
        <v>1</v>
      </c>
    </row>
    <row r="4088" spans="1:21">
      <c r="A4088" s="4">
        <v>13558</v>
      </c>
      <c r="B4088" s="5">
        <v>40652.429861111108</v>
      </c>
      <c r="C4088" s="5">
        <v>40651.675000000003</v>
      </c>
      <c r="D4088" s="4" t="s">
        <v>60</v>
      </c>
      <c r="E4088" s="4" t="s">
        <v>61</v>
      </c>
      <c r="F4088" s="6" t="s">
        <v>2071</v>
      </c>
      <c r="G4088" s="4" t="s">
        <v>55</v>
      </c>
      <c r="H4088" s="4" t="s">
        <v>56</v>
      </c>
      <c r="I4088" s="4" t="s">
        <v>142</v>
      </c>
      <c r="J4088" s="4" t="s">
        <v>59</v>
      </c>
      <c r="K4088" s="9">
        <f t="shared" si="378"/>
        <v>0.75486111110512866</v>
      </c>
      <c r="L4088" s="13">
        <f t="shared" si="379"/>
        <v>40651</v>
      </c>
      <c r="M4088" s="14">
        <f t="shared" si="380"/>
        <v>0.67500000000291038</v>
      </c>
      <c r="N4088" s="15">
        <f t="shared" si="381"/>
        <v>5</v>
      </c>
      <c r="O4088" s="16" t="str">
        <f t="shared" si="382"/>
        <v>Tuesday</v>
      </c>
      <c r="P4088" s="16" t="str">
        <f t="shared" si="383"/>
        <v>Apr</v>
      </c>
      <c r="Q4088" s="22">
        <f>IF(Analysis!$H$2=1,1,0)</f>
        <v>1</v>
      </c>
      <c r="R4088" s="1">
        <f>IF(Analysis!$H$3=1,1,0)</f>
        <v>1</v>
      </c>
      <c r="S4088" s="23">
        <f>IF(Analysis!$H$4=1,1,0)</f>
        <v>1</v>
      </c>
      <c r="T4088" s="23">
        <f>IF(Analysis!$H$6=1,1,0)</f>
        <v>1</v>
      </c>
      <c r="U4088" s="23">
        <f>IF(Analysis!$H$7=1,1,0)</f>
        <v>1</v>
      </c>
    </row>
    <row r="4089" spans="1:21">
      <c r="A4089" s="4">
        <v>13557</v>
      </c>
      <c r="B4089" s="5">
        <v>40666.585416666669</v>
      </c>
      <c r="C4089" s="5">
        <v>40651.665972222225</v>
      </c>
      <c r="D4089" s="4" t="s">
        <v>60</v>
      </c>
      <c r="E4089" s="4" t="s">
        <v>54</v>
      </c>
      <c r="F4089" s="6" t="s">
        <v>2072</v>
      </c>
      <c r="G4089" s="4" t="s">
        <v>55</v>
      </c>
      <c r="H4089" s="4" t="s">
        <v>1841</v>
      </c>
      <c r="I4089" s="4" t="s">
        <v>142</v>
      </c>
      <c r="J4089" s="4" t="s">
        <v>59</v>
      </c>
      <c r="K4089" s="9">
        <f t="shared" si="378"/>
        <v>14.919444444443798</v>
      </c>
      <c r="L4089" s="13">
        <f t="shared" si="379"/>
        <v>40651</v>
      </c>
      <c r="M4089" s="14">
        <f t="shared" si="380"/>
        <v>0.66597222222480923</v>
      </c>
      <c r="N4089" s="15">
        <f t="shared" si="381"/>
        <v>5</v>
      </c>
      <c r="O4089" s="16" t="str">
        <f t="shared" si="382"/>
        <v>Tuesday</v>
      </c>
      <c r="P4089" s="16" t="str">
        <f t="shared" si="383"/>
        <v>Apr</v>
      </c>
      <c r="Q4089" s="22">
        <f>IF(Analysis!$H$2=1,1,0)</f>
        <v>1</v>
      </c>
      <c r="R4089" s="1">
        <f>IF(Analysis!$H$3=1,1,0)</f>
        <v>1</v>
      </c>
      <c r="S4089" s="23">
        <f>IF(Analysis!$H$4=1,1,0)</f>
        <v>1</v>
      </c>
      <c r="T4089" s="23">
        <f>IF(Analysis!$H$6=1,1,0)</f>
        <v>1</v>
      </c>
      <c r="U4089" s="23">
        <f>IF(Analysis!$H$7=1,1,0)</f>
        <v>1</v>
      </c>
    </row>
    <row r="4090" spans="1:21">
      <c r="A4090" s="4">
        <v>13556</v>
      </c>
      <c r="B4090" s="5">
        <v>40667.554861111108</v>
      </c>
      <c r="C4090" s="5">
        <v>40651.656944444447</v>
      </c>
      <c r="D4090" s="4" t="s">
        <v>62</v>
      </c>
      <c r="E4090" s="4" t="s">
        <v>64</v>
      </c>
      <c r="F4090" s="6" t="s">
        <v>2073</v>
      </c>
      <c r="G4090" s="4" t="s">
        <v>55</v>
      </c>
      <c r="H4090" s="4" t="s">
        <v>1842</v>
      </c>
      <c r="I4090" s="4" t="s">
        <v>142</v>
      </c>
      <c r="J4090" s="4" t="s">
        <v>65</v>
      </c>
      <c r="K4090" s="9">
        <f t="shared" si="378"/>
        <v>15.897916666661331</v>
      </c>
      <c r="L4090" s="13">
        <f t="shared" si="379"/>
        <v>40651</v>
      </c>
      <c r="M4090" s="14">
        <f t="shared" si="380"/>
        <v>0.65694444444670808</v>
      </c>
      <c r="N4090" s="15">
        <f t="shared" si="381"/>
        <v>5</v>
      </c>
      <c r="O4090" s="16" t="str">
        <f t="shared" si="382"/>
        <v>Wednesday</v>
      </c>
      <c r="P4090" s="16" t="str">
        <f t="shared" si="383"/>
        <v>Apr</v>
      </c>
      <c r="Q4090" s="22">
        <f>IF(Analysis!$H$2=1,1,0)</f>
        <v>1</v>
      </c>
      <c r="R4090" s="1">
        <f>IF(Analysis!$H$3=1,1,0)</f>
        <v>1</v>
      </c>
      <c r="S4090" s="23">
        <f>IF(Analysis!$H$4=1,1,0)</f>
        <v>1</v>
      </c>
      <c r="T4090" s="23">
        <f>IF(Analysis!$H$6=1,1,0)</f>
        <v>1</v>
      </c>
      <c r="U4090" s="23">
        <f>IF(Analysis!$H$7=1,1,0)</f>
        <v>1</v>
      </c>
    </row>
    <row r="4091" spans="1:21">
      <c r="A4091" s="4">
        <v>13555</v>
      </c>
      <c r="B4091" s="5">
        <v>40662.454861111109</v>
      </c>
      <c r="C4091" s="5">
        <v>40651.556944444441</v>
      </c>
      <c r="D4091" s="4" t="s">
        <v>60</v>
      </c>
      <c r="E4091" s="4" t="s">
        <v>54</v>
      </c>
      <c r="F4091" s="6" t="s">
        <v>132</v>
      </c>
      <c r="G4091" s="4" t="s">
        <v>55</v>
      </c>
      <c r="H4091" s="4" t="s">
        <v>1843</v>
      </c>
      <c r="I4091" s="4" t="s">
        <v>142</v>
      </c>
      <c r="J4091" s="4" t="s">
        <v>59</v>
      </c>
      <c r="K4091" s="9">
        <f t="shared" si="378"/>
        <v>10.897916666668607</v>
      </c>
      <c r="L4091" s="13">
        <f t="shared" si="379"/>
        <v>40651</v>
      </c>
      <c r="M4091" s="14">
        <f t="shared" si="380"/>
        <v>0.55694444444088731</v>
      </c>
      <c r="N4091" s="15">
        <f t="shared" si="381"/>
        <v>4</v>
      </c>
      <c r="O4091" s="16" t="str">
        <f t="shared" si="382"/>
        <v>Friday</v>
      </c>
      <c r="P4091" s="16" t="str">
        <f t="shared" si="383"/>
        <v>Apr</v>
      </c>
      <c r="Q4091" s="22">
        <f>IF(Analysis!$H$2=1,1,0)</f>
        <v>1</v>
      </c>
      <c r="R4091" s="1">
        <f>IF(Analysis!$H$3=1,1,0)</f>
        <v>1</v>
      </c>
      <c r="S4091" s="23">
        <f>IF(Analysis!$H$4=1,1,0)</f>
        <v>1</v>
      </c>
      <c r="T4091" s="23">
        <f>IF(Analysis!$H$6=1,1,0)</f>
        <v>1</v>
      </c>
      <c r="U4091" s="23">
        <f>IF(Analysis!$H$7=1,1,0)</f>
        <v>1</v>
      </c>
    </row>
    <row r="4092" spans="1:21">
      <c r="A4092" s="4">
        <v>13554</v>
      </c>
      <c r="B4092" s="5">
        <v>40694.645138888889</v>
      </c>
      <c r="C4092" s="5">
        <v>40651.550694444442</v>
      </c>
      <c r="D4092" s="4" t="s">
        <v>62</v>
      </c>
      <c r="E4092" s="4" t="s">
        <v>63</v>
      </c>
      <c r="F4092" s="6" t="s">
        <v>133</v>
      </c>
      <c r="G4092" s="4" t="s">
        <v>55</v>
      </c>
      <c r="H4092" s="4" t="s">
        <v>1844</v>
      </c>
      <c r="I4092" s="4" t="s">
        <v>142</v>
      </c>
      <c r="J4092" s="4" t="s">
        <v>65</v>
      </c>
      <c r="K4092" s="9">
        <f t="shared" si="378"/>
        <v>43.094444444446708</v>
      </c>
      <c r="L4092" s="13">
        <f t="shared" si="379"/>
        <v>40651</v>
      </c>
      <c r="M4092" s="14">
        <f t="shared" si="380"/>
        <v>0.5506944444423425</v>
      </c>
      <c r="N4092" s="15">
        <f t="shared" si="381"/>
        <v>4</v>
      </c>
      <c r="O4092" s="16" t="str">
        <f t="shared" si="382"/>
        <v>Tuesday</v>
      </c>
      <c r="P4092" s="16" t="str">
        <f t="shared" si="383"/>
        <v>Apr</v>
      </c>
      <c r="Q4092" s="22">
        <f>IF(Analysis!$H$2=1,1,0)</f>
        <v>1</v>
      </c>
      <c r="R4092" s="1">
        <f>IF(Analysis!$H$3=1,1,0)</f>
        <v>1</v>
      </c>
      <c r="S4092" s="23">
        <f>IF(Analysis!$H$4=1,1,0)</f>
        <v>1</v>
      </c>
      <c r="T4092" s="23">
        <f>IF(Analysis!$H$6=1,1,0)</f>
        <v>1</v>
      </c>
      <c r="U4092" s="23">
        <f>IF(Analysis!$H$7=1,1,0)</f>
        <v>1</v>
      </c>
    </row>
    <row r="4093" spans="1:21">
      <c r="A4093" s="4">
        <v>13553</v>
      </c>
      <c r="B4093" s="5">
        <v>40667.697222222225</v>
      </c>
      <c r="C4093" s="5">
        <v>40651.519444444442</v>
      </c>
      <c r="D4093" s="4" t="s">
        <v>60</v>
      </c>
      <c r="E4093" s="4" t="s">
        <v>74</v>
      </c>
      <c r="F4093" s="6" t="s">
        <v>127</v>
      </c>
      <c r="G4093" s="4" t="s">
        <v>55</v>
      </c>
      <c r="H4093" s="4" t="s">
        <v>1845</v>
      </c>
      <c r="I4093" s="4" t="s">
        <v>142</v>
      </c>
      <c r="J4093" s="4" t="s">
        <v>73</v>
      </c>
      <c r="K4093" s="9">
        <f t="shared" si="378"/>
        <v>16.177777777782467</v>
      </c>
      <c r="L4093" s="13">
        <f t="shared" si="379"/>
        <v>40651</v>
      </c>
      <c r="M4093" s="14">
        <f t="shared" si="380"/>
        <v>0.5194444444423425</v>
      </c>
      <c r="N4093" s="15">
        <f t="shared" si="381"/>
        <v>3</v>
      </c>
      <c r="O4093" s="16" t="str">
        <f t="shared" si="382"/>
        <v>Wednesday</v>
      </c>
      <c r="P4093" s="16" t="str">
        <f t="shared" si="383"/>
        <v>Apr</v>
      </c>
      <c r="Q4093" s="22">
        <f>IF(Analysis!$H$2=1,1,0)</f>
        <v>1</v>
      </c>
      <c r="R4093" s="1">
        <f>IF(Analysis!$H$3=1,1,0)</f>
        <v>1</v>
      </c>
      <c r="S4093" s="23">
        <f>IF(Analysis!$H$4=1,1,0)</f>
        <v>1</v>
      </c>
      <c r="T4093" s="23">
        <f>IF(Analysis!$H$6=1,1,0)</f>
        <v>1</v>
      </c>
      <c r="U4093" s="23">
        <f>IF(Analysis!$H$7=1,1,0)</f>
        <v>1</v>
      </c>
    </row>
    <row r="4094" spans="1:21">
      <c r="A4094" s="4">
        <v>13552</v>
      </c>
      <c r="B4094" s="5">
        <v>40674.575694444444</v>
      </c>
      <c r="C4094" s="5">
        <v>40651.515972222223</v>
      </c>
      <c r="D4094" s="4" t="s">
        <v>60</v>
      </c>
      <c r="E4094" s="4" t="s">
        <v>54</v>
      </c>
      <c r="F4094" s="6" t="s">
        <v>128</v>
      </c>
      <c r="G4094" s="4" t="s">
        <v>55</v>
      </c>
      <c r="H4094" s="4" t="s">
        <v>90</v>
      </c>
      <c r="I4094" s="4" t="s">
        <v>142</v>
      </c>
      <c r="J4094" s="4" t="s">
        <v>59</v>
      </c>
      <c r="K4094" s="9">
        <f t="shared" si="378"/>
        <v>23.059722222220444</v>
      </c>
      <c r="L4094" s="13">
        <f t="shared" si="379"/>
        <v>40651</v>
      </c>
      <c r="M4094" s="14">
        <f t="shared" si="380"/>
        <v>0.51597222222335404</v>
      </c>
      <c r="N4094" s="15">
        <f t="shared" si="381"/>
        <v>3</v>
      </c>
      <c r="O4094" s="16" t="str">
        <f t="shared" si="382"/>
        <v>Wednesday</v>
      </c>
      <c r="P4094" s="16" t="str">
        <f t="shared" si="383"/>
        <v>Apr</v>
      </c>
      <c r="Q4094" s="22">
        <f>IF(Analysis!$H$2=1,1,0)</f>
        <v>1</v>
      </c>
      <c r="R4094" s="1">
        <f>IF(Analysis!$H$3=1,1,0)</f>
        <v>1</v>
      </c>
      <c r="S4094" s="23">
        <f>IF(Analysis!$H$4=1,1,0)</f>
        <v>1</v>
      </c>
      <c r="T4094" s="23">
        <f>IF(Analysis!$H$6=1,1,0)</f>
        <v>1</v>
      </c>
      <c r="U4094" s="23">
        <f>IF(Analysis!$H$7=1,1,0)</f>
        <v>1</v>
      </c>
    </row>
    <row r="4095" spans="1:21">
      <c r="A4095" s="4">
        <v>13551</v>
      </c>
      <c r="B4095" s="5">
        <v>40674.593055555553</v>
      </c>
      <c r="C4095" s="5">
        <v>40651.492361111108</v>
      </c>
      <c r="D4095" s="4" t="s">
        <v>60</v>
      </c>
      <c r="E4095" s="4" t="s">
        <v>137</v>
      </c>
      <c r="F4095" s="6" t="s">
        <v>129</v>
      </c>
      <c r="G4095" s="4" t="s">
        <v>55</v>
      </c>
      <c r="H4095" s="4" t="s">
        <v>107</v>
      </c>
      <c r="I4095" s="4" t="s">
        <v>142</v>
      </c>
      <c r="J4095" s="4" t="s">
        <v>59</v>
      </c>
      <c r="K4095" s="9">
        <f t="shared" si="378"/>
        <v>23.100694444445253</v>
      </c>
      <c r="L4095" s="13">
        <f t="shared" si="379"/>
        <v>40651</v>
      </c>
      <c r="M4095" s="14">
        <f t="shared" si="380"/>
        <v>0.49236111110803904</v>
      </c>
      <c r="N4095" s="15">
        <f t="shared" si="381"/>
        <v>3</v>
      </c>
      <c r="O4095" s="16" t="str">
        <f t="shared" si="382"/>
        <v>Wednesday</v>
      </c>
      <c r="P4095" s="16" t="str">
        <f t="shared" si="383"/>
        <v>Apr</v>
      </c>
      <c r="Q4095" s="22">
        <f>IF(Analysis!$H$2=1,1,0)</f>
        <v>1</v>
      </c>
      <c r="R4095" s="1">
        <f>IF(Analysis!$H$3=1,1,0)</f>
        <v>1</v>
      </c>
      <c r="S4095" s="23">
        <f>IF(Analysis!$H$4=1,1,0)</f>
        <v>1</v>
      </c>
      <c r="T4095" s="23">
        <f>IF(Analysis!$H$6=1,1,0)</f>
        <v>1</v>
      </c>
      <c r="U4095" s="23">
        <f>IF(Analysis!$H$7=1,1,0)</f>
        <v>1</v>
      </c>
    </row>
    <row r="4096" spans="1:21">
      <c r="A4096" s="4">
        <v>13550</v>
      </c>
      <c r="B4096" s="5">
        <v>40651.579861111109</v>
      </c>
      <c r="C4096" s="5">
        <v>40651.453472222223</v>
      </c>
      <c r="D4096" s="4" t="s">
        <v>60</v>
      </c>
      <c r="E4096" s="4" t="s">
        <v>74</v>
      </c>
      <c r="F4096" s="6" t="s">
        <v>145</v>
      </c>
      <c r="G4096" s="4" t="s">
        <v>55</v>
      </c>
      <c r="H4096" s="4" t="s">
        <v>106</v>
      </c>
      <c r="I4096" s="4" t="s">
        <v>142</v>
      </c>
      <c r="J4096" s="4" t="s">
        <v>59</v>
      </c>
      <c r="K4096" s="9">
        <f t="shared" si="378"/>
        <v>0.12638888888614019</v>
      </c>
      <c r="L4096" s="13">
        <f t="shared" si="379"/>
        <v>40651</v>
      </c>
      <c r="M4096" s="14">
        <f t="shared" si="380"/>
        <v>0.45347222222335404</v>
      </c>
      <c r="N4096" s="15">
        <f t="shared" si="381"/>
        <v>2</v>
      </c>
      <c r="O4096" s="16" t="str">
        <f t="shared" si="382"/>
        <v>Monday</v>
      </c>
      <c r="P4096" s="16" t="str">
        <f t="shared" si="383"/>
        <v>Apr</v>
      </c>
      <c r="Q4096" s="22">
        <f>IF(Analysis!$H$2=1,1,0)</f>
        <v>1</v>
      </c>
      <c r="R4096" s="1">
        <f>IF(Analysis!$H$3=1,1,0)</f>
        <v>1</v>
      </c>
      <c r="S4096" s="23">
        <f>IF(Analysis!$H$4=1,1,0)</f>
        <v>1</v>
      </c>
      <c r="T4096" s="23">
        <f>IF(Analysis!$H$6=1,1,0)</f>
        <v>1</v>
      </c>
      <c r="U4096" s="23">
        <f>IF(Analysis!$H$7=1,1,0)</f>
        <v>1</v>
      </c>
    </row>
    <row r="4097" spans="1:21">
      <c r="A4097" s="4">
        <v>13549</v>
      </c>
      <c r="B4097" s="5">
        <v>40659.411111111112</v>
      </c>
      <c r="C4097" s="5">
        <v>40651.436805555553</v>
      </c>
      <c r="D4097" s="4" t="s">
        <v>53</v>
      </c>
      <c r="E4097" s="4" t="s">
        <v>54</v>
      </c>
      <c r="F4097" s="6" t="s">
        <v>2482</v>
      </c>
      <c r="G4097" s="4" t="s">
        <v>55</v>
      </c>
      <c r="H4097" s="4" t="s">
        <v>71</v>
      </c>
      <c r="I4097" s="4" t="s">
        <v>142</v>
      </c>
      <c r="J4097" s="4" t="s">
        <v>65</v>
      </c>
      <c r="K4097" s="9">
        <f t="shared" si="378"/>
        <v>7.9743055555591127</v>
      </c>
      <c r="L4097" s="13">
        <f t="shared" si="379"/>
        <v>40651</v>
      </c>
      <c r="M4097" s="14">
        <f t="shared" si="380"/>
        <v>0.43680555555329192</v>
      </c>
      <c r="N4097" s="15">
        <f t="shared" si="381"/>
        <v>2</v>
      </c>
      <c r="O4097" s="16" t="str">
        <f t="shared" si="382"/>
        <v>Tuesday</v>
      </c>
      <c r="P4097" s="16" t="str">
        <f t="shared" si="383"/>
        <v>Apr</v>
      </c>
      <c r="Q4097" s="22">
        <f>IF(Analysis!$H$2=1,1,0)</f>
        <v>1</v>
      </c>
      <c r="R4097" s="1">
        <f>IF(Analysis!$H$3=1,1,0)</f>
        <v>1</v>
      </c>
      <c r="S4097" s="23">
        <f>IF(Analysis!$H$4=1,1,0)</f>
        <v>1</v>
      </c>
      <c r="T4097" s="23">
        <f>IF(Analysis!$H$6=1,1,0)</f>
        <v>1</v>
      </c>
      <c r="U4097" s="23">
        <f>IF(Analysis!$H$7=1,1,0)</f>
        <v>1</v>
      </c>
    </row>
    <row r="4098" spans="1:21">
      <c r="A4098" s="4">
        <v>13548</v>
      </c>
      <c r="B4098" s="5">
        <v>40651.525694444441</v>
      </c>
      <c r="C4098" s="5">
        <v>40651.404166666667</v>
      </c>
      <c r="D4098" s="4" t="s">
        <v>60</v>
      </c>
      <c r="E4098" s="4" t="s">
        <v>54</v>
      </c>
      <c r="F4098" s="6" t="s">
        <v>2071</v>
      </c>
      <c r="G4098" s="4" t="s">
        <v>55</v>
      </c>
      <c r="H4098" s="4" t="s">
        <v>56</v>
      </c>
      <c r="I4098" s="4" t="s">
        <v>142</v>
      </c>
      <c r="J4098" s="4" t="s">
        <v>59</v>
      </c>
      <c r="K4098" s="9">
        <f t="shared" si="378"/>
        <v>0.12152777777373558</v>
      </c>
      <c r="L4098" s="13">
        <f t="shared" si="379"/>
        <v>40651</v>
      </c>
      <c r="M4098" s="14">
        <f t="shared" si="380"/>
        <v>0.40416666666715173</v>
      </c>
      <c r="N4098" s="15">
        <f t="shared" si="381"/>
        <v>2</v>
      </c>
      <c r="O4098" s="16" t="str">
        <f t="shared" si="382"/>
        <v>Monday</v>
      </c>
      <c r="P4098" s="16" t="str">
        <f t="shared" si="383"/>
        <v>Apr</v>
      </c>
      <c r="Q4098" s="22">
        <f>IF(Analysis!$H$2=1,1,0)</f>
        <v>1</v>
      </c>
      <c r="R4098" s="1">
        <f>IF(Analysis!$H$3=1,1,0)</f>
        <v>1</v>
      </c>
      <c r="S4098" s="23">
        <f>IF(Analysis!$H$4=1,1,0)</f>
        <v>1</v>
      </c>
      <c r="T4098" s="23">
        <f>IF(Analysis!$H$6=1,1,0)</f>
        <v>1</v>
      </c>
      <c r="U4098" s="23">
        <f>IF(Analysis!$H$7=1,1,0)</f>
        <v>1</v>
      </c>
    </row>
    <row r="4099" spans="1:21">
      <c r="A4099" s="4">
        <v>13547</v>
      </c>
      <c r="B4099" s="5">
        <v>40651.675000000003</v>
      </c>
      <c r="C4099" s="5">
        <v>40651.399305555555</v>
      </c>
      <c r="D4099" s="4" t="s">
        <v>53</v>
      </c>
      <c r="E4099" s="4" t="s">
        <v>67</v>
      </c>
      <c r="F4099" s="6" t="s">
        <v>2072</v>
      </c>
      <c r="G4099" s="4" t="s">
        <v>55</v>
      </c>
      <c r="H4099" s="4" t="s">
        <v>90</v>
      </c>
      <c r="I4099" s="4" t="s">
        <v>142</v>
      </c>
      <c r="J4099" s="4" t="s">
        <v>59</v>
      </c>
      <c r="K4099" s="9">
        <f t="shared" ref="K4099:K4162" si="384">B4099-C4099</f>
        <v>0.27569444444816327</v>
      </c>
      <c r="L4099" s="13">
        <f t="shared" si="379"/>
        <v>40651</v>
      </c>
      <c r="M4099" s="14">
        <f t="shared" si="380"/>
        <v>0.39930555555474712</v>
      </c>
      <c r="N4099" s="15">
        <f t="shared" si="381"/>
        <v>2</v>
      </c>
      <c r="O4099" s="16" t="str">
        <f t="shared" si="382"/>
        <v>Monday</v>
      </c>
      <c r="P4099" s="16" t="str">
        <f t="shared" si="383"/>
        <v>Apr</v>
      </c>
      <c r="Q4099" s="22">
        <f>IF(Analysis!$H$2=1,1,0)</f>
        <v>1</v>
      </c>
      <c r="R4099" s="1">
        <f>IF(Analysis!$H$3=1,1,0)</f>
        <v>1</v>
      </c>
      <c r="S4099" s="23">
        <f>IF(Analysis!$H$4=1,1,0)</f>
        <v>1</v>
      </c>
      <c r="T4099" s="23">
        <f>IF(Analysis!$H$6=1,1,0)</f>
        <v>1</v>
      </c>
      <c r="U4099" s="23">
        <f>IF(Analysis!$H$7=1,1,0)</f>
        <v>1</v>
      </c>
    </row>
    <row r="4100" spans="1:21">
      <c r="A4100" s="4">
        <v>13546</v>
      </c>
      <c r="B4100" s="5">
        <v>40668.425694444442</v>
      </c>
      <c r="C4100" s="5">
        <v>40651.38958333333</v>
      </c>
      <c r="D4100" s="4" t="s">
        <v>60</v>
      </c>
      <c r="E4100" s="4" t="s">
        <v>74</v>
      </c>
      <c r="F4100" s="6" t="s">
        <v>2073</v>
      </c>
      <c r="G4100" s="4" t="s">
        <v>55</v>
      </c>
      <c r="H4100" s="4" t="s">
        <v>56</v>
      </c>
      <c r="I4100" s="4" t="s">
        <v>142</v>
      </c>
      <c r="J4100" s="4" t="s">
        <v>59</v>
      </c>
      <c r="K4100" s="9">
        <f t="shared" si="384"/>
        <v>17.036111111112405</v>
      </c>
      <c r="L4100" s="13">
        <f t="shared" ref="L4100:L4163" si="385">INT(C4100)</f>
        <v>40651</v>
      </c>
      <c r="M4100" s="14">
        <f t="shared" ref="M4100:M4163" si="386">MOD(C4100,1)</f>
        <v>0.38958333332993789</v>
      </c>
      <c r="N4100" s="15">
        <f t="shared" ref="N4100:N4163" si="387">IF(AND($V$4&lt;=M4100,M4100&lt;$W$4),1,IF(AND($X$4&lt;=M4100,M4100&lt;$Y$4),2,IF(AND($Z$4&lt;=M4100,M4100&lt;$AA$4),3,IF(AND($AB$4&lt;=M4100,M4100&lt;$AC$4),4,IF(AND($AD$4&lt;=M4100,M4100&lt;$AE$4),5,IF(AND($AF$4&lt;=M4100,M4100&lt;$AG$4),6))))))</f>
        <v>2</v>
      </c>
      <c r="O4100" s="16" t="str">
        <f t="shared" ref="O4100:O4163" si="388">CHOOSE(WEEKDAY(B4100,1),"Sunday","Monday","Tuesday","Wednesday","Thursday","Friday","Saturday")</f>
        <v>Thursday</v>
      </c>
      <c r="P4100" s="16" t="str">
        <f t="shared" ref="P4100:P4163" si="389">CHOOSE(MONTH(L4100),"Jan","Feb","Mar","Apr","May","Jun","Jul","Aug","Sep","Oct","Nov","Dec")</f>
        <v>Apr</v>
      </c>
      <c r="Q4100" s="22">
        <f>IF(Analysis!$H$2=1,1,0)</f>
        <v>1</v>
      </c>
      <c r="R4100" s="1">
        <f>IF(Analysis!$H$3=1,1,0)</f>
        <v>1</v>
      </c>
      <c r="S4100" s="23">
        <f>IF(Analysis!$H$4=1,1,0)</f>
        <v>1</v>
      </c>
      <c r="T4100" s="23">
        <f>IF(Analysis!$H$6=1,1,0)</f>
        <v>1</v>
      </c>
      <c r="U4100" s="23">
        <f>IF(Analysis!$H$7=1,1,0)</f>
        <v>1</v>
      </c>
    </row>
    <row r="4101" spans="1:21">
      <c r="A4101" s="4">
        <v>13545</v>
      </c>
      <c r="B4101" s="5">
        <v>40651.680555555555</v>
      </c>
      <c r="C4101" s="5">
        <v>40651.388194444444</v>
      </c>
      <c r="D4101" s="4" t="s">
        <v>60</v>
      </c>
      <c r="E4101" s="4" t="s">
        <v>54</v>
      </c>
      <c r="F4101" s="6" t="s">
        <v>132</v>
      </c>
      <c r="G4101" s="4" t="s">
        <v>55</v>
      </c>
      <c r="H4101" s="4" t="s">
        <v>1846</v>
      </c>
      <c r="I4101" s="4" t="s">
        <v>142</v>
      </c>
      <c r="J4101" s="4" t="s">
        <v>59</v>
      </c>
      <c r="K4101" s="9">
        <f t="shared" si="384"/>
        <v>0.29236111111094942</v>
      </c>
      <c r="L4101" s="13">
        <f t="shared" si="385"/>
        <v>40651</v>
      </c>
      <c r="M4101" s="14">
        <f t="shared" si="386"/>
        <v>0.38819444444379769</v>
      </c>
      <c r="N4101" s="15">
        <f t="shared" si="387"/>
        <v>2</v>
      </c>
      <c r="O4101" s="16" t="str">
        <f t="shared" si="388"/>
        <v>Monday</v>
      </c>
      <c r="P4101" s="16" t="str">
        <f t="shared" si="389"/>
        <v>Apr</v>
      </c>
      <c r="Q4101" s="22">
        <f>IF(Analysis!$H$2=1,1,0)</f>
        <v>1</v>
      </c>
      <c r="R4101" s="1">
        <f>IF(Analysis!$H$3=1,1,0)</f>
        <v>1</v>
      </c>
      <c r="S4101" s="23">
        <f>IF(Analysis!$H$4=1,1,0)</f>
        <v>1</v>
      </c>
      <c r="T4101" s="23">
        <f>IF(Analysis!$H$6=1,1,0)</f>
        <v>1</v>
      </c>
      <c r="U4101" s="23">
        <f>IF(Analysis!$H$7=1,1,0)</f>
        <v>1</v>
      </c>
    </row>
    <row r="4102" spans="1:21">
      <c r="A4102" s="4">
        <v>13544</v>
      </c>
      <c r="B4102" s="5">
        <v>40870.533333333333</v>
      </c>
      <c r="C4102" s="5">
        <v>40648.700694444444</v>
      </c>
      <c r="D4102" s="4" t="s">
        <v>53</v>
      </c>
      <c r="E4102" s="4" t="s">
        <v>74</v>
      </c>
      <c r="F4102" s="6" t="s">
        <v>133</v>
      </c>
      <c r="G4102" s="4" t="s">
        <v>55</v>
      </c>
      <c r="H4102" s="4" t="s">
        <v>1847</v>
      </c>
      <c r="I4102" s="4" t="s">
        <v>142</v>
      </c>
      <c r="J4102" s="4" t="s">
        <v>57</v>
      </c>
      <c r="K4102" s="9">
        <f t="shared" si="384"/>
        <v>221.83263888888905</v>
      </c>
      <c r="L4102" s="13">
        <f t="shared" si="385"/>
        <v>40648</v>
      </c>
      <c r="M4102" s="14">
        <f t="shared" si="386"/>
        <v>0.70069444444379769</v>
      </c>
      <c r="N4102" s="15">
        <f t="shared" si="387"/>
        <v>5</v>
      </c>
      <c r="O4102" s="16" t="str">
        <f t="shared" si="388"/>
        <v>Wednesday</v>
      </c>
      <c r="P4102" s="16" t="str">
        <f t="shared" si="389"/>
        <v>Apr</v>
      </c>
      <c r="Q4102" s="22">
        <f>IF(Analysis!$H$2=1,1,0)</f>
        <v>1</v>
      </c>
      <c r="R4102" s="1">
        <f>IF(Analysis!$H$3=1,1,0)</f>
        <v>1</v>
      </c>
      <c r="S4102" s="23">
        <f>IF(Analysis!$H$4=1,1,0)</f>
        <v>1</v>
      </c>
      <c r="T4102" s="23">
        <f>IF(Analysis!$H$6=1,1,0)</f>
        <v>1</v>
      </c>
      <c r="U4102" s="23">
        <f>IF(Analysis!$H$7=1,1,0)</f>
        <v>1</v>
      </c>
    </row>
    <row r="4103" spans="1:21">
      <c r="A4103" s="4">
        <v>13543</v>
      </c>
      <c r="B4103" s="5">
        <v>40653.637499999997</v>
      </c>
      <c r="C4103" s="5">
        <v>40648.698611111111</v>
      </c>
      <c r="D4103" s="4" t="s">
        <v>53</v>
      </c>
      <c r="E4103" s="4" t="s">
        <v>54</v>
      </c>
      <c r="F4103" s="6" t="s">
        <v>127</v>
      </c>
      <c r="G4103" s="4" t="s">
        <v>55</v>
      </c>
      <c r="H4103" s="4" t="s">
        <v>1848</v>
      </c>
      <c r="I4103" s="4" t="s">
        <v>142</v>
      </c>
      <c r="J4103" s="4" t="s">
        <v>59</v>
      </c>
      <c r="K4103" s="9">
        <f t="shared" si="384"/>
        <v>4.9388888888861402</v>
      </c>
      <c r="L4103" s="13">
        <f t="shared" si="385"/>
        <v>40648</v>
      </c>
      <c r="M4103" s="14">
        <f t="shared" si="386"/>
        <v>0.69861111111094942</v>
      </c>
      <c r="N4103" s="15">
        <f t="shared" si="387"/>
        <v>5</v>
      </c>
      <c r="O4103" s="16" t="str">
        <f t="shared" si="388"/>
        <v>Wednesday</v>
      </c>
      <c r="P4103" s="16" t="str">
        <f t="shared" si="389"/>
        <v>Apr</v>
      </c>
      <c r="Q4103" s="22">
        <f>IF(Analysis!$H$2=1,1,0)</f>
        <v>1</v>
      </c>
      <c r="R4103" s="1">
        <f>IF(Analysis!$H$3=1,1,0)</f>
        <v>1</v>
      </c>
      <c r="S4103" s="23">
        <f>IF(Analysis!$H$4=1,1,0)</f>
        <v>1</v>
      </c>
      <c r="T4103" s="23">
        <f>IF(Analysis!$H$6=1,1,0)</f>
        <v>1</v>
      </c>
      <c r="U4103" s="23">
        <f>IF(Analysis!$H$7=1,1,0)</f>
        <v>1</v>
      </c>
    </row>
    <row r="4104" spans="1:21">
      <c r="A4104" s="4">
        <v>13542</v>
      </c>
      <c r="B4104" s="5">
        <v>40648.679166666669</v>
      </c>
      <c r="C4104" s="5">
        <v>40648.640277777777</v>
      </c>
      <c r="D4104" s="4" t="s">
        <v>60</v>
      </c>
      <c r="E4104" s="4" t="s">
        <v>67</v>
      </c>
      <c r="F4104" s="6" t="s">
        <v>128</v>
      </c>
      <c r="G4104" s="4" t="s">
        <v>55</v>
      </c>
      <c r="H4104" s="4" t="s">
        <v>1849</v>
      </c>
      <c r="I4104" s="4" t="s">
        <v>142</v>
      </c>
      <c r="J4104" s="4" t="s">
        <v>59</v>
      </c>
      <c r="K4104" s="9">
        <f t="shared" si="384"/>
        <v>3.888888889196096E-2</v>
      </c>
      <c r="L4104" s="13">
        <f t="shared" si="385"/>
        <v>40648</v>
      </c>
      <c r="M4104" s="14">
        <f t="shared" si="386"/>
        <v>0.64027777777664596</v>
      </c>
      <c r="N4104" s="15">
        <f t="shared" si="387"/>
        <v>5</v>
      </c>
      <c r="O4104" s="16" t="str">
        <f t="shared" si="388"/>
        <v>Friday</v>
      </c>
      <c r="P4104" s="16" t="str">
        <f t="shared" si="389"/>
        <v>Apr</v>
      </c>
      <c r="Q4104" s="22">
        <f>IF(Analysis!$H$2=1,1,0)</f>
        <v>1</v>
      </c>
      <c r="R4104" s="1">
        <f>IF(Analysis!$H$3=1,1,0)</f>
        <v>1</v>
      </c>
      <c r="S4104" s="23">
        <f>IF(Analysis!$H$4=1,1,0)</f>
        <v>1</v>
      </c>
      <c r="T4104" s="23">
        <f>IF(Analysis!$H$6=1,1,0)</f>
        <v>1</v>
      </c>
      <c r="U4104" s="23">
        <f>IF(Analysis!$H$7=1,1,0)</f>
        <v>1</v>
      </c>
    </row>
    <row r="4105" spans="1:21">
      <c r="A4105" s="4">
        <v>13541</v>
      </c>
      <c r="B4105" s="5">
        <v>40667.627083333333</v>
      </c>
      <c r="C4105" s="5">
        <v>40648.636111111111</v>
      </c>
      <c r="D4105" s="4" t="s">
        <v>53</v>
      </c>
      <c r="E4105" s="4" t="s">
        <v>98</v>
      </c>
      <c r="F4105" s="6" t="s">
        <v>129</v>
      </c>
      <c r="G4105" s="4" t="s">
        <v>55</v>
      </c>
      <c r="H4105" s="4" t="s">
        <v>1850</v>
      </c>
      <c r="I4105" s="4" t="s">
        <v>142</v>
      </c>
      <c r="J4105" s="4" t="s">
        <v>65</v>
      </c>
      <c r="K4105" s="9">
        <f t="shared" si="384"/>
        <v>18.990972222221899</v>
      </c>
      <c r="L4105" s="13">
        <f t="shared" si="385"/>
        <v>40648</v>
      </c>
      <c r="M4105" s="14">
        <f t="shared" si="386"/>
        <v>0.63611111111094942</v>
      </c>
      <c r="N4105" s="15">
        <f t="shared" si="387"/>
        <v>5</v>
      </c>
      <c r="O4105" s="16" t="str">
        <f t="shared" si="388"/>
        <v>Wednesday</v>
      </c>
      <c r="P4105" s="16" t="str">
        <f t="shared" si="389"/>
        <v>Apr</v>
      </c>
      <c r="Q4105" s="22">
        <f>IF(Analysis!$H$2=1,1,0)</f>
        <v>1</v>
      </c>
      <c r="R4105" s="1">
        <f>IF(Analysis!$H$3=1,1,0)</f>
        <v>1</v>
      </c>
      <c r="S4105" s="23">
        <f>IF(Analysis!$H$4=1,1,0)</f>
        <v>1</v>
      </c>
      <c r="T4105" s="23">
        <f>IF(Analysis!$H$6=1,1,0)</f>
        <v>1</v>
      </c>
      <c r="U4105" s="23">
        <f>IF(Analysis!$H$7=1,1,0)</f>
        <v>1</v>
      </c>
    </row>
    <row r="4106" spans="1:21">
      <c r="A4106" s="4">
        <v>13540</v>
      </c>
      <c r="B4106" s="5">
        <v>40652.493750000001</v>
      </c>
      <c r="C4106" s="5">
        <v>40648.572916666664</v>
      </c>
      <c r="D4106" s="4" t="s">
        <v>62</v>
      </c>
      <c r="E4106" s="4" t="s">
        <v>63</v>
      </c>
      <c r="F4106" s="6" t="s">
        <v>145</v>
      </c>
      <c r="G4106" s="4" t="s">
        <v>55</v>
      </c>
      <c r="H4106" s="4" t="s">
        <v>90</v>
      </c>
      <c r="I4106" s="4" t="s">
        <v>142</v>
      </c>
      <c r="J4106" s="4" t="s">
        <v>65</v>
      </c>
      <c r="K4106" s="9">
        <f t="shared" si="384"/>
        <v>3.9208333333372138</v>
      </c>
      <c r="L4106" s="13">
        <f t="shared" si="385"/>
        <v>40648</v>
      </c>
      <c r="M4106" s="14">
        <f t="shared" si="386"/>
        <v>0.57291666666424135</v>
      </c>
      <c r="N4106" s="15">
        <f t="shared" si="387"/>
        <v>4</v>
      </c>
      <c r="O4106" s="16" t="str">
        <f t="shared" si="388"/>
        <v>Tuesday</v>
      </c>
      <c r="P4106" s="16" t="str">
        <f t="shared" si="389"/>
        <v>Apr</v>
      </c>
      <c r="Q4106" s="22">
        <f>IF(Analysis!$H$2=1,1,0)</f>
        <v>1</v>
      </c>
      <c r="R4106" s="1">
        <f>IF(Analysis!$H$3=1,1,0)</f>
        <v>1</v>
      </c>
      <c r="S4106" s="23">
        <f>IF(Analysis!$H$4=1,1,0)</f>
        <v>1</v>
      </c>
      <c r="T4106" s="23">
        <f>IF(Analysis!$H$6=1,1,0)</f>
        <v>1</v>
      </c>
      <c r="U4106" s="23">
        <f>IF(Analysis!$H$7=1,1,0)</f>
        <v>1</v>
      </c>
    </row>
    <row r="4107" spans="1:21">
      <c r="A4107" s="4">
        <v>13539</v>
      </c>
      <c r="B4107" s="5">
        <v>40682.62777777778</v>
      </c>
      <c r="C4107" s="5">
        <v>40648.571527777778</v>
      </c>
      <c r="D4107" s="4" t="s">
        <v>62</v>
      </c>
      <c r="E4107" s="4" t="s">
        <v>64</v>
      </c>
      <c r="F4107" s="6" t="s">
        <v>2483</v>
      </c>
      <c r="G4107" s="4" t="s">
        <v>55</v>
      </c>
      <c r="H4107" s="4" t="s">
        <v>107</v>
      </c>
      <c r="I4107" s="4" t="s">
        <v>142</v>
      </c>
      <c r="J4107" s="4" t="s">
        <v>65</v>
      </c>
      <c r="K4107" s="9">
        <f t="shared" si="384"/>
        <v>34.056250000001455</v>
      </c>
      <c r="L4107" s="13">
        <f t="shared" si="385"/>
        <v>40648</v>
      </c>
      <c r="M4107" s="14">
        <f t="shared" si="386"/>
        <v>0.57152777777810115</v>
      </c>
      <c r="N4107" s="15">
        <f t="shared" si="387"/>
        <v>4</v>
      </c>
      <c r="O4107" s="16" t="str">
        <f t="shared" si="388"/>
        <v>Thursday</v>
      </c>
      <c r="P4107" s="16" t="str">
        <f t="shared" si="389"/>
        <v>Apr</v>
      </c>
      <c r="Q4107" s="22">
        <f>IF(Analysis!$H$2=1,1,0)</f>
        <v>1</v>
      </c>
      <c r="R4107" s="1">
        <f>IF(Analysis!$H$3=1,1,0)</f>
        <v>1</v>
      </c>
      <c r="S4107" s="23">
        <f>IF(Analysis!$H$4=1,1,0)</f>
        <v>1</v>
      </c>
      <c r="T4107" s="23">
        <f>IF(Analysis!$H$6=1,1,0)</f>
        <v>1</v>
      </c>
      <c r="U4107" s="23">
        <f>IF(Analysis!$H$7=1,1,0)</f>
        <v>1</v>
      </c>
    </row>
    <row r="4108" spans="1:21">
      <c r="A4108" s="4">
        <v>13538</v>
      </c>
      <c r="B4108" s="5">
        <v>40648.59652777778</v>
      </c>
      <c r="C4108" s="5">
        <v>40648.558333333334</v>
      </c>
      <c r="D4108" s="4" t="s">
        <v>60</v>
      </c>
      <c r="E4108" s="4" t="s">
        <v>54</v>
      </c>
      <c r="F4108" s="6" t="s">
        <v>2071</v>
      </c>
      <c r="G4108" s="4" t="s">
        <v>55</v>
      </c>
      <c r="H4108" s="4" t="s">
        <v>106</v>
      </c>
      <c r="I4108" s="4" t="s">
        <v>142</v>
      </c>
      <c r="J4108" s="4" t="s">
        <v>59</v>
      </c>
      <c r="K4108" s="9">
        <f t="shared" si="384"/>
        <v>3.8194444445252884E-2</v>
      </c>
      <c r="L4108" s="13">
        <f t="shared" si="385"/>
        <v>40648</v>
      </c>
      <c r="M4108" s="14">
        <f t="shared" si="386"/>
        <v>0.55833333333430346</v>
      </c>
      <c r="N4108" s="15">
        <f t="shared" si="387"/>
        <v>4</v>
      </c>
      <c r="O4108" s="16" t="str">
        <f t="shared" si="388"/>
        <v>Friday</v>
      </c>
      <c r="P4108" s="16" t="str">
        <f t="shared" si="389"/>
        <v>Apr</v>
      </c>
      <c r="Q4108" s="22">
        <f>IF(Analysis!$H$2=1,1,0)</f>
        <v>1</v>
      </c>
      <c r="R4108" s="1">
        <f>IF(Analysis!$H$3=1,1,0)</f>
        <v>1</v>
      </c>
      <c r="S4108" s="23">
        <f>IF(Analysis!$H$4=1,1,0)</f>
        <v>1</v>
      </c>
      <c r="T4108" s="23">
        <f>IF(Analysis!$H$6=1,1,0)</f>
        <v>1</v>
      </c>
      <c r="U4108" s="23">
        <f>IF(Analysis!$H$7=1,1,0)</f>
        <v>1</v>
      </c>
    </row>
    <row r="4109" spans="1:21">
      <c r="A4109" s="4">
        <v>13537</v>
      </c>
      <c r="B4109" s="5">
        <v>40659.666666666664</v>
      </c>
      <c r="C4109" s="5">
        <v>40648.556250000001</v>
      </c>
      <c r="D4109" s="4" t="s">
        <v>62</v>
      </c>
      <c r="E4109" s="4" t="s">
        <v>92</v>
      </c>
      <c r="F4109" s="6" t="s">
        <v>2072</v>
      </c>
      <c r="G4109" s="4" t="s">
        <v>55</v>
      </c>
      <c r="H4109" s="4" t="s">
        <v>71</v>
      </c>
      <c r="I4109" s="4" t="s">
        <v>142</v>
      </c>
      <c r="J4109" s="4" t="s">
        <v>59</v>
      </c>
      <c r="K4109" s="9">
        <f t="shared" si="384"/>
        <v>11.110416666662786</v>
      </c>
      <c r="L4109" s="13">
        <f t="shared" si="385"/>
        <v>40648</v>
      </c>
      <c r="M4109" s="14">
        <f t="shared" si="386"/>
        <v>0.55625000000145519</v>
      </c>
      <c r="N4109" s="15">
        <f t="shared" si="387"/>
        <v>4</v>
      </c>
      <c r="O4109" s="16" t="str">
        <f t="shared" si="388"/>
        <v>Tuesday</v>
      </c>
      <c r="P4109" s="16" t="str">
        <f t="shared" si="389"/>
        <v>Apr</v>
      </c>
      <c r="Q4109" s="22">
        <f>IF(Analysis!$H$2=1,1,0)</f>
        <v>1</v>
      </c>
      <c r="R4109" s="1">
        <f>IF(Analysis!$H$3=1,1,0)</f>
        <v>1</v>
      </c>
      <c r="S4109" s="23">
        <f>IF(Analysis!$H$4=1,1,0)</f>
        <v>1</v>
      </c>
      <c r="T4109" s="23">
        <f>IF(Analysis!$H$6=1,1,0)</f>
        <v>1</v>
      </c>
      <c r="U4109" s="23">
        <f>IF(Analysis!$H$7=1,1,0)</f>
        <v>1</v>
      </c>
    </row>
    <row r="4110" spans="1:21">
      <c r="A4110" s="4">
        <v>13536</v>
      </c>
      <c r="B4110" s="5">
        <v>40675.367361111108</v>
      </c>
      <c r="C4110" s="5">
        <v>40648.505555555559</v>
      </c>
      <c r="D4110" s="4" t="s">
        <v>62</v>
      </c>
      <c r="E4110" s="4" t="s">
        <v>72</v>
      </c>
      <c r="F4110" s="6" t="s">
        <v>2073</v>
      </c>
      <c r="G4110" s="4" t="s">
        <v>55</v>
      </c>
      <c r="H4110" s="4" t="s">
        <v>56</v>
      </c>
      <c r="I4110" s="4" t="s">
        <v>142</v>
      </c>
      <c r="J4110" s="4" t="s">
        <v>73</v>
      </c>
      <c r="K4110" s="9">
        <f t="shared" si="384"/>
        <v>26.861805555548926</v>
      </c>
      <c r="L4110" s="13">
        <f t="shared" si="385"/>
        <v>40648</v>
      </c>
      <c r="M4110" s="14">
        <f t="shared" si="386"/>
        <v>0.50555555555911269</v>
      </c>
      <c r="N4110" s="15">
        <f t="shared" si="387"/>
        <v>3</v>
      </c>
      <c r="O4110" s="16" t="str">
        <f t="shared" si="388"/>
        <v>Thursday</v>
      </c>
      <c r="P4110" s="16" t="str">
        <f t="shared" si="389"/>
        <v>Apr</v>
      </c>
      <c r="Q4110" s="22">
        <f>IF(Analysis!$H$2=1,1,0)</f>
        <v>1</v>
      </c>
      <c r="R4110" s="1">
        <f>IF(Analysis!$H$3=1,1,0)</f>
        <v>1</v>
      </c>
      <c r="S4110" s="23">
        <f>IF(Analysis!$H$4=1,1,0)</f>
        <v>1</v>
      </c>
      <c r="T4110" s="23">
        <f>IF(Analysis!$H$6=1,1,0)</f>
        <v>1</v>
      </c>
      <c r="U4110" s="23">
        <f>IF(Analysis!$H$7=1,1,0)</f>
        <v>1</v>
      </c>
    </row>
    <row r="4111" spans="1:21">
      <c r="A4111" s="4">
        <v>13535</v>
      </c>
      <c r="B4111" s="5">
        <v>40658.489583333336</v>
      </c>
      <c r="C4111" s="5">
        <v>40648.502083333333</v>
      </c>
      <c r="D4111" s="4" t="s">
        <v>62</v>
      </c>
      <c r="E4111" s="4" t="s">
        <v>64</v>
      </c>
      <c r="F4111" s="6" t="s">
        <v>132</v>
      </c>
      <c r="G4111" s="4" t="s">
        <v>55</v>
      </c>
      <c r="H4111" s="4" t="s">
        <v>90</v>
      </c>
      <c r="I4111" s="4" t="s">
        <v>142</v>
      </c>
      <c r="J4111" s="4" t="s">
        <v>59</v>
      </c>
      <c r="K4111" s="9">
        <f t="shared" si="384"/>
        <v>9.9875000000029104</v>
      </c>
      <c r="L4111" s="13">
        <f t="shared" si="385"/>
        <v>40648</v>
      </c>
      <c r="M4111" s="14">
        <f t="shared" si="386"/>
        <v>0.50208333333284827</v>
      </c>
      <c r="N4111" s="15">
        <f t="shared" si="387"/>
        <v>3</v>
      </c>
      <c r="O4111" s="16" t="str">
        <f t="shared" si="388"/>
        <v>Monday</v>
      </c>
      <c r="P4111" s="16" t="str">
        <f t="shared" si="389"/>
        <v>Apr</v>
      </c>
      <c r="Q4111" s="22">
        <f>IF(Analysis!$H$2=1,1,0)</f>
        <v>1</v>
      </c>
      <c r="R4111" s="1">
        <f>IF(Analysis!$H$3=1,1,0)</f>
        <v>1</v>
      </c>
      <c r="S4111" s="23">
        <f>IF(Analysis!$H$4=1,1,0)</f>
        <v>1</v>
      </c>
      <c r="T4111" s="23">
        <f>IF(Analysis!$H$6=1,1,0)</f>
        <v>1</v>
      </c>
      <c r="U4111" s="23">
        <f>IF(Analysis!$H$7=1,1,0)</f>
        <v>1</v>
      </c>
    </row>
    <row r="4112" spans="1:21">
      <c r="A4112" s="4">
        <v>13534</v>
      </c>
      <c r="B4112" s="5">
        <v>40659.433333333334</v>
      </c>
      <c r="C4112" s="5">
        <v>40648.461805555555</v>
      </c>
      <c r="D4112" s="4" t="s">
        <v>53</v>
      </c>
      <c r="E4112" s="4" t="s">
        <v>105</v>
      </c>
      <c r="F4112" s="6" t="s">
        <v>133</v>
      </c>
      <c r="G4112" s="4" t="s">
        <v>55</v>
      </c>
      <c r="H4112" s="4" t="s">
        <v>56</v>
      </c>
      <c r="I4112" s="4" t="s">
        <v>142</v>
      </c>
      <c r="J4112" s="4" t="s">
        <v>59</v>
      </c>
      <c r="K4112" s="9">
        <f t="shared" si="384"/>
        <v>10.971527777779556</v>
      </c>
      <c r="L4112" s="13">
        <f t="shared" si="385"/>
        <v>40648</v>
      </c>
      <c r="M4112" s="14">
        <f t="shared" si="386"/>
        <v>0.46180555555474712</v>
      </c>
      <c r="N4112" s="15">
        <f t="shared" si="387"/>
        <v>3</v>
      </c>
      <c r="O4112" s="16" t="str">
        <f t="shared" si="388"/>
        <v>Tuesday</v>
      </c>
      <c r="P4112" s="16" t="str">
        <f t="shared" si="389"/>
        <v>Apr</v>
      </c>
      <c r="Q4112" s="22">
        <f>IF(Analysis!$H$2=1,1,0)</f>
        <v>1</v>
      </c>
      <c r="R4112" s="1">
        <f>IF(Analysis!$H$3=1,1,0)</f>
        <v>1</v>
      </c>
      <c r="S4112" s="23">
        <f>IF(Analysis!$H$4=1,1,0)</f>
        <v>1</v>
      </c>
      <c r="T4112" s="23">
        <f>IF(Analysis!$H$6=1,1,0)</f>
        <v>1</v>
      </c>
      <c r="U4112" s="23">
        <f>IF(Analysis!$H$7=1,1,0)</f>
        <v>1</v>
      </c>
    </row>
    <row r="4113" spans="1:21">
      <c r="A4113" s="4">
        <v>13533</v>
      </c>
      <c r="B4113" s="5">
        <v>40648.429861111108</v>
      </c>
      <c r="C4113" s="5">
        <v>40648.412499999999</v>
      </c>
      <c r="D4113" s="4" t="s">
        <v>60</v>
      </c>
      <c r="E4113" s="4" t="s">
        <v>54</v>
      </c>
      <c r="F4113" s="6" t="s">
        <v>127</v>
      </c>
      <c r="G4113" s="4" t="s">
        <v>55</v>
      </c>
      <c r="H4113" s="4" t="s">
        <v>1851</v>
      </c>
      <c r="I4113" s="4" t="s">
        <v>142</v>
      </c>
      <c r="J4113" s="4" t="s">
        <v>59</v>
      </c>
      <c r="K4113" s="9">
        <f t="shared" si="384"/>
        <v>1.7361111109494232E-2</v>
      </c>
      <c r="L4113" s="13">
        <f t="shared" si="385"/>
        <v>40648</v>
      </c>
      <c r="M4113" s="14">
        <f t="shared" si="386"/>
        <v>0.41249999999854481</v>
      </c>
      <c r="N4113" s="15">
        <f t="shared" si="387"/>
        <v>2</v>
      </c>
      <c r="O4113" s="16" t="str">
        <f t="shared" si="388"/>
        <v>Friday</v>
      </c>
      <c r="P4113" s="16" t="str">
        <f t="shared" si="389"/>
        <v>Apr</v>
      </c>
      <c r="Q4113" s="22">
        <f>IF(Analysis!$H$2=1,1,0)</f>
        <v>1</v>
      </c>
      <c r="R4113" s="1">
        <f>IF(Analysis!$H$3=1,1,0)</f>
        <v>1</v>
      </c>
      <c r="S4113" s="23">
        <f>IF(Analysis!$H$4=1,1,0)</f>
        <v>1</v>
      </c>
      <c r="T4113" s="23">
        <f>IF(Analysis!$H$6=1,1,0)</f>
        <v>1</v>
      </c>
      <c r="U4113" s="23">
        <f>IF(Analysis!$H$7=1,1,0)</f>
        <v>1</v>
      </c>
    </row>
    <row r="4114" spans="1:21">
      <c r="A4114" s="4">
        <v>13532</v>
      </c>
      <c r="B4114" s="5">
        <v>40679.417361111111</v>
      </c>
      <c r="C4114" s="5">
        <v>40648.400000000001</v>
      </c>
      <c r="D4114" s="4" t="s">
        <v>53</v>
      </c>
      <c r="E4114" s="4" t="s">
        <v>68</v>
      </c>
      <c r="F4114" s="6" t="s">
        <v>128</v>
      </c>
      <c r="G4114" s="4" t="s">
        <v>55</v>
      </c>
      <c r="H4114" s="4" t="s">
        <v>1852</v>
      </c>
      <c r="I4114" s="4" t="s">
        <v>142</v>
      </c>
      <c r="J4114" s="4" t="s">
        <v>57</v>
      </c>
      <c r="K4114" s="9">
        <f t="shared" si="384"/>
        <v>31.017361111109494</v>
      </c>
      <c r="L4114" s="13">
        <f t="shared" si="385"/>
        <v>40648</v>
      </c>
      <c r="M4114" s="14">
        <f t="shared" si="386"/>
        <v>0.40000000000145519</v>
      </c>
      <c r="N4114" s="15">
        <f t="shared" si="387"/>
        <v>2</v>
      </c>
      <c r="O4114" s="16" t="str">
        <f t="shared" si="388"/>
        <v>Monday</v>
      </c>
      <c r="P4114" s="16" t="str">
        <f t="shared" si="389"/>
        <v>Apr</v>
      </c>
      <c r="Q4114" s="22">
        <f>IF(Analysis!$H$2=1,1,0)</f>
        <v>1</v>
      </c>
      <c r="R4114" s="1">
        <f>IF(Analysis!$H$3=1,1,0)</f>
        <v>1</v>
      </c>
      <c r="S4114" s="23">
        <f>IF(Analysis!$H$4=1,1,0)</f>
        <v>1</v>
      </c>
      <c r="T4114" s="23">
        <f>IF(Analysis!$H$6=1,1,0)</f>
        <v>1</v>
      </c>
      <c r="U4114" s="23">
        <f>IF(Analysis!$H$7=1,1,0)</f>
        <v>1</v>
      </c>
    </row>
    <row r="4115" spans="1:21">
      <c r="A4115" s="4">
        <v>13531</v>
      </c>
      <c r="B4115" s="5">
        <v>40681.654166666667</v>
      </c>
      <c r="C4115" s="5">
        <v>40648.384722222225</v>
      </c>
      <c r="D4115" s="4" t="s">
        <v>60</v>
      </c>
      <c r="E4115" s="4" t="s">
        <v>74</v>
      </c>
      <c r="F4115" s="6" t="s">
        <v>129</v>
      </c>
      <c r="G4115" s="4" t="s">
        <v>55</v>
      </c>
      <c r="H4115" s="4" t="s">
        <v>1853</v>
      </c>
      <c r="I4115" s="4" t="s">
        <v>142</v>
      </c>
      <c r="J4115" s="4" t="s">
        <v>59</v>
      </c>
      <c r="K4115" s="9">
        <f t="shared" si="384"/>
        <v>33.269444444442343</v>
      </c>
      <c r="L4115" s="13">
        <f t="shared" si="385"/>
        <v>40648</v>
      </c>
      <c r="M4115" s="14">
        <f t="shared" si="386"/>
        <v>0.38472222222480923</v>
      </c>
      <c r="N4115" s="15">
        <f t="shared" si="387"/>
        <v>2</v>
      </c>
      <c r="O4115" s="16" t="str">
        <f t="shared" si="388"/>
        <v>Wednesday</v>
      </c>
      <c r="P4115" s="16" t="str">
        <f t="shared" si="389"/>
        <v>Apr</v>
      </c>
      <c r="Q4115" s="22">
        <f>IF(Analysis!$H$2=1,1,0)</f>
        <v>1</v>
      </c>
      <c r="R4115" s="1">
        <f>IF(Analysis!$H$3=1,1,0)</f>
        <v>1</v>
      </c>
      <c r="S4115" s="23">
        <f>IF(Analysis!$H$4=1,1,0)</f>
        <v>1</v>
      </c>
      <c r="T4115" s="23">
        <f>IF(Analysis!$H$6=1,1,0)</f>
        <v>1</v>
      </c>
      <c r="U4115" s="23">
        <f>IF(Analysis!$H$7=1,1,0)</f>
        <v>1</v>
      </c>
    </row>
    <row r="4116" spans="1:21">
      <c r="A4116" s="4">
        <v>13530</v>
      </c>
      <c r="B4116" s="5">
        <v>40655.36041666667</v>
      </c>
      <c r="C4116" s="5">
        <v>40648.327777777777</v>
      </c>
      <c r="D4116" s="4" t="s">
        <v>53</v>
      </c>
      <c r="E4116" s="4" t="s">
        <v>74</v>
      </c>
      <c r="F4116" s="6" t="s">
        <v>145</v>
      </c>
      <c r="G4116" s="4" t="s">
        <v>55</v>
      </c>
      <c r="H4116" s="4" t="s">
        <v>1854</v>
      </c>
      <c r="I4116" s="4" t="s">
        <v>142</v>
      </c>
      <c r="J4116" s="4" t="s">
        <v>57</v>
      </c>
      <c r="K4116" s="9">
        <f t="shared" si="384"/>
        <v>7.0326388888934162</v>
      </c>
      <c r="L4116" s="13">
        <f t="shared" si="385"/>
        <v>40648</v>
      </c>
      <c r="M4116" s="14">
        <f t="shared" si="386"/>
        <v>0.32777777777664596</v>
      </c>
      <c r="N4116" s="15">
        <f t="shared" si="387"/>
        <v>1</v>
      </c>
      <c r="O4116" s="16" t="str">
        <f t="shared" si="388"/>
        <v>Friday</v>
      </c>
      <c r="P4116" s="16" t="str">
        <f t="shared" si="389"/>
        <v>Apr</v>
      </c>
      <c r="Q4116" s="22">
        <f>IF(Analysis!$H$2=1,1,0)</f>
        <v>1</v>
      </c>
      <c r="R4116" s="1">
        <f>IF(Analysis!$H$3=1,1,0)</f>
        <v>1</v>
      </c>
      <c r="S4116" s="23">
        <f>IF(Analysis!$H$4=1,1,0)</f>
        <v>1</v>
      </c>
      <c r="T4116" s="23">
        <f>IF(Analysis!$H$6=1,1,0)</f>
        <v>1</v>
      </c>
      <c r="U4116" s="23">
        <f>IF(Analysis!$H$7=1,1,0)</f>
        <v>1</v>
      </c>
    </row>
    <row r="4117" spans="1:21">
      <c r="A4117" s="4">
        <v>13529</v>
      </c>
      <c r="B4117" s="5">
        <v>40648.705555555556</v>
      </c>
      <c r="C4117" s="5">
        <v>40647.741666666669</v>
      </c>
      <c r="D4117" s="4" t="s">
        <v>53</v>
      </c>
      <c r="E4117" s="4" t="s">
        <v>91</v>
      </c>
      <c r="F4117" s="6" t="s">
        <v>2484</v>
      </c>
      <c r="G4117" s="4" t="s">
        <v>55</v>
      </c>
      <c r="H4117" s="4" t="s">
        <v>1855</v>
      </c>
      <c r="I4117" s="4" t="s">
        <v>142</v>
      </c>
      <c r="J4117" s="4" t="s">
        <v>59</v>
      </c>
      <c r="K4117" s="9">
        <f t="shared" si="384"/>
        <v>0.96388888888759539</v>
      </c>
      <c r="L4117" s="13">
        <f t="shared" si="385"/>
        <v>40647</v>
      </c>
      <c r="M4117" s="14">
        <f t="shared" si="386"/>
        <v>0.74166666666860692</v>
      </c>
      <c r="N4117" s="15">
        <f t="shared" si="387"/>
        <v>6</v>
      </c>
      <c r="O4117" s="16" t="str">
        <f t="shared" si="388"/>
        <v>Friday</v>
      </c>
      <c r="P4117" s="16" t="str">
        <f t="shared" si="389"/>
        <v>Apr</v>
      </c>
      <c r="Q4117" s="22">
        <f>IF(Analysis!$H$2=1,1,0)</f>
        <v>1</v>
      </c>
      <c r="R4117" s="1">
        <f>IF(Analysis!$H$3=1,1,0)</f>
        <v>1</v>
      </c>
      <c r="S4117" s="23">
        <f>IF(Analysis!$H$4=1,1,0)</f>
        <v>1</v>
      </c>
      <c r="T4117" s="23">
        <f>IF(Analysis!$H$6=1,1,0)</f>
        <v>1</v>
      </c>
      <c r="U4117" s="23">
        <f>IF(Analysis!$H$7=1,1,0)</f>
        <v>1</v>
      </c>
    </row>
    <row r="4118" spans="1:21">
      <c r="A4118" s="4">
        <v>13528</v>
      </c>
      <c r="B4118" s="5">
        <v>40648.702777777777</v>
      </c>
      <c r="C4118" s="5">
        <v>40647.69027777778</v>
      </c>
      <c r="D4118" s="4" t="s">
        <v>53</v>
      </c>
      <c r="E4118" s="4" t="s">
        <v>54</v>
      </c>
      <c r="F4118" s="6" t="s">
        <v>2071</v>
      </c>
      <c r="G4118" s="4" t="s">
        <v>55</v>
      </c>
      <c r="H4118" s="4" t="s">
        <v>90</v>
      </c>
      <c r="I4118" s="4" t="s">
        <v>142</v>
      </c>
      <c r="J4118" s="4" t="s">
        <v>59</v>
      </c>
      <c r="K4118" s="9">
        <f t="shared" si="384"/>
        <v>1.0124999999970896</v>
      </c>
      <c r="L4118" s="13">
        <f t="shared" si="385"/>
        <v>40647</v>
      </c>
      <c r="M4118" s="14">
        <f t="shared" si="386"/>
        <v>0.69027777777955635</v>
      </c>
      <c r="N4118" s="15">
        <f t="shared" si="387"/>
        <v>5</v>
      </c>
      <c r="O4118" s="16" t="str">
        <f t="shared" si="388"/>
        <v>Friday</v>
      </c>
      <c r="P4118" s="16" t="str">
        <f t="shared" si="389"/>
        <v>Apr</v>
      </c>
      <c r="Q4118" s="22">
        <f>IF(Analysis!$H$2=1,1,0)</f>
        <v>1</v>
      </c>
      <c r="R4118" s="1">
        <f>IF(Analysis!$H$3=1,1,0)</f>
        <v>1</v>
      </c>
      <c r="S4118" s="23">
        <f>IF(Analysis!$H$4=1,1,0)</f>
        <v>1</v>
      </c>
      <c r="T4118" s="23">
        <f>IF(Analysis!$H$6=1,1,0)</f>
        <v>1</v>
      </c>
      <c r="U4118" s="23">
        <f>IF(Analysis!$H$7=1,1,0)</f>
        <v>1</v>
      </c>
    </row>
    <row r="4119" spans="1:21">
      <c r="A4119" s="4">
        <v>13527</v>
      </c>
      <c r="B4119" s="5">
        <v>40651.494444444441</v>
      </c>
      <c r="C4119" s="5">
        <v>40647.682638888888</v>
      </c>
      <c r="D4119" s="4" t="s">
        <v>62</v>
      </c>
      <c r="E4119" s="4" t="s">
        <v>72</v>
      </c>
      <c r="F4119" s="6" t="s">
        <v>2072</v>
      </c>
      <c r="G4119" s="4" t="s">
        <v>55</v>
      </c>
      <c r="H4119" s="4" t="s">
        <v>107</v>
      </c>
      <c r="I4119" s="4" t="s">
        <v>142</v>
      </c>
      <c r="J4119" s="4" t="s">
        <v>73</v>
      </c>
      <c r="K4119" s="9">
        <f t="shared" si="384"/>
        <v>3.8118055555532919</v>
      </c>
      <c r="L4119" s="13">
        <f t="shared" si="385"/>
        <v>40647</v>
      </c>
      <c r="M4119" s="14">
        <f t="shared" si="386"/>
        <v>0.68263888888759539</v>
      </c>
      <c r="N4119" s="15">
        <f t="shared" si="387"/>
        <v>5</v>
      </c>
      <c r="O4119" s="16" t="str">
        <f t="shared" si="388"/>
        <v>Monday</v>
      </c>
      <c r="P4119" s="16" t="str">
        <f t="shared" si="389"/>
        <v>Apr</v>
      </c>
      <c r="Q4119" s="22">
        <f>IF(Analysis!$H$2=1,1,0)</f>
        <v>1</v>
      </c>
      <c r="R4119" s="1">
        <f>IF(Analysis!$H$3=1,1,0)</f>
        <v>1</v>
      </c>
      <c r="S4119" s="23">
        <f>IF(Analysis!$H$4=1,1,0)</f>
        <v>1</v>
      </c>
      <c r="T4119" s="23">
        <f>IF(Analysis!$H$6=1,1,0)</f>
        <v>1</v>
      </c>
      <c r="U4119" s="23">
        <f>IF(Analysis!$H$7=1,1,0)</f>
        <v>1</v>
      </c>
    </row>
    <row r="4120" spans="1:21">
      <c r="A4120" s="4">
        <v>13526</v>
      </c>
      <c r="B4120" s="5">
        <v>40682.611805555556</v>
      </c>
      <c r="C4120" s="5">
        <v>40647.65625</v>
      </c>
      <c r="D4120" s="4" t="s">
        <v>62</v>
      </c>
      <c r="E4120" s="4" t="s">
        <v>68</v>
      </c>
      <c r="F4120" s="6" t="s">
        <v>2073</v>
      </c>
      <c r="G4120" s="4" t="s">
        <v>55</v>
      </c>
      <c r="H4120" s="4" t="s">
        <v>106</v>
      </c>
      <c r="I4120" s="4" t="s">
        <v>142</v>
      </c>
      <c r="J4120" s="4" t="s">
        <v>59</v>
      </c>
      <c r="K4120" s="9">
        <f t="shared" si="384"/>
        <v>34.955555555556202</v>
      </c>
      <c r="L4120" s="13">
        <f t="shared" si="385"/>
        <v>40647</v>
      </c>
      <c r="M4120" s="14">
        <f t="shared" si="386"/>
        <v>0.65625</v>
      </c>
      <c r="N4120" s="15">
        <f t="shared" si="387"/>
        <v>5</v>
      </c>
      <c r="O4120" s="16" t="str">
        <f t="shared" si="388"/>
        <v>Thursday</v>
      </c>
      <c r="P4120" s="16" t="str">
        <f t="shared" si="389"/>
        <v>Apr</v>
      </c>
      <c r="Q4120" s="22">
        <f>IF(Analysis!$H$2=1,1,0)</f>
        <v>1</v>
      </c>
      <c r="R4120" s="1">
        <f>IF(Analysis!$H$3=1,1,0)</f>
        <v>1</v>
      </c>
      <c r="S4120" s="23">
        <f>IF(Analysis!$H$4=1,1,0)</f>
        <v>1</v>
      </c>
      <c r="T4120" s="23">
        <f>IF(Analysis!$H$6=1,1,0)</f>
        <v>1</v>
      </c>
      <c r="U4120" s="23">
        <f>IF(Analysis!$H$7=1,1,0)</f>
        <v>1</v>
      </c>
    </row>
    <row r="4121" spans="1:21">
      <c r="A4121" s="4">
        <v>13525</v>
      </c>
      <c r="B4121" s="5">
        <v>40647.62222222222</v>
      </c>
      <c r="C4121" s="5">
        <v>40647.621527777781</v>
      </c>
      <c r="D4121" s="4" t="s">
        <v>60</v>
      </c>
      <c r="E4121" s="4" t="s">
        <v>67</v>
      </c>
      <c r="F4121" s="6" t="s">
        <v>132</v>
      </c>
      <c r="G4121" s="4" t="s">
        <v>55</v>
      </c>
      <c r="H4121" s="4" t="s">
        <v>71</v>
      </c>
      <c r="I4121" s="4" t="s">
        <v>142</v>
      </c>
      <c r="J4121" s="4" t="s">
        <v>59</v>
      </c>
      <c r="K4121" s="9">
        <f t="shared" si="384"/>
        <v>6.9444443943211809E-4</v>
      </c>
      <c r="L4121" s="13">
        <f t="shared" si="385"/>
        <v>40647</v>
      </c>
      <c r="M4121" s="14">
        <f t="shared" si="386"/>
        <v>0.62152777778101154</v>
      </c>
      <c r="N4121" s="15">
        <f t="shared" si="387"/>
        <v>4</v>
      </c>
      <c r="O4121" s="16" t="str">
        <f t="shared" si="388"/>
        <v>Thursday</v>
      </c>
      <c r="P4121" s="16" t="str">
        <f t="shared" si="389"/>
        <v>Apr</v>
      </c>
      <c r="Q4121" s="22">
        <f>IF(Analysis!$H$2=1,1,0)</f>
        <v>1</v>
      </c>
      <c r="R4121" s="1">
        <f>IF(Analysis!$H$3=1,1,0)</f>
        <v>1</v>
      </c>
      <c r="S4121" s="23">
        <f>IF(Analysis!$H$4=1,1,0)</f>
        <v>1</v>
      </c>
      <c r="T4121" s="23">
        <f>IF(Analysis!$H$6=1,1,0)</f>
        <v>1</v>
      </c>
      <c r="U4121" s="23">
        <f>IF(Analysis!$H$7=1,1,0)</f>
        <v>1</v>
      </c>
    </row>
    <row r="4122" spans="1:21">
      <c r="A4122" s="4">
        <v>13524</v>
      </c>
      <c r="B4122" s="5">
        <v>40653.448611111111</v>
      </c>
      <c r="C4122" s="5">
        <v>40647.618750000001</v>
      </c>
      <c r="D4122" s="4" t="s">
        <v>53</v>
      </c>
      <c r="E4122" s="4" t="s">
        <v>68</v>
      </c>
      <c r="F4122" s="6" t="s">
        <v>133</v>
      </c>
      <c r="G4122" s="4" t="s">
        <v>55</v>
      </c>
      <c r="H4122" s="4" t="s">
        <v>56</v>
      </c>
      <c r="I4122" s="4" t="s">
        <v>142</v>
      </c>
      <c r="J4122" s="4" t="s">
        <v>59</v>
      </c>
      <c r="K4122" s="9">
        <f t="shared" si="384"/>
        <v>5.8298611111094942</v>
      </c>
      <c r="L4122" s="13">
        <f t="shared" si="385"/>
        <v>40647</v>
      </c>
      <c r="M4122" s="14">
        <f t="shared" si="386"/>
        <v>0.61875000000145519</v>
      </c>
      <c r="N4122" s="15">
        <f t="shared" si="387"/>
        <v>4</v>
      </c>
      <c r="O4122" s="16" t="str">
        <f t="shared" si="388"/>
        <v>Wednesday</v>
      </c>
      <c r="P4122" s="16" t="str">
        <f t="shared" si="389"/>
        <v>Apr</v>
      </c>
      <c r="Q4122" s="22">
        <f>IF(Analysis!$H$2=1,1,0)</f>
        <v>1</v>
      </c>
      <c r="R4122" s="1">
        <f>IF(Analysis!$H$3=1,1,0)</f>
        <v>1</v>
      </c>
      <c r="S4122" s="23">
        <f>IF(Analysis!$H$4=1,1,0)</f>
        <v>1</v>
      </c>
      <c r="T4122" s="23">
        <f>IF(Analysis!$H$6=1,1,0)</f>
        <v>1</v>
      </c>
      <c r="U4122" s="23">
        <f>IF(Analysis!$H$7=1,1,0)</f>
        <v>1</v>
      </c>
    </row>
    <row r="4123" spans="1:21">
      <c r="A4123" s="4">
        <v>13523</v>
      </c>
      <c r="B4123" s="5">
        <v>40648.712500000001</v>
      </c>
      <c r="C4123" s="5">
        <v>40647.595833333333</v>
      </c>
      <c r="D4123" s="4" t="s">
        <v>60</v>
      </c>
      <c r="E4123" s="4" t="s">
        <v>54</v>
      </c>
      <c r="F4123" s="6" t="s">
        <v>127</v>
      </c>
      <c r="G4123" s="4" t="s">
        <v>55</v>
      </c>
      <c r="H4123" s="4" t="s">
        <v>90</v>
      </c>
      <c r="I4123" s="4" t="s">
        <v>142</v>
      </c>
      <c r="J4123" s="4" t="s">
        <v>59</v>
      </c>
      <c r="K4123" s="9">
        <f t="shared" si="384"/>
        <v>1.1166666666686069</v>
      </c>
      <c r="L4123" s="13">
        <f t="shared" si="385"/>
        <v>40647</v>
      </c>
      <c r="M4123" s="14">
        <f t="shared" si="386"/>
        <v>0.59583333333284827</v>
      </c>
      <c r="N4123" s="15">
        <f t="shared" si="387"/>
        <v>4</v>
      </c>
      <c r="O4123" s="16" t="str">
        <f t="shared" si="388"/>
        <v>Friday</v>
      </c>
      <c r="P4123" s="16" t="str">
        <f t="shared" si="389"/>
        <v>Apr</v>
      </c>
      <c r="Q4123" s="22">
        <f>IF(Analysis!$H$2=1,1,0)</f>
        <v>1</v>
      </c>
      <c r="R4123" s="1">
        <f>IF(Analysis!$H$3=1,1,0)</f>
        <v>1</v>
      </c>
      <c r="S4123" s="23">
        <f>IF(Analysis!$H$4=1,1,0)</f>
        <v>1</v>
      </c>
      <c r="T4123" s="23">
        <f>IF(Analysis!$H$6=1,1,0)</f>
        <v>1</v>
      </c>
      <c r="U4123" s="23">
        <f>IF(Analysis!$H$7=1,1,0)</f>
        <v>1</v>
      </c>
    </row>
    <row r="4124" spans="1:21">
      <c r="A4124" s="4">
        <v>13522</v>
      </c>
      <c r="B4124" s="5">
        <v>40652.44027777778</v>
      </c>
      <c r="C4124" s="5">
        <v>40647.583333333336</v>
      </c>
      <c r="D4124" s="4" t="s">
        <v>60</v>
      </c>
      <c r="E4124" s="4" t="s">
        <v>67</v>
      </c>
      <c r="F4124" s="6" t="s">
        <v>128</v>
      </c>
      <c r="G4124" s="4" t="s">
        <v>55</v>
      </c>
      <c r="H4124" s="4" t="s">
        <v>56</v>
      </c>
      <c r="I4124" s="4" t="s">
        <v>142</v>
      </c>
      <c r="J4124" s="4" t="s">
        <v>59</v>
      </c>
      <c r="K4124" s="9">
        <f t="shared" si="384"/>
        <v>4.8569444444437977</v>
      </c>
      <c r="L4124" s="13">
        <f t="shared" si="385"/>
        <v>40647</v>
      </c>
      <c r="M4124" s="14">
        <f t="shared" si="386"/>
        <v>0.58333333333575865</v>
      </c>
      <c r="N4124" s="15">
        <f t="shared" si="387"/>
        <v>4</v>
      </c>
      <c r="O4124" s="16" t="str">
        <f t="shared" si="388"/>
        <v>Tuesday</v>
      </c>
      <c r="P4124" s="16" t="str">
        <f t="shared" si="389"/>
        <v>Apr</v>
      </c>
      <c r="Q4124" s="22">
        <f>IF(Analysis!$H$2=1,1,0)</f>
        <v>1</v>
      </c>
      <c r="R4124" s="1">
        <f>IF(Analysis!$H$3=1,1,0)</f>
        <v>1</v>
      </c>
      <c r="S4124" s="23">
        <f>IF(Analysis!$H$4=1,1,0)</f>
        <v>1</v>
      </c>
      <c r="T4124" s="23">
        <f>IF(Analysis!$H$6=1,1,0)</f>
        <v>1</v>
      </c>
      <c r="U4124" s="23">
        <f>IF(Analysis!$H$7=1,1,0)</f>
        <v>1</v>
      </c>
    </row>
    <row r="4125" spans="1:21">
      <c r="A4125" s="4">
        <v>13521</v>
      </c>
      <c r="B4125" s="5">
        <v>40647.563194444447</v>
      </c>
      <c r="C4125" s="5">
        <v>40647.506944444445</v>
      </c>
      <c r="D4125" s="4" t="s">
        <v>60</v>
      </c>
      <c r="E4125" s="4" t="s">
        <v>74</v>
      </c>
      <c r="F4125" s="6" t="s">
        <v>129</v>
      </c>
      <c r="G4125" s="4" t="s">
        <v>55</v>
      </c>
      <c r="H4125" s="4" t="s">
        <v>1856</v>
      </c>
      <c r="I4125" s="4" t="s">
        <v>142</v>
      </c>
      <c r="J4125" s="4" t="s">
        <v>59</v>
      </c>
      <c r="K4125" s="9">
        <f t="shared" si="384"/>
        <v>5.6250000001455192E-2</v>
      </c>
      <c r="L4125" s="13">
        <f t="shared" si="385"/>
        <v>40647</v>
      </c>
      <c r="M4125" s="14">
        <f t="shared" si="386"/>
        <v>0.50694444444525288</v>
      </c>
      <c r="N4125" s="15">
        <f t="shared" si="387"/>
        <v>3</v>
      </c>
      <c r="O4125" s="16" t="str">
        <f t="shared" si="388"/>
        <v>Thursday</v>
      </c>
      <c r="P4125" s="16" t="str">
        <f t="shared" si="389"/>
        <v>Apr</v>
      </c>
      <c r="Q4125" s="22">
        <f>IF(Analysis!$H$2=1,1,0)</f>
        <v>1</v>
      </c>
      <c r="R4125" s="1">
        <f>IF(Analysis!$H$3=1,1,0)</f>
        <v>1</v>
      </c>
      <c r="S4125" s="23">
        <f>IF(Analysis!$H$4=1,1,0)</f>
        <v>1</v>
      </c>
      <c r="T4125" s="23">
        <f>IF(Analysis!$H$6=1,1,0)</f>
        <v>1</v>
      </c>
      <c r="U4125" s="23">
        <f>IF(Analysis!$H$7=1,1,0)</f>
        <v>1</v>
      </c>
    </row>
    <row r="4126" spans="1:21">
      <c r="A4126" s="4">
        <v>13520</v>
      </c>
      <c r="B4126" s="5">
        <v>40655.68472222222</v>
      </c>
      <c r="C4126" s="5">
        <v>40647.427083333336</v>
      </c>
      <c r="D4126" s="4" t="s">
        <v>53</v>
      </c>
      <c r="E4126" s="4" t="s">
        <v>91</v>
      </c>
      <c r="F4126" s="6" t="s">
        <v>145</v>
      </c>
      <c r="G4126" s="4" t="s">
        <v>55</v>
      </c>
      <c r="H4126" s="4" t="s">
        <v>1857</v>
      </c>
      <c r="I4126" s="4" t="s">
        <v>142</v>
      </c>
      <c r="J4126" s="4" t="s">
        <v>59</v>
      </c>
      <c r="K4126" s="9">
        <f t="shared" si="384"/>
        <v>8.257638888884685</v>
      </c>
      <c r="L4126" s="13">
        <f t="shared" si="385"/>
        <v>40647</v>
      </c>
      <c r="M4126" s="14">
        <f t="shared" si="386"/>
        <v>0.42708333333575865</v>
      </c>
      <c r="N4126" s="15">
        <f t="shared" si="387"/>
        <v>2</v>
      </c>
      <c r="O4126" s="16" t="str">
        <f t="shared" si="388"/>
        <v>Friday</v>
      </c>
      <c r="P4126" s="16" t="str">
        <f t="shared" si="389"/>
        <v>Apr</v>
      </c>
      <c r="Q4126" s="22">
        <f>IF(Analysis!$H$2=1,1,0)</f>
        <v>1</v>
      </c>
      <c r="R4126" s="1">
        <f>IF(Analysis!$H$3=1,1,0)</f>
        <v>1</v>
      </c>
      <c r="S4126" s="23">
        <f>IF(Analysis!$H$4=1,1,0)</f>
        <v>1</v>
      </c>
      <c r="T4126" s="23">
        <f>IF(Analysis!$H$6=1,1,0)</f>
        <v>1</v>
      </c>
      <c r="U4126" s="23">
        <f>IF(Analysis!$H$7=1,1,0)</f>
        <v>1</v>
      </c>
    </row>
    <row r="4127" spans="1:21">
      <c r="A4127" s="4">
        <v>13519</v>
      </c>
      <c r="B4127" s="5">
        <v>40648.650694444441</v>
      </c>
      <c r="C4127" s="5">
        <v>40647.331250000003</v>
      </c>
      <c r="D4127" s="4" t="s">
        <v>60</v>
      </c>
      <c r="E4127" s="4" t="s">
        <v>54</v>
      </c>
      <c r="F4127" s="6" t="s">
        <v>2485</v>
      </c>
      <c r="G4127" s="4" t="s">
        <v>55</v>
      </c>
      <c r="H4127" s="4" t="s">
        <v>1858</v>
      </c>
      <c r="I4127" s="4" t="s">
        <v>142</v>
      </c>
      <c r="J4127" s="4" t="s">
        <v>57</v>
      </c>
      <c r="K4127" s="9">
        <f t="shared" si="384"/>
        <v>1.3194444444379769</v>
      </c>
      <c r="L4127" s="13">
        <f t="shared" si="385"/>
        <v>40647</v>
      </c>
      <c r="M4127" s="14">
        <f t="shared" si="386"/>
        <v>0.33125000000291038</v>
      </c>
      <c r="N4127" s="15">
        <f t="shared" si="387"/>
        <v>1</v>
      </c>
      <c r="O4127" s="16" t="str">
        <f t="shared" si="388"/>
        <v>Friday</v>
      </c>
      <c r="P4127" s="16" t="str">
        <f t="shared" si="389"/>
        <v>Apr</v>
      </c>
      <c r="Q4127" s="22">
        <f>IF(Analysis!$H$2=1,1,0)</f>
        <v>1</v>
      </c>
      <c r="R4127" s="1">
        <f>IF(Analysis!$H$3=1,1,0)</f>
        <v>1</v>
      </c>
      <c r="S4127" s="23">
        <f>IF(Analysis!$H$4=1,1,0)</f>
        <v>1</v>
      </c>
      <c r="T4127" s="23">
        <f>IF(Analysis!$H$6=1,1,0)</f>
        <v>1</v>
      </c>
      <c r="U4127" s="23">
        <f>IF(Analysis!$H$7=1,1,0)</f>
        <v>1</v>
      </c>
    </row>
    <row r="4128" spans="1:21">
      <c r="A4128" s="4">
        <v>13518</v>
      </c>
      <c r="B4128" s="5">
        <v>40647.546527777777</v>
      </c>
      <c r="C4128" s="5">
        <v>40646.732638888891</v>
      </c>
      <c r="D4128" s="4" t="s">
        <v>53</v>
      </c>
      <c r="E4128" s="4" t="s">
        <v>58</v>
      </c>
      <c r="F4128" s="6" t="s">
        <v>2071</v>
      </c>
      <c r="G4128" s="4" t="s">
        <v>55</v>
      </c>
      <c r="H4128" s="4" t="s">
        <v>1859</v>
      </c>
      <c r="I4128" s="4" t="s">
        <v>142</v>
      </c>
      <c r="J4128" s="4" t="s">
        <v>59</v>
      </c>
      <c r="K4128" s="9">
        <f t="shared" si="384"/>
        <v>0.81388888888614019</v>
      </c>
      <c r="L4128" s="13">
        <f t="shared" si="385"/>
        <v>40646</v>
      </c>
      <c r="M4128" s="14">
        <f t="shared" si="386"/>
        <v>0.73263888889050577</v>
      </c>
      <c r="N4128" s="15">
        <f t="shared" si="387"/>
        <v>6</v>
      </c>
      <c r="O4128" s="16" t="str">
        <f t="shared" si="388"/>
        <v>Thursday</v>
      </c>
      <c r="P4128" s="16" t="str">
        <f t="shared" si="389"/>
        <v>Apr</v>
      </c>
      <c r="Q4128" s="22">
        <f>IF(Analysis!$H$2=1,1,0)</f>
        <v>1</v>
      </c>
      <c r="R4128" s="1">
        <f>IF(Analysis!$H$3=1,1,0)</f>
        <v>1</v>
      </c>
      <c r="S4128" s="23">
        <f>IF(Analysis!$H$4=1,1,0)</f>
        <v>1</v>
      </c>
      <c r="T4128" s="23">
        <f>IF(Analysis!$H$6=1,1,0)</f>
        <v>1</v>
      </c>
      <c r="U4128" s="23">
        <f>IF(Analysis!$H$7=1,1,0)</f>
        <v>1</v>
      </c>
    </row>
    <row r="4129" spans="1:21">
      <c r="A4129" s="4">
        <v>13517</v>
      </c>
      <c r="B4129" s="5">
        <v>40661.555555555555</v>
      </c>
      <c r="C4129" s="5">
        <v>40646.716666666667</v>
      </c>
      <c r="D4129" s="4" t="s">
        <v>60</v>
      </c>
      <c r="E4129" s="4" t="s">
        <v>99</v>
      </c>
      <c r="F4129" s="6" t="s">
        <v>2072</v>
      </c>
      <c r="G4129" s="4" t="s">
        <v>55</v>
      </c>
      <c r="H4129" s="4" t="s">
        <v>1860</v>
      </c>
      <c r="I4129" s="4" t="s">
        <v>142</v>
      </c>
      <c r="J4129" s="4" t="s">
        <v>59</v>
      </c>
      <c r="K4129" s="9">
        <f t="shared" si="384"/>
        <v>14.838888888887595</v>
      </c>
      <c r="L4129" s="13">
        <f t="shared" si="385"/>
        <v>40646</v>
      </c>
      <c r="M4129" s="14">
        <f t="shared" si="386"/>
        <v>0.71666666666715173</v>
      </c>
      <c r="N4129" s="15">
        <f t="shared" si="387"/>
        <v>6</v>
      </c>
      <c r="O4129" s="16" t="str">
        <f t="shared" si="388"/>
        <v>Thursday</v>
      </c>
      <c r="P4129" s="16" t="str">
        <f t="shared" si="389"/>
        <v>Apr</v>
      </c>
      <c r="Q4129" s="22">
        <f>IF(Analysis!$H$2=1,1,0)</f>
        <v>1</v>
      </c>
      <c r="R4129" s="1">
        <f>IF(Analysis!$H$3=1,1,0)</f>
        <v>1</v>
      </c>
      <c r="S4129" s="23">
        <f>IF(Analysis!$H$4=1,1,0)</f>
        <v>1</v>
      </c>
      <c r="T4129" s="23">
        <f>IF(Analysis!$H$6=1,1,0)</f>
        <v>1</v>
      </c>
      <c r="U4129" s="23">
        <f>IF(Analysis!$H$7=1,1,0)</f>
        <v>1</v>
      </c>
    </row>
    <row r="4130" spans="1:21">
      <c r="A4130" s="4">
        <v>13516</v>
      </c>
      <c r="B4130" s="5">
        <v>40652.728472222225</v>
      </c>
      <c r="C4130" s="5">
        <v>40646.704861111109</v>
      </c>
      <c r="D4130" s="4" t="s">
        <v>53</v>
      </c>
      <c r="E4130" s="4" t="s">
        <v>105</v>
      </c>
      <c r="F4130" s="6" t="s">
        <v>2073</v>
      </c>
      <c r="G4130" s="4" t="s">
        <v>55</v>
      </c>
      <c r="H4130" s="4" t="s">
        <v>90</v>
      </c>
      <c r="I4130" s="4" t="s">
        <v>142</v>
      </c>
      <c r="J4130" s="4" t="s">
        <v>136</v>
      </c>
      <c r="K4130" s="9">
        <f t="shared" si="384"/>
        <v>6.023611111115315</v>
      </c>
      <c r="L4130" s="13">
        <f t="shared" si="385"/>
        <v>40646</v>
      </c>
      <c r="M4130" s="14">
        <f t="shared" si="386"/>
        <v>0.70486111110949423</v>
      </c>
      <c r="N4130" s="15">
        <f t="shared" si="387"/>
        <v>5</v>
      </c>
      <c r="O4130" s="16" t="str">
        <f t="shared" si="388"/>
        <v>Tuesday</v>
      </c>
      <c r="P4130" s="16" t="str">
        <f t="shared" si="389"/>
        <v>Apr</v>
      </c>
      <c r="Q4130" s="22">
        <f>IF(Analysis!$H$2=1,1,0)</f>
        <v>1</v>
      </c>
      <c r="R4130" s="1">
        <f>IF(Analysis!$H$3=1,1,0)</f>
        <v>1</v>
      </c>
      <c r="S4130" s="23">
        <f>IF(Analysis!$H$4=1,1,0)</f>
        <v>1</v>
      </c>
      <c r="T4130" s="23">
        <f>IF(Analysis!$H$6=1,1,0)</f>
        <v>1</v>
      </c>
      <c r="U4130" s="23">
        <f>IF(Analysis!$H$7=1,1,0)</f>
        <v>1</v>
      </c>
    </row>
    <row r="4131" spans="1:21">
      <c r="A4131" s="4">
        <v>13515</v>
      </c>
      <c r="B4131" s="5">
        <v>40667.51458333333</v>
      </c>
      <c r="C4131" s="5">
        <v>40646.693749999999</v>
      </c>
      <c r="D4131" s="4" t="s">
        <v>62</v>
      </c>
      <c r="E4131" s="4" t="s">
        <v>100</v>
      </c>
      <c r="F4131" s="6" t="s">
        <v>132</v>
      </c>
      <c r="G4131" s="4" t="s">
        <v>55</v>
      </c>
      <c r="H4131" s="4" t="s">
        <v>107</v>
      </c>
      <c r="I4131" s="4" t="s">
        <v>142</v>
      </c>
      <c r="J4131" s="4" t="s">
        <v>65</v>
      </c>
      <c r="K4131" s="9">
        <f t="shared" si="384"/>
        <v>20.820833333331393</v>
      </c>
      <c r="L4131" s="13">
        <f t="shared" si="385"/>
        <v>40646</v>
      </c>
      <c r="M4131" s="14">
        <f t="shared" si="386"/>
        <v>0.69374999999854481</v>
      </c>
      <c r="N4131" s="15">
        <f t="shared" si="387"/>
        <v>5</v>
      </c>
      <c r="O4131" s="16" t="str">
        <f t="shared" si="388"/>
        <v>Wednesday</v>
      </c>
      <c r="P4131" s="16" t="str">
        <f t="shared" si="389"/>
        <v>Apr</v>
      </c>
      <c r="Q4131" s="22">
        <f>IF(Analysis!$H$2=1,1,0)</f>
        <v>1</v>
      </c>
      <c r="R4131" s="1">
        <f>IF(Analysis!$H$3=1,1,0)</f>
        <v>1</v>
      </c>
      <c r="S4131" s="23">
        <f>IF(Analysis!$H$4=1,1,0)</f>
        <v>1</v>
      </c>
      <c r="T4131" s="23">
        <f>IF(Analysis!$H$6=1,1,0)</f>
        <v>1</v>
      </c>
      <c r="U4131" s="23">
        <f>IF(Analysis!$H$7=1,1,0)</f>
        <v>1</v>
      </c>
    </row>
    <row r="4132" spans="1:21">
      <c r="A4132" s="4">
        <v>13514</v>
      </c>
      <c r="B4132" s="5">
        <v>40652.561805555553</v>
      </c>
      <c r="C4132" s="5">
        <v>40646.62777777778</v>
      </c>
      <c r="D4132" s="4" t="s">
        <v>53</v>
      </c>
      <c r="E4132" s="4" t="s">
        <v>74</v>
      </c>
      <c r="F4132" s="6" t="s">
        <v>133</v>
      </c>
      <c r="G4132" s="4" t="s">
        <v>55</v>
      </c>
      <c r="H4132" s="4" t="s">
        <v>106</v>
      </c>
      <c r="I4132" s="4" t="s">
        <v>142</v>
      </c>
      <c r="J4132" s="4" t="s">
        <v>57</v>
      </c>
      <c r="K4132" s="9">
        <f t="shared" si="384"/>
        <v>5.9340277777737356</v>
      </c>
      <c r="L4132" s="13">
        <f t="shared" si="385"/>
        <v>40646</v>
      </c>
      <c r="M4132" s="14">
        <f t="shared" si="386"/>
        <v>0.62777777777955635</v>
      </c>
      <c r="N4132" s="15">
        <f t="shared" si="387"/>
        <v>5</v>
      </c>
      <c r="O4132" s="16" t="str">
        <f t="shared" si="388"/>
        <v>Tuesday</v>
      </c>
      <c r="P4132" s="16" t="str">
        <f t="shared" si="389"/>
        <v>Apr</v>
      </c>
      <c r="Q4132" s="22">
        <f>IF(Analysis!$H$2=1,1,0)</f>
        <v>1</v>
      </c>
      <c r="R4132" s="1">
        <f>IF(Analysis!$H$3=1,1,0)</f>
        <v>1</v>
      </c>
      <c r="S4132" s="23">
        <f>IF(Analysis!$H$4=1,1,0)</f>
        <v>1</v>
      </c>
      <c r="T4132" s="23">
        <f>IF(Analysis!$H$6=1,1,0)</f>
        <v>1</v>
      </c>
      <c r="U4132" s="23">
        <f>IF(Analysis!$H$7=1,1,0)</f>
        <v>1</v>
      </c>
    </row>
    <row r="4133" spans="1:21">
      <c r="A4133" s="4">
        <v>13513</v>
      </c>
      <c r="B4133" s="5">
        <v>40672.432638888888</v>
      </c>
      <c r="C4133" s="5">
        <v>40646.613888888889</v>
      </c>
      <c r="D4133" s="4" t="s">
        <v>62</v>
      </c>
      <c r="E4133" s="4" t="s">
        <v>72</v>
      </c>
      <c r="F4133" s="6" t="s">
        <v>127</v>
      </c>
      <c r="G4133" s="4" t="s">
        <v>55</v>
      </c>
      <c r="H4133" s="4" t="s">
        <v>71</v>
      </c>
      <c r="I4133" s="4" t="s">
        <v>142</v>
      </c>
      <c r="J4133" s="4" t="s">
        <v>73</v>
      </c>
      <c r="K4133" s="9">
        <f t="shared" si="384"/>
        <v>25.818749999998545</v>
      </c>
      <c r="L4133" s="13">
        <f t="shared" si="385"/>
        <v>40646</v>
      </c>
      <c r="M4133" s="14">
        <f t="shared" si="386"/>
        <v>0.61388888888905058</v>
      </c>
      <c r="N4133" s="15">
        <f t="shared" si="387"/>
        <v>4</v>
      </c>
      <c r="O4133" s="16" t="str">
        <f t="shared" si="388"/>
        <v>Monday</v>
      </c>
      <c r="P4133" s="16" t="str">
        <f t="shared" si="389"/>
        <v>Apr</v>
      </c>
      <c r="Q4133" s="22">
        <f>IF(Analysis!$H$2=1,1,0)</f>
        <v>1</v>
      </c>
      <c r="R4133" s="1">
        <f>IF(Analysis!$H$3=1,1,0)</f>
        <v>1</v>
      </c>
      <c r="S4133" s="23">
        <f>IF(Analysis!$H$4=1,1,0)</f>
        <v>1</v>
      </c>
      <c r="T4133" s="23">
        <f>IF(Analysis!$H$6=1,1,0)</f>
        <v>1</v>
      </c>
      <c r="U4133" s="23">
        <f>IF(Analysis!$H$7=1,1,0)</f>
        <v>1</v>
      </c>
    </row>
    <row r="4134" spans="1:21">
      <c r="A4134" s="4">
        <v>13512</v>
      </c>
      <c r="B4134" s="5">
        <v>40660.463888888888</v>
      </c>
      <c r="C4134" s="5">
        <v>40646.598611111112</v>
      </c>
      <c r="D4134" s="4" t="s">
        <v>60</v>
      </c>
      <c r="E4134" s="4" t="s">
        <v>54</v>
      </c>
      <c r="F4134" s="6" t="s">
        <v>128</v>
      </c>
      <c r="G4134" s="4" t="s">
        <v>55</v>
      </c>
      <c r="H4134" s="4" t="s">
        <v>56</v>
      </c>
      <c r="I4134" s="4" t="s">
        <v>142</v>
      </c>
      <c r="J4134" s="4" t="s">
        <v>136</v>
      </c>
      <c r="K4134" s="9">
        <f t="shared" si="384"/>
        <v>13.865277777775191</v>
      </c>
      <c r="L4134" s="13">
        <f t="shared" si="385"/>
        <v>40646</v>
      </c>
      <c r="M4134" s="14">
        <f t="shared" si="386"/>
        <v>0.59861111111240461</v>
      </c>
      <c r="N4134" s="15">
        <f t="shared" si="387"/>
        <v>4</v>
      </c>
      <c r="O4134" s="16" t="str">
        <f t="shared" si="388"/>
        <v>Wednesday</v>
      </c>
      <c r="P4134" s="16" t="str">
        <f t="shared" si="389"/>
        <v>Apr</v>
      </c>
      <c r="Q4134" s="22">
        <f>IF(Analysis!$H$2=1,1,0)</f>
        <v>1</v>
      </c>
      <c r="R4134" s="1">
        <f>IF(Analysis!$H$3=1,1,0)</f>
        <v>1</v>
      </c>
      <c r="S4134" s="23">
        <f>IF(Analysis!$H$4=1,1,0)</f>
        <v>1</v>
      </c>
      <c r="T4134" s="23">
        <f>IF(Analysis!$H$6=1,1,0)</f>
        <v>1</v>
      </c>
      <c r="U4134" s="23">
        <f>IF(Analysis!$H$7=1,1,0)</f>
        <v>1</v>
      </c>
    </row>
    <row r="4135" spans="1:21">
      <c r="A4135" s="4">
        <v>13511</v>
      </c>
      <c r="B4135" s="5">
        <v>40646.584027777775</v>
      </c>
      <c r="C4135" s="5">
        <v>40646.580555555556</v>
      </c>
      <c r="D4135" s="4" t="s">
        <v>53</v>
      </c>
      <c r="E4135" s="4" t="s">
        <v>68</v>
      </c>
      <c r="F4135" s="6" t="s">
        <v>129</v>
      </c>
      <c r="G4135" s="4" t="s">
        <v>55</v>
      </c>
      <c r="H4135" s="4" t="s">
        <v>90</v>
      </c>
      <c r="I4135" s="4" t="s">
        <v>142</v>
      </c>
      <c r="J4135" s="4" t="s">
        <v>57</v>
      </c>
      <c r="K4135" s="9">
        <f t="shared" si="384"/>
        <v>3.4722222189884633E-3</v>
      </c>
      <c r="L4135" s="13">
        <f t="shared" si="385"/>
        <v>40646</v>
      </c>
      <c r="M4135" s="14">
        <f t="shared" si="386"/>
        <v>0.58055555555620231</v>
      </c>
      <c r="N4135" s="15">
        <f t="shared" si="387"/>
        <v>4</v>
      </c>
      <c r="O4135" s="16" t="str">
        <f t="shared" si="388"/>
        <v>Wednesday</v>
      </c>
      <c r="P4135" s="16" t="str">
        <f t="shared" si="389"/>
        <v>Apr</v>
      </c>
      <c r="Q4135" s="22">
        <f>IF(Analysis!$H$2=1,1,0)</f>
        <v>1</v>
      </c>
      <c r="R4135" s="1">
        <f>IF(Analysis!$H$3=1,1,0)</f>
        <v>1</v>
      </c>
      <c r="S4135" s="23">
        <f>IF(Analysis!$H$4=1,1,0)</f>
        <v>1</v>
      </c>
      <c r="T4135" s="23">
        <f>IF(Analysis!$H$6=1,1,0)</f>
        <v>1</v>
      </c>
      <c r="U4135" s="23">
        <f>IF(Analysis!$H$7=1,1,0)</f>
        <v>1</v>
      </c>
    </row>
    <row r="4136" spans="1:21">
      <c r="A4136" s="4">
        <v>13510</v>
      </c>
      <c r="B4136" s="5">
        <v>40686.57916666667</v>
      </c>
      <c r="C4136" s="5">
        <v>40646.578472222223</v>
      </c>
      <c r="D4136" s="4" t="s">
        <v>62</v>
      </c>
      <c r="E4136" s="4" t="s">
        <v>64</v>
      </c>
      <c r="F4136" s="6" t="s">
        <v>145</v>
      </c>
      <c r="G4136" s="4" t="s">
        <v>55</v>
      </c>
      <c r="H4136" s="4" t="s">
        <v>56</v>
      </c>
      <c r="I4136" s="4" t="s">
        <v>142</v>
      </c>
      <c r="J4136" s="4" t="s">
        <v>65</v>
      </c>
      <c r="K4136" s="9">
        <f t="shared" si="384"/>
        <v>40.000694444446708</v>
      </c>
      <c r="L4136" s="13">
        <f t="shared" si="385"/>
        <v>40646</v>
      </c>
      <c r="M4136" s="14">
        <f t="shared" si="386"/>
        <v>0.57847222222335404</v>
      </c>
      <c r="N4136" s="15">
        <f t="shared" si="387"/>
        <v>4</v>
      </c>
      <c r="O4136" s="16" t="str">
        <f t="shared" si="388"/>
        <v>Monday</v>
      </c>
      <c r="P4136" s="16" t="str">
        <f t="shared" si="389"/>
        <v>Apr</v>
      </c>
      <c r="Q4136" s="22">
        <f>IF(Analysis!$H$2=1,1,0)</f>
        <v>1</v>
      </c>
      <c r="R4136" s="1">
        <f>IF(Analysis!$H$3=1,1,0)</f>
        <v>1</v>
      </c>
      <c r="S4136" s="23">
        <f>IF(Analysis!$H$4=1,1,0)</f>
        <v>1</v>
      </c>
      <c r="T4136" s="23">
        <f>IF(Analysis!$H$6=1,1,0)</f>
        <v>1</v>
      </c>
      <c r="U4136" s="23">
        <f>IF(Analysis!$H$7=1,1,0)</f>
        <v>1</v>
      </c>
    </row>
    <row r="4137" spans="1:21">
      <c r="A4137" s="4">
        <v>13509</v>
      </c>
      <c r="B4137" s="5">
        <v>40652.365277777775</v>
      </c>
      <c r="C4137" s="5">
        <v>40646.574999999997</v>
      </c>
      <c r="D4137" s="4" t="s">
        <v>62</v>
      </c>
      <c r="E4137" s="4" t="s">
        <v>72</v>
      </c>
      <c r="F4137" s="6" t="s">
        <v>2486</v>
      </c>
      <c r="G4137" s="4" t="s">
        <v>55</v>
      </c>
      <c r="H4137" s="4" t="s">
        <v>1861</v>
      </c>
      <c r="I4137" s="4" t="s">
        <v>142</v>
      </c>
      <c r="J4137" s="4" t="s">
        <v>73</v>
      </c>
      <c r="K4137" s="9">
        <f t="shared" si="384"/>
        <v>5.7902777777781012</v>
      </c>
      <c r="L4137" s="13">
        <f t="shared" si="385"/>
        <v>40646</v>
      </c>
      <c r="M4137" s="14">
        <f t="shared" si="386"/>
        <v>0.57499999999708962</v>
      </c>
      <c r="N4137" s="15">
        <f t="shared" si="387"/>
        <v>4</v>
      </c>
      <c r="O4137" s="16" t="str">
        <f t="shared" si="388"/>
        <v>Tuesday</v>
      </c>
      <c r="P4137" s="16" t="str">
        <f t="shared" si="389"/>
        <v>Apr</v>
      </c>
      <c r="Q4137" s="22">
        <f>IF(Analysis!$H$2=1,1,0)</f>
        <v>1</v>
      </c>
      <c r="R4137" s="1">
        <f>IF(Analysis!$H$3=1,1,0)</f>
        <v>1</v>
      </c>
      <c r="S4137" s="23">
        <f>IF(Analysis!$H$4=1,1,0)</f>
        <v>1</v>
      </c>
      <c r="T4137" s="23">
        <f>IF(Analysis!$H$6=1,1,0)</f>
        <v>1</v>
      </c>
      <c r="U4137" s="23">
        <f>IF(Analysis!$H$7=1,1,0)</f>
        <v>1</v>
      </c>
    </row>
    <row r="4138" spans="1:21">
      <c r="A4138" s="4">
        <v>13508</v>
      </c>
      <c r="B4138" s="5">
        <v>40659.632638888892</v>
      </c>
      <c r="C4138" s="5">
        <v>40646.501388888886</v>
      </c>
      <c r="D4138" s="4" t="s">
        <v>60</v>
      </c>
      <c r="E4138" s="4" t="s">
        <v>68</v>
      </c>
      <c r="F4138" s="6" t="s">
        <v>2071</v>
      </c>
      <c r="G4138" s="4" t="s">
        <v>55</v>
      </c>
      <c r="H4138" s="4" t="s">
        <v>1862</v>
      </c>
      <c r="I4138" s="4" t="s">
        <v>142</v>
      </c>
      <c r="J4138" s="4" t="s">
        <v>59</v>
      </c>
      <c r="K4138" s="9">
        <f t="shared" si="384"/>
        <v>13.131250000005821</v>
      </c>
      <c r="L4138" s="13">
        <f t="shared" si="385"/>
        <v>40646</v>
      </c>
      <c r="M4138" s="14">
        <f t="shared" si="386"/>
        <v>0.50138888888614019</v>
      </c>
      <c r="N4138" s="15">
        <f t="shared" si="387"/>
        <v>3</v>
      </c>
      <c r="O4138" s="16" t="str">
        <f t="shared" si="388"/>
        <v>Tuesday</v>
      </c>
      <c r="P4138" s="16" t="str">
        <f t="shared" si="389"/>
        <v>Apr</v>
      </c>
      <c r="Q4138" s="22">
        <f>IF(Analysis!$H$2=1,1,0)</f>
        <v>1</v>
      </c>
      <c r="R4138" s="1">
        <f>IF(Analysis!$H$3=1,1,0)</f>
        <v>1</v>
      </c>
      <c r="S4138" s="23">
        <f>IF(Analysis!$H$4=1,1,0)</f>
        <v>1</v>
      </c>
      <c r="T4138" s="23">
        <f>IF(Analysis!$H$6=1,1,0)</f>
        <v>1</v>
      </c>
      <c r="U4138" s="23">
        <f>IF(Analysis!$H$7=1,1,0)</f>
        <v>1</v>
      </c>
    </row>
    <row r="4139" spans="1:21">
      <c r="A4139" s="4">
        <v>13507</v>
      </c>
      <c r="B4139" s="5">
        <v>40667.659722222219</v>
      </c>
      <c r="C4139" s="5">
        <v>40646.496527777781</v>
      </c>
      <c r="D4139" s="4" t="s">
        <v>60</v>
      </c>
      <c r="E4139" s="4" t="s">
        <v>99</v>
      </c>
      <c r="F4139" s="6" t="s">
        <v>2072</v>
      </c>
      <c r="G4139" s="4" t="s">
        <v>55</v>
      </c>
      <c r="H4139" s="4" t="s">
        <v>1863</v>
      </c>
      <c r="I4139" s="4" t="s">
        <v>142</v>
      </c>
      <c r="J4139" s="4" t="s">
        <v>136</v>
      </c>
      <c r="K4139" s="9">
        <f t="shared" si="384"/>
        <v>21.163194444437977</v>
      </c>
      <c r="L4139" s="13">
        <f t="shared" si="385"/>
        <v>40646</v>
      </c>
      <c r="M4139" s="14">
        <f t="shared" si="386"/>
        <v>0.49652777778101154</v>
      </c>
      <c r="N4139" s="15">
        <f t="shared" si="387"/>
        <v>3</v>
      </c>
      <c r="O4139" s="16" t="str">
        <f t="shared" si="388"/>
        <v>Wednesday</v>
      </c>
      <c r="P4139" s="16" t="str">
        <f t="shared" si="389"/>
        <v>Apr</v>
      </c>
      <c r="Q4139" s="22">
        <f>IF(Analysis!$H$2=1,1,0)</f>
        <v>1</v>
      </c>
      <c r="R4139" s="1">
        <f>IF(Analysis!$H$3=1,1,0)</f>
        <v>1</v>
      </c>
      <c r="S4139" s="23">
        <f>IF(Analysis!$H$4=1,1,0)</f>
        <v>1</v>
      </c>
      <c r="T4139" s="23">
        <f>IF(Analysis!$H$6=1,1,0)</f>
        <v>1</v>
      </c>
      <c r="U4139" s="23">
        <f>IF(Analysis!$H$7=1,1,0)</f>
        <v>1</v>
      </c>
    </row>
    <row r="4140" spans="1:21">
      <c r="A4140" s="4">
        <v>13506</v>
      </c>
      <c r="B4140" s="5">
        <v>40659.626388888886</v>
      </c>
      <c r="C4140" s="5">
        <v>40646.487500000003</v>
      </c>
      <c r="D4140" s="4" t="s">
        <v>53</v>
      </c>
      <c r="E4140" s="4" t="s">
        <v>74</v>
      </c>
      <c r="F4140" s="6" t="s">
        <v>2073</v>
      </c>
      <c r="G4140" s="4" t="s">
        <v>55</v>
      </c>
      <c r="H4140" s="4" t="s">
        <v>1864</v>
      </c>
      <c r="I4140" s="4" t="s">
        <v>142</v>
      </c>
      <c r="J4140" s="4" t="s">
        <v>59</v>
      </c>
      <c r="K4140" s="9">
        <f t="shared" si="384"/>
        <v>13.13888888888323</v>
      </c>
      <c r="L4140" s="13">
        <f t="shared" si="385"/>
        <v>40646</v>
      </c>
      <c r="M4140" s="14">
        <f t="shared" si="386"/>
        <v>0.48750000000291038</v>
      </c>
      <c r="N4140" s="15">
        <f t="shared" si="387"/>
        <v>3</v>
      </c>
      <c r="O4140" s="16" t="str">
        <f t="shared" si="388"/>
        <v>Tuesday</v>
      </c>
      <c r="P4140" s="16" t="str">
        <f t="shared" si="389"/>
        <v>Apr</v>
      </c>
      <c r="Q4140" s="22">
        <f>IF(Analysis!$H$2=1,1,0)</f>
        <v>1</v>
      </c>
      <c r="R4140" s="1">
        <f>IF(Analysis!$H$3=1,1,0)</f>
        <v>1</v>
      </c>
      <c r="S4140" s="23">
        <f>IF(Analysis!$H$4=1,1,0)</f>
        <v>1</v>
      </c>
      <c r="T4140" s="23">
        <f>IF(Analysis!$H$6=1,1,0)</f>
        <v>1</v>
      </c>
      <c r="U4140" s="23">
        <f>IF(Analysis!$H$7=1,1,0)</f>
        <v>1</v>
      </c>
    </row>
    <row r="4141" spans="1:21">
      <c r="A4141" s="4">
        <v>13505</v>
      </c>
      <c r="B4141" s="5">
        <v>40647.468055555553</v>
      </c>
      <c r="C4141" s="5">
        <v>40646.392361111109</v>
      </c>
      <c r="D4141" s="4" t="s">
        <v>60</v>
      </c>
      <c r="E4141" s="4" t="s">
        <v>74</v>
      </c>
      <c r="F4141" s="6" t="s">
        <v>132</v>
      </c>
      <c r="G4141" s="4" t="s">
        <v>55</v>
      </c>
      <c r="H4141" s="4" t="s">
        <v>1865</v>
      </c>
      <c r="I4141" s="4" t="s">
        <v>142</v>
      </c>
      <c r="J4141" s="4" t="s">
        <v>59</v>
      </c>
      <c r="K4141" s="9">
        <f t="shared" si="384"/>
        <v>1.0756944444437977</v>
      </c>
      <c r="L4141" s="13">
        <f t="shared" si="385"/>
        <v>40646</v>
      </c>
      <c r="M4141" s="14">
        <f t="shared" si="386"/>
        <v>0.39236111110949423</v>
      </c>
      <c r="N4141" s="15">
        <f t="shared" si="387"/>
        <v>2</v>
      </c>
      <c r="O4141" s="16" t="str">
        <f t="shared" si="388"/>
        <v>Thursday</v>
      </c>
      <c r="P4141" s="16" t="str">
        <f t="shared" si="389"/>
        <v>Apr</v>
      </c>
      <c r="Q4141" s="22">
        <f>IF(Analysis!$H$2=1,1,0)</f>
        <v>1</v>
      </c>
      <c r="R4141" s="1">
        <f>IF(Analysis!$H$3=1,1,0)</f>
        <v>1</v>
      </c>
      <c r="S4141" s="23">
        <f>IF(Analysis!$H$4=1,1,0)</f>
        <v>1</v>
      </c>
      <c r="T4141" s="23">
        <f>IF(Analysis!$H$6=1,1,0)</f>
        <v>1</v>
      </c>
      <c r="U4141" s="23">
        <f>IF(Analysis!$H$7=1,1,0)</f>
        <v>1</v>
      </c>
    </row>
    <row r="4142" spans="1:21">
      <c r="A4142" s="4">
        <v>13504</v>
      </c>
      <c r="B4142" s="5">
        <v>40646.575694444444</v>
      </c>
      <c r="C4142" s="5">
        <v>40646.383333333331</v>
      </c>
      <c r="D4142" s="4" t="s">
        <v>53</v>
      </c>
      <c r="E4142" s="4" t="s">
        <v>111</v>
      </c>
      <c r="F4142" s="6" t="s">
        <v>133</v>
      </c>
      <c r="G4142" s="4" t="s">
        <v>55</v>
      </c>
      <c r="H4142" s="4" t="s">
        <v>90</v>
      </c>
      <c r="I4142" s="4" t="s">
        <v>142</v>
      </c>
      <c r="J4142" s="4" t="s">
        <v>59</v>
      </c>
      <c r="K4142" s="9">
        <f t="shared" si="384"/>
        <v>0.19236111111240461</v>
      </c>
      <c r="L4142" s="13">
        <f t="shared" si="385"/>
        <v>40646</v>
      </c>
      <c r="M4142" s="14">
        <f t="shared" si="386"/>
        <v>0.38333333333139308</v>
      </c>
      <c r="N4142" s="15">
        <f t="shared" si="387"/>
        <v>2</v>
      </c>
      <c r="O4142" s="16" t="str">
        <f t="shared" si="388"/>
        <v>Wednesday</v>
      </c>
      <c r="P4142" s="16" t="str">
        <f t="shared" si="389"/>
        <v>Apr</v>
      </c>
      <c r="Q4142" s="22">
        <f>IF(Analysis!$H$2=1,1,0)</f>
        <v>1</v>
      </c>
      <c r="R4142" s="1">
        <f>IF(Analysis!$H$3=1,1,0)</f>
        <v>1</v>
      </c>
      <c r="S4142" s="23">
        <f>IF(Analysis!$H$4=1,1,0)</f>
        <v>1</v>
      </c>
      <c r="T4142" s="23">
        <f>IF(Analysis!$H$6=1,1,0)</f>
        <v>1</v>
      </c>
      <c r="U4142" s="23">
        <f>IF(Analysis!$H$7=1,1,0)</f>
        <v>1</v>
      </c>
    </row>
    <row r="4143" spans="1:21">
      <c r="A4143" s="4">
        <v>13503</v>
      </c>
      <c r="B4143" s="5">
        <v>40646.367361111108</v>
      </c>
      <c r="C4143" s="5">
        <v>40646.35833333333</v>
      </c>
      <c r="D4143" s="4" t="s">
        <v>53</v>
      </c>
      <c r="E4143" s="4" t="s">
        <v>58</v>
      </c>
      <c r="F4143" s="6" t="s">
        <v>127</v>
      </c>
      <c r="G4143" s="4" t="s">
        <v>55</v>
      </c>
      <c r="H4143" s="4" t="s">
        <v>107</v>
      </c>
      <c r="I4143" s="4" t="s">
        <v>142</v>
      </c>
      <c r="J4143" s="4" t="s">
        <v>59</v>
      </c>
      <c r="K4143" s="9">
        <f t="shared" si="384"/>
        <v>9.0277777781011537E-3</v>
      </c>
      <c r="L4143" s="13">
        <f t="shared" si="385"/>
        <v>40646</v>
      </c>
      <c r="M4143" s="14">
        <f t="shared" si="386"/>
        <v>0.35833333332993789</v>
      </c>
      <c r="N4143" s="15">
        <f t="shared" si="387"/>
        <v>1</v>
      </c>
      <c r="O4143" s="16" t="str">
        <f t="shared" si="388"/>
        <v>Wednesday</v>
      </c>
      <c r="P4143" s="16" t="str">
        <f t="shared" si="389"/>
        <v>Apr</v>
      </c>
      <c r="Q4143" s="22">
        <f>IF(Analysis!$H$2=1,1,0)</f>
        <v>1</v>
      </c>
      <c r="R4143" s="1">
        <f>IF(Analysis!$H$3=1,1,0)</f>
        <v>1</v>
      </c>
      <c r="S4143" s="23">
        <f>IF(Analysis!$H$4=1,1,0)</f>
        <v>1</v>
      </c>
      <c r="T4143" s="23">
        <f>IF(Analysis!$H$6=1,1,0)</f>
        <v>1</v>
      </c>
      <c r="U4143" s="23">
        <f>IF(Analysis!$H$7=1,1,0)</f>
        <v>1</v>
      </c>
    </row>
    <row r="4144" spans="1:21">
      <c r="A4144" s="4">
        <v>13502</v>
      </c>
      <c r="B4144" s="5">
        <v>40645.705555555556</v>
      </c>
      <c r="C4144" s="5">
        <v>40645.621527777781</v>
      </c>
      <c r="D4144" s="4" t="s">
        <v>60</v>
      </c>
      <c r="E4144" s="4" t="s">
        <v>67</v>
      </c>
      <c r="F4144" s="6" t="s">
        <v>128</v>
      </c>
      <c r="G4144" s="4" t="s">
        <v>55</v>
      </c>
      <c r="H4144" s="4" t="s">
        <v>106</v>
      </c>
      <c r="I4144" s="4" t="s">
        <v>142</v>
      </c>
      <c r="J4144" s="4" t="s">
        <v>59</v>
      </c>
      <c r="K4144" s="9">
        <f t="shared" si="384"/>
        <v>8.4027777775190771E-2</v>
      </c>
      <c r="L4144" s="13">
        <f t="shared" si="385"/>
        <v>40645</v>
      </c>
      <c r="M4144" s="14">
        <f t="shared" si="386"/>
        <v>0.62152777778101154</v>
      </c>
      <c r="N4144" s="15">
        <f t="shared" si="387"/>
        <v>4</v>
      </c>
      <c r="O4144" s="16" t="str">
        <f t="shared" si="388"/>
        <v>Tuesday</v>
      </c>
      <c r="P4144" s="16" t="str">
        <f t="shared" si="389"/>
        <v>Apr</v>
      </c>
      <c r="Q4144" s="22">
        <f>IF(Analysis!$H$2=1,1,0)</f>
        <v>1</v>
      </c>
      <c r="R4144" s="1">
        <f>IF(Analysis!$H$3=1,1,0)</f>
        <v>1</v>
      </c>
      <c r="S4144" s="23">
        <f>IF(Analysis!$H$4=1,1,0)</f>
        <v>1</v>
      </c>
      <c r="T4144" s="23">
        <f>IF(Analysis!$H$6=1,1,0)</f>
        <v>1</v>
      </c>
      <c r="U4144" s="23">
        <f>IF(Analysis!$H$7=1,1,0)</f>
        <v>1</v>
      </c>
    </row>
    <row r="4145" spans="1:21">
      <c r="A4145" s="4">
        <v>13501</v>
      </c>
      <c r="B4145" s="5">
        <v>40668.640972222223</v>
      </c>
      <c r="C4145" s="5">
        <v>40645.597222222219</v>
      </c>
      <c r="D4145" s="4" t="s">
        <v>62</v>
      </c>
      <c r="E4145" s="4" t="s">
        <v>78</v>
      </c>
      <c r="F4145" s="6" t="s">
        <v>129</v>
      </c>
      <c r="G4145" s="4" t="s">
        <v>55</v>
      </c>
      <c r="H4145" s="4" t="s">
        <v>71</v>
      </c>
      <c r="I4145" s="4" t="s">
        <v>142</v>
      </c>
      <c r="J4145" s="4" t="s">
        <v>59</v>
      </c>
      <c r="K4145" s="9">
        <f t="shared" si="384"/>
        <v>23.043750000004366</v>
      </c>
      <c r="L4145" s="13">
        <f t="shared" si="385"/>
        <v>40645</v>
      </c>
      <c r="M4145" s="14">
        <f t="shared" si="386"/>
        <v>0.59722222221898846</v>
      </c>
      <c r="N4145" s="15">
        <f t="shared" si="387"/>
        <v>4</v>
      </c>
      <c r="O4145" s="16" t="str">
        <f t="shared" si="388"/>
        <v>Thursday</v>
      </c>
      <c r="P4145" s="16" t="str">
        <f t="shared" si="389"/>
        <v>Apr</v>
      </c>
      <c r="Q4145" s="22">
        <f>IF(Analysis!$H$2=1,1,0)</f>
        <v>1</v>
      </c>
      <c r="R4145" s="1">
        <f>IF(Analysis!$H$3=1,1,0)</f>
        <v>1</v>
      </c>
      <c r="S4145" s="23">
        <f>IF(Analysis!$H$4=1,1,0)</f>
        <v>1</v>
      </c>
      <c r="T4145" s="23">
        <f>IF(Analysis!$H$6=1,1,0)</f>
        <v>1</v>
      </c>
      <c r="U4145" s="23">
        <f>IF(Analysis!$H$7=1,1,0)</f>
        <v>1</v>
      </c>
    </row>
    <row r="4146" spans="1:21">
      <c r="A4146" s="4">
        <v>13500</v>
      </c>
      <c r="B4146" s="5">
        <v>40662.397222222222</v>
      </c>
      <c r="C4146" s="5">
        <v>40645.318055555559</v>
      </c>
      <c r="D4146" s="4" t="s">
        <v>53</v>
      </c>
      <c r="E4146" s="4" t="s">
        <v>68</v>
      </c>
      <c r="F4146" s="6" t="s">
        <v>145</v>
      </c>
      <c r="G4146" s="4" t="s">
        <v>55</v>
      </c>
      <c r="H4146" s="4" t="s">
        <v>56</v>
      </c>
      <c r="I4146" s="4" t="s">
        <v>142</v>
      </c>
      <c r="J4146" s="4" t="s">
        <v>65</v>
      </c>
      <c r="K4146" s="9">
        <f t="shared" si="384"/>
        <v>17.079166666662786</v>
      </c>
      <c r="L4146" s="13">
        <f t="shared" si="385"/>
        <v>40645</v>
      </c>
      <c r="M4146" s="14">
        <f t="shared" si="386"/>
        <v>0.31805555555911269</v>
      </c>
      <c r="N4146" s="15">
        <f t="shared" si="387"/>
        <v>1</v>
      </c>
      <c r="O4146" s="16" t="str">
        <f t="shared" si="388"/>
        <v>Friday</v>
      </c>
      <c r="P4146" s="16" t="str">
        <f t="shared" si="389"/>
        <v>Apr</v>
      </c>
      <c r="Q4146" s="22">
        <f>IF(Analysis!$H$2=1,1,0)</f>
        <v>1</v>
      </c>
      <c r="R4146" s="1">
        <f>IF(Analysis!$H$3=1,1,0)</f>
        <v>1</v>
      </c>
      <c r="S4146" s="23">
        <f>IF(Analysis!$H$4=1,1,0)</f>
        <v>1</v>
      </c>
      <c r="T4146" s="23">
        <f>IF(Analysis!$H$6=1,1,0)</f>
        <v>1</v>
      </c>
      <c r="U4146" s="23">
        <f>IF(Analysis!$H$7=1,1,0)</f>
        <v>1</v>
      </c>
    </row>
    <row r="4147" spans="1:21">
      <c r="A4147" s="4">
        <v>13499</v>
      </c>
      <c r="B4147" s="5">
        <v>40653.37222222222</v>
      </c>
      <c r="C4147" s="5">
        <v>40644.712500000001</v>
      </c>
      <c r="D4147" s="4" t="s">
        <v>53</v>
      </c>
      <c r="E4147" s="4" t="s">
        <v>91</v>
      </c>
      <c r="F4147" s="6" t="s">
        <v>2487</v>
      </c>
      <c r="G4147" s="4" t="s">
        <v>55</v>
      </c>
      <c r="H4147" s="4" t="s">
        <v>90</v>
      </c>
      <c r="I4147" s="4" t="s">
        <v>142</v>
      </c>
      <c r="J4147" s="4" t="s">
        <v>59</v>
      </c>
      <c r="K4147" s="9">
        <f t="shared" si="384"/>
        <v>8.6597222222189885</v>
      </c>
      <c r="L4147" s="13">
        <f t="shared" si="385"/>
        <v>40644</v>
      </c>
      <c r="M4147" s="14">
        <f t="shared" si="386"/>
        <v>0.71250000000145519</v>
      </c>
      <c r="N4147" s="15">
        <f t="shared" si="387"/>
        <v>6</v>
      </c>
      <c r="O4147" s="16" t="str">
        <f t="shared" si="388"/>
        <v>Wednesday</v>
      </c>
      <c r="P4147" s="16" t="str">
        <f t="shared" si="389"/>
        <v>Apr</v>
      </c>
      <c r="Q4147" s="22">
        <f>IF(Analysis!$H$2=1,1,0)</f>
        <v>1</v>
      </c>
      <c r="R4147" s="1">
        <f>IF(Analysis!$H$3=1,1,0)</f>
        <v>1</v>
      </c>
      <c r="S4147" s="23">
        <f>IF(Analysis!$H$4=1,1,0)</f>
        <v>1</v>
      </c>
      <c r="T4147" s="23">
        <f>IF(Analysis!$H$6=1,1,0)</f>
        <v>1</v>
      </c>
      <c r="U4147" s="23">
        <f>IF(Analysis!$H$7=1,1,0)</f>
        <v>1</v>
      </c>
    </row>
    <row r="4148" spans="1:21">
      <c r="A4148" s="4">
        <v>13498</v>
      </c>
      <c r="B4148" s="5">
        <v>40661.415972222225</v>
      </c>
      <c r="C4148" s="5">
        <v>40644.684027777781</v>
      </c>
      <c r="D4148" s="4" t="s">
        <v>60</v>
      </c>
      <c r="E4148" s="4" t="s">
        <v>74</v>
      </c>
      <c r="F4148" s="6" t="s">
        <v>2071</v>
      </c>
      <c r="G4148" s="4" t="s">
        <v>55</v>
      </c>
      <c r="H4148" s="4" t="s">
        <v>56</v>
      </c>
      <c r="I4148" s="4" t="s">
        <v>142</v>
      </c>
      <c r="J4148" s="4" t="s">
        <v>65</v>
      </c>
      <c r="K4148" s="9">
        <f t="shared" si="384"/>
        <v>16.731944444443798</v>
      </c>
      <c r="L4148" s="13">
        <f t="shared" si="385"/>
        <v>40644</v>
      </c>
      <c r="M4148" s="14">
        <f t="shared" si="386"/>
        <v>0.68402777778101154</v>
      </c>
      <c r="N4148" s="15">
        <f t="shared" si="387"/>
        <v>5</v>
      </c>
      <c r="O4148" s="16" t="str">
        <f t="shared" si="388"/>
        <v>Thursday</v>
      </c>
      <c r="P4148" s="16" t="str">
        <f t="shared" si="389"/>
        <v>Apr</v>
      </c>
      <c r="Q4148" s="22">
        <f>IF(Analysis!$H$2=1,1,0)</f>
        <v>1</v>
      </c>
      <c r="R4148" s="1">
        <f>IF(Analysis!$H$3=1,1,0)</f>
        <v>1</v>
      </c>
      <c r="S4148" s="23">
        <f>IF(Analysis!$H$4=1,1,0)</f>
        <v>1</v>
      </c>
      <c r="T4148" s="23">
        <f>IF(Analysis!$H$6=1,1,0)</f>
        <v>1</v>
      </c>
      <c r="U4148" s="23">
        <f>IF(Analysis!$H$7=1,1,0)</f>
        <v>1</v>
      </c>
    </row>
    <row r="4149" spans="1:21">
      <c r="A4149" s="4">
        <v>13497</v>
      </c>
      <c r="B4149" s="5">
        <v>40644.652083333334</v>
      </c>
      <c r="C4149" s="5">
        <v>40644.538194444445</v>
      </c>
      <c r="D4149" s="4" t="s">
        <v>62</v>
      </c>
      <c r="E4149" s="4" t="s">
        <v>78</v>
      </c>
      <c r="F4149" s="6" t="s">
        <v>2072</v>
      </c>
      <c r="G4149" s="4" t="s">
        <v>55</v>
      </c>
      <c r="H4149" s="4" t="s">
        <v>1866</v>
      </c>
      <c r="I4149" s="4" t="s">
        <v>142</v>
      </c>
      <c r="J4149" s="4" t="s">
        <v>65</v>
      </c>
      <c r="K4149" s="9">
        <f t="shared" si="384"/>
        <v>0.11388888888905058</v>
      </c>
      <c r="L4149" s="13">
        <f t="shared" si="385"/>
        <v>40644</v>
      </c>
      <c r="M4149" s="14">
        <f t="shared" si="386"/>
        <v>0.53819444444525288</v>
      </c>
      <c r="N4149" s="15">
        <f t="shared" si="387"/>
        <v>3</v>
      </c>
      <c r="O4149" s="16" t="str">
        <f t="shared" si="388"/>
        <v>Monday</v>
      </c>
      <c r="P4149" s="16" t="str">
        <f t="shared" si="389"/>
        <v>Apr</v>
      </c>
      <c r="Q4149" s="22">
        <f>IF(Analysis!$H$2=1,1,0)</f>
        <v>1</v>
      </c>
      <c r="R4149" s="1">
        <f>IF(Analysis!$H$3=1,1,0)</f>
        <v>1</v>
      </c>
      <c r="S4149" s="23">
        <f>IF(Analysis!$H$4=1,1,0)</f>
        <v>1</v>
      </c>
      <c r="T4149" s="23">
        <f>IF(Analysis!$H$6=1,1,0)</f>
        <v>1</v>
      </c>
      <c r="U4149" s="23">
        <f>IF(Analysis!$H$7=1,1,0)</f>
        <v>1</v>
      </c>
    </row>
    <row r="4150" spans="1:21">
      <c r="A4150" s="4">
        <v>13496</v>
      </c>
      <c r="B4150" s="5">
        <v>40644.622916666667</v>
      </c>
      <c r="C4150" s="5">
        <v>40644.513888888891</v>
      </c>
      <c r="D4150" s="4" t="s">
        <v>60</v>
      </c>
      <c r="E4150" s="4" t="s">
        <v>93</v>
      </c>
      <c r="F4150" s="6" t="s">
        <v>2073</v>
      </c>
      <c r="G4150" s="4" t="s">
        <v>55</v>
      </c>
      <c r="H4150" s="4" t="s">
        <v>1867</v>
      </c>
      <c r="I4150" s="4" t="s">
        <v>142</v>
      </c>
      <c r="J4150" s="4" t="s">
        <v>57</v>
      </c>
      <c r="K4150" s="9">
        <f t="shared" si="384"/>
        <v>0.10902777777664596</v>
      </c>
      <c r="L4150" s="13">
        <f t="shared" si="385"/>
        <v>40644</v>
      </c>
      <c r="M4150" s="14">
        <f t="shared" si="386"/>
        <v>0.51388888889050577</v>
      </c>
      <c r="N4150" s="15">
        <f t="shared" si="387"/>
        <v>3</v>
      </c>
      <c r="O4150" s="16" t="str">
        <f t="shared" si="388"/>
        <v>Monday</v>
      </c>
      <c r="P4150" s="16" t="str">
        <f t="shared" si="389"/>
        <v>Apr</v>
      </c>
      <c r="Q4150" s="22">
        <f>IF(Analysis!$H$2=1,1,0)</f>
        <v>1</v>
      </c>
      <c r="R4150" s="1">
        <f>IF(Analysis!$H$3=1,1,0)</f>
        <v>1</v>
      </c>
      <c r="S4150" s="23">
        <f>IF(Analysis!$H$4=1,1,0)</f>
        <v>1</v>
      </c>
      <c r="T4150" s="23">
        <f>IF(Analysis!$H$6=1,1,0)</f>
        <v>1</v>
      </c>
      <c r="U4150" s="23">
        <f>IF(Analysis!$H$7=1,1,0)</f>
        <v>1</v>
      </c>
    </row>
    <row r="4151" spans="1:21">
      <c r="A4151" s="4">
        <v>13495</v>
      </c>
      <c r="B4151" s="5">
        <v>40654.605555555558</v>
      </c>
      <c r="C4151" s="5">
        <v>40644.495138888888</v>
      </c>
      <c r="D4151" s="4" t="s">
        <v>53</v>
      </c>
      <c r="E4151" s="4" t="s">
        <v>74</v>
      </c>
      <c r="F4151" s="6" t="s">
        <v>132</v>
      </c>
      <c r="G4151" s="4" t="s">
        <v>55</v>
      </c>
      <c r="H4151" s="4" t="s">
        <v>1868</v>
      </c>
      <c r="I4151" s="4" t="s">
        <v>142</v>
      </c>
      <c r="J4151" s="4" t="s">
        <v>65</v>
      </c>
      <c r="K4151" s="9">
        <f t="shared" si="384"/>
        <v>10.110416666670062</v>
      </c>
      <c r="L4151" s="13">
        <f t="shared" si="385"/>
        <v>40644</v>
      </c>
      <c r="M4151" s="14">
        <f t="shared" si="386"/>
        <v>0.49513888888759539</v>
      </c>
      <c r="N4151" s="15">
        <f t="shared" si="387"/>
        <v>3</v>
      </c>
      <c r="O4151" s="16" t="str">
        <f t="shared" si="388"/>
        <v>Thursday</v>
      </c>
      <c r="P4151" s="16" t="str">
        <f t="shared" si="389"/>
        <v>Apr</v>
      </c>
      <c r="Q4151" s="22">
        <f>IF(Analysis!$H$2=1,1,0)</f>
        <v>1</v>
      </c>
      <c r="R4151" s="1">
        <f>IF(Analysis!$H$3=1,1,0)</f>
        <v>1</v>
      </c>
      <c r="S4151" s="23">
        <f>IF(Analysis!$H$4=1,1,0)</f>
        <v>1</v>
      </c>
      <c r="T4151" s="23">
        <f>IF(Analysis!$H$6=1,1,0)</f>
        <v>1</v>
      </c>
      <c r="U4151" s="23">
        <f>IF(Analysis!$H$7=1,1,0)</f>
        <v>1</v>
      </c>
    </row>
    <row r="4152" spans="1:21">
      <c r="A4152" s="4">
        <v>13494</v>
      </c>
      <c r="B4152" s="5">
        <v>40660.40625</v>
      </c>
      <c r="C4152" s="5">
        <v>40644.493750000001</v>
      </c>
      <c r="D4152" s="4" t="s">
        <v>53</v>
      </c>
      <c r="E4152" s="4" t="s">
        <v>68</v>
      </c>
      <c r="F4152" s="6" t="s">
        <v>133</v>
      </c>
      <c r="G4152" s="4" t="s">
        <v>55</v>
      </c>
      <c r="H4152" s="4" t="s">
        <v>1869</v>
      </c>
      <c r="I4152" s="4" t="s">
        <v>142</v>
      </c>
      <c r="J4152" s="4" t="s">
        <v>59</v>
      </c>
      <c r="K4152" s="9">
        <f t="shared" si="384"/>
        <v>15.912499999998545</v>
      </c>
      <c r="L4152" s="13">
        <f t="shared" si="385"/>
        <v>40644</v>
      </c>
      <c r="M4152" s="14">
        <f t="shared" si="386"/>
        <v>0.49375000000145519</v>
      </c>
      <c r="N4152" s="15">
        <f t="shared" si="387"/>
        <v>3</v>
      </c>
      <c r="O4152" s="16" t="str">
        <f t="shared" si="388"/>
        <v>Wednesday</v>
      </c>
      <c r="P4152" s="16" t="str">
        <f t="shared" si="389"/>
        <v>Apr</v>
      </c>
      <c r="Q4152" s="22">
        <f>IF(Analysis!$H$2=1,1,0)</f>
        <v>1</v>
      </c>
      <c r="R4152" s="1">
        <f>IF(Analysis!$H$3=1,1,0)</f>
        <v>1</v>
      </c>
      <c r="S4152" s="23">
        <f>IF(Analysis!$H$4=1,1,0)</f>
        <v>1</v>
      </c>
      <c r="T4152" s="23">
        <f>IF(Analysis!$H$6=1,1,0)</f>
        <v>1</v>
      </c>
      <c r="U4152" s="23">
        <f>IF(Analysis!$H$7=1,1,0)</f>
        <v>1</v>
      </c>
    </row>
    <row r="4153" spans="1:21">
      <c r="A4153" s="4">
        <v>13493</v>
      </c>
      <c r="B4153" s="5">
        <v>40655.533333333333</v>
      </c>
      <c r="C4153" s="5">
        <v>40644.438194444447</v>
      </c>
      <c r="D4153" s="4" t="s">
        <v>62</v>
      </c>
      <c r="E4153" s="4" t="s">
        <v>64</v>
      </c>
      <c r="F4153" s="6" t="s">
        <v>127</v>
      </c>
      <c r="G4153" s="4" t="s">
        <v>55</v>
      </c>
      <c r="H4153" s="4" t="s">
        <v>1870</v>
      </c>
      <c r="I4153" s="4" t="s">
        <v>142</v>
      </c>
      <c r="J4153" s="4" t="s">
        <v>136</v>
      </c>
      <c r="K4153" s="9">
        <f t="shared" si="384"/>
        <v>11.09513888888614</v>
      </c>
      <c r="L4153" s="13">
        <f t="shared" si="385"/>
        <v>40644</v>
      </c>
      <c r="M4153" s="14">
        <f t="shared" si="386"/>
        <v>0.43819444444670808</v>
      </c>
      <c r="N4153" s="15">
        <f t="shared" si="387"/>
        <v>2</v>
      </c>
      <c r="O4153" s="16" t="str">
        <f t="shared" si="388"/>
        <v>Friday</v>
      </c>
      <c r="P4153" s="16" t="str">
        <f t="shared" si="389"/>
        <v>Apr</v>
      </c>
      <c r="Q4153" s="22">
        <f>IF(Analysis!$H$2=1,1,0)</f>
        <v>1</v>
      </c>
      <c r="R4153" s="1">
        <f>IF(Analysis!$H$3=1,1,0)</f>
        <v>1</v>
      </c>
      <c r="S4153" s="23">
        <f>IF(Analysis!$H$4=1,1,0)</f>
        <v>1</v>
      </c>
      <c r="T4153" s="23">
        <f>IF(Analysis!$H$6=1,1,0)</f>
        <v>1</v>
      </c>
      <c r="U4153" s="23">
        <f>IF(Analysis!$H$7=1,1,0)</f>
        <v>1</v>
      </c>
    </row>
    <row r="4154" spans="1:21">
      <c r="A4154" s="4">
        <v>13492</v>
      </c>
      <c r="B4154" s="5">
        <v>40658.677083333336</v>
      </c>
      <c r="C4154" s="5">
        <v>40644.433333333334</v>
      </c>
      <c r="D4154" s="4" t="s">
        <v>60</v>
      </c>
      <c r="E4154" s="4" t="s">
        <v>80</v>
      </c>
      <c r="F4154" s="6" t="s">
        <v>128</v>
      </c>
      <c r="G4154" s="4" t="s">
        <v>55</v>
      </c>
      <c r="H4154" s="4" t="s">
        <v>90</v>
      </c>
      <c r="I4154" s="4" t="s">
        <v>142</v>
      </c>
      <c r="J4154" s="4" t="s">
        <v>57</v>
      </c>
      <c r="K4154" s="9">
        <f t="shared" si="384"/>
        <v>14.243750000001455</v>
      </c>
      <c r="L4154" s="13">
        <f t="shared" si="385"/>
        <v>40644</v>
      </c>
      <c r="M4154" s="14">
        <f t="shared" si="386"/>
        <v>0.43333333333430346</v>
      </c>
      <c r="N4154" s="15">
        <f t="shared" si="387"/>
        <v>2</v>
      </c>
      <c r="O4154" s="16" t="str">
        <f t="shared" si="388"/>
        <v>Monday</v>
      </c>
      <c r="P4154" s="16" t="str">
        <f t="shared" si="389"/>
        <v>Apr</v>
      </c>
      <c r="Q4154" s="22">
        <f>IF(Analysis!$H$2=1,1,0)</f>
        <v>1</v>
      </c>
      <c r="R4154" s="1">
        <f>IF(Analysis!$H$3=1,1,0)</f>
        <v>1</v>
      </c>
      <c r="S4154" s="23">
        <f>IF(Analysis!$H$4=1,1,0)</f>
        <v>1</v>
      </c>
      <c r="T4154" s="23">
        <f>IF(Analysis!$H$6=1,1,0)</f>
        <v>1</v>
      </c>
      <c r="U4154" s="23">
        <f>IF(Analysis!$H$7=1,1,0)</f>
        <v>1</v>
      </c>
    </row>
    <row r="4155" spans="1:21">
      <c r="A4155" s="4">
        <v>13491</v>
      </c>
      <c r="B4155" s="5">
        <v>40644.457638888889</v>
      </c>
      <c r="C4155" s="5">
        <v>40644.431944444441</v>
      </c>
      <c r="D4155" s="4" t="s">
        <v>60</v>
      </c>
      <c r="E4155" s="4" t="s">
        <v>61</v>
      </c>
      <c r="F4155" s="6" t="s">
        <v>129</v>
      </c>
      <c r="G4155" s="4" t="s">
        <v>55</v>
      </c>
      <c r="H4155" s="4" t="s">
        <v>107</v>
      </c>
      <c r="I4155" s="4" t="s">
        <v>142</v>
      </c>
      <c r="J4155" s="4" t="s">
        <v>59</v>
      </c>
      <c r="K4155" s="9">
        <f t="shared" si="384"/>
        <v>2.5694444448163267E-2</v>
      </c>
      <c r="L4155" s="13">
        <f t="shared" si="385"/>
        <v>40644</v>
      </c>
      <c r="M4155" s="14">
        <f t="shared" si="386"/>
        <v>0.43194444444088731</v>
      </c>
      <c r="N4155" s="15">
        <f t="shared" si="387"/>
        <v>2</v>
      </c>
      <c r="O4155" s="16" t="str">
        <f t="shared" si="388"/>
        <v>Monday</v>
      </c>
      <c r="P4155" s="16" t="str">
        <f t="shared" si="389"/>
        <v>Apr</v>
      </c>
      <c r="Q4155" s="22">
        <f>IF(Analysis!$H$2=1,1,0)</f>
        <v>1</v>
      </c>
      <c r="R4155" s="1">
        <f>IF(Analysis!$H$3=1,1,0)</f>
        <v>1</v>
      </c>
      <c r="S4155" s="23">
        <f>IF(Analysis!$H$4=1,1,0)</f>
        <v>1</v>
      </c>
      <c r="T4155" s="23">
        <f>IF(Analysis!$H$6=1,1,0)</f>
        <v>1</v>
      </c>
      <c r="U4155" s="23">
        <f>IF(Analysis!$H$7=1,1,0)</f>
        <v>1</v>
      </c>
    </row>
    <row r="4156" spans="1:21">
      <c r="A4156" s="4">
        <v>13490</v>
      </c>
      <c r="B4156" s="5">
        <v>40644.421527777777</v>
      </c>
      <c r="C4156" s="5">
        <v>40644.413194444445</v>
      </c>
      <c r="D4156" s="4" t="s">
        <v>60</v>
      </c>
      <c r="E4156" s="4" t="s">
        <v>54</v>
      </c>
      <c r="F4156" s="6" t="s">
        <v>145</v>
      </c>
      <c r="G4156" s="4" t="s">
        <v>55</v>
      </c>
      <c r="H4156" s="4" t="s">
        <v>106</v>
      </c>
      <c r="I4156" s="4" t="s">
        <v>142</v>
      </c>
      <c r="J4156" s="4" t="s">
        <v>59</v>
      </c>
      <c r="K4156" s="9">
        <f t="shared" si="384"/>
        <v>8.333333331393078E-3</v>
      </c>
      <c r="L4156" s="13">
        <f t="shared" si="385"/>
        <v>40644</v>
      </c>
      <c r="M4156" s="14">
        <f t="shared" si="386"/>
        <v>0.41319444444525288</v>
      </c>
      <c r="N4156" s="15">
        <f t="shared" si="387"/>
        <v>2</v>
      </c>
      <c r="O4156" s="16" t="str">
        <f t="shared" si="388"/>
        <v>Monday</v>
      </c>
      <c r="P4156" s="16" t="str">
        <f t="shared" si="389"/>
        <v>Apr</v>
      </c>
      <c r="Q4156" s="22">
        <f>IF(Analysis!$H$2=1,1,0)</f>
        <v>1</v>
      </c>
      <c r="R4156" s="1">
        <f>IF(Analysis!$H$3=1,1,0)</f>
        <v>1</v>
      </c>
      <c r="S4156" s="23">
        <f>IF(Analysis!$H$4=1,1,0)</f>
        <v>1</v>
      </c>
      <c r="T4156" s="23">
        <f>IF(Analysis!$H$6=1,1,0)</f>
        <v>1</v>
      </c>
      <c r="U4156" s="23">
        <f>IF(Analysis!$H$7=1,1,0)</f>
        <v>1</v>
      </c>
    </row>
    <row r="4157" spans="1:21">
      <c r="A4157" s="4">
        <v>13489</v>
      </c>
      <c r="B4157" s="5">
        <v>40681.351388888892</v>
      </c>
      <c r="C4157" s="5">
        <v>40644.368750000001</v>
      </c>
      <c r="D4157" s="4" t="s">
        <v>62</v>
      </c>
      <c r="E4157" s="4" t="s">
        <v>77</v>
      </c>
      <c r="F4157" s="6" t="s">
        <v>2488</v>
      </c>
      <c r="G4157" s="4" t="s">
        <v>55</v>
      </c>
      <c r="H4157" s="4" t="s">
        <v>71</v>
      </c>
      <c r="I4157" s="4" t="s">
        <v>142</v>
      </c>
      <c r="J4157" s="4" t="s">
        <v>136</v>
      </c>
      <c r="K4157" s="9">
        <f t="shared" si="384"/>
        <v>36.982638888890506</v>
      </c>
      <c r="L4157" s="13">
        <f t="shared" si="385"/>
        <v>40644</v>
      </c>
      <c r="M4157" s="14">
        <f t="shared" si="386"/>
        <v>0.36875000000145519</v>
      </c>
      <c r="N4157" s="15">
        <f t="shared" si="387"/>
        <v>1</v>
      </c>
      <c r="O4157" s="16" t="str">
        <f t="shared" si="388"/>
        <v>Wednesday</v>
      </c>
      <c r="P4157" s="16" t="str">
        <f t="shared" si="389"/>
        <v>Apr</v>
      </c>
      <c r="Q4157" s="22">
        <f>IF(Analysis!$H$2=1,1,0)</f>
        <v>1</v>
      </c>
      <c r="R4157" s="1">
        <f>IF(Analysis!$H$3=1,1,0)</f>
        <v>1</v>
      </c>
      <c r="S4157" s="23">
        <f>IF(Analysis!$H$4=1,1,0)</f>
        <v>1</v>
      </c>
      <c r="T4157" s="23">
        <f>IF(Analysis!$H$6=1,1,0)</f>
        <v>1</v>
      </c>
      <c r="U4157" s="23">
        <f>IF(Analysis!$H$7=1,1,0)</f>
        <v>1</v>
      </c>
    </row>
    <row r="4158" spans="1:21">
      <c r="A4158" s="4">
        <v>13488</v>
      </c>
      <c r="B4158" s="5">
        <v>40659.474305555559</v>
      </c>
      <c r="C4158" s="5">
        <v>40644.350694444445</v>
      </c>
      <c r="D4158" s="4" t="s">
        <v>60</v>
      </c>
      <c r="E4158" s="4" t="s">
        <v>67</v>
      </c>
      <c r="F4158" s="6" t="s">
        <v>2071</v>
      </c>
      <c r="G4158" s="4" t="s">
        <v>55</v>
      </c>
      <c r="H4158" s="4" t="s">
        <v>56</v>
      </c>
      <c r="I4158" s="4" t="s">
        <v>142</v>
      </c>
      <c r="J4158" s="4" t="s">
        <v>59</v>
      </c>
      <c r="K4158" s="9">
        <f t="shared" si="384"/>
        <v>15.12361111111386</v>
      </c>
      <c r="L4158" s="13">
        <f t="shared" si="385"/>
        <v>40644</v>
      </c>
      <c r="M4158" s="14">
        <f t="shared" si="386"/>
        <v>0.35069444444525288</v>
      </c>
      <c r="N4158" s="15">
        <f t="shared" si="387"/>
        <v>1</v>
      </c>
      <c r="O4158" s="16" t="str">
        <f t="shared" si="388"/>
        <v>Tuesday</v>
      </c>
      <c r="P4158" s="16" t="str">
        <f t="shared" si="389"/>
        <v>Apr</v>
      </c>
      <c r="Q4158" s="22">
        <f>IF(Analysis!$H$2=1,1,0)</f>
        <v>1</v>
      </c>
      <c r="R4158" s="1">
        <f>IF(Analysis!$H$3=1,1,0)</f>
        <v>1</v>
      </c>
      <c r="S4158" s="23">
        <f>IF(Analysis!$H$4=1,1,0)</f>
        <v>1</v>
      </c>
      <c r="T4158" s="23">
        <f>IF(Analysis!$H$6=1,1,0)</f>
        <v>1</v>
      </c>
      <c r="U4158" s="23">
        <f>IF(Analysis!$H$7=1,1,0)</f>
        <v>1</v>
      </c>
    </row>
    <row r="4159" spans="1:21">
      <c r="A4159" s="4">
        <v>13487</v>
      </c>
      <c r="B4159" s="5">
        <v>40644.654166666667</v>
      </c>
      <c r="C4159" s="5">
        <v>40642.647916666669</v>
      </c>
      <c r="D4159" s="4" t="s">
        <v>60</v>
      </c>
      <c r="E4159" s="4" t="s">
        <v>54</v>
      </c>
      <c r="F4159" s="6" t="s">
        <v>2072</v>
      </c>
      <c r="G4159" s="4" t="s">
        <v>55</v>
      </c>
      <c r="H4159" s="4" t="s">
        <v>90</v>
      </c>
      <c r="I4159" s="4" t="s">
        <v>142</v>
      </c>
      <c r="J4159" s="4" t="s">
        <v>57</v>
      </c>
      <c r="K4159" s="9">
        <f t="shared" si="384"/>
        <v>2.0062499999985448</v>
      </c>
      <c r="L4159" s="13">
        <f t="shared" si="385"/>
        <v>40642</v>
      </c>
      <c r="M4159" s="14">
        <f t="shared" si="386"/>
        <v>0.64791666666860692</v>
      </c>
      <c r="N4159" s="15">
        <f t="shared" si="387"/>
        <v>5</v>
      </c>
      <c r="O4159" s="16" t="str">
        <f t="shared" si="388"/>
        <v>Monday</v>
      </c>
      <c r="P4159" s="16" t="str">
        <f t="shared" si="389"/>
        <v>Apr</v>
      </c>
      <c r="Q4159" s="22">
        <f>IF(Analysis!$H$2=1,1,0)</f>
        <v>1</v>
      </c>
      <c r="R4159" s="1">
        <f>IF(Analysis!$H$3=1,1,0)</f>
        <v>1</v>
      </c>
      <c r="S4159" s="23">
        <f>IF(Analysis!$H$4=1,1,0)</f>
        <v>1</v>
      </c>
      <c r="T4159" s="23">
        <f>IF(Analysis!$H$6=1,1,0)</f>
        <v>1</v>
      </c>
      <c r="U4159" s="23">
        <f>IF(Analysis!$H$7=1,1,0)</f>
        <v>1</v>
      </c>
    </row>
    <row r="4160" spans="1:21">
      <c r="A4160" s="4">
        <v>13486</v>
      </c>
      <c r="B4160" s="5">
        <v>40651.493750000001</v>
      </c>
      <c r="C4160" s="5">
        <v>40641.703472222223</v>
      </c>
      <c r="D4160" s="4" t="s">
        <v>62</v>
      </c>
      <c r="E4160" s="4" t="s">
        <v>68</v>
      </c>
      <c r="F4160" s="6" t="s">
        <v>2073</v>
      </c>
      <c r="G4160" s="4" t="s">
        <v>55</v>
      </c>
      <c r="H4160" s="4" t="s">
        <v>56</v>
      </c>
      <c r="I4160" s="4" t="s">
        <v>142</v>
      </c>
      <c r="J4160" s="4" t="s">
        <v>73</v>
      </c>
      <c r="K4160" s="9">
        <f t="shared" si="384"/>
        <v>9.7902777777781012</v>
      </c>
      <c r="L4160" s="13">
        <f t="shared" si="385"/>
        <v>40641</v>
      </c>
      <c r="M4160" s="14">
        <f t="shared" si="386"/>
        <v>0.70347222222335404</v>
      </c>
      <c r="N4160" s="15">
        <f t="shared" si="387"/>
        <v>5</v>
      </c>
      <c r="O4160" s="16" t="str">
        <f t="shared" si="388"/>
        <v>Monday</v>
      </c>
      <c r="P4160" s="16" t="str">
        <f t="shared" si="389"/>
        <v>Apr</v>
      </c>
      <c r="Q4160" s="22">
        <f>IF(Analysis!$H$2=1,1,0)</f>
        <v>1</v>
      </c>
      <c r="R4160" s="1">
        <f>IF(Analysis!$H$3=1,1,0)</f>
        <v>1</v>
      </c>
      <c r="S4160" s="23">
        <f>IF(Analysis!$H$4=1,1,0)</f>
        <v>1</v>
      </c>
      <c r="T4160" s="23">
        <f>IF(Analysis!$H$6=1,1,0)</f>
        <v>1</v>
      </c>
      <c r="U4160" s="23">
        <f>IF(Analysis!$H$7=1,1,0)</f>
        <v>1</v>
      </c>
    </row>
    <row r="4161" spans="1:21">
      <c r="A4161" s="4">
        <v>13485</v>
      </c>
      <c r="B4161" s="5">
        <v>40648.461111111108</v>
      </c>
      <c r="C4161" s="5">
        <v>40641.699999999997</v>
      </c>
      <c r="D4161" s="4" t="s">
        <v>62</v>
      </c>
      <c r="E4161" s="4" t="s">
        <v>72</v>
      </c>
      <c r="F4161" s="6" t="s">
        <v>132</v>
      </c>
      <c r="G4161" s="4" t="s">
        <v>55</v>
      </c>
      <c r="H4161" s="4" t="s">
        <v>1871</v>
      </c>
      <c r="I4161" s="4" t="s">
        <v>142</v>
      </c>
      <c r="J4161" s="4" t="s">
        <v>73</v>
      </c>
      <c r="K4161" s="9">
        <f t="shared" si="384"/>
        <v>6.7611111111109494</v>
      </c>
      <c r="L4161" s="13">
        <f t="shared" si="385"/>
        <v>40641</v>
      </c>
      <c r="M4161" s="14">
        <f t="shared" si="386"/>
        <v>0.69999999999708962</v>
      </c>
      <c r="N4161" s="15">
        <f t="shared" si="387"/>
        <v>5</v>
      </c>
      <c r="O4161" s="16" t="str">
        <f t="shared" si="388"/>
        <v>Friday</v>
      </c>
      <c r="P4161" s="16" t="str">
        <f t="shared" si="389"/>
        <v>Apr</v>
      </c>
      <c r="Q4161" s="22">
        <f>IF(Analysis!$H$2=1,1,0)</f>
        <v>1</v>
      </c>
      <c r="R4161" s="1">
        <f>IF(Analysis!$H$3=1,1,0)</f>
        <v>1</v>
      </c>
      <c r="S4161" s="23">
        <f>IF(Analysis!$H$4=1,1,0)</f>
        <v>1</v>
      </c>
      <c r="T4161" s="23">
        <f>IF(Analysis!$H$6=1,1,0)</f>
        <v>1</v>
      </c>
      <c r="U4161" s="23">
        <f>IF(Analysis!$H$7=1,1,0)</f>
        <v>1</v>
      </c>
    </row>
    <row r="4162" spans="1:21">
      <c r="A4162" s="4">
        <v>13484</v>
      </c>
      <c r="B4162" s="5">
        <v>40645.679861111108</v>
      </c>
      <c r="C4162" s="5">
        <v>40641.698611111111</v>
      </c>
      <c r="D4162" s="4" t="s">
        <v>60</v>
      </c>
      <c r="E4162" s="4" t="s">
        <v>61</v>
      </c>
      <c r="F4162" s="6" t="s">
        <v>133</v>
      </c>
      <c r="G4162" s="4" t="s">
        <v>55</v>
      </c>
      <c r="H4162" s="4" t="s">
        <v>1872</v>
      </c>
      <c r="I4162" s="4" t="s">
        <v>142</v>
      </c>
      <c r="J4162" s="4" t="s">
        <v>59</v>
      </c>
      <c r="K4162" s="9">
        <f t="shared" si="384"/>
        <v>3.9812499999970896</v>
      </c>
      <c r="L4162" s="13">
        <f t="shared" si="385"/>
        <v>40641</v>
      </c>
      <c r="M4162" s="14">
        <f t="shared" si="386"/>
        <v>0.69861111111094942</v>
      </c>
      <c r="N4162" s="15">
        <f t="shared" si="387"/>
        <v>5</v>
      </c>
      <c r="O4162" s="16" t="str">
        <f t="shared" si="388"/>
        <v>Tuesday</v>
      </c>
      <c r="P4162" s="16" t="str">
        <f t="shared" si="389"/>
        <v>Apr</v>
      </c>
      <c r="Q4162" s="22">
        <f>IF(Analysis!$H$2=1,1,0)</f>
        <v>1</v>
      </c>
      <c r="R4162" s="1">
        <f>IF(Analysis!$H$3=1,1,0)</f>
        <v>1</v>
      </c>
      <c r="S4162" s="23">
        <f>IF(Analysis!$H$4=1,1,0)</f>
        <v>1</v>
      </c>
      <c r="T4162" s="23">
        <f>IF(Analysis!$H$6=1,1,0)</f>
        <v>1</v>
      </c>
      <c r="U4162" s="23">
        <f>IF(Analysis!$H$7=1,1,0)</f>
        <v>1</v>
      </c>
    </row>
    <row r="4163" spans="1:21">
      <c r="A4163" s="4">
        <v>13483</v>
      </c>
      <c r="B4163" s="5">
        <v>40644.459722222222</v>
      </c>
      <c r="C4163" s="5">
        <v>40641.697916666664</v>
      </c>
      <c r="D4163" s="4" t="s">
        <v>60</v>
      </c>
      <c r="E4163" s="4" t="s">
        <v>54</v>
      </c>
      <c r="F4163" s="6" t="s">
        <v>127</v>
      </c>
      <c r="G4163" s="4" t="s">
        <v>55</v>
      </c>
      <c r="H4163" s="4" t="s">
        <v>1873</v>
      </c>
      <c r="I4163" s="4" t="s">
        <v>142</v>
      </c>
      <c r="J4163" s="4" t="s">
        <v>59</v>
      </c>
      <c r="K4163" s="9">
        <f t="shared" ref="K4163:K4226" si="390">B4163-C4163</f>
        <v>2.7618055555576575</v>
      </c>
      <c r="L4163" s="13">
        <f t="shared" si="385"/>
        <v>40641</v>
      </c>
      <c r="M4163" s="14">
        <f t="shared" si="386"/>
        <v>0.69791666666424135</v>
      </c>
      <c r="N4163" s="15">
        <f t="shared" si="387"/>
        <v>5</v>
      </c>
      <c r="O4163" s="16" t="str">
        <f t="shared" si="388"/>
        <v>Monday</v>
      </c>
      <c r="P4163" s="16" t="str">
        <f t="shared" si="389"/>
        <v>Apr</v>
      </c>
      <c r="Q4163" s="22">
        <f>IF(Analysis!$H$2=1,1,0)</f>
        <v>1</v>
      </c>
      <c r="R4163" s="1">
        <f>IF(Analysis!$H$3=1,1,0)</f>
        <v>1</v>
      </c>
      <c r="S4163" s="23">
        <f>IF(Analysis!$H$4=1,1,0)</f>
        <v>1</v>
      </c>
      <c r="T4163" s="23">
        <f>IF(Analysis!$H$6=1,1,0)</f>
        <v>1</v>
      </c>
      <c r="U4163" s="23">
        <f>IF(Analysis!$H$7=1,1,0)</f>
        <v>1</v>
      </c>
    </row>
    <row r="4164" spans="1:21">
      <c r="A4164" s="4">
        <v>13482</v>
      </c>
      <c r="B4164" s="5">
        <v>40708.688888888886</v>
      </c>
      <c r="C4164" s="5">
        <v>40641.697222222225</v>
      </c>
      <c r="D4164" s="4" t="s">
        <v>62</v>
      </c>
      <c r="E4164" s="4" t="s">
        <v>63</v>
      </c>
      <c r="F4164" s="6" t="s">
        <v>128</v>
      </c>
      <c r="G4164" s="4" t="s">
        <v>55</v>
      </c>
      <c r="H4164" s="4" t="s">
        <v>1874</v>
      </c>
      <c r="I4164" s="4" t="s">
        <v>142</v>
      </c>
      <c r="J4164" s="4" t="s">
        <v>65</v>
      </c>
      <c r="K4164" s="9">
        <f t="shared" si="390"/>
        <v>66.991666666661331</v>
      </c>
      <c r="L4164" s="13">
        <f t="shared" ref="L4164:L4227" si="391">INT(C4164)</f>
        <v>40641</v>
      </c>
      <c r="M4164" s="14">
        <f t="shared" ref="M4164:M4227" si="392">MOD(C4164,1)</f>
        <v>0.69722222222480923</v>
      </c>
      <c r="N4164" s="15">
        <f t="shared" ref="N4164:N4227" si="393">IF(AND($V$4&lt;=M4164,M4164&lt;$W$4),1,IF(AND($X$4&lt;=M4164,M4164&lt;$Y$4),2,IF(AND($Z$4&lt;=M4164,M4164&lt;$AA$4),3,IF(AND($AB$4&lt;=M4164,M4164&lt;$AC$4),4,IF(AND($AD$4&lt;=M4164,M4164&lt;$AE$4),5,IF(AND($AF$4&lt;=M4164,M4164&lt;$AG$4),6))))))</f>
        <v>5</v>
      </c>
      <c r="O4164" s="16" t="str">
        <f t="shared" ref="O4164:O4227" si="394">CHOOSE(WEEKDAY(B4164,1),"Sunday","Monday","Tuesday","Wednesday","Thursday","Friday","Saturday")</f>
        <v>Tuesday</v>
      </c>
      <c r="P4164" s="16" t="str">
        <f t="shared" ref="P4164:P4227" si="395">CHOOSE(MONTH(L4164),"Jan","Feb","Mar","Apr","May","Jun","Jul","Aug","Sep","Oct","Nov","Dec")</f>
        <v>Apr</v>
      </c>
      <c r="Q4164" s="22">
        <f>IF(Analysis!$H$2=1,1,0)</f>
        <v>1</v>
      </c>
      <c r="R4164" s="1">
        <f>IF(Analysis!$H$3=1,1,0)</f>
        <v>1</v>
      </c>
      <c r="S4164" s="23">
        <f>IF(Analysis!$H$4=1,1,0)</f>
        <v>1</v>
      </c>
      <c r="T4164" s="23">
        <f>IF(Analysis!$H$6=1,1,0)</f>
        <v>1</v>
      </c>
      <c r="U4164" s="23">
        <f>IF(Analysis!$H$7=1,1,0)</f>
        <v>1</v>
      </c>
    </row>
    <row r="4165" spans="1:21">
      <c r="A4165" s="4">
        <v>13481</v>
      </c>
      <c r="B4165" s="5">
        <v>40644.655555555553</v>
      </c>
      <c r="C4165" s="5">
        <v>40641.69027777778</v>
      </c>
      <c r="D4165" s="4" t="s">
        <v>53</v>
      </c>
      <c r="E4165" s="4" t="s">
        <v>74</v>
      </c>
      <c r="F4165" s="6" t="s">
        <v>129</v>
      </c>
      <c r="G4165" s="4" t="s">
        <v>55</v>
      </c>
      <c r="H4165" s="4" t="s">
        <v>1875</v>
      </c>
      <c r="I4165" s="4" t="s">
        <v>142</v>
      </c>
      <c r="J4165" s="4" t="s">
        <v>59</v>
      </c>
      <c r="K4165" s="9">
        <f t="shared" si="390"/>
        <v>2.9652777777737356</v>
      </c>
      <c r="L4165" s="13">
        <f t="shared" si="391"/>
        <v>40641</v>
      </c>
      <c r="M4165" s="14">
        <f t="shared" si="392"/>
        <v>0.69027777777955635</v>
      </c>
      <c r="N4165" s="15">
        <f t="shared" si="393"/>
        <v>5</v>
      </c>
      <c r="O4165" s="16" t="str">
        <f t="shared" si="394"/>
        <v>Monday</v>
      </c>
      <c r="P4165" s="16" t="str">
        <f t="shared" si="395"/>
        <v>Apr</v>
      </c>
      <c r="Q4165" s="22">
        <f>IF(Analysis!$H$2=1,1,0)</f>
        <v>1</v>
      </c>
      <c r="R4165" s="1">
        <f>IF(Analysis!$H$3=1,1,0)</f>
        <v>1</v>
      </c>
      <c r="S4165" s="23">
        <f>IF(Analysis!$H$4=1,1,0)</f>
        <v>1</v>
      </c>
      <c r="T4165" s="23">
        <f>IF(Analysis!$H$6=1,1,0)</f>
        <v>1</v>
      </c>
      <c r="U4165" s="23">
        <f>IF(Analysis!$H$7=1,1,0)</f>
        <v>1</v>
      </c>
    </row>
    <row r="4166" spans="1:21">
      <c r="A4166" s="4">
        <v>13480</v>
      </c>
      <c r="B4166" s="5">
        <v>40667.553472222222</v>
      </c>
      <c r="C4166" s="5">
        <v>40641.686805555553</v>
      </c>
      <c r="D4166" s="4" t="s">
        <v>62</v>
      </c>
      <c r="E4166" s="4" t="s">
        <v>64</v>
      </c>
      <c r="F4166" s="6" t="s">
        <v>145</v>
      </c>
      <c r="G4166" s="4" t="s">
        <v>55</v>
      </c>
      <c r="H4166" s="4" t="s">
        <v>90</v>
      </c>
      <c r="I4166" s="4" t="s">
        <v>142</v>
      </c>
      <c r="J4166" s="4" t="s">
        <v>65</v>
      </c>
      <c r="K4166" s="9">
        <f t="shared" si="390"/>
        <v>25.866666666668607</v>
      </c>
      <c r="L4166" s="13">
        <f t="shared" si="391"/>
        <v>40641</v>
      </c>
      <c r="M4166" s="14">
        <f t="shared" si="392"/>
        <v>0.68680555555329192</v>
      </c>
      <c r="N4166" s="15">
        <f t="shared" si="393"/>
        <v>5</v>
      </c>
      <c r="O4166" s="16" t="str">
        <f t="shared" si="394"/>
        <v>Wednesday</v>
      </c>
      <c r="P4166" s="16" t="str">
        <f t="shared" si="395"/>
        <v>Apr</v>
      </c>
      <c r="Q4166" s="22">
        <f>IF(Analysis!$H$2=1,1,0)</f>
        <v>1</v>
      </c>
      <c r="R4166" s="1">
        <f>IF(Analysis!$H$3=1,1,0)</f>
        <v>1</v>
      </c>
      <c r="S4166" s="23">
        <f>IF(Analysis!$H$4=1,1,0)</f>
        <v>1</v>
      </c>
      <c r="T4166" s="23">
        <f>IF(Analysis!$H$6=1,1,0)</f>
        <v>1</v>
      </c>
      <c r="U4166" s="23">
        <f>IF(Analysis!$H$7=1,1,0)</f>
        <v>1</v>
      </c>
    </row>
    <row r="4167" spans="1:21">
      <c r="A4167" s="4">
        <v>13479</v>
      </c>
      <c r="B4167" s="5">
        <v>40667.602777777778</v>
      </c>
      <c r="C4167" s="5">
        <v>40641.666666666664</v>
      </c>
      <c r="D4167" s="4" t="s">
        <v>60</v>
      </c>
      <c r="E4167" s="4" t="s">
        <v>137</v>
      </c>
      <c r="F4167" s="6" t="s">
        <v>2489</v>
      </c>
      <c r="G4167" s="4" t="s">
        <v>55</v>
      </c>
      <c r="H4167" s="4" t="s">
        <v>107</v>
      </c>
      <c r="I4167" s="4" t="s">
        <v>142</v>
      </c>
      <c r="J4167" s="4" t="s">
        <v>139</v>
      </c>
      <c r="K4167" s="9">
        <f t="shared" si="390"/>
        <v>25.93611111111386</v>
      </c>
      <c r="L4167" s="13">
        <f t="shared" si="391"/>
        <v>40641</v>
      </c>
      <c r="M4167" s="14">
        <f t="shared" si="392"/>
        <v>0.66666666666424135</v>
      </c>
      <c r="N4167" s="15">
        <f t="shared" si="393"/>
        <v>5</v>
      </c>
      <c r="O4167" s="16" t="str">
        <f t="shared" si="394"/>
        <v>Wednesday</v>
      </c>
      <c r="P4167" s="16" t="str">
        <f t="shared" si="395"/>
        <v>Apr</v>
      </c>
      <c r="Q4167" s="22">
        <f>IF(Analysis!$H$2=1,1,0)</f>
        <v>1</v>
      </c>
      <c r="R4167" s="1">
        <f>IF(Analysis!$H$3=1,1,0)</f>
        <v>1</v>
      </c>
      <c r="S4167" s="23">
        <f>IF(Analysis!$H$4=1,1,0)</f>
        <v>1</v>
      </c>
      <c r="T4167" s="23">
        <f>IF(Analysis!$H$6=1,1,0)</f>
        <v>1</v>
      </c>
      <c r="U4167" s="23">
        <f>IF(Analysis!$H$7=1,1,0)</f>
        <v>1</v>
      </c>
    </row>
    <row r="4168" spans="1:21">
      <c r="A4168" s="4">
        <v>13478</v>
      </c>
      <c r="B4168" s="5">
        <v>40648.488888888889</v>
      </c>
      <c r="C4168" s="5">
        <v>40641.654166666667</v>
      </c>
      <c r="D4168" s="4" t="s">
        <v>60</v>
      </c>
      <c r="E4168" s="4" t="s">
        <v>99</v>
      </c>
      <c r="F4168" s="6" t="s">
        <v>2071</v>
      </c>
      <c r="G4168" s="4" t="s">
        <v>55</v>
      </c>
      <c r="H4168" s="4" t="s">
        <v>106</v>
      </c>
      <c r="I4168" s="4" t="s">
        <v>142</v>
      </c>
      <c r="J4168" s="4" t="s">
        <v>65</v>
      </c>
      <c r="K4168" s="9">
        <f t="shared" si="390"/>
        <v>6.8347222222218988</v>
      </c>
      <c r="L4168" s="13">
        <f t="shared" si="391"/>
        <v>40641</v>
      </c>
      <c r="M4168" s="14">
        <f t="shared" si="392"/>
        <v>0.65416666666715173</v>
      </c>
      <c r="N4168" s="15">
        <f t="shared" si="393"/>
        <v>5</v>
      </c>
      <c r="O4168" s="16" t="str">
        <f t="shared" si="394"/>
        <v>Friday</v>
      </c>
      <c r="P4168" s="16" t="str">
        <f t="shared" si="395"/>
        <v>Apr</v>
      </c>
      <c r="Q4168" s="22">
        <f>IF(Analysis!$H$2=1,1,0)</f>
        <v>1</v>
      </c>
      <c r="R4168" s="1">
        <f>IF(Analysis!$H$3=1,1,0)</f>
        <v>1</v>
      </c>
      <c r="S4168" s="23">
        <f>IF(Analysis!$H$4=1,1,0)</f>
        <v>1</v>
      </c>
      <c r="T4168" s="23">
        <f>IF(Analysis!$H$6=1,1,0)</f>
        <v>1</v>
      </c>
      <c r="U4168" s="23">
        <f>IF(Analysis!$H$7=1,1,0)</f>
        <v>1</v>
      </c>
    </row>
    <row r="4169" spans="1:21">
      <c r="A4169" s="4">
        <v>13477</v>
      </c>
      <c r="B4169" s="5">
        <v>40648.488888888889</v>
      </c>
      <c r="C4169" s="5">
        <v>40641.62777777778</v>
      </c>
      <c r="D4169" s="4" t="s">
        <v>62</v>
      </c>
      <c r="E4169" s="4" t="s">
        <v>114</v>
      </c>
      <c r="F4169" s="6" t="s">
        <v>2072</v>
      </c>
      <c r="G4169" s="4" t="s">
        <v>55</v>
      </c>
      <c r="H4169" s="4" t="s">
        <v>71</v>
      </c>
      <c r="I4169" s="4" t="s">
        <v>142</v>
      </c>
      <c r="J4169" s="4" t="s">
        <v>73</v>
      </c>
      <c r="K4169" s="9">
        <f t="shared" si="390"/>
        <v>6.8611111111094942</v>
      </c>
      <c r="L4169" s="13">
        <f t="shared" si="391"/>
        <v>40641</v>
      </c>
      <c r="M4169" s="14">
        <f t="shared" si="392"/>
        <v>0.62777777777955635</v>
      </c>
      <c r="N4169" s="15">
        <f t="shared" si="393"/>
        <v>5</v>
      </c>
      <c r="O4169" s="16" t="str">
        <f t="shared" si="394"/>
        <v>Friday</v>
      </c>
      <c r="P4169" s="16" t="str">
        <f t="shared" si="395"/>
        <v>Apr</v>
      </c>
      <c r="Q4169" s="22">
        <f>IF(Analysis!$H$2=1,1,0)</f>
        <v>1</v>
      </c>
      <c r="R4169" s="1">
        <f>IF(Analysis!$H$3=1,1,0)</f>
        <v>1</v>
      </c>
      <c r="S4169" s="23">
        <f>IF(Analysis!$H$4=1,1,0)</f>
        <v>1</v>
      </c>
      <c r="T4169" s="23">
        <f>IF(Analysis!$H$6=1,1,0)</f>
        <v>1</v>
      </c>
      <c r="U4169" s="23">
        <f>IF(Analysis!$H$7=1,1,0)</f>
        <v>1</v>
      </c>
    </row>
    <row r="4170" spans="1:21">
      <c r="A4170" s="4">
        <v>13476</v>
      </c>
      <c r="B4170" s="5">
        <v>40644.625694444447</v>
      </c>
      <c r="C4170" s="5">
        <v>40641.61041666667</v>
      </c>
      <c r="D4170" s="4" t="s">
        <v>60</v>
      </c>
      <c r="E4170" s="4" t="s">
        <v>61</v>
      </c>
      <c r="F4170" s="6" t="s">
        <v>2073</v>
      </c>
      <c r="G4170" s="4" t="s">
        <v>55</v>
      </c>
      <c r="H4170" s="4" t="s">
        <v>56</v>
      </c>
      <c r="I4170" s="4" t="s">
        <v>142</v>
      </c>
      <c r="J4170" s="4" t="s">
        <v>59</v>
      </c>
      <c r="K4170" s="9">
        <f t="shared" si="390"/>
        <v>3.015277777776646</v>
      </c>
      <c r="L4170" s="13">
        <f t="shared" si="391"/>
        <v>40641</v>
      </c>
      <c r="M4170" s="14">
        <f t="shared" si="392"/>
        <v>0.61041666667006211</v>
      </c>
      <c r="N4170" s="15">
        <f t="shared" si="393"/>
        <v>4</v>
      </c>
      <c r="O4170" s="16" t="str">
        <f t="shared" si="394"/>
        <v>Monday</v>
      </c>
      <c r="P4170" s="16" t="str">
        <f t="shared" si="395"/>
        <v>Apr</v>
      </c>
      <c r="Q4170" s="22">
        <f>IF(Analysis!$H$2=1,1,0)</f>
        <v>1</v>
      </c>
      <c r="R4170" s="1">
        <f>IF(Analysis!$H$3=1,1,0)</f>
        <v>1</v>
      </c>
      <c r="S4170" s="23">
        <f>IF(Analysis!$H$4=1,1,0)</f>
        <v>1</v>
      </c>
      <c r="T4170" s="23">
        <f>IF(Analysis!$H$6=1,1,0)</f>
        <v>1</v>
      </c>
      <c r="U4170" s="23">
        <f>IF(Analysis!$H$7=1,1,0)</f>
        <v>1</v>
      </c>
    </row>
    <row r="4171" spans="1:21">
      <c r="A4171" s="4">
        <v>13475</v>
      </c>
      <c r="B4171" s="5">
        <v>40644.463194444441</v>
      </c>
      <c r="C4171" s="5">
        <v>40641.598611111112</v>
      </c>
      <c r="D4171" s="4" t="s">
        <v>60</v>
      </c>
      <c r="E4171" s="4" t="s">
        <v>54</v>
      </c>
      <c r="F4171" s="6" t="s">
        <v>132</v>
      </c>
      <c r="G4171" s="4" t="s">
        <v>55</v>
      </c>
      <c r="H4171" s="4" t="s">
        <v>90</v>
      </c>
      <c r="I4171" s="4" t="s">
        <v>142</v>
      </c>
      <c r="J4171" s="4" t="s">
        <v>59</v>
      </c>
      <c r="K4171" s="9">
        <f t="shared" si="390"/>
        <v>2.8645833333284827</v>
      </c>
      <c r="L4171" s="13">
        <f t="shared" si="391"/>
        <v>40641</v>
      </c>
      <c r="M4171" s="14">
        <f t="shared" si="392"/>
        <v>0.59861111111240461</v>
      </c>
      <c r="N4171" s="15">
        <f t="shared" si="393"/>
        <v>4</v>
      </c>
      <c r="O4171" s="16" t="str">
        <f t="shared" si="394"/>
        <v>Monday</v>
      </c>
      <c r="P4171" s="16" t="str">
        <f t="shared" si="395"/>
        <v>Apr</v>
      </c>
      <c r="Q4171" s="22">
        <f>IF(Analysis!$H$2=1,1,0)</f>
        <v>1</v>
      </c>
      <c r="R4171" s="1">
        <f>IF(Analysis!$H$3=1,1,0)</f>
        <v>1</v>
      </c>
      <c r="S4171" s="23">
        <f>IF(Analysis!$H$4=1,1,0)</f>
        <v>1</v>
      </c>
      <c r="T4171" s="23">
        <f>IF(Analysis!$H$6=1,1,0)</f>
        <v>1</v>
      </c>
      <c r="U4171" s="23">
        <f>IF(Analysis!$H$7=1,1,0)</f>
        <v>1</v>
      </c>
    </row>
    <row r="4172" spans="1:21">
      <c r="A4172" s="4">
        <v>13474</v>
      </c>
      <c r="B4172" s="5">
        <v>40641.620138888888</v>
      </c>
      <c r="C4172" s="5">
        <v>40641.568055555559</v>
      </c>
      <c r="D4172" s="4" t="s">
        <v>60</v>
      </c>
      <c r="E4172" s="4" t="s">
        <v>54</v>
      </c>
      <c r="F4172" s="6" t="s">
        <v>133</v>
      </c>
      <c r="G4172" s="4" t="s">
        <v>55</v>
      </c>
      <c r="H4172" s="4" t="s">
        <v>56</v>
      </c>
      <c r="I4172" s="4" t="s">
        <v>142</v>
      </c>
      <c r="J4172" s="4" t="s">
        <v>59</v>
      </c>
      <c r="K4172" s="9">
        <f t="shared" si="390"/>
        <v>5.2083333328482695E-2</v>
      </c>
      <c r="L4172" s="13">
        <f t="shared" si="391"/>
        <v>40641</v>
      </c>
      <c r="M4172" s="14">
        <f t="shared" si="392"/>
        <v>0.56805555555911269</v>
      </c>
      <c r="N4172" s="15">
        <f t="shared" si="393"/>
        <v>4</v>
      </c>
      <c r="O4172" s="16" t="str">
        <f t="shared" si="394"/>
        <v>Friday</v>
      </c>
      <c r="P4172" s="16" t="str">
        <f t="shared" si="395"/>
        <v>Apr</v>
      </c>
      <c r="Q4172" s="22">
        <f>IF(Analysis!$H$2=1,1,0)</f>
        <v>1</v>
      </c>
      <c r="R4172" s="1">
        <f>IF(Analysis!$H$3=1,1,0)</f>
        <v>1</v>
      </c>
      <c r="S4172" s="23">
        <f>IF(Analysis!$H$4=1,1,0)</f>
        <v>1</v>
      </c>
      <c r="T4172" s="23">
        <f>IF(Analysis!$H$6=1,1,0)</f>
        <v>1</v>
      </c>
      <c r="U4172" s="23">
        <f>IF(Analysis!$H$7=1,1,0)</f>
        <v>1</v>
      </c>
    </row>
    <row r="4173" spans="1:21">
      <c r="A4173" s="4">
        <v>13473</v>
      </c>
      <c r="B4173" s="5">
        <v>40658.408333333333</v>
      </c>
      <c r="C4173" s="5">
        <v>40641.460416666669</v>
      </c>
      <c r="D4173" s="4" t="s">
        <v>53</v>
      </c>
      <c r="E4173" s="4" t="s">
        <v>79</v>
      </c>
      <c r="F4173" s="6" t="s">
        <v>127</v>
      </c>
      <c r="G4173" s="4" t="s">
        <v>55</v>
      </c>
      <c r="H4173" s="4" t="s">
        <v>1876</v>
      </c>
      <c r="I4173" s="4" t="s">
        <v>142</v>
      </c>
      <c r="J4173" s="4" t="s">
        <v>136</v>
      </c>
      <c r="K4173" s="9">
        <f t="shared" si="390"/>
        <v>16.947916666664241</v>
      </c>
      <c r="L4173" s="13">
        <f t="shared" si="391"/>
        <v>40641</v>
      </c>
      <c r="M4173" s="14">
        <f t="shared" si="392"/>
        <v>0.46041666666860692</v>
      </c>
      <c r="N4173" s="15">
        <f t="shared" si="393"/>
        <v>3</v>
      </c>
      <c r="O4173" s="16" t="str">
        <f t="shared" si="394"/>
        <v>Monday</v>
      </c>
      <c r="P4173" s="16" t="str">
        <f t="shared" si="395"/>
        <v>Apr</v>
      </c>
      <c r="Q4173" s="22">
        <f>IF(Analysis!$H$2=1,1,0)</f>
        <v>1</v>
      </c>
      <c r="R4173" s="1">
        <f>IF(Analysis!$H$3=1,1,0)</f>
        <v>1</v>
      </c>
      <c r="S4173" s="23">
        <f>IF(Analysis!$H$4=1,1,0)</f>
        <v>1</v>
      </c>
      <c r="T4173" s="23">
        <f>IF(Analysis!$H$6=1,1,0)</f>
        <v>1</v>
      </c>
      <c r="U4173" s="23">
        <f>IF(Analysis!$H$7=1,1,0)</f>
        <v>1</v>
      </c>
    </row>
    <row r="4174" spans="1:21">
      <c r="A4174" s="4">
        <v>13472</v>
      </c>
      <c r="B4174" s="5">
        <v>40647.546527777777</v>
      </c>
      <c r="C4174" s="5">
        <v>40641.457638888889</v>
      </c>
      <c r="D4174" s="4" t="s">
        <v>60</v>
      </c>
      <c r="E4174" s="4" t="s">
        <v>54</v>
      </c>
      <c r="F4174" s="6" t="s">
        <v>128</v>
      </c>
      <c r="G4174" s="4" t="s">
        <v>55</v>
      </c>
      <c r="H4174" s="4" t="s">
        <v>1877</v>
      </c>
      <c r="I4174" s="4" t="s">
        <v>142</v>
      </c>
      <c r="J4174" s="4" t="s">
        <v>65</v>
      </c>
      <c r="K4174" s="9">
        <f t="shared" si="390"/>
        <v>6.0888888888875954</v>
      </c>
      <c r="L4174" s="13">
        <f t="shared" si="391"/>
        <v>40641</v>
      </c>
      <c r="M4174" s="14">
        <f t="shared" si="392"/>
        <v>0.45763888888905058</v>
      </c>
      <c r="N4174" s="15">
        <f t="shared" si="393"/>
        <v>2</v>
      </c>
      <c r="O4174" s="16" t="str">
        <f t="shared" si="394"/>
        <v>Thursday</v>
      </c>
      <c r="P4174" s="16" t="str">
        <f t="shared" si="395"/>
        <v>Apr</v>
      </c>
      <c r="Q4174" s="22">
        <f>IF(Analysis!$H$2=1,1,0)</f>
        <v>1</v>
      </c>
      <c r="R4174" s="1">
        <f>IF(Analysis!$H$3=1,1,0)</f>
        <v>1</v>
      </c>
      <c r="S4174" s="23">
        <f>IF(Analysis!$H$4=1,1,0)</f>
        <v>1</v>
      </c>
      <c r="T4174" s="23">
        <f>IF(Analysis!$H$6=1,1,0)</f>
        <v>1</v>
      </c>
      <c r="U4174" s="23">
        <f>IF(Analysis!$H$7=1,1,0)</f>
        <v>1</v>
      </c>
    </row>
    <row r="4175" spans="1:21">
      <c r="A4175" s="4">
        <v>13470</v>
      </c>
      <c r="B4175" s="5">
        <v>40708.704861111109</v>
      </c>
      <c r="C4175" s="5">
        <v>40641.430555555555</v>
      </c>
      <c r="D4175" s="4" t="s">
        <v>62</v>
      </c>
      <c r="E4175" s="4" t="s">
        <v>78</v>
      </c>
      <c r="F4175" s="6" t="s">
        <v>129</v>
      </c>
      <c r="G4175" s="4" t="s">
        <v>55</v>
      </c>
      <c r="H4175" s="4" t="s">
        <v>1878</v>
      </c>
      <c r="I4175" s="4" t="s">
        <v>142</v>
      </c>
      <c r="J4175" s="4" t="s">
        <v>139</v>
      </c>
      <c r="K4175" s="9">
        <f t="shared" si="390"/>
        <v>67.274305555554747</v>
      </c>
      <c r="L4175" s="13">
        <f t="shared" si="391"/>
        <v>40641</v>
      </c>
      <c r="M4175" s="14">
        <f t="shared" si="392"/>
        <v>0.43055555555474712</v>
      </c>
      <c r="N4175" s="15">
        <f t="shared" si="393"/>
        <v>2</v>
      </c>
      <c r="O4175" s="16" t="str">
        <f t="shared" si="394"/>
        <v>Tuesday</v>
      </c>
      <c r="P4175" s="16" t="str">
        <f t="shared" si="395"/>
        <v>Apr</v>
      </c>
      <c r="Q4175" s="22">
        <f>IF(Analysis!$H$2=1,1,0)</f>
        <v>1</v>
      </c>
      <c r="R4175" s="1">
        <f>IF(Analysis!$H$3=1,1,0)</f>
        <v>1</v>
      </c>
      <c r="S4175" s="23">
        <f>IF(Analysis!$H$4=1,1,0)</f>
        <v>1</v>
      </c>
      <c r="T4175" s="23">
        <f>IF(Analysis!$H$6=1,1,0)</f>
        <v>1</v>
      </c>
      <c r="U4175" s="23">
        <f>IF(Analysis!$H$7=1,1,0)</f>
        <v>1</v>
      </c>
    </row>
    <row r="4176" spans="1:21">
      <c r="A4176" s="4">
        <v>13469</v>
      </c>
      <c r="B4176" s="5">
        <v>40641.442361111112</v>
      </c>
      <c r="C4176" s="5">
        <v>40641.414583333331</v>
      </c>
      <c r="D4176" s="4" t="s">
        <v>53</v>
      </c>
      <c r="E4176" s="4" t="s">
        <v>79</v>
      </c>
      <c r="F4176" s="6" t="s">
        <v>145</v>
      </c>
      <c r="G4176" s="4" t="s">
        <v>55</v>
      </c>
      <c r="H4176" s="4" t="s">
        <v>1879</v>
      </c>
      <c r="I4176" s="4" t="s">
        <v>142</v>
      </c>
      <c r="J4176" s="4" t="s">
        <v>59</v>
      </c>
      <c r="K4176" s="9">
        <f t="shared" si="390"/>
        <v>2.7777777781011537E-2</v>
      </c>
      <c r="L4176" s="13">
        <f t="shared" si="391"/>
        <v>40641</v>
      </c>
      <c r="M4176" s="14">
        <f t="shared" si="392"/>
        <v>0.41458333333139308</v>
      </c>
      <c r="N4176" s="15">
        <f t="shared" si="393"/>
        <v>2</v>
      </c>
      <c r="O4176" s="16" t="str">
        <f t="shared" si="394"/>
        <v>Friday</v>
      </c>
      <c r="P4176" s="16" t="str">
        <f t="shared" si="395"/>
        <v>Apr</v>
      </c>
      <c r="Q4176" s="22">
        <f>IF(Analysis!$H$2=1,1,0)</f>
        <v>1</v>
      </c>
      <c r="R4176" s="1">
        <f>IF(Analysis!$H$3=1,1,0)</f>
        <v>1</v>
      </c>
      <c r="S4176" s="23">
        <f>IF(Analysis!$H$4=1,1,0)</f>
        <v>1</v>
      </c>
      <c r="T4176" s="23">
        <f>IF(Analysis!$H$6=1,1,0)</f>
        <v>1</v>
      </c>
      <c r="U4176" s="23">
        <f>IF(Analysis!$H$7=1,1,0)</f>
        <v>1</v>
      </c>
    </row>
    <row r="4177" spans="1:21">
      <c r="A4177" s="4">
        <v>13468</v>
      </c>
      <c r="B4177" s="5">
        <v>40652.363194444442</v>
      </c>
      <c r="C4177" s="5">
        <v>40641.40347222222</v>
      </c>
      <c r="D4177" s="4" t="s">
        <v>62</v>
      </c>
      <c r="E4177" s="4" t="s">
        <v>103</v>
      </c>
      <c r="F4177" s="6" t="s">
        <v>2490</v>
      </c>
      <c r="G4177" s="4" t="s">
        <v>55</v>
      </c>
      <c r="H4177" s="4" t="s">
        <v>1880</v>
      </c>
      <c r="I4177" s="4" t="s">
        <v>142</v>
      </c>
      <c r="J4177" s="4" t="s">
        <v>139</v>
      </c>
      <c r="K4177" s="9">
        <f t="shared" si="390"/>
        <v>10.959722222221899</v>
      </c>
      <c r="L4177" s="13">
        <f t="shared" si="391"/>
        <v>40641</v>
      </c>
      <c r="M4177" s="14">
        <f t="shared" si="392"/>
        <v>0.40347222222044365</v>
      </c>
      <c r="N4177" s="15">
        <f t="shared" si="393"/>
        <v>2</v>
      </c>
      <c r="O4177" s="16" t="str">
        <f t="shared" si="394"/>
        <v>Tuesday</v>
      </c>
      <c r="P4177" s="16" t="str">
        <f t="shared" si="395"/>
        <v>Apr</v>
      </c>
      <c r="Q4177" s="22">
        <f>IF(Analysis!$H$2=1,1,0)</f>
        <v>1</v>
      </c>
      <c r="R4177" s="1">
        <f>IF(Analysis!$H$3=1,1,0)</f>
        <v>1</v>
      </c>
      <c r="S4177" s="23">
        <f>IF(Analysis!$H$4=1,1,0)</f>
        <v>1</v>
      </c>
      <c r="T4177" s="23">
        <f>IF(Analysis!$H$6=1,1,0)</f>
        <v>1</v>
      </c>
      <c r="U4177" s="23">
        <f>IF(Analysis!$H$7=1,1,0)</f>
        <v>1</v>
      </c>
    </row>
    <row r="4178" spans="1:21">
      <c r="A4178" s="4">
        <v>13467</v>
      </c>
      <c r="B4178" s="5">
        <v>40672.436111111114</v>
      </c>
      <c r="C4178" s="5">
        <v>40641.399305555555</v>
      </c>
      <c r="D4178" s="4" t="s">
        <v>62</v>
      </c>
      <c r="E4178" s="4" t="s">
        <v>78</v>
      </c>
      <c r="F4178" s="6" t="s">
        <v>2071</v>
      </c>
      <c r="G4178" s="4" t="s">
        <v>55</v>
      </c>
      <c r="H4178" s="4" t="s">
        <v>90</v>
      </c>
      <c r="I4178" s="4" t="s">
        <v>142</v>
      </c>
      <c r="J4178" s="4" t="s">
        <v>65</v>
      </c>
      <c r="K4178" s="9">
        <f t="shared" si="390"/>
        <v>31.036805555559113</v>
      </c>
      <c r="L4178" s="13">
        <f t="shared" si="391"/>
        <v>40641</v>
      </c>
      <c r="M4178" s="14">
        <f t="shared" si="392"/>
        <v>0.39930555555474712</v>
      </c>
      <c r="N4178" s="15">
        <f t="shared" si="393"/>
        <v>2</v>
      </c>
      <c r="O4178" s="16" t="str">
        <f t="shared" si="394"/>
        <v>Monday</v>
      </c>
      <c r="P4178" s="16" t="str">
        <f t="shared" si="395"/>
        <v>Apr</v>
      </c>
      <c r="Q4178" s="22">
        <f>IF(Analysis!$H$2=1,1,0)</f>
        <v>1</v>
      </c>
      <c r="R4178" s="1">
        <f>IF(Analysis!$H$3=1,1,0)</f>
        <v>1</v>
      </c>
      <c r="S4178" s="23">
        <f>IF(Analysis!$H$4=1,1,0)</f>
        <v>1</v>
      </c>
      <c r="T4178" s="23">
        <f>IF(Analysis!$H$6=1,1,0)</f>
        <v>1</v>
      </c>
      <c r="U4178" s="23">
        <f>IF(Analysis!$H$7=1,1,0)</f>
        <v>1</v>
      </c>
    </row>
    <row r="4179" spans="1:21">
      <c r="A4179" s="4">
        <v>13466</v>
      </c>
      <c r="B4179" s="5">
        <v>40645.586111111108</v>
      </c>
      <c r="C4179" s="5">
        <v>40641.345833333333</v>
      </c>
      <c r="D4179" s="4" t="s">
        <v>60</v>
      </c>
      <c r="E4179" s="4" t="s">
        <v>54</v>
      </c>
      <c r="F4179" s="6" t="s">
        <v>2072</v>
      </c>
      <c r="G4179" s="4" t="s">
        <v>55</v>
      </c>
      <c r="H4179" s="4" t="s">
        <v>107</v>
      </c>
      <c r="I4179" s="4" t="s">
        <v>142</v>
      </c>
      <c r="J4179" s="4" t="s">
        <v>59</v>
      </c>
      <c r="K4179" s="9">
        <f t="shared" si="390"/>
        <v>4.2402777777751908</v>
      </c>
      <c r="L4179" s="13">
        <f t="shared" si="391"/>
        <v>40641</v>
      </c>
      <c r="M4179" s="14">
        <f t="shared" si="392"/>
        <v>0.34583333333284827</v>
      </c>
      <c r="N4179" s="15">
        <f t="shared" si="393"/>
        <v>1</v>
      </c>
      <c r="O4179" s="16" t="str">
        <f t="shared" si="394"/>
        <v>Tuesday</v>
      </c>
      <c r="P4179" s="16" t="str">
        <f t="shared" si="395"/>
        <v>Apr</v>
      </c>
      <c r="Q4179" s="22">
        <f>IF(Analysis!$H$2=1,1,0)</f>
        <v>1</v>
      </c>
      <c r="R4179" s="1">
        <f>IF(Analysis!$H$3=1,1,0)</f>
        <v>1</v>
      </c>
      <c r="S4179" s="23">
        <f>IF(Analysis!$H$4=1,1,0)</f>
        <v>1</v>
      </c>
      <c r="T4179" s="23">
        <f>IF(Analysis!$H$6=1,1,0)</f>
        <v>1</v>
      </c>
      <c r="U4179" s="23">
        <f>IF(Analysis!$H$7=1,1,0)</f>
        <v>1</v>
      </c>
    </row>
    <row r="4180" spans="1:21">
      <c r="A4180" s="4">
        <v>13465</v>
      </c>
      <c r="B4180" s="5">
        <v>40648.460416666669</v>
      </c>
      <c r="C4180" s="5">
        <v>40640.720138888886</v>
      </c>
      <c r="D4180" s="4" t="s">
        <v>62</v>
      </c>
      <c r="E4180" s="4" t="s">
        <v>72</v>
      </c>
      <c r="F4180" s="6" t="s">
        <v>2073</v>
      </c>
      <c r="G4180" s="4" t="s">
        <v>55</v>
      </c>
      <c r="H4180" s="4" t="s">
        <v>106</v>
      </c>
      <c r="I4180" s="4" t="s">
        <v>142</v>
      </c>
      <c r="J4180" s="4" t="s">
        <v>73</v>
      </c>
      <c r="K4180" s="9">
        <f t="shared" si="390"/>
        <v>7.7402777777824667</v>
      </c>
      <c r="L4180" s="13">
        <f t="shared" si="391"/>
        <v>40640</v>
      </c>
      <c r="M4180" s="14">
        <f t="shared" si="392"/>
        <v>0.72013888888614019</v>
      </c>
      <c r="N4180" s="15">
        <f t="shared" si="393"/>
        <v>6</v>
      </c>
      <c r="O4180" s="16" t="str">
        <f t="shared" si="394"/>
        <v>Friday</v>
      </c>
      <c r="P4180" s="16" t="str">
        <f t="shared" si="395"/>
        <v>Apr</v>
      </c>
      <c r="Q4180" s="22">
        <f>IF(Analysis!$H$2=1,1,0)</f>
        <v>1</v>
      </c>
      <c r="R4180" s="1">
        <f>IF(Analysis!$H$3=1,1,0)</f>
        <v>1</v>
      </c>
      <c r="S4180" s="23">
        <f>IF(Analysis!$H$4=1,1,0)</f>
        <v>1</v>
      </c>
      <c r="T4180" s="23">
        <f>IF(Analysis!$H$6=1,1,0)</f>
        <v>1</v>
      </c>
      <c r="U4180" s="23">
        <f>IF(Analysis!$H$7=1,1,0)</f>
        <v>1</v>
      </c>
    </row>
    <row r="4181" spans="1:21">
      <c r="A4181" s="4">
        <v>13464</v>
      </c>
      <c r="B4181" s="5">
        <v>40646.579861111109</v>
      </c>
      <c r="C4181" s="5">
        <v>40640.720138888886</v>
      </c>
      <c r="D4181" s="4" t="s">
        <v>53</v>
      </c>
      <c r="E4181" s="4" t="s">
        <v>79</v>
      </c>
      <c r="F4181" s="6" t="s">
        <v>132</v>
      </c>
      <c r="G4181" s="4" t="s">
        <v>55</v>
      </c>
      <c r="H4181" s="4" t="s">
        <v>71</v>
      </c>
      <c r="I4181" s="4" t="s">
        <v>142</v>
      </c>
      <c r="J4181" s="4" t="s">
        <v>59</v>
      </c>
      <c r="K4181" s="9">
        <f t="shared" si="390"/>
        <v>5.859722222223354</v>
      </c>
      <c r="L4181" s="13">
        <f t="shared" si="391"/>
        <v>40640</v>
      </c>
      <c r="M4181" s="14">
        <f t="shared" si="392"/>
        <v>0.72013888888614019</v>
      </c>
      <c r="N4181" s="15">
        <f t="shared" si="393"/>
        <v>6</v>
      </c>
      <c r="O4181" s="16" t="str">
        <f t="shared" si="394"/>
        <v>Wednesday</v>
      </c>
      <c r="P4181" s="16" t="str">
        <f t="shared" si="395"/>
        <v>Apr</v>
      </c>
      <c r="Q4181" s="22">
        <f>IF(Analysis!$H$2=1,1,0)</f>
        <v>1</v>
      </c>
      <c r="R4181" s="1">
        <f>IF(Analysis!$H$3=1,1,0)</f>
        <v>1</v>
      </c>
      <c r="S4181" s="23">
        <f>IF(Analysis!$H$4=1,1,0)</f>
        <v>1</v>
      </c>
      <c r="T4181" s="23">
        <f>IF(Analysis!$H$6=1,1,0)</f>
        <v>1</v>
      </c>
      <c r="U4181" s="23">
        <f>IF(Analysis!$H$7=1,1,0)</f>
        <v>1</v>
      </c>
    </row>
    <row r="4182" spans="1:21">
      <c r="A4182" s="4">
        <v>13463</v>
      </c>
      <c r="B4182" s="5">
        <v>40648.455555555556</v>
      </c>
      <c r="C4182" s="5">
        <v>40640.71875</v>
      </c>
      <c r="D4182" s="4" t="s">
        <v>62</v>
      </c>
      <c r="E4182" s="4" t="s">
        <v>72</v>
      </c>
      <c r="F4182" s="6" t="s">
        <v>133</v>
      </c>
      <c r="G4182" s="4" t="s">
        <v>55</v>
      </c>
      <c r="H4182" s="4" t="s">
        <v>56</v>
      </c>
      <c r="I4182" s="4" t="s">
        <v>142</v>
      </c>
      <c r="J4182" s="4" t="s">
        <v>73</v>
      </c>
      <c r="K4182" s="9">
        <f t="shared" si="390"/>
        <v>7.7368055555562023</v>
      </c>
      <c r="L4182" s="13">
        <f t="shared" si="391"/>
        <v>40640</v>
      </c>
      <c r="M4182" s="14">
        <f t="shared" si="392"/>
        <v>0.71875</v>
      </c>
      <c r="N4182" s="15">
        <f t="shared" si="393"/>
        <v>6</v>
      </c>
      <c r="O4182" s="16" t="str">
        <f t="shared" si="394"/>
        <v>Friday</v>
      </c>
      <c r="P4182" s="16" t="str">
        <f t="shared" si="395"/>
        <v>Apr</v>
      </c>
      <c r="Q4182" s="22">
        <f>IF(Analysis!$H$2=1,1,0)</f>
        <v>1</v>
      </c>
      <c r="R4182" s="1">
        <f>IF(Analysis!$H$3=1,1,0)</f>
        <v>1</v>
      </c>
      <c r="S4182" s="23">
        <f>IF(Analysis!$H$4=1,1,0)</f>
        <v>1</v>
      </c>
      <c r="T4182" s="23">
        <f>IF(Analysis!$H$6=1,1,0)</f>
        <v>1</v>
      </c>
      <c r="U4182" s="23">
        <f>IF(Analysis!$H$7=1,1,0)</f>
        <v>1</v>
      </c>
    </row>
    <row r="4183" spans="1:21">
      <c r="A4183" s="4">
        <v>13462</v>
      </c>
      <c r="B4183" s="5">
        <v>40667.652083333334</v>
      </c>
      <c r="C4183" s="5">
        <v>40640.709027777775</v>
      </c>
      <c r="D4183" s="4" t="s">
        <v>60</v>
      </c>
      <c r="E4183" s="4" t="s">
        <v>74</v>
      </c>
      <c r="F4183" s="6" t="s">
        <v>127</v>
      </c>
      <c r="G4183" s="4" t="s">
        <v>55</v>
      </c>
      <c r="H4183" s="4" t="s">
        <v>90</v>
      </c>
      <c r="I4183" s="4" t="s">
        <v>142</v>
      </c>
      <c r="J4183" s="4" t="s">
        <v>136</v>
      </c>
      <c r="K4183" s="9">
        <f t="shared" si="390"/>
        <v>26.943055555559113</v>
      </c>
      <c r="L4183" s="13">
        <f t="shared" si="391"/>
        <v>40640</v>
      </c>
      <c r="M4183" s="14">
        <f t="shared" si="392"/>
        <v>0.70902777777519077</v>
      </c>
      <c r="N4183" s="15">
        <f t="shared" si="393"/>
        <v>6</v>
      </c>
      <c r="O4183" s="16" t="str">
        <f t="shared" si="394"/>
        <v>Wednesday</v>
      </c>
      <c r="P4183" s="16" t="str">
        <f t="shared" si="395"/>
        <v>Apr</v>
      </c>
      <c r="Q4183" s="22">
        <f>IF(Analysis!$H$2=1,1,0)</f>
        <v>1</v>
      </c>
      <c r="R4183" s="1">
        <f>IF(Analysis!$H$3=1,1,0)</f>
        <v>1</v>
      </c>
      <c r="S4183" s="23">
        <f>IF(Analysis!$H$4=1,1,0)</f>
        <v>1</v>
      </c>
      <c r="T4183" s="23">
        <f>IF(Analysis!$H$6=1,1,0)</f>
        <v>1</v>
      </c>
      <c r="U4183" s="23">
        <f>IF(Analysis!$H$7=1,1,0)</f>
        <v>1</v>
      </c>
    </row>
    <row r="4184" spans="1:21">
      <c r="A4184" s="4">
        <v>13461</v>
      </c>
      <c r="B4184" s="5">
        <v>40764.664583333331</v>
      </c>
      <c r="C4184" s="5">
        <v>40640.676388888889</v>
      </c>
      <c r="D4184" s="4" t="s">
        <v>62</v>
      </c>
      <c r="E4184" s="4" t="s">
        <v>64</v>
      </c>
      <c r="F4184" s="6" t="s">
        <v>128</v>
      </c>
      <c r="G4184" s="4" t="s">
        <v>55</v>
      </c>
      <c r="H4184" s="4" t="s">
        <v>56</v>
      </c>
      <c r="I4184" s="4" t="s">
        <v>142</v>
      </c>
      <c r="J4184" s="4" t="s">
        <v>70</v>
      </c>
      <c r="K4184" s="9">
        <f t="shared" si="390"/>
        <v>123.98819444444234</v>
      </c>
      <c r="L4184" s="13">
        <f t="shared" si="391"/>
        <v>40640</v>
      </c>
      <c r="M4184" s="14">
        <f t="shared" si="392"/>
        <v>0.67638888888905058</v>
      </c>
      <c r="N4184" s="15">
        <f t="shared" si="393"/>
        <v>5</v>
      </c>
      <c r="O4184" s="16" t="str">
        <f t="shared" si="394"/>
        <v>Tuesday</v>
      </c>
      <c r="P4184" s="16" t="str">
        <f t="shared" si="395"/>
        <v>Apr</v>
      </c>
      <c r="Q4184" s="22">
        <f>IF(Analysis!$H$2=1,1,0)</f>
        <v>1</v>
      </c>
      <c r="R4184" s="1">
        <f>IF(Analysis!$H$3=1,1,0)</f>
        <v>1</v>
      </c>
      <c r="S4184" s="23">
        <f>IF(Analysis!$H$4=1,1,0)</f>
        <v>1</v>
      </c>
      <c r="T4184" s="23">
        <f>IF(Analysis!$H$6=1,1,0)</f>
        <v>1</v>
      </c>
      <c r="U4184" s="23">
        <f>IF(Analysis!$H$7=1,1,0)</f>
        <v>1</v>
      </c>
    </row>
    <row r="4185" spans="1:21">
      <c r="A4185" s="4">
        <v>13460</v>
      </c>
      <c r="B4185" s="5">
        <v>40764.429861111108</v>
      </c>
      <c r="C4185" s="5">
        <v>40640.665277777778</v>
      </c>
      <c r="D4185" s="4" t="s">
        <v>53</v>
      </c>
      <c r="E4185" s="4" t="s">
        <v>68</v>
      </c>
      <c r="F4185" s="6" t="s">
        <v>129</v>
      </c>
      <c r="G4185" s="4" t="s">
        <v>55</v>
      </c>
      <c r="H4185" s="4" t="s">
        <v>1881</v>
      </c>
      <c r="I4185" s="4" t="s">
        <v>142</v>
      </c>
      <c r="J4185" s="4" t="s">
        <v>59</v>
      </c>
      <c r="K4185" s="9">
        <f t="shared" si="390"/>
        <v>123.76458333332994</v>
      </c>
      <c r="L4185" s="13">
        <f t="shared" si="391"/>
        <v>40640</v>
      </c>
      <c r="M4185" s="14">
        <f t="shared" si="392"/>
        <v>0.66527777777810115</v>
      </c>
      <c r="N4185" s="15">
        <f t="shared" si="393"/>
        <v>5</v>
      </c>
      <c r="O4185" s="16" t="str">
        <f t="shared" si="394"/>
        <v>Tuesday</v>
      </c>
      <c r="P4185" s="16" t="str">
        <f t="shared" si="395"/>
        <v>Apr</v>
      </c>
      <c r="Q4185" s="22">
        <f>IF(Analysis!$H$2=1,1,0)</f>
        <v>1</v>
      </c>
      <c r="R4185" s="1">
        <f>IF(Analysis!$H$3=1,1,0)</f>
        <v>1</v>
      </c>
      <c r="S4185" s="23">
        <f>IF(Analysis!$H$4=1,1,0)</f>
        <v>1</v>
      </c>
      <c r="T4185" s="23">
        <f>IF(Analysis!$H$6=1,1,0)</f>
        <v>1</v>
      </c>
      <c r="U4185" s="23">
        <f>IF(Analysis!$H$7=1,1,0)</f>
        <v>1</v>
      </c>
    </row>
    <row r="4186" spans="1:21">
      <c r="A4186" s="4">
        <v>13459</v>
      </c>
      <c r="B4186" s="5">
        <v>40641.47152777778</v>
      </c>
      <c r="C4186" s="5">
        <v>40640.609027777777</v>
      </c>
      <c r="D4186" s="4" t="s">
        <v>62</v>
      </c>
      <c r="E4186" s="4" t="s">
        <v>92</v>
      </c>
      <c r="F4186" s="6" t="s">
        <v>145</v>
      </c>
      <c r="G4186" s="4" t="s">
        <v>55</v>
      </c>
      <c r="H4186" s="4" t="s">
        <v>1882</v>
      </c>
      <c r="I4186" s="4" t="s">
        <v>142</v>
      </c>
      <c r="J4186" s="4" t="s">
        <v>59</v>
      </c>
      <c r="K4186" s="9">
        <f t="shared" si="390"/>
        <v>0.86250000000291038</v>
      </c>
      <c r="L4186" s="13">
        <f t="shared" si="391"/>
        <v>40640</v>
      </c>
      <c r="M4186" s="14">
        <f t="shared" si="392"/>
        <v>0.60902777777664596</v>
      </c>
      <c r="N4186" s="15">
        <f t="shared" si="393"/>
        <v>4</v>
      </c>
      <c r="O4186" s="16" t="str">
        <f t="shared" si="394"/>
        <v>Friday</v>
      </c>
      <c r="P4186" s="16" t="str">
        <f t="shared" si="395"/>
        <v>Apr</v>
      </c>
      <c r="Q4186" s="22">
        <f>IF(Analysis!$H$2=1,1,0)</f>
        <v>1</v>
      </c>
      <c r="R4186" s="1">
        <f>IF(Analysis!$H$3=1,1,0)</f>
        <v>1</v>
      </c>
      <c r="S4186" s="23">
        <f>IF(Analysis!$H$4=1,1,0)</f>
        <v>1</v>
      </c>
      <c r="T4186" s="23">
        <f>IF(Analysis!$H$6=1,1,0)</f>
        <v>1</v>
      </c>
      <c r="U4186" s="23">
        <f>IF(Analysis!$H$7=1,1,0)</f>
        <v>1</v>
      </c>
    </row>
    <row r="4187" spans="1:21">
      <c r="A4187" s="4">
        <v>13458</v>
      </c>
      <c r="B4187" s="5">
        <v>40665.607638888891</v>
      </c>
      <c r="C4187" s="5">
        <v>40640.575694444444</v>
      </c>
      <c r="D4187" s="4" t="s">
        <v>62</v>
      </c>
      <c r="E4187" s="4" t="s">
        <v>92</v>
      </c>
      <c r="F4187" s="6" t="s">
        <v>2491</v>
      </c>
      <c r="G4187" s="4" t="s">
        <v>55</v>
      </c>
      <c r="H4187" s="4" t="s">
        <v>1883</v>
      </c>
      <c r="I4187" s="4" t="s">
        <v>142</v>
      </c>
      <c r="J4187" s="4" t="s">
        <v>59</v>
      </c>
      <c r="K4187" s="9">
        <f t="shared" si="390"/>
        <v>25.031944444446708</v>
      </c>
      <c r="L4187" s="13">
        <f t="shared" si="391"/>
        <v>40640</v>
      </c>
      <c r="M4187" s="14">
        <f t="shared" si="392"/>
        <v>0.57569444444379769</v>
      </c>
      <c r="N4187" s="15">
        <f t="shared" si="393"/>
        <v>4</v>
      </c>
      <c r="O4187" s="16" t="str">
        <f t="shared" si="394"/>
        <v>Monday</v>
      </c>
      <c r="P4187" s="16" t="str">
        <f t="shared" si="395"/>
        <v>Apr</v>
      </c>
      <c r="Q4187" s="22">
        <f>IF(Analysis!$H$2=1,1,0)</f>
        <v>1</v>
      </c>
      <c r="R4187" s="1">
        <f>IF(Analysis!$H$3=1,1,0)</f>
        <v>1</v>
      </c>
      <c r="S4187" s="23">
        <f>IF(Analysis!$H$4=1,1,0)</f>
        <v>1</v>
      </c>
      <c r="T4187" s="23">
        <f>IF(Analysis!$H$6=1,1,0)</f>
        <v>1</v>
      </c>
      <c r="U4187" s="23">
        <f>IF(Analysis!$H$7=1,1,0)</f>
        <v>1</v>
      </c>
    </row>
    <row r="4188" spans="1:21">
      <c r="A4188" s="4">
        <v>13457</v>
      </c>
      <c r="B4188" s="5">
        <v>40640.649305555555</v>
      </c>
      <c r="C4188" s="5">
        <v>40640.574305555558</v>
      </c>
      <c r="D4188" s="4" t="s">
        <v>60</v>
      </c>
      <c r="E4188" s="4" t="s">
        <v>61</v>
      </c>
      <c r="F4188" s="6" t="s">
        <v>2071</v>
      </c>
      <c r="G4188" s="4" t="s">
        <v>55</v>
      </c>
      <c r="H4188" s="4" t="s">
        <v>1884</v>
      </c>
      <c r="I4188" s="4" t="s">
        <v>142</v>
      </c>
      <c r="J4188" s="4" t="s">
        <v>59</v>
      </c>
      <c r="K4188" s="9">
        <f t="shared" si="390"/>
        <v>7.4999999997089617E-2</v>
      </c>
      <c r="L4188" s="13">
        <f t="shared" si="391"/>
        <v>40640</v>
      </c>
      <c r="M4188" s="14">
        <f t="shared" si="392"/>
        <v>0.5743055555576575</v>
      </c>
      <c r="N4188" s="15">
        <f t="shared" si="393"/>
        <v>4</v>
      </c>
      <c r="O4188" s="16" t="str">
        <f t="shared" si="394"/>
        <v>Thursday</v>
      </c>
      <c r="P4188" s="16" t="str">
        <f t="shared" si="395"/>
        <v>Apr</v>
      </c>
      <c r="Q4188" s="22">
        <f>IF(Analysis!$H$2=1,1,0)</f>
        <v>1</v>
      </c>
      <c r="R4188" s="1">
        <f>IF(Analysis!$H$3=1,1,0)</f>
        <v>1</v>
      </c>
      <c r="S4188" s="23">
        <f>IF(Analysis!$H$4=1,1,0)</f>
        <v>1</v>
      </c>
      <c r="T4188" s="23">
        <f>IF(Analysis!$H$6=1,1,0)</f>
        <v>1</v>
      </c>
      <c r="U4188" s="23">
        <f>IF(Analysis!$H$7=1,1,0)</f>
        <v>1</v>
      </c>
    </row>
    <row r="4189" spans="1:21">
      <c r="A4189" s="4">
        <v>13456</v>
      </c>
      <c r="B4189" s="5">
        <v>40658.463194444441</v>
      </c>
      <c r="C4189" s="5">
        <v>40640.571527777778</v>
      </c>
      <c r="D4189" s="4" t="s">
        <v>60</v>
      </c>
      <c r="E4189" s="4" t="s">
        <v>54</v>
      </c>
      <c r="F4189" s="6" t="s">
        <v>2072</v>
      </c>
      <c r="G4189" s="4" t="s">
        <v>55</v>
      </c>
      <c r="H4189" s="4" t="s">
        <v>1885</v>
      </c>
      <c r="I4189" s="4" t="s">
        <v>142</v>
      </c>
      <c r="J4189" s="4" t="s">
        <v>59</v>
      </c>
      <c r="K4189" s="9">
        <f t="shared" si="390"/>
        <v>17.891666666662786</v>
      </c>
      <c r="L4189" s="13">
        <f t="shared" si="391"/>
        <v>40640</v>
      </c>
      <c r="M4189" s="14">
        <f t="shared" si="392"/>
        <v>0.57152777777810115</v>
      </c>
      <c r="N4189" s="15">
        <f t="shared" si="393"/>
        <v>4</v>
      </c>
      <c r="O4189" s="16" t="str">
        <f t="shared" si="394"/>
        <v>Monday</v>
      </c>
      <c r="P4189" s="16" t="str">
        <f t="shared" si="395"/>
        <v>Apr</v>
      </c>
      <c r="Q4189" s="22">
        <f>IF(Analysis!$H$2=1,1,0)</f>
        <v>1</v>
      </c>
      <c r="R4189" s="1">
        <f>IF(Analysis!$H$3=1,1,0)</f>
        <v>1</v>
      </c>
      <c r="S4189" s="23">
        <f>IF(Analysis!$H$4=1,1,0)</f>
        <v>1</v>
      </c>
      <c r="T4189" s="23">
        <f>IF(Analysis!$H$6=1,1,0)</f>
        <v>1</v>
      </c>
      <c r="U4189" s="23">
        <f>IF(Analysis!$H$7=1,1,0)</f>
        <v>1</v>
      </c>
    </row>
    <row r="4190" spans="1:21">
      <c r="A4190" s="4">
        <v>13455</v>
      </c>
      <c r="B4190" s="5">
        <v>40640.65902777778</v>
      </c>
      <c r="C4190" s="5">
        <v>40640.571527777778</v>
      </c>
      <c r="D4190" s="4" t="s">
        <v>60</v>
      </c>
      <c r="E4190" s="4" t="s">
        <v>61</v>
      </c>
      <c r="F4190" s="6" t="s">
        <v>2073</v>
      </c>
      <c r="G4190" s="4" t="s">
        <v>55</v>
      </c>
      <c r="H4190" s="4" t="s">
        <v>90</v>
      </c>
      <c r="I4190" s="4" t="s">
        <v>142</v>
      </c>
      <c r="J4190" s="4" t="s">
        <v>59</v>
      </c>
      <c r="K4190" s="9">
        <f t="shared" si="390"/>
        <v>8.7500000001455192E-2</v>
      </c>
      <c r="L4190" s="13">
        <f t="shared" si="391"/>
        <v>40640</v>
      </c>
      <c r="M4190" s="14">
        <f t="shared" si="392"/>
        <v>0.57152777777810115</v>
      </c>
      <c r="N4190" s="15">
        <f t="shared" si="393"/>
        <v>4</v>
      </c>
      <c r="O4190" s="16" t="str">
        <f t="shared" si="394"/>
        <v>Thursday</v>
      </c>
      <c r="P4190" s="16" t="str">
        <f t="shared" si="395"/>
        <v>Apr</v>
      </c>
      <c r="Q4190" s="22">
        <f>IF(Analysis!$H$2=1,1,0)</f>
        <v>1</v>
      </c>
      <c r="R4190" s="1">
        <f>IF(Analysis!$H$3=1,1,0)</f>
        <v>1</v>
      </c>
      <c r="S4190" s="23">
        <f>IF(Analysis!$H$4=1,1,0)</f>
        <v>1</v>
      </c>
      <c r="T4190" s="23">
        <f>IF(Analysis!$H$6=1,1,0)</f>
        <v>1</v>
      </c>
      <c r="U4190" s="23">
        <f>IF(Analysis!$H$7=1,1,0)</f>
        <v>1</v>
      </c>
    </row>
    <row r="4191" spans="1:21">
      <c r="A4191" s="4">
        <v>13454</v>
      </c>
      <c r="B4191" s="5">
        <v>40648.454861111109</v>
      </c>
      <c r="C4191" s="5">
        <v>40640.568749999999</v>
      </c>
      <c r="D4191" s="4" t="s">
        <v>62</v>
      </c>
      <c r="E4191" s="4" t="s">
        <v>68</v>
      </c>
      <c r="F4191" s="6" t="s">
        <v>132</v>
      </c>
      <c r="G4191" s="4" t="s">
        <v>55</v>
      </c>
      <c r="H4191" s="4" t="s">
        <v>107</v>
      </c>
      <c r="I4191" s="4" t="s">
        <v>142</v>
      </c>
      <c r="J4191" s="4" t="s">
        <v>73</v>
      </c>
      <c r="K4191" s="9">
        <f t="shared" si="390"/>
        <v>7.8861111111109494</v>
      </c>
      <c r="L4191" s="13">
        <f t="shared" si="391"/>
        <v>40640</v>
      </c>
      <c r="M4191" s="14">
        <f t="shared" si="392"/>
        <v>0.56874999999854481</v>
      </c>
      <c r="N4191" s="15">
        <f t="shared" si="393"/>
        <v>4</v>
      </c>
      <c r="O4191" s="16" t="str">
        <f t="shared" si="394"/>
        <v>Friday</v>
      </c>
      <c r="P4191" s="16" t="str">
        <f t="shared" si="395"/>
        <v>Apr</v>
      </c>
      <c r="Q4191" s="22">
        <f>IF(Analysis!$H$2=1,1,0)</f>
        <v>1</v>
      </c>
      <c r="R4191" s="1">
        <f>IF(Analysis!$H$3=1,1,0)</f>
        <v>1</v>
      </c>
      <c r="S4191" s="23">
        <f>IF(Analysis!$H$4=1,1,0)</f>
        <v>1</v>
      </c>
      <c r="T4191" s="23">
        <f>IF(Analysis!$H$6=1,1,0)</f>
        <v>1</v>
      </c>
      <c r="U4191" s="23">
        <f>IF(Analysis!$H$7=1,1,0)</f>
        <v>1</v>
      </c>
    </row>
    <row r="4192" spans="1:21">
      <c r="A4192" s="4">
        <v>13453</v>
      </c>
      <c r="B4192" s="5">
        <v>40640.473611111112</v>
      </c>
      <c r="C4192" s="5">
        <v>40640.445833333331</v>
      </c>
      <c r="D4192" s="4" t="s">
        <v>60</v>
      </c>
      <c r="E4192" s="4" t="s">
        <v>54</v>
      </c>
      <c r="F4192" s="6" t="s">
        <v>133</v>
      </c>
      <c r="G4192" s="4" t="s">
        <v>55</v>
      </c>
      <c r="H4192" s="4" t="s">
        <v>106</v>
      </c>
      <c r="I4192" s="4" t="s">
        <v>142</v>
      </c>
      <c r="J4192" s="4" t="s">
        <v>59</v>
      </c>
      <c r="K4192" s="9">
        <f t="shared" si="390"/>
        <v>2.7777777781011537E-2</v>
      </c>
      <c r="L4192" s="13">
        <f t="shared" si="391"/>
        <v>40640</v>
      </c>
      <c r="M4192" s="14">
        <f t="shared" si="392"/>
        <v>0.44583333333139308</v>
      </c>
      <c r="N4192" s="15">
        <f t="shared" si="393"/>
        <v>2</v>
      </c>
      <c r="O4192" s="16" t="str">
        <f t="shared" si="394"/>
        <v>Thursday</v>
      </c>
      <c r="P4192" s="16" t="str">
        <f t="shared" si="395"/>
        <v>Apr</v>
      </c>
      <c r="Q4192" s="22">
        <f>IF(Analysis!$H$2=1,1,0)</f>
        <v>1</v>
      </c>
      <c r="R4192" s="1">
        <f>IF(Analysis!$H$3=1,1,0)</f>
        <v>1</v>
      </c>
      <c r="S4192" s="23">
        <f>IF(Analysis!$H$4=1,1,0)</f>
        <v>1</v>
      </c>
      <c r="T4192" s="23">
        <f>IF(Analysis!$H$6=1,1,0)</f>
        <v>1</v>
      </c>
      <c r="U4192" s="23">
        <f>IF(Analysis!$H$7=1,1,0)</f>
        <v>1</v>
      </c>
    </row>
    <row r="4193" spans="1:21">
      <c r="A4193" s="4">
        <v>13452</v>
      </c>
      <c r="B4193" s="5">
        <v>40654.423611111109</v>
      </c>
      <c r="C4193" s="5">
        <v>40640.439583333333</v>
      </c>
      <c r="D4193" s="4" t="s">
        <v>53</v>
      </c>
      <c r="E4193" s="4" t="s">
        <v>98</v>
      </c>
      <c r="F4193" s="6" t="s">
        <v>127</v>
      </c>
      <c r="G4193" s="4" t="s">
        <v>55</v>
      </c>
      <c r="H4193" s="4" t="s">
        <v>71</v>
      </c>
      <c r="I4193" s="4" t="s">
        <v>142</v>
      </c>
      <c r="J4193" s="4" t="s">
        <v>136</v>
      </c>
      <c r="K4193" s="9">
        <f t="shared" si="390"/>
        <v>13.984027777776646</v>
      </c>
      <c r="L4193" s="13">
        <f t="shared" si="391"/>
        <v>40640</v>
      </c>
      <c r="M4193" s="14">
        <f t="shared" si="392"/>
        <v>0.43958333333284827</v>
      </c>
      <c r="N4193" s="15">
        <f t="shared" si="393"/>
        <v>2</v>
      </c>
      <c r="O4193" s="16" t="str">
        <f t="shared" si="394"/>
        <v>Thursday</v>
      </c>
      <c r="P4193" s="16" t="str">
        <f t="shared" si="395"/>
        <v>Apr</v>
      </c>
      <c r="Q4193" s="22">
        <f>IF(Analysis!$H$2=1,1,0)</f>
        <v>1</v>
      </c>
      <c r="R4193" s="1">
        <f>IF(Analysis!$H$3=1,1,0)</f>
        <v>1</v>
      </c>
      <c r="S4193" s="23">
        <f>IF(Analysis!$H$4=1,1,0)</f>
        <v>1</v>
      </c>
      <c r="T4193" s="23">
        <f>IF(Analysis!$H$6=1,1,0)</f>
        <v>1</v>
      </c>
      <c r="U4193" s="23">
        <f>IF(Analysis!$H$7=1,1,0)</f>
        <v>1</v>
      </c>
    </row>
    <row r="4194" spans="1:21">
      <c r="A4194" s="4">
        <v>13451</v>
      </c>
      <c r="B4194" s="5">
        <v>40674.44027777778</v>
      </c>
      <c r="C4194" s="5">
        <v>40640.438888888886</v>
      </c>
      <c r="D4194" s="4" t="s">
        <v>53</v>
      </c>
      <c r="E4194" s="4" t="s">
        <v>98</v>
      </c>
      <c r="F4194" s="6" t="s">
        <v>128</v>
      </c>
      <c r="G4194" s="4" t="s">
        <v>55</v>
      </c>
      <c r="H4194" s="4" t="s">
        <v>56</v>
      </c>
      <c r="I4194" s="4" t="s">
        <v>142</v>
      </c>
      <c r="J4194" s="4" t="s">
        <v>59</v>
      </c>
      <c r="K4194" s="9">
        <f t="shared" si="390"/>
        <v>34.001388888893416</v>
      </c>
      <c r="L4194" s="13">
        <f t="shared" si="391"/>
        <v>40640</v>
      </c>
      <c r="M4194" s="14">
        <f t="shared" si="392"/>
        <v>0.43888888888614019</v>
      </c>
      <c r="N4194" s="15">
        <f t="shared" si="393"/>
        <v>2</v>
      </c>
      <c r="O4194" s="16" t="str">
        <f t="shared" si="394"/>
        <v>Wednesday</v>
      </c>
      <c r="P4194" s="16" t="str">
        <f t="shared" si="395"/>
        <v>Apr</v>
      </c>
      <c r="Q4194" s="22">
        <f>IF(Analysis!$H$2=1,1,0)</f>
        <v>1</v>
      </c>
      <c r="R4194" s="1">
        <f>IF(Analysis!$H$3=1,1,0)</f>
        <v>1</v>
      </c>
      <c r="S4194" s="23">
        <f>IF(Analysis!$H$4=1,1,0)</f>
        <v>1</v>
      </c>
      <c r="T4194" s="23">
        <f>IF(Analysis!$H$6=1,1,0)</f>
        <v>1</v>
      </c>
      <c r="U4194" s="23">
        <f>IF(Analysis!$H$7=1,1,0)</f>
        <v>1</v>
      </c>
    </row>
    <row r="4195" spans="1:21">
      <c r="A4195" s="4">
        <v>13450</v>
      </c>
      <c r="B4195" s="5">
        <v>40641.586805555555</v>
      </c>
      <c r="C4195" s="5">
        <v>40640.427083333336</v>
      </c>
      <c r="D4195" s="4" t="s">
        <v>60</v>
      </c>
      <c r="E4195" s="4" t="s">
        <v>74</v>
      </c>
      <c r="F4195" s="6" t="s">
        <v>129</v>
      </c>
      <c r="G4195" s="4" t="s">
        <v>55</v>
      </c>
      <c r="H4195" s="4" t="s">
        <v>90</v>
      </c>
      <c r="I4195" s="4" t="s">
        <v>142</v>
      </c>
      <c r="J4195" s="4" t="s">
        <v>59</v>
      </c>
      <c r="K4195" s="9">
        <f t="shared" si="390"/>
        <v>1.1597222222189885</v>
      </c>
      <c r="L4195" s="13">
        <f t="shared" si="391"/>
        <v>40640</v>
      </c>
      <c r="M4195" s="14">
        <f t="shared" si="392"/>
        <v>0.42708333333575865</v>
      </c>
      <c r="N4195" s="15">
        <f t="shared" si="393"/>
        <v>2</v>
      </c>
      <c r="O4195" s="16" t="str">
        <f t="shared" si="394"/>
        <v>Friday</v>
      </c>
      <c r="P4195" s="16" t="str">
        <f t="shared" si="395"/>
        <v>Apr</v>
      </c>
      <c r="Q4195" s="22">
        <f>IF(Analysis!$H$2=1,1,0)</f>
        <v>1</v>
      </c>
      <c r="R4195" s="1">
        <f>IF(Analysis!$H$3=1,1,0)</f>
        <v>1</v>
      </c>
      <c r="S4195" s="23">
        <f>IF(Analysis!$H$4=1,1,0)</f>
        <v>1</v>
      </c>
      <c r="T4195" s="23">
        <f>IF(Analysis!$H$6=1,1,0)</f>
        <v>1</v>
      </c>
      <c r="U4195" s="23">
        <f>IF(Analysis!$H$7=1,1,0)</f>
        <v>1</v>
      </c>
    </row>
    <row r="4196" spans="1:21">
      <c r="A4196" s="4">
        <v>13449</v>
      </c>
      <c r="B4196" s="5">
        <v>40640.63958333333</v>
      </c>
      <c r="C4196" s="5">
        <v>40640.418055555558</v>
      </c>
      <c r="D4196" s="4" t="s">
        <v>60</v>
      </c>
      <c r="E4196" s="4" t="s">
        <v>54</v>
      </c>
      <c r="F4196" s="6" t="s">
        <v>145</v>
      </c>
      <c r="G4196" s="4" t="s">
        <v>55</v>
      </c>
      <c r="H4196" s="4" t="s">
        <v>56</v>
      </c>
      <c r="I4196" s="4" t="s">
        <v>142</v>
      </c>
      <c r="J4196" s="4" t="s">
        <v>59</v>
      </c>
      <c r="K4196" s="9">
        <f t="shared" si="390"/>
        <v>0.22152777777228039</v>
      </c>
      <c r="L4196" s="13">
        <f t="shared" si="391"/>
        <v>40640</v>
      </c>
      <c r="M4196" s="14">
        <f t="shared" si="392"/>
        <v>0.4180555555576575</v>
      </c>
      <c r="N4196" s="15">
        <f t="shared" si="393"/>
        <v>2</v>
      </c>
      <c r="O4196" s="16" t="str">
        <f t="shared" si="394"/>
        <v>Thursday</v>
      </c>
      <c r="P4196" s="16" t="str">
        <f t="shared" si="395"/>
        <v>Apr</v>
      </c>
      <c r="Q4196" s="22">
        <f>IF(Analysis!$H$2=1,1,0)</f>
        <v>1</v>
      </c>
      <c r="R4196" s="1">
        <f>IF(Analysis!$H$3=1,1,0)</f>
        <v>1</v>
      </c>
      <c r="S4196" s="23">
        <f>IF(Analysis!$H$4=1,1,0)</f>
        <v>1</v>
      </c>
      <c r="T4196" s="23">
        <f>IF(Analysis!$H$6=1,1,0)</f>
        <v>1</v>
      </c>
      <c r="U4196" s="23">
        <f>IF(Analysis!$H$7=1,1,0)</f>
        <v>1</v>
      </c>
    </row>
    <row r="4197" spans="1:21">
      <c r="A4197" s="4">
        <v>13448</v>
      </c>
      <c r="B4197" s="5">
        <v>40652.432638888888</v>
      </c>
      <c r="C4197" s="5">
        <v>40640.417361111111</v>
      </c>
      <c r="D4197" s="4" t="s">
        <v>60</v>
      </c>
      <c r="E4197" s="4" t="s">
        <v>54</v>
      </c>
      <c r="F4197" s="6" t="s">
        <v>2492</v>
      </c>
      <c r="G4197" s="4" t="s">
        <v>55</v>
      </c>
      <c r="H4197" s="4" t="s">
        <v>1886</v>
      </c>
      <c r="I4197" s="4" t="s">
        <v>142</v>
      </c>
      <c r="J4197" s="4" t="s">
        <v>59</v>
      </c>
      <c r="K4197" s="9">
        <f t="shared" si="390"/>
        <v>12.015277777776646</v>
      </c>
      <c r="L4197" s="13">
        <f t="shared" si="391"/>
        <v>40640</v>
      </c>
      <c r="M4197" s="14">
        <f t="shared" si="392"/>
        <v>0.41736111111094942</v>
      </c>
      <c r="N4197" s="15">
        <f t="shared" si="393"/>
        <v>2</v>
      </c>
      <c r="O4197" s="16" t="str">
        <f t="shared" si="394"/>
        <v>Tuesday</v>
      </c>
      <c r="P4197" s="16" t="str">
        <f t="shared" si="395"/>
        <v>Apr</v>
      </c>
      <c r="Q4197" s="22">
        <f>IF(Analysis!$H$2=1,1,0)</f>
        <v>1</v>
      </c>
      <c r="R4197" s="1">
        <f>IF(Analysis!$H$3=1,1,0)</f>
        <v>1</v>
      </c>
      <c r="S4197" s="23">
        <f>IF(Analysis!$H$4=1,1,0)</f>
        <v>1</v>
      </c>
      <c r="T4197" s="23">
        <f>IF(Analysis!$H$6=1,1,0)</f>
        <v>1</v>
      </c>
      <c r="U4197" s="23">
        <f>IF(Analysis!$H$7=1,1,0)</f>
        <v>1</v>
      </c>
    </row>
    <row r="4198" spans="1:21">
      <c r="A4198" s="4">
        <v>13447</v>
      </c>
      <c r="B4198" s="5">
        <v>40676.583333333336</v>
      </c>
      <c r="C4198" s="5">
        <v>40640.413194444445</v>
      </c>
      <c r="D4198" s="4" t="s">
        <v>53</v>
      </c>
      <c r="E4198" s="4" t="s">
        <v>79</v>
      </c>
      <c r="F4198" s="6" t="s">
        <v>2071</v>
      </c>
      <c r="G4198" s="4" t="s">
        <v>55</v>
      </c>
      <c r="H4198" s="4" t="s">
        <v>1887</v>
      </c>
      <c r="I4198" s="4" t="s">
        <v>142</v>
      </c>
      <c r="J4198" s="4" t="s">
        <v>59</v>
      </c>
      <c r="K4198" s="9">
        <f t="shared" si="390"/>
        <v>36.170138888890506</v>
      </c>
      <c r="L4198" s="13">
        <f t="shared" si="391"/>
        <v>40640</v>
      </c>
      <c r="M4198" s="14">
        <f t="shared" si="392"/>
        <v>0.41319444444525288</v>
      </c>
      <c r="N4198" s="15">
        <f t="shared" si="393"/>
        <v>2</v>
      </c>
      <c r="O4198" s="16" t="str">
        <f t="shared" si="394"/>
        <v>Friday</v>
      </c>
      <c r="P4198" s="16" t="str">
        <f t="shared" si="395"/>
        <v>Apr</v>
      </c>
      <c r="Q4198" s="22">
        <f>IF(Analysis!$H$2=1,1,0)</f>
        <v>1</v>
      </c>
      <c r="R4198" s="1">
        <f>IF(Analysis!$H$3=1,1,0)</f>
        <v>1</v>
      </c>
      <c r="S4198" s="23">
        <f>IF(Analysis!$H$4=1,1,0)</f>
        <v>1</v>
      </c>
      <c r="T4198" s="23">
        <f>IF(Analysis!$H$6=1,1,0)</f>
        <v>1</v>
      </c>
      <c r="U4198" s="23">
        <f>IF(Analysis!$H$7=1,1,0)</f>
        <v>1</v>
      </c>
    </row>
    <row r="4199" spans="1:21">
      <c r="A4199" s="4">
        <v>13446</v>
      </c>
      <c r="B4199" s="5">
        <v>40674.442361111112</v>
      </c>
      <c r="C4199" s="5">
        <v>40640.405555555553</v>
      </c>
      <c r="D4199" s="4" t="s">
        <v>53</v>
      </c>
      <c r="E4199" s="4" t="s">
        <v>98</v>
      </c>
      <c r="F4199" s="6" t="s">
        <v>2072</v>
      </c>
      <c r="G4199" s="4" t="s">
        <v>55</v>
      </c>
      <c r="H4199" s="4" t="s">
        <v>1888</v>
      </c>
      <c r="I4199" s="4" t="s">
        <v>142</v>
      </c>
      <c r="J4199" s="4" t="s">
        <v>59</v>
      </c>
      <c r="K4199" s="9">
        <f t="shared" si="390"/>
        <v>34.036805555559113</v>
      </c>
      <c r="L4199" s="13">
        <f t="shared" si="391"/>
        <v>40640</v>
      </c>
      <c r="M4199" s="14">
        <f t="shared" si="392"/>
        <v>0.40555555555329192</v>
      </c>
      <c r="N4199" s="15">
        <f t="shared" si="393"/>
        <v>2</v>
      </c>
      <c r="O4199" s="16" t="str">
        <f t="shared" si="394"/>
        <v>Wednesday</v>
      </c>
      <c r="P4199" s="16" t="str">
        <f t="shared" si="395"/>
        <v>Apr</v>
      </c>
      <c r="Q4199" s="22">
        <f>IF(Analysis!$H$2=1,1,0)</f>
        <v>1</v>
      </c>
      <c r="R4199" s="1">
        <f>IF(Analysis!$H$3=1,1,0)</f>
        <v>1</v>
      </c>
      <c r="S4199" s="23">
        <f>IF(Analysis!$H$4=1,1,0)</f>
        <v>1</v>
      </c>
      <c r="T4199" s="23">
        <f>IF(Analysis!$H$6=1,1,0)</f>
        <v>1</v>
      </c>
      <c r="U4199" s="23">
        <f>IF(Analysis!$H$7=1,1,0)</f>
        <v>1</v>
      </c>
    </row>
    <row r="4200" spans="1:21">
      <c r="A4200" s="4">
        <v>13445</v>
      </c>
      <c r="B4200" s="5">
        <v>40674.440972222219</v>
      </c>
      <c r="C4200" s="5">
        <v>40640.400694444441</v>
      </c>
      <c r="D4200" s="4" t="s">
        <v>53</v>
      </c>
      <c r="E4200" s="4" t="s">
        <v>98</v>
      </c>
      <c r="F4200" s="6" t="s">
        <v>2073</v>
      </c>
      <c r="G4200" s="4" t="s">
        <v>55</v>
      </c>
      <c r="H4200" s="4" t="s">
        <v>1889</v>
      </c>
      <c r="I4200" s="4" t="s">
        <v>142</v>
      </c>
      <c r="J4200" s="4" t="s">
        <v>59</v>
      </c>
      <c r="K4200" s="9">
        <f t="shared" si="390"/>
        <v>34.040277777778101</v>
      </c>
      <c r="L4200" s="13">
        <f t="shared" si="391"/>
        <v>40640</v>
      </c>
      <c r="M4200" s="14">
        <f t="shared" si="392"/>
        <v>0.40069444444088731</v>
      </c>
      <c r="N4200" s="15">
        <f t="shared" si="393"/>
        <v>2</v>
      </c>
      <c r="O4200" s="16" t="str">
        <f t="shared" si="394"/>
        <v>Wednesday</v>
      </c>
      <c r="P4200" s="16" t="str">
        <f t="shared" si="395"/>
        <v>Apr</v>
      </c>
      <c r="Q4200" s="22">
        <f>IF(Analysis!$H$2=1,1,0)</f>
        <v>1</v>
      </c>
      <c r="R4200" s="1">
        <f>IF(Analysis!$H$3=1,1,0)</f>
        <v>1</v>
      </c>
      <c r="S4200" s="23">
        <f>IF(Analysis!$H$4=1,1,0)</f>
        <v>1</v>
      </c>
      <c r="T4200" s="23">
        <f>IF(Analysis!$H$6=1,1,0)</f>
        <v>1</v>
      </c>
      <c r="U4200" s="23">
        <f>IF(Analysis!$H$7=1,1,0)</f>
        <v>1</v>
      </c>
    </row>
    <row r="4201" spans="1:21">
      <c r="A4201" s="4">
        <v>13444</v>
      </c>
      <c r="B4201" s="5">
        <v>40668.661111111112</v>
      </c>
      <c r="C4201" s="5">
        <v>40640.384722222225</v>
      </c>
      <c r="D4201" s="4" t="s">
        <v>53</v>
      </c>
      <c r="E4201" s="4" t="s">
        <v>98</v>
      </c>
      <c r="F4201" s="6" t="s">
        <v>132</v>
      </c>
      <c r="G4201" s="4" t="s">
        <v>55</v>
      </c>
      <c r="H4201" s="4" t="s">
        <v>1890</v>
      </c>
      <c r="I4201" s="4" t="s">
        <v>142</v>
      </c>
      <c r="J4201" s="4" t="s">
        <v>136</v>
      </c>
      <c r="K4201" s="9">
        <f t="shared" si="390"/>
        <v>28.276388888887595</v>
      </c>
      <c r="L4201" s="13">
        <f t="shared" si="391"/>
        <v>40640</v>
      </c>
      <c r="M4201" s="14">
        <f t="shared" si="392"/>
        <v>0.38472222222480923</v>
      </c>
      <c r="N4201" s="15">
        <f t="shared" si="393"/>
        <v>2</v>
      </c>
      <c r="O4201" s="16" t="str">
        <f t="shared" si="394"/>
        <v>Thursday</v>
      </c>
      <c r="P4201" s="16" t="str">
        <f t="shared" si="395"/>
        <v>Apr</v>
      </c>
      <c r="Q4201" s="22">
        <f>IF(Analysis!$H$2=1,1,0)</f>
        <v>1</v>
      </c>
      <c r="R4201" s="1">
        <f>IF(Analysis!$H$3=1,1,0)</f>
        <v>1</v>
      </c>
      <c r="S4201" s="23">
        <f>IF(Analysis!$H$4=1,1,0)</f>
        <v>1</v>
      </c>
      <c r="T4201" s="23">
        <f>IF(Analysis!$H$6=1,1,0)</f>
        <v>1</v>
      </c>
      <c r="U4201" s="23">
        <f>IF(Analysis!$H$7=1,1,0)</f>
        <v>1</v>
      </c>
    </row>
    <row r="4202" spans="1:21">
      <c r="A4202" s="4">
        <v>13443</v>
      </c>
      <c r="B4202" s="5">
        <v>40659.35833333333</v>
      </c>
      <c r="C4202" s="5">
        <v>40640.370833333334</v>
      </c>
      <c r="D4202" s="4" t="s">
        <v>53</v>
      </c>
      <c r="E4202" s="4" t="s">
        <v>97</v>
      </c>
      <c r="F4202" s="6" t="s">
        <v>133</v>
      </c>
      <c r="G4202" s="4" t="s">
        <v>55</v>
      </c>
      <c r="H4202" s="4" t="s">
        <v>90</v>
      </c>
      <c r="I4202" s="4" t="s">
        <v>142</v>
      </c>
      <c r="J4202" s="4" t="s">
        <v>59</v>
      </c>
      <c r="K4202" s="9">
        <f t="shared" si="390"/>
        <v>18.987499999995634</v>
      </c>
      <c r="L4202" s="13">
        <f t="shared" si="391"/>
        <v>40640</v>
      </c>
      <c r="M4202" s="14">
        <f t="shared" si="392"/>
        <v>0.37083333333430346</v>
      </c>
      <c r="N4202" s="15">
        <f t="shared" si="393"/>
        <v>1</v>
      </c>
      <c r="O4202" s="16" t="str">
        <f t="shared" si="394"/>
        <v>Tuesday</v>
      </c>
      <c r="P4202" s="16" t="str">
        <f t="shared" si="395"/>
        <v>Apr</v>
      </c>
      <c r="Q4202" s="22">
        <f>IF(Analysis!$H$2=1,1,0)</f>
        <v>1</v>
      </c>
      <c r="R4202" s="1">
        <f>IF(Analysis!$H$3=1,1,0)</f>
        <v>1</v>
      </c>
      <c r="S4202" s="23">
        <f>IF(Analysis!$H$4=1,1,0)</f>
        <v>1</v>
      </c>
      <c r="T4202" s="23">
        <f>IF(Analysis!$H$6=1,1,0)</f>
        <v>1</v>
      </c>
      <c r="U4202" s="23">
        <f>IF(Analysis!$H$7=1,1,0)</f>
        <v>1</v>
      </c>
    </row>
    <row r="4203" spans="1:21">
      <c r="A4203" s="4">
        <v>13442</v>
      </c>
      <c r="B4203" s="5">
        <v>40645.590277777781</v>
      </c>
      <c r="C4203" s="5">
        <v>40639.750694444447</v>
      </c>
      <c r="D4203" s="4" t="s">
        <v>60</v>
      </c>
      <c r="E4203" s="4" t="s">
        <v>54</v>
      </c>
      <c r="F4203" s="6" t="s">
        <v>127</v>
      </c>
      <c r="G4203" s="4" t="s">
        <v>55</v>
      </c>
      <c r="H4203" s="4" t="s">
        <v>107</v>
      </c>
      <c r="I4203" s="4" t="s">
        <v>142</v>
      </c>
      <c r="J4203" s="4" t="s">
        <v>59</v>
      </c>
      <c r="K4203" s="9">
        <f t="shared" si="390"/>
        <v>5.8395833333343035</v>
      </c>
      <c r="L4203" s="13">
        <f t="shared" si="391"/>
        <v>40639</v>
      </c>
      <c r="M4203" s="14">
        <f t="shared" si="392"/>
        <v>0.75069444444670808</v>
      </c>
      <c r="N4203" s="15">
        <f t="shared" si="393"/>
        <v>6</v>
      </c>
      <c r="O4203" s="16" t="str">
        <f t="shared" si="394"/>
        <v>Tuesday</v>
      </c>
      <c r="P4203" s="16" t="str">
        <f t="shared" si="395"/>
        <v>Apr</v>
      </c>
      <c r="Q4203" s="22">
        <f>IF(Analysis!$H$2=1,1,0)</f>
        <v>1</v>
      </c>
      <c r="R4203" s="1">
        <f>IF(Analysis!$H$3=1,1,0)</f>
        <v>1</v>
      </c>
      <c r="S4203" s="23">
        <f>IF(Analysis!$H$4=1,1,0)</f>
        <v>1</v>
      </c>
      <c r="T4203" s="23">
        <f>IF(Analysis!$H$6=1,1,0)</f>
        <v>1</v>
      </c>
      <c r="U4203" s="23">
        <f>IF(Analysis!$H$7=1,1,0)</f>
        <v>1</v>
      </c>
    </row>
    <row r="4204" spans="1:21">
      <c r="A4204" s="4">
        <v>13441</v>
      </c>
      <c r="B4204" s="5">
        <v>40645.588888888888</v>
      </c>
      <c r="C4204" s="5">
        <v>40639.75</v>
      </c>
      <c r="D4204" s="4" t="s">
        <v>60</v>
      </c>
      <c r="E4204" s="4" t="s">
        <v>54</v>
      </c>
      <c r="F4204" s="6" t="s">
        <v>128</v>
      </c>
      <c r="G4204" s="4" t="s">
        <v>55</v>
      </c>
      <c r="H4204" s="4" t="s">
        <v>106</v>
      </c>
      <c r="I4204" s="4" t="s">
        <v>142</v>
      </c>
      <c r="J4204" s="4" t="s">
        <v>59</v>
      </c>
      <c r="K4204" s="9">
        <f t="shared" si="390"/>
        <v>5.8388888888875954</v>
      </c>
      <c r="L4204" s="13">
        <f t="shared" si="391"/>
        <v>40639</v>
      </c>
      <c r="M4204" s="14">
        <f t="shared" si="392"/>
        <v>0.75</v>
      </c>
      <c r="N4204" s="15">
        <f t="shared" si="393"/>
        <v>6</v>
      </c>
      <c r="O4204" s="16" t="str">
        <f t="shared" si="394"/>
        <v>Tuesday</v>
      </c>
      <c r="P4204" s="16" t="str">
        <f t="shared" si="395"/>
        <v>Apr</v>
      </c>
      <c r="Q4204" s="22">
        <f>IF(Analysis!$H$2=1,1,0)</f>
        <v>1</v>
      </c>
      <c r="R4204" s="1">
        <f>IF(Analysis!$H$3=1,1,0)</f>
        <v>1</v>
      </c>
      <c r="S4204" s="23">
        <f>IF(Analysis!$H$4=1,1,0)</f>
        <v>1</v>
      </c>
      <c r="T4204" s="23">
        <f>IF(Analysis!$H$6=1,1,0)</f>
        <v>1</v>
      </c>
      <c r="U4204" s="23">
        <f>IF(Analysis!$H$7=1,1,0)</f>
        <v>1</v>
      </c>
    </row>
    <row r="4205" spans="1:21">
      <c r="A4205" s="4">
        <v>13440</v>
      </c>
      <c r="B4205" s="5">
        <v>40648.464583333334</v>
      </c>
      <c r="C4205" s="5">
        <v>40639.703472222223</v>
      </c>
      <c r="D4205" s="4" t="s">
        <v>53</v>
      </c>
      <c r="E4205" s="4" t="s">
        <v>54</v>
      </c>
      <c r="F4205" s="6" t="s">
        <v>129</v>
      </c>
      <c r="G4205" s="4" t="s">
        <v>55</v>
      </c>
      <c r="H4205" s="4" t="s">
        <v>71</v>
      </c>
      <c r="I4205" s="4" t="s">
        <v>142</v>
      </c>
      <c r="J4205" s="4" t="s">
        <v>59</v>
      </c>
      <c r="K4205" s="9">
        <f t="shared" si="390"/>
        <v>8.7611111111109494</v>
      </c>
      <c r="L4205" s="13">
        <f t="shared" si="391"/>
        <v>40639</v>
      </c>
      <c r="M4205" s="14">
        <f t="shared" si="392"/>
        <v>0.70347222222335404</v>
      </c>
      <c r="N4205" s="15">
        <f t="shared" si="393"/>
        <v>5</v>
      </c>
      <c r="O4205" s="16" t="str">
        <f t="shared" si="394"/>
        <v>Friday</v>
      </c>
      <c r="P4205" s="16" t="str">
        <f t="shared" si="395"/>
        <v>Apr</v>
      </c>
      <c r="Q4205" s="22">
        <f>IF(Analysis!$H$2=1,1,0)</f>
        <v>1</v>
      </c>
      <c r="R4205" s="1">
        <f>IF(Analysis!$H$3=1,1,0)</f>
        <v>1</v>
      </c>
      <c r="S4205" s="23">
        <f>IF(Analysis!$H$4=1,1,0)</f>
        <v>1</v>
      </c>
      <c r="T4205" s="23">
        <f>IF(Analysis!$H$6=1,1,0)</f>
        <v>1</v>
      </c>
      <c r="U4205" s="23">
        <f>IF(Analysis!$H$7=1,1,0)</f>
        <v>1</v>
      </c>
    </row>
    <row r="4206" spans="1:21">
      <c r="A4206" s="4">
        <v>13439</v>
      </c>
      <c r="B4206" s="5">
        <v>40645.602083333331</v>
      </c>
      <c r="C4206" s="5">
        <v>40639.631249999999</v>
      </c>
      <c r="D4206" s="4" t="s">
        <v>53</v>
      </c>
      <c r="E4206" s="4" t="s">
        <v>54</v>
      </c>
      <c r="F4206" s="6" t="s">
        <v>145</v>
      </c>
      <c r="G4206" s="4" t="s">
        <v>55</v>
      </c>
      <c r="H4206" s="4" t="s">
        <v>56</v>
      </c>
      <c r="I4206" s="4" t="s">
        <v>142</v>
      </c>
      <c r="J4206" s="4" t="s">
        <v>59</v>
      </c>
      <c r="K4206" s="9">
        <f t="shared" si="390"/>
        <v>5.9708333333328483</v>
      </c>
      <c r="L4206" s="13">
        <f t="shared" si="391"/>
        <v>40639</v>
      </c>
      <c r="M4206" s="14">
        <f t="shared" si="392"/>
        <v>0.63124999999854481</v>
      </c>
      <c r="N4206" s="15">
        <f t="shared" si="393"/>
        <v>5</v>
      </c>
      <c r="O4206" s="16" t="str">
        <f t="shared" si="394"/>
        <v>Tuesday</v>
      </c>
      <c r="P4206" s="16" t="str">
        <f t="shared" si="395"/>
        <v>Apr</v>
      </c>
      <c r="Q4206" s="22">
        <f>IF(Analysis!$H$2=1,1,0)</f>
        <v>1</v>
      </c>
      <c r="R4206" s="1">
        <f>IF(Analysis!$H$3=1,1,0)</f>
        <v>1</v>
      </c>
      <c r="S4206" s="23">
        <f>IF(Analysis!$H$4=1,1,0)</f>
        <v>1</v>
      </c>
      <c r="T4206" s="23">
        <f>IF(Analysis!$H$6=1,1,0)</f>
        <v>1</v>
      </c>
      <c r="U4206" s="23">
        <f>IF(Analysis!$H$7=1,1,0)</f>
        <v>1</v>
      </c>
    </row>
    <row r="4207" spans="1:21">
      <c r="A4207" s="4">
        <v>13438</v>
      </c>
      <c r="B4207" s="5">
        <v>40639.656944444447</v>
      </c>
      <c r="C4207" s="5">
        <v>40639.62777777778</v>
      </c>
      <c r="D4207" s="4" t="s">
        <v>53</v>
      </c>
      <c r="E4207" s="4" t="s">
        <v>105</v>
      </c>
      <c r="F4207" s="6" t="s">
        <v>2493</v>
      </c>
      <c r="G4207" s="4" t="s">
        <v>55</v>
      </c>
      <c r="H4207" s="4" t="s">
        <v>90</v>
      </c>
      <c r="I4207" s="4" t="s">
        <v>142</v>
      </c>
      <c r="J4207" s="4" t="s">
        <v>59</v>
      </c>
      <c r="K4207" s="9">
        <f t="shared" si="390"/>
        <v>2.9166666667151731E-2</v>
      </c>
      <c r="L4207" s="13">
        <f t="shared" si="391"/>
        <v>40639</v>
      </c>
      <c r="M4207" s="14">
        <f t="shared" si="392"/>
        <v>0.62777777777955635</v>
      </c>
      <c r="N4207" s="15">
        <f t="shared" si="393"/>
        <v>5</v>
      </c>
      <c r="O4207" s="16" t="str">
        <f t="shared" si="394"/>
        <v>Wednesday</v>
      </c>
      <c r="P4207" s="16" t="str">
        <f t="shared" si="395"/>
        <v>Apr</v>
      </c>
      <c r="Q4207" s="22">
        <f>IF(Analysis!$H$2=1,1,0)</f>
        <v>1</v>
      </c>
      <c r="R4207" s="1">
        <f>IF(Analysis!$H$3=1,1,0)</f>
        <v>1</v>
      </c>
      <c r="S4207" s="23">
        <f>IF(Analysis!$H$4=1,1,0)</f>
        <v>1</v>
      </c>
      <c r="T4207" s="23">
        <f>IF(Analysis!$H$6=1,1,0)</f>
        <v>1</v>
      </c>
      <c r="U4207" s="23">
        <f>IF(Analysis!$H$7=1,1,0)</f>
        <v>1</v>
      </c>
    </row>
    <row r="4208" spans="1:21">
      <c r="A4208" s="4">
        <v>13437</v>
      </c>
      <c r="B4208" s="5">
        <v>40644.439583333333</v>
      </c>
      <c r="C4208" s="5">
        <v>40639.625</v>
      </c>
      <c r="D4208" s="4" t="s">
        <v>53</v>
      </c>
      <c r="E4208" s="4" t="s">
        <v>68</v>
      </c>
      <c r="F4208" s="6" t="s">
        <v>2071</v>
      </c>
      <c r="G4208" s="4" t="s">
        <v>55</v>
      </c>
      <c r="H4208" s="4" t="s">
        <v>56</v>
      </c>
      <c r="I4208" s="4" t="s">
        <v>142</v>
      </c>
      <c r="J4208" s="4" t="s">
        <v>59</v>
      </c>
      <c r="K4208" s="9">
        <f t="shared" si="390"/>
        <v>4.8145833333328483</v>
      </c>
      <c r="L4208" s="13">
        <f t="shared" si="391"/>
        <v>40639</v>
      </c>
      <c r="M4208" s="14">
        <f t="shared" si="392"/>
        <v>0.625</v>
      </c>
      <c r="N4208" s="15">
        <f t="shared" si="393"/>
        <v>5</v>
      </c>
      <c r="O4208" s="16" t="str">
        <f t="shared" si="394"/>
        <v>Monday</v>
      </c>
      <c r="P4208" s="16" t="str">
        <f t="shared" si="395"/>
        <v>Apr</v>
      </c>
      <c r="Q4208" s="22">
        <f>IF(Analysis!$H$2=1,1,0)</f>
        <v>1</v>
      </c>
      <c r="R4208" s="1">
        <f>IF(Analysis!$H$3=1,1,0)</f>
        <v>1</v>
      </c>
      <c r="S4208" s="23">
        <f>IF(Analysis!$H$4=1,1,0)</f>
        <v>1</v>
      </c>
      <c r="T4208" s="23">
        <f>IF(Analysis!$H$6=1,1,0)</f>
        <v>1</v>
      </c>
      <c r="U4208" s="23">
        <f>IF(Analysis!$H$7=1,1,0)</f>
        <v>1</v>
      </c>
    </row>
    <row r="4209" spans="1:21">
      <c r="A4209" s="4">
        <v>13436</v>
      </c>
      <c r="B4209" s="5">
        <v>40644.384722222225</v>
      </c>
      <c r="C4209" s="5">
        <v>40639.604861111111</v>
      </c>
      <c r="D4209" s="4" t="s">
        <v>60</v>
      </c>
      <c r="E4209" s="4" t="s">
        <v>61</v>
      </c>
      <c r="F4209" s="6" t="s">
        <v>2072</v>
      </c>
      <c r="G4209" s="4" t="s">
        <v>55</v>
      </c>
      <c r="H4209" s="4" t="s">
        <v>1891</v>
      </c>
      <c r="I4209" s="4" t="s">
        <v>142</v>
      </c>
      <c r="J4209" s="4" t="s">
        <v>59</v>
      </c>
      <c r="K4209" s="9">
        <f t="shared" si="390"/>
        <v>4.7798611111138598</v>
      </c>
      <c r="L4209" s="13">
        <f t="shared" si="391"/>
        <v>40639</v>
      </c>
      <c r="M4209" s="14">
        <f t="shared" si="392"/>
        <v>0.60486111111094942</v>
      </c>
      <c r="N4209" s="15">
        <f t="shared" si="393"/>
        <v>4</v>
      </c>
      <c r="O4209" s="16" t="str">
        <f t="shared" si="394"/>
        <v>Monday</v>
      </c>
      <c r="P4209" s="16" t="str">
        <f t="shared" si="395"/>
        <v>Apr</v>
      </c>
      <c r="Q4209" s="22">
        <f>IF(Analysis!$H$2=1,1,0)</f>
        <v>1</v>
      </c>
      <c r="R4209" s="1">
        <f>IF(Analysis!$H$3=1,1,0)</f>
        <v>1</v>
      </c>
      <c r="S4209" s="23">
        <f>IF(Analysis!$H$4=1,1,0)</f>
        <v>1</v>
      </c>
      <c r="T4209" s="23">
        <f>IF(Analysis!$H$6=1,1,0)</f>
        <v>1</v>
      </c>
      <c r="U4209" s="23">
        <f>IF(Analysis!$H$7=1,1,0)</f>
        <v>1</v>
      </c>
    </row>
    <row r="4210" spans="1:21">
      <c r="A4210" s="4">
        <v>13435</v>
      </c>
      <c r="B4210" s="5">
        <v>40655.356944444444</v>
      </c>
      <c r="C4210" s="5">
        <v>40639.436805555553</v>
      </c>
      <c r="D4210" s="4" t="s">
        <v>53</v>
      </c>
      <c r="E4210" s="4" t="s">
        <v>67</v>
      </c>
      <c r="F4210" s="6" t="s">
        <v>2073</v>
      </c>
      <c r="G4210" s="4" t="s">
        <v>55</v>
      </c>
      <c r="H4210" s="4" t="s">
        <v>1892</v>
      </c>
      <c r="I4210" s="4" t="s">
        <v>142</v>
      </c>
      <c r="J4210" s="4" t="s">
        <v>59</v>
      </c>
      <c r="K4210" s="9">
        <f t="shared" si="390"/>
        <v>15.920138888890506</v>
      </c>
      <c r="L4210" s="13">
        <f t="shared" si="391"/>
        <v>40639</v>
      </c>
      <c r="M4210" s="14">
        <f t="shared" si="392"/>
        <v>0.43680555555329192</v>
      </c>
      <c r="N4210" s="15">
        <f t="shared" si="393"/>
        <v>2</v>
      </c>
      <c r="O4210" s="16" t="str">
        <f t="shared" si="394"/>
        <v>Friday</v>
      </c>
      <c r="P4210" s="16" t="str">
        <f t="shared" si="395"/>
        <v>Apr</v>
      </c>
      <c r="Q4210" s="22">
        <f>IF(Analysis!$H$2=1,1,0)</f>
        <v>1</v>
      </c>
      <c r="R4210" s="1">
        <f>IF(Analysis!$H$3=1,1,0)</f>
        <v>1</v>
      </c>
      <c r="S4210" s="23">
        <f>IF(Analysis!$H$4=1,1,0)</f>
        <v>1</v>
      </c>
      <c r="T4210" s="23">
        <f>IF(Analysis!$H$6=1,1,0)</f>
        <v>1</v>
      </c>
      <c r="U4210" s="23">
        <f>IF(Analysis!$H$7=1,1,0)</f>
        <v>1</v>
      </c>
    </row>
    <row r="4211" spans="1:21">
      <c r="A4211" s="4">
        <v>13434</v>
      </c>
      <c r="B4211" s="5">
        <v>40667.555555555555</v>
      </c>
      <c r="C4211" s="5">
        <v>40639.43472222222</v>
      </c>
      <c r="D4211" s="4" t="s">
        <v>62</v>
      </c>
      <c r="E4211" s="4" t="s">
        <v>64</v>
      </c>
      <c r="F4211" s="6" t="s">
        <v>132</v>
      </c>
      <c r="G4211" s="4" t="s">
        <v>55</v>
      </c>
      <c r="H4211" s="4" t="s">
        <v>1893</v>
      </c>
      <c r="I4211" s="4" t="s">
        <v>142</v>
      </c>
      <c r="J4211" s="4" t="s">
        <v>65</v>
      </c>
      <c r="K4211" s="9">
        <f t="shared" si="390"/>
        <v>28.120833333334303</v>
      </c>
      <c r="L4211" s="13">
        <f t="shared" si="391"/>
        <v>40639</v>
      </c>
      <c r="M4211" s="14">
        <f t="shared" si="392"/>
        <v>0.43472222222044365</v>
      </c>
      <c r="N4211" s="15">
        <f t="shared" si="393"/>
        <v>2</v>
      </c>
      <c r="O4211" s="16" t="str">
        <f t="shared" si="394"/>
        <v>Wednesday</v>
      </c>
      <c r="P4211" s="16" t="str">
        <f t="shared" si="395"/>
        <v>Apr</v>
      </c>
      <c r="Q4211" s="22">
        <f>IF(Analysis!$H$2=1,1,0)</f>
        <v>1</v>
      </c>
      <c r="R4211" s="1">
        <f>IF(Analysis!$H$3=1,1,0)</f>
        <v>1</v>
      </c>
      <c r="S4211" s="23">
        <f>IF(Analysis!$H$4=1,1,0)</f>
        <v>1</v>
      </c>
      <c r="T4211" s="23">
        <f>IF(Analysis!$H$6=1,1,0)</f>
        <v>1</v>
      </c>
      <c r="U4211" s="23">
        <f>IF(Analysis!$H$7=1,1,0)</f>
        <v>1</v>
      </c>
    </row>
    <row r="4212" spans="1:21">
      <c r="A4212" s="4">
        <v>13433</v>
      </c>
      <c r="B4212" s="5">
        <v>40639.449999999997</v>
      </c>
      <c r="C4212" s="5">
        <v>40639.427777777775</v>
      </c>
      <c r="D4212" s="4" t="s">
        <v>60</v>
      </c>
      <c r="E4212" s="4" t="s">
        <v>67</v>
      </c>
      <c r="F4212" s="6" t="s">
        <v>133</v>
      </c>
      <c r="G4212" s="4" t="s">
        <v>55</v>
      </c>
      <c r="H4212" s="4" t="s">
        <v>1894</v>
      </c>
      <c r="I4212" s="4" t="s">
        <v>142</v>
      </c>
      <c r="J4212" s="4" t="s">
        <v>59</v>
      </c>
      <c r="K4212" s="9">
        <f t="shared" si="390"/>
        <v>2.2222222221898846E-2</v>
      </c>
      <c r="L4212" s="13">
        <f t="shared" si="391"/>
        <v>40639</v>
      </c>
      <c r="M4212" s="14">
        <f t="shared" si="392"/>
        <v>0.42777777777519077</v>
      </c>
      <c r="N4212" s="15">
        <f t="shared" si="393"/>
        <v>2</v>
      </c>
      <c r="O4212" s="16" t="str">
        <f t="shared" si="394"/>
        <v>Wednesday</v>
      </c>
      <c r="P4212" s="16" t="str">
        <f t="shared" si="395"/>
        <v>Apr</v>
      </c>
      <c r="Q4212" s="22">
        <f>IF(Analysis!$H$2=1,1,0)</f>
        <v>1</v>
      </c>
      <c r="R4212" s="1">
        <f>IF(Analysis!$H$3=1,1,0)</f>
        <v>1</v>
      </c>
      <c r="S4212" s="23">
        <f>IF(Analysis!$H$4=1,1,0)</f>
        <v>1</v>
      </c>
      <c r="T4212" s="23">
        <f>IF(Analysis!$H$6=1,1,0)</f>
        <v>1</v>
      </c>
      <c r="U4212" s="23">
        <f>IF(Analysis!$H$7=1,1,0)</f>
        <v>1</v>
      </c>
    </row>
    <row r="4213" spans="1:21">
      <c r="A4213" s="4">
        <v>13432</v>
      </c>
      <c r="B4213" s="5">
        <v>40639.600694444445</v>
      </c>
      <c r="C4213" s="5">
        <v>40639.425000000003</v>
      </c>
      <c r="D4213" s="4" t="s">
        <v>60</v>
      </c>
      <c r="E4213" s="4" t="s">
        <v>68</v>
      </c>
      <c r="F4213" s="6" t="s">
        <v>127</v>
      </c>
      <c r="G4213" s="4" t="s">
        <v>55</v>
      </c>
      <c r="H4213" s="4" t="s">
        <v>1895</v>
      </c>
      <c r="I4213" s="4" t="s">
        <v>142</v>
      </c>
      <c r="J4213" s="4" t="s">
        <v>59</v>
      </c>
      <c r="K4213" s="9">
        <f t="shared" si="390"/>
        <v>0.1756944444423425</v>
      </c>
      <c r="L4213" s="13">
        <f t="shared" si="391"/>
        <v>40639</v>
      </c>
      <c r="M4213" s="14">
        <f t="shared" si="392"/>
        <v>0.42500000000291038</v>
      </c>
      <c r="N4213" s="15">
        <f t="shared" si="393"/>
        <v>2</v>
      </c>
      <c r="O4213" s="16" t="str">
        <f t="shared" si="394"/>
        <v>Wednesday</v>
      </c>
      <c r="P4213" s="16" t="str">
        <f t="shared" si="395"/>
        <v>Apr</v>
      </c>
      <c r="Q4213" s="22">
        <f>IF(Analysis!$H$2=1,1,0)</f>
        <v>1</v>
      </c>
      <c r="R4213" s="1">
        <f>IF(Analysis!$H$3=1,1,0)</f>
        <v>1</v>
      </c>
      <c r="S4213" s="23">
        <f>IF(Analysis!$H$4=1,1,0)</f>
        <v>1</v>
      </c>
      <c r="T4213" s="23">
        <f>IF(Analysis!$H$6=1,1,0)</f>
        <v>1</v>
      </c>
      <c r="U4213" s="23">
        <f>IF(Analysis!$H$7=1,1,0)</f>
        <v>1</v>
      </c>
    </row>
    <row r="4214" spans="1:21">
      <c r="A4214" s="4">
        <v>13431</v>
      </c>
      <c r="B4214" s="5">
        <v>40645.600694444445</v>
      </c>
      <c r="C4214" s="5">
        <v>40638.697222222225</v>
      </c>
      <c r="D4214" s="4" t="s">
        <v>62</v>
      </c>
      <c r="E4214" s="4" t="s">
        <v>68</v>
      </c>
      <c r="F4214" s="6" t="s">
        <v>128</v>
      </c>
      <c r="G4214" s="4" t="s">
        <v>55</v>
      </c>
      <c r="H4214" s="4" t="s">
        <v>90</v>
      </c>
      <c r="I4214" s="4" t="s">
        <v>142</v>
      </c>
      <c r="J4214" s="4" t="s">
        <v>73</v>
      </c>
      <c r="K4214" s="9">
        <f t="shared" si="390"/>
        <v>6.9034722222204437</v>
      </c>
      <c r="L4214" s="13">
        <f t="shared" si="391"/>
        <v>40638</v>
      </c>
      <c r="M4214" s="14">
        <f t="shared" si="392"/>
        <v>0.69722222222480923</v>
      </c>
      <c r="N4214" s="15">
        <f t="shared" si="393"/>
        <v>5</v>
      </c>
      <c r="O4214" s="16" t="str">
        <f t="shared" si="394"/>
        <v>Tuesday</v>
      </c>
      <c r="P4214" s="16" t="str">
        <f t="shared" si="395"/>
        <v>Apr</v>
      </c>
      <c r="Q4214" s="22">
        <f>IF(Analysis!$H$2=1,1,0)</f>
        <v>1</v>
      </c>
      <c r="R4214" s="1">
        <f>IF(Analysis!$H$3=1,1,0)</f>
        <v>1</v>
      </c>
      <c r="S4214" s="23">
        <f>IF(Analysis!$H$4=1,1,0)</f>
        <v>1</v>
      </c>
      <c r="T4214" s="23">
        <f>IF(Analysis!$H$6=1,1,0)</f>
        <v>1</v>
      </c>
      <c r="U4214" s="23">
        <f>IF(Analysis!$H$7=1,1,0)</f>
        <v>1</v>
      </c>
    </row>
    <row r="4215" spans="1:21">
      <c r="A4215" s="4">
        <v>13430</v>
      </c>
      <c r="B4215" s="5">
        <v>40638.679861111108</v>
      </c>
      <c r="C4215" s="5">
        <v>40638.632638888892</v>
      </c>
      <c r="D4215" s="4" t="s">
        <v>60</v>
      </c>
      <c r="E4215" s="4" t="s">
        <v>67</v>
      </c>
      <c r="F4215" s="6" t="s">
        <v>129</v>
      </c>
      <c r="G4215" s="4" t="s">
        <v>55</v>
      </c>
      <c r="H4215" s="4" t="s">
        <v>107</v>
      </c>
      <c r="I4215" s="4" t="s">
        <v>142</v>
      </c>
      <c r="J4215" s="4" t="s">
        <v>59</v>
      </c>
      <c r="K4215" s="9">
        <f t="shared" si="390"/>
        <v>4.722222221607808E-2</v>
      </c>
      <c r="L4215" s="13">
        <f t="shared" si="391"/>
        <v>40638</v>
      </c>
      <c r="M4215" s="14">
        <f t="shared" si="392"/>
        <v>0.63263888889196096</v>
      </c>
      <c r="N4215" s="15">
        <f t="shared" si="393"/>
        <v>5</v>
      </c>
      <c r="O4215" s="16" t="str">
        <f t="shared" si="394"/>
        <v>Tuesday</v>
      </c>
      <c r="P4215" s="16" t="str">
        <f t="shared" si="395"/>
        <v>Apr</v>
      </c>
      <c r="Q4215" s="22">
        <f>IF(Analysis!$H$2=1,1,0)</f>
        <v>1</v>
      </c>
      <c r="R4215" s="1">
        <f>IF(Analysis!$H$3=1,1,0)</f>
        <v>1</v>
      </c>
      <c r="S4215" s="23">
        <f>IF(Analysis!$H$4=1,1,0)</f>
        <v>1</v>
      </c>
      <c r="T4215" s="23">
        <f>IF(Analysis!$H$6=1,1,0)</f>
        <v>1</v>
      </c>
      <c r="U4215" s="23">
        <f>IF(Analysis!$H$7=1,1,0)</f>
        <v>1</v>
      </c>
    </row>
    <row r="4216" spans="1:21">
      <c r="A4216" s="4">
        <v>13429</v>
      </c>
      <c r="B4216" s="5">
        <v>40640.652777777781</v>
      </c>
      <c r="C4216" s="5">
        <v>40638.570833333331</v>
      </c>
      <c r="D4216" s="4" t="s">
        <v>53</v>
      </c>
      <c r="E4216" s="4" t="s">
        <v>54</v>
      </c>
      <c r="F4216" s="6" t="s">
        <v>145</v>
      </c>
      <c r="G4216" s="4" t="s">
        <v>55</v>
      </c>
      <c r="H4216" s="4" t="s">
        <v>106</v>
      </c>
      <c r="I4216" s="4" t="s">
        <v>142</v>
      </c>
      <c r="J4216" s="4" t="s">
        <v>59</v>
      </c>
      <c r="K4216" s="9">
        <f t="shared" si="390"/>
        <v>2.0819444444496185</v>
      </c>
      <c r="L4216" s="13">
        <f t="shared" si="391"/>
        <v>40638</v>
      </c>
      <c r="M4216" s="14">
        <f t="shared" si="392"/>
        <v>0.57083333333139308</v>
      </c>
      <c r="N4216" s="15">
        <f t="shared" si="393"/>
        <v>4</v>
      </c>
      <c r="O4216" s="16" t="str">
        <f t="shared" si="394"/>
        <v>Thursday</v>
      </c>
      <c r="P4216" s="16" t="str">
        <f t="shared" si="395"/>
        <v>Apr</v>
      </c>
      <c r="Q4216" s="22">
        <f>IF(Analysis!$H$2=1,1,0)</f>
        <v>1</v>
      </c>
      <c r="R4216" s="1">
        <f>IF(Analysis!$H$3=1,1,0)</f>
        <v>1</v>
      </c>
      <c r="S4216" s="23">
        <f>IF(Analysis!$H$4=1,1,0)</f>
        <v>1</v>
      </c>
      <c r="T4216" s="23">
        <f>IF(Analysis!$H$6=1,1,0)</f>
        <v>1</v>
      </c>
      <c r="U4216" s="23">
        <f>IF(Analysis!$H$7=1,1,0)</f>
        <v>1</v>
      </c>
    </row>
    <row r="4217" spans="1:21">
      <c r="A4217" s="4">
        <v>13428</v>
      </c>
      <c r="B4217" s="5">
        <v>40641.622916666667</v>
      </c>
      <c r="C4217" s="5">
        <v>40638.527777777781</v>
      </c>
      <c r="D4217" s="4" t="s">
        <v>62</v>
      </c>
      <c r="E4217" s="4" t="s">
        <v>63</v>
      </c>
      <c r="F4217" s="6" t="s">
        <v>2494</v>
      </c>
      <c r="G4217" s="4" t="s">
        <v>55</v>
      </c>
      <c r="H4217" s="4" t="s">
        <v>71</v>
      </c>
      <c r="I4217" s="4" t="s">
        <v>142</v>
      </c>
      <c r="J4217" s="4" t="s">
        <v>136</v>
      </c>
      <c r="K4217" s="9">
        <f t="shared" si="390"/>
        <v>3.0951388888861402</v>
      </c>
      <c r="L4217" s="13">
        <f t="shared" si="391"/>
        <v>40638</v>
      </c>
      <c r="M4217" s="14">
        <f t="shared" si="392"/>
        <v>0.52777777778101154</v>
      </c>
      <c r="N4217" s="15">
        <f t="shared" si="393"/>
        <v>3</v>
      </c>
      <c r="O4217" s="16" t="str">
        <f t="shared" si="394"/>
        <v>Friday</v>
      </c>
      <c r="P4217" s="16" t="str">
        <f t="shared" si="395"/>
        <v>Apr</v>
      </c>
      <c r="Q4217" s="22">
        <f>IF(Analysis!$H$2=1,1,0)</f>
        <v>1</v>
      </c>
      <c r="R4217" s="1">
        <f>IF(Analysis!$H$3=1,1,0)</f>
        <v>1</v>
      </c>
      <c r="S4217" s="23">
        <f>IF(Analysis!$H$4=1,1,0)</f>
        <v>1</v>
      </c>
      <c r="T4217" s="23">
        <f>IF(Analysis!$H$6=1,1,0)</f>
        <v>1</v>
      </c>
      <c r="U4217" s="23">
        <f>IF(Analysis!$H$7=1,1,0)</f>
        <v>1</v>
      </c>
    </row>
    <row r="4218" spans="1:21">
      <c r="A4218" s="4">
        <v>13427</v>
      </c>
      <c r="B4218" s="5">
        <v>40638.542361111111</v>
      </c>
      <c r="C4218" s="5">
        <v>40638.519444444442</v>
      </c>
      <c r="D4218" s="4" t="s">
        <v>60</v>
      </c>
      <c r="E4218" s="4" t="s">
        <v>68</v>
      </c>
      <c r="F4218" s="6" t="s">
        <v>2071</v>
      </c>
      <c r="G4218" s="4" t="s">
        <v>55</v>
      </c>
      <c r="H4218" s="4" t="s">
        <v>56</v>
      </c>
      <c r="I4218" s="4" t="s">
        <v>142</v>
      </c>
      <c r="J4218" s="4" t="s">
        <v>59</v>
      </c>
      <c r="K4218" s="9">
        <f t="shared" si="390"/>
        <v>2.2916666668606922E-2</v>
      </c>
      <c r="L4218" s="13">
        <f t="shared" si="391"/>
        <v>40638</v>
      </c>
      <c r="M4218" s="14">
        <f t="shared" si="392"/>
        <v>0.5194444444423425</v>
      </c>
      <c r="N4218" s="15">
        <f t="shared" si="393"/>
        <v>3</v>
      </c>
      <c r="O4218" s="16" t="str">
        <f t="shared" si="394"/>
        <v>Tuesday</v>
      </c>
      <c r="P4218" s="16" t="str">
        <f t="shared" si="395"/>
        <v>Apr</v>
      </c>
      <c r="Q4218" s="22">
        <f>IF(Analysis!$H$2=1,1,0)</f>
        <v>1</v>
      </c>
      <c r="R4218" s="1">
        <f>IF(Analysis!$H$3=1,1,0)</f>
        <v>1</v>
      </c>
      <c r="S4218" s="23">
        <f>IF(Analysis!$H$4=1,1,0)</f>
        <v>1</v>
      </c>
      <c r="T4218" s="23">
        <f>IF(Analysis!$H$6=1,1,0)</f>
        <v>1</v>
      </c>
      <c r="U4218" s="23">
        <f>IF(Analysis!$H$7=1,1,0)</f>
        <v>1</v>
      </c>
    </row>
    <row r="4219" spans="1:21">
      <c r="A4219" s="4">
        <v>13426</v>
      </c>
      <c r="B4219" s="5">
        <v>40640.655555555553</v>
      </c>
      <c r="C4219" s="5">
        <v>40638.493750000001</v>
      </c>
      <c r="D4219" s="4" t="s">
        <v>53</v>
      </c>
      <c r="E4219" s="4" t="s">
        <v>105</v>
      </c>
      <c r="F4219" s="6" t="s">
        <v>2072</v>
      </c>
      <c r="G4219" s="4" t="s">
        <v>55</v>
      </c>
      <c r="H4219" s="4" t="s">
        <v>90</v>
      </c>
      <c r="I4219" s="4" t="s">
        <v>142</v>
      </c>
      <c r="J4219" s="4" t="s">
        <v>59</v>
      </c>
      <c r="K4219" s="9">
        <f t="shared" si="390"/>
        <v>2.1618055555518367</v>
      </c>
      <c r="L4219" s="13">
        <f t="shared" si="391"/>
        <v>40638</v>
      </c>
      <c r="M4219" s="14">
        <f t="shared" si="392"/>
        <v>0.49375000000145519</v>
      </c>
      <c r="N4219" s="15">
        <f t="shared" si="393"/>
        <v>3</v>
      </c>
      <c r="O4219" s="16" t="str">
        <f t="shared" si="394"/>
        <v>Thursday</v>
      </c>
      <c r="P4219" s="16" t="str">
        <f t="shared" si="395"/>
        <v>Apr</v>
      </c>
      <c r="Q4219" s="22">
        <f>IF(Analysis!$H$2=1,1,0)</f>
        <v>1</v>
      </c>
      <c r="R4219" s="1">
        <f>IF(Analysis!$H$3=1,1,0)</f>
        <v>1</v>
      </c>
      <c r="S4219" s="23">
        <f>IF(Analysis!$H$4=1,1,0)</f>
        <v>1</v>
      </c>
      <c r="T4219" s="23">
        <f>IF(Analysis!$H$6=1,1,0)</f>
        <v>1</v>
      </c>
      <c r="U4219" s="23">
        <f>IF(Analysis!$H$7=1,1,0)</f>
        <v>1</v>
      </c>
    </row>
    <row r="4220" spans="1:21">
      <c r="A4220" s="4">
        <v>13425</v>
      </c>
      <c r="B4220" s="5">
        <v>40667.663194444445</v>
      </c>
      <c r="C4220" s="5">
        <v>40638.463194444441</v>
      </c>
      <c r="D4220" s="4" t="s">
        <v>60</v>
      </c>
      <c r="E4220" s="4" t="s">
        <v>108</v>
      </c>
      <c r="F4220" s="6" t="s">
        <v>2073</v>
      </c>
      <c r="G4220" s="4" t="s">
        <v>55</v>
      </c>
      <c r="H4220" s="4" t="s">
        <v>56</v>
      </c>
      <c r="I4220" s="4" t="s">
        <v>142</v>
      </c>
      <c r="J4220" s="4" t="s">
        <v>73</v>
      </c>
      <c r="K4220" s="9">
        <f t="shared" si="390"/>
        <v>29.200000000004366</v>
      </c>
      <c r="L4220" s="13">
        <f t="shared" si="391"/>
        <v>40638</v>
      </c>
      <c r="M4220" s="14">
        <f t="shared" si="392"/>
        <v>0.46319444444088731</v>
      </c>
      <c r="N4220" s="15">
        <f t="shared" si="393"/>
        <v>3</v>
      </c>
      <c r="O4220" s="16" t="str">
        <f t="shared" si="394"/>
        <v>Wednesday</v>
      </c>
      <c r="P4220" s="16" t="str">
        <f t="shared" si="395"/>
        <v>Apr</v>
      </c>
      <c r="Q4220" s="22">
        <f>IF(Analysis!$H$2=1,1,0)</f>
        <v>1</v>
      </c>
      <c r="R4220" s="1">
        <f>IF(Analysis!$H$3=1,1,0)</f>
        <v>1</v>
      </c>
      <c r="S4220" s="23">
        <f>IF(Analysis!$H$4=1,1,0)</f>
        <v>1</v>
      </c>
      <c r="T4220" s="23">
        <f>IF(Analysis!$H$6=1,1,0)</f>
        <v>1</v>
      </c>
      <c r="U4220" s="23">
        <f>IF(Analysis!$H$7=1,1,0)</f>
        <v>1</v>
      </c>
    </row>
    <row r="4221" spans="1:21">
      <c r="A4221" s="4">
        <v>13424</v>
      </c>
      <c r="B4221" s="5">
        <v>40652.478472222225</v>
      </c>
      <c r="C4221" s="5">
        <v>40638.429166666669</v>
      </c>
      <c r="D4221" s="4" t="s">
        <v>62</v>
      </c>
      <c r="E4221" s="4" t="s">
        <v>72</v>
      </c>
      <c r="F4221" s="6" t="s">
        <v>132</v>
      </c>
      <c r="G4221" s="4" t="s">
        <v>55</v>
      </c>
      <c r="H4221" s="4" t="s">
        <v>1896</v>
      </c>
      <c r="I4221" s="4" t="s">
        <v>142</v>
      </c>
      <c r="J4221" s="4" t="s">
        <v>73</v>
      </c>
      <c r="K4221" s="9">
        <f t="shared" si="390"/>
        <v>14.049305555556202</v>
      </c>
      <c r="L4221" s="13">
        <f t="shared" si="391"/>
        <v>40638</v>
      </c>
      <c r="M4221" s="14">
        <f t="shared" si="392"/>
        <v>0.42916666666860692</v>
      </c>
      <c r="N4221" s="15">
        <f t="shared" si="393"/>
        <v>2</v>
      </c>
      <c r="O4221" s="16" t="str">
        <f t="shared" si="394"/>
        <v>Tuesday</v>
      </c>
      <c r="P4221" s="16" t="str">
        <f t="shared" si="395"/>
        <v>Apr</v>
      </c>
      <c r="Q4221" s="22">
        <f>IF(Analysis!$H$2=1,1,0)</f>
        <v>1</v>
      </c>
      <c r="R4221" s="1">
        <f>IF(Analysis!$H$3=1,1,0)</f>
        <v>1</v>
      </c>
      <c r="S4221" s="23">
        <f>IF(Analysis!$H$4=1,1,0)</f>
        <v>1</v>
      </c>
      <c r="T4221" s="23">
        <f>IF(Analysis!$H$6=1,1,0)</f>
        <v>1</v>
      </c>
      <c r="U4221" s="23">
        <f>IF(Analysis!$H$7=1,1,0)</f>
        <v>1</v>
      </c>
    </row>
    <row r="4222" spans="1:21">
      <c r="A4222" s="4">
        <v>13423</v>
      </c>
      <c r="B4222" s="5">
        <v>40681.40625</v>
      </c>
      <c r="C4222" s="5">
        <v>40638.428472222222</v>
      </c>
      <c r="D4222" s="4" t="s">
        <v>62</v>
      </c>
      <c r="E4222" s="4" t="s">
        <v>77</v>
      </c>
      <c r="F4222" s="6" t="s">
        <v>133</v>
      </c>
      <c r="G4222" s="4" t="s">
        <v>55</v>
      </c>
      <c r="H4222" s="4" t="s">
        <v>1897</v>
      </c>
      <c r="I4222" s="4" t="s">
        <v>142</v>
      </c>
      <c r="J4222" s="4" t="s">
        <v>59</v>
      </c>
      <c r="K4222" s="9">
        <f t="shared" si="390"/>
        <v>42.977777777778101</v>
      </c>
      <c r="L4222" s="13">
        <f t="shared" si="391"/>
        <v>40638</v>
      </c>
      <c r="M4222" s="14">
        <f t="shared" si="392"/>
        <v>0.42847222222189885</v>
      </c>
      <c r="N4222" s="15">
        <f t="shared" si="393"/>
        <v>2</v>
      </c>
      <c r="O4222" s="16" t="str">
        <f t="shared" si="394"/>
        <v>Wednesday</v>
      </c>
      <c r="P4222" s="16" t="str">
        <f t="shared" si="395"/>
        <v>Apr</v>
      </c>
      <c r="Q4222" s="22">
        <f>IF(Analysis!$H$2=1,1,0)</f>
        <v>1</v>
      </c>
      <c r="R4222" s="1">
        <f>IF(Analysis!$H$3=1,1,0)</f>
        <v>1</v>
      </c>
      <c r="S4222" s="23">
        <f>IF(Analysis!$H$4=1,1,0)</f>
        <v>1</v>
      </c>
      <c r="T4222" s="23">
        <f>IF(Analysis!$H$6=1,1,0)</f>
        <v>1</v>
      </c>
      <c r="U4222" s="23">
        <f>IF(Analysis!$H$7=1,1,0)</f>
        <v>1</v>
      </c>
    </row>
    <row r="4223" spans="1:21">
      <c r="A4223" s="4">
        <v>13422</v>
      </c>
      <c r="B4223" s="5">
        <v>40638.54583333333</v>
      </c>
      <c r="C4223" s="5">
        <v>40638.376388888886</v>
      </c>
      <c r="D4223" s="4" t="s">
        <v>62</v>
      </c>
      <c r="E4223" s="4" t="s">
        <v>78</v>
      </c>
      <c r="F4223" s="6" t="s">
        <v>127</v>
      </c>
      <c r="G4223" s="4" t="s">
        <v>55</v>
      </c>
      <c r="H4223" s="4" t="s">
        <v>1898</v>
      </c>
      <c r="I4223" s="4" t="s">
        <v>142</v>
      </c>
      <c r="J4223" s="4" t="s">
        <v>59</v>
      </c>
      <c r="K4223" s="9">
        <f t="shared" si="390"/>
        <v>0.16944444444379769</v>
      </c>
      <c r="L4223" s="13">
        <f t="shared" si="391"/>
        <v>40638</v>
      </c>
      <c r="M4223" s="14">
        <f t="shared" si="392"/>
        <v>0.37638888888614019</v>
      </c>
      <c r="N4223" s="15">
        <f t="shared" si="393"/>
        <v>2</v>
      </c>
      <c r="O4223" s="16" t="str">
        <f t="shared" si="394"/>
        <v>Tuesday</v>
      </c>
      <c r="P4223" s="16" t="str">
        <f t="shared" si="395"/>
        <v>Apr</v>
      </c>
      <c r="Q4223" s="22">
        <f>IF(Analysis!$H$2=1,1,0)</f>
        <v>1</v>
      </c>
      <c r="R4223" s="1">
        <f>IF(Analysis!$H$3=1,1,0)</f>
        <v>1</v>
      </c>
      <c r="S4223" s="23">
        <f>IF(Analysis!$H$4=1,1,0)</f>
        <v>1</v>
      </c>
      <c r="T4223" s="23">
        <f>IF(Analysis!$H$6=1,1,0)</f>
        <v>1</v>
      </c>
      <c r="U4223" s="23">
        <f>IF(Analysis!$H$7=1,1,0)</f>
        <v>1</v>
      </c>
    </row>
    <row r="4224" spans="1:21">
      <c r="A4224" s="4">
        <v>13421</v>
      </c>
      <c r="B4224" s="5">
        <v>40679.683333333334</v>
      </c>
      <c r="C4224" s="5">
        <v>40638.375</v>
      </c>
      <c r="D4224" s="4" t="s">
        <v>62</v>
      </c>
      <c r="E4224" s="4" t="s">
        <v>63</v>
      </c>
      <c r="F4224" s="6" t="s">
        <v>128</v>
      </c>
      <c r="G4224" s="4" t="s">
        <v>55</v>
      </c>
      <c r="H4224" s="4" t="s">
        <v>1899</v>
      </c>
      <c r="I4224" s="4" t="s">
        <v>142</v>
      </c>
      <c r="J4224" s="4" t="s">
        <v>59</v>
      </c>
      <c r="K4224" s="9">
        <f t="shared" si="390"/>
        <v>41.308333333334303</v>
      </c>
      <c r="L4224" s="13">
        <f t="shared" si="391"/>
        <v>40638</v>
      </c>
      <c r="M4224" s="14">
        <f t="shared" si="392"/>
        <v>0.375</v>
      </c>
      <c r="N4224" s="15">
        <f t="shared" si="393"/>
        <v>2</v>
      </c>
      <c r="O4224" s="16" t="str">
        <f t="shared" si="394"/>
        <v>Monday</v>
      </c>
      <c r="P4224" s="16" t="str">
        <f t="shared" si="395"/>
        <v>Apr</v>
      </c>
      <c r="Q4224" s="22">
        <f>IF(Analysis!$H$2=1,1,0)</f>
        <v>1</v>
      </c>
      <c r="R4224" s="1">
        <f>IF(Analysis!$H$3=1,1,0)</f>
        <v>1</v>
      </c>
      <c r="S4224" s="23">
        <f>IF(Analysis!$H$4=1,1,0)</f>
        <v>1</v>
      </c>
      <c r="T4224" s="23">
        <f>IF(Analysis!$H$6=1,1,0)</f>
        <v>1</v>
      </c>
      <c r="U4224" s="23">
        <f>IF(Analysis!$H$7=1,1,0)</f>
        <v>1</v>
      </c>
    </row>
    <row r="4225" spans="1:21">
      <c r="A4225" s="4">
        <v>13420</v>
      </c>
      <c r="B4225" s="5">
        <v>40640.309027777781</v>
      </c>
      <c r="C4225" s="5">
        <v>40638.349305555559</v>
      </c>
      <c r="D4225" s="4" t="s">
        <v>53</v>
      </c>
      <c r="E4225" s="4" t="s">
        <v>54</v>
      </c>
      <c r="F4225" s="6" t="s">
        <v>129</v>
      </c>
      <c r="G4225" s="4" t="s">
        <v>55</v>
      </c>
      <c r="H4225" s="4" t="s">
        <v>1900</v>
      </c>
      <c r="I4225" s="4" t="s">
        <v>142</v>
      </c>
      <c r="J4225" s="4" t="s">
        <v>59</v>
      </c>
      <c r="K4225" s="9">
        <f t="shared" si="390"/>
        <v>1.9597222222218988</v>
      </c>
      <c r="L4225" s="13">
        <f t="shared" si="391"/>
        <v>40638</v>
      </c>
      <c r="M4225" s="14">
        <f t="shared" si="392"/>
        <v>0.34930555555911269</v>
      </c>
      <c r="N4225" s="15">
        <f t="shared" si="393"/>
        <v>1</v>
      </c>
      <c r="O4225" s="16" t="str">
        <f t="shared" si="394"/>
        <v>Thursday</v>
      </c>
      <c r="P4225" s="16" t="str">
        <f t="shared" si="395"/>
        <v>Apr</v>
      </c>
      <c r="Q4225" s="22">
        <f>IF(Analysis!$H$2=1,1,0)</f>
        <v>1</v>
      </c>
      <c r="R4225" s="1">
        <f>IF(Analysis!$H$3=1,1,0)</f>
        <v>1</v>
      </c>
      <c r="S4225" s="23">
        <f>IF(Analysis!$H$4=1,1,0)</f>
        <v>1</v>
      </c>
      <c r="T4225" s="23">
        <f>IF(Analysis!$H$6=1,1,0)</f>
        <v>1</v>
      </c>
      <c r="U4225" s="23">
        <f>IF(Analysis!$H$7=1,1,0)</f>
        <v>1</v>
      </c>
    </row>
    <row r="4226" spans="1:21">
      <c r="A4226" s="4">
        <v>13419</v>
      </c>
      <c r="B4226" s="5">
        <v>40639.42291666667</v>
      </c>
      <c r="C4226" s="5">
        <v>40637.684027777781</v>
      </c>
      <c r="D4226" s="4" t="s">
        <v>53</v>
      </c>
      <c r="E4226" s="4" t="s">
        <v>74</v>
      </c>
      <c r="F4226" s="6" t="s">
        <v>145</v>
      </c>
      <c r="G4226" s="4" t="s">
        <v>55</v>
      </c>
      <c r="H4226" s="4" t="s">
        <v>90</v>
      </c>
      <c r="I4226" s="4" t="s">
        <v>142</v>
      </c>
      <c r="J4226" s="4" t="s">
        <v>136</v>
      </c>
      <c r="K4226" s="9">
        <f t="shared" si="390"/>
        <v>1.7388888888890506</v>
      </c>
      <c r="L4226" s="13">
        <f t="shared" si="391"/>
        <v>40637</v>
      </c>
      <c r="M4226" s="14">
        <f t="shared" si="392"/>
        <v>0.68402777778101154</v>
      </c>
      <c r="N4226" s="15">
        <f t="shared" si="393"/>
        <v>5</v>
      </c>
      <c r="O4226" s="16" t="str">
        <f t="shared" si="394"/>
        <v>Wednesday</v>
      </c>
      <c r="P4226" s="16" t="str">
        <f t="shared" si="395"/>
        <v>Apr</v>
      </c>
      <c r="Q4226" s="22">
        <f>IF(Analysis!$H$2=1,1,0)</f>
        <v>1</v>
      </c>
      <c r="R4226" s="1">
        <f>IF(Analysis!$H$3=1,1,0)</f>
        <v>1</v>
      </c>
      <c r="S4226" s="23">
        <f>IF(Analysis!$H$4=1,1,0)</f>
        <v>1</v>
      </c>
      <c r="T4226" s="23">
        <f>IF(Analysis!$H$6=1,1,0)</f>
        <v>1</v>
      </c>
      <c r="U4226" s="23">
        <f>IF(Analysis!$H$7=1,1,0)</f>
        <v>1</v>
      </c>
    </row>
    <row r="4227" spans="1:21">
      <c r="A4227" s="4">
        <v>13418</v>
      </c>
      <c r="B4227" s="5">
        <v>40641.418055555558</v>
      </c>
      <c r="C4227" s="5">
        <v>40637.618750000001</v>
      </c>
      <c r="D4227" s="4" t="s">
        <v>62</v>
      </c>
      <c r="E4227" s="4" t="s">
        <v>100</v>
      </c>
      <c r="F4227" s="6" t="s">
        <v>2495</v>
      </c>
      <c r="G4227" s="4" t="s">
        <v>55</v>
      </c>
      <c r="H4227" s="4" t="s">
        <v>107</v>
      </c>
      <c r="I4227" s="4" t="s">
        <v>142</v>
      </c>
      <c r="J4227" s="4" t="s">
        <v>136</v>
      </c>
      <c r="K4227" s="9">
        <f t="shared" ref="K4227:K4290" si="396">B4227-C4227</f>
        <v>3.7993055555562023</v>
      </c>
      <c r="L4227" s="13">
        <f t="shared" si="391"/>
        <v>40637</v>
      </c>
      <c r="M4227" s="14">
        <f t="shared" si="392"/>
        <v>0.61875000000145519</v>
      </c>
      <c r="N4227" s="15">
        <f t="shared" si="393"/>
        <v>4</v>
      </c>
      <c r="O4227" s="16" t="str">
        <f t="shared" si="394"/>
        <v>Friday</v>
      </c>
      <c r="P4227" s="16" t="str">
        <f t="shared" si="395"/>
        <v>Apr</v>
      </c>
      <c r="Q4227" s="22">
        <f>IF(Analysis!$H$2=1,1,0)</f>
        <v>1</v>
      </c>
      <c r="R4227" s="1">
        <f>IF(Analysis!$H$3=1,1,0)</f>
        <v>1</v>
      </c>
      <c r="S4227" s="23">
        <f>IF(Analysis!$H$4=1,1,0)</f>
        <v>1</v>
      </c>
      <c r="T4227" s="23">
        <f>IF(Analysis!$H$6=1,1,0)</f>
        <v>1</v>
      </c>
      <c r="U4227" s="23">
        <f>IF(Analysis!$H$7=1,1,0)</f>
        <v>1</v>
      </c>
    </row>
    <row r="4228" spans="1:21">
      <c r="A4228" s="4">
        <v>13417</v>
      </c>
      <c r="B4228" s="5">
        <v>40648.460416666669</v>
      </c>
      <c r="C4228" s="5">
        <v>40637.613888888889</v>
      </c>
      <c r="D4228" s="4" t="s">
        <v>60</v>
      </c>
      <c r="E4228" s="4" t="s">
        <v>74</v>
      </c>
      <c r="F4228" s="6" t="s">
        <v>2071</v>
      </c>
      <c r="G4228" s="4" t="s">
        <v>55</v>
      </c>
      <c r="H4228" s="4" t="s">
        <v>106</v>
      </c>
      <c r="I4228" s="4" t="s">
        <v>142</v>
      </c>
      <c r="J4228" s="4" t="s">
        <v>59</v>
      </c>
      <c r="K4228" s="9">
        <f t="shared" si="396"/>
        <v>10.846527777779556</v>
      </c>
      <c r="L4228" s="13">
        <f t="shared" ref="L4228:L4291" si="397">INT(C4228)</f>
        <v>40637</v>
      </c>
      <c r="M4228" s="14">
        <f t="shared" ref="M4228:M4291" si="398">MOD(C4228,1)</f>
        <v>0.61388888888905058</v>
      </c>
      <c r="N4228" s="15">
        <f t="shared" ref="N4228:N4291" si="399">IF(AND($V$4&lt;=M4228,M4228&lt;$W$4),1,IF(AND($X$4&lt;=M4228,M4228&lt;$Y$4),2,IF(AND($Z$4&lt;=M4228,M4228&lt;$AA$4),3,IF(AND($AB$4&lt;=M4228,M4228&lt;$AC$4),4,IF(AND($AD$4&lt;=M4228,M4228&lt;$AE$4),5,IF(AND($AF$4&lt;=M4228,M4228&lt;$AG$4),6))))))</f>
        <v>4</v>
      </c>
      <c r="O4228" s="16" t="str">
        <f t="shared" ref="O4228:O4291" si="400">CHOOSE(WEEKDAY(B4228,1),"Sunday","Monday","Tuesday","Wednesday","Thursday","Friday","Saturday")</f>
        <v>Friday</v>
      </c>
      <c r="P4228" s="16" t="str">
        <f t="shared" ref="P4228:P4291" si="401">CHOOSE(MONTH(L4228),"Jan","Feb","Mar","Apr","May","Jun","Jul","Aug","Sep","Oct","Nov","Dec")</f>
        <v>Apr</v>
      </c>
      <c r="Q4228" s="22">
        <f>IF(Analysis!$H$2=1,1,0)</f>
        <v>1</v>
      </c>
      <c r="R4228" s="1">
        <f>IF(Analysis!$H$3=1,1,0)</f>
        <v>1</v>
      </c>
      <c r="S4228" s="23">
        <f>IF(Analysis!$H$4=1,1,0)</f>
        <v>1</v>
      </c>
      <c r="T4228" s="23">
        <f>IF(Analysis!$H$6=1,1,0)</f>
        <v>1</v>
      </c>
      <c r="U4228" s="23">
        <f>IF(Analysis!$H$7=1,1,0)</f>
        <v>1</v>
      </c>
    </row>
    <row r="4229" spans="1:21">
      <c r="A4229" s="4">
        <v>13416</v>
      </c>
      <c r="B4229" s="5">
        <v>40647.554861111108</v>
      </c>
      <c r="C4229" s="5">
        <v>40637.605555555558</v>
      </c>
      <c r="D4229" s="4" t="s">
        <v>53</v>
      </c>
      <c r="E4229" s="4" t="s">
        <v>68</v>
      </c>
      <c r="F4229" s="6" t="s">
        <v>2072</v>
      </c>
      <c r="G4229" s="4" t="s">
        <v>55</v>
      </c>
      <c r="H4229" s="4" t="s">
        <v>71</v>
      </c>
      <c r="I4229" s="4" t="s">
        <v>142</v>
      </c>
      <c r="J4229" s="4" t="s">
        <v>115</v>
      </c>
      <c r="K4229" s="9">
        <f t="shared" si="396"/>
        <v>9.9493055555503815</v>
      </c>
      <c r="L4229" s="13">
        <f t="shared" si="397"/>
        <v>40637</v>
      </c>
      <c r="M4229" s="14">
        <f t="shared" si="398"/>
        <v>0.6055555555576575</v>
      </c>
      <c r="N4229" s="15">
        <f t="shared" si="399"/>
        <v>4</v>
      </c>
      <c r="O4229" s="16" t="str">
        <f t="shared" si="400"/>
        <v>Thursday</v>
      </c>
      <c r="P4229" s="16" t="str">
        <f t="shared" si="401"/>
        <v>Apr</v>
      </c>
      <c r="Q4229" s="22">
        <f>IF(Analysis!$H$2=1,1,0)</f>
        <v>1</v>
      </c>
      <c r="R4229" s="1">
        <f>IF(Analysis!$H$3=1,1,0)</f>
        <v>1</v>
      </c>
      <c r="S4229" s="23">
        <f>IF(Analysis!$H$4=1,1,0)</f>
        <v>1</v>
      </c>
      <c r="T4229" s="23">
        <f>IF(Analysis!$H$6=1,1,0)</f>
        <v>1</v>
      </c>
      <c r="U4229" s="23">
        <f>IF(Analysis!$H$7=1,1,0)</f>
        <v>1</v>
      </c>
    </row>
    <row r="4230" spans="1:21">
      <c r="A4230" s="4">
        <v>13415</v>
      </c>
      <c r="B4230" s="5">
        <v>40648.611111111109</v>
      </c>
      <c r="C4230" s="5">
        <v>40637.574999999997</v>
      </c>
      <c r="D4230" s="4" t="s">
        <v>60</v>
      </c>
      <c r="E4230" s="4" t="s">
        <v>74</v>
      </c>
      <c r="F4230" s="6" t="s">
        <v>2073</v>
      </c>
      <c r="G4230" s="4" t="s">
        <v>55</v>
      </c>
      <c r="H4230" s="4" t="s">
        <v>56</v>
      </c>
      <c r="I4230" s="4" t="s">
        <v>142</v>
      </c>
      <c r="J4230" s="4" t="s">
        <v>59</v>
      </c>
      <c r="K4230" s="9">
        <f t="shared" si="396"/>
        <v>11.036111111112405</v>
      </c>
      <c r="L4230" s="13">
        <f t="shared" si="397"/>
        <v>40637</v>
      </c>
      <c r="M4230" s="14">
        <f t="shared" si="398"/>
        <v>0.57499999999708962</v>
      </c>
      <c r="N4230" s="15">
        <f t="shared" si="399"/>
        <v>4</v>
      </c>
      <c r="O4230" s="16" t="str">
        <f t="shared" si="400"/>
        <v>Friday</v>
      </c>
      <c r="P4230" s="16" t="str">
        <f t="shared" si="401"/>
        <v>Apr</v>
      </c>
      <c r="Q4230" s="22">
        <f>IF(Analysis!$H$2=1,1,0)</f>
        <v>1</v>
      </c>
      <c r="R4230" s="1">
        <f>IF(Analysis!$H$3=1,1,0)</f>
        <v>1</v>
      </c>
      <c r="S4230" s="23">
        <f>IF(Analysis!$H$4=1,1,0)</f>
        <v>1</v>
      </c>
      <c r="T4230" s="23">
        <f>IF(Analysis!$H$6=1,1,0)</f>
        <v>1</v>
      </c>
      <c r="U4230" s="23">
        <f>IF(Analysis!$H$7=1,1,0)</f>
        <v>1</v>
      </c>
    </row>
    <row r="4231" spans="1:21">
      <c r="A4231" s="4">
        <v>13414</v>
      </c>
      <c r="B4231" s="5">
        <v>40638.511805555558</v>
      </c>
      <c r="C4231" s="5">
        <v>40637.571527777778</v>
      </c>
      <c r="D4231" s="4" t="s">
        <v>60</v>
      </c>
      <c r="E4231" s="4" t="s">
        <v>54</v>
      </c>
      <c r="F4231" s="6" t="s">
        <v>132</v>
      </c>
      <c r="G4231" s="4" t="s">
        <v>55</v>
      </c>
      <c r="H4231" s="4" t="s">
        <v>90</v>
      </c>
      <c r="I4231" s="4" t="s">
        <v>142</v>
      </c>
      <c r="J4231" s="4" t="s">
        <v>59</v>
      </c>
      <c r="K4231" s="9">
        <f t="shared" si="396"/>
        <v>0.94027777777955635</v>
      </c>
      <c r="L4231" s="13">
        <f t="shared" si="397"/>
        <v>40637</v>
      </c>
      <c r="M4231" s="14">
        <f t="shared" si="398"/>
        <v>0.57152777777810115</v>
      </c>
      <c r="N4231" s="15">
        <f t="shared" si="399"/>
        <v>4</v>
      </c>
      <c r="O4231" s="16" t="str">
        <f t="shared" si="400"/>
        <v>Tuesday</v>
      </c>
      <c r="P4231" s="16" t="str">
        <f t="shared" si="401"/>
        <v>Apr</v>
      </c>
      <c r="Q4231" s="22">
        <f>IF(Analysis!$H$2=1,1,0)</f>
        <v>1</v>
      </c>
      <c r="R4231" s="1">
        <f>IF(Analysis!$H$3=1,1,0)</f>
        <v>1</v>
      </c>
      <c r="S4231" s="23">
        <f>IF(Analysis!$H$4=1,1,0)</f>
        <v>1</v>
      </c>
      <c r="T4231" s="23">
        <f>IF(Analysis!$H$6=1,1,0)</f>
        <v>1</v>
      </c>
      <c r="U4231" s="23">
        <f>IF(Analysis!$H$7=1,1,0)</f>
        <v>1</v>
      </c>
    </row>
    <row r="4232" spans="1:21">
      <c r="A4232" s="4">
        <v>13413</v>
      </c>
      <c r="B4232" s="5">
        <v>40637.643750000003</v>
      </c>
      <c r="C4232" s="5">
        <v>40637.56527777778</v>
      </c>
      <c r="D4232" s="4" t="s">
        <v>53</v>
      </c>
      <c r="E4232" s="4" t="s">
        <v>68</v>
      </c>
      <c r="F4232" s="6" t="s">
        <v>133</v>
      </c>
      <c r="G4232" s="4" t="s">
        <v>55</v>
      </c>
      <c r="H4232" s="4" t="s">
        <v>56</v>
      </c>
      <c r="I4232" s="4" t="s">
        <v>142</v>
      </c>
      <c r="J4232" s="4" t="s">
        <v>59</v>
      </c>
      <c r="K4232" s="9">
        <f t="shared" si="396"/>
        <v>7.8472222223354038E-2</v>
      </c>
      <c r="L4232" s="13">
        <f t="shared" si="397"/>
        <v>40637</v>
      </c>
      <c r="M4232" s="14">
        <f t="shared" si="398"/>
        <v>0.56527777777955635</v>
      </c>
      <c r="N4232" s="15">
        <f t="shared" si="399"/>
        <v>4</v>
      </c>
      <c r="O4232" s="16" t="str">
        <f t="shared" si="400"/>
        <v>Monday</v>
      </c>
      <c r="P4232" s="16" t="str">
        <f t="shared" si="401"/>
        <v>Apr</v>
      </c>
      <c r="Q4232" s="22">
        <f>IF(Analysis!$H$2=1,1,0)</f>
        <v>1</v>
      </c>
      <c r="R4232" s="1">
        <f>IF(Analysis!$H$3=1,1,0)</f>
        <v>1</v>
      </c>
      <c r="S4232" s="23">
        <f>IF(Analysis!$H$4=1,1,0)</f>
        <v>1</v>
      </c>
      <c r="T4232" s="23">
        <f>IF(Analysis!$H$6=1,1,0)</f>
        <v>1</v>
      </c>
      <c r="U4232" s="23">
        <f>IF(Analysis!$H$7=1,1,0)</f>
        <v>1</v>
      </c>
    </row>
    <row r="4233" spans="1:21">
      <c r="A4233" s="4">
        <v>13412</v>
      </c>
      <c r="B4233" s="5">
        <v>40639.51458333333</v>
      </c>
      <c r="C4233" s="5">
        <v>40637.563194444447</v>
      </c>
      <c r="D4233" s="4" t="s">
        <v>60</v>
      </c>
      <c r="E4233" s="4" t="s">
        <v>54</v>
      </c>
      <c r="F4233" s="6" t="s">
        <v>127</v>
      </c>
      <c r="G4233" s="4" t="s">
        <v>55</v>
      </c>
      <c r="H4233" s="4" t="s">
        <v>1901</v>
      </c>
      <c r="I4233" s="4" t="s">
        <v>142</v>
      </c>
      <c r="J4233" s="4" t="s">
        <v>65</v>
      </c>
      <c r="K4233" s="9">
        <f t="shared" si="396"/>
        <v>1.9513888888832298</v>
      </c>
      <c r="L4233" s="13">
        <f t="shared" si="397"/>
        <v>40637</v>
      </c>
      <c r="M4233" s="14">
        <f t="shared" si="398"/>
        <v>0.56319444444670808</v>
      </c>
      <c r="N4233" s="15">
        <f t="shared" si="399"/>
        <v>4</v>
      </c>
      <c r="O4233" s="16" t="str">
        <f t="shared" si="400"/>
        <v>Wednesday</v>
      </c>
      <c r="P4233" s="16" t="str">
        <f t="shared" si="401"/>
        <v>Apr</v>
      </c>
      <c r="Q4233" s="22">
        <f>IF(Analysis!$H$2=1,1,0)</f>
        <v>1</v>
      </c>
      <c r="R4233" s="1">
        <f>IF(Analysis!$H$3=1,1,0)</f>
        <v>1</v>
      </c>
      <c r="S4233" s="23">
        <f>IF(Analysis!$H$4=1,1,0)</f>
        <v>1</v>
      </c>
      <c r="T4233" s="23">
        <f>IF(Analysis!$H$6=1,1,0)</f>
        <v>1</v>
      </c>
      <c r="U4233" s="23">
        <f>IF(Analysis!$H$7=1,1,0)</f>
        <v>1</v>
      </c>
    </row>
    <row r="4234" spans="1:21">
      <c r="A4234" s="4">
        <v>13411</v>
      </c>
      <c r="B4234" s="5">
        <v>40637.4375</v>
      </c>
      <c r="C4234" s="5">
        <v>40637.412499999999</v>
      </c>
      <c r="D4234" s="4" t="s">
        <v>53</v>
      </c>
      <c r="E4234" s="4" t="s">
        <v>54</v>
      </c>
      <c r="F4234" s="6" t="s">
        <v>128</v>
      </c>
      <c r="G4234" s="4" t="s">
        <v>55</v>
      </c>
      <c r="H4234" s="4" t="s">
        <v>1902</v>
      </c>
      <c r="I4234" s="4" t="s">
        <v>142</v>
      </c>
      <c r="J4234" s="4" t="s">
        <v>59</v>
      </c>
      <c r="K4234" s="9">
        <f t="shared" si="396"/>
        <v>2.5000000001455192E-2</v>
      </c>
      <c r="L4234" s="13">
        <f t="shared" si="397"/>
        <v>40637</v>
      </c>
      <c r="M4234" s="14">
        <f t="shared" si="398"/>
        <v>0.41249999999854481</v>
      </c>
      <c r="N4234" s="15">
        <f t="shared" si="399"/>
        <v>2</v>
      </c>
      <c r="O4234" s="16" t="str">
        <f t="shared" si="400"/>
        <v>Monday</v>
      </c>
      <c r="P4234" s="16" t="str">
        <f t="shared" si="401"/>
        <v>Apr</v>
      </c>
      <c r="Q4234" s="22">
        <f>IF(Analysis!$H$2=1,1,0)</f>
        <v>1</v>
      </c>
      <c r="R4234" s="1">
        <f>IF(Analysis!$H$3=1,1,0)</f>
        <v>1</v>
      </c>
      <c r="S4234" s="23">
        <f>IF(Analysis!$H$4=1,1,0)</f>
        <v>1</v>
      </c>
      <c r="T4234" s="23">
        <f>IF(Analysis!$H$6=1,1,0)</f>
        <v>1</v>
      </c>
      <c r="U4234" s="23">
        <f>IF(Analysis!$H$7=1,1,0)</f>
        <v>1</v>
      </c>
    </row>
    <row r="4235" spans="1:21">
      <c r="A4235" s="4">
        <v>13410</v>
      </c>
      <c r="B4235" s="5">
        <v>40637.422222222223</v>
      </c>
      <c r="C4235" s="5">
        <v>40637.350694444445</v>
      </c>
      <c r="D4235" s="4" t="s">
        <v>60</v>
      </c>
      <c r="E4235" s="4" t="s">
        <v>54</v>
      </c>
      <c r="F4235" s="6" t="s">
        <v>129</v>
      </c>
      <c r="G4235" s="4" t="s">
        <v>55</v>
      </c>
      <c r="H4235" s="4" t="s">
        <v>1903</v>
      </c>
      <c r="I4235" s="4" t="s">
        <v>142</v>
      </c>
      <c r="J4235" s="4" t="s">
        <v>65</v>
      </c>
      <c r="K4235" s="9">
        <f t="shared" si="396"/>
        <v>7.1527777778101154E-2</v>
      </c>
      <c r="L4235" s="13">
        <f t="shared" si="397"/>
        <v>40637</v>
      </c>
      <c r="M4235" s="14">
        <f t="shared" si="398"/>
        <v>0.35069444444525288</v>
      </c>
      <c r="N4235" s="15">
        <f t="shared" si="399"/>
        <v>1</v>
      </c>
      <c r="O4235" s="16" t="str">
        <f t="shared" si="400"/>
        <v>Monday</v>
      </c>
      <c r="P4235" s="16" t="str">
        <f t="shared" si="401"/>
        <v>Apr</v>
      </c>
      <c r="Q4235" s="22">
        <f>IF(Analysis!$H$2=1,1,0)</f>
        <v>1</v>
      </c>
      <c r="R4235" s="1">
        <f>IF(Analysis!$H$3=1,1,0)</f>
        <v>1</v>
      </c>
      <c r="S4235" s="23">
        <f>IF(Analysis!$H$4=1,1,0)</f>
        <v>1</v>
      </c>
      <c r="T4235" s="23">
        <f>IF(Analysis!$H$6=1,1,0)</f>
        <v>1</v>
      </c>
      <c r="U4235" s="23">
        <f>IF(Analysis!$H$7=1,1,0)</f>
        <v>1</v>
      </c>
    </row>
    <row r="4236" spans="1:21">
      <c r="A4236" s="4">
        <v>13409</v>
      </c>
      <c r="B4236" s="5">
        <v>40641.469444444447</v>
      </c>
      <c r="C4236" s="5">
        <v>40634.75</v>
      </c>
      <c r="D4236" s="4" t="s">
        <v>53</v>
      </c>
      <c r="E4236" s="4" t="s">
        <v>111</v>
      </c>
      <c r="F4236" s="6" t="s">
        <v>145</v>
      </c>
      <c r="G4236" s="4" t="s">
        <v>55</v>
      </c>
      <c r="H4236" s="4" t="s">
        <v>1904</v>
      </c>
      <c r="I4236" s="4" t="s">
        <v>142</v>
      </c>
      <c r="J4236" s="4" t="s">
        <v>65</v>
      </c>
      <c r="K4236" s="9">
        <f t="shared" si="396"/>
        <v>6.7194444444467081</v>
      </c>
      <c r="L4236" s="13">
        <f t="shared" si="397"/>
        <v>40634</v>
      </c>
      <c r="M4236" s="14">
        <f t="shared" si="398"/>
        <v>0.75</v>
      </c>
      <c r="N4236" s="15">
        <f t="shared" si="399"/>
        <v>6</v>
      </c>
      <c r="O4236" s="16" t="str">
        <f t="shared" si="400"/>
        <v>Friday</v>
      </c>
      <c r="P4236" s="16" t="str">
        <f t="shared" si="401"/>
        <v>Apr</v>
      </c>
      <c r="Q4236" s="22">
        <f>IF(Analysis!$H$2=1,1,0)</f>
        <v>1</v>
      </c>
      <c r="R4236" s="1">
        <f>IF(Analysis!$H$3=1,1,0)</f>
        <v>1</v>
      </c>
      <c r="S4236" s="23">
        <f>IF(Analysis!$H$4=1,1,0)</f>
        <v>1</v>
      </c>
      <c r="T4236" s="23">
        <f>IF(Analysis!$H$6=1,1,0)</f>
        <v>1</v>
      </c>
      <c r="U4236" s="23">
        <f>IF(Analysis!$H$7=1,1,0)</f>
        <v>1</v>
      </c>
    </row>
    <row r="4237" spans="1:21">
      <c r="A4237" s="4">
        <v>13408</v>
      </c>
      <c r="B4237" s="5">
        <v>40644.445833333331</v>
      </c>
      <c r="C4237" s="5">
        <v>40634.685416666667</v>
      </c>
      <c r="D4237" s="4" t="s">
        <v>62</v>
      </c>
      <c r="E4237" s="4" t="s">
        <v>68</v>
      </c>
      <c r="F4237" s="6" t="s">
        <v>2496</v>
      </c>
      <c r="G4237" s="4" t="s">
        <v>55</v>
      </c>
      <c r="H4237" s="4" t="s">
        <v>1905</v>
      </c>
      <c r="I4237" s="4" t="s">
        <v>142</v>
      </c>
      <c r="J4237" s="4" t="s">
        <v>59</v>
      </c>
      <c r="K4237" s="9">
        <f t="shared" si="396"/>
        <v>9.7604166666642413</v>
      </c>
      <c r="L4237" s="13">
        <f t="shared" si="397"/>
        <v>40634</v>
      </c>
      <c r="M4237" s="14">
        <f t="shared" si="398"/>
        <v>0.68541666666715173</v>
      </c>
      <c r="N4237" s="15">
        <f t="shared" si="399"/>
        <v>5</v>
      </c>
      <c r="O4237" s="16" t="str">
        <f t="shared" si="400"/>
        <v>Monday</v>
      </c>
      <c r="P4237" s="16" t="str">
        <f t="shared" si="401"/>
        <v>Apr</v>
      </c>
      <c r="Q4237" s="22">
        <f>IF(Analysis!$H$2=1,1,0)</f>
        <v>1</v>
      </c>
      <c r="R4237" s="1">
        <f>IF(Analysis!$H$3=1,1,0)</f>
        <v>1</v>
      </c>
      <c r="S4237" s="23">
        <f>IF(Analysis!$H$4=1,1,0)</f>
        <v>1</v>
      </c>
      <c r="T4237" s="23">
        <f>IF(Analysis!$H$6=1,1,0)</f>
        <v>1</v>
      </c>
      <c r="U4237" s="23">
        <f>IF(Analysis!$H$7=1,1,0)</f>
        <v>1</v>
      </c>
    </row>
    <row r="4238" spans="1:21">
      <c r="A4238" s="4">
        <v>13407</v>
      </c>
      <c r="B4238" s="5">
        <v>40648.491666666669</v>
      </c>
      <c r="C4238" s="5">
        <v>40634.662499999999</v>
      </c>
      <c r="D4238" s="4" t="s">
        <v>62</v>
      </c>
      <c r="E4238" s="4" t="s">
        <v>114</v>
      </c>
      <c r="F4238" s="6" t="s">
        <v>2071</v>
      </c>
      <c r="G4238" s="4" t="s">
        <v>55</v>
      </c>
      <c r="H4238" s="4" t="s">
        <v>90</v>
      </c>
      <c r="I4238" s="4" t="s">
        <v>142</v>
      </c>
      <c r="J4238" s="4" t="s">
        <v>57</v>
      </c>
      <c r="K4238" s="9">
        <f t="shared" si="396"/>
        <v>13.829166666670062</v>
      </c>
      <c r="L4238" s="13">
        <f t="shared" si="397"/>
        <v>40634</v>
      </c>
      <c r="M4238" s="14">
        <f t="shared" si="398"/>
        <v>0.66249999999854481</v>
      </c>
      <c r="N4238" s="15">
        <f t="shared" si="399"/>
        <v>5</v>
      </c>
      <c r="O4238" s="16" t="str">
        <f t="shared" si="400"/>
        <v>Friday</v>
      </c>
      <c r="P4238" s="16" t="str">
        <f t="shared" si="401"/>
        <v>Apr</v>
      </c>
      <c r="Q4238" s="22">
        <f>IF(Analysis!$H$2=1,1,0)</f>
        <v>1</v>
      </c>
      <c r="R4238" s="1">
        <f>IF(Analysis!$H$3=1,1,0)</f>
        <v>1</v>
      </c>
      <c r="S4238" s="23">
        <f>IF(Analysis!$H$4=1,1,0)</f>
        <v>1</v>
      </c>
      <c r="T4238" s="23">
        <f>IF(Analysis!$H$6=1,1,0)</f>
        <v>1</v>
      </c>
      <c r="U4238" s="23">
        <f>IF(Analysis!$H$7=1,1,0)</f>
        <v>1</v>
      </c>
    </row>
    <row r="4239" spans="1:21">
      <c r="A4239" s="4">
        <v>13406</v>
      </c>
      <c r="B4239" s="5">
        <v>40637.649305555555</v>
      </c>
      <c r="C4239" s="5">
        <v>40634.607638888891</v>
      </c>
      <c r="D4239" s="4" t="s">
        <v>60</v>
      </c>
      <c r="E4239" s="4" t="s">
        <v>99</v>
      </c>
      <c r="F4239" s="6" t="s">
        <v>2072</v>
      </c>
      <c r="G4239" s="4" t="s">
        <v>55</v>
      </c>
      <c r="H4239" s="4" t="s">
        <v>107</v>
      </c>
      <c r="I4239" s="4" t="s">
        <v>142</v>
      </c>
      <c r="J4239" s="4" t="s">
        <v>65</v>
      </c>
      <c r="K4239" s="9">
        <f t="shared" si="396"/>
        <v>3.0416666666642413</v>
      </c>
      <c r="L4239" s="13">
        <f t="shared" si="397"/>
        <v>40634</v>
      </c>
      <c r="M4239" s="14">
        <f t="shared" si="398"/>
        <v>0.60763888889050577</v>
      </c>
      <c r="N4239" s="15">
        <f t="shared" si="399"/>
        <v>4</v>
      </c>
      <c r="O4239" s="16" t="str">
        <f t="shared" si="400"/>
        <v>Monday</v>
      </c>
      <c r="P4239" s="16" t="str">
        <f t="shared" si="401"/>
        <v>Apr</v>
      </c>
      <c r="Q4239" s="22">
        <f>IF(Analysis!$H$2=1,1,0)</f>
        <v>1</v>
      </c>
      <c r="R4239" s="1">
        <f>IF(Analysis!$H$3=1,1,0)</f>
        <v>1</v>
      </c>
      <c r="S4239" s="23">
        <f>IF(Analysis!$H$4=1,1,0)</f>
        <v>1</v>
      </c>
      <c r="T4239" s="23">
        <f>IF(Analysis!$H$6=1,1,0)</f>
        <v>1</v>
      </c>
      <c r="U4239" s="23">
        <f>IF(Analysis!$H$7=1,1,0)</f>
        <v>1</v>
      </c>
    </row>
    <row r="4240" spans="1:21">
      <c r="A4240" s="4">
        <v>13405</v>
      </c>
      <c r="B4240" s="5">
        <v>40648.453472222223</v>
      </c>
      <c r="C4240" s="5">
        <v>40634.552777777775</v>
      </c>
      <c r="D4240" s="4" t="s">
        <v>62</v>
      </c>
      <c r="E4240" s="4" t="s">
        <v>72</v>
      </c>
      <c r="F4240" s="6" t="s">
        <v>2073</v>
      </c>
      <c r="G4240" s="4" t="s">
        <v>55</v>
      </c>
      <c r="H4240" s="4" t="s">
        <v>106</v>
      </c>
      <c r="I4240" s="4" t="s">
        <v>142</v>
      </c>
      <c r="J4240" s="4" t="s">
        <v>59</v>
      </c>
      <c r="K4240" s="9">
        <f t="shared" si="396"/>
        <v>13.900694444448163</v>
      </c>
      <c r="L4240" s="13">
        <f t="shared" si="397"/>
        <v>40634</v>
      </c>
      <c r="M4240" s="14">
        <f t="shared" si="398"/>
        <v>0.55277777777519077</v>
      </c>
      <c r="N4240" s="15">
        <f t="shared" si="399"/>
        <v>4</v>
      </c>
      <c r="O4240" s="16" t="str">
        <f t="shared" si="400"/>
        <v>Friday</v>
      </c>
      <c r="P4240" s="16" t="str">
        <f t="shared" si="401"/>
        <v>Apr</v>
      </c>
      <c r="Q4240" s="22">
        <f>IF(Analysis!$H$2=1,1,0)</f>
        <v>1</v>
      </c>
      <c r="R4240" s="1">
        <f>IF(Analysis!$H$3=1,1,0)</f>
        <v>1</v>
      </c>
      <c r="S4240" s="23">
        <f>IF(Analysis!$H$4=1,1,0)</f>
        <v>1</v>
      </c>
      <c r="T4240" s="23">
        <f>IF(Analysis!$H$6=1,1,0)</f>
        <v>1</v>
      </c>
      <c r="U4240" s="23">
        <f>IF(Analysis!$H$7=1,1,0)</f>
        <v>1</v>
      </c>
    </row>
    <row r="4241" spans="1:21">
      <c r="A4241" s="4">
        <v>13404</v>
      </c>
      <c r="B4241" s="5">
        <v>40640.587500000001</v>
      </c>
      <c r="C4241" s="5">
        <v>40634.53402777778</v>
      </c>
      <c r="D4241" s="4" t="s">
        <v>62</v>
      </c>
      <c r="E4241" s="4" t="s">
        <v>68</v>
      </c>
      <c r="F4241" s="6" t="s">
        <v>132</v>
      </c>
      <c r="G4241" s="4" t="s">
        <v>55</v>
      </c>
      <c r="H4241" s="4" t="s">
        <v>71</v>
      </c>
      <c r="I4241" s="4" t="s">
        <v>142</v>
      </c>
      <c r="J4241" s="4" t="s">
        <v>59</v>
      </c>
      <c r="K4241" s="9">
        <f t="shared" si="396"/>
        <v>6.0534722222218988</v>
      </c>
      <c r="L4241" s="13">
        <f t="shared" si="397"/>
        <v>40634</v>
      </c>
      <c r="M4241" s="14">
        <f t="shared" si="398"/>
        <v>0.53402777777955635</v>
      </c>
      <c r="N4241" s="15">
        <f t="shared" si="399"/>
        <v>3</v>
      </c>
      <c r="O4241" s="16" t="str">
        <f t="shared" si="400"/>
        <v>Thursday</v>
      </c>
      <c r="P4241" s="16" t="str">
        <f t="shared" si="401"/>
        <v>Apr</v>
      </c>
      <c r="Q4241" s="22">
        <f>IF(Analysis!$H$2=1,1,0)</f>
        <v>1</v>
      </c>
      <c r="R4241" s="1">
        <f>IF(Analysis!$H$3=1,1,0)</f>
        <v>1</v>
      </c>
      <c r="S4241" s="23">
        <f>IF(Analysis!$H$4=1,1,0)</f>
        <v>1</v>
      </c>
      <c r="T4241" s="23">
        <f>IF(Analysis!$H$6=1,1,0)</f>
        <v>1</v>
      </c>
      <c r="U4241" s="23">
        <f>IF(Analysis!$H$7=1,1,0)</f>
        <v>1</v>
      </c>
    </row>
    <row r="4242" spans="1:21">
      <c r="A4242" s="4">
        <v>13403</v>
      </c>
      <c r="B4242" s="5">
        <v>40805.615277777775</v>
      </c>
      <c r="C4242" s="5">
        <v>40634.51666666667</v>
      </c>
      <c r="D4242" s="4" t="s">
        <v>62</v>
      </c>
      <c r="E4242" s="4" t="s">
        <v>68</v>
      </c>
      <c r="F4242" s="6" t="s">
        <v>133</v>
      </c>
      <c r="G4242" s="4" t="s">
        <v>55</v>
      </c>
      <c r="H4242" s="4" t="s">
        <v>56</v>
      </c>
      <c r="I4242" s="4" t="s">
        <v>142</v>
      </c>
      <c r="J4242" s="4" t="s">
        <v>73</v>
      </c>
      <c r="K4242" s="9">
        <f t="shared" si="396"/>
        <v>171.09861111110513</v>
      </c>
      <c r="L4242" s="13">
        <f t="shared" si="397"/>
        <v>40634</v>
      </c>
      <c r="M4242" s="14">
        <f t="shared" si="398"/>
        <v>0.51666666667006211</v>
      </c>
      <c r="N4242" s="15">
        <f t="shared" si="399"/>
        <v>3</v>
      </c>
      <c r="O4242" s="16" t="str">
        <f t="shared" si="400"/>
        <v>Monday</v>
      </c>
      <c r="P4242" s="16" t="str">
        <f t="shared" si="401"/>
        <v>Apr</v>
      </c>
      <c r="Q4242" s="22">
        <f>IF(Analysis!$H$2=1,1,0)</f>
        <v>1</v>
      </c>
      <c r="R4242" s="1">
        <f>IF(Analysis!$H$3=1,1,0)</f>
        <v>1</v>
      </c>
      <c r="S4242" s="23">
        <f>IF(Analysis!$H$4=1,1,0)</f>
        <v>1</v>
      </c>
      <c r="T4242" s="23">
        <f>IF(Analysis!$H$6=1,1,0)</f>
        <v>1</v>
      </c>
      <c r="U4242" s="23">
        <f>IF(Analysis!$H$7=1,1,0)</f>
        <v>1</v>
      </c>
    </row>
    <row r="4243" spans="1:21">
      <c r="A4243" s="4">
        <v>13402</v>
      </c>
      <c r="B4243" s="5">
        <v>40667.602083333331</v>
      </c>
      <c r="C4243" s="5">
        <v>40634.497916666667</v>
      </c>
      <c r="D4243" s="4" t="s">
        <v>60</v>
      </c>
      <c r="E4243" s="4" t="s">
        <v>109</v>
      </c>
      <c r="F4243" s="6" t="s">
        <v>127</v>
      </c>
      <c r="G4243" s="4" t="s">
        <v>55</v>
      </c>
      <c r="H4243" s="4" t="s">
        <v>90</v>
      </c>
      <c r="I4243" s="4" t="s">
        <v>142</v>
      </c>
      <c r="J4243" s="4" t="s">
        <v>136</v>
      </c>
      <c r="K4243" s="9">
        <f t="shared" si="396"/>
        <v>33.104166666664241</v>
      </c>
      <c r="L4243" s="13">
        <f t="shared" si="397"/>
        <v>40634</v>
      </c>
      <c r="M4243" s="14">
        <f t="shared" si="398"/>
        <v>0.49791666666715173</v>
      </c>
      <c r="N4243" s="15">
        <f t="shared" si="399"/>
        <v>3</v>
      </c>
      <c r="O4243" s="16" t="str">
        <f t="shared" si="400"/>
        <v>Wednesday</v>
      </c>
      <c r="P4243" s="16" t="str">
        <f t="shared" si="401"/>
        <v>Apr</v>
      </c>
      <c r="Q4243" s="22">
        <f>IF(Analysis!$H$2=1,1,0)</f>
        <v>1</v>
      </c>
      <c r="R4243" s="1">
        <f>IF(Analysis!$H$3=1,1,0)</f>
        <v>1</v>
      </c>
      <c r="S4243" s="23">
        <f>IF(Analysis!$H$4=1,1,0)</f>
        <v>1</v>
      </c>
      <c r="T4243" s="23">
        <f>IF(Analysis!$H$6=1,1,0)</f>
        <v>1</v>
      </c>
      <c r="U4243" s="23">
        <f>IF(Analysis!$H$7=1,1,0)</f>
        <v>1</v>
      </c>
    </row>
    <row r="4244" spans="1:21">
      <c r="A4244" s="4">
        <v>13401</v>
      </c>
      <c r="B4244" s="5">
        <v>40648.488194444442</v>
      </c>
      <c r="C4244" s="5">
        <v>40633.666666666664</v>
      </c>
      <c r="D4244" s="4" t="s">
        <v>62</v>
      </c>
      <c r="E4244" s="4" t="s">
        <v>64</v>
      </c>
      <c r="F4244" s="6" t="s">
        <v>128</v>
      </c>
      <c r="G4244" s="4" t="s">
        <v>55</v>
      </c>
      <c r="H4244" s="4" t="s">
        <v>56</v>
      </c>
      <c r="I4244" s="4" t="s">
        <v>142</v>
      </c>
      <c r="J4244" s="4" t="s">
        <v>59</v>
      </c>
      <c r="K4244" s="9">
        <f t="shared" si="396"/>
        <v>14.821527777778101</v>
      </c>
      <c r="L4244" s="13">
        <f t="shared" si="397"/>
        <v>40633</v>
      </c>
      <c r="M4244" s="14">
        <f t="shared" si="398"/>
        <v>0.66666666666424135</v>
      </c>
      <c r="N4244" s="15">
        <f t="shared" si="399"/>
        <v>5</v>
      </c>
      <c r="O4244" s="16" t="str">
        <f t="shared" si="400"/>
        <v>Friday</v>
      </c>
      <c r="P4244" s="16" t="str">
        <f t="shared" si="401"/>
        <v>Mar</v>
      </c>
      <c r="Q4244" s="22">
        <f>IF(Analysis!$H$2=1,1,0)</f>
        <v>1</v>
      </c>
      <c r="R4244" s="1">
        <f>IF(Analysis!$H$3=1,1,0)</f>
        <v>1</v>
      </c>
      <c r="S4244" s="23">
        <f>IF(Analysis!$H$4=1,1,0)</f>
        <v>1</v>
      </c>
      <c r="T4244" s="23">
        <f>IF(Analysis!$H$6=1,1,0)</f>
        <v>1</v>
      </c>
      <c r="U4244" s="23">
        <f>IF(Analysis!$H$7=1,1,0)</f>
        <v>1</v>
      </c>
    </row>
    <row r="4245" spans="1:21">
      <c r="A4245" s="4">
        <v>13400</v>
      </c>
      <c r="B4245" s="5">
        <v>40637.65</v>
      </c>
      <c r="C4245" s="5">
        <v>40633.666666666664</v>
      </c>
      <c r="D4245" s="4" t="s">
        <v>53</v>
      </c>
      <c r="E4245" s="4" t="s">
        <v>79</v>
      </c>
      <c r="F4245" s="6" t="s">
        <v>129</v>
      </c>
      <c r="G4245" s="4" t="s">
        <v>55</v>
      </c>
      <c r="H4245" s="4" t="s">
        <v>1906</v>
      </c>
      <c r="I4245" s="4" t="s">
        <v>142</v>
      </c>
      <c r="J4245" s="4" t="s">
        <v>65</v>
      </c>
      <c r="K4245" s="9">
        <f t="shared" si="396"/>
        <v>3.9833333333372138</v>
      </c>
      <c r="L4245" s="13">
        <f t="shared" si="397"/>
        <v>40633</v>
      </c>
      <c r="M4245" s="14">
        <f t="shared" si="398"/>
        <v>0.66666666666424135</v>
      </c>
      <c r="N4245" s="15">
        <f t="shared" si="399"/>
        <v>5</v>
      </c>
      <c r="O4245" s="16" t="str">
        <f t="shared" si="400"/>
        <v>Monday</v>
      </c>
      <c r="P4245" s="16" t="str">
        <f t="shared" si="401"/>
        <v>Mar</v>
      </c>
      <c r="Q4245" s="22">
        <f>IF(Analysis!$H$2=1,1,0)</f>
        <v>1</v>
      </c>
      <c r="R4245" s="1">
        <f>IF(Analysis!$H$3=1,1,0)</f>
        <v>1</v>
      </c>
      <c r="S4245" s="23">
        <f>IF(Analysis!$H$4=1,1,0)</f>
        <v>1</v>
      </c>
      <c r="T4245" s="23">
        <f>IF(Analysis!$H$6=1,1,0)</f>
        <v>1</v>
      </c>
      <c r="U4245" s="23">
        <f>IF(Analysis!$H$7=1,1,0)</f>
        <v>1</v>
      </c>
    </row>
    <row r="4246" spans="1:21">
      <c r="A4246" s="4">
        <v>13399</v>
      </c>
      <c r="B4246" s="5">
        <v>40637.548611111109</v>
      </c>
      <c r="C4246" s="5">
        <v>40633.663888888892</v>
      </c>
      <c r="D4246" s="4" t="s">
        <v>60</v>
      </c>
      <c r="E4246" s="4" t="s">
        <v>2536</v>
      </c>
      <c r="F4246" s="6" t="s">
        <v>145</v>
      </c>
      <c r="G4246" s="4" t="s">
        <v>55</v>
      </c>
      <c r="H4246" s="4" t="s">
        <v>1907</v>
      </c>
      <c r="I4246" s="4" t="s">
        <v>142</v>
      </c>
      <c r="J4246" s="4" t="s">
        <v>59</v>
      </c>
      <c r="K4246" s="9">
        <f t="shared" si="396"/>
        <v>3.8847222222175333</v>
      </c>
      <c r="L4246" s="13">
        <f t="shared" si="397"/>
        <v>40633</v>
      </c>
      <c r="M4246" s="14">
        <f t="shared" si="398"/>
        <v>0.66388888889196096</v>
      </c>
      <c r="N4246" s="15">
        <f t="shared" si="399"/>
        <v>5</v>
      </c>
      <c r="O4246" s="16" t="str">
        <f t="shared" si="400"/>
        <v>Monday</v>
      </c>
      <c r="P4246" s="16" t="str">
        <f t="shared" si="401"/>
        <v>Mar</v>
      </c>
      <c r="Q4246" s="22">
        <f>IF(Analysis!$H$2=1,1,0)</f>
        <v>1</v>
      </c>
      <c r="R4246" s="1">
        <f>IF(Analysis!$H$3=1,1,0)</f>
        <v>1</v>
      </c>
      <c r="S4246" s="23">
        <f>IF(Analysis!$H$4=1,1,0)</f>
        <v>1</v>
      </c>
      <c r="T4246" s="23">
        <f>IF(Analysis!$H$6=1,1,0)</f>
        <v>1</v>
      </c>
      <c r="U4246" s="23">
        <f>IF(Analysis!$H$7=1,1,0)</f>
        <v>1</v>
      </c>
    </row>
    <row r="4247" spans="1:21">
      <c r="A4247" s="4">
        <v>13398</v>
      </c>
      <c r="B4247" s="5">
        <v>40658.65347222222</v>
      </c>
      <c r="C4247" s="5">
        <v>40633.62777777778</v>
      </c>
      <c r="D4247" s="4" t="s">
        <v>62</v>
      </c>
      <c r="E4247" s="4" t="s">
        <v>92</v>
      </c>
      <c r="F4247" s="6" t="s">
        <v>2497</v>
      </c>
      <c r="G4247" s="4" t="s">
        <v>55</v>
      </c>
      <c r="H4247" s="4" t="s">
        <v>1908</v>
      </c>
      <c r="I4247" s="4" t="s">
        <v>142</v>
      </c>
      <c r="J4247" s="4" t="s">
        <v>59</v>
      </c>
      <c r="K4247" s="9">
        <f t="shared" si="396"/>
        <v>25.025694444440887</v>
      </c>
      <c r="L4247" s="13">
        <f t="shared" si="397"/>
        <v>40633</v>
      </c>
      <c r="M4247" s="14">
        <f t="shared" si="398"/>
        <v>0.62777777777955635</v>
      </c>
      <c r="N4247" s="15">
        <f t="shared" si="399"/>
        <v>5</v>
      </c>
      <c r="O4247" s="16" t="str">
        <f t="shared" si="400"/>
        <v>Monday</v>
      </c>
      <c r="P4247" s="16" t="str">
        <f t="shared" si="401"/>
        <v>Mar</v>
      </c>
      <c r="Q4247" s="22">
        <f>IF(Analysis!$H$2=1,1,0)</f>
        <v>1</v>
      </c>
      <c r="R4247" s="1">
        <f>IF(Analysis!$H$3=1,1,0)</f>
        <v>1</v>
      </c>
      <c r="S4247" s="23">
        <f>IF(Analysis!$H$4=1,1,0)</f>
        <v>1</v>
      </c>
      <c r="T4247" s="23">
        <f>IF(Analysis!$H$6=1,1,0)</f>
        <v>1</v>
      </c>
      <c r="U4247" s="23">
        <f>IF(Analysis!$H$7=1,1,0)</f>
        <v>1</v>
      </c>
    </row>
    <row r="4248" spans="1:21">
      <c r="A4248" s="4">
        <v>13397</v>
      </c>
      <c r="B4248" s="5">
        <v>40633.638194444444</v>
      </c>
      <c r="C4248" s="5">
        <v>40633.622916666667</v>
      </c>
      <c r="D4248" s="4" t="s">
        <v>60</v>
      </c>
      <c r="E4248" s="4" t="s">
        <v>54</v>
      </c>
      <c r="F4248" s="6" t="s">
        <v>2071</v>
      </c>
      <c r="G4248" s="4" t="s">
        <v>55</v>
      </c>
      <c r="H4248" s="4" t="s">
        <v>1909</v>
      </c>
      <c r="I4248" s="4" t="s">
        <v>142</v>
      </c>
      <c r="J4248" s="4" t="s">
        <v>59</v>
      </c>
      <c r="K4248" s="9">
        <f t="shared" si="396"/>
        <v>1.5277777776645962E-2</v>
      </c>
      <c r="L4248" s="13">
        <f t="shared" si="397"/>
        <v>40633</v>
      </c>
      <c r="M4248" s="14">
        <f t="shared" si="398"/>
        <v>0.62291666666715173</v>
      </c>
      <c r="N4248" s="15">
        <f t="shared" si="399"/>
        <v>4</v>
      </c>
      <c r="O4248" s="16" t="str">
        <f t="shared" si="400"/>
        <v>Thursday</v>
      </c>
      <c r="P4248" s="16" t="str">
        <f t="shared" si="401"/>
        <v>Mar</v>
      </c>
      <c r="Q4248" s="22">
        <f>IF(Analysis!$H$2=1,1,0)</f>
        <v>1</v>
      </c>
      <c r="R4248" s="1">
        <f>IF(Analysis!$H$3=1,1,0)</f>
        <v>1</v>
      </c>
      <c r="S4248" s="23">
        <f>IF(Analysis!$H$4=1,1,0)</f>
        <v>1</v>
      </c>
      <c r="T4248" s="23">
        <f>IF(Analysis!$H$6=1,1,0)</f>
        <v>1</v>
      </c>
      <c r="U4248" s="23">
        <f>IF(Analysis!$H$7=1,1,0)</f>
        <v>1</v>
      </c>
    </row>
    <row r="4249" spans="1:21">
      <c r="A4249" s="4">
        <v>13396</v>
      </c>
      <c r="B4249" s="5">
        <v>40633.631944444445</v>
      </c>
      <c r="C4249" s="5">
        <v>40633.595138888886</v>
      </c>
      <c r="D4249" s="4" t="s">
        <v>60</v>
      </c>
      <c r="E4249" s="4" t="s">
        <v>61</v>
      </c>
      <c r="F4249" s="6" t="s">
        <v>2072</v>
      </c>
      <c r="G4249" s="4" t="s">
        <v>55</v>
      </c>
      <c r="H4249" s="4" t="s">
        <v>1910</v>
      </c>
      <c r="I4249" s="4" t="s">
        <v>142</v>
      </c>
      <c r="J4249" s="4" t="s">
        <v>59</v>
      </c>
      <c r="K4249" s="9">
        <f t="shared" si="396"/>
        <v>3.680555555911269E-2</v>
      </c>
      <c r="L4249" s="13">
        <f t="shared" si="397"/>
        <v>40633</v>
      </c>
      <c r="M4249" s="14">
        <f t="shared" si="398"/>
        <v>0.59513888888614019</v>
      </c>
      <c r="N4249" s="15">
        <f t="shared" si="399"/>
        <v>4</v>
      </c>
      <c r="O4249" s="16" t="str">
        <f t="shared" si="400"/>
        <v>Thursday</v>
      </c>
      <c r="P4249" s="16" t="str">
        <f t="shared" si="401"/>
        <v>Mar</v>
      </c>
      <c r="Q4249" s="22">
        <f>IF(Analysis!$H$2=1,1,0)</f>
        <v>1</v>
      </c>
      <c r="R4249" s="1">
        <f>IF(Analysis!$H$3=1,1,0)</f>
        <v>1</v>
      </c>
      <c r="S4249" s="23">
        <f>IF(Analysis!$H$4=1,1,0)</f>
        <v>1</v>
      </c>
      <c r="T4249" s="23">
        <f>IF(Analysis!$H$6=1,1,0)</f>
        <v>1</v>
      </c>
      <c r="U4249" s="23">
        <f>IF(Analysis!$H$7=1,1,0)</f>
        <v>1</v>
      </c>
    </row>
    <row r="4250" spans="1:21">
      <c r="A4250" s="4">
        <v>13395</v>
      </c>
      <c r="B4250" s="5">
        <v>40633.662499999999</v>
      </c>
      <c r="C4250" s="5">
        <v>40633.570138888892</v>
      </c>
      <c r="D4250" s="4" t="s">
        <v>60</v>
      </c>
      <c r="E4250" s="4" t="s">
        <v>61</v>
      </c>
      <c r="F4250" s="6" t="s">
        <v>2073</v>
      </c>
      <c r="G4250" s="4" t="s">
        <v>55</v>
      </c>
      <c r="H4250" s="4" t="s">
        <v>90</v>
      </c>
      <c r="I4250" s="4" t="s">
        <v>142</v>
      </c>
      <c r="J4250" s="4" t="s">
        <v>59</v>
      </c>
      <c r="K4250" s="9">
        <f t="shared" si="396"/>
        <v>9.2361111106583849E-2</v>
      </c>
      <c r="L4250" s="13">
        <f t="shared" si="397"/>
        <v>40633</v>
      </c>
      <c r="M4250" s="14">
        <f t="shared" si="398"/>
        <v>0.57013888889196096</v>
      </c>
      <c r="N4250" s="15">
        <f t="shared" si="399"/>
        <v>4</v>
      </c>
      <c r="O4250" s="16" t="str">
        <f t="shared" si="400"/>
        <v>Thursday</v>
      </c>
      <c r="P4250" s="16" t="str">
        <f t="shared" si="401"/>
        <v>Mar</v>
      </c>
      <c r="Q4250" s="22">
        <f>IF(Analysis!$H$2=1,1,0)</f>
        <v>1</v>
      </c>
      <c r="R4250" s="1">
        <f>IF(Analysis!$H$3=1,1,0)</f>
        <v>1</v>
      </c>
      <c r="S4250" s="23">
        <f>IF(Analysis!$H$4=1,1,0)</f>
        <v>1</v>
      </c>
      <c r="T4250" s="23">
        <f>IF(Analysis!$H$6=1,1,0)</f>
        <v>1</v>
      </c>
      <c r="U4250" s="23">
        <f>IF(Analysis!$H$7=1,1,0)</f>
        <v>1</v>
      </c>
    </row>
    <row r="4251" spans="1:21">
      <c r="A4251" s="4">
        <v>13394</v>
      </c>
      <c r="B4251" s="5">
        <v>40648.494444444441</v>
      </c>
      <c r="C4251" s="5">
        <v>40633.564583333333</v>
      </c>
      <c r="D4251" s="4" t="s">
        <v>62</v>
      </c>
      <c r="E4251" s="4" t="s">
        <v>92</v>
      </c>
      <c r="F4251" s="6" t="s">
        <v>132</v>
      </c>
      <c r="G4251" s="4" t="s">
        <v>55</v>
      </c>
      <c r="H4251" s="4" t="s">
        <v>107</v>
      </c>
      <c r="I4251" s="4" t="s">
        <v>142</v>
      </c>
      <c r="J4251" s="4" t="s">
        <v>59</v>
      </c>
      <c r="K4251" s="9">
        <f t="shared" si="396"/>
        <v>14.929861111108039</v>
      </c>
      <c r="L4251" s="13">
        <f t="shared" si="397"/>
        <v>40633</v>
      </c>
      <c r="M4251" s="14">
        <f t="shared" si="398"/>
        <v>0.56458333333284827</v>
      </c>
      <c r="N4251" s="15">
        <f t="shared" si="399"/>
        <v>4</v>
      </c>
      <c r="O4251" s="16" t="str">
        <f t="shared" si="400"/>
        <v>Friday</v>
      </c>
      <c r="P4251" s="16" t="str">
        <f t="shared" si="401"/>
        <v>Mar</v>
      </c>
      <c r="Q4251" s="22">
        <f>IF(Analysis!$H$2=1,1,0)</f>
        <v>1</v>
      </c>
      <c r="R4251" s="1">
        <f>IF(Analysis!$H$3=1,1,0)</f>
        <v>1</v>
      </c>
      <c r="S4251" s="23">
        <f>IF(Analysis!$H$4=1,1,0)</f>
        <v>1</v>
      </c>
      <c r="T4251" s="23">
        <f>IF(Analysis!$H$6=1,1,0)</f>
        <v>1</v>
      </c>
      <c r="U4251" s="23">
        <f>IF(Analysis!$H$7=1,1,0)</f>
        <v>1</v>
      </c>
    </row>
    <row r="4252" spans="1:21">
      <c r="A4252" s="4">
        <v>13393</v>
      </c>
      <c r="B4252" s="5">
        <v>40648.495138888888</v>
      </c>
      <c r="C4252" s="5">
        <v>40633.563888888886</v>
      </c>
      <c r="D4252" s="4" t="s">
        <v>62</v>
      </c>
      <c r="E4252" s="4" t="s">
        <v>92</v>
      </c>
      <c r="F4252" s="6" t="s">
        <v>133</v>
      </c>
      <c r="G4252" s="4" t="s">
        <v>55</v>
      </c>
      <c r="H4252" s="4" t="s">
        <v>106</v>
      </c>
      <c r="I4252" s="4" t="s">
        <v>142</v>
      </c>
      <c r="J4252" s="4" t="s">
        <v>59</v>
      </c>
      <c r="K4252" s="9">
        <f t="shared" si="396"/>
        <v>14.931250000001455</v>
      </c>
      <c r="L4252" s="13">
        <f t="shared" si="397"/>
        <v>40633</v>
      </c>
      <c r="M4252" s="14">
        <f t="shared" si="398"/>
        <v>0.56388888888614019</v>
      </c>
      <c r="N4252" s="15">
        <f t="shared" si="399"/>
        <v>4</v>
      </c>
      <c r="O4252" s="16" t="str">
        <f t="shared" si="400"/>
        <v>Friday</v>
      </c>
      <c r="P4252" s="16" t="str">
        <f t="shared" si="401"/>
        <v>Mar</v>
      </c>
      <c r="Q4252" s="22">
        <f>IF(Analysis!$H$2=1,1,0)</f>
        <v>1</v>
      </c>
      <c r="R4252" s="1">
        <f>IF(Analysis!$H$3=1,1,0)</f>
        <v>1</v>
      </c>
      <c r="S4252" s="23">
        <f>IF(Analysis!$H$4=1,1,0)</f>
        <v>1</v>
      </c>
      <c r="T4252" s="23">
        <f>IF(Analysis!$H$6=1,1,0)</f>
        <v>1</v>
      </c>
      <c r="U4252" s="23">
        <f>IF(Analysis!$H$7=1,1,0)</f>
        <v>1</v>
      </c>
    </row>
    <row r="4253" spans="1:21">
      <c r="A4253" s="4">
        <v>13392</v>
      </c>
      <c r="B4253" s="5">
        <v>40648.489583333336</v>
      </c>
      <c r="C4253" s="5">
        <v>40633.5625</v>
      </c>
      <c r="D4253" s="4" t="s">
        <v>62</v>
      </c>
      <c r="E4253" s="4" t="s">
        <v>92</v>
      </c>
      <c r="F4253" s="6" t="s">
        <v>127</v>
      </c>
      <c r="G4253" s="4" t="s">
        <v>55</v>
      </c>
      <c r="H4253" s="4" t="s">
        <v>71</v>
      </c>
      <c r="I4253" s="4" t="s">
        <v>142</v>
      </c>
      <c r="J4253" s="4" t="s">
        <v>59</v>
      </c>
      <c r="K4253" s="9">
        <f t="shared" si="396"/>
        <v>14.927083333335759</v>
      </c>
      <c r="L4253" s="13">
        <f t="shared" si="397"/>
        <v>40633</v>
      </c>
      <c r="M4253" s="14">
        <f t="shared" si="398"/>
        <v>0.5625</v>
      </c>
      <c r="N4253" s="15">
        <f t="shared" si="399"/>
        <v>4</v>
      </c>
      <c r="O4253" s="16" t="str">
        <f t="shared" si="400"/>
        <v>Friday</v>
      </c>
      <c r="P4253" s="16" t="str">
        <f t="shared" si="401"/>
        <v>Mar</v>
      </c>
      <c r="Q4253" s="22">
        <f>IF(Analysis!$H$2=1,1,0)</f>
        <v>1</v>
      </c>
      <c r="R4253" s="1">
        <f>IF(Analysis!$H$3=1,1,0)</f>
        <v>1</v>
      </c>
      <c r="S4253" s="23">
        <f>IF(Analysis!$H$4=1,1,0)</f>
        <v>1</v>
      </c>
      <c r="T4253" s="23">
        <f>IF(Analysis!$H$6=1,1,0)</f>
        <v>1</v>
      </c>
      <c r="U4253" s="23">
        <f>IF(Analysis!$H$7=1,1,0)</f>
        <v>1</v>
      </c>
    </row>
    <row r="4254" spans="1:21">
      <c r="A4254" s="4">
        <v>13391</v>
      </c>
      <c r="B4254" s="5">
        <v>40634.408333333333</v>
      </c>
      <c r="C4254" s="5">
        <v>40633.536805555559</v>
      </c>
      <c r="D4254" s="4" t="s">
        <v>60</v>
      </c>
      <c r="E4254" s="4" t="s">
        <v>144</v>
      </c>
      <c r="F4254" s="6" t="s">
        <v>128</v>
      </c>
      <c r="G4254" s="4" t="s">
        <v>55</v>
      </c>
      <c r="H4254" s="4" t="s">
        <v>56</v>
      </c>
      <c r="I4254" s="4" t="s">
        <v>142</v>
      </c>
      <c r="J4254" s="4" t="s">
        <v>59</v>
      </c>
      <c r="K4254" s="9">
        <f t="shared" si="396"/>
        <v>0.87152777777373558</v>
      </c>
      <c r="L4254" s="13">
        <f t="shared" si="397"/>
        <v>40633</v>
      </c>
      <c r="M4254" s="14">
        <f t="shared" si="398"/>
        <v>0.53680555555911269</v>
      </c>
      <c r="N4254" s="15">
        <f t="shared" si="399"/>
        <v>3</v>
      </c>
      <c r="O4254" s="16" t="str">
        <f t="shared" si="400"/>
        <v>Friday</v>
      </c>
      <c r="P4254" s="16" t="str">
        <f t="shared" si="401"/>
        <v>Mar</v>
      </c>
      <c r="Q4254" s="22">
        <f>IF(Analysis!$H$2=1,1,0)</f>
        <v>1</v>
      </c>
      <c r="R4254" s="1">
        <f>IF(Analysis!$H$3=1,1,0)</f>
        <v>1</v>
      </c>
      <c r="S4254" s="23">
        <f>IF(Analysis!$H$4=1,1,0)</f>
        <v>1</v>
      </c>
      <c r="T4254" s="23">
        <f>IF(Analysis!$H$6=1,1,0)</f>
        <v>1</v>
      </c>
      <c r="U4254" s="23">
        <f>IF(Analysis!$H$7=1,1,0)</f>
        <v>1</v>
      </c>
    </row>
    <row r="4255" spans="1:21">
      <c r="A4255" s="4">
        <v>13390</v>
      </c>
      <c r="B4255" s="5">
        <v>40633.543749999997</v>
      </c>
      <c r="C4255" s="5">
        <v>40633.53402777778</v>
      </c>
      <c r="D4255" s="4" t="s">
        <v>53</v>
      </c>
      <c r="E4255" s="4" t="s">
        <v>68</v>
      </c>
      <c r="F4255" s="6" t="s">
        <v>129</v>
      </c>
      <c r="G4255" s="4" t="s">
        <v>55</v>
      </c>
      <c r="H4255" s="4" t="s">
        <v>90</v>
      </c>
      <c r="I4255" s="4" t="s">
        <v>142</v>
      </c>
      <c r="J4255" s="4" t="s">
        <v>57</v>
      </c>
      <c r="K4255" s="9">
        <f t="shared" si="396"/>
        <v>9.7222222175332718E-3</v>
      </c>
      <c r="L4255" s="13">
        <f t="shared" si="397"/>
        <v>40633</v>
      </c>
      <c r="M4255" s="14">
        <f t="shared" si="398"/>
        <v>0.53402777777955635</v>
      </c>
      <c r="N4255" s="15">
        <f t="shared" si="399"/>
        <v>3</v>
      </c>
      <c r="O4255" s="16" t="str">
        <f t="shared" si="400"/>
        <v>Thursday</v>
      </c>
      <c r="P4255" s="16" t="str">
        <f t="shared" si="401"/>
        <v>Mar</v>
      </c>
      <c r="Q4255" s="22">
        <f>IF(Analysis!$H$2=1,1,0)</f>
        <v>1</v>
      </c>
      <c r="R4255" s="1">
        <f>IF(Analysis!$H$3=1,1,0)</f>
        <v>1</v>
      </c>
      <c r="S4255" s="23">
        <f>IF(Analysis!$H$4=1,1,0)</f>
        <v>1</v>
      </c>
      <c r="T4255" s="23">
        <f>IF(Analysis!$H$6=1,1,0)</f>
        <v>1</v>
      </c>
      <c r="U4255" s="23">
        <f>IF(Analysis!$H$7=1,1,0)</f>
        <v>1</v>
      </c>
    </row>
    <row r="4256" spans="1:21">
      <c r="A4256" s="4">
        <v>13389</v>
      </c>
      <c r="B4256" s="5">
        <v>40639.412499999999</v>
      </c>
      <c r="C4256" s="5">
        <v>40633.397916666669</v>
      </c>
      <c r="D4256" s="4" t="s">
        <v>53</v>
      </c>
      <c r="E4256" s="4" t="s">
        <v>68</v>
      </c>
      <c r="F4256" s="6" t="s">
        <v>145</v>
      </c>
      <c r="G4256" s="4" t="s">
        <v>55</v>
      </c>
      <c r="H4256" s="4" t="s">
        <v>56</v>
      </c>
      <c r="I4256" s="4" t="s">
        <v>142</v>
      </c>
      <c r="J4256" s="4" t="s">
        <v>65</v>
      </c>
      <c r="K4256" s="9">
        <f t="shared" si="396"/>
        <v>6.0145833333299379</v>
      </c>
      <c r="L4256" s="13">
        <f t="shared" si="397"/>
        <v>40633</v>
      </c>
      <c r="M4256" s="14">
        <f t="shared" si="398"/>
        <v>0.39791666666860692</v>
      </c>
      <c r="N4256" s="15">
        <f t="shared" si="399"/>
        <v>2</v>
      </c>
      <c r="O4256" s="16" t="str">
        <f t="shared" si="400"/>
        <v>Wednesday</v>
      </c>
      <c r="P4256" s="16" t="str">
        <f t="shared" si="401"/>
        <v>Mar</v>
      </c>
      <c r="Q4256" s="22">
        <f>IF(Analysis!$H$2=1,1,0)</f>
        <v>1</v>
      </c>
      <c r="R4256" s="1">
        <f>IF(Analysis!$H$3=1,1,0)</f>
        <v>1</v>
      </c>
      <c r="S4256" s="23">
        <f>IF(Analysis!$H$4=1,1,0)</f>
        <v>1</v>
      </c>
      <c r="T4256" s="23">
        <f>IF(Analysis!$H$6=1,1,0)</f>
        <v>1</v>
      </c>
      <c r="U4256" s="23">
        <f>IF(Analysis!$H$7=1,1,0)</f>
        <v>1</v>
      </c>
    </row>
    <row r="4257" spans="1:21">
      <c r="A4257" s="4">
        <v>13388</v>
      </c>
      <c r="B4257" s="5">
        <v>40634.410416666666</v>
      </c>
      <c r="C4257" s="5">
        <v>40632.602777777778</v>
      </c>
      <c r="D4257" s="4" t="s">
        <v>53</v>
      </c>
      <c r="E4257" s="4" t="s">
        <v>68</v>
      </c>
      <c r="F4257" s="6" t="s">
        <v>2498</v>
      </c>
      <c r="G4257" s="4" t="s">
        <v>55</v>
      </c>
      <c r="H4257" s="4" t="s">
        <v>1911</v>
      </c>
      <c r="I4257" s="4" t="s">
        <v>142</v>
      </c>
      <c r="J4257" s="4" t="s">
        <v>59</v>
      </c>
      <c r="K4257" s="9">
        <f t="shared" si="396"/>
        <v>1.8076388888875954</v>
      </c>
      <c r="L4257" s="13">
        <f t="shared" si="397"/>
        <v>40632</v>
      </c>
      <c r="M4257" s="14">
        <f t="shared" si="398"/>
        <v>0.60277777777810115</v>
      </c>
      <c r="N4257" s="15">
        <f t="shared" si="399"/>
        <v>4</v>
      </c>
      <c r="O4257" s="16" t="str">
        <f t="shared" si="400"/>
        <v>Friday</v>
      </c>
      <c r="P4257" s="16" t="str">
        <f t="shared" si="401"/>
        <v>Mar</v>
      </c>
      <c r="Q4257" s="22">
        <f>IF(Analysis!$H$2=1,1,0)</f>
        <v>1</v>
      </c>
      <c r="R4257" s="1">
        <f>IF(Analysis!$H$3=1,1,0)</f>
        <v>1</v>
      </c>
      <c r="S4257" s="23">
        <f>IF(Analysis!$H$4=1,1,0)</f>
        <v>1</v>
      </c>
      <c r="T4257" s="23">
        <f>IF(Analysis!$H$6=1,1,0)</f>
        <v>1</v>
      </c>
      <c r="U4257" s="23">
        <f>IF(Analysis!$H$7=1,1,0)</f>
        <v>1</v>
      </c>
    </row>
    <row r="4258" spans="1:21">
      <c r="A4258" s="4">
        <v>13387</v>
      </c>
      <c r="B4258" s="5">
        <v>40632.631249999999</v>
      </c>
      <c r="C4258" s="5">
        <v>40632.567361111112</v>
      </c>
      <c r="D4258" s="4" t="s">
        <v>60</v>
      </c>
      <c r="E4258" s="4" t="s">
        <v>61</v>
      </c>
      <c r="F4258" s="6" t="s">
        <v>2071</v>
      </c>
      <c r="G4258" s="4" t="s">
        <v>55</v>
      </c>
      <c r="H4258" s="4" t="s">
        <v>1912</v>
      </c>
      <c r="I4258" s="4" t="s">
        <v>142</v>
      </c>
      <c r="J4258" s="4" t="s">
        <v>59</v>
      </c>
      <c r="K4258" s="9">
        <f t="shared" si="396"/>
        <v>6.3888888886140194E-2</v>
      </c>
      <c r="L4258" s="13">
        <f t="shared" si="397"/>
        <v>40632</v>
      </c>
      <c r="M4258" s="14">
        <f t="shared" si="398"/>
        <v>0.56736111111240461</v>
      </c>
      <c r="N4258" s="15">
        <f t="shared" si="399"/>
        <v>4</v>
      </c>
      <c r="O4258" s="16" t="str">
        <f t="shared" si="400"/>
        <v>Wednesday</v>
      </c>
      <c r="P4258" s="16" t="str">
        <f t="shared" si="401"/>
        <v>Mar</v>
      </c>
      <c r="Q4258" s="22">
        <f>IF(Analysis!$H$2=1,1,0)</f>
        <v>1</v>
      </c>
      <c r="R4258" s="1">
        <f>IF(Analysis!$H$3=1,1,0)</f>
        <v>1</v>
      </c>
      <c r="S4258" s="23">
        <f>IF(Analysis!$H$4=1,1,0)</f>
        <v>1</v>
      </c>
      <c r="T4258" s="23">
        <f>IF(Analysis!$H$6=1,1,0)</f>
        <v>1</v>
      </c>
      <c r="U4258" s="23">
        <f>IF(Analysis!$H$7=1,1,0)</f>
        <v>1</v>
      </c>
    </row>
    <row r="4259" spans="1:21">
      <c r="A4259" s="4">
        <v>13386</v>
      </c>
      <c r="B4259" s="5">
        <v>40632.629166666666</v>
      </c>
      <c r="C4259" s="5">
        <v>40632.549305555556</v>
      </c>
      <c r="D4259" s="4" t="s">
        <v>60</v>
      </c>
      <c r="E4259" s="4" t="s">
        <v>61</v>
      </c>
      <c r="F4259" s="6" t="s">
        <v>2072</v>
      </c>
      <c r="G4259" s="4" t="s">
        <v>55</v>
      </c>
      <c r="H4259" s="4" t="s">
        <v>1913</v>
      </c>
      <c r="I4259" s="4" t="s">
        <v>142</v>
      </c>
      <c r="J4259" s="4" t="s">
        <v>59</v>
      </c>
      <c r="K4259" s="9">
        <f t="shared" si="396"/>
        <v>7.9861111109494232E-2</v>
      </c>
      <c r="L4259" s="13">
        <f t="shared" si="397"/>
        <v>40632</v>
      </c>
      <c r="M4259" s="14">
        <f t="shared" si="398"/>
        <v>0.54930555555620231</v>
      </c>
      <c r="N4259" s="15">
        <f t="shared" si="399"/>
        <v>4</v>
      </c>
      <c r="O4259" s="16" t="str">
        <f t="shared" si="400"/>
        <v>Wednesday</v>
      </c>
      <c r="P4259" s="16" t="str">
        <f t="shared" si="401"/>
        <v>Mar</v>
      </c>
      <c r="Q4259" s="22">
        <f>IF(Analysis!$H$2=1,1,0)</f>
        <v>1</v>
      </c>
      <c r="R4259" s="1">
        <f>IF(Analysis!$H$3=1,1,0)</f>
        <v>1</v>
      </c>
      <c r="S4259" s="23">
        <f>IF(Analysis!$H$4=1,1,0)</f>
        <v>1</v>
      </c>
      <c r="T4259" s="23">
        <f>IF(Analysis!$H$6=1,1,0)</f>
        <v>1</v>
      </c>
      <c r="U4259" s="23">
        <f>IF(Analysis!$H$7=1,1,0)</f>
        <v>1</v>
      </c>
    </row>
    <row r="4260" spans="1:21">
      <c r="A4260" s="4">
        <v>13385</v>
      </c>
      <c r="B4260" s="5">
        <v>40654.422222222223</v>
      </c>
      <c r="C4260" s="5">
        <v>40632.495138888888</v>
      </c>
      <c r="D4260" s="4" t="s">
        <v>53</v>
      </c>
      <c r="E4260" s="4" t="s">
        <v>79</v>
      </c>
      <c r="F4260" s="6" t="s">
        <v>2073</v>
      </c>
      <c r="G4260" s="4" t="s">
        <v>55</v>
      </c>
      <c r="H4260" s="4" t="s">
        <v>1914</v>
      </c>
      <c r="I4260" s="4" t="s">
        <v>142</v>
      </c>
      <c r="J4260" s="4" t="s">
        <v>136</v>
      </c>
      <c r="K4260" s="9">
        <f t="shared" si="396"/>
        <v>21.927083333335759</v>
      </c>
      <c r="L4260" s="13">
        <f t="shared" si="397"/>
        <v>40632</v>
      </c>
      <c r="M4260" s="14">
        <f t="shared" si="398"/>
        <v>0.49513888888759539</v>
      </c>
      <c r="N4260" s="15">
        <f t="shared" si="399"/>
        <v>3</v>
      </c>
      <c r="O4260" s="16" t="str">
        <f t="shared" si="400"/>
        <v>Thursday</v>
      </c>
      <c r="P4260" s="16" t="str">
        <f t="shared" si="401"/>
        <v>Mar</v>
      </c>
      <c r="Q4260" s="22">
        <f>IF(Analysis!$H$2=1,1,0)</f>
        <v>1</v>
      </c>
      <c r="R4260" s="1">
        <f>IF(Analysis!$H$3=1,1,0)</f>
        <v>1</v>
      </c>
      <c r="S4260" s="23">
        <f>IF(Analysis!$H$4=1,1,0)</f>
        <v>1</v>
      </c>
      <c r="T4260" s="23">
        <f>IF(Analysis!$H$6=1,1,0)</f>
        <v>1</v>
      </c>
      <c r="U4260" s="23">
        <f>IF(Analysis!$H$7=1,1,0)</f>
        <v>1</v>
      </c>
    </row>
    <row r="4261" spans="1:21">
      <c r="A4261" s="4">
        <v>13384</v>
      </c>
      <c r="B4261" s="5">
        <v>40632.518750000003</v>
      </c>
      <c r="C4261" s="5">
        <v>40632.46875</v>
      </c>
      <c r="D4261" s="4" t="s">
        <v>53</v>
      </c>
      <c r="E4261" s="4" t="s">
        <v>105</v>
      </c>
      <c r="F4261" s="6" t="s">
        <v>132</v>
      </c>
      <c r="G4261" s="4" t="s">
        <v>55</v>
      </c>
      <c r="H4261" s="4" t="s">
        <v>1915</v>
      </c>
      <c r="I4261" s="4" t="s">
        <v>142</v>
      </c>
      <c r="J4261" s="4" t="s">
        <v>59</v>
      </c>
      <c r="K4261" s="9">
        <f t="shared" si="396"/>
        <v>5.0000000002910383E-2</v>
      </c>
      <c r="L4261" s="13">
        <f t="shared" si="397"/>
        <v>40632</v>
      </c>
      <c r="M4261" s="14">
        <f t="shared" si="398"/>
        <v>0.46875</v>
      </c>
      <c r="N4261" s="15">
        <f t="shared" si="399"/>
        <v>3</v>
      </c>
      <c r="O4261" s="16" t="str">
        <f t="shared" si="400"/>
        <v>Wednesday</v>
      </c>
      <c r="P4261" s="16" t="str">
        <f t="shared" si="401"/>
        <v>Mar</v>
      </c>
      <c r="Q4261" s="22">
        <f>IF(Analysis!$H$2=1,1,0)</f>
        <v>1</v>
      </c>
      <c r="R4261" s="1">
        <f>IF(Analysis!$H$3=1,1,0)</f>
        <v>1</v>
      </c>
      <c r="S4261" s="23">
        <f>IF(Analysis!$H$4=1,1,0)</f>
        <v>1</v>
      </c>
      <c r="T4261" s="23">
        <f>IF(Analysis!$H$6=1,1,0)</f>
        <v>1</v>
      </c>
      <c r="U4261" s="23">
        <f>IF(Analysis!$H$7=1,1,0)</f>
        <v>1</v>
      </c>
    </row>
    <row r="4262" spans="1:21">
      <c r="A4262" s="4">
        <v>13383</v>
      </c>
      <c r="B4262" s="5">
        <v>40632.518055555556</v>
      </c>
      <c r="C4262" s="5">
        <v>40632.468055555553</v>
      </c>
      <c r="D4262" s="4" t="s">
        <v>53</v>
      </c>
      <c r="E4262" s="4" t="s">
        <v>105</v>
      </c>
      <c r="F4262" s="6" t="s">
        <v>133</v>
      </c>
      <c r="G4262" s="4" t="s">
        <v>55</v>
      </c>
      <c r="H4262" s="4" t="s">
        <v>90</v>
      </c>
      <c r="I4262" s="4" t="s">
        <v>142</v>
      </c>
      <c r="J4262" s="4" t="s">
        <v>59</v>
      </c>
      <c r="K4262" s="9">
        <f t="shared" si="396"/>
        <v>5.0000000002910383E-2</v>
      </c>
      <c r="L4262" s="13">
        <f t="shared" si="397"/>
        <v>40632</v>
      </c>
      <c r="M4262" s="14">
        <f t="shared" si="398"/>
        <v>0.46805555555329192</v>
      </c>
      <c r="N4262" s="15">
        <f t="shared" si="399"/>
        <v>3</v>
      </c>
      <c r="O4262" s="16" t="str">
        <f t="shared" si="400"/>
        <v>Wednesday</v>
      </c>
      <c r="P4262" s="16" t="str">
        <f t="shared" si="401"/>
        <v>Mar</v>
      </c>
      <c r="Q4262" s="22">
        <f>IF(Analysis!$H$2=1,1,0)</f>
        <v>1</v>
      </c>
      <c r="R4262" s="1">
        <f>IF(Analysis!$H$3=1,1,0)</f>
        <v>1</v>
      </c>
      <c r="S4262" s="23">
        <f>IF(Analysis!$H$4=1,1,0)</f>
        <v>1</v>
      </c>
      <c r="T4262" s="23">
        <f>IF(Analysis!$H$6=1,1,0)</f>
        <v>1</v>
      </c>
      <c r="U4262" s="23">
        <f>IF(Analysis!$H$7=1,1,0)</f>
        <v>1</v>
      </c>
    </row>
    <row r="4263" spans="1:21">
      <c r="A4263" s="4">
        <v>13382</v>
      </c>
      <c r="B4263" s="5">
        <v>40632.438888888886</v>
      </c>
      <c r="C4263" s="5">
        <v>40632.419444444444</v>
      </c>
      <c r="D4263" s="4" t="s">
        <v>60</v>
      </c>
      <c r="E4263" s="4" t="s">
        <v>2536</v>
      </c>
      <c r="F4263" s="6" t="s">
        <v>127</v>
      </c>
      <c r="G4263" s="4" t="s">
        <v>55</v>
      </c>
      <c r="H4263" s="4" t="s">
        <v>107</v>
      </c>
      <c r="I4263" s="4" t="s">
        <v>142</v>
      </c>
      <c r="J4263" s="4" t="s">
        <v>59</v>
      </c>
      <c r="K4263" s="9">
        <f t="shared" si="396"/>
        <v>1.9444444442342501E-2</v>
      </c>
      <c r="L4263" s="13">
        <f t="shared" si="397"/>
        <v>40632</v>
      </c>
      <c r="M4263" s="14">
        <f t="shared" si="398"/>
        <v>0.41944444444379769</v>
      </c>
      <c r="N4263" s="15">
        <f t="shared" si="399"/>
        <v>2</v>
      </c>
      <c r="O4263" s="16" t="str">
        <f t="shared" si="400"/>
        <v>Wednesday</v>
      </c>
      <c r="P4263" s="16" t="str">
        <f t="shared" si="401"/>
        <v>Mar</v>
      </c>
      <c r="Q4263" s="22">
        <f>IF(Analysis!$H$2=1,1,0)</f>
        <v>1</v>
      </c>
      <c r="R4263" s="1">
        <f>IF(Analysis!$H$3=1,1,0)</f>
        <v>1</v>
      </c>
      <c r="S4263" s="23">
        <f>IF(Analysis!$H$4=1,1,0)</f>
        <v>1</v>
      </c>
      <c r="T4263" s="23">
        <f>IF(Analysis!$H$6=1,1,0)</f>
        <v>1</v>
      </c>
      <c r="U4263" s="23">
        <f>IF(Analysis!$H$7=1,1,0)</f>
        <v>1</v>
      </c>
    </row>
    <row r="4264" spans="1:21">
      <c r="A4264" s="4">
        <v>13381</v>
      </c>
      <c r="B4264" s="5">
        <v>40667.637499999997</v>
      </c>
      <c r="C4264" s="5">
        <v>40632.400694444441</v>
      </c>
      <c r="D4264" s="4" t="s">
        <v>60</v>
      </c>
      <c r="E4264" s="4" t="s">
        <v>99</v>
      </c>
      <c r="F4264" s="6" t="s">
        <v>128</v>
      </c>
      <c r="G4264" s="4" t="s">
        <v>55</v>
      </c>
      <c r="H4264" s="4" t="s">
        <v>106</v>
      </c>
      <c r="I4264" s="4" t="s">
        <v>142</v>
      </c>
      <c r="J4264" s="4" t="s">
        <v>136</v>
      </c>
      <c r="K4264" s="9">
        <f t="shared" si="396"/>
        <v>35.236805555556202</v>
      </c>
      <c r="L4264" s="13">
        <f t="shared" si="397"/>
        <v>40632</v>
      </c>
      <c r="M4264" s="14">
        <f t="shared" si="398"/>
        <v>0.40069444444088731</v>
      </c>
      <c r="N4264" s="15">
        <f t="shared" si="399"/>
        <v>2</v>
      </c>
      <c r="O4264" s="16" t="str">
        <f t="shared" si="400"/>
        <v>Wednesday</v>
      </c>
      <c r="P4264" s="16" t="str">
        <f t="shared" si="401"/>
        <v>Mar</v>
      </c>
      <c r="Q4264" s="22">
        <f>IF(Analysis!$H$2=1,1,0)</f>
        <v>1</v>
      </c>
      <c r="R4264" s="1">
        <f>IF(Analysis!$H$3=1,1,0)</f>
        <v>1</v>
      </c>
      <c r="S4264" s="23">
        <f>IF(Analysis!$H$4=1,1,0)</f>
        <v>1</v>
      </c>
      <c r="T4264" s="23">
        <f>IF(Analysis!$H$6=1,1,0)</f>
        <v>1</v>
      </c>
      <c r="U4264" s="23">
        <f>IF(Analysis!$H$7=1,1,0)</f>
        <v>1</v>
      </c>
    </row>
    <row r="4265" spans="1:21">
      <c r="A4265" s="4">
        <v>13380</v>
      </c>
      <c r="B4265" s="5">
        <v>40644.650694444441</v>
      </c>
      <c r="C4265" s="5">
        <v>40632.399305555555</v>
      </c>
      <c r="D4265" s="4" t="s">
        <v>60</v>
      </c>
      <c r="E4265" s="4" t="s">
        <v>68</v>
      </c>
      <c r="F4265" s="6" t="s">
        <v>129</v>
      </c>
      <c r="G4265" s="4" t="s">
        <v>55</v>
      </c>
      <c r="H4265" s="4" t="s">
        <v>71</v>
      </c>
      <c r="I4265" s="4" t="s">
        <v>142</v>
      </c>
      <c r="J4265" s="4" t="s">
        <v>65</v>
      </c>
      <c r="K4265" s="9">
        <f t="shared" si="396"/>
        <v>12.25138888888614</v>
      </c>
      <c r="L4265" s="13">
        <f t="shared" si="397"/>
        <v>40632</v>
      </c>
      <c r="M4265" s="14">
        <f t="shared" si="398"/>
        <v>0.39930555555474712</v>
      </c>
      <c r="N4265" s="15">
        <f t="shared" si="399"/>
        <v>2</v>
      </c>
      <c r="O4265" s="16" t="str">
        <f t="shared" si="400"/>
        <v>Monday</v>
      </c>
      <c r="P4265" s="16" t="str">
        <f t="shared" si="401"/>
        <v>Mar</v>
      </c>
      <c r="Q4265" s="22">
        <f>IF(Analysis!$H$2=1,1,0)</f>
        <v>1</v>
      </c>
      <c r="R4265" s="1">
        <f>IF(Analysis!$H$3=1,1,0)</f>
        <v>1</v>
      </c>
      <c r="S4265" s="23">
        <f>IF(Analysis!$H$4=1,1,0)</f>
        <v>1</v>
      </c>
      <c r="T4265" s="23">
        <f>IF(Analysis!$H$6=1,1,0)</f>
        <v>1</v>
      </c>
      <c r="U4265" s="23">
        <f>IF(Analysis!$H$7=1,1,0)</f>
        <v>1</v>
      </c>
    </row>
    <row r="4266" spans="1:21">
      <c r="A4266" s="4">
        <v>13379</v>
      </c>
      <c r="B4266" s="5">
        <v>40659.412499999999</v>
      </c>
      <c r="C4266" s="5">
        <v>40632.397222222222</v>
      </c>
      <c r="D4266" s="4" t="s">
        <v>60</v>
      </c>
      <c r="E4266" s="4" t="s">
        <v>108</v>
      </c>
      <c r="F4266" s="6" t="s">
        <v>145</v>
      </c>
      <c r="G4266" s="4" t="s">
        <v>55</v>
      </c>
      <c r="H4266" s="4" t="s">
        <v>56</v>
      </c>
      <c r="I4266" s="4" t="s">
        <v>142</v>
      </c>
      <c r="J4266" s="4" t="s">
        <v>59</v>
      </c>
      <c r="K4266" s="9">
        <f t="shared" si="396"/>
        <v>27.015277777776646</v>
      </c>
      <c r="L4266" s="13">
        <f t="shared" si="397"/>
        <v>40632</v>
      </c>
      <c r="M4266" s="14">
        <f t="shared" si="398"/>
        <v>0.39722222222189885</v>
      </c>
      <c r="N4266" s="15">
        <f t="shared" si="399"/>
        <v>2</v>
      </c>
      <c r="O4266" s="16" t="str">
        <f t="shared" si="400"/>
        <v>Tuesday</v>
      </c>
      <c r="P4266" s="16" t="str">
        <f t="shared" si="401"/>
        <v>Mar</v>
      </c>
      <c r="Q4266" s="22">
        <f>IF(Analysis!$H$2=1,1,0)</f>
        <v>1</v>
      </c>
      <c r="R4266" s="1">
        <f>IF(Analysis!$H$3=1,1,0)</f>
        <v>1</v>
      </c>
      <c r="S4266" s="23">
        <f>IF(Analysis!$H$4=1,1,0)</f>
        <v>1</v>
      </c>
      <c r="T4266" s="23">
        <f>IF(Analysis!$H$6=1,1,0)</f>
        <v>1</v>
      </c>
      <c r="U4266" s="23">
        <f>IF(Analysis!$H$7=1,1,0)</f>
        <v>1</v>
      </c>
    </row>
    <row r="4267" spans="1:21">
      <c r="A4267" s="4">
        <v>13378</v>
      </c>
      <c r="B4267" s="5">
        <v>40659.415277777778</v>
      </c>
      <c r="C4267" s="5">
        <v>40632.394444444442</v>
      </c>
      <c r="D4267" s="4" t="s">
        <v>60</v>
      </c>
      <c r="E4267" s="4" t="s">
        <v>108</v>
      </c>
      <c r="F4267" s="6" t="s">
        <v>2499</v>
      </c>
      <c r="G4267" s="4" t="s">
        <v>55</v>
      </c>
      <c r="H4267" s="4" t="s">
        <v>90</v>
      </c>
      <c r="I4267" s="4" t="s">
        <v>142</v>
      </c>
      <c r="J4267" s="4" t="s">
        <v>73</v>
      </c>
      <c r="K4267" s="9">
        <f t="shared" si="396"/>
        <v>27.020833333335759</v>
      </c>
      <c r="L4267" s="13">
        <f t="shared" si="397"/>
        <v>40632</v>
      </c>
      <c r="M4267" s="14">
        <f t="shared" si="398"/>
        <v>0.3944444444423425</v>
      </c>
      <c r="N4267" s="15">
        <f t="shared" si="399"/>
        <v>2</v>
      </c>
      <c r="O4267" s="16" t="str">
        <f t="shared" si="400"/>
        <v>Tuesday</v>
      </c>
      <c r="P4267" s="16" t="str">
        <f t="shared" si="401"/>
        <v>Mar</v>
      </c>
      <c r="Q4267" s="22">
        <f>IF(Analysis!$H$2=1,1,0)</f>
        <v>1</v>
      </c>
      <c r="R4267" s="1">
        <f>IF(Analysis!$H$3=1,1,0)</f>
        <v>1</v>
      </c>
      <c r="S4267" s="23">
        <f>IF(Analysis!$H$4=1,1,0)</f>
        <v>1</v>
      </c>
      <c r="T4267" s="23">
        <f>IF(Analysis!$H$6=1,1,0)</f>
        <v>1</v>
      </c>
      <c r="U4267" s="23">
        <f>IF(Analysis!$H$7=1,1,0)</f>
        <v>1</v>
      </c>
    </row>
    <row r="4268" spans="1:21">
      <c r="A4268" s="4">
        <v>13377</v>
      </c>
      <c r="B4268" s="5">
        <v>40648.538194444445</v>
      </c>
      <c r="C4268" s="5">
        <v>40632.383333333331</v>
      </c>
      <c r="D4268" s="4" t="s">
        <v>60</v>
      </c>
      <c r="E4268" s="4" t="s">
        <v>54</v>
      </c>
      <c r="F4268" s="6" t="s">
        <v>2071</v>
      </c>
      <c r="G4268" s="4" t="s">
        <v>55</v>
      </c>
      <c r="H4268" s="4" t="s">
        <v>56</v>
      </c>
      <c r="I4268" s="4" t="s">
        <v>142</v>
      </c>
      <c r="J4268" s="4" t="s">
        <v>59</v>
      </c>
      <c r="K4268" s="9">
        <f t="shared" si="396"/>
        <v>16.15486111111386</v>
      </c>
      <c r="L4268" s="13">
        <f t="shared" si="397"/>
        <v>40632</v>
      </c>
      <c r="M4268" s="14">
        <f t="shared" si="398"/>
        <v>0.38333333333139308</v>
      </c>
      <c r="N4268" s="15">
        <f t="shared" si="399"/>
        <v>2</v>
      </c>
      <c r="O4268" s="16" t="str">
        <f t="shared" si="400"/>
        <v>Friday</v>
      </c>
      <c r="P4268" s="16" t="str">
        <f t="shared" si="401"/>
        <v>Mar</v>
      </c>
      <c r="Q4268" s="22">
        <f>IF(Analysis!$H$2=1,1,0)</f>
        <v>1</v>
      </c>
      <c r="R4268" s="1">
        <f>IF(Analysis!$H$3=1,1,0)</f>
        <v>1</v>
      </c>
      <c r="S4268" s="23">
        <f>IF(Analysis!$H$4=1,1,0)</f>
        <v>1</v>
      </c>
      <c r="T4268" s="23">
        <f>IF(Analysis!$H$6=1,1,0)</f>
        <v>1</v>
      </c>
      <c r="U4268" s="23">
        <f>IF(Analysis!$H$7=1,1,0)</f>
        <v>1</v>
      </c>
    </row>
    <row r="4269" spans="1:21">
      <c r="A4269" s="4">
        <v>13376</v>
      </c>
      <c r="B4269" s="5">
        <v>40648.488194444442</v>
      </c>
      <c r="C4269" s="5">
        <v>40632.363194444442</v>
      </c>
      <c r="D4269" s="4" t="s">
        <v>62</v>
      </c>
      <c r="E4269" s="4" t="s">
        <v>72</v>
      </c>
      <c r="F4269" s="6" t="s">
        <v>2072</v>
      </c>
      <c r="G4269" s="4" t="s">
        <v>55</v>
      </c>
      <c r="H4269" s="4" t="s">
        <v>1916</v>
      </c>
      <c r="I4269" s="4" t="s">
        <v>142</v>
      </c>
      <c r="J4269" s="4" t="s">
        <v>73</v>
      </c>
      <c r="K4269" s="9">
        <f t="shared" si="396"/>
        <v>16.125</v>
      </c>
      <c r="L4269" s="13">
        <f t="shared" si="397"/>
        <v>40632</v>
      </c>
      <c r="M4269" s="14">
        <f t="shared" si="398"/>
        <v>0.3631944444423425</v>
      </c>
      <c r="N4269" s="15">
        <f t="shared" si="399"/>
        <v>1</v>
      </c>
      <c r="O4269" s="16" t="str">
        <f t="shared" si="400"/>
        <v>Friday</v>
      </c>
      <c r="P4269" s="16" t="str">
        <f t="shared" si="401"/>
        <v>Mar</v>
      </c>
      <c r="Q4269" s="22">
        <f>IF(Analysis!$H$2=1,1,0)</f>
        <v>1</v>
      </c>
      <c r="R4269" s="1">
        <f>IF(Analysis!$H$3=1,1,0)</f>
        <v>1</v>
      </c>
      <c r="S4269" s="23">
        <f>IF(Analysis!$H$4=1,1,0)</f>
        <v>1</v>
      </c>
      <c r="T4269" s="23">
        <f>IF(Analysis!$H$6=1,1,0)</f>
        <v>1</v>
      </c>
      <c r="U4269" s="23">
        <f>IF(Analysis!$H$7=1,1,0)</f>
        <v>1</v>
      </c>
    </row>
    <row r="4270" spans="1:21">
      <c r="A4270" s="4">
        <v>13375</v>
      </c>
      <c r="B4270" s="5">
        <v>40632.529166666667</v>
      </c>
      <c r="C4270" s="5">
        <v>40632.353472222225</v>
      </c>
      <c r="D4270" s="4" t="s">
        <v>60</v>
      </c>
      <c r="E4270" s="4" t="s">
        <v>61</v>
      </c>
      <c r="F4270" s="6" t="s">
        <v>2073</v>
      </c>
      <c r="G4270" s="4" t="s">
        <v>55</v>
      </c>
      <c r="H4270" s="4" t="s">
        <v>1917</v>
      </c>
      <c r="I4270" s="4" t="s">
        <v>142</v>
      </c>
      <c r="J4270" s="4" t="s">
        <v>59</v>
      </c>
      <c r="K4270" s="9">
        <f t="shared" si="396"/>
        <v>0.1756944444423425</v>
      </c>
      <c r="L4270" s="13">
        <f t="shared" si="397"/>
        <v>40632</v>
      </c>
      <c r="M4270" s="14">
        <f t="shared" si="398"/>
        <v>0.35347222222480923</v>
      </c>
      <c r="N4270" s="15">
        <f t="shared" si="399"/>
        <v>1</v>
      </c>
      <c r="O4270" s="16" t="str">
        <f t="shared" si="400"/>
        <v>Wednesday</v>
      </c>
      <c r="P4270" s="16" t="str">
        <f t="shared" si="401"/>
        <v>Mar</v>
      </c>
      <c r="Q4270" s="22">
        <f>IF(Analysis!$H$2=1,1,0)</f>
        <v>1</v>
      </c>
      <c r="R4270" s="1">
        <f>IF(Analysis!$H$3=1,1,0)</f>
        <v>1</v>
      </c>
      <c r="S4270" s="23">
        <f>IF(Analysis!$H$4=1,1,0)</f>
        <v>1</v>
      </c>
      <c r="T4270" s="23">
        <f>IF(Analysis!$H$6=1,1,0)</f>
        <v>1</v>
      </c>
      <c r="U4270" s="23">
        <f>IF(Analysis!$H$7=1,1,0)</f>
        <v>1</v>
      </c>
    </row>
    <row r="4271" spans="1:21">
      <c r="A4271" s="4">
        <v>13374</v>
      </c>
      <c r="B4271" s="5">
        <v>40632.401388888888</v>
      </c>
      <c r="C4271" s="5">
        <v>40632.314583333333</v>
      </c>
      <c r="D4271" s="4" t="s">
        <v>60</v>
      </c>
      <c r="E4271" s="4" t="s">
        <v>54</v>
      </c>
      <c r="F4271" s="6" t="s">
        <v>132</v>
      </c>
      <c r="G4271" s="4" t="s">
        <v>55</v>
      </c>
      <c r="H4271" s="4" t="s">
        <v>1918</v>
      </c>
      <c r="I4271" s="4" t="s">
        <v>142</v>
      </c>
      <c r="J4271" s="4" t="s">
        <v>59</v>
      </c>
      <c r="K4271" s="9">
        <f t="shared" si="396"/>
        <v>8.6805555554747116E-2</v>
      </c>
      <c r="L4271" s="13">
        <f t="shared" si="397"/>
        <v>40632</v>
      </c>
      <c r="M4271" s="14">
        <f t="shared" si="398"/>
        <v>0.31458333333284827</v>
      </c>
      <c r="N4271" s="15">
        <f t="shared" si="399"/>
        <v>1</v>
      </c>
      <c r="O4271" s="16" t="str">
        <f t="shared" si="400"/>
        <v>Wednesday</v>
      </c>
      <c r="P4271" s="16" t="str">
        <f t="shared" si="401"/>
        <v>Mar</v>
      </c>
      <c r="Q4271" s="22">
        <f>IF(Analysis!$H$2=1,1,0)</f>
        <v>1</v>
      </c>
      <c r="R4271" s="1">
        <f>IF(Analysis!$H$3=1,1,0)</f>
        <v>1</v>
      </c>
      <c r="S4271" s="23">
        <f>IF(Analysis!$H$4=1,1,0)</f>
        <v>1</v>
      </c>
      <c r="T4271" s="23">
        <f>IF(Analysis!$H$6=1,1,0)</f>
        <v>1</v>
      </c>
      <c r="U4271" s="23">
        <f>IF(Analysis!$H$7=1,1,0)</f>
        <v>1</v>
      </c>
    </row>
    <row r="4272" spans="1:21">
      <c r="A4272" s="4">
        <v>13373</v>
      </c>
      <c r="B4272" s="5">
        <v>40654.605555555558</v>
      </c>
      <c r="C4272" s="5">
        <v>40632.311111111114</v>
      </c>
      <c r="D4272" s="4" t="s">
        <v>60</v>
      </c>
      <c r="E4272" s="4" t="s">
        <v>68</v>
      </c>
      <c r="F4272" s="6" t="s">
        <v>133</v>
      </c>
      <c r="G4272" s="4" t="s">
        <v>55</v>
      </c>
      <c r="H4272" s="4" t="s">
        <v>1919</v>
      </c>
      <c r="I4272" s="4" t="s">
        <v>142</v>
      </c>
      <c r="J4272" s="4" t="s">
        <v>136</v>
      </c>
      <c r="K4272" s="9">
        <f t="shared" si="396"/>
        <v>22.294444444443798</v>
      </c>
      <c r="L4272" s="13">
        <f t="shared" si="397"/>
        <v>40632</v>
      </c>
      <c r="M4272" s="14">
        <f t="shared" si="398"/>
        <v>0.31111111111385981</v>
      </c>
      <c r="N4272" s="15">
        <f t="shared" si="399"/>
        <v>1</v>
      </c>
      <c r="O4272" s="16" t="str">
        <f t="shared" si="400"/>
        <v>Thursday</v>
      </c>
      <c r="P4272" s="16" t="str">
        <f t="shared" si="401"/>
        <v>Mar</v>
      </c>
      <c r="Q4272" s="22">
        <f>IF(Analysis!$H$2=1,1,0)</f>
        <v>1</v>
      </c>
      <c r="R4272" s="1">
        <f>IF(Analysis!$H$3=1,1,0)</f>
        <v>1</v>
      </c>
      <c r="S4272" s="23">
        <f>IF(Analysis!$H$4=1,1,0)</f>
        <v>1</v>
      </c>
      <c r="T4272" s="23">
        <f>IF(Analysis!$H$6=1,1,0)</f>
        <v>1</v>
      </c>
      <c r="U4272" s="23">
        <f>IF(Analysis!$H$7=1,1,0)</f>
        <v>1</v>
      </c>
    </row>
    <row r="4273" spans="1:21">
      <c r="A4273" s="4">
        <v>13372</v>
      </c>
      <c r="B4273" s="5">
        <v>40695.585416666669</v>
      </c>
      <c r="C4273" s="5">
        <v>40632.308333333334</v>
      </c>
      <c r="D4273" s="4" t="s">
        <v>60</v>
      </c>
      <c r="E4273" s="4" t="s">
        <v>93</v>
      </c>
      <c r="F4273" s="6" t="s">
        <v>127</v>
      </c>
      <c r="G4273" s="4" t="s">
        <v>55</v>
      </c>
      <c r="H4273" s="4" t="s">
        <v>1920</v>
      </c>
      <c r="I4273" s="4" t="s">
        <v>142</v>
      </c>
      <c r="J4273" s="4" t="s">
        <v>59</v>
      </c>
      <c r="K4273" s="9">
        <f t="shared" si="396"/>
        <v>63.277083333334303</v>
      </c>
      <c r="L4273" s="13">
        <f t="shared" si="397"/>
        <v>40632</v>
      </c>
      <c r="M4273" s="14">
        <f t="shared" si="398"/>
        <v>0.30833333333430346</v>
      </c>
      <c r="N4273" s="15">
        <f t="shared" si="399"/>
        <v>1</v>
      </c>
      <c r="O4273" s="16" t="str">
        <f t="shared" si="400"/>
        <v>Wednesday</v>
      </c>
      <c r="P4273" s="16" t="str">
        <f t="shared" si="401"/>
        <v>Mar</v>
      </c>
      <c r="Q4273" s="22">
        <f>IF(Analysis!$H$2=1,1,0)</f>
        <v>1</v>
      </c>
      <c r="R4273" s="1">
        <f>IF(Analysis!$H$3=1,1,0)</f>
        <v>1</v>
      </c>
      <c r="S4273" s="23">
        <f>IF(Analysis!$H$4=1,1,0)</f>
        <v>1</v>
      </c>
      <c r="T4273" s="23">
        <f>IF(Analysis!$H$6=1,1,0)</f>
        <v>1</v>
      </c>
      <c r="U4273" s="23">
        <f>IF(Analysis!$H$7=1,1,0)</f>
        <v>1</v>
      </c>
    </row>
    <row r="4274" spans="1:21">
      <c r="A4274" s="4">
        <v>13371</v>
      </c>
      <c r="B4274" s="5">
        <v>40640.586111111108</v>
      </c>
      <c r="C4274" s="5">
        <v>40631.697222222225</v>
      </c>
      <c r="D4274" s="4" t="s">
        <v>62</v>
      </c>
      <c r="E4274" s="4" t="s">
        <v>72</v>
      </c>
      <c r="F4274" s="6" t="s">
        <v>128</v>
      </c>
      <c r="G4274" s="4" t="s">
        <v>55</v>
      </c>
      <c r="H4274" s="4" t="s">
        <v>90</v>
      </c>
      <c r="I4274" s="4" t="s">
        <v>142</v>
      </c>
      <c r="J4274" s="4" t="s">
        <v>73</v>
      </c>
      <c r="K4274" s="9">
        <f t="shared" si="396"/>
        <v>8.8888888888832298</v>
      </c>
      <c r="L4274" s="13">
        <f t="shared" si="397"/>
        <v>40631</v>
      </c>
      <c r="M4274" s="14">
        <f t="shared" si="398"/>
        <v>0.69722222222480923</v>
      </c>
      <c r="N4274" s="15">
        <f t="shared" si="399"/>
        <v>5</v>
      </c>
      <c r="O4274" s="16" t="str">
        <f t="shared" si="400"/>
        <v>Thursday</v>
      </c>
      <c r="P4274" s="16" t="str">
        <f t="shared" si="401"/>
        <v>Mar</v>
      </c>
      <c r="Q4274" s="22">
        <f>IF(Analysis!$H$2=1,1,0)</f>
        <v>1</v>
      </c>
      <c r="R4274" s="1">
        <f>IF(Analysis!$H$3=1,1,0)</f>
        <v>1</v>
      </c>
      <c r="S4274" s="23">
        <f>IF(Analysis!$H$4=1,1,0)</f>
        <v>1</v>
      </c>
      <c r="T4274" s="23">
        <f>IF(Analysis!$H$6=1,1,0)</f>
        <v>1</v>
      </c>
      <c r="U4274" s="23">
        <f>IF(Analysis!$H$7=1,1,0)</f>
        <v>1</v>
      </c>
    </row>
    <row r="4275" spans="1:21">
      <c r="A4275" s="4">
        <v>13370</v>
      </c>
      <c r="B4275" s="5">
        <v>40634.706944444442</v>
      </c>
      <c r="C4275" s="5">
        <v>40631.695138888892</v>
      </c>
      <c r="D4275" s="4" t="s">
        <v>62</v>
      </c>
      <c r="E4275" s="4" t="s">
        <v>114</v>
      </c>
      <c r="F4275" s="6" t="s">
        <v>129</v>
      </c>
      <c r="G4275" s="4" t="s">
        <v>55</v>
      </c>
      <c r="H4275" s="4" t="s">
        <v>107</v>
      </c>
      <c r="I4275" s="4" t="s">
        <v>142</v>
      </c>
      <c r="J4275" s="4" t="s">
        <v>73</v>
      </c>
      <c r="K4275" s="9">
        <f t="shared" si="396"/>
        <v>3.0118055555503815</v>
      </c>
      <c r="L4275" s="13">
        <f t="shared" si="397"/>
        <v>40631</v>
      </c>
      <c r="M4275" s="14">
        <f t="shared" si="398"/>
        <v>0.69513888889196096</v>
      </c>
      <c r="N4275" s="15">
        <f t="shared" si="399"/>
        <v>5</v>
      </c>
      <c r="O4275" s="16" t="str">
        <f t="shared" si="400"/>
        <v>Friday</v>
      </c>
      <c r="P4275" s="16" t="str">
        <f t="shared" si="401"/>
        <v>Mar</v>
      </c>
      <c r="Q4275" s="22">
        <f>IF(Analysis!$H$2=1,1,0)</f>
        <v>1</v>
      </c>
      <c r="R4275" s="1">
        <f>IF(Analysis!$H$3=1,1,0)</f>
        <v>1</v>
      </c>
      <c r="S4275" s="23">
        <f>IF(Analysis!$H$4=1,1,0)</f>
        <v>1</v>
      </c>
      <c r="T4275" s="23">
        <f>IF(Analysis!$H$6=1,1,0)</f>
        <v>1</v>
      </c>
      <c r="U4275" s="23">
        <f>IF(Analysis!$H$7=1,1,0)</f>
        <v>1</v>
      </c>
    </row>
    <row r="4276" spans="1:21">
      <c r="A4276" s="4">
        <v>13369</v>
      </c>
      <c r="B4276" s="5">
        <v>40637.654166666667</v>
      </c>
      <c r="C4276" s="5">
        <v>40631.664583333331</v>
      </c>
      <c r="D4276" s="4" t="s">
        <v>60</v>
      </c>
      <c r="E4276" s="4" t="s">
        <v>54</v>
      </c>
      <c r="F4276" s="6" t="s">
        <v>145</v>
      </c>
      <c r="G4276" s="4" t="s">
        <v>55</v>
      </c>
      <c r="H4276" s="4" t="s">
        <v>106</v>
      </c>
      <c r="I4276" s="4" t="s">
        <v>142</v>
      </c>
      <c r="J4276" s="4" t="s">
        <v>59</v>
      </c>
      <c r="K4276" s="9">
        <f t="shared" si="396"/>
        <v>5.9895833333357587</v>
      </c>
      <c r="L4276" s="13">
        <f t="shared" si="397"/>
        <v>40631</v>
      </c>
      <c r="M4276" s="14">
        <f t="shared" si="398"/>
        <v>0.66458333333139308</v>
      </c>
      <c r="N4276" s="15">
        <f t="shared" si="399"/>
        <v>5</v>
      </c>
      <c r="O4276" s="16" t="str">
        <f t="shared" si="400"/>
        <v>Monday</v>
      </c>
      <c r="P4276" s="16" t="str">
        <f t="shared" si="401"/>
        <v>Mar</v>
      </c>
      <c r="Q4276" s="22">
        <f>IF(Analysis!$H$2=1,1,0)</f>
        <v>1</v>
      </c>
      <c r="R4276" s="1">
        <f>IF(Analysis!$H$3=1,1,0)</f>
        <v>1</v>
      </c>
      <c r="S4276" s="23">
        <f>IF(Analysis!$H$4=1,1,0)</f>
        <v>1</v>
      </c>
      <c r="T4276" s="23">
        <f>IF(Analysis!$H$6=1,1,0)</f>
        <v>1</v>
      </c>
      <c r="U4276" s="23">
        <f>IF(Analysis!$H$7=1,1,0)</f>
        <v>1</v>
      </c>
    </row>
    <row r="4277" spans="1:21">
      <c r="A4277" s="4">
        <v>13368</v>
      </c>
      <c r="B4277" s="5">
        <v>40634.40902777778</v>
      </c>
      <c r="C4277" s="5">
        <v>40631.62777777778</v>
      </c>
      <c r="D4277" s="4" t="s">
        <v>53</v>
      </c>
      <c r="E4277" s="4" t="s">
        <v>96</v>
      </c>
      <c r="F4277" s="6" t="s">
        <v>2500</v>
      </c>
      <c r="G4277" s="4" t="s">
        <v>55</v>
      </c>
      <c r="H4277" s="4" t="s">
        <v>71</v>
      </c>
      <c r="I4277" s="4" t="s">
        <v>142</v>
      </c>
      <c r="J4277" s="4" t="s">
        <v>57</v>
      </c>
      <c r="K4277" s="9">
        <f t="shared" si="396"/>
        <v>2.78125</v>
      </c>
      <c r="L4277" s="13">
        <f t="shared" si="397"/>
        <v>40631</v>
      </c>
      <c r="M4277" s="14">
        <f t="shared" si="398"/>
        <v>0.62777777777955635</v>
      </c>
      <c r="N4277" s="15">
        <f t="shared" si="399"/>
        <v>5</v>
      </c>
      <c r="O4277" s="16" t="str">
        <f t="shared" si="400"/>
        <v>Friday</v>
      </c>
      <c r="P4277" s="16" t="str">
        <f t="shared" si="401"/>
        <v>Mar</v>
      </c>
      <c r="Q4277" s="22">
        <f>IF(Analysis!$H$2=1,1,0)</f>
        <v>1</v>
      </c>
      <c r="R4277" s="1">
        <f>IF(Analysis!$H$3=1,1,0)</f>
        <v>1</v>
      </c>
      <c r="S4277" s="23">
        <f>IF(Analysis!$H$4=1,1,0)</f>
        <v>1</v>
      </c>
      <c r="T4277" s="23">
        <f>IF(Analysis!$H$6=1,1,0)</f>
        <v>1</v>
      </c>
      <c r="U4277" s="23">
        <f>IF(Analysis!$H$7=1,1,0)</f>
        <v>1</v>
      </c>
    </row>
    <row r="4278" spans="1:21">
      <c r="A4278" s="4">
        <v>13367</v>
      </c>
      <c r="B4278" s="5">
        <v>40638.402083333334</v>
      </c>
      <c r="C4278" s="5">
        <v>40631.620833333334</v>
      </c>
      <c r="D4278" s="4" t="s">
        <v>60</v>
      </c>
      <c r="E4278" s="4" t="s">
        <v>93</v>
      </c>
      <c r="F4278" s="6" t="s">
        <v>2071</v>
      </c>
      <c r="G4278" s="4" t="s">
        <v>55</v>
      </c>
      <c r="H4278" s="4" t="s">
        <v>56</v>
      </c>
      <c r="I4278" s="4" t="s">
        <v>142</v>
      </c>
      <c r="J4278" s="4" t="s">
        <v>59</v>
      </c>
      <c r="K4278" s="9">
        <f t="shared" si="396"/>
        <v>6.78125</v>
      </c>
      <c r="L4278" s="13">
        <f t="shared" si="397"/>
        <v>40631</v>
      </c>
      <c r="M4278" s="14">
        <f t="shared" si="398"/>
        <v>0.62083333333430346</v>
      </c>
      <c r="N4278" s="15">
        <f t="shared" si="399"/>
        <v>4</v>
      </c>
      <c r="O4278" s="16" t="str">
        <f t="shared" si="400"/>
        <v>Tuesday</v>
      </c>
      <c r="P4278" s="16" t="str">
        <f t="shared" si="401"/>
        <v>Mar</v>
      </c>
      <c r="Q4278" s="22">
        <f>IF(Analysis!$H$2=1,1,0)</f>
        <v>1</v>
      </c>
      <c r="R4278" s="1">
        <f>IF(Analysis!$H$3=1,1,0)</f>
        <v>1</v>
      </c>
      <c r="S4278" s="23">
        <f>IF(Analysis!$H$4=1,1,0)</f>
        <v>1</v>
      </c>
      <c r="T4278" s="23">
        <f>IF(Analysis!$H$6=1,1,0)</f>
        <v>1</v>
      </c>
      <c r="U4278" s="23">
        <f>IF(Analysis!$H$7=1,1,0)</f>
        <v>1</v>
      </c>
    </row>
    <row r="4279" spans="1:21">
      <c r="A4279" s="4">
        <v>13366</v>
      </c>
      <c r="B4279" s="5">
        <v>40631.618055555555</v>
      </c>
      <c r="C4279" s="5">
        <v>40631.615972222222</v>
      </c>
      <c r="D4279" s="4" t="s">
        <v>60</v>
      </c>
      <c r="E4279" s="4" t="s">
        <v>67</v>
      </c>
      <c r="F4279" s="6" t="s">
        <v>2072</v>
      </c>
      <c r="G4279" s="4" t="s">
        <v>55</v>
      </c>
      <c r="H4279" s="4" t="s">
        <v>90</v>
      </c>
      <c r="I4279" s="4" t="s">
        <v>142</v>
      </c>
      <c r="J4279" s="4" t="s">
        <v>59</v>
      </c>
      <c r="K4279" s="9">
        <f t="shared" si="396"/>
        <v>2.0833333328482695E-3</v>
      </c>
      <c r="L4279" s="13">
        <f t="shared" si="397"/>
        <v>40631</v>
      </c>
      <c r="M4279" s="14">
        <f t="shared" si="398"/>
        <v>0.61597222222189885</v>
      </c>
      <c r="N4279" s="15">
        <f t="shared" si="399"/>
        <v>4</v>
      </c>
      <c r="O4279" s="16" t="str">
        <f t="shared" si="400"/>
        <v>Tuesday</v>
      </c>
      <c r="P4279" s="16" t="str">
        <f t="shared" si="401"/>
        <v>Mar</v>
      </c>
      <c r="Q4279" s="22">
        <f>IF(Analysis!$H$2=1,1,0)</f>
        <v>1</v>
      </c>
      <c r="R4279" s="1">
        <f>IF(Analysis!$H$3=1,1,0)</f>
        <v>1</v>
      </c>
      <c r="S4279" s="23">
        <f>IF(Analysis!$H$4=1,1,0)</f>
        <v>1</v>
      </c>
      <c r="T4279" s="23">
        <f>IF(Analysis!$H$6=1,1,0)</f>
        <v>1</v>
      </c>
      <c r="U4279" s="23">
        <f>IF(Analysis!$H$7=1,1,0)</f>
        <v>1</v>
      </c>
    </row>
    <row r="4280" spans="1:21">
      <c r="A4280" s="4">
        <v>13365</v>
      </c>
      <c r="B4280" s="5">
        <v>40645.599999999999</v>
      </c>
      <c r="C4280" s="5">
        <v>40631.613888888889</v>
      </c>
      <c r="D4280" s="4" t="s">
        <v>62</v>
      </c>
      <c r="E4280" s="4" t="s">
        <v>72</v>
      </c>
      <c r="F4280" s="6" t="s">
        <v>2073</v>
      </c>
      <c r="G4280" s="4" t="s">
        <v>55</v>
      </c>
      <c r="H4280" s="4" t="s">
        <v>56</v>
      </c>
      <c r="I4280" s="4" t="s">
        <v>142</v>
      </c>
      <c r="J4280" s="4" t="s">
        <v>73</v>
      </c>
      <c r="K4280" s="9">
        <f t="shared" si="396"/>
        <v>13.986111111109494</v>
      </c>
      <c r="L4280" s="13">
        <f t="shared" si="397"/>
        <v>40631</v>
      </c>
      <c r="M4280" s="14">
        <f t="shared" si="398"/>
        <v>0.61388888888905058</v>
      </c>
      <c r="N4280" s="15">
        <f t="shared" si="399"/>
        <v>4</v>
      </c>
      <c r="O4280" s="16" t="str">
        <f t="shared" si="400"/>
        <v>Tuesday</v>
      </c>
      <c r="P4280" s="16" t="str">
        <f t="shared" si="401"/>
        <v>Mar</v>
      </c>
      <c r="Q4280" s="22">
        <f>IF(Analysis!$H$2=1,1,0)</f>
        <v>1</v>
      </c>
      <c r="R4280" s="1">
        <f>IF(Analysis!$H$3=1,1,0)</f>
        <v>1</v>
      </c>
      <c r="S4280" s="23">
        <f>IF(Analysis!$H$4=1,1,0)</f>
        <v>1</v>
      </c>
      <c r="T4280" s="23">
        <f>IF(Analysis!$H$6=1,1,0)</f>
        <v>1</v>
      </c>
      <c r="U4280" s="23">
        <f>IF(Analysis!$H$7=1,1,0)</f>
        <v>1</v>
      </c>
    </row>
    <row r="4281" spans="1:21">
      <c r="A4281" s="4">
        <v>13364</v>
      </c>
      <c r="B4281" s="5">
        <v>40631.572222222225</v>
      </c>
      <c r="C4281" s="5">
        <v>40631.557638888888</v>
      </c>
      <c r="D4281" s="4" t="s">
        <v>60</v>
      </c>
      <c r="E4281" s="4" t="s">
        <v>61</v>
      </c>
      <c r="F4281" s="6" t="s">
        <v>132</v>
      </c>
      <c r="G4281" s="4" t="s">
        <v>55</v>
      </c>
      <c r="H4281" s="4" t="s">
        <v>1921</v>
      </c>
      <c r="I4281" s="4" t="s">
        <v>142</v>
      </c>
      <c r="J4281" s="4" t="s">
        <v>59</v>
      </c>
      <c r="K4281" s="9">
        <f t="shared" si="396"/>
        <v>1.4583333337213844E-2</v>
      </c>
      <c r="L4281" s="13">
        <f t="shared" si="397"/>
        <v>40631</v>
      </c>
      <c r="M4281" s="14">
        <f t="shared" si="398"/>
        <v>0.55763888888759539</v>
      </c>
      <c r="N4281" s="15">
        <f t="shared" si="399"/>
        <v>4</v>
      </c>
      <c r="O4281" s="16" t="str">
        <f t="shared" si="400"/>
        <v>Tuesday</v>
      </c>
      <c r="P4281" s="16" t="str">
        <f t="shared" si="401"/>
        <v>Mar</v>
      </c>
      <c r="Q4281" s="22">
        <f>IF(Analysis!$H$2=1,1,0)</f>
        <v>1</v>
      </c>
      <c r="R4281" s="1">
        <f>IF(Analysis!$H$3=1,1,0)</f>
        <v>1</v>
      </c>
      <c r="S4281" s="23">
        <f>IF(Analysis!$H$4=1,1,0)</f>
        <v>1</v>
      </c>
      <c r="T4281" s="23">
        <f>IF(Analysis!$H$6=1,1,0)</f>
        <v>1</v>
      </c>
      <c r="U4281" s="23">
        <f>IF(Analysis!$H$7=1,1,0)</f>
        <v>1</v>
      </c>
    </row>
    <row r="4282" spans="1:21">
      <c r="A4282" s="4">
        <v>13363</v>
      </c>
      <c r="B4282" s="5">
        <v>40644.572222222225</v>
      </c>
      <c r="C4282" s="5">
        <v>40631.449305555558</v>
      </c>
      <c r="D4282" s="4" t="s">
        <v>62</v>
      </c>
      <c r="E4282" s="4" t="s">
        <v>92</v>
      </c>
      <c r="F4282" s="6" t="s">
        <v>133</v>
      </c>
      <c r="G4282" s="4" t="s">
        <v>55</v>
      </c>
      <c r="H4282" s="4" t="s">
        <v>1922</v>
      </c>
      <c r="I4282" s="4" t="s">
        <v>142</v>
      </c>
      <c r="J4282" s="4" t="s">
        <v>57</v>
      </c>
      <c r="K4282" s="9">
        <f t="shared" si="396"/>
        <v>13.122916666667152</v>
      </c>
      <c r="L4282" s="13">
        <f t="shared" si="397"/>
        <v>40631</v>
      </c>
      <c r="M4282" s="14">
        <f t="shared" si="398"/>
        <v>0.4493055555576575</v>
      </c>
      <c r="N4282" s="15">
        <f t="shared" si="399"/>
        <v>2</v>
      </c>
      <c r="O4282" s="16" t="str">
        <f t="shared" si="400"/>
        <v>Monday</v>
      </c>
      <c r="P4282" s="16" t="str">
        <f t="shared" si="401"/>
        <v>Mar</v>
      </c>
      <c r="Q4282" s="22">
        <f>IF(Analysis!$H$2=1,1,0)</f>
        <v>1</v>
      </c>
      <c r="R4282" s="1">
        <f>IF(Analysis!$H$3=1,1,0)</f>
        <v>1</v>
      </c>
      <c r="S4282" s="23">
        <f>IF(Analysis!$H$4=1,1,0)</f>
        <v>1</v>
      </c>
      <c r="T4282" s="23">
        <f>IF(Analysis!$H$6=1,1,0)</f>
        <v>1</v>
      </c>
      <c r="U4282" s="23">
        <f>IF(Analysis!$H$7=1,1,0)</f>
        <v>1</v>
      </c>
    </row>
    <row r="4283" spans="1:21">
      <c r="A4283" s="4">
        <v>13362</v>
      </c>
      <c r="B4283" s="5">
        <v>40639.42083333333</v>
      </c>
      <c r="C4283" s="5">
        <v>40631.447222222225</v>
      </c>
      <c r="D4283" s="4" t="s">
        <v>60</v>
      </c>
      <c r="E4283" s="4" t="s">
        <v>137</v>
      </c>
      <c r="F4283" s="6" t="s">
        <v>127</v>
      </c>
      <c r="G4283" s="4" t="s">
        <v>55</v>
      </c>
      <c r="H4283" s="4" t="s">
        <v>1923</v>
      </c>
      <c r="I4283" s="4" t="s">
        <v>142</v>
      </c>
      <c r="J4283" s="4" t="s">
        <v>73</v>
      </c>
      <c r="K4283" s="9">
        <f t="shared" si="396"/>
        <v>7.9736111111051287</v>
      </c>
      <c r="L4283" s="13">
        <f t="shared" si="397"/>
        <v>40631</v>
      </c>
      <c r="M4283" s="14">
        <f t="shared" si="398"/>
        <v>0.44722222222480923</v>
      </c>
      <c r="N4283" s="15">
        <f t="shared" si="399"/>
        <v>2</v>
      </c>
      <c r="O4283" s="16" t="str">
        <f t="shared" si="400"/>
        <v>Wednesday</v>
      </c>
      <c r="P4283" s="16" t="str">
        <f t="shared" si="401"/>
        <v>Mar</v>
      </c>
      <c r="Q4283" s="22">
        <f>IF(Analysis!$H$2=1,1,0)</f>
        <v>1</v>
      </c>
      <c r="R4283" s="1">
        <f>IF(Analysis!$H$3=1,1,0)</f>
        <v>1</v>
      </c>
      <c r="S4283" s="23">
        <f>IF(Analysis!$H$4=1,1,0)</f>
        <v>1</v>
      </c>
      <c r="T4283" s="23">
        <f>IF(Analysis!$H$6=1,1,0)</f>
        <v>1</v>
      </c>
      <c r="U4283" s="23">
        <f>IF(Analysis!$H$7=1,1,0)</f>
        <v>1</v>
      </c>
    </row>
    <row r="4284" spans="1:21">
      <c r="A4284" s="4">
        <v>13361</v>
      </c>
      <c r="B4284" s="5">
        <v>40632.466666666667</v>
      </c>
      <c r="C4284" s="5">
        <v>40631.446527777778</v>
      </c>
      <c r="D4284" s="4" t="s">
        <v>60</v>
      </c>
      <c r="E4284" s="4" t="s">
        <v>61</v>
      </c>
      <c r="F4284" s="6" t="s">
        <v>128</v>
      </c>
      <c r="G4284" s="4" t="s">
        <v>55</v>
      </c>
      <c r="H4284" s="4" t="s">
        <v>1924</v>
      </c>
      <c r="I4284" s="4" t="s">
        <v>142</v>
      </c>
      <c r="J4284" s="4" t="s">
        <v>59</v>
      </c>
      <c r="K4284" s="9">
        <f t="shared" si="396"/>
        <v>1.0201388888890506</v>
      </c>
      <c r="L4284" s="13">
        <f t="shared" si="397"/>
        <v>40631</v>
      </c>
      <c r="M4284" s="14">
        <f t="shared" si="398"/>
        <v>0.44652777777810115</v>
      </c>
      <c r="N4284" s="15">
        <f t="shared" si="399"/>
        <v>2</v>
      </c>
      <c r="O4284" s="16" t="str">
        <f t="shared" si="400"/>
        <v>Wednesday</v>
      </c>
      <c r="P4284" s="16" t="str">
        <f t="shared" si="401"/>
        <v>Mar</v>
      </c>
      <c r="Q4284" s="22">
        <f>IF(Analysis!$H$2=1,1,0)</f>
        <v>1</v>
      </c>
      <c r="R4284" s="1">
        <f>IF(Analysis!$H$3=1,1,0)</f>
        <v>1</v>
      </c>
      <c r="S4284" s="23">
        <f>IF(Analysis!$H$4=1,1,0)</f>
        <v>1</v>
      </c>
      <c r="T4284" s="23">
        <f>IF(Analysis!$H$6=1,1,0)</f>
        <v>1</v>
      </c>
      <c r="U4284" s="23">
        <f>IF(Analysis!$H$7=1,1,0)</f>
        <v>1</v>
      </c>
    </row>
    <row r="4285" spans="1:21">
      <c r="A4285" s="4">
        <v>13360</v>
      </c>
      <c r="B4285" s="5">
        <v>40632.445138888892</v>
      </c>
      <c r="C4285" s="5">
        <v>40631.415972222225</v>
      </c>
      <c r="D4285" s="4" t="s">
        <v>60</v>
      </c>
      <c r="E4285" s="4" t="s">
        <v>54</v>
      </c>
      <c r="F4285" s="6" t="s">
        <v>129</v>
      </c>
      <c r="G4285" s="4" t="s">
        <v>55</v>
      </c>
      <c r="H4285" s="4" t="s">
        <v>1925</v>
      </c>
      <c r="I4285" s="4" t="s">
        <v>142</v>
      </c>
      <c r="J4285" s="4" t="s">
        <v>59</v>
      </c>
      <c r="K4285" s="9">
        <f t="shared" si="396"/>
        <v>1.0291666666671517</v>
      </c>
      <c r="L4285" s="13">
        <f t="shared" si="397"/>
        <v>40631</v>
      </c>
      <c r="M4285" s="14">
        <f t="shared" si="398"/>
        <v>0.41597222222480923</v>
      </c>
      <c r="N4285" s="15">
        <f t="shared" si="399"/>
        <v>2</v>
      </c>
      <c r="O4285" s="16" t="str">
        <f t="shared" si="400"/>
        <v>Wednesday</v>
      </c>
      <c r="P4285" s="16" t="str">
        <f t="shared" si="401"/>
        <v>Mar</v>
      </c>
      <c r="Q4285" s="22">
        <f>IF(Analysis!$H$2=1,1,0)</f>
        <v>1</v>
      </c>
      <c r="R4285" s="1">
        <f>IF(Analysis!$H$3=1,1,0)</f>
        <v>1</v>
      </c>
      <c r="S4285" s="23">
        <f>IF(Analysis!$H$4=1,1,0)</f>
        <v>1</v>
      </c>
      <c r="T4285" s="23">
        <f>IF(Analysis!$H$6=1,1,0)</f>
        <v>1</v>
      </c>
      <c r="U4285" s="23">
        <f>IF(Analysis!$H$7=1,1,0)</f>
        <v>1</v>
      </c>
    </row>
    <row r="4286" spans="1:21">
      <c r="A4286" s="4">
        <v>13359</v>
      </c>
      <c r="B4286" s="5">
        <v>40631.40347222222</v>
      </c>
      <c r="C4286" s="5">
        <v>40631.377083333333</v>
      </c>
      <c r="D4286" s="4" t="s">
        <v>60</v>
      </c>
      <c r="E4286" s="4" t="s">
        <v>81</v>
      </c>
      <c r="F4286" s="6" t="s">
        <v>145</v>
      </c>
      <c r="G4286" s="4" t="s">
        <v>55</v>
      </c>
      <c r="H4286" s="4" t="s">
        <v>90</v>
      </c>
      <c r="I4286" s="4" t="s">
        <v>142</v>
      </c>
      <c r="J4286" s="4" t="s">
        <v>59</v>
      </c>
      <c r="K4286" s="9">
        <f t="shared" si="396"/>
        <v>2.6388888887595385E-2</v>
      </c>
      <c r="L4286" s="13">
        <f t="shared" si="397"/>
        <v>40631</v>
      </c>
      <c r="M4286" s="14">
        <f t="shared" si="398"/>
        <v>0.37708333333284827</v>
      </c>
      <c r="N4286" s="15">
        <f t="shared" si="399"/>
        <v>2</v>
      </c>
      <c r="O4286" s="16" t="str">
        <f t="shared" si="400"/>
        <v>Tuesday</v>
      </c>
      <c r="P4286" s="16" t="str">
        <f t="shared" si="401"/>
        <v>Mar</v>
      </c>
      <c r="Q4286" s="22">
        <f>IF(Analysis!$H$2=1,1,0)</f>
        <v>1</v>
      </c>
      <c r="R4286" s="1">
        <f>IF(Analysis!$H$3=1,1,0)</f>
        <v>1</v>
      </c>
      <c r="S4286" s="23">
        <f>IF(Analysis!$H$4=1,1,0)</f>
        <v>1</v>
      </c>
      <c r="T4286" s="23">
        <f>IF(Analysis!$H$6=1,1,0)</f>
        <v>1</v>
      </c>
      <c r="U4286" s="23">
        <f>IF(Analysis!$H$7=1,1,0)</f>
        <v>1</v>
      </c>
    </row>
    <row r="4287" spans="1:21">
      <c r="A4287" s="4">
        <v>13358</v>
      </c>
      <c r="B4287" s="5">
        <v>40631.423611111109</v>
      </c>
      <c r="C4287" s="5">
        <v>40631.375694444447</v>
      </c>
      <c r="D4287" s="4" t="s">
        <v>60</v>
      </c>
      <c r="E4287" s="4" t="s">
        <v>80</v>
      </c>
      <c r="F4287" s="6" t="s">
        <v>2501</v>
      </c>
      <c r="G4287" s="4" t="s">
        <v>55</v>
      </c>
      <c r="H4287" s="4" t="s">
        <v>107</v>
      </c>
      <c r="I4287" s="4" t="s">
        <v>142</v>
      </c>
      <c r="J4287" s="4" t="s">
        <v>59</v>
      </c>
      <c r="K4287" s="9">
        <f t="shared" si="396"/>
        <v>4.7916666662786156E-2</v>
      </c>
      <c r="L4287" s="13">
        <f t="shared" si="397"/>
        <v>40631</v>
      </c>
      <c r="M4287" s="14">
        <f t="shared" si="398"/>
        <v>0.37569444444670808</v>
      </c>
      <c r="N4287" s="15">
        <f t="shared" si="399"/>
        <v>2</v>
      </c>
      <c r="O4287" s="16" t="str">
        <f t="shared" si="400"/>
        <v>Tuesday</v>
      </c>
      <c r="P4287" s="16" t="str">
        <f t="shared" si="401"/>
        <v>Mar</v>
      </c>
      <c r="Q4287" s="22">
        <f>IF(Analysis!$H$2=1,1,0)</f>
        <v>1</v>
      </c>
      <c r="R4287" s="1">
        <f>IF(Analysis!$H$3=1,1,0)</f>
        <v>1</v>
      </c>
      <c r="S4287" s="23">
        <f>IF(Analysis!$H$4=1,1,0)</f>
        <v>1</v>
      </c>
      <c r="T4287" s="23">
        <f>IF(Analysis!$H$6=1,1,0)</f>
        <v>1</v>
      </c>
      <c r="U4287" s="23">
        <f>IF(Analysis!$H$7=1,1,0)</f>
        <v>1</v>
      </c>
    </row>
    <row r="4288" spans="1:21">
      <c r="A4288" s="4">
        <v>13357</v>
      </c>
      <c r="B4288" s="5">
        <v>40632.517361111109</v>
      </c>
      <c r="C4288" s="5">
        <v>40631.371527777781</v>
      </c>
      <c r="D4288" s="4" t="s">
        <v>53</v>
      </c>
      <c r="E4288" s="4" t="s">
        <v>105</v>
      </c>
      <c r="F4288" s="6" t="s">
        <v>2071</v>
      </c>
      <c r="G4288" s="4" t="s">
        <v>55</v>
      </c>
      <c r="H4288" s="4" t="s">
        <v>106</v>
      </c>
      <c r="I4288" s="4" t="s">
        <v>142</v>
      </c>
      <c r="J4288" s="4" t="s">
        <v>65</v>
      </c>
      <c r="K4288" s="9">
        <f t="shared" si="396"/>
        <v>1.1458333333284827</v>
      </c>
      <c r="L4288" s="13">
        <f t="shared" si="397"/>
        <v>40631</v>
      </c>
      <c r="M4288" s="14">
        <f t="shared" si="398"/>
        <v>0.37152777778101154</v>
      </c>
      <c r="N4288" s="15">
        <f t="shared" si="399"/>
        <v>1</v>
      </c>
      <c r="O4288" s="16" t="str">
        <f t="shared" si="400"/>
        <v>Wednesday</v>
      </c>
      <c r="P4288" s="16" t="str">
        <f t="shared" si="401"/>
        <v>Mar</v>
      </c>
      <c r="Q4288" s="22">
        <f>IF(Analysis!$H$2=1,1,0)</f>
        <v>1</v>
      </c>
      <c r="R4288" s="1">
        <f>IF(Analysis!$H$3=1,1,0)</f>
        <v>1</v>
      </c>
      <c r="S4288" s="23">
        <f>IF(Analysis!$H$4=1,1,0)</f>
        <v>1</v>
      </c>
      <c r="T4288" s="23">
        <f>IF(Analysis!$H$6=1,1,0)</f>
        <v>1</v>
      </c>
      <c r="U4288" s="23">
        <f>IF(Analysis!$H$7=1,1,0)</f>
        <v>1</v>
      </c>
    </row>
    <row r="4289" spans="1:21">
      <c r="A4289" s="4">
        <v>13356</v>
      </c>
      <c r="B4289" s="5">
        <v>40674.576388888891</v>
      </c>
      <c r="C4289" s="5">
        <v>40630.732638888891</v>
      </c>
      <c r="D4289" s="4" t="s">
        <v>60</v>
      </c>
      <c r="E4289" s="4" t="s">
        <v>2536</v>
      </c>
      <c r="F4289" s="6" t="s">
        <v>2072</v>
      </c>
      <c r="G4289" s="4" t="s">
        <v>55</v>
      </c>
      <c r="H4289" s="4" t="s">
        <v>71</v>
      </c>
      <c r="I4289" s="4" t="s">
        <v>142</v>
      </c>
      <c r="J4289" s="4" t="s">
        <v>101</v>
      </c>
      <c r="K4289" s="9">
        <f t="shared" si="396"/>
        <v>43.84375</v>
      </c>
      <c r="L4289" s="13">
        <f t="shared" si="397"/>
        <v>40630</v>
      </c>
      <c r="M4289" s="14">
        <f t="shared" si="398"/>
        <v>0.73263888889050577</v>
      </c>
      <c r="N4289" s="15">
        <f t="shared" si="399"/>
        <v>6</v>
      </c>
      <c r="O4289" s="16" t="str">
        <f t="shared" si="400"/>
        <v>Wednesday</v>
      </c>
      <c r="P4289" s="16" t="str">
        <f t="shared" si="401"/>
        <v>Mar</v>
      </c>
      <c r="Q4289" s="22">
        <f>IF(Analysis!$H$2=1,1,0)</f>
        <v>1</v>
      </c>
      <c r="R4289" s="1">
        <f>IF(Analysis!$H$3=1,1,0)</f>
        <v>1</v>
      </c>
      <c r="S4289" s="23">
        <f>IF(Analysis!$H$4=1,1,0)</f>
        <v>1</v>
      </c>
      <c r="T4289" s="23">
        <f>IF(Analysis!$H$6=1,1,0)</f>
        <v>1</v>
      </c>
      <c r="U4289" s="23">
        <f>IF(Analysis!$H$7=1,1,0)</f>
        <v>1</v>
      </c>
    </row>
    <row r="4290" spans="1:21">
      <c r="A4290" s="4">
        <v>13355</v>
      </c>
      <c r="B4290" s="5">
        <v>40634.706250000003</v>
      </c>
      <c r="C4290" s="5">
        <v>40630.681944444441</v>
      </c>
      <c r="D4290" s="4" t="s">
        <v>62</v>
      </c>
      <c r="E4290" s="4" t="s">
        <v>72</v>
      </c>
      <c r="F4290" s="6" t="s">
        <v>2073</v>
      </c>
      <c r="G4290" s="4" t="s">
        <v>55</v>
      </c>
      <c r="H4290" s="4" t="s">
        <v>56</v>
      </c>
      <c r="I4290" s="4" t="s">
        <v>142</v>
      </c>
      <c r="J4290" s="4" t="s">
        <v>73</v>
      </c>
      <c r="K4290" s="9">
        <f t="shared" si="396"/>
        <v>4.0243055555620231</v>
      </c>
      <c r="L4290" s="13">
        <f t="shared" si="397"/>
        <v>40630</v>
      </c>
      <c r="M4290" s="14">
        <f t="shared" si="398"/>
        <v>0.68194444444088731</v>
      </c>
      <c r="N4290" s="15">
        <f t="shared" si="399"/>
        <v>5</v>
      </c>
      <c r="O4290" s="16" t="str">
        <f t="shared" si="400"/>
        <v>Friday</v>
      </c>
      <c r="P4290" s="16" t="str">
        <f t="shared" si="401"/>
        <v>Mar</v>
      </c>
      <c r="Q4290" s="22">
        <f>IF(Analysis!$H$2=1,1,0)</f>
        <v>1</v>
      </c>
      <c r="R4290" s="1">
        <f>IF(Analysis!$H$3=1,1,0)</f>
        <v>1</v>
      </c>
      <c r="S4290" s="23">
        <f>IF(Analysis!$H$4=1,1,0)</f>
        <v>1</v>
      </c>
      <c r="T4290" s="23">
        <f>IF(Analysis!$H$6=1,1,0)</f>
        <v>1</v>
      </c>
      <c r="U4290" s="23">
        <f>IF(Analysis!$H$7=1,1,0)</f>
        <v>1</v>
      </c>
    </row>
    <row r="4291" spans="1:21">
      <c r="A4291" s="4">
        <v>13354</v>
      </c>
      <c r="B4291" s="5">
        <v>40632.461805555555</v>
      </c>
      <c r="C4291" s="5">
        <v>40630.680555555555</v>
      </c>
      <c r="D4291" s="4" t="s">
        <v>62</v>
      </c>
      <c r="E4291" s="4" t="s">
        <v>72</v>
      </c>
      <c r="F4291" s="6" t="s">
        <v>132</v>
      </c>
      <c r="G4291" s="4" t="s">
        <v>55</v>
      </c>
      <c r="H4291" s="4" t="s">
        <v>90</v>
      </c>
      <c r="I4291" s="4" t="s">
        <v>142</v>
      </c>
      <c r="J4291" s="4" t="s">
        <v>73</v>
      </c>
      <c r="K4291" s="9">
        <f t="shared" ref="K4291:K4354" si="402">B4291-C4291</f>
        <v>1.78125</v>
      </c>
      <c r="L4291" s="13">
        <f t="shared" si="397"/>
        <v>40630</v>
      </c>
      <c r="M4291" s="14">
        <f t="shared" si="398"/>
        <v>0.68055555555474712</v>
      </c>
      <c r="N4291" s="15">
        <f t="shared" si="399"/>
        <v>5</v>
      </c>
      <c r="O4291" s="16" t="str">
        <f t="shared" si="400"/>
        <v>Wednesday</v>
      </c>
      <c r="P4291" s="16" t="str">
        <f t="shared" si="401"/>
        <v>Mar</v>
      </c>
      <c r="Q4291" s="22">
        <f>IF(Analysis!$H$2=1,1,0)</f>
        <v>1</v>
      </c>
      <c r="R4291" s="1">
        <f>IF(Analysis!$H$3=1,1,0)</f>
        <v>1</v>
      </c>
      <c r="S4291" s="23">
        <f>IF(Analysis!$H$4=1,1,0)</f>
        <v>1</v>
      </c>
      <c r="T4291" s="23">
        <f>IF(Analysis!$H$6=1,1,0)</f>
        <v>1</v>
      </c>
      <c r="U4291" s="23">
        <f>IF(Analysis!$H$7=1,1,0)</f>
        <v>1</v>
      </c>
    </row>
    <row r="4292" spans="1:21">
      <c r="A4292" s="4">
        <v>13353</v>
      </c>
      <c r="B4292" s="5">
        <v>40631.635416666664</v>
      </c>
      <c r="C4292" s="5">
        <v>40630.671527777777</v>
      </c>
      <c r="D4292" s="4" t="s">
        <v>53</v>
      </c>
      <c r="E4292" s="4" t="s">
        <v>54</v>
      </c>
      <c r="F4292" s="6" t="s">
        <v>133</v>
      </c>
      <c r="G4292" s="4" t="s">
        <v>55</v>
      </c>
      <c r="H4292" s="4" t="s">
        <v>56</v>
      </c>
      <c r="I4292" s="4" t="s">
        <v>142</v>
      </c>
      <c r="J4292" s="4" t="s">
        <v>59</v>
      </c>
      <c r="K4292" s="9">
        <f t="shared" si="402"/>
        <v>0.96388888888759539</v>
      </c>
      <c r="L4292" s="13">
        <f t="shared" ref="L4292:L4355" si="403">INT(C4292)</f>
        <v>40630</v>
      </c>
      <c r="M4292" s="14">
        <f t="shared" ref="M4292:M4355" si="404">MOD(C4292,1)</f>
        <v>0.67152777777664596</v>
      </c>
      <c r="N4292" s="15">
        <f t="shared" ref="N4292:N4355" si="405">IF(AND($V$4&lt;=M4292,M4292&lt;$W$4),1,IF(AND($X$4&lt;=M4292,M4292&lt;$Y$4),2,IF(AND($Z$4&lt;=M4292,M4292&lt;$AA$4),3,IF(AND($AB$4&lt;=M4292,M4292&lt;$AC$4),4,IF(AND($AD$4&lt;=M4292,M4292&lt;$AE$4),5,IF(AND($AF$4&lt;=M4292,M4292&lt;$AG$4),6))))))</f>
        <v>5</v>
      </c>
      <c r="O4292" s="16" t="str">
        <f t="shared" ref="O4292:O4355" si="406">CHOOSE(WEEKDAY(B4292,1),"Sunday","Monday","Tuesday","Wednesday","Thursday","Friday","Saturday")</f>
        <v>Tuesday</v>
      </c>
      <c r="P4292" s="16" t="str">
        <f t="shared" ref="P4292:P4355" si="407">CHOOSE(MONTH(L4292),"Jan","Feb","Mar","Apr","May","Jun","Jul","Aug","Sep","Oct","Nov","Dec")</f>
        <v>Mar</v>
      </c>
      <c r="Q4292" s="22">
        <f>IF(Analysis!$H$2=1,1,0)</f>
        <v>1</v>
      </c>
      <c r="R4292" s="1">
        <f>IF(Analysis!$H$3=1,1,0)</f>
        <v>1</v>
      </c>
      <c r="S4292" s="23">
        <f>IF(Analysis!$H$4=1,1,0)</f>
        <v>1</v>
      </c>
      <c r="T4292" s="23">
        <f>IF(Analysis!$H$6=1,1,0)</f>
        <v>1</v>
      </c>
      <c r="U4292" s="23">
        <f>IF(Analysis!$H$7=1,1,0)</f>
        <v>1</v>
      </c>
    </row>
    <row r="4293" spans="1:21">
      <c r="A4293" s="4">
        <v>13352</v>
      </c>
      <c r="B4293" s="5">
        <v>40667.554166666669</v>
      </c>
      <c r="C4293" s="5">
        <v>40630.638888888891</v>
      </c>
      <c r="D4293" s="4" t="s">
        <v>62</v>
      </c>
      <c r="E4293" s="4" t="s">
        <v>64</v>
      </c>
      <c r="F4293" s="6" t="s">
        <v>127</v>
      </c>
      <c r="G4293" s="4" t="s">
        <v>55</v>
      </c>
      <c r="H4293" s="4" t="s">
        <v>1926</v>
      </c>
      <c r="I4293" s="4" t="s">
        <v>142</v>
      </c>
      <c r="J4293" s="4" t="s">
        <v>65</v>
      </c>
      <c r="K4293" s="9">
        <f t="shared" si="402"/>
        <v>36.915277777778101</v>
      </c>
      <c r="L4293" s="13">
        <f t="shared" si="403"/>
        <v>40630</v>
      </c>
      <c r="M4293" s="14">
        <f t="shared" si="404"/>
        <v>0.63888888889050577</v>
      </c>
      <c r="N4293" s="15">
        <f t="shared" si="405"/>
        <v>5</v>
      </c>
      <c r="O4293" s="16" t="str">
        <f t="shared" si="406"/>
        <v>Wednesday</v>
      </c>
      <c r="P4293" s="16" t="str">
        <f t="shared" si="407"/>
        <v>Mar</v>
      </c>
      <c r="Q4293" s="22">
        <f>IF(Analysis!$H$2=1,1,0)</f>
        <v>1</v>
      </c>
      <c r="R4293" s="1">
        <f>IF(Analysis!$H$3=1,1,0)</f>
        <v>1</v>
      </c>
      <c r="S4293" s="23">
        <f>IF(Analysis!$H$4=1,1,0)</f>
        <v>1</v>
      </c>
      <c r="T4293" s="23">
        <f>IF(Analysis!$H$6=1,1,0)</f>
        <v>1</v>
      </c>
      <c r="U4293" s="23">
        <f>IF(Analysis!$H$7=1,1,0)</f>
        <v>1</v>
      </c>
    </row>
    <row r="4294" spans="1:21">
      <c r="A4294" s="4">
        <v>13351</v>
      </c>
      <c r="B4294" s="5">
        <v>40634.706250000003</v>
      </c>
      <c r="C4294" s="5">
        <v>40630.635416666664</v>
      </c>
      <c r="D4294" s="4" t="s">
        <v>62</v>
      </c>
      <c r="E4294" s="4" t="s">
        <v>95</v>
      </c>
      <c r="F4294" s="6" t="s">
        <v>128</v>
      </c>
      <c r="G4294" s="4" t="s">
        <v>55</v>
      </c>
      <c r="H4294" s="4" t="s">
        <v>1927</v>
      </c>
      <c r="I4294" s="4" t="s">
        <v>142</v>
      </c>
      <c r="J4294" s="4" t="s">
        <v>59</v>
      </c>
      <c r="K4294" s="9">
        <f t="shared" si="402"/>
        <v>4.070833333338669</v>
      </c>
      <c r="L4294" s="13">
        <f t="shared" si="403"/>
        <v>40630</v>
      </c>
      <c r="M4294" s="14">
        <f t="shared" si="404"/>
        <v>0.63541666666424135</v>
      </c>
      <c r="N4294" s="15">
        <f t="shared" si="405"/>
        <v>5</v>
      </c>
      <c r="O4294" s="16" t="str">
        <f t="shared" si="406"/>
        <v>Friday</v>
      </c>
      <c r="P4294" s="16" t="str">
        <f t="shared" si="407"/>
        <v>Mar</v>
      </c>
      <c r="Q4294" s="22">
        <f>IF(Analysis!$H$2=1,1,0)</f>
        <v>1</v>
      </c>
      <c r="R4294" s="1">
        <f>IF(Analysis!$H$3=1,1,0)</f>
        <v>1</v>
      </c>
      <c r="S4294" s="23">
        <f>IF(Analysis!$H$4=1,1,0)</f>
        <v>1</v>
      </c>
      <c r="T4294" s="23">
        <f>IF(Analysis!$H$6=1,1,0)</f>
        <v>1</v>
      </c>
      <c r="U4294" s="23">
        <f>IF(Analysis!$H$7=1,1,0)</f>
        <v>1</v>
      </c>
    </row>
    <row r="4295" spans="1:21">
      <c r="A4295" s="4">
        <v>13350</v>
      </c>
      <c r="B4295" s="5">
        <v>40648.45208333333</v>
      </c>
      <c r="C4295" s="5">
        <v>40630.625694444447</v>
      </c>
      <c r="D4295" s="4" t="s">
        <v>62</v>
      </c>
      <c r="E4295" s="4" t="s">
        <v>92</v>
      </c>
      <c r="F4295" s="6" t="s">
        <v>129</v>
      </c>
      <c r="G4295" s="4" t="s">
        <v>55</v>
      </c>
      <c r="H4295" s="4" t="s">
        <v>1928</v>
      </c>
      <c r="I4295" s="4" t="s">
        <v>142</v>
      </c>
      <c r="J4295" s="4" t="s">
        <v>73</v>
      </c>
      <c r="K4295" s="9">
        <f t="shared" si="402"/>
        <v>17.82638888888323</v>
      </c>
      <c r="L4295" s="13">
        <f t="shared" si="403"/>
        <v>40630</v>
      </c>
      <c r="M4295" s="14">
        <f t="shared" si="404"/>
        <v>0.62569444444670808</v>
      </c>
      <c r="N4295" s="15">
        <f t="shared" si="405"/>
        <v>5</v>
      </c>
      <c r="O4295" s="16" t="str">
        <f t="shared" si="406"/>
        <v>Friday</v>
      </c>
      <c r="P4295" s="16" t="str">
        <f t="shared" si="407"/>
        <v>Mar</v>
      </c>
      <c r="Q4295" s="22">
        <f>IF(Analysis!$H$2=1,1,0)</f>
        <v>1</v>
      </c>
      <c r="R4295" s="1">
        <f>IF(Analysis!$H$3=1,1,0)</f>
        <v>1</v>
      </c>
      <c r="S4295" s="23">
        <f>IF(Analysis!$H$4=1,1,0)</f>
        <v>1</v>
      </c>
      <c r="T4295" s="23">
        <f>IF(Analysis!$H$6=1,1,0)</f>
        <v>1</v>
      </c>
      <c r="U4295" s="23">
        <f>IF(Analysis!$H$7=1,1,0)</f>
        <v>1</v>
      </c>
    </row>
    <row r="4296" spans="1:21">
      <c r="A4296" s="4">
        <v>13349</v>
      </c>
      <c r="B4296" s="5">
        <v>40648.499305555553</v>
      </c>
      <c r="C4296" s="5">
        <v>40630.620138888888</v>
      </c>
      <c r="D4296" s="4" t="s">
        <v>62</v>
      </c>
      <c r="E4296" s="4" t="s">
        <v>72</v>
      </c>
      <c r="F4296" s="6" t="s">
        <v>145</v>
      </c>
      <c r="G4296" s="4" t="s">
        <v>55</v>
      </c>
      <c r="H4296" s="4" t="s">
        <v>1929</v>
      </c>
      <c r="I4296" s="4" t="s">
        <v>142</v>
      </c>
      <c r="J4296" s="4" t="s">
        <v>73</v>
      </c>
      <c r="K4296" s="9">
        <f t="shared" si="402"/>
        <v>17.879166666665697</v>
      </c>
      <c r="L4296" s="13">
        <f t="shared" si="403"/>
        <v>40630</v>
      </c>
      <c r="M4296" s="14">
        <f t="shared" si="404"/>
        <v>0.62013888888759539</v>
      </c>
      <c r="N4296" s="15">
        <f t="shared" si="405"/>
        <v>4</v>
      </c>
      <c r="O4296" s="16" t="str">
        <f t="shared" si="406"/>
        <v>Friday</v>
      </c>
      <c r="P4296" s="16" t="str">
        <f t="shared" si="407"/>
        <v>Mar</v>
      </c>
      <c r="Q4296" s="22">
        <f>IF(Analysis!$H$2=1,1,0)</f>
        <v>1</v>
      </c>
      <c r="R4296" s="1">
        <f>IF(Analysis!$H$3=1,1,0)</f>
        <v>1</v>
      </c>
      <c r="S4296" s="23">
        <f>IF(Analysis!$H$4=1,1,0)</f>
        <v>1</v>
      </c>
      <c r="T4296" s="23">
        <f>IF(Analysis!$H$6=1,1,0)</f>
        <v>1</v>
      </c>
      <c r="U4296" s="23">
        <f>IF(Analysis!$H$7=1,1,0)</f>
        <v>1</v>
      </c>
    </row>
    <row r="4297" spans="1:21">
      <c r="A4297" s="4">
        <v>13348</v>
      </c>
      <c r="B4297" s="5">
        <v>40648.498611111114</v>
      </c>
      <c r="C4297" s="5">
        <v>40630.619444444441</v>
      </c>
      <c r="D4297" s="4" t="s">
        <v>62</v>
      </c>
      <c r="E4297" s="4" t="s">
        <v>72</v>
      </c>
      <c r="F4297" s="6" t="s">
        <v>2502</v>
      </c>
      <c r="G4297" s="4" t="s">
        <v>55</v>
      </c>
      <c r="H4297" s="4" t="s">
        <v>1930</v>
      </c>
      <c r="I4297" s="4" t="s">
        <v>142</v>
      </c>
      <c r="J4297" s="4" t="s">
        <v>73</v>
      </c>
      <c r="K4297" s="9">
        <f t="shared" si="402"/>
        <v>17.879166666672972</v>
      </c>
      <c r="L4297" s="13">
        <f t="shared" si="403"/>
        <v>40630</v>
      </c>
      <c r="M4297" s="14">
        <f t="shared" si="404"/>
        <v>0.61944444444088731</v>
      </c>
      <c r="N4297" s="15">
        <f t="shared" si="405"/>
        <v>4</v>
      </c>
      <c r="O4297" s="16" t="str">
        <f t="shared" si="406"/>
        <v>Friday</v>
      </c>
      <c r="P4297" s="16" t="str">
        <f t="shared" si="407"/>
        <v>Mar</v>
      </c>
      <c r="Q4297" s="22">
        <f>IF(Analysis!$H$2=1,1,0)</f>
        <v>1</v>
      </c>
      <c r="R4297" s="1">
        <f>IF(Analysis!$H$3=1,1,0)</f>
        <v>1</v>
      </c>
      <c r="S4297" s="23">
        <f>IF(Analysis!$H$4=1,1,0)</f>
        <v>1</v>
      </c>
      <c r="T4297" s="23">
        <f>IF(Analysis!$H$6=1,1,0)</f>
        <v>1</v>
      </c>
      <c r="U4297" s="23">
        <f>IF(Analysis!$H$7=1,1,0)</f>
        <v>1</v>
      </c>
    </row>
    <row r="4298" spans="1:21">
      <c r="A4298" s="4">
        <v>13347</v>
      </c>
      <c r="B4298" s="5">
        <v>40648.49722222222</v>
      </c>
      <c r="C4298" s="5">
        <v>40630.618750000001</v>
      </c>
      <c r="D4298" s="4" t="s">
        <v>62</v>
      </c>
      <c r="E4298" s="4" t="s">
        <v>72</v>
      </c>
      <c r="F4298" s="6" t="s">
        <v>2071</v>
      </c>
      <c r="G4298" s="4" t="s">
        <v>55</v>
      </c>
      <c r="H4298" s="4" t="s">
        <v>90</v>
      </c>
      <c r="I4298" s="4" t="s">
        <v>142</v>
      </c>
      <c r="J4298" s="4" t="s">
        <v>73</v>
      </c>
      <c r="K4298" s="9">
        <f t="shared" si="402"/>
        <v>17.878472222218988</v>
      </c>
      <c r="L4298" s="13">
        <f t="shared" si="403"/>
        <v>40630</v>
      </c>
      <c r="M4298" s="14">
        <f t="shared" si="404"/>
        <v>0.61875000000145519</v>
      </c>
      <c r="N4298" s="15">
        <f t="shared" si="405"/>
        <v>4</v>
      </c>
      <c r="O4298" s="16" t="str">
        <f t="shared" si="406"/>
        <v>Friday</v>
      </c>
      <c r="P4298" s="16" t="str">
        <f t="shared" si="407"/>
        <v>Mar</v>
      </c>
      <c r="Q4298" s="22">
        <f>IF(Analysis!$H$2=1,1,0)</f>
        <v>1</v>
      </c>
      <c r="R4298" s="1">
        <f>IF(Analysis!$H$3=1,1,0)</f>
        <v>1</v>
      </c>
      <c r="S4298" s="23">
        <f>IF(Analysis!$H$4=1,1,0)</f>
        <v>1</v>
      </c>
      <c r="T4298" s="23">
        <f>IF(Analysis!$H$6=1,1,0)</f>
        <v>1</v>
      </c>
      <c r="U4298" s="23">
        <f>IF(Analysis!$H$7=1,1,0)</f>
        <v>1</v>
      </c>
    </row>
    <row r="4299" spans="1:21">
      <c r="A4299" s="4">
        <v>13346</v>
      </c>
      <c r="B4299" s="5">
        <v>40648.496527777781</v>
      </c>
      <c r="C4299" s="5">
        <v>40630.616666666669</v>
      </c>
      <c r="D4299" s="4" t="s">
        <v>62</v>
      </c>
      <c r="E4299" s="4" t="s">
        <v>72</v>
      </c>
      <c r="F4299" s="6" t="s">
        <v>2072</v>
      </c>
      <c r="G4299" s="4" t="s">
        <v>55</v>
      </c>
      <c r="H4299" s="4" t="s">
        <v>107</v>
      </c>
      <c r="I4299" s="4" t="s">
        <v>142</v>
      </c>
      <c r="J4299" s="4" t="s">
        <v>59</v>
      </c>
      <c r="K4299" s="9">
        <f t="shared" si="402"/>
        <v>17.879861111112405</v>
      </c>
      <c r="L4299" s="13">
        <f t="shared" si="403"/>
        <v>40630</v>
      </c>
      <c r="M4299" s="14">
        <f t="shared" si="404"/>
        <v>0.61666666666860692</v>
      </c>
      <c r="N4299" s="15">
        <f t="shared" si="405"/>
        <v>4</v>
      </c>
      <c r="O4299" s="16" t="str">
        <f t="shared" si="406"/>
        <v>Friday</v>
      </c>
      <c r="P4299" s="16" t="str">
        <f t="shared" si="407"/>
        <v>Mar</v>
      </c>
      <c r="Q4299" s="22">
        <f>IF(Analysis!$H$2=1,1,0)</f>
        <v>1</v>
      </c>
      <c r="R4299" s="1">
        <f>IF(Analysis!$H$3=1,1,0)</f>
        <v>1</v>
      </c>
      <c r="S4299" s="23">
        <f>IF(Analysis!$H$4=1,1,0)</f>
        <v>1</v>
      </c>
      <c r="T4299" s="23">
        <f>IF(Analysis!$H$6=1,1,0)</f>
        <v>1</v>
      </c>
      <c r="U4299" s="23">
        <f>IF(Analysis!$H$7=1,1,0)</f>
        <v>1</v>
      </c>
    </row>
    <row r="4300" spans="1:21">
      <c r="A4300" s="4">
        <v>13345</v>
      </c>
      <c r="B4300" s="5">
        <v>40632.472916666666</v>
      </c>
      <c r="C4300" s="5">
        <v>40630.57708333333</v>
      </c>
      <c r="D4300" s="4" t="s">
        <v>60</v>
      </c>
      <c r="E4300" s="4" t="s">
        <v>54</v>
      </c>
      <c r="F4300" s="6" t="s">
        <v>2073</v>
      </c>
      <c r="G4300" s="4" t="s">
        <v>55</v>
      </c>
      <c r="H4300" s="4" t="s">
        <v>106</v>
      </c>
      <c r="I4300" s="4" t="s">
        <v>142</v>
      </c>
      <c r="J4300" s="4" t="s">
        <v>59</v>
      </c>
      <c r="K4300" s="9">
        <f t="shared" si="402"/>
        <v>1.8958333333357587</v>
      </c>
      <c r="L4300" s="13">
        <f t="shared" si="403"/>
        <v>40630</v>
      </c>
      <c r="M4300" s="14">
        <f t="shared" si="404"/>
        <v>0.57708333332993789</v>
      </c>
      <c r="N4300" s="15">
        <f t="shared" si="405"/>
        <v>4</v>
      </c>
      <c r="O4300" s="16" t="str">
        <f t="shared" si="406"/>
        <v>Wednesday</v>
      </c>
      <c r="P4300" s="16" t="str">
        <f t="shared" si="407"/>
        <v>Mar</v>
      </c>
      <c r="Q4300" s="22">
        <f>IF(Analysis!$H$2=1,1,0)</f>
        <v>1</v>
      </c>
      <c r="R4300" s="1">
        <f>IF(Analysis!$H$3=1,1,0)</f>
        <v>1</v>
      </c>
      <c r="S4300" s="23">
        <f>IF(Analysis!$H$4=1,1,0)</f>
        <v>1</v>
      </c>
      <c r="T4300" s="23">
        <f>IF(Analysis!$H$6=1,1,0)</f>
        <v>1</v>
      </c>
      <c r="U4300" s="23">
        <f>IF(Analysis!$H$7=1,1,0)</f>
        <v>1</v>
      </c>
    </row>
    <row r="4301" spans="1:21">
      <c r="A4301" s="4">
        <v>13344</v>
      </c>
      <c r="B4301" s="5">
        <v>40682.427777777775</v>
      </c>
      <c r="C4301" s="5">
        <v>40630.556944444441</v>
      </c>
      <c r="D4301" s="4" t="s">
        <v>60</v>
      </c>
      <c r="E4301" s="4" t="s">
        <v>99</v>
      </c>
      <c r="F4301" s="6" t="s">
        <v>132</v>
      </c>
      <c r="G4301" s="4" t="s">
        <v>55</v>
      </c>
      <c r="H4301" s="4" t="s">
        <v>71</v>
      </c>
      <c r="I4301" s="4" t="s">
        <v>142</v>
      </c>
      <c r="J4301" s="4" t="s">
        <v>59</v>
      </c>
      <c r="K4301" s="9">
        <f t="shared" si="402"/>
        <v>51.870833333334303</v>
      </c>
      <c r="L4301" s="13">
        <f t="shared" si="403"/>
        <v>40630</v>
      </c>
      <c r="M4301" s="14">
        <f t="shared" si="404"/>
        <v>0.55694444444088731</v>
      </c>
      <c r="N4301" s="15">
        <f t="shared" si="405"/>
        <v>4</v>
      </c>
      <c r="O4301" s="16" t="str">
        <f t="shared" si="406"/>
        <v>Thursday</v>
      </c>
      <c r="P4301" s="16" t="str">
        <f t="shared" si="407"/>
        <v>Mar</v>
      </c>
      <c r="Q4301" s="22">
        <f>IF(Analysis!$H$2=1,1,0)</f>
        <v>1</v>
      </c>
      <c r="R4301" s="1">
        <f>IF(Analysis!$H$3=1,1,0)</f>
        <v>1</v>
      </c>
      <c r="S4301" s="23">
        <f>IF(Analysis!$H$4=1,1,0)</f>
        <v>1</v>
      </c>
      <c r="T4301" s="23">
        <f>IF(Analysis!$H$6=1,1,0)</f>
        <v>1</v>
      </c>
      <c r="U4301" s="23">
        <f>IF(Analysis!$H$7=1,1,0)</f>
        <v>1</v>
      </c>
    </row>
    <row r="4302" spans="1:21">
      <c r="A4302" s="4">
        <v>13343</v>
      </c>
      <c r="B4302" s="5">
        <v>40639.419444444444</v>
      </c>
      <c r="C4302" s="5">
        <v>40630.554166666669</v>
      </c>
      <c r="D4302" s="4" t="s">
        <v>60</v>
      </c>
      <c r="E4302" s="4" t="s">
        <v>108</v>
      </c>
      <c r="F4302" s="6" t="s">
        <v>133</v>
      </c>
      <c r="G4302" s="4" t="s">
        <v>55</v>
      </c>
      <c r="H4302" s="4" t="s">
        <v>56</v>
      </c>
      <c r="I4302" s="4" t="s">
        <v>142</v>
      </c>
      <c r="J4302" s="4" t="s">
        <v>73</v>
      </c>
      <c r="K4302" s="9">
        <f t="shared" si="402"/>
        <v>8.8652777777751908</v>
      </c>
      <c r="L4302" s="13">
        <f t="shared" si="403"/>
        <v>40630</v>
      </c>
      <c r="M4302" s="14">
        <f t="shared" si="404"/>
        <v>0.55416666666860692</v>
      </c>
      <c r="N4302" s="15">
        <f t="shared" si="405"/>
        <v>4</v>
      </c>
      <c r="O4302" s="16" t="str">
        <f t="shared" si="406"/>
        <v>Wednesday</v>
      </c>
      <c r="P4302" s="16" t="str">
        <f t="shared" si="407"/>
        <v>Mar</v>
      </c>
      <c r="Q4302" s="22">
        <f>IF(Analysis!$H$2=1,1,0)</f>
        <v>1</v>
      </c>
      <c r="R4302" s="1">
        <f>IF(Analysis!$H$3=1,1,0)</f>
        <v>1</v>
      </c>
      <c r="S4302" s="23">
        <f>IF(Analysis!$H$4=1,1,0)</f>
        <v>1</v>
      </c>
      <c r="T4302" s="23">
        <f>IF(Analysis!$H$6=1,1,0)</f>
        <v>1</v>
      </c>
      <c r="U4302" s="23">
        <f>IF(Analysis!$H$7=1,1,0)</f>
        <v>1</v>
      </c>
    </row>
    <row r="4303" spans="1:21">
      <c r="A4303" s="4">
        <v>13342</v>
      </c>
      <c r="B4303" s="5">
        <v>40667.624305555553</v>
      </c>
      <c r="C4303" s="5">
        <v>40630.553472222222</v>
      </c>
      <c r="D4303" s="4" t="s">
        <v>60</v>
      </c>
      <c r="E4303" s="4" t="s">
        <v>99</v>
      </c>
      <c r="F4303" s="6" t="s">
        <v>127</v>
      </c>
      <c r="G4303" s="4" t="s">
        <v>55</v>
      </c>
      <c r="H4303" s="4" t="s">
        <v>90</v>
      </c>
      <c r="I4303" s="4" t="s">
        <v>142</v>
      </c>
      <c r="J4303" s="4" t="s">
        <v>136</v>
      </c>
      <c r="K4303" s="9">
        <f t="shared" si="402"/>
        <v>37.070833333331393</v>
      </c>
      <c r="L4303" s="13">
        <f t="shared" si="403"/>
        <v>40630</v>
      </c>
      <c r="M4303" s="14">
        <f t="shared" si="404"/>
        <v>0.55347222222189885</v>
      </c>
      <c r="N4303" s="15">
        <f t="shared" si="405"/>
        <v>4</v>
      </c>
      <c r="O4303" s="16" t="str">
        <f t="shared" si="406"/>
        <v>Wednesday</v>
      </c>
      <c r="P4303" s="16" t="str">
        <f t="shared" si="407"/>
        <v>Mar</v>
      </c>
      <c r="Q4303" s="22">
        <f>IF(Analysis!$H$2=1,1,0)</f>
        <v>1</v>
      </c>
      <c r="R4303" s="1">
        <f>IF(Analysis!$H$3=1,1,0)</f>
        <v>1</v>
      </c>
      <c r="S4303" s="23">
        <f>IF(Analysis!$H$4=1,1,0)</f>
        <v>1</v>
      </c>
      <c r="T4303" s="23">
        <f>IF(Analysis!$H$6=1,1,0)</f>
        <v>1</v>
      </c>
      <c r="U4303" s="23">
        <f>IF(Analysis!$H$7=1,1,0)</f>
        <v>1</v>
      </c>
    </row>
    <row r="4304" spans="1:21">
      <c r="A4304" s="4">
        <v>13341</v>
      </c>
      <c r="B4304" s="5">
        <v>40638.616666666669</v>
      </c>
      <c r="C4304" s="5">
        <v>40630.552777777775</v>
      </c>
      <c r="D4304" s="4" t="s">
        <v>60</v>
      </c>
      <c r="E4304" s="4" t="s">
        <v>67</v>
      </c>
      <c r="F4304" s="6" t="s">
        <v>128</v>
      </c>
      <c r="G4304" s="4" t="s">
        <v>55</v>
      </c>
      <c r="H4304" s="4" t="s">
        <v>56</v>
      </c>
      <c r="I4304" s="4" t="s">
        <v>142</v>
      </c>
      <c r="J4304" s="4" t="s">
        <v>59</v>
      </c>
      <c r="K4304" s="9">
        <f t="shared" si="402"/>
        <v>8.0638888888934162</v>
      </c>
      <c r="L4304" s="13">
        <f t="shared" si="403"/>
        <v>40630</v>
      </c>
      <c r="M4304" s="14">
        <f t="shared" si="404"/>
        <v>0.55277777777519077</v>
      </c>
      <c r="N4304" s="15">
        <f t="shared" si="405"/>
        <v>4</v>
      </c>
      <c r="O4304" s="16" t="str">
        <f t="shared" si="406"/>
        <v>Tuesday</v>
      </c>
      <c r="P4304" s="16" t="str">
        <f t="shared" si="407"/>
        <v>Mar</v>
      </c>
      <c r="Q4304" s="22">
        <f>IF(Analysis!$H$2=1,1,0)</f>
        <v>1</v>
      </c>
      <c r="R4304" s="1">
        <f>IF(Analysis!$H$3=1,1,0)</f>
        <v>1</v>
      </c>
      <c r="S4304" s="23">
        <f>IF(Analysis!$H$4=1,1,0)</f>
        <v>1</v>
      </c>
      <c r="T4304" s="23">
        <f>IF(Analysis!$H$6=1,1,0)</f>
        <v>1</v>
      </c>
      <c r="U4304" s="23">
        <f>IF(Analysis!$H$7=1,1,0)</f>
        <v>1</v>
      </c>
    </row>
    <row r="4305" spans="1:21">
      <c r="A4305" s="4">
        <v>13340</v>
      </c>
      <c r="B4305" s="5">
        <v>40630.527777777781</v>
      </c>
      <c r="C4305" s="5">
        <v>40630.523611111108</v>
      </c>
      <c r="D4305" s="4" t="s">
        <v>60</v>
      </c>
      <c r="E4305" s="4" t="s">
        <v>68</v>
      </c>
      <c r="F4305" s="6" t="s">
        <v>129</v>
      </c>
      <c r="G4305" s="4" t="s">
        <v>55</v>
      </c>
      <c r="H4305" s="4" t="s">
        <v>1931</v>
      </c>
      <c r="I4305" s="4" t="s">
        <v>142</v>
      </c>
      <c r="J4305" s="4" t="s">
        <v>59</v>
      </c>
      <c r="K4305" s="9">
        <f t="shared" si="402"/>
        <v>4.1666666729724966E-3</v>
      </c>
      <c r="L4305" s="13">
        <f t="shared" si="403"/>
        <v>40630</v>
      </c>
      <c r="M4305" s="14">
        <f t="shared" si="404"/>
        <v>0.52361111110803904</v>
      </c>
      <c r="N4305" s="15">
        <f t="shared" si="405"/>
        <v>3</v>
      </c>
      <c r="O4305" s="16" t="str">
        <f t="shared" si="406"/>
        <v>Monday</v>
      </c>
      <c r="P4305" s="16" t="str">
        <f t="shared" si="407"/>
        <v>Mar</v>
      </c>
      <c r="Q4305" s="22">
        <f>IF(Analysis!$H$2=1,1,0)</f>
        <v>1</v>
      </c>
      <c r="R4305" s="1">
        <f>IF(Analysis!$H$3=1,1,0)</f>
        <v>1</v>
      </c>
      <c r="S4305" s="23">
        <f>IF(Analysis!$H$4=1,1,0)</f>
        <v>1</v>
      </c>
      <c r="T4305" s="23">
        <f>IF(Analysis!$H$6=1,1,0)</f>
        <v>1</v>
      </c>
      <c r="U4305" s="23">
        <f>IF(Analysis!$H$7=1,1,0)</f>
        <v>1</v>
      </c>
    </row>
    <row r="4306" spans="1:21">
      <c r="A4306" s="4">
        <v>13339</v>
      </c>
      <c r="B4306" s="5">
        <v>40637.455555555556</v>
      </c>
      <c r="C4306" s="5">
        <v>40630.484027777777</v>
      </c>
      <c r="D4306" s="4" t="s">
        <v>53</v>
      </c>
      <c r="E4306" s="4" t="s">
        <v>91</v>
      </c>
      <c r="F4306" s="6" t="s">
        <v>145</v>
      </c>
      <c r="G4306" s="4" t="s">
        <v>55</v>
      </c>
      <c r="H4306" s="4" t="s">
        <v>1932</v>
      </c>
      <c r="I4306" s="4" t="s">
        <v>142</v>
      </c>
      <c r="J4306" s="4" t="s">
        <v>136</v>
      </c>
      <c r="K4306" s="9">
        <f t="shared" si="402"/>
        <v>6.9715277777795563</v>
      </c>
      <c r="L4306" s="13">
        <f t="shared" si="403"/>
        <v>40630</v>
      </c>
      <c r="M4306" s="14">
        <f t="shared" si="404"/>
        <v>0.48402777777664596</v>
      </c>
      <c r="N4306" s="15">
        <f t="shared" si="405"/>
        <v>3</v>
      </c>
      <c r="O4306" s="16" t="str">
        <f t="shared" si="406"/>
        <v>Monday</v>
      </c>
      <c r="P4306" s="16" t="str">
        <f t="shared" si="407"/>
        <v>Mar</v>
      </c>
      <c r="Q4306" s="22">
        <f>IF(Analysis!$H$2=1,1,0)</f>
        <v>1</v>
      </c>
      <c r="R4306" s="1">
        <f>IF(Analysis!$H$3=1,1,0)</f>
        <v>1</v>
      </c>
      <c r="S4306" s="23">
        <f>IF(Analysis!$H$4=1,1,0)</f>
        <v>1</v>
      </c>
      <c r="T4306" s="23">
        <f>IF(Analysis!$H$6=1,1,0)</f>
        <v>1</v>
      </c>
      <c r="U4306" s="23">
        <f>IF(Analysis!$H$7=1,1,0)</f>
        <v>1</v>
      </c>
    </row>
    <row r="4307" spans="1:21">
      <c r="A4307" s="4">
        <v>13338</v>
      </c>
      <c r="B4307" s="5">
        <v>40633.474999999999</v>
      </c>
      <c r="C4307" s="5">
        <v>40630.428472222222</v>
      </c>
      <c r="D4307" s="4" t="s">
        <v>62</v>
      </c>
      <c r="E4307" s="4" t="s">
        <v>92</v>
      </c>
      <c r="F4307" s="6" t="s">
        <v>2503</v>
      </c>
      <c r="G4307" s="4" t="s">
        <v>55</v>
      </c>
      <c r="H4307" s="4" t="s">
        <v>1933</v>
      </c>
      <c r="I4307" s="4" t="s">
        <v>142</v>
      </c>
      <c r="J4307" s="4" t="s">
        <v>136</v>
      </c>
      <c r="K4307" s="9">
        <f t="shared" si="402"/>
        <v>3.046527777776646</v>
      </c>
      <c r="L4307" s="13">
        <f t="shared" si="403"/>
        <v>40630</v>
      </c>
      <c r="M4307" s="14">
        <f t="shared" si="404"/>
        <v>0.42847222222189885</v>
      </c>
      <c r="N4307" s="15">
        <f t="shared" si="405"/>
        <v>2</v>
      </c>
      <c r="O4307" s="16" t="str">
        <f t="shared" si="406"/>
        <v>Thursday</v>
      </c>
      <c r="P4307" s="16" t="str">
        <f t="shared" si="407"/>
        <v>Mar</v>
      </c>
      <c r="Q4307" s="22">
        <f>IF(Analysis!$H$2=1,1,0)</f>
        <v>1</v>
      </c>
      <c r="R4307" s="1">
        <f>IF(Analysis!$H$3=1,1,0)</f>
        <v>1</v>
      </c>
      <c r="S4307" s="23">
        <f>IF(Analysis!$H$4=1,1,0)</f>
        <v>1</v>
      </c>
      <c r="T4307" s="23">
        <f>IF(Analysis!$H$6=1,1,0)</f>
        <v>1</v>
      </c>
      <c r="U4307" s="23">
        <f>IF(Analysis!$H$7=1,1,0)</f>
        <v>1</v>
      </c>
    </row>
    <row r="4308" spans="1:21">
      <c r="A4308" s="4">
        <v>13337</v>
      </c>
      <c r="B4308" s="5">
        <v>40632.668055555558</v>
      </c>
      <c r="C4308" s="5">
        <v>40630.40902777778</v>
      </c>
      <c r="D4308" s="4" t="s">
        <v>53</v>
      </c>
      <c r="E4308" s="4" t="s">
        <v>54</v>
      </c>
      <c r="F4308" s="6" t="s">
        <v>2071</v>
      </c>
      <c r="G4308" s="4" t="s">
        <v>55</v>
      </c>
      <c r="H4308" s="4" t="s">
        <v>1934</v>
      </c>
      <c r="I4308" s="4" t="s">
        <v>142</v>
      </c>
      <c r="J4308" s="4" t="s">
        <v>59</v>
      </c>
      <c r="K4308" s="9">
        <f t="shared" si="402"/>
        <v>2.2590277777781012</v>
      </c>
      <c r="L4308" s="13">
        <f t="shared" si="403"/>
        <v>40630</v>
      </c>
      <c r="M4308" s="14">
        <f t="shared" si="404"/>
        <v>0.40902777777955635</v>
      </c>
      <c r="N4308" s="15">
        <f t="shared" si="405"/>
        <v>2</v>
      </c>
      <c r="O4308" s="16" t="str">
        <f t="shared" si="406"/>
        <v>Wednesday</v>
      </c>
      <c r="P4308" s="16" t="str">
        <f t="shared" si="407"/>
        <v>Mar</v>
      </c>
      <c r="Q4308" s="22">
        <f>IF(Analysis!$H$2=1,1,0)</f>
        <v>1</v>
      </c>
      <c r="R4308" s="1">
        <f>IF(Analysis!$H$3=1,1,0)</f>
        <v>1</v>
      </c>
      <c r="S4308" s="23">
        <f>IF(Analysis!$H$4=1,1,0)</f>
        <v>1</v>
      </c>
      <c r="T4308" s="23">
        <f>IF(Analysis!$H$6=1,1,0)</f>
        <v>1</v>
      </c>
      <c r="U4308" s="23">
        <f>IF(Analysis!$H$7=1,1,0)</f>
        <v>1</v>
      </c>
    </row>
    <row r="4309" spans="1:21">
      <c r="A4309" s="4">
        <v>13336</v>
      </c>
      <c r="B4309" s="5">
        <v>40652.456944444442</v>
      </c>
      <c r="C4309" s="5">
        <v>40630.402083333334</v>
      </c>
      <c r="D4309" s="4" t="s">
        <v>62</v>
      </c>
      <c r="E4309" s="4" t="s">
        <v>100</v>
      </c>
      <c r="F4309" s="6" t="s">
        <v>2072</v>
      </c>
      <c r="G4309" s="4" t="s">
        <v>55</v>
      </c>
      <c r="H4309" s="4" t="s">
        <v>1935</v>
      </c>
      <c r="I4309" s="4" t="s">
        <v>142</v>
      </c>
      <c r="J4309" s="4" t="s">
        <v>59</v>
      </c>
      <c r="K4309" s="9">
        <f t="shared" si="402"/>
        <v>22.054861111108039</v>
      </c>
      <c r="L4309" s="13">
        <f t="shared" si="403"/>
        <v>40630</v>
      </c>
      <c r="M4309" s="14">
        <f t="shared" si="404"/>
        <v>0.40208333333430346</v>
      </c>
      <c r="N4309" s="15">
        <f t="shared" si="405"/>
        <v>2</v>
      </c>
      <c r="O4309" s="16" t="str">
        <f t="shared" si="406"/>
        <v>Tuesday</v>
      </c>
      <c r="P4309" s="16" t="str">
        <f t="shared" si="407"/>
        <v>Mar</v>
      </c>
      <c r="Q4309" s="22">
        <f>IF(Analysis!$H$2=1,1,0)</f>
        <v>1</v>
      </c>
      <c r="R4309" s="1">
        <f>IF(Analysis!$H$3=1,1,0)</f>
        <v>1</v>
      </c>
      <c r="S4309" s="23">
        <f>IF(Analysis!$H$4=1,1,0)</f>
        <v>1</v>
      </c>
      <c r="T4309" s="23">
        <f>IF(Analysis!$H$6=1,1,0)</f>
        <v>1</v>
      </c>
      <c r="U4309" s="23">
        <f>IF(Analysis!$H$7=1,1,0)</f>
        <v>1</v>
      </c>
    </row>
    <row r="4310" spans="1:21">
      <c r="A4310" s="4">
        <v>13335</v>
      </c>
      <c r="B4310" s="5">
        <v>40630.441666666666</v>
      </c>
      <c r="C4310" s="5">
        <v>40630.397222222222</v>
      </c>
      <c r="D4310" s="4" t="s">
        <v>60</v>
      </c>
      <c r="E4310" s="4" t="s">
        <v>54</v>
      </c>
      <c r="F4310" s="6" t="s">
        <v>2073</v>
      </c>
      <c r="G4310" s="4" t="s">
        <v>55</v>
      </c>
      <c r="H4310" s="4" t="s">
        <v>90</v>
      </c>
      <c r="I4310" s="4" t="s">
        <v>142</v>
      </c>
      <c r="J4310" s="4" t="s">
        <v>59</v>
      </c>
      <c r="K4310" s="9">
        <f t="shared" si="402"/>
        <v>4.4444444443797693E-2</v>
      </c>
      <c r="L4310" s="13">
        <f t="shared" si="403"/>
        <v>40630</v>
      </c>
      <c r="M4310" s="14">
        <f t="shared" si="404"/>
        <v>0.39722222222189885</v>
      </c>
      <c r="N4310" s="15">
        <f t="shared" si="405"/>
        <v>2</v>
      </c>
      <c r="O4310" s="16" t="str">
        <f t="shared" si="406"/>
        <v>Monday</v>
      </c>
      <c r="P4310" s="16" t="str">
        <f t="shared" si="407"/>
        <v>Mar</v>
      </c>
      <c r="Q4310" s="22">
        <f>IF(Analysis!$H$2=1,1,0)</f>
        <v>1</v>
      </c>
      <c r="R4310" s="1">
        <f>IF(Analysis!$H$3=1,1,0)</f>
        <v>1</v>
      </c>
      <c r="S4310" s="23">
        <f>IF(Analysis!$H$4=1,1,0)</f>
        <v>1</v>
      </c>
      <c r="T4310" s="23">
        <f>IF(Analysis!$H$6=1,1,0)</f>
        <v>1</v>
      </c>
      <c r="U4310" s="23">
        <f>IF(Analysis!$H$7=1,1,0)</f>
        <v>1</v>
      </c>
    </row>
    <row r="4311" spans="1:21">
      <c r="A4311" s="4">
        <v>13334</v>
      </c>
      <c r="B4311" s="5">
        <v>40631.404166666667</v>
      </c>
      <c r="C4311" s="5">
        <v>40630.37222222222</v>
      </c>
      <c r="D4311" s="4" t="s">
        <v>53</v>
      </c>
      <c r="E4311" s="4" t="s">
        <v>74</v>
      </c>
      <c r="F4311" s="6" t="s">
        <v>132</v>
      </c>
      <c r="G4311" s="4" t="s">
        <v>55</v>
      </c>
      <c r="H4311" s="4" t="s">
        <v>107</v>
      </c>
      <c r="I4311" s="4" t="s">
        <v>142</v>
      </c>
      <c r="J4311" s="4" t="s">
        <v>59</v>
      </c>
      <c r="K4311" s="9">
        <f t="shared" si="402"/>
        <v>1.0319444444467081</v>
      </c>
      <c r="L4311" s="13">
        <f t="shared" si="403"/>
        <v>40630</v>
      </c>
      <c r="M4311" s="14">
        <f t="shared" si="404"/>
        <v>0.37222222222044365</v>
      </c>
      <c r="N4311" s="15">
        <f t="shared" si="405"/>
        <v>1</v>
      </c>
      <c r="O4311" s="16" t="str">
        <f t="shared" si="406"/>
        <v>Tuesday</v>
      </c>
      <c r="P4311" s="16" t="str">
        <f t="shared" si="407"/>
        <v>Mar</v>
      </c>
      <c r="Q4311" s="22">
        <f>IF(Analysis!$H$2=1,1,0)</f>
        <v>1</v>
      </c>
      <c r="R4311" s="1">
        <f>IF(Analysis!$H$3=1,1,0)</f>
        <v>1</v>
      </c>
      <c r="S4311" s="23">
        <f>IF(Analysis!$H$4=1,1,0)</f>
        <v>1</v>
      </c>
      <c r="T4311" s="23">
        <f>IF(Analysis!$H$6=1,1,0)</f>
        <v>1</v>
      </c>
      <c r="U4311" s="23">
        <f>IF(Analysis!$H$7=1,1,0)</f>
        <v>1</v>
      </c>
    </row>
    <row r="4312" spans="1:21">
      <c r="A4312" s="4">
        <v>13333</v>
      </c>
      <c r="B4312" s="5">
        <v>40630.501388888886</v>
      </c>
      <c r="C4312" s="5">
        <v>40630.363194444442</v>
      </c>
      <c r="D4312" s="4" t="s">
        <v>53</v>
      </c>
      <c r="E4312" s="4" t="s">
        <v>67</v>
      </c>
      <c r="F4312" s="6" t="s">
        <v>133</v>
      </c>
      <c r="G4312" s="4" t="s">
        <v>55</v>
      </c>
      <c r="H4312" s="4" t="s">
        <v>106</v>
      </c>
      <c r="I4312" s="4" t="s">
        <v>142</v>
      </c>
      <c r="J4312" s="4" t="s">
        <v>59</v>
      </c>
      <c r="K4312" s="9">
        <f t="shared" si="402"/>
        <v>0.13819444444379769</v>
      </c>
      <c r="L4312" s="13">
        <f t="shared" si="403"/>
        <v>40630</v>
      </c>
      <c r="M4312" s="14">
        <f t="shared" si="404"/>
        <v>0.3631944444423425</v>
      </c>
      <c r="N4312" s="15">
        <f t="shared" si="405"/>
        <v>1</v>
      </c>
      <c r="O4312" s="16" t="str">
        <f t="shared" si="406"/>
        <v>Monday</v>
      </c>
      <c r="P4312" s="16" t="str">
        <f t="shared" si="407"/>
        <v>Mar</v>
      </c>
      <c r="Q4312" s="22">
        <f>IF(Analysis!$H$2=1,1,0)</f>
        <v>1</v>
      </c>
      <c r="R4312" s="1">
        <f>IF(Analysis!$H$3=1,1,0)</f>
        <v>1</v>
      </c>
      <c r="S4312" s="23">
        <f>IF(Analysis!$H$4=1,1,0)</f>
        <v>1</v>
      </c>
      <c r="T4312" s="23">
        <f>IF(Analysis!$H$6=1,1,0)</f>
        <v>1</v>
      </c>
      <c r="U4312" s="23">
        <f>IF(Analysis!$H$7=1,1,0)</f>
        <v>1</v>
      </c>
    </row>
    <row r="4313" spans="1:21">
      <c r="A4313" s="4">
        <v>13332</v>
      </c>
      <c r="B4313" s="5">
        <v>40638.447916666664</v>
      </c>
      <c r="C4313" s="5">
        <v>40630.32708333333</v>
      </c>
      <c r="D4313" s="4" t="s">
        <v>60</v>
      </c>
      <c r="E4313" s="4" t="s">
        <v>144</v>
      </c>
      <c r="F4313" s="6" t="s">
        <v>127</v>
      </c>
      <c r="G4313" s="4" t="s">
        <v>55</v>
      </c>
      <c r="H4313" s="4" t="s">
        <v>71</v>
      </c>
      <c r="I4313" s="4" t="s">
        <v>142</v>
      </c>
      <c r="J4313" s="4" t="s">
        <v>136</v>
      </c>
      <c r="K4313" s="9">
        <f t="shared" si="402"/>
        <v>8.1208333333343035</v>
      </c>
      <c r="L4313" s="13">
        <f t="shared" si="403"/>
        <v>40630</v>
      </c>
      <c r="M4313" s="14">
        <f t="shared" si="404"/>
        <v>0.32708333332993789</v>
      </c>
      <c r="N4313" s="15">
        <f t="shared" si="405"/>
        <v>1</v>
      </c>
      <c r="O4313" s="16" t="str">
        <f t="shared" si="406"/>
        <v>Tuesday</v>
      </c>
      <c r="P4313" s="16" t="str">
        <f t="shared" si="407"/>
        <v>Mar</v>
      </c>
      <c r="Q4313" s="22">
        <f>IF(Analysis!$H$2=1,1,0)</f>
        <v>1</v>
      </c>
      <c r="R4313" s="1">
        <f>IF(Analysis!$H$3=1,1,0)</f>
        <v>1</v>
      </c>
      <c r="S4313" s="23">
        <f>IF(Analysis!$H$4=1,1,0)</f>
        <v>1</v>
      </c>
      <c r="T4313" s="23">
        <f>IF(Analysis!$H$6=1,1,0)</f>
        <v>1</v>
      </c>
      <c r="U4313" s="23">
        <f>IF(Analysis!$H$7=1,1,0)</f>
        <v>1</v>
      </c>
    </row>
    <row r="4314" spans="1:21">
      <c r="A4314" s="4">
        <v>13331</v>
      </c>
      <c r="B4314" s="5">
        <v>40630.379861111112</v>
      </c>
      <c r="C4314" s="5">
        <v>40630.324999999997</v>
      </c>
      <c r="D4314" s="4" t="s">
        <v>60</v>
      </c>
      <c r="E4314" s="4" t="s">
        <v>93</v>
      </c>
      <c r="F4314" s="6" t="s">
        <v>128</v>
      </c>
      <c r="G4314" s="4" t="s">
        <v>55</v>
      </c>
      <c r="H4314" s="4" t="s">
        <v>56</v>
      </c>
      <c r="I4314" s="4" t="s">
        <v>142</v>
      </c>
      <c r="J4314" s="4" t="s">
        <v>59</v>
      </c>
      <c r="K4314" s="9">
        <f t="shared" si="402"/>
        <v>5.4861111115314998E-2</v>
      </c>
      <c r="L4314" s="13">
        <f t="shared" si="403"/>
        <v>40630</v>
      </c>
      <c r="M4314" s="14">
        <f t="shared" si="404"/>
        <v>0.32499999999708962</v>
      </c>
      <c r="N4314" s="15">
        <f t="shared" si="405"/>
        <v>1</v>
      </c>
      <c r="O4314" s="16" t="str">
        <f t="shared" si="406"/>
        <v>Monday</v>
      </c>
      <c r="P4314" s="16" t="str">
        <f t="shared" si="407"/>
        <v>Mar</v>
      </c>
      <c r="Q4314" s="22">
        <f>IF(Analysis!$H$2=1,1,0)</f>
        <v>1</v>
      </c>
      <c r="R4314" s="1">
        <f>IF(Analysis!$H$3=1,1,0)</f>
        <v>1</v>
      </c>
      <c r="S4314" s="23">
        <f>IF(Analysis!$H$4=1,1,0)</f>
        <v>1</v>
      </c>
      <c r="T4314" s="23">
        <f>IF(Analysis!$H$6=1,1,0)</f>
        <v>1</v>
      </c>
      <c r="U4314" s="23">
        <f>IF(Analysis!$H$7=1,1,0)</f>
        <v>1</v>
      </c>
    </row>
    <row r="4315" spans="1:21">
      <c r="A4315" s="4">
        <v>13330</v>
      </c>
      <c r="B4315" s="5">
        <v>40648.68472222222</v>
      </c>
      <c r="C4315" s="5">
        <v>40628.563888888886</v>
      </c>
      <c r="D4315" s="4" t="s">
        <v>60</v>
      </c>
      <c r="E4315" s="4" t="s">
        <v>67</v>
      </c>
      <c r="F4315" s="6" t="s">
        <v>129</v>
      </c>
      <c r="G4315" s="4" t="s">
        <v>55</v>
      </c>
      <c r="H4315" s="4" t="s">
        <v>90</v>
      </c>
      <c r="I4315" s="4" t="s">
        <v>142</v>
      </c>
      <c r="J4315" s="4" t="s">
        <v>59</v>
      </c>
      <c r="K4315" s="9">
        <f t="shared" si="402"/>
        <v>20.120833333334303</v>
      </c>
      <c r="L4315" s="13">
        <f t="shared" si="403"/>
        <v>40628</v>
      </c>
      <c r="M4315" s="14">
        <f t="shared" si="404"/>
        <v>0.56388888888614019</v>
      </c>
      <c r="N4315" s="15">
        <f t="shared" si="405"/>
        <v>4</v>
      </c>
      <c r="O4315" s="16" t="str">
        <f t="shared" si="406"/>
        <v>Friday</v>
      </c>
      <c r="P4315" s="16" t="str">
        <f t="shared" si="407"/>
        <v>Mar</v>
      </c>
      <c r="Q4315" s="22">
        <f>IF(Analysis!$H$2=1,1,0)</f>
        <v>1</v>
      </c>
      <c r="R4315" s="1">
        <f>IF(Analysis!$H$3=1,1,0)</f>
        <v>1</v>
      </c>
      <c r="S4315" s="23">
        <f>IF(Analysis!$H$4=1,1,0)</f>
        <v>1</v>
      </c>
      <c r="T4315" s="23">
        <f>IF(Analysis!$H$6=1,1,0)</f>
        <v>1</v>
      </c>
      <c r="U4315" s="23">
        <f>IF(Analysis!$H$7=1,1,0)</f>
        <v>1</v>
      </c>
    </row>
    <row r="4316" spans="1:21">
      <c r="A4316" s="4">
        <v>13329</v>
      </c>
      <c r="B4316" s="5">
        <v>40628.558333333334</v>
      </c>
      <c r="C4316" s="5">
        <v>40628.558333333334</v>
      </c>
      <c r="D4316" s="4" t="s">
        <v>53</v>
      </c>
      <c r="E4316" s="4" t="s">
        <v>68</v>
      </c>
      <c r="F4316" s="6" t="s">
        <v>145</v>
      </c>
      <c r="G4316" s="4" t="s">
        <v>55</v>
      </c>
      <c r="H4316" s="4" t="s">
        <v>56</v>
      </c>
      <c r="I4316" s="4" t="s">
        <v>142</v>
      </c>
      <c r="J4316" s="4" t="s">
        <v>59</v>
      </c>
      <c r="K4316" s="9">
        <f t="shared" si="402"/>
        <v>0</v>
      </c>
      <c r="L4316" s="13">
        <f t="shared" si="403"/>
        <v>40628</v>
      </c>
      <c r="M4316" s="14">
        <f t="shared" si="404"/>
        <v>0.55833333333430346</v>
      </c>
      <c r="N4316" s="15">
        <f t="shared" si="405"/>
        <v>4</v>
      </c>
      <c r="O4316" s="16" t="str">
        <f t="shared" si="406"/>
        <v>Saturday</v>
      </c>
      <c r="P4316" s="16" t="str">
        <f t="shared" si="407"/>
        <v>Mar</v>
      </c>
      <c r="Q4316" s="22">
        <f>IF(Analysis!$H$2=1,1,0)</f>
        <v>1</v>
      </c>
      <c r="R4316" s="1">
        <f>IF(Analysis!$H$3=1,1,0)</f>
        <v>1</v>
      </c>
      <c r="S4316" s="23">
        <f>IF(Analysis!$H$4=1,1,0)</f>
        <v>1</v>
      </c>
      <c r="T4316" s="23">
        <f>IF(Analysis!$H$6=1,1,0)</f>
        <v>1</v>
      </c>
      <c r="U4316" s="23">
        <f>IF(Analysis!$H$7=1,1,0)</f>
        <v>1</v>
      </c>
    </row>
    <row r="4317" spans="1:21">
      <c r="A4317" s="4">
        <v>13328</v>
      </c>
      <c r="B4317" s="5">
        <v>40627.818055555559</v>
      </c>
      <c r="C4317" s="5">
        <v>40627.740277777775</v>
      </c>
      <c r="D4317" s="4" t="s">
        <v>60</v>
      </c>
      <c r="E4317" s="4" t="s">
        <v>61</v>
      </c>
      <c r="F4317" s="6" t="s">
        <v>2504</v>
      </c>
      <c r="G4317" s="4" t="s">
        <v>55</v>
      </c>
      <c r="H4317" s="4" t="s">
        <v>1936</v>
      </c>
      <c r="I4317" s="4" t="s">
        <v>142</v>
      </c>
      <c r="J4317" s="4" t="s">
        <v>59</v>
      </c>
      <c r="K4317" s="9">
        <f t="shared" si="402"/>
        <v>7.777777778392192E-2</v>
      </c>
      <c r="L4317" s="13">
        <f t="shared" si="403"/>
        <v>40627</v>
      </c>
      <c r="M4317" s="14">
        <f t="shared" si="404"/>
        <v>0.74027777777519077</v>
      </c>
      <c r="N4317" s="15">
        <f t="shared" si="405"/>
        <v>6</v>
      </c>
      <c r="O4317" s="16" t="str">
        <f t="shared" si="406"/>
        <v>Friday</v>
      </c>
      <c r="P4317" s="16" t="str">
        <f t="shared" si="407"/>
        <v>Mar</v>
      </c>
      <c r="Q4317" s="22">
        <f>IF(Analysis!$H$2=1,1,0)</f>
        <v>1</v>
      </c>
      <c r="R4317" s="1">
        <f>IF(Analysis!$H$3=1,1,0)</f>
        <v>1</v>
      </c>
      <c r="S4317" s="23">
        <f>IF(Analysis!$H$4=1,1,0)</f>
        <v>1</v>
      </c>
      <c r="T4317" s="23">
        <f>IF(Analysis!$H$6=1,1,0)</f>
        <v>1</v>
      </c>
      <c r="U4317" s="23">
        <f>IF(Analysis!$H$7=1,1,0)</f>
        <v>1</v>
      </c>
    </row>
    <row r="4318" spans="1:21">
      <c r="A4318" s="4">
        <v>13327</v>
      </c>
      <c r="B4318" s="5">
        <v>40631.675000000003</v>
      </c>
      <c r="C4318" s="5">
        <v>40627.686111111114</v>
      </c>
      <c r="D4318" s="4" t="s">
        <v>60</v>
      </c>
      <c r="E4318" s="4" t="s">
        <v>144</v>
      </c>
      <c r="F4318" s="6" t="s">
        <v>2071</v>
      </c>
      <c r="G4318" s="4" t="s">
        <v>55</v>
      </c>
      <c r="H4318" s="4" t="s">
        <v>1937</v>
      </c>
      <c r="I4318" s="4" t="s">
        <v>142</v>
      </c>
      <c r="J4318" s="4" t="s">
        <v>65</v>
      </c>
      <c r="K4318" s="9">
        <f t="shared" si="402"/>
        <v>3.9888888888890506</v>
      </c>
      <c r="L4318" s="13">
        <f t="shared" si="403"/>
        <v>40627</v>
      </c>
      <c r="M4318" s="14">
        <f t="shared" si="404"/>
        <v>0.68611111111385981</v>
      </c>
      <c r="N4318" s="15">
        <f t="shared" si="405"/>
        <v>5</v>
      </c>
      <c r="O4318" s="16" t="str">
        <f t="shared" si="406"/>
        <v>Tuesday</v>
      </c>
      <c r="P4318" s="16" t="str">
        <f t="shared" si="407"/>
        <v>Mar</v>
      </c>
      <c r="Q4318" s="22">
        <f>IF(Analysis!$H$2=1,1,0)</f>
        <v>1</v>
      </c>
      <c r="R4318" s="1">
        <f>IF(Analysis!$H$3=1,1,0)</f>
        <v>1</v>
      </c>
      <c r="S4318" s="23">
        <f>IF(Analysis!$H$4=1,1,0)</f>
        <v>1</v>
      </c>
      <c r="T4318" s="23">
        <f>IF(Analysis!$H$6=1,1,0)</f>
        <v>1</v>
      </c>
      <c r="U4318" s="23">
        <f>IF(Analysis!$H$7=1,1,0)</f>
        <v>1</v>
      </c>
    </row>
    <row r="4319" spans="1:21">
      <c r="A4319" s="4">
        <v>13326</v>
      </c>
      <c r="B4319" s="5">
        <v>40631.347222222219</v>
      </c>
      <c r="C4319" s="5">
        <v>40627.655555555553</v>
      </c>
      <c r="D4319" s="4" t="s">
        <v>60</v>
      </c>
      <c r="E4319" s="4" t="s">
        <v>74</v>
      </c>
      <c r="F4319" s="6" t="s">
        <v>2072</v>
      </c>
      <c r="G4319" s="4" t="s">
        <v>55</v>
      </c>
      <c r="H4319" s="4" t="s">
        <v>1938</v>
      </c>
      <c r="I4319" s="4" t="s">
        <v>142</v>
      </c>
      <c r="J4319" s="4" t="s">
        <v>59</v>
      </c>
      <c r="K4319" s="9">
        <f t="shared" si="402"/>
        <v>3.6916666666656965</v>
      </c>
      <c r="L4319" s="13">
        <f t="shared" si="403"/>
        <v>40627</v>
      </c>
      <c r="M4319" s="14">
        <f t="shared" si="404"/>
        <v>0.65555555555329192</v>
      </c>
      <c r="N4319" s="15">
        <f t="shared" si="405"/>
        <v>5</v>
      </c>
      <c r="O4319" s="16" t="str">
        <f t="shared" si="406"/>
        <v>Tuesday</v>
      </c>
      <c r="P4319" s="16" t="str">
        <f t="shared" si="407"/>
        <v>Mar</v>
      </c>
      <c r="Q4319" s="22">
        <f>IF(Analysis!$H$2=1,1,0)</f>
        <v>1</v>
      </c>
      <c r="R4319" s="1">
        <f>IF(Analysis!$H$3=1,1,0)</f>
        <v>1</v>
      </c>
      <c r="S4319" s="23">
        <f>IF(Analysis!$H$4=1,1,0)</f>
        <v>1</v>
      </c>
      <c r="T4319" s="23">
        <f>IF(Analysis!$H$6=1,1,0)</f>
        <v>1</v>
      </c>
      <c r="U4319" s="23">
        <f>IF(Analysis!$H$7=1,1,0)</f>
        <v>1</v>
      </c>
    </row>
    <row r="4320" spans="1:21">
      <c r="A4320" s="4">
        <v>13325</v>
      </c>
      <c r="B4320" s="5">
        <v>40925.675694444442</v>
      </c>
      <c r="C4320" s="5">
        <v>40627.535416666666</v>
      </c>
      <c r="D4320" s="4" t="s">
        <v>62</v>
      </c>
      <c r="E4320" s="4" t="s">
        <v>95</v>
      </c>
      <c r="F4320" s="6" t="s">
        <v>2073</v>
      </c>
      <c r="G4320" s="4" t="s">
        <v>55</v>
      </c>
      <c r="H4320" s="4" t="s">
        <v>1939</v>
      </c>
      <c r="I4320" s="4" t="s">
        <v>142</v>
      </c>
      <c r="J4320" s="4" t="s">
        <v>136</v>
      </c>
      <c r="K4320" s="9">
        <f t="shared" si="402"/>
        <v>298.14027777777665</v>
      </c>
      <c r="L4320" s="13">
        <f t="shared" si="403"/>
        <v>40627</v>
      </c>
      <c r="M4320" s="14">
        <f t="shared" si="404"/>
        <v>0.53541666666569654</v>
      </c>
      <c r="N4320" s="15">
        <f t="shared" si="405"/>
        <v>3</v>
      </c>
      <c r="O4320" s="16" t="str">
        <f t="shared" si="406"/>
        <v>Tuesday</v>
      </c>
      <c r="P4320" s="16" t="str">
        <f t="shared" si="407"/>
        <v>Mar</v>
      </c>
      <c r="Q4320" s="22">
        <f>IF(Analysis!$H$2=1,1,0)</f>
        <v>1</v>
      </c>
      <c r="R4320" s="1">
        <f>IF(Analysis!$H$3=1,1,0)</f>
        <v>1</v>
      </c>
      <c r="S4320" s="23">
        <f>IF(Analysis!$H$4=1,1,0)</f>
        <v>1</v>
      </c>
      <c r="T4320" s="23">
        <f>IF(Analysis!$H$6=1,1,0)</f>
        <v>1</v>
      </c>
      <c r="U4320" s="23">
        <f>IF(Analysis!$H$7=1,1,0)</f>
        <v>1</v>
      </c>
    </row>
    <row r="4321" spans="1:21">
      <c r="A4321" s="4">
        <v>13324</v>
      </c>
      <c r="B4321" s="5">
        <v>40659.379861111112</v>
      </c>
      <c r="C4321" s="5">
        <v>40627.519444444442</v>
      </c>
      <c r="D4321" s="4" t="s">
        <v>53</v>
      </c>
      <c r="E4321" s="4" t="s">
        <v>105</v>
      </c>
      <c r="F4321" s="6" t="s">
        <v>132</v>
      </c>
      <c r="G4321" s="4" t="s">
        <v>55</v>
      </c>
      <c r="H4321" s="4" t="s">
        <v>1940</v>
      </c>
      <c r="I4321" s="4" t="s">
        <v>142</v>
      </c>
      <c r="J4321" s="4" t="s">
        <v>59</v>
      </c>
      <c r="K4321" s="9">
        <f t="shared" si="402"/>
        <v>31.860416666670062</v>
      </c>
      <c r="L4321" s="13">
        <f t="shared" si="403"/>
        <v>40627</v>
      </c>
      <c r="M4321" s="14">
        <f t="shared" si="404"/>
        <v>0.5194444444423425</v>
      </c>
      <c r="N4321" s="15">
        <f t="shared" si="405"/>
        <v>3</v>
      </c>
      <c r="O4321" s="16" t="str">
        <f t="shared" si="406"/>
        <v>Tuesday</v>
      </c>
      <c r="P4321" s="16" t="str">
        <f t="shared" si="407"/>
        <v>Mar</v>
      </c>
      <c r="Q4321" s="22">
        <f>IF(Analysis!$H$2=1,1,0)</f>
        <v>1</v>
      </c>
      <c r="R4321" s="1">
        <f>IF(Analysis!$H$3=1,1,0)</f>
        <v>1</v>
      </c>
      <c r="S4321" s="23">
        <f>IF(Analysis!$H$4=1,1,0)</f>
        <v>1</v>
      </c>
      <c r="T4321" s="23">
        <f>IF(Analysis!$H$6=1,1,0)</f>
        <v>1</v>
      </c>
      <c r="U4321" s="23">
        <f>IF(Analysis!$H$7=1,1,0)</f>
        <v>1</v>
      </c>
    </row>
    <row r="4322" spans="1:21">
      <c r="A4322" s="4">
        <v>13323</v>
      </c>
      <c r="B4322" s="5">
        <v>40669.488888888889</v>
      </c>
      <c r="C4322" s="5">
        <v>40627.454861111109</v>
      </c>
      <c r="D4322" s="4" t="s">
        <v>60</v>
      </c>
      <c r="E4322" s="4" t="s">
        <v>137</v>
      </c>
      <c r="F4322" s="6" t="s">
        <v>133</v>
      </c>
      <c r="G4322" s="4" t="s">
        <v>55</v>
      </c>
      <c r="H4322" s="4" t="s">
        <v>90</v>
      </c>
      <c r="I4322" s="4" t="s">
        <v>142</v>
      </c>
      <c r="J4322" s="4" t="s">
        <v>59</v>
      </c>
      <c r="K4322" s="9">
        <f t="shared" si="402"/>
        <v>42.034027777779556</v>
      </c>
      <c r="L4322" s="13">
        <f t="shared" si="403"/>
        <v>40627</v>
      </c>
      <c r="M4322" s="14">
        <f t="shared" si="404"/>
        <v>0.45486111110949423</v>
      </c>
      <c r="N4322" s="15">
        <f t="shared" si="405"/>
        <v>2</v>
      </c>
      <c r="O4322" s="16" t="str">
        <f t="shared" si="406"/>
        <v>Friday</v>
      </c>
      <c r="P4322" s="16" t="str">
        <f t="shared" si="407"/>
        <v>Mar</v>
      </c>
      <c r="Q4322" s="22">
        <f>IF(Analysis!$H$2=1,1,0)</f>
        <v>1</v>
      </c>
      <c r="R4322" s="1">
        <f>IF(Analysis!$H$3=1,1,0)</f>
        <v>1</v>
      </c>
      <c r="S4322" s="23">
        <f>IF(Analysis!$H$4=1,1,0)</f>
        <v>1</v>
      </c>
      <c r="T4322" s="23">
        <f>IF(Analysis!$H$6=1,1,0)</f>
        <v>1</v>
      </c>
      <c r="U4322" s="23">
        <f>IF(Analysis!$H$7=1,1,0)</f>
        <v>1</v>
      </c>
    </row>
    <row r="4323" spans="1:21">
      <c r="A4323" s="4">
        <v>13322</v>
      </c>
      <c r="B4323" s="5">
        <v>40632.686111111114</v>
      </c>
      <c r="C4323" s="5">
        <v>40627.386111111111</v>
      </c>
      <c r="D4323" s="4" t="s">
        <v>53</v>
      </c>
      <c r="E4323" s="4" t="s">
        <v>79</v>
      </c>
      <c r="F4323" s="6" t="s">
        <v>127</v>
      </c>
      <c r="G4323" s="4" t="s">
        <v>55</v>
      </c>
      <c r="H4323" s="4" t="s">
        <v>107</v>
      </c>
      <c r="I4323" s="4" t="s">
        <v>142</v>
      </c>
      <c r="J4323" s="4" t="s">
        <v>136</v>
      </c>
      <c r="K4323" s="9">
        <f t="shared" si="402"/>
        <v>5.3000000000029104</v>
      </c>
      <c r="L4323" s="13">
        <f t="shared" si="403"/>
        <v>40627</v>
      </c>
      <c r="M4323" s="14">
        <f t="shared" si="404"/>
        <v>0.38611111111094942</v>
      </c>
      <c r="N4323" s="15">
        <f t="shared" si="405"/>
        <v>2</v>
      </c>
      <c r="O4323" s="16" t="str">
        <f t="shared" si="406"/>
        <v>Wednesday</v>
      </c>
      <c r="P4323" s="16" t="str">
        <f t="shared" si="407"/>
        <v>Mar</v>
      </c>
      <c r="Q4323" s="22">
        <f>IF(Analysis!$H$2=1,1,0)</f>
        <v>1</v>
      </c>
      <c r="R4323" s="1">
        <f>IF(Analysis!$H$3=1,1,0)</f>
        <v>1</v>
      </c>
      <c r="S4323" s="23">
        <f>IF(Analysis!$H$4=1,1,0)</f>
        <v>1</v>
      </c>
      <c r="T4323" s="23">
        <f>IF(Analysis!$H$6=1,1,0)</f>
        <v>1</v>
      </c>
      <c r="U4323" s="23">
        <f>IF(Analysis!$H$7=1,1,0)</f>
        <v>1</v>
      </c>
    </row>
    <row r="4324" spans="1:21">
      <c r="A4324" s="4">
        <v>13321</v>
      </c>
      <c r="B4324" s="5">
        <v>40638.446527777778</v>
      </c>
      <c r="C4324" s="5">
        <v>40627.384722222225</v>
      </c>
      <c r="D4324" s="4" t="s">
        <v>53</v>
      </c>
      <c r="E4324" s="4" t="s">
        <v>54</v>
      </c>
      <c r="F4324" s="6" t="s">
        <v>128</v>
      </c>
      <c r="G4324" s="4" t="s">
        <v>55</v>
      </c>
      <c r="H4324" s="4" t="s">
        <v>106</v>
      </c>
      <c r="I4324" s="4" t="s">
        <v>142</v>
      </c>
      <c r="J4324" s="4" t="s">
        <v>59</v>
      </c>
      <c r="K4324" s="9">
        <f t="shared" si="402"/>
        <v>11.061805555553292</v>
      </c>
      <c r="L4324" s="13">
        <f t="shared" si="403"/>
        <v>40627</v>
      </c>
      <c r="M4324" s="14">
        <f t="shared" si="404"/>
        <v>0.38472222222480923</v>
      </c>
      <c r="N4324" s="15">
        <f t="shared" si="405"/>
        <v>2</v>
      </c>
      <c r="O4324" s="16" t="str">
        <f t="shared" si="406"/>
        <v>Tuesday</v>
      </c>
      <c r="P4324" s="16" t="str">
        <f t="shared" si="407"/>
        <v>Mar</v>
      </c>
      <c r="Q4324" s="22">
        <f>IF(Analysis!$H$2=1,1,0)</f>
        <v>1</v>
      </c>
      <c r="R4324" s="1">
        <f>IF(Analysis!$H$3=1,1,0)</f>
        <v>1</v>
      </c>
      <c r="S4324" s="23">
        <f>IF(Analysis!$H$4=1,1,0)</f>
        <v>1</v>
      </c>
      <c r="T4324" s="23">
        <f>IF(Analysis!$H$6=1,1,0)</f>
        <v>1</v>
      </c>
      <c r="U4324" s="23">
        <f>IF(Analysis!$H$7=1,1,0)</f>
        <v>1</v>
      </c>
    </row>
    <row r="4325" spans="1:21">
      <c r="A4325" s="4">
        <v>13320</v>
      </c>
      <c r="B4325" s="5">
        <v>40638.418749999997</v>
      </c>
      <c r="C4325" s="5">
        <v>40626.775694444441</v>
      </c>
      <c r="D4325" s="4" t="s">
        <v>60</v>
      </c>
      <c r="E4325" s="4" t="s">
        <v>54</v>
      </c>
      <c r="F4325" s="6" t="s">
        <v>129</v>
      </c>
      <c r="G4325" s="4" t="s">
        <v>55</v>
      </c>
      <c r="H4325" s="4" t="s">
        <v>71</v>
      </c>
      <c r="I4325" s="4" t="s">
        <v>142</v>
      </c>
      <c r="J4325" s="4" t="s">
        <v>59</v>
      </c>
      <c r="K4325" s="9">
        <f t="shared" si="402"/>
        <v>11.643055555556202</v>
      </c>
      <c r="L4325" s="13">
        <f t="shared" si="403"/>
        <v>40626</v>
      </c>
      <c r="M4325" s="14">
        <f t="shared" si="404"/>
        <v>0.77569444444088731</v>
      </c>
      <c r="N4325" s="15">
        <f t="shared" si="405"/>
        <v>6</v>
      </c>
      <c r="O4325" s="16" t="str">
        <f t="shared" si="406"/>
        <v>Tuesday</v>
      </c>
      <c r="P4325" s="16" t="str">
        <f t="shared" si="407"/>
        <v>Mar</v>
      </c>
      <c r="Q4325" s="22">
        <f>IF(Analysis!$H$2=1,1,0)</f>
        <v>1</v>
      </c>
      <c r="R4325" s="1">
        <f>IF(Analysis!$H$3=1,1,0)</f>
        <v>1</v>
      </c>
      <c r="S4325" s="23">
        <f>IF(Analysis!$H$4=1,1,0)</f>
        <v>1</v>
      </c>
      <c r="T4325" s="23">
        <f>IF(Analysis!$H$6=1,1,0)</f>
        <v>1</v>
      </c>
      <c r="U4325" s="23">
        <f>IF(Analysis!$H$7=1,1,0)</f>
        <v>1</v>
      </c>
    </row>
    <row r="4326" spans="1:21">
      <c r="A4326" s="4">
        <v>13319</v>
      </c>
      <c r="B4326" s="5">
        <v>40627.456944444442</v>
      </c>
      <c r="C4326" s="5">
        <v>40626.692361111112</v>
      </c>
      <c r="D4326" s="4" t="s">
        <v>60</v>
      </c>
      <c r="E4326" s="4" t="s">
        <v>74</v>
      </c>
      <c r="F4326" s="6" t="s">
        <v>145</v>
      </c>
      <c r="G4326" s="4" t="s">
        <v>55</v>
      </c>
      <c r="H4326" s="4" t="s">
        <v>56</v>
      </c>
      <c r="I4326" s="4" t="s">
        <v>142</v>
      </c>
      <c r="J4326" s="4" t="s">
        <v>59</v>
      </c>
      <c r="K4326" s="9">
        <f t="shared" si="402"/>
        <v>0.76458333332993789</v>
      </c>
      <c r="L4326" s="13">
        <f t="shared" si="403"/>
        <v>40626</v>
      </c>
      <c r="M4326" s="14">
        <f t="shared" si="404"/>
        <v>0.69236111111240461</v>
      </c>
      <c r="N4326" s="15">
        <f t="shared" si="405"/>
        <v>5</v>
      </c>
      <c r="O4326" s="16" t="str">
        <f t="shared" si="406"/>
        <v>Friday</v>
      </c>
      <c r="P4326" s="16" t="str">
        <f t="shared" si="407"/>
        <v>Mar</v>
      </c>
      <c r="Q4326" s="22">
        <f>IF(Analysis!$H$2=1,1,0)</f>
        <v>1</v>
      </c>
      <c r="R4326" s="1">
        <f>IF(Analysis!$H$3=1,1,0)</f>
        <v>1</v>
      </c>
      <c r="S4326" s="23">
        <f>IF(Analysis!$H$4=1,1,0)</f>
        <v>1</v>
      </c>
      <c r="T4326" s="23">
        <f>IF(Analysis!$H$6=1,1,0)</f>
        <v>1</v>
      </c>
      <c r="U4326" s="23">
        <f>IF(Analysis!$H$7=1,1,0)</f>
        <v>1</v>
      </c>
    </row>
    <row r="4327" spans="1:21">
      <c r="A4327" s="4">
        <v>13318</v>
      </c>
      <c r="B4327" s="5">
        <v>40668.634027777778</v>
      </c>
      <c r="C4327" s="5">
        <v>40626.688888888886</v>
      </c>
      <c r="D4327" s="4" t="s">
        <v>62</v>
      </c>
      <c r="E4327" s="4" t="s">
        <v>95</v>
      </c>
      <c r="F4327" s="6" t="s">
        <v>2505</v>
      </c>
      <c r="G4327" s="4" t="s">
        <v>55</v>
      </c>
      <c r="H4327" s="4" t="s">
        <v>90</v>
      </c>
      <c r="I4327" s="4" t="s">
        <v>142</v>
      </c>
      <c r="J4327" s="4" t="s">
        <v>59</v>
      </c>
      <c r="K4327" s="9">
        <f t="shared" si="402"/>
        <v>41.945138888891961</v>
      </c>
      <c r="L4327" s="13">
        <f t="shared" si="403"/>
        <v>40626</v>
      </c>
      <c r="M4327" s="14">
        <f t="shared" si="404"/>
        <v>0.68888888888614019</v>
      </c>
      <c r="N4327" s="15">
        <f t="shared" si="405"/>
        <v>5</v>
      </c>
      <c r="O4327" s="16" t="str">
        <f t="shared" si="406"/>
        <v>Thursday</v>
      </c>
      <c r="P4327" s="16" t="str">
        <f t="shared" si="407"/>
        <v>Mar</v>
      </c>
      <c r="Q4327" s="22">
        <f>IF(Analysis!$H$2=1,1,0)</f>
        <v>1</v>
      </c>
      <c r="R4327" s="1">
        <f>IF(Analysis!$H$3=1,1,0)</f>
        <v>1</v>
      </c>
      <c r="S4327" s="23">
        <f>IF(Analysis!$H$4=1,1,0)</f>
        <v>1</v>
      </c>
      <c r="T4327" s="23">
        <f>IF(Analysis!$H$6=1,1,0)</f>
        <v>1</v>
      </c>
      <c r="U4327" s="23">
        <f>IF(Analysis!$H$7=1,1,0)</f>
        <v>1</v>
      </c>
    </row>
    <row r="4328" spans="1:21">
      <c r="A4328" s="4">
        <v>13317</v>
      </c>
      <c r="B4328" s="5">
        <v>40626.6875</v>
      </c>
      <c r="C4328" s="5">
        <v>40626.668749999997</v>
      </c>
      <c r="D4328" s="4" t="s">
        <v>60</v>
      </c>
      <c r="E4328" s="4" t="s">
        <v>54</v>
      </c>
      <c r="F4328" s="6" t="s">
        <v>2071</v>
      </c>
      <c r="G4328" s="4" t="s">
        <v>55</v>
      </c>
      <c r="H4328" s="4" t="s">
        <v>56</v>
      </c>
      <c r="I4328" s="4" t="s">
        <v>142</v>
      </c>
      <c r="J4328" s="4" t="s">
        <v>59</v>
      </c>
      <c r="K4328" s="9">
        <f t="shared" si="402"/>
        <v>1.8750000002910383E-2</v>
      </c>
      <c r="L4328" s="13">
        <f t="shared" si="403"/>
        <v>40626</v>
      </c>
      <c r="M4328" s="14">
        <f t="shared" si="404"/>
        <v>0.66874999999708962</v>
      </c>
      <c r="N4328" s="15">
        <f t="shared" si="405"/>
        <v>5</v>
      </c>
      <c r="O4328" s="16" t="str">
        <f t="shared" si="406"/>
        <v>Thursday</v>
      </c>
      <c r="P4328" s="16" t="str">
        <f t="shared" si="407"/>
        <v>Mar</v>
      </c>
      <c r="Q4328" s="22">
        <f>IF(Analysis!$H$2=1,1,0)</f>
        <v>1</v>
      </c>
      <c r="R4328" s="1">
        <f>IF(Analysis!$H$3=1,1,0)</f>
        <v>1</v>
      </c>
      <c r="S4328" s="23">
        <f>IF(Analysis!$H$4=1,1,0)</f>
        <v>1</v>
      </c>
      <c r="T4328" s="23">
        <f>IF(Analysis!$H$6=1,1,0)</f>
        <v>1</v>
      </c>
      <c r="U4328" s="23">
        <f>IF(Analysis!$H$7=1,1,0)</f>
        <v>1</v>
      </c>
    </row>
    <row r="4329" spans="1:21">
      <c r="A4329" s="4">
        <v>13316</v>
      </c>
      <c r="B4329" s="5">
        <v>40634.703472222223</v>
      </c>
      <c r="C4329" s="5">
        <v>40626.656944444447</v>
      </c>
      <c r="D4329" s="4" t="s">
        <v>62</v>
      </c>
      <c r="E4329" s="4" t="s">
        <v>72</v>
      </c>
      <c r="F4329" s="6" t="s">
        <v>2072</v>
      </c>
      <c r="G4329" s="4" t="s">
        <v>55</v>
      </c>
      <c r="H4329" s="4" t="s">
        <v>1941</v>
      </c>
      <c r="I4329" s="4" t="s">
        <v>142</v>
      </c>
      <c r="J4329" s="4" t="s">
        <v>73</v>
      </c>
      <c r="K4329" s="9">
        <f t="shared" si="402"/>
        <v>8.046527777776646</v>
      </c>
      <c r="L4329" s="13">
        <f t="shared" si="403"/>
        <v>40626</v>
      </c>
      <c r="M4329" s="14">
        <f t="shared" si="404"/>
        <v>0.65694444444670808</v>
      </c>
      <c r="N4329" s="15">
        <f t="shared" si="405"/>
        <v>5</v>
      </c>
      <c r="O4329" s="16" t="str">
        <f t="shared" si="406"/>
        <v>Friday</v>
      </c>
      <c r="P4329" s="16" t="str">
        <f t="shared" si="407"/>
        <v>Mar</v>
      </c>
      <c r="Q4329" s="22">
        <f>IF(Analysis!$H$2=1,1,0)</f>
        <v>1</v>
      </c>
      <c r="R4329" s="1">
        <f>IF(Analysis!$H$3=1,1,0)</f>
        <v>1</v>
      </c>
      <c r="S4329" s="23">
        <f>IF(Analysis!$H$4=1,1,0)</f>
        <v>1</v>
      </c>
      <c r="T4329" s="23">
        <f>IF(Analysis!$H$6=1,1,0)</f>
        <v>1</v>
      </c>
      <c r="U4329" s="23">
        <f>IF(Analysis!$H$7=1,1,0)</f>
        <v>1</v>
      </c>
    </row>
    <row r="4330" spans="1:21">
      <c r="A4330" s="4">
        <v>13315</v>
      </c>
      <c r="B4330" s="5">
        <v>40630.329861111109</v>
      </c>
      <c r="C4330" s="5">
        <v>40626.640972222223</v>
      </c>
      <c r="D4330" s="4" t="s">
        <v>62</v>
      </c>
      <c r="E4330" s="4" t="s">
        <v>112</v>
      </c>
      <c r="F4330" s="6" t="s">
        <v>2073</v>
      </c>
      <c r="G4330" s="4" t="s">
        <v>55</v>
      </c>
      <c r="H4330" s="4" t="s">
        <v>1942</v>
      </c>
      <c r="I4330" s="4" t="s">
        <v>142</v>
      </c>
      <c r="J4330" s="4" t="s">
        <v>73</v>
      </c>
      <c r="K4330" s="9">
        <f t="shared" si="402"/>
        <v>3.6888888888861402</v>
      </c>
      <c r="L4330" s="13">
        <f t="shared" si="403"/>
        <v>40626</v>
      </c>
      <c r="M4330" s="14">
        <f t="shared" si="404"/>
        <v>0.64097222222335404</v>
      </c>
      <c r="N4330" s="15">
        <f t="shared" si="405"/>
        <v>5</v>
      </c>
      <c r="O4330" s="16" t="str">
        <f t="shared" si="406"/>
        <v>Monday</v>
      </c>
      <c r="P4330" s="16" t="str">
        <f t="shared" si="407"/>
        <v>Mar</v>
      </c>
      <c r="Q4330" s="22">
        <f>IF(Analysis!$H$2=1,1,0)</f>
        <v>1</v>
      </c>
      <c r="R4330" s="1">
        <f>IF(Analysis!$H$3=1,1,0)</f>
        <v>1</v>
      </c>
      <c r="S4330" s="23">
        <f>IF(Analysis!$H$4=1,1,0)</f>
        <v>1</v>
      </c>
      <c r="T4330" s="23">
        <f>IF(Analysis!$H$6=1,1,0)</f>
        <v>1</v>
      </c>
      <c r="U4330" s="23">
        <f>IF(Analysis!$H$7=1,1,0)</f>
        <v>1</v>
      </c>
    </row>
    <row r="4331" spans="1:21">
      <c r="A4331" s="4">
        <v>13314</v>
      </c>
      <c r="B4331" s="5">
        <v>40626.647222222222</v>
      </c>
      <c r="C4331" s="5">
        <v>40626.631249999999</v>
      </c>
      <c r="D4331" s="4" t="s">
        <v>53</v>
      </c>
      <c r="E4331" s="4" t="s">
        <v>105</v>
      </c>
      <c r="F4331" s="6" t="s">
        <v>132</v>
      </c>
      <c r="G4331" s="4" t="s">
        <v>55</v>
      </c>
      <c r="H4331" s="4" t="s">
        <v>1943</v>
      </c>
      <c r="I4331" s="4" t="s">
        <v>142</v>
      </c>
      <c r="J4331" s="4" t="s">
        <v>59</v>
      </c>
      <c r="K4331" s="9">
        <f t="shared" si="402"/>
        <v>1.5972222223354038E-2</v>
      </c>
      <c r="L4331" s="13">
        <f t="shared" si="403"/>
        <v>40626</v>
      </c>
      <c r="M4331" s="14">
        <f t="shared" si="404"/>
        <v>0.63124999999854481</v>
      </c>
      <c r="N4331" s="15">
        <f t="shared" si="405"/>
        <v>5</v>
      </c>
      <c r="O4331" s="16" t="str">
        <f t="shared" si="406"/>
        <v>Thursday</v>
      </c>
      <c r="P4331" s="16" t="str">
        <f t="shared" si="407"/>
        <v>Mar</v>
      </c>
      <c r="Q4331" s="22">
        <f>IF(Analysis!$H$2=1,1,0)</f>
        <v>1</v>
      </c>
      <c r="R4331" s="1">
        <f>IF(Analysis!$H$3=1,1,0)</f>
        <v>1</v>
      </c>
      <c r="S4331" s="23">
        <f>IF(Analysis!$H$4=1,1,0)</f>
        <v>1</v>
      </c>
      <c r="T4331" s="23">
        <f>IF(Analysis!$H$6=1,1,0)</f>
        <v>1</v>
      </c>
      <c r="U4331" s="23">
        <f>IF(Analysis!$H$7=1,1,0)</f>
        <v>1</v>
      </c>
    </row>
    <row r="4332" spans="1:21">
      <c r="A4332" s="4">
        <v>13313</v>
      </c>
      <c r="B4332" s="5">
        <v>40638.54791666667</v>
      </c>
      <c r="C4332" s="5">
        <v>40626.629861111112</v>
      </c>
      <c r="D4332" s="4" t="s">
        <v>62</v>
      </c>
      <c r="E4332" s="4" t="s">
        <v>92</v>
      </c>
      <c r="F4332" s="6" t="s">
        <v>133</v>
      </c>
      <c r="G4332" s="4" t="s">
        <v>55</v>
      </c>
      <c r="H4332" s="4" t="s">
        <v>1944</v>
      </c>
      <c r="I4332" s="4" t="s">
        <v>142</v>
      </c>
      <c r="J4332" s="4" t="s">
        <v>59</v>
      </c>
      <c r="K4332" s="9">
        <f t="shared" si="402"/>
        <v>11.918055555557657</v>
      </c>
      <c r="L4332" s="13">
        <f t="shared" si="403"/>
        <v>40626</v>
      </c>
      <c r="M4332" s="14">
        <f t="shared" si="404"/>
        <v>0.62986111111240461</v>
      </c>
      <c r="N4332" s="15">
        <f t="shared" si="405"/>
        <v>5</v>
      </c>
      <c r="O4332" s="16" t="str">
        <f t="shared" si="406"/>
        <v>Tuesday</v>
      </c>
      <c r="P4332" s="16" t="str">
        <f t="shared" si="407"/>
        <v>Mar</v>
      </c>
      <c r="Q4332" s="22">
        <f>IF(Analysis!$H$2=1,1,0)</f>
        <v>1</v>
      </c>
      <c r="R4332" s="1">
        <f>IF(Analysis!$H$3=1,1,0)</f>
        <v>1</v>
      </c>
      <c r="S4332" s="23">
        <f>IF(Analysis!$H$4=1,1,0)</f>
        <v>1</v>
      </c>
      <c r="T4332" s="23">
        <f>IF(Analysis!$H$6=1,1,0)</f>
        <v>1</v>
      </c>
      <c r="U4332" s="23">
        <f>IF(Analysis!$H$7=1,1,0)</f>
        <v>1</v>
      </c>
    </row>
    <row r="4333" spans="1:21">
      <c r="A4333" s="4">
        <v>13312</v>
      </c>
      <c r="B4333" s="5">
        <v>40626.634027777778</v>
      </c>
      <c r="C4333" s="5">
        <v>40626.581944444442</v>
      </c>
      <c r="D4333" s="4" t="s">
        <v>53</v>
      </c>
      <c r="E4333" s="4" t="s">
        <v>58</v>
      </c>
      <c r="F4333" s="6" t="s">
        <v>127</v>
      </c>
      <c r="G4333" s="4" t="s">
        <v>55</v>
      </c>
      <c r="H4333" s="4" t="s">
        <v>1945</v>
      </c>
      <c r="I4333" s="4" t="s">
        <v>142</v>
      </c>
      <c r="J4333" s="4" t="s">
        <v>59</v>
      </c>
      <c r="K4333" s="9">
        <f t="shared" si="402"/>
        <v>5.2083333335758653E-2</v>
      </c>
      <c r="L4333" s="13">
        <f t="shared" si="403"/>
        <v>40626</v>
      </c>
      <c r="M4333" s="14">
        <f t="shared" si="404"/>
        <v>0.5819444444423425</v>
      </c>
      <c r="N4333" s="15">
        <f t="shared" si="405"/>
        <v>4</v>
      </c>
      <c r="O4333" s="16" t="str">
        <f t="shared" si="406"/>
        <v>Thursday</v>
      </c>
      <c r="P4333" s="16" t="str">
        <f t="shared" si="407"/>
        <v>Mar</v>
      </c>
      <c r="Q4333" s="22">
        <f>IF(Analysis!$H$2=1,1,0)</f>
        <v>1</v>
      </c>
      <c r="R4333" s="1">
        <f>IF(Analysis!$H$3=1,1,0)</f>
        <v>1</v>
      </c>
      <c r="S4333" s="23">
        <f>IF(Analysis!$H$4=1,1,0)</f>
        <v>1</v>
      </c>
      <c r="T4333" s="23">
        <f>IF(Analysis!$H$6=1,1,0)</f>
        <v>1</v>
      </c>
      <c r="U4333" s="23">
        <f>IF(Analysis!$H$7=1,1,0)</f>
        <v>1</v>
      </c>
    </row>
    <row r="4334" spans="1:21">
      <c r="A4334" s="4">
        <v>13311</v>
      </c>
      <c r="B4334" s="5">
        <v>40626.484027777777</v>
      </c>
      <c r="C4334" s="5">
        <v>40626.465277777781</v>
      </c>
      <c r="D4334" s="4" t="s">
        <v>60</v>
      </c>
      <c r="E4334" s="4" t="s">
        <v>61</v>
      </c>
      <c r="F4334" s="6" t="s">
        <v>128</v>
      </c>
      <c r="G4334" s="4" t="s">
        <v>55</v>
      </c>
      <c r="H4334" s="4" t="s">
        <v>90</v>
      </c>
      <c r="I4334" s="4" t="s">
        <v>142</v>
      </c>
      <c r="J4334" s="4" t="s">
        <v>59</v>
      </c>
      <c r="K4334" s="9">
        <f t="shared" si="402"/>
        <v>1.8749999995634425E-2</v>
      </c>
      <c r="L4334" s="13">
        <f t="shared" si="403"/>
        <v>40626</v>
      </c>
      <c r="M4334" s="14">
        <f t="shared" si="404"/>
        <v>0.46527777778101154</v>
      </c>
      <c r="N4334" s="15">
        <f t="shared" si="405"/>
        <v>3</v>
      </c>
      <c r="O4334" s="16" t="str">
        <f t="shared" si="406"/>
        <v>Thursday</v>
      </c>
      <c r="P4334" s="16" t="str">
        <f t="shared" si="407"/>
        <v>Mar</v>
      </c>
      <c r="Q4334" s="22">
        <f>IF(Analysis!$H$2=1,1,0)</f>
        <v>1</v>
      </c>
      <c r="R4334" s="1">
        <f>IF(Analysis!$H$3=1,1,0)</f>
        <v>1</v>
      </c>
      <c r="S4334" s="23">
        <f>IF(Analysis!$H$4=1,1,0)</f>
        <v>1</v>
      </c>
      <c r="T4334" s="23">
        <f>IF(Analysis!$H$6=1,1,0)</f>
        <v>1</v>
      </c>
      <c r="U4334" s="23">
        <f>IF(Analysis!$H$7=1,1,0)</f>
        <v>1</v>
      </c>
    </row>
    <row r="4335" spans="1:21">
      <c r="A4335" s="4">
        <v>13310</v>
      </c>
      <c r="B4335" s="5">
        <v>40632.543055555558</v>
      </c>
      <c r="C4335" s="5">
        <v>40626.397222222222</v>
      </c>
      <c r="D4335" s="4" t="s">
        <v>53</v>
      </c>
      <c r="E4335" s="4" t="s">
        <v>58</v>
      </c>
      <c r="F4335" s="6" t="s">
        <v>129</v>
      </c>
      <c r="G4335" s="4" t="s">
        <v>55</v>
      </c>
      <c r="H4335" s="4" t="s">
        <v>107</v>
      </c>
      <c r="I4335" s="4" t="s">
        <v>142</v>
      </c>
      <c r="J4335" s="4" t="s">
        <v>59</v>
      </c>
      <c r="K4335" s="9">
        <f t="shared" si="402"/>
        <v>6.1458333333357587</v>
      </c>
      <c r="L4335" s="13">
        <f t="shared" si="403"/>
        <v>40626</v>
      </c>
      <c r="M4335" s="14">
        <f t="shared" si="404"/>
        <v>0.39722222222189885</v>
      </c>
      <c r="N4335" s="15">
        <f t="shared" si="405"/>
        <v>2</v>
      </c>
      <c r="O4335" s="16" t="str">
        <f t="shared" si="406"/>
        <v>Wednesday</v>
      </c>
      <c r="P4335" s="16" t="str">
        <f t="shared" si="407"/>
        <v>Mar</v>
      </c>
      <c r="Q4335" s="22">
        <f>IF(Analysis!$H$2=1,1,0)</f>
        <v>1</v>
      </c>
      <c r="R4335" s="1">
        <f>IF(Analysis!$H$3=1,1,0)</f>
        <v>1</v>
      </c>
      <c r="S4335" s="23">
        <f>IF(Analysis!$H$4=1,1,0)</f>
        <v>1</v>
      </c>
      <c r="T4335" s="23">
        <f>IF(Analysis!$H$6=1,1,0)</f>
        <v>1</v>
      </c>
      <c r="U4335" s="23">
        <f>IF(Analysis!$H$7=1,1,0)</f>
        <v>1</v>
      </c>
    </row>
    <row r="4336" spans="1:21">
      <c r="A4336" s="4">
        <v>13309</v>
      </c>
      <c r="B4336" s="5">
        <v>40669.451388888891</v>
      </c>
      <c r="C4336" s="5">
        <v>40626.394444444442</v>
      </c>
      <c r="D4336" s="4" t="s">
        <v>60</v>
      </c>
      <c r="E4336" s="4" t="s">
        <v>80</v>
      </c>
      <c r="F4336" s="6" t="s">
        <v>145</v>
      </c>
      <c r="G4336" s="4" t="s">
        <v>55</v>
      </c>
      <c r="H4336" s="4" t="s">
        <v>106</v>
      </c>
      <c r="I4336" s="4" t="s">
        <v>142</v>
      </c>
      <c r="J4336" s="4" t="s">
        <v>59</v>
      </c>
      <c r="K4336" s="9">
        <f t="shared" si="402"/>
        <v>43.056944444448163</v>
      </c>
      <c r="L4336" s="13">
        <f t="shared" si="403"/>
        <v>40626</v>
      </c>
      <c r="M4336" s="14">
        <f t="shared" si="404"/>
        <v>0.3944444444423425</v>
      </c>
      <c r="N4336" s="15">
        <f t="shared" si="405"/>
        <v>2</v>
      </c>
      <c r="O4336" s="16" t="str">
        <f t="shared" si="406"/>
        <v>Friday</v>
      </c>
      <c r="P4336" s="16" t="str">
        <f t="shared" si="407"/>
        <v>Mar</v>
      </c>
      <c r="Q4336" s="22">
        <f>IF(Analysis!$H$2=1,1,0)</f>
        <v>1</v>
      </c>
      <c r="R4336" s="1">
        <f>IF(Analysis!$H$3=1,1,0)</f>
        <v>1</v>
      </c>
      <c r="S4336" s="23">
        <f>IF(Analysis!$H$4=1,1,0)</f>
        <v>1</v>
      </c>
      <c r="T4336" s="23">
        <f>IF(Analysis!$H$6=1,1,0)</f>
        <v>1</v>
      </c>
      <c r="U4336" s="23">
        <f>IF(Analysis!$H$7=1,1,0)</f>
        <v>1</v>
      </c>
    </row>
    <row r="4337" spans="1:21">
      <c r="A4337" s="4">
        <v>13308</v>
      </c>
      <c r="B4337" s="5">
        <v>40626.47152777778</v>
      </c>
      <c r="C4337" s="5">
        <v>40626.393750000003</v>
      </c>
      <c r="D4337" s="4" t="s">
        <v>60</v>
      </c>
      <c r="E4337" s="4" t="s">
        <v>68</v>
      </c>
      <c r="F4337" s="6" t="s">
        <v>2506</v>
      </c>
      <c r="G4337" s="4" t="s">
        <v>55</v>
      </c>
      <c r="H4337" s="4" t="s">
        <v>71</v>
      </c>
      <c r="I4337" s="4" t="s">
        <v>142</v>
      </c>
      <c r="J4337" s="4" t="s">
        <v>59</v>
      </c>
      <c r="K4337" s="9">
        <f t="shared" si="402"/>
        <v>7.7777777776645962E-2</v>
      </c>
      <c r="L4337" s="13">
        <f t="shared" si="403"/>
        <v>40626</v>
      </c>
      <c r="M4337" s="14">
        <f t="shared" si="404"/>
        <v>0.39375000000291038</v>
      </c>
      <c r="N4337" s="15">
        <f t="shared" si="405"/>
        <v>2</v>
      </c>
      <c r="O4337" s="16" t="str">
        <f t="shared" si="406"/>
        <v>Thursday</v>
      </c>
      <c r="P4337" s="16" t="str">
        <f t="shared" si="407"/>
        <v>Mar</v>
      </c>
      <c r="Q4337" s="22">
        <f>IF(Analysis!$H$2=1,1,0)</f>
        <v>1</v>
      </c>
      <c r="R4337" s="1">
        <f>IF(Analysis!$H$3=1,1,0)</f>
        <v>1</v>
      </c>
      <c r="S4337" s="23">
        <f>IF(Analysis!$H$4=1,1,0)</f>
        <v>1</v>
      </c>
      <c r="T4337" s="23">
        <f>IF(Analysis!$H$6=1,1,0)</f>
        <v>1</v>
      </c>
      <c r="U4337" s="23">
        <f>IF(Analysis!$H$7=1,1,0)</f>
        <v>1</v>
      </c>
    </row>
    <row r="4338" spans="1:21">
      <c r="A4338" s="4">
        <v>13307</v>
      </c>
      <c r="B4338" s="5">
        <v>40626.515972222223</v>
      </c>
      <c r="C4338" s="5">
        <v>40626.32708333333</v>
      </c>
      <c r="D4338" s="4" t="s">
        <v>53</v>
      </c>
      <c r="E4338" s="4" t="s">
        <v>58</v>
      </c>
      <c r="F4338" s="6" t="s">
        <v>2071</v>
      </c>
      <c r="G4338" s="4" t="s">
        <v>55</v>
      </c>
      <c r="H4338" s="4" t="s">
        <v>56</v>
      </c>
      <c r="I4338" s="4" t="s">
        <v>142</v>
      </c>
      <c r="J4338" s="4" t="s">
        <v>59</v>
      </c>
      <c r="K4338" s="9">
        <f t="shared" si="402"/>
        <v>0.18888888889341615</v>
      </c>
      <c r="L4338" s="13">
        <f t="shared" si="403"/>
        <v>40626</v>
      </c>
      <c r="M4338" s="14">
        <f t="shared" si="404"/>
        <v>0.32708333332993789</v>
      </c>
      <c r="N4338" s="15">
        <f t="shared" si="405"/>
        <v>1</v>
      </c>
      <c r="O4338" s="16" t="str">
        <f t="shared" si="406"/>
        <v>Thursday</v>
      </c>
      <c r="P4338" s="16" t="str">
        <f t="shared" si="407"/>
        <v>Mar</v>
      </c>
      <c r="Q4338" s="22">
        <f>IF(Analysis!$H$2=1,1,0)</f>
        <v>1</v>
      </c>
      <c r="R4338" s="1">
        <f>IF(Analysis!$H$3=1,1,0)</f>
        <v>1</v>
      </c>
      <c r="S4338" s="23">
        <f>IF(Analysis!$H$4=1,1,0)</f>
        <v>1</v>
      </c>
      <c r="T4338" s="23">
        <f>IF(Analysis!$H$6=1,1,0)</f>
        <v>1</v>
      </c>
      <c r="U4338" s="23">
        <f>IF(Analysis!$H$7=1,1,0)</f>
        <v>1</v>
      </c>
    </row>
    <row r="4339" spans="1:21">
      <c r="A4339" s="4">
        <v>13306</v>
      </c>
      <c r="B4339" s="5">
        <v>40626.51458333333</v>
      </c>
      <c r="C4339" s="5">
        <v>40626.324999999997</v>
      </c>
      <c r="D4339" s="4" t="s">
        <v>53</v>
      </c>
      <c r="E4339" s="4" t="s">
        <v>58</v>
      </c>
      <c r="F4339" s="6" t="s">
        <v>2072</v>
      </c>
      <c r="G4339" s="4" t="s">
        <v>55</v>
      </c>
      <c r="H4339" s="4" t="s">
        <v>90</v>
      </c>
      <c r="I4339" s="4" t="s">
        <v>142</v>
      </c>
      <c r="J4339" s="4" t="s">
        <v>59</v>
      </c>
      <c r="K4339" s="9">
        <f t="shared" si="402"/>
        <v>0.18958333333284827</v>
      </c>
      <c r="L4339" s="13">
        <f t="shared" si="403"/>
        <v>40626</v>
      </c>
      <c r="M4339" s="14">
        <f t="shared" si="404"/>
        <v>0.32499999999708962</v>
      </c>
      <c r="N4339" s="15">
        <f t="shared" si="405"/>
        <v>1</v>
      </c>
      <c r="O4339" s="16" t="str">
        <f t="shared" si="406"/>
        <v>Thursday</v>
      </c>
      <c r="P4339" s="16" t="str">
        <f t="shared" si="407"/>
        <v>Mar</v>
      </c>
      <c r="Q4339" s="22">
        <f>IF(Analysis!$H$2=1,1,0)</f>
        <v>1</v>
      </c>
      <c r="R4339" s="1">
        <f>IF(Analysis!$H$3=1,1,0)</f>
        <v>1</v>
      </c>
      <c r="S4339" s="23">
        <f>IF(Analysis!$H$4=1,1,0)</f>
        <v>1</v>
      </c>
      <c r="T4339" s="23">
        <f>IF(Analysis!$H$6=1,1,0)</f>
        <v>1</v>
      </c>
      <c r="U4339" s="23">
        <f>IF(Analysis!$H$7=1,1,0)</f>
        <v>1</v>
      </c>
    </row>
    <row r="4340" spans="1:21">
      <c r="A4340" s="4">
        <v>13305</v>
      </c>
      <c r="B4340" s="5">
        <v>40630.328472222223</v>
      </c>
      <c r="C4340" s="5">
        <v>40625.602777777778</v>
      </c>
      <c r="D4340" s="4" t="s">
        <v>62</v>
      </c>
      <c r="E4340" s="4" t="s">
        <v>72</v>
      </c>
      <c r="F4340" s="6" t="s">
        <v>2073</v>
      </c>
      <c r="G4340" s="4" t="s">
        <v>55</v>
      </c>
      <c r="H4340" s="4" t="s">
        <v>56</v>
      </c>
      <c r="I4340" s="4" t="s">
        <v>142</v>
      </c>
      <c r="J4340" s="4" t="s">
        <v>73</v>
      </c>
      <c r="K4340" s="9">
        <f t="shared" si="402"/>
        <v>4.7256944444452529</v>
      </c>
      <c r="L4340" s="13">
        <f t="shared" si="403"/>
        <v>40625</v>
      </c>
      <c r="M4340" s="14">
        <f t="shared" si="404"/>
        <v>0.60277777777810115</v>
      </c>
      <c r="N4340" s="15">
        <f t="shared" si="405"/>
        <v>4</v>
      </c>
      <c r="O4340" s="16" t="str">
        <f t="shared" si="406"/>
        <v>Monday</v>
      </c>
      <c r="P4340" s="16" t="str">
        <f t="shared" si="407"/>
        <v>Mar</v>
      </c>
      <c r="Q4340" s="22">
        <f>IF(Analysis!$H$2=1,1,0)</f>
        <v>1</v>
      </c>
      <c r="R4340" s="1">
        <f>IF(Analysis!$H$3=1,1,0)</f>
        <v>1</v>
      </c>
      <c r="S4340" s="23">
        <f>IF(Analysis!$H$4=1,1,0)</f>
        <v>1</v>
      </c>
      <c r="T4340" s="23">
        <f>IF(Analysis!$H$6=1,1,0)</f>
        <v>1</v>
      </c>
      <c r="U4340" s="23">
        <f>IF(Analysis!$H$7=1,1,0)</f>
        <v>1</v>
      </c>
    </row>
    <row r="4341" spans="1:21">
      <c r="A4341" s="4">
        <v>13304</v>
      </c>
      <c r="B4341" s="5">
        <v>40626.62222222222</v>
      </c>
      <c r="C4341" s="5">
        <v>40625.601388888892</v>
      </c>
      <c r="D4341" s="4" t="s">
        <v>62</v>
      </c>
      <c r="E4341" s="4" t="s">
        <v>66</v>
      </c>
      <c r="F4341" s="6" t="s">
        <v>132</v>
      </c>
      <c r="G4341" s="4" t="s">
        <v>55</v>
      </c>
      <c r="H4341" s="4" t="s">
        <v>1946</v>
      </c>
      <c r="I4341" s="4" t="s">
        <v>142</v>
      </c>
      <c r="J4341" s="4" t="s">
        <v>73</v>
      </c>
      <c r="K4341" s="9">
        <f t="shared" si="402"/>
        <v>1.0208333333284827</v>
      </c>
      <c r="L4341" s="13">
        <f t="shared" si="403"/>
        <v>40625</v>
      </c>
      <c r="M4341" s="14">
        <f t="shared" si="404"/>
        <v>0.60138888889196096</v>
      </c>
      <c r="N4341" s="15">
        <f t="shared" si="405"/>
        <v>4</v>
      </c>
      <c r="O4341" s="16" t="str">
        <f t="shared" si="406"/>
        <v>Thursday</v>
      </c>
      <c r="P4341" s="16" t="str">
        <f t="shared" si="407"/>
        <v>Mar</v>
      </c>
      <c r="Q4341" s="22">
        <f>IF(Analysis!$H$2=1,1,0)</f>
        <v>1</v>
      </c>
      <c r="R4341" s="1">
        <f>IF(Analysis!$H$3=1,1,0)</f>
        <v>1</v>
      </c>
      <c r="S4341" s="23">
        <f>IF(Analysis!$H$4=1,1,0)</f>
        <v>1</v>
      </c>
      <c r="T4341" s="23">
        <f>IF(Analysis!$H$6=1,1,0)</f>
        <v>1</v>
      </c>
      <c r="U4341" s="23">
        <f>IF(Analysis!$H$7=1,1,0)</f>
        <v>1</v>
      </c>
    </row>
    <row r="4342" spans="1:21">
      <c r="A4342" s="4">
        <v>13303</v>
      </c>
      <c r="B4342" s="5">
        <v>40647.436111111114</v>
      </c>
      <c r="C4342" s="5">
        <v>40625.588194444441</v>
      </c>
      <c r="D4342" s="4" t="s">
        <v>53</v>
      </c>
      <c r="E4342" s="4" t="s">
        <v>58</v>
      </c>
      <c r="F4342" s="6" t="s">
        <v>133</v>
      </c>
      <c r="G4342" s="4" t="s">
        <v>55</v>
      </c>
      <c r="H4342" s="4" t="s">
        <v>1947</v>
      </c>
      <c r="I4342" s="4" t="s">
        <v>142</v>
      </c>
      <c r="J4342" s="4" t="s">
        <v>59</v>
      </c>
      <c r="K4342" s="9">
        <f t="shared" si="402"/>
        <v>21.847916666672972</v>
      </c>
      <c r="L4342" s="13">
        <f t="shared" si="403"/>
        <v>40625</v>
      </c>
      <c r="M4342" s="14">
        <f t="shared" si="404"/>
        <v>0.58819444444088731</v>
      </c>
      <c r="N4342" s="15">
        <f t="shared" si="405"/>
        <v>4</v>
      </c>
      <c r="O4342" s="16" t="str">
        <f t="shared" si="406"/>
        <v>Thursday</v>
      </c>
      <c r="P4342" s="16" t="str">
        <f t="shared" si="407"/>
        <v>Mar</v>
      </c>
      <c r="Q4342" s="22">
        <f>IF(Analysis!$H$2=1,1,0)</f>
        <v>1</v>
      </c>
      <c r="R4342" s="1">
        <f>IF(Analysis!$H$3=1,1,0)</f>
        <v>1</v>
      </c>
      <c r="S4342" s="23">
        <f>IF(Analysis!$H$4=1,1,0)</f>
        <v>1</v>
      </c>
      <c r="T4342" s="23">
        <f>IF(Analysis!$H$6=1,1,0)</f>
        <v>1</v>
      </c>
      <c r="U4342" s="23">
        <f>IF(Analysis!$H$7=1,1,0)</f>
        <v>1</v>
      </c>
    </row>
    <row r="4343" spans="1:21">
      <c r="A4343" s="4">
        <v>13302</v>
      </c>
      <c r="B4343" s="5">
        <v>40630.538194444445</v>
      </c>
      <c r="C4343" s="5">
        <v>40625.556944444441</v>
      </c>
      <c r="D4343" s="4" t="s">
        <v>62</v>
      </c>
      <c r="E4343" s="4" t="s">
        <v>92</v>
      </c>
      <c r="F4343" s="6" t="s">
        <v>127</v>
      </c>
      <c r="G4343" s="4" t="s">
        <v>55</v>
      </c>
      <c r="H4343" s="4" t="s">
        <v>1948</v>
      </c>
      <c r="I4343" s="4" t="s">
        <v>142</v>
      </c>
      <c r="J4343" s="4" t="s">
        <v>59</v>
      </c>
      <c r="K4343" s="9">
        <f t="shared" si="402"/>
        <v>4.9812500000043656</v>
      </c>
      <c r="L4343" s="13">
        <f t="shared" si="403"/>
        <v>40625</v>
      </c>
      <c r="M4343" s="14">
        <f t="shared" si="404"/>
        <v>0.55694444444088731</v>
      </c>
      <c r="N4343" s="15">
        <f t="shared" si="405"/>
        <v>4</v>
      </c>
      <c r="O4343" s="16" t="str">
        <f t="shared" si="406"/>
        <v>Monday</v>
      </c>
      <c r="P4343" s="16" t="str">
        <f t="shared" si="407"/>
        <v>Mar</v>
      </c>
      <c r="Q4343" s="22">
        <f>IF(Analysis!$H$2=1,1,0)</f>
        <v>1</v>
      </c>
      <c r="R4343" s="1">
        <f>IF(Analysis!$H$3=1,1,0)</f>
        <v>1</v>
      </c>
      <c r="S4343" s="23">
        <f>IF(Analysis!$H$4=1,1,0)</f>
        <v>1</v>
      </c>
      <c r="T4343" s="23">
        <f>IF(Analysis!$H$6=1,1,0)</f>
        <v>1</v>
      </c>
      <c r="U4343" s="23">
        <f>IF(Analysis!$H$7=1,1,0)</f>
        <v>1</v>
      </c>
    </row>
    <row r="4344" spans="1:21">
      <c r="A4344" s="4">
        <v>13301</v>
      </c>
      <c r="B4344" s="5">
        <v>40625.672222222223</v>
      </c>
      <c r="C4344" s="5">
        <v>40625.54791666667</v>
      </c>
      <c r="D4344" s="4" t="s">
        <v>53</v>
      </c>
      <c r="E4344" s="4" t="s">
        <v>54</v>
      </c>
      <c r="F4344" s="6" t="s">
        <v>128</v>
      </c>
      <c r="G4344" s="4" t="s">
        <v>55</v>
      </c>
      <c r="H4344" s="4" t="s">
        <v>1949</v>
      </c>
      <c r="I4344" s="4" t="s">
        <v>142</v>
      </c>
      <c r="J4344" s="4" t="s">
        <v>59</v>
      </c>
      <c r="K4344" s="9">
        <f t="shared" si="402"/>
        <v>0.12430555555329192</v>
      </c>
      <c r="L4344" s="13">
        <f t="shared" si="403"/>
        <v>40625</v>
      </c>
      <c r="M4344" s="14">
        <f t="shared" si="404"/>
        <v>0.54791666667006211</v>
      </c>
      <c r="N4344" s="15">
        <f t="shared" si="405"/>
        <v>4</v>
      </c>
      <c r="O4344" s="16" t="str">
        <f t="shared" si="406"/>
        <v>Wednesday</v>
      </c>
      <c r="P4344" s="16" t="str">
        <f t="shared" si="407"/>
        <v>Mar</v>
      </c>
      <c r="Q4344" s="22">
        <f>IF(Analysis!$H$2=1,1,0)</f>
        <v>1</v>
      </c>
      <c r="R4344" s="1">
        <f>IF(Analysis!$H$3=1,1,0)</f>
        <v>1</v>
      </c>
      <c r="S4344" s="23">
        <f>IF(Analysis!$H$4=1,1,0)</f>
        <v>1</v>
      </c>
      <c r="T4344" s="23">
        <f>IF(Analysis!$H$6=1,1,0)</f>
        <v>1</v>
      </c>
      <c r="U4344" s="23">
        <f>IF(Analysis!$H$7=1,1,0)</f>
        <v>1</v>
      </c>
    </row>
    <row r="4345" spans="1:21">
      <c r="A4345" s="4">
        <v>13300</v>
      </c>
      <c r="B4345" s="5">
        <v>40679.418055555558</v>
      </c>
      <c r="C4345" s="5">
        <v>40625.532638888886</v>
      </c>
      <c r="D4345" s="4" t="s">
        <v>53</v>
      </c>
      <c r="E4345" s="4" t="s">
        <v>96</v>
      </c>
      <c r="F4345" s="6" t="s">
        <v>129</v>
      </c>
      <c r="G4345" s="4" t="s">
        <v>55</v>
      </c>
      <c r="H4345" s="4" t="s">
        <v>1950</v>
      </c>
      <c r="I4345" s="4" t="s">
        <v>142</v>
      </c>
      <c r="J4345" s="4" t="s">
        <v>59</v>
      </c>
      <c r="K4345" s="9">
        <f t="shared" si="402"/>
        <v>53.885416666671517</v>
      </c>
      <c r="L4345" s="13">
        <f t="shared" si="403"/>
        <v>40625</v>
      </c>
      <c r="M4345" s="14">
        <f t="shared" si="404"/>
        <v>0.53263888888614019</v>
      </c>
      <c r="N4345" s="15">
        <f t="shared" si="405"/>
        <v>3</v>
      </c>
      <c r="O4345" s="16" t="str">
        <f t="shared" si="406"/>
        <v>Monday</v>
      </c>
      <c r="P4345" s="16" t="str">
        <f t="shared" si="407"/>
        <v>Mar</v>
      </c>
      <c r="Q4345" s="22">
        <f>IF(Analysis!$H$2=1,1,0)</f>
        <v>1</v>
      </c>
      <c r="R4345" s="1">
        <f>IF(Analysis!$H$3=1,1,0)</f>
        <v>1</v>
      </c>
      <c r="S4345" s="23">
        <f>IF(Analysis!$H$4=1,1,0)</f>
        <v>1</v>
      </c>
      <c r="T4345" s="23">
        <f>IF(Analysis!$H$6=1,1,0)</f>
        <v>1</v>
      </c>
      <c r="U4345" s="23">
        <f>IF(Analysis!$H$7=1,1,0)</f>
        <v>1</v>
      </c>
    </row>
    <row r="4346" spans="1:21">
      <c r="A4346" s="4">
        <v>13299</v>
      </c>
      <c r="B4346" s="5">
        <v>40625.689583333333</v>
      </c>
      <c r="C4346" s="5">
        <v>40625.477777777778</v>
      </c>
      <c r="D4346" s="4" t="s">
        <v>60</v>
      </c>
      <c r="E4346" s="4" t="s">
        <v>54</v>
      </c>
      <c r="F4346" s="6" t="s">
        <v>145</v>
      </c>
      <c r="G4346" s="4" t="s">
        <v>55</v>
      </c>
      <c r="H4346" s="4" t="s">
        <v>90</v>
      </c>
      <c r="I4346" s="4" t="s">
        <v>142</v>
      </c>
      <c r="J4346" s="4" t="s">
        <v>59</v>
      </c>
      <c r="K4346" s="9">
        <f t="shared" si="402"/>
        <v>0.21180555555474712</v>
      </c>
      <c r="L4346" s="13">
        <f t="shared" si="403"/>
        <v>40625</v>
      </c>
      <c r="M4346" s="14">
        <f t="shared" si="404"/>
        <v>0.47777777777810115</v>
      </c>
      <c r="N4346" s="15">
        <f t="shared" si="405"/>
        <v>3</v>
      </c>
      <c r="O4346" s="16" t="str">
        <f t="shared" si="406"/>
        <v>Wednesday</v>
      </c>
      <c r="P4346" s="16" t="str">
        <f t="shared" si="407"/>
        <v>Mar</v>
      </c>
      <c r="Q4346" s="22">
        <f>IF(Analysis!$H$2=1,1,0)</f>
        <v>1</v>
      </c>
      <c r="R4346" s="1">
        <f>IF(Analysis!$H$3=1,1,0)</f>
        <v>1</v>
      </c>
      <c r="S4346" s="23">
        <f>IF(Analysis!$H$4=1,1,0)</f>
        <v>1</v>
      </c>
      <c r="T4346" s="23">
        <f>IF(Analysis!$H$6=1,1,0)</f>
        <v>1</v>
      </c>
      <c r="U4346" s="23">
        <f>IF(Analysis!$H$7=1,1,0)</f>
        <v>1</v>
      </c>
    </row>
    <row r="4347" spans="1:21">
      <c r="A4347" s="4">
        <v>13298</v>
      </c>
      <c r="B4347" s="5">
        <v>40625.521527777775</v>
      </c>
      <c r="C4347" s="5">
        <v>40625.333333333336</v>
      </c>
      <c r="D4347" s="4" t="s">
        <v>60</v>
      </c>
      <c r="E4347" s="4" t="s">
        <v>54</v>
      </c>
      <c r="F4347" s="6" t="s">
        <v>2507</v>
      </c>
      <c r="G4347" s="4" t="s">
        <v>55</v>
      </c>
      <c r="H4347" s="4" t="s">
        <v>107</v>
      </c>
      <c r="I4347" s="4" t="s">
        <v>142</v>
      </c>
      <c r="J4347" s="4" t="s">
        <v>59</v>
      </c>
      <c r="K4347" s="9">
        <f t="shared" si="402"/>
        <v>0.18819444443943212</v>
      </c>
      <c r="L4347" s="13">
        <f t="shared" si="403"/>
        <v>40625</v>
      </c>
      <c r="M4347" s="14">
        <f t="shared" si="404"/>
        <v>0.33333333333575865</v>
      </c>
      <c r="N4347" s="15">
        <f t="shared" si="405"/>
        <v>1</v>
      </c>
      <c r="O4347" s="16" t="str">
        <f t="shared" si="406"/>
        <v>Wednesday</v>
      </c>
      <c r="P4347" s="16" t="str">
        <f t="shared" si="407"/>
        <v>Mar</v>
      </c>
      <c r="Q4347" s="22">
        <f>IF(Analysis!$H$2=1,1,0)</f>
        <v>1</v>
      </c>
      <c r="R4347" s="1">
        <f>IF(Analysis!$H$3=1,1,0)</f>
        <v>1</v>
      </c>
      <c r="S4347" s="23">
        <f>IF(Analysis!$H$4=1,1,0)</f>
        <v>1</v>
      </c>
      <c r="T4347" s="23">
        <f>IF(Analysis!$H$6=1,1,0)</f>
        <v>1</v>
      </c>
      <c r="U4347" s="23">
        <f>IF(Analysis!$H$7=1,1,0)</f>
        <v>1</v>
      </c>
    </row>
    <row r="4348" spans="1:21">
      <c r="A4348" s="4">
        <v>13297</v>
      </c>
      <c r="B4348" s="5">
        <v>40625.421527777777</v>
      </c>
      <c r="C4348" s="5">
        <v>40625.332638888889</v>
      </c>
      <c r="D4348" s="4" t="s">
        <v>60</v>
      </c>
      <c r="E4348" s="4" t="s">
        <v>54</v>
      </c>
      <c r="F4348" s="6" t="s">
        <v>2071</v>
      </c>
      <c r="G4348" s="4" t="s">
        <v>55</v>
      </c>
      <c r="H4348" s="4" t="s">
        <v>106</v>
      </c>
      <c r="I4348" s="4" t="s">
        <v>142</v>
      </c>
      <c r="J4348" s="4" t="s">
        <v>59</v>
      </c>
      <c r="K4348" s="9">
        <f t="shared" si="402"/>
        <v>8.8888888887595385E-2</v>
      </c>
      <c r="L4348" s="13">
        <f t="shared" si="403"/>
        <v>40625</v>
      </c>
      <c r="M4348" s="14">
        <f t="shared" si="404"/>
        <v>0.33263888888905058</v>
      </c>
      <c r="N4348" s="15">
        <f t="shared" si="405"/>
        <v>1</v>
      </c>
      <c r="O4348" s="16" t="str">
        <f t="shared" si="406"/>
        <v>Wednesday</v>
      </c>
      <c r="P4348" s="16" t="str">
        <f t="shared" si="407"/>
        <v>Mar</v>
      </c>
      <c r="Q4348" s="22">
        <f>IF(Analysis!$H$2=1,1,0)</f>
        <v>1</v>
      </c>
      <c r="R4348" s="1">
        <f>IF(Analysis!$H$3=1,1,0)</f>
        <v>1</v>
      </c>
      <c r="S4348" s="23">
        <f>IF(Analysis!$H$4=1,1,0)</f>
        <v>1</v>
      </c>
      <c r="T4348" s="23">
        <f>IF(Analysis!$H$6=1,1,0)</f>
        <v>1</v>
      </c>
      <c r="U4348" s="23">
        <f>IF(Analysis!$H$7=1,1,0)</f>
        <v>1</v>
      </c>
    </row>
    <row r="4349" spans="1:21">
      <c r="A4349" s="4">
        <v>13296</v>
      </c>
      <c r="B4349" s="5">
        <v>40646.654166666667</v>
      </c>
      <c r="C4349" s="5">
        <v>40624.665972222225</v>
      </c>
      <c r="D4349" s="4" t="s">
        <v>60</v>
      </c>
      <c r="E4349" s="4" t="s">
        <v>137</v>
      </c>
      <c r="F4349" s="6" t="s">
        <v>2072</v>
      </c>
      <c r="G4349" s="4" t="s">
        <v>55</v>
      </c>
      <c r="H4349" s="4" t="s">
        <v>71</v>
      </c>
      <c r="I4349" s="4" t="s">
        <v>142</v>
      </c>
      <c r="J4349" s="4" t="s">
        <v>59</v>
      </c>
      <c r="K4349" s="9">
        <f t="shared" si="402"/>
        <v>21.988194444442343</v>
      </c>
      <c r="L4349" s="13">
        <f t="shared" si="403"/>
        <v>40624</v>
      </c>
      <c r="M4349" s="14">
        <f t="shared" si="404"/>
        <v>0.66597222222480923</v>
      </c>
      <c r="N4349" s="15">
        <f t="shared" si="405"/>
        <v>5</v>
      </c>
      <c r="O4349" s="16" t="str">
        <f t="shared" si="406"/>
        <v>Wednesday</v>
      </c>
      <c r="P4349" s="16" t="str">
        <f t="shared" si="407"/>
        <v>Mar</v>
      </c>
      <c r="Q4349" s="22">
        <f>IF(Analysis!$H$2=1,1,0)</f>
        <v>1</v>
      </c>
      <c r="R4349" s="1">
        <f>IF(Analysis!$H$3=1,1,0)</f>
        <v>1</v>
      </c>
      <c r="S4349" s="23">
        <f>IF(Analysis!$H$4=1,1,0)</f>
        <v>1</v>
      </c>
      <c r="T4349" s="23">
        <f>IF(Analysis!$H$6=1,1,0)</f>
        <v>1</v>
      </c>
      <c r="U4349" s="23">
        <f>IF(Analysis!$H$7=1,1,0)</f>
        <v>1</v>
      </c>
    </row>
    <row r="4350" spans="1:21">
      <c r="A4350" s="4">
        <v>13295</v>
      </c>
      <c r="B4350" s="5">
        <v>40638.618055555555</v>
      </c>
      <c r="C4350" s="5">
        <v>40624.63958333333</v>
      </c>
      <c r="D4350" s="4" t="s">
        <v>60</v>
      </c>
      <c r="E4350" s="4" t="s">
        <v>93</v>
      </c>
      <c r="F4350" s="6" t="s">
        <v>2073</v>
      </c>
      <c r="G4350" s="4" t="s">
        <v>55</v>
      </c>
      <c r="H4350" s="4" t="s">
        <v>56</v>
      </c>
      <c r="I4350" s="4" t="s">
        <v>142</v>
      </c>
      <c r="J4350" s="4" t="s">
        <v>59</v>
      </c>
      <c r="K4350" s="9">
        <f t="shared" si="402"/>
        <v>13.978472222224809</v>
      </c>
      <c r="L4350" s="13">
        <f t="shared" si="403"/>
        <v>40624</v>
      </c>
      <c r="M4350" s="14">
        <f t="shared" si="404"/>
        <v>0.63958333332993789</v>
      </c>
      <c r="N4350" s="15">
        <f t="shared" si="405"/>
        <v>5</v>
      </c>
      <c r="O4350" s="16" t="str">
        <f t="shared" si="406"/>
        <v>Tuesday</v>
      </c>
      <c r="P4350" s="16" t="str">
        <f t="shared" si="407"/>
        <v>Mar</v>
      </c>
      <c r="Q4350" s="22">
        <f>IF(Analysis!$H$2=1,1,0)</f>
        <v>1</v>
      </c>
      <c r="R4350" s="1">
        <f>IF(Analysis!$H$3=1,1,0)</f>
        <v>1</v>
      </c>
      <c r="S4350" s="23">
        <f>IF(Analysis!$H$4=1,1,0)</f>
        <v>1</v>
      </c>
      <c r="T4350" s="23">
        <f>IF(Analysis!$H$6=1,1,0)</f>
        <v>1</v>
      </c>
      <c r="U4350" s="23">
        <f>IF(Analysis!$H$7=1,1,0)</f>
        <v>1</v>
      </c>
    </row>
    <row r="4351" spans="1:21">
      <c r="A4351" s="4">
        <v>13294</v>
      </c>
      <c r="B4351" s="5">
        <v>40680.466666666667</v>
      </c>
      <c r="C4351" s="5">
        <v>40624.636111111111</v>
      </c>
      <c r="D4351" s="4" t="s">
        <v>62</v>
      </c>
      <c r="E4351" s="4" t="s">
        <v>68</v>
      </c>
      <c r="F4351" s="6" t="s">
        <v>132</v>
      </c>
      <c r="G4351" s="4" t="s">
        <v>55</v>
      </c>
      <c r="H4351" s="4" t="s">
        <v>90</v>
      </c>
      <c r="I4351" s="4" t="s">
        <v>142</v>
      </c>
      <c r="J4351" s="4" t="s">
        <v>59</v>
      </c>
      <c r="K4351" s="9">
        <f t="shared" si="402"/>
        <v>55.830555555556202</v>
      </c>
      <c r="L4351" s="13">
        <f t="shared" si="403"/>
        <v>40624</v>
      </c>
      <c r="M4351" s="14">
        <f t="shared" si="404"/>
        <v>0.63611111111094942</v>
      </c>
      <c r="N4351" s="15">
        <f t="shared" si="405"/>
        <v>5</v>
      </c>
      <c r="O4351" s="16" t="str">
        <f t="shared" si="406"/>
        <v>Tuesday</v>
      </c>
      <c r="P4351" s="16" t="str">
        <f t="shared" si="407"/>
        <v>Mar</v>
      </c>
      <c r="Q4351" s="22">
        <f>IF(Analysis!$H$2=1,1,0)</f>
        <v>1</v>
      </c>
      <c r="R4351" s="1">
        <f>IF(Analysis!$H$3=1,1,0)</f>
        <v>1</v>
      </c>
      <c r="S4351" s="23">
        <f>IF(Analysis!$H$4=1,1,0)</f>
        <v>1</v>
      </c>
      <c r="T4351" s="23">
        <f>IF(Analysis!$H$6=1,1,0)</f>
        <v>1</v>
      </c>
      <c r="U4351" s="23">
        <f>IF(Analysis!$H$7=1,1,0)</f>
        <v>1</v>
      </c>
    </row>
    <row r="4352" spans="1:21">
      <c r="A4352" s="4">
        <v>13293</v>
      </c>
      <c r="B4352" s="5">
        <v>40624.698611111111</v>
      </c>
      <c r="C4352" s="5">
        <v>40624.631249999999</v>
      </c>
      <c r="D4352" s="4" t="s">
        <v>60</v>
      </c>
      <c r="E4352" s="4" t="s">
        <v>68</v>
      </c>
      <c r="F4352" s="6" t="s">
        <v>133</v>
      </c>
      <c r="G4352" s="4" t="s">
        <v>55</v>
      </c>
      <c r="H4352" s="4" t="s">
        <v>56</v>
      </c>
      <c r="I4352" s="4" t="s">
        <v>142</v>
      </c>
      <c r="J4352" s="4" t="s">
        <v>59</v>
      </c>
      <c r="K4352" s="9">
        <f t="shared" si="402"/>
        <v>6.7361111112404615E-2</v>
      </c>
      <c r="L4352" s="13">
        <f t="shared" si="403"/>
        <v>40624</v>
      </c>
      <c r="M4352" s="14">
        <f t="shared" si="404"/>
        <v>0.63124999999854481</v>
      </c>
      <c r="N4352" s="15">
        <f t="shared" si="405"/>
        <v>5</v>
      </c>
      <c r="O4352" s="16" t="str">
        <f t="shared" si="406"/>
        <v>Tuesday</v>
      </c>
      <c r="P4352" s="16" t="str">
        <f t="shared" si="407"/>
        <v>Mar</v>
      </c>
      <c r="Q4352" s="22">
        <f>IF(Analysis!$H$2=1,1,0)</f>
        <v>1</v>
      </c>
      <c r="R4352" s="1">
        <f>IF(Analysis!$H$3=1,1,0)</f>
        <v>1</v>
      </c>
      <c r="S4352" s="23">
        <f>IF(Analysis!$H$4=1,1,0)</f>
        <v>1</v>
      </c>
      <c r="T4352" s="23">
        <f>IF(Analysis!$H$6=1,1,0)</f>
        <v>1</v>
      </c>
      <c r="U4352" s="23">
        <f>IF(Analysis!$H$7=1,1,0)</f>
        <v>1</v>
      </c>
    </row>
    <row r="4353" spans="1:21">
      <c r="A4353" s="4">
        <v>13292</v>
      </c>
      <c r="B4353" s="5">
        <v>40624.699305555558</v>
      </c>
      <c r="C4353" s="5">
        <v>40624.630555555559</v>
      </c>
      <c r="D4353" s="4" t="s">
        <v>60</v>
      </c>
      <c r="E4353" s="4" t="s">
        <v>67</v>
      </c>
      <c r="F4353" s="6" t="s">
        <v>127</v>
      </c>
      <c r="G4353" s="4" t="s">
        <v>55</v>
      </c>
      <c r="H4353" s="4" t="s">
        <v>1951</v>
      </c>
      <c r="I4353" s="4" t="s">
        <v>142</v>
      </c>
      <c r="J4353" s="4" t="s">
        <v>59</v>
      </c>
      <c r="K4353" s="9">
        <f t="shared" si="402"/>
        <v>6.8749999998544808E-2</v>
      </c>
      <c r="L4353" s="13">
        <f t="shared" si="403"/>
        <v>40624</v>
      </c>
      <c r="M4353" s="14">
        <f t="shared" si="404"/>
        <v>0.63055555555911269</v>
      </c>
      <c r="N4353" s="15">
        <f t="shared" si="405"/>
        <v>5</v>
      </c>
      <c r="O4353" s="16" t="str">
        <f t="shared" si="406"/>
        <v>Tuesday</v>
      </c>
      <c r="P4353" s="16" t="str">
        <f t="shared" si="407"/>
        <v>Mar</v>
      </c>
      <c r="Q4353" s="22">
        <f>IF(Analysis!$H$2=1,1,0)</f>
        <v>1</v>
      </c>
      <c r="R4353" s="1">
        <f>IF(Analysis!$H$3=1,1,0)</f>
        <v>1</v>
      </c>
      <c r="S4353" s="23">
        <f>IF(Analysis!$H$4=1,1,0)</f>
        <v>1</v>
      </c>
      <c r="T4353" s="23">
        <f>IF(Analysis!$H$6=1,1,0)</f>
        <v>1</v>
      </c>
      <c r="U4353" s="23">
        <f>IF(Analysis!$H$7=1,1,0)</f>
        <v>1</v>
      </c>
    </row>
    <row r="4354" spans="1:21">
      <c r="A4354" s="4">
        <v>13290</v>
      </c>
      <c r="B4354" s="5">
        <v>40625.529166666667</v>
      </c>
      <c r="C4354" s="5">
        <v>40624.591666666667</v>
      </c>
      <c r="D4354" s="4" t="s">
        <v>53</v>
      </c>
      <c r="E4354" s="4" t="s">
        <v>96</v>
      </c>
      <c r="F4354" s="6" t="s">
        <v>128</v>
      </c>
      <c r="G4354" s="4" t="s">
        <v>55</v>
      </c>
      <c r="H4354" s="4" t="s">
        <v>1952</v>
      </c>
      <c r="I4354" s="4" t="s">
        <v>142</v>
      </c>
      <c r="J4354" s="4" t="s">
        <v>115</v>
      </c>
      <c r="K4354" s="9">
        <f t="shared" si="402"/>
        <v>0.9375</v>
      </c>
      <c r="L4354" s="13">
        <f t="shared" si="403"/>
        <v>40624</v>
      </c>
      <c r="M4354" s="14">
        <f t="shared" si="404"/>
        <v>0.59166666666715173</v>
      </c>
      <c r="N4354" s="15">
        <f t="shared" si="405"/>
        <v>4</v>
      </c>
      <c r="O4354" s="16" t="str">
        <f t="shared" si="406"/>
        <v>Wednesday</v>
      </c>
      <c r="P4354" s="16" t="str">
        <f t="shared" si="407"/>
        <v>Mar</v>
      </c>
      <c r="Q4354" s="22">
        <f>IF(Analysis!$H$2=1,1,0)</f>
        <v>1</v>
      </c>
      <c r="R4354" s="1">
        <f>IF(Analysis!$H$3=1,1,0)</f>
        <v>1</v>
      </c>
      <c r="S4354" s="23">
        <f>IF(Analysis!$H$4=1,1,0)</f>
        <v>1</v>
      </c>
      <c r="T4354" s="23">
        <f>IF(Analysis!$H$6=1,1,0)</f>
        <v>1</v>
      </c>
      <c r="U4354" s="23">
        <f>IF(Analysis!$H$7=1,1,0)</f>
        <v>1</v>
      </c>
    </row>
    <row r="4355" spans="1:21">
      <c r="A4355" s="4">
        <v>13289</v>
      </c>
      <c r="B4355" s="5">
        <v>40634.703472222223</v>
      </c>
      <c r="C4355" s="5">
        <v>40624.584722222222</v>
      </c>
      <c r="D4355" s="4" t="s">
        <v>62</v>
      </c>
      <c r="E4355" s="4" t="s">
        <v>72</v>
      </c>
      <c r="F4355" s="6" t="s">
        <v>129</v>
      </c>
      <c r="G4355" s="4" t="s">
        <v>55</v>
      </c>
      <c r="H4355" s="4" t="s">
        <v>1953</v>
      </c>
      <c r="I4355" s="4" t="s">
        <v>142</v>
      </c>
      <c r="J4355" s="4" t="s">
        <v>73</v>
      </c>
      <c r="K4355" s="9">
        <f t="shared" ref="K4355:K4418" si="408">B4355-C4355</f>
        <v>10.118750000001455</v>
      </c>
      <c r="L4355" s="13">
        <f t="shared" si="403"/>
        <v>40624</v>
      </c>
      <c r="M4355" s="14">
        <f t="shared" si="404"/>
        <v>0.58472222222189885</v>
      </c>
      <c r="N4355" s="15">
        <f t="shared" si="405"/>
        <v>4</v>
      </c>
      <c r="O4355" s="16" t="str">
        <f t="shared" si="406"/>
        <v>Friday</v>
      </c>
      <c r="P4355" s="16" t="str">
        <f t="shared" si="407"/>
        <v>Mar</v>
      </c>
      <c r="Q4355" s="22">
        <f>IF(Analysis!$H$2=1,1,0)</f>
        <v>1</v>
      </c>
      <c r="R4355" s="1">
        <f>IF(Analysis!$H$3=1,1,0)</f>
        <v>1</v>
      </c>
      <c r="S4355" s="23">
        <f>IF(Analysis!$H$4=1,1,0)</f>
        <v>1</v>
      </c>
      <c r="T4355" s="23">
        <f>IF(Analysis!$H$6=1,1,0)</f>
        <v>1</v>
      </c>
      <c r="U4355" s="23">
        <f>IF(Analysis!$H$7=1,1,0)</f>
        <v>1</v>
      </c>
    </row>
    <row r="4356" spans="1:21">
      <c r="A4356" s="4">
        <v>13288</v>
      </c>
      <c r="B4356" s="5">
        <v>40624.739583333336</v>
      </c>
      <c r="C4356" s="5">
        <v>40624.551388888889</v>
      </c>
      <c r="D4356" s="4" t="s">
        <v>60</v>
      </c>
      <c r="E4356" s="4" t="s">
        <v>61</v>
      </c>
      <c r="F4356" s="6" t="s">
        <v>145</v>
      </c>
      <c r="G4356" s="4" t="s">
        <v>55</v>
      </c>
      <c r="H4356" s="4" t="s">
        <v>1954</v>
      </c>
      <c r="I4356" s="4" t="s">
        <v>142</v>
      </c>
      <c r="J4356" s="4" t="s">
        <v>136</v>
      </c>
      <c r="K4356" s="9">
        <f t="shared" si="408"/>
        <v>0.18819444444670808</v>
      </c>
      <c r="L4356" s="13">
        <f t="shared" ref="L4356:L4419" si="409">INT(C4356)</f>
        <v>40624</v>
      </c>
      <c r="M4356" s="14">
        <f t="shared" ref="M4356:M4419" si="410">MOD(C4356,1)</f>
        <v>0.55138888888905058</v>
      </c>
      <c r="N4356" s="15">
        <f t="shared" ref="N4356:N4419" si="411">IF(AND($V$4&lt;=M4356,M4356&lt;$W$4),1,IF(AND($X$4&lt;=M4356,M4356&lt;$Y$4),2,IF(AND($Z$4&lt;=M4356,M4356&lt;$AA$4),3,IF(AND($AB$4&lt;=M4356,M4356&lt;$AC$4),4,IF(AND($AD$4&lt;=M4356,M4356&lt;$AE$4),5,IF(AND($AF$4&lt;=M4356,M4356&lt;$AG$4),6))))))</f>
        <v>4</v>
      </c>
      <c r="O4356" s="16" t="str">
        <f t="shared" ref="O4356:O4419" si="412">CHOOSE(WEEKDAY(B4356,1),"Sunday","Monday","Tuesday","Wednesday","Thursday","Friday","Saturday")</f>
        <v>Tuesday</v>
      </c>
      <c r="P4356" s="16" t="str">
        <f t="shared" ref="P4356:P4419" si="413">CHOOSE(MONTH(L4356),"Jan","Feb","Mar","Apr","May","Jun","Jul","Aug","Sep","Oct","Nov","Dec")</f>
        <v>Mar</v>
      </c>
      <c r="Q4356" s="22">
        <f>IF(Analysis!$H$2=1,1,0)</f>
        <v>1</v>
      </c>
      <c r="R4356" s="1">
        <f>IF(Analysis!$H$3=1,1,0)</f>
        <v>1</v>
      </c>
      <c r="S4356" s="23">
        <f>IF(Analysis!$H$4=1,1,0)</f>
        <v>1</v>
      </c>
      <c r="T4356" s="23">
        <f>IF(Analysis!$H$6=1,1,0)</f>
        <v>1</v>
      </c>
      <c r="U4356" s="23">
        <f>IF(Analysis!$H$7=1,1,0)</f>
        <v>1</v>
      </c>
    </row>
    <row r="4357" spans="1:21">
      <c r="A4357" s="4">
        <v>13287</v>
      </c>
      <c r="B4357" s="5">
        <v>40626.691666666666</v>
      </c>
      <c r="C4357" s="5">
        <v>40624.545138888891</v>
      </c>
      <c r="D4357" s="4" t="s">
        <v>60</v>
      </c>
      <c r="E4357" s="4" t="s">
        <v>61</v>
      </c>
      <c r="F4357" s="6" t="s">
        <v>2508</v>
      </c>
      <c r="G4357" s="4" t="s">
        <v>55</v>
      </c>
      <c r="H4357" s="4" t="s">
        <v>1955</v>
      </c>
      <c r="I4357" s="4" t="s">
        <v>142</v>
      </c>
      <c r="J4357" s="4" t="s">
        <v>59</v>
      </c>
      <c r="K4357" s="9">
        <f t="shared" si="408"/>
        <v>2.1465277777751908</v>
      </c>
      <c r="L4357" s="13">
        <f t="shared" si="409"/>
        <v>40624</v>
      </c>
      <c r="M4357" s="14">
        <f t="shared" si="410"/>
        <v>0.54513888889050577</v>
      </c>
      <c r="N4357" s="15">
        <f t="shared" si="411"/>
        <v>4</v>
      </c>
      <c r="O4357" s="16" t="str">
        <f t="shared" si="412"/>
        <v>Thursday</v>
      </c>
      <c r="P4357" s="16" t="str">
        <f t="shared" si="413"/>
        <v>Mar</v>
      </c>
      <c r="Q4357" s="22">
        <f>IF(Analysis!$H$2=1,1,0)</f>
        <v>1</v>
      </c>
      <c r="R4357" s="1">
        <f>IF(Analysis!$H$3=1,1,0)</f>
        <v>1</v>
      </c>
      <c r="S4357" s="23">
        <f>IF(Analysis!$H$4=1,1,0)</f>
        <v>1</v>
      </c>
      <c r="T4357" s="23">
        <f>IF(Analysis!$H$6=1,1,0)</f>
        <v>1</v>
      </c>
      <c r="U4357" s="23">
        <f>IF(Analysis!$H$7=1,1,0)</f>
        <v>1</v>
      </c>
    </row>
    <row r="4358" spans="1:21">
      <c r="A4358" s="4">
        <v>13286</v>
      </c>
      <c r="B4358" s="5">
        <v>40631.666666666664</v>
      </c>
      <c r="C4358" s="5">
        <v>40624.46875</v>
      </c>
      <c r="D4358" s="4" t="s">
        <v>60</v>
      </c>
      <c r="E4358" s="4" t="s">
        <v>54</v>
      </c>
      <c r="F4358" s="6" t="s">
        <v>2071</v>
      </c>
      <c r="G4358" s="4" t="s">
        <v>55</v>
      </c>
      <c r="H4358" s="4" t="s">
        <v>90</v>
      </c>
      <c r="I4358" s="4" t="s">
        <v>142</v>
      </c>
      <c r="J4358" s="4" t="s">
        <v>59</v>
      </c>
      <c r="K4358" s="9">
        <f t="shared" si="408"/>
        <v>7.1979166666642413</v>
      </c>
      <c r="L4358" s="13">
        <f t="shared" si="409"/>
        <v>40624</v>
      </c>
      <c r="M4358" s="14">
        <f t="shared" si="410"/>
        <v>0.46875</v>
      </c>
      <c r="N4358" s="15">
        <f t="shared" si="411"/>
        <v>3</v>
      </c>
      <c r="O4358" s="16" t="str">
        <f t="shared" si="412"/>
        <v>Tuesday</v>
      </c>
      <c r="P4358" s="16" t="str">
        <f t="shared" si="413"/>
        <v>Mar</v>
      </c>
      <c r="Q4358" s="22">
        <f>IF(Analysis!$H$2=1,1,0)</f>
        <v>1</v>
      </c>
      <c r="R4358" s="1">
        <f>IF(Analysis!$H$3=1,1,0)</f>
        <v>1</v>
      </c>
      <c r="S4358" s="23">
        <f>IF(Analysis!$H$4=1,1,0)</f>
        <v>1</v>
      </c>
      <c r="T4358" s="23">
        <f>IF(Analysis!$H$6=1,1,0)</f>
        <v>1</v>
      </c>
      <c r="U4358" s="23">
        <f>IF(Analysis!$H$7=1,1,0)</f>
        <v>1</v>
      </c>
    </row>
    <row r="4359" spans="1:21">
      <c r="A4359" s="4">
        <v>13285</v>
      </c>
      <c r="B4359" s="5">
        <v>40624.51458333333</v>
      </c>
      <c r="C4359" s="5">
        <v>40624.449305555558</v>
      </c>
      <c r="D4359" s="4" t="s">
        <v>53</v>
      </c>
      <c r="E4359" s="4" t="s">
        <v>54</v>
      </c>
      <c r="F4359" s="6" t="s">
        <v>2072</v>
      </c>
      <c r="G4359" s="4" t="s">
        <v>55</v>
      </c>
      <c r="H4359" s="4" t="s">
        <v>107</v>
      </c>
      <c r="I4359" s="4" t="s">
        <v>142</v>
      </c>
      <c r="J4359" s="4" t="s">
        <v>57</v>
      </c>
      <c r="K4359" s="9">
        <f t="shared" si="408"/>
        <v>6.5277777772280388E-2</v>
      </c>
      <c r="L4359" s="13">
        <f t="shared" si="409"/>
        <v>40624</v>
      </c>
      <c r="M4359" s="14">
        <f t="shared" si="410"/>
        <v>0.4493055555576575</v>
      </c>
      <c r="N4359" s="15">
        <f t="shared" si="411"/>
        <v>2</v>
      </c>
      <c r="O4359" s="16" t="str">
        <f t="shared" si="412"/>
        <v>Tuesday</v>
      </c>
      <c r="P4359" s="16" t="str">
        <f t="shared" si="413"/>
        <v>Mar</v>
      </c>
      <c r="Q4359" s="22">
        <f>IF(Analysis!$H$2=1,1,0)</f>
        <v>1</v>
      </c>
      <c r="R4359" s="1">
        <f>IF(Analysis!$H$3=1,1,0)</f>
        <v>1</v>
      </c>
      <c r="S4359" s="23">
        <f>IF(Analysis!$H$4=1,1,0)</f>
        <v>1</v>
      </c>
      <c r="T4359" s="23">
        <f>IF(Analysis!$H$6=1,1,0)</f>
        <v>1</v>
      </c>
      <c r="U4359" s="23">
        <f>IF(Analysis!$H$7=1,1,0)</f>
        <v>1</v>
      </c>
    </row>
    <row r="4360" spans="1:21">
      <c r="A4360" s="4">
        <v>13284</v>
      </c>
      <c r="B4360" s="5">
        <v>40631.616666666669</v>
      </c>
      <c r="C4360" s="5">
        <v>40624.425000000003</v>
      </c>
      <c r="D4360" s="4" t="s">
        <v>60</v>
      </c>
      <c r="E4360" s="4" t="s">
        <v>144</v>
      </c>
      <c r="F4360" s="6" t="s">
        <v>2073</v>
      </c>
      <c r="G4360" s="4" t="s">
        <v>55</v>
      </c>
      <c r="H4360" s="4" t="s">
        <v>106</v>
      </c>
      <c r="I4360" s="4" t="s">
        <v>142</v>
      </c>
      <c r="J4360" s="4" t="s">
        <v>65</v>
      </c>
      <c r="K4360" s="9">
        <f t="shared" si="408"/>
        <v>7.1916666666656965</v>
      </c>
      <c r="L4360" s="13">
        <f t="shared" si="409"/>
        <v>40624</v>
      </c>
      <c r="M4360" s="14">
        <f t="shared" si="410"/>
        <v>0.42500000000291038</v>
      </c>
      <c r="N4360" s="15">
        <f t="shared" si="411"/>
        <v>2</v>
      </c>
      <c r="O4360" s="16" t="str">
        <f t="shared" si="412"/>
        <v>Tuesday</v>
      </c>
      <c r="P4360" s="16" t="str">
        <f t="shared" si="413"/>
        <v>Mar</v>
      </c>
      <c r="Q4360" s="22">
        <f>IF(Analysis!$H$2=1,1,0)</f>
        <v>1</v>
      </c>
      <c r="R4360" s="1">
        <f>IF(Analysis!$H$3=1,1,0)</f>
        <v>1</v>
      </c>
      <c r="S4360" s="23">
        <f>IF(Analysis!$H$4=1,1,0)</f>
        <v>1</v>
      </c>
      <c r="T4360" s="23">
        <f>IF(Analysis!$H$6=1,1,0)</f>
        <v>1</v>
      </c>
      <c r="U4360" s="23">
        <f>IF(Analysis!$H$7=1,1,0)</f>
        <v>1</v>
      </c>
    </row>
    <row r="4361" spans="1:21">
      <c r="A4361" s="4">
        <v>13283</v>
      </c>
      <c r="B4361" s="5">
        <v>40639.404166666667</v>
      </c>
      <c r="C4361" s="5">
        <v>40624.384027777778</v>
      </c>
      <c r="D4361" s="4" t="s">
        <v>53</v>
      </c>
      <c r="E4361" s="4" t="s">
        <v>54</v>
      </c>
      <c r="F4361" s="6" t="s">
        <v>132</v>
      </c>
      <c r="G4361" s="4" t="s">
        <v>55</v>
      </c>
      <c r="H4361" s="4" t="s">
        <v>71</v>
      </c>
      <c r="I4361" s="4" t="s">
        <v>142</v>
      </c>
      <c r="J4361" s="4" t="s">
        <v>65</v>
      </c>
      <c r="K4361" s="9">
        <f t="shared" si="408"/>
        <v>15.020138888889051</v>
      </c>
      <c r="L4361" s="13">
        <f t="shared" si="409"/>
        <v>40624</v>
      </c>
      <c r="M4361" s="14">
        <f t="shared" si="410"/>
        <v>0.38402777777810115</v>
      </c>
      <c r="N4361" s="15">
        <f t="shared" si="411"/>
        <v>2</v>
      </c>
      <c r="O4361" s="16" t="str">
        <f t="shared" si="412"/>
        <v>Wednesday</v>
      </c>
      <c r="P4361" s="16" t="str">
        <f t="shared" si="413"/>
        <v>Mar</v>
      </c>
      <c r="Q4361" s="22">
        <f>IF(Analysis!$H$2=1,1,0)</f>
        <v>1</v>
      </c>
      <c r="R4361" s="1">
        <f>IF(Analysis!$H$3=1,1,0)</f>
        <v>1</v>
      </c>
      <c r="S4361" s="23">
        <f>IF(Analysis!$H$4=1,1,0)</f>
        <v>1</v>
      </c>
      <c r="T4361" s="23">
        <f>IF(Analysis!$H$6=1,1,0)</f>
        <v>1</v>
      </c>
      <c r="U4361" s="23">
        <f>IF(Analysis!$H$7=1,1,0)</f>
        <v>1</v>
      </c>
    </row>
    <row r="4362" spans="1:21">
      <c r="A4362" s="4">
        <v>13282</v>
      </c>
      <c r="B4362" s="5">
        <v>40623.727083333331</v>
      </c>
      <c r="C4362" s="5">
        <v>40623.722222222219</v>
      </c>
      <c r="D4362" s="4" t="s">
        <v>53</v>
      </c>
      <c r="E4362" s="4" t="s">
        <v>98</v>
      </c>
      <c r="F4362" s="6" t="s">
        <v>133</v>
      </c>
      <c r="G4362" s="4" t="s">
        <v>55</v>
      </c>
      <c r="H4362" s="4" t="s">
        <v>56</v>
      </c>
      <c r="I4362" s="4" t="s">
        <v>142</v>
      </c>
      <c r="J4362" s="4" t="s">
        <v>59</v>
      </c>
      <c r="K4362" s="9">
        <f t="shared" si="408"/>
        <v>4.8611111124046147E-3</v>
      </c>
      <c r="L4362" s="13">
        <f t="shared" si="409"/>
        <v>40623</v>
      </c>
      <c r="M4362" s="14">
        <f t="shared" si="410"/>
        <v>0.72222222221898846</v>
      </c>
      <c r="N4362" s="15">
        <f t="shared" si="411"/>
        <v>6</v>
      </c>
      <c r="O4362" s="16" t="str">
        <f t="shared" si="412"/>
        <v>Monday</v>
      </c>
      <c r="P4362" s="16" t="str">
        <f t="shared" si="413"/>
        <v>Mar</v>
      </c>
      <c r="Q4362" s="22">
        <f>IF(Analysis!$H$2=1,1,0)</f>
        <v>1</v>
      </c>
      <c r="R4362" s="1">
        <f>IF(Analysis!$H$3=1,1,0)</f>
        <v>1</v>
      </c>
      <c r="S4362" s="23">
        <f>IF(Analysis!$H$4=1,1,0)</f>
        <v>1</v>
      </c>
      <c r="T4362" s="23">
        <f>IF(Analysis!$H$6=1,1,0)</f>
        <v>1</v>
      </c>
      <c r="U4362" s="23">
        <f>IF(Analysis!$H$7=1,1,0)</f>
        <v>1</v>
      </c>
    </row>
    <row r="4363" spans="1:21">
      <c r="A4363" s="4">
        <v>13281</v>
      </c>
      <c r="B4363" s="5">
        <v>40623.732638888891</v>
      </c>
      <c r="C4363" s="5">
        <v>40623.647916666669</v>
      </c>
      <c r="D4363" s="4" t="s">
        <v>60</v>
      </c>
      <c r="E4363" s="4" t="s">
        <v>144</v>
      </c>
      <c r="F4363" s="6" t="s">
        <v>127</v>
      </c>
      <c r="G4363" s="4" t="s">
        <v>55</v>
      </c>
      <c r="H4363" s="4" t="s">
        <v>90</v>
      </c>
      <c r="I4363" s="4" t="s">
        <v>142</v>
      </c>
      <c r="J4363" s="4" t="s">
        <v>59</v>
      </c>
      <c r="K4363" s="9">
        <f t="shared" si="408"/>
        <v>8.4722222221898846E-2</v>
      </c>
      <c r="L4363" s="13">
        <f t="shared" si="409"/>
        <v>40623</v>
      </c>
      <c r="M4363" s="14">
        <f t="shared" si="410"/>
        <v>0.64791666666860692</v>
      </c>
      <c r="N4363" s="15">
        <f t="shared" si="411"/>
        <v>5</v>
      </c>
      <c r="O4363" s="16" t="str">
        <f t="shared" si="412"/>
        <v>Monday</v>
      </c>
      <c r="P4363" s="16" t="str">
        <f t="shared" si="413"/>
        <v>Mar</v>
      </c>
      <c r="Q4363" s="22">
        <f>IF(Analysis!$H$2=1,1,0)</f>
        <v>1</v>
      </c>
      <c r="R4363" s="1">
        <f>IF(Analysis!$H$3=1,1,0)</f>
        <v>1</v>
      </c>
      <c r="S4363" s="23">
        <f>IF(Analysis!$H$4=1,1,0)</f>
        <v>1</v>
      </c>
      <c r="T4363" s="23">
        <f>IF(Analysis!$H$6=1,1,0)</f>
        <v>1</v>
      </c>
      <c r="U4363" s="23">
        <f>IF(Analysis!$H$7=1,1,0)</f>
        <v>1</v>
      </c>
    </row>
    <row r="4364" spans="1:21">
      <c r="A4364" s="4">
        <v>13280</v>
      </c>
      <c r="B4364" s="5">
        <v>40625.35833333333</v>
      </c>
      <c r="C4364" s="5">
        <v>40623.646527777775</v>
      </c>
      <c r="D4364" s="4" t="s">
        <v>60</v>
      </c>
      <c r="E4364" s="4" t="s">
        <v>67</v>
      </c>
      <c r="F4364" s="6" t="s">
        <v>128</v>
      </c>
      <c r="G4364" s="4" t="s">
        <v>55</v>
      </c>
      <c r="H4364" s="4" t="s">
        <v>56</v>
      </c>
      <c r="I4364" s="4" t="s">
        <v>142</v>
      </c>
      <c r="J4364" s="4" t="s">
        <v>59</v>
      </c>
      <c r="K4364" s="9">
        <f t="shared" si="408"/>
        <v>1.7118055555547471</v>
      </c>
      <c r="L4364" s="13">
        <f t="shared" si="409"/>
        <v>40623</v>
      </c>
      <c r="M4364" s="14">
        <f t="shared" si="410"/>
        <v>0.64652777777519077</v>
      </c>
      <c r="N4364" s="15">
        <f t="shared" si="411"/>
        <v>5</v>
      </c>
      <c r="O4364" s="16" t="str">
        <f t="shared" si="412"/>
        <v>Wednesday</v>
      </c>
      <c r="P4364" s="16" t="str">
        <f t="shared" si="413"/>
        <v>Mar</v>
      </c>
      <c r="Q4364" s="22">
        <f>IF(Analysis!$H$2=1,1,0)</f>
        <v>1</v>
      </c>
      <c r="R4364" s="1">
        <f>IF(Analysis!$H$3=1,1,0)</f>
        <v>1</v>
      </c>
      <c r="S4364" s="23">
        <f>IF(Analysis!$H$4=1,1,0)</f>
        <v>1</v>
      </c>
      <c r="T4364" s="23">
        <f>IF(Analysis!$H$6=1,1,0)</f>
        <v>1</v>
      </c>
      <c r="U4364" s="23">
        <f>IF(Analysis!$H$7=1,1,0)</f>
        <v>1</v>
      </c>
    </row>
    <row r="4365" spans="1:21">
      <c r="A4365" s="4">
        <v>13279</v>
      </c>
      <c r="B4365" s="5">
        <v>40625.393055555556</v>
      </c>
      <c r="C4365" s="5">
        <v>40623.638194444444</v>
      </c>
      <c r="D4365" s="4" t="s">
        <v>60</v>
      </c>
      <c r="E4365" s="4" t="s">
        <v>54</v>
      </c>
      <c r="F4365" s="6" t="s">
        <v>129</v>
      </c>
      <c r="G4365" s="4" t="s">
        <v>55</v>
      </c>
      <c r="H4365" s="4" t="s">
        <v>1956</v>
      </c>
      <c r="I4365" s="4" t="s">
        <v>142</v>
      </c>
      <c r="J4365" s="4" t="s">
        <v>59</v>
      </c>
      <c r="K4365" s="9">
        <f t="shared" si="408"/>
        <v>1.7548611111124046</v>
      </c>
      <c r="L4365" s="13">
        <f t="shared" si="409"/>
        <v>40623</v>
      </c>
      <c r="M4365" s="14">
        <f t="shared" si="410"/>
        <v>0.63819444444379769</v>
      </c>
      <c r="N4365" s="15">
        <f t="shared" si="411"/>
        <v>5</v>
      </c>
      <c r="O4365" s="16" t="str">
        <f t="shared" si="412"/>
        <v>Wednesday</v>
      </c>
      <c r="P4365" s="16" t="str">
        <f t="shared" si="413"/>
        <v>Mar</v>
      </c>
      <c r="Q4365" s="22">
        <f>IF(Analysis!$H$2=1,1,0)</f>
        <v>1</v>
      </c>
      <c r="R4365" s="1">
        <f>IF(Analysis!$H$3=1,1,0)</f>
        <v>1</v>
      </c>
      <c r="S4365" s="23">
        <f>IF(Analysis!$H$4=1,1,0)</f>
        <v>1</v>
      </c>
      <c r="T4365" s="23">
        <f>IF(Analysis!$H$6=1,1,0)</f>
        <v>1</v>
      </c>
      <c r="U4365" s="23">
        <f>IF(Analysis!$H$7=1,1,0)</f>
        <v>1</v>
      </c>
    </row>
    <row r="4366" spans="1:21">
      <c r="A4366" s="4">
        <v>13278</v>
      </c>
      <c r="B4366" s="5">
        <v>40625.440972222219</v>
      </c>
      <c r="C4366" s="5">
        <v>40623.546527777777</v>
      </c>
      <c r="D4366" s="4" t="s">
        <v>60</v>
      </c>
      <c r="E4366" s="4" t="s">
        <v>61</v>
      </c>
      <c r="F4366" s="6" t="s">
        <v>145</v>
      </c>
      <c r="G4366" s="4" t="s">
        <v>55</v>
      </c>
      <c r="H4366" s="4" t="s">
        <v>1957</v>
      </c>
      <c r="I4366" s="4" t="s">
        <v>142</v>
      </c>
      <c r="J4366" s="4" t="s">
        <v>59</v>
      </c>
      <c r="K4366" s="9">
        <f t="shared" si="408"/>
        <v>1.8944444444423425</v>
      </c>
      <c r="L4366" s="13">
        <f t="shared" si="409"/>
        <v>40623</v>
      </c>
      <c r="M4366" s="14">
        <f t="shared" si="410"/>
        <v>0.54652777777664596</v>
      </c>
      <c r="N4366" s="15">
        <f t="shared" si="411"/>
        <v>4</v>
      </c>
      <c r="O4366" s="16" t="str">
        <f t="shared" si="412"/>
        <v>Wednesday</v>
      </c>
      <c r="P4366" s="16" t="str">
        <f t="shared" si="413"/>
        <v>Mar</v>
      </c>
      <c r="Q4366" s="22">
        <f>IF(Analysis!$H$2=1,1,0)</f>
        <v>1</v>
      </c>
      <c r="R4366" s="1">
        <f>IF(Analysis!$H$3=1,1,0)</f>
        <v>1</v>
      </c>
      <c r="S4366" s="23">
        <f>IF(Analysis!$H$4=1,1,0)</f>
        <v>1</v>
      </c>
      <c r="T4366" s="23">
        <f>IF(Analysis!$H$6=1,1,0)</f>
        <v>1</v>
      </c>
      <c r="U4366" s="23">
        <f>IF(Analysis!$H$7=1,1,0)</f>
        <v>1</v>
      </c>
    </row>
    <row r="4367" spans="1:21">
      <c r="A4367" s="4">
        <v>13277</v>
      </c>
      <c r="B4367" s="5">
        <v>40623.566666666666</v>
      </c>
      <c r="C4367" s="5">
        <v>40623.545138888891</v>
      </c>
      <c r="D4367" s="4" t="s">
        <v>60</v>
      </c>
      <c r="E4367" s="4" t="s">
        <v>74</v>
      </c>
      <c r="F4367" s="6" t="s">
        <v>2509</v>
      </c>
      <c r="G4367" s="4" t="s">
        <v>55</v>
      </c>
      <c r="H4367" s="4" t="s">
        <v>1958</v>
      </c>
      <c r="I4367" s="4" t="s">
        <v>142</v>
      </c>
      <c r="J4367" s="4" t="s">
        <v>59</v>
      </c>
      <c r="K4367" s="9">
        <f t="shared" si="408"/>
        <v>2.1527777775190771E-2</v>
      </c>
      <c r="L4367" s="13">
        <f t="shared" si="409"/>
        <v>40623</v>
      </c>
      <c r="M4367" s="14">
        <f t="shared" si="410"/>
        <v>0.54513888889050577</v>
      </c>
      <c r="N4367" s="15">
        <f t="shared" si="411"/>
        <v>4</v>
      </c>
      <c r="O4367" s="16" t="str">
        <f t="shared" si="412"/>
        <v>Monday</v>
      </c>
      <c r="P4367" s="16" t="str">
        <f t="shared" si="413"/>
        <v>Mar</v>
      </c>
      <c r="Q4367" s="22">
        <f>IF(Analysis!$H$2=1,1,0)</f>
        <v>1</v>
      </c>
      <c r="R4367" s="1">
        <f>IF(Analysis!$H$3=1,1,0)</f>
        <v>1</v>
      </c>
      <c r="S4367" s="23">
        <f>IF(Analysis!$H$4=1,1,0)</f>
        <v>1</v>
      </c>
      <c r="T4367" s="23">
        <f>IF(Analysis!$H$6=1,1,0)</f>
        <v>1</v>
      </c>
      <c r="U4367" s="23">
        <f>IF(Analysis!$H$7=1,1,0)</f>
        <v>1</v>
      </c>
    </row>
    <row r="4368" spans="1:21">
      <c r="A4368" s="4">
        <v>13276</v>
      </c>
      <c r="B4368" s="5">
        <v>40624.438194444447</v>
      </c>
      <c r="C4368" s="5">
        <v>40623.541666666664</v>
      </c>
      <c r="D4368" s="4" t="s">
        <v>53</v>
      </c>
      <c r="E4368" s="4" t="s">
        <v>74</v>
      </c>
      <c r="F4368" s="6" t="s">
        <v>2071</v>
      </c>
      <c r="G4368" s="4" t="s">
        <v>55</v>
      </c>
      <c r="H4368" s="4" t="s">
        <v>1959</v>
      </c>
      <c r="I4368" s="4" t="s">
        <v>142</v>
      </c>
      <c r="J4368" s="4" t="s">
        <v>59</v>
      </c>
      <c r="K4368" s="9">
        <f t="shared" si="408"/>
        <v>0.89652777778246673</v>
      </c>
      <c r="L4368" s="13">
        <f t="shared" si="409"/>
        <v>40623</v>
      </c>
      <c r="M4368" s="14">
        <f t="shared" si="410"/>
        <v>0.54166666666424135</v>
      </c>
      <c r="N4368" s="15">
        <f t="shared" si="411"/>
        <v>3</v>
      </c>
      <c r="O4368" s="16" t="str">
        <f t="shared" si="412"/>
        <v>Tuesday</v>
      </c>
      <c r="P4368" s="16" t="str">
        <f t="shared" si="413"/>
        <v>Mar</v>
      </c>
      <c r="Q4368" s="22">
        <f>IF(Analysis!$H$2=1,1,0)</f>
        <v>1</v>
      </c>
      <c r="R4368" s="1">
        <f>IF(Analysis!$H$3=1,1,0)</f>
        <v>1</v>
      </c>
      <c r="S4368" s="23">
        <f>IF(Analysis!$H$4=1,1,0)</f>
        <v>1</v>
      </c>
      <c r="T4368" s="23">
        <f>IF(Analysis!$H$6=1,1,0)</f>
        <v>1</v>
      </c>
      <c r="U4368" s="23">
        <f>IF(Analysis!$H$7=1,1,0)</f>
        <v>1</v>
      </c>
    </row>
    <row r="4369" spans="1:21">
      <c r="A4369" s="4">
        <v>13275</v>
      </c>
      <c r="B4369" s="5">
        <v>40623.530555555553</v>
      </c>
      <c r="C4369" s="5">
        <v>40623.504166666666</v>
      </c>
      <c r="D4369" s="4" t="s">
        <v>60</v>
      </c>
      <c r="E4369" s="4" t="s">
        <v>144</v>
      </c>
      <c r="F4369" s="6" t="s">
        <v>2072</v>
      </c>
      <c r="G4369" s="4" t="s">
        <v>55</v>
      </c>
      <c r="H4369" s="4" t="s">
        <v>1960</v>
      </c>
      <c r="I4369" s="4" t="s">
        <v>142</v>
      </c>
      <c r="J4369" s="4" t="s">
        <v>59</v>
      </c>
      <c r="K4369" s="9">
        <f t="shared" si="408"/>
        <v>2.6388888887595385E-2</v>
      </c>
      <c r="L4369" s="13">
        <f t="shared" si="409"/>
        <v>40623</v>
      </c>
      <c r="M4369" s="14">
        <f t="shared" si="410"/>
        <v>0.50416666666569654</v>
      </c>
      <c r="N4369" s="15">
        <f t="shared" si="411"/>
        <v>3</v>
      </c>
      <c r="O4369" s="16" t="str">
        <f t="shared" si="412"/>
        <v>Monday</v>
      </c>
      <c r="P4369" s="16" t="str">
        <f t="shared" si="413"/>
        <v>Mar</v>
      </c>
      <c r="Q4369" s="22">
        <f>IF(Analysis!$H$2=1,1,0)</f>
        <v>1</v>
      </c>
      <c r="R4369" s="1">
        <f>IF(Analysis!$H$3=1,1,0)</f>
        <v>1</v>
      </c>
      <c r="S4369" s="23">
        <f>IF(Analysis!$H$4=1,1,0)</f>
        <v>1</v>
      </c>
      <c r="T4369" s="23">
        <f>IF(Analysis!$H$6=1,1,0)</f>
        <v>1</v>
      </c>
      <c r="U4369" s="23">
        <f>IF(Analysis!$H$7=1,1,0)</f>
        <v>1</v>
      </c>
    </row>
    <row r="4370" spans="1:21">
      <c r="A4370" s="4">
        <v>13274</v>
      </c>
      <c r="B4370" s="5">
        <v>40623.574305555558</v>
      </c>
      <c r="C4370" s="5">
        <v>40623.500694444447</v>
      </c>
      <c r="D4370" s="4" t="s">
        <v>60</v>
      </c>
      <c r="E4370" s="4" t="s">
        <v>54</v>
      </c>
      <c r="F4370" s="6" t="s">
        <v>2073</v>
      </c>
      <c r="G4370" s="4" t="s">
        <v>55</v>
      </c>
      <c r="H4370" s="4" t="s">
        <v>90</v>
      </c>
      <c r="I4370" s="4" t="s">
        <v>142</v>
      </c>
      <c r="J4370" s="4" t="s">
        <v>59</v>
      </c>
      <c r="K4370" s="9">
        <f t="shared" si="408"/>
        <v>7.3611111110949423E-2</v>
      </c>
      <c r="L4370" s="13">
        <f t="shared" si="409"/>
        <v>40623</v>
      </c>
      <c r="M4370" s="14">
        <f t="shared" si="410"/>
        <v>0.50069444444670808</v>
      </c>
      <c r="N4370" s="15">
        <f t="shared" si="411"/>
        <v>3</v>
      </c>
      <c r="O4370" s="16" t="str">
        <f t="shared" si="412"/>
        <v>Monday</v>
      </c>
      <c r="P4370" s="16" t="str">
        <f t="shared" si="413"/>
        <v>Mar</v>
      </c>
      <c r="Q4370" s="22">
        <f>IF(Analysis!$H$2=1,1,0)</f>
        <v>1</v>
      </c>
      <c r="R4370" s="1">
        <f>IF(Analysis!$H$3=1,1,0)</f>
        <v>1</v>
      </c>
      <c r="S4370" s="23">
        <f>IF(Analysis!$H$4=1,1,0)</f>
        <v>1</v>
      </c>
      <c r="T4370" s="23">
        <f>IF(Analysis!$H$6=1,1,0)</f>
        <v>1</v>
      </c>
      <c r="U4370" s="23">
        <f>IF(Analysis!$H$7=1,1,0)</f>
        <v>1</v>
      </c>
    </row>
    <row r="4371" spans="1:21">
      <c r="A4371" s="4">
        <v>13273</v>
      </c>
      <c r="B4371" s="5">
        <v>40840.633333333331</v>
      </c>
      <c r="C4371" s="5">
        <v>40623.476388888892</v>
      </c>
      <c r="D4371" s="4" t="s">
        <v>53</v>
      </c>
      <c r="E4371" s="4" t="s">
        <v>58</v>
      </c>
      <c r="F4371" s="6" t="s">
        <v>132</v>
      </c>
      <c r="G4371" s="4" t="s">
        <v>55</v>
      </c>
      <c r="H4371" s="4" t="s">
        <v>107</v>
      </c>
      <c r="I4371" s="4" t="s">
        <v>142</v>
      </c>
      <c r="J4371" s="4" t="s">
        <v>59</v>
      </c>
      <c r="K4371" s="9">
        <f t="shared" si="408"/>
        <v>217.15694444443943</v>
      </c>
      <c r="L4371" s="13">
        <f t="shared" si="409"/>
        <v>40623</v>
      </c>
      <c r="M4371" s="14">
        <f t="shared" si="410"/>
        <v>0.47638888889196096</v>
      </c>
      <c r="N4371" s="15">
        <f t="shared" si="411"/>
        <v>3</v>
      </c>
      <c r="O4371" s="16" t="str">
        <f t="shared" si="412"/>
        <v>Monday</v>
      </c>
      <c r="P4371" s="16" t="str">
        <f t="shared" si="413"/>
        <v>Mar</v>
      </c>
      <c r="Q4371" s="22">
        <f>IF(Analysis!$H$2=1,1,0)</f>
        <v>1</v>
      </c>
      <c r="R4371" s="1">
        <f>IF(Analysis!$H$3=1,1,0)</f>
        <v>1</v>
      </c>
      <c r="S4371" s="23">
        <f>IF(Analysis!$H$4=1,1,0)</f>
        <v>1</v>
      </c>
      <c r="T4371" s="23">
        <f>IF(Analysis!$H$6=1,1,0)</f>
        <v>1</v>
      </c>
      <c r="U4371" s="23">
        <f>IF(Analysis!$H$7=1,1,0)</f>
        <v>1</v>
      </c>
    </row>
    <row r="4372" spans="1:21">
      <c r="A4372" s="4">
        <v>13272</v>
      </c>
      <c r="B4372" s="5">
        <v>40641.42291666667</v>
      </c>
      <c r="C4372" s="5">
        <v>40623.46597222222</v>
      </c>
      <c r="D4372" s="4" t="s">
        <v>53</v>
      </c>
      <c r="E4372" s="4" t="s">
        <v>54</v>
      </c>
      <c r="F4372" s="6" t="s">
        <v>133</v>
      </c>
      <c r="G4372" s="4" t="s">
        <v>55</v>
      </c>
      <c r="H4372" s="4" t="s">
        <v>106</v>
      </c>
      <c r="I4372" s="4" t="s">
        <v>142</v>
      </c>
      <c r="J4372" s="4" t="s">
        <v>65</v>
      </c>
      <c r="K4372" s="9">
        <f t="shared" si="408"/>
        <v>17.956944444449618</v>
      </c>
      <c r="L4372" s="13">
        <f t="shared" si="409"/>
        <v>40623</v>
      </c>
      <c r="M4372" s="14">
        <f t="shared" si="410"/>
        <v>0.46597222222044365</v>
      </c>
      <c r="N4372" s="15">
        <f t="shared" si="411"/>
        <v>3</v>
      </c>
      <c r="O4372" s="16" t="str">
        <f t="shared" si="412"/>
        <v>Friday</v>
      </c>
      <c r="P4372" s="16" t="str">
        <f t="shared" si="413"/>
        <v>Mar</v>
      </c>
      <c r="Q4372" s="22">
        <f>IF(Analysis!$H$2=1,1,0)</f>
        <v>1</v>
      </c>
      <c r="R4372" s="1">
        <f>IF(Analysis!$H$3=1,1,0)</f>
        <v>1</v>
      </c>
      <c r="S4372" s="23">
        <f>IF(Analysis!$H$4=1,1,0)</f>
        <v>1</v>
      </c>
      <c r="T4372" s="23">
        <f>IF(Analysis!$H$6=1,1,0)</f>
        <v>1</v>
      </c>
      <c r="U4372" s="23">
        <f>IF(Analysis!$H$7=1,1,0)</f>
        <v>1</v>
      </c>
    </row>
    <row r="4373" spans="1:21">
      <c r="A4373" s="4">
        <v>13271</v>
      </c>
      <c r="B4373" s="5">
        <v>40623.597916666666</v>
      </c>
      <c r="C4373" s="5">
        <v>40623.443749999999</v>
      </c>
      <c r="D4373" s="4" t="s">
        <v>60</v>
      </c>
      <c r="E4373" s="4" t="s">
        <v>54</v>
      </c>
      <c r="F4373" s="6" t="s">
        <v>127</v>
      </c>
      <c r="G4373" s="4" t="s">
        <v>55</v>
      </c>
      <c r="H4373" s="4" t="s">
        <v>71</v>
      </c>
      <c r="I4373" s="4" t="s">
        <v>142</v>
      </c>
      <c r="J4373" s="4" t="s">
        <v>59</v>
      </c>
      <c r="K4373" s="9">
        <f t="shared" si="408"/>
        <v>0.15416666666715173</v>
      </c>
      <c r="L4373" s="13">
        <f t="shared" si="409"/>
        <v>40623</v>
      </c>
      <c r="M4373" s="14">
        <f t="shared" si="410"/>
        <v>0.44374999999854481</v>
      </c>
      <c r="N4373" s="15">
        <f t="shared" si="411"/>
        <v>2</v>
      </c>
      <c r="O4373" s="16" t="str">
        <f t="shared" si="412"/>
        <v>Monday</v>
      </c>
      <c r="P4373" s="16" t="str">
        <f t="shared" si="413"/>
        <v>Mar</v>
      </c>
      <c r="Q4373" s="22">
        <f>IF(Analysis!$H$2=1,1,0)</f>
        <v>1</v>
      </c>
      <c r="R4373" s="1">
        <f>IF(Analysis!$H$3=1,1,0)</f>
        <v>1</v>
      </c>
      <c r="S4373" s="23">
        <f>IF(Analysis!$H$4=1,1,0)</f>
        <v>1</v>
      </c>
      <c r="T4373" s="23">
        <f>IF(Analysis!$H$6=1,1,0)</f>
        <v>1</v>
      </c>
      <c r="U4373" s="23">
        <f>IF(Analysis!$H$7=1,1,0)</f>
        <v>1</v>
      </c>
    </row>
    <row r="4374" spans="1:21">
      <c r="A4374" s="4">
        <v>13270</v>
      </c>
      <c r="B4374" s="5">
        <v>40624.515972222223</v>
      </c>
      <c r="C4374" s="5">
        <v>40623.43472222222</v>
      </c>
      <c r="D4374" s="4" t="s">
        <v>53</v>
      </c>
      <c r="E4374" s="4" t="s">
        <v>54</v>
      </c>
      <c r="F4374" s="6" t="s">
        <v>128</v>
      </c>
      <c r="G4374" s="4" t="s">
        <v>55</v>
      </c>
      <c r="H4374" s="4" t="s">
        <v>56</v>
      </c>
      <c r="I4374" s="4" t="s">
        <v>142</v>
      </c>
      <c r="J4374" s="4" t="s">
        <v>59</v>
      </c>
      <c r="K4374" s="9">
        <f t="shared" si="408"/>
        <v>1.0812500000029104</v>
      </c>
      <c r="L4374" s="13">
        <f t="shared" si="409"/>
        <v>40623</v>
      </c>
      <c r="M4374" s="14">
        <f t="shared" si="410"/>
        <v>0.43472222222044365</v>
      </c>
      <c r="N4374" s="15">
        <f t="shared" si="411"/>
        <v>2</v>
      </c>
      <c r="O4374" s="16" t="str">
        <f t="shared" si="412"/>
        <v>Tuesday</v>
      </c>
      <c r="P4374" s="16" t="str">
        <f t="shared" si="413"/>
        <v>Mar</v>
      </c>
      <c r="Q4374" s="22">
        <f>IF(Analysis!$H$2=1,1,0)</f>
        <v>1</v>
      </c>
      <c r="R4374" s="1">
        <f>IF(Analysis!$H$3=1,1,0)</f>
        <v>1</v>
      </c>
      <c r="S4374" s="23">
        <f>IF(Analysis!$H$4=1,1,0)</f>
        <v>1</v>
      </c>
      <c r="T4374" s="23">
        <f>IF(Analysis!$H$6=1,1,0)</f>
        <v>1</v>
      </c>
      <c r="U4374" s="23">
        <f>IF(Analysis!$H$7=1,1,0)</f>
        <v>1</v>
      </c>
    </row>
    <row r="4375" spans="1:21">
      <c r="A4375" s="4">
        <v>13269</v>
      </c>
      <c r="B4375" s="5">
        <v>40626.520833333336</v>
      </c>
      <c r="C4375" s="5">
        <v>40623.416666666664</v>
      </c>
      <c r="D4375" s="4" t="s">
        <v>62</v>
      </c>
      <c r="E4375" s="4" t="s">
        <v>72</v>
      </c>
      <c r="F4375" s="6" t="s">
        <v>129</v>
      </c>
      <c r="G4375" s="4" t="s">
        <v>55</v>
      </c>
      <c r="H4375" s="4" t="s">
        <v>90</v>
      </c>
      <c r="I4375" s="4" t="s">
        <v>142</v>
      </c>
      <c r="J4375" s="4" t="s">
        <v>59</v>
      </c>
      <c r="K4375" s="9">
        <f t="shared" si="408"/>
        <v>3.1041666666715173</v>
      </c>
      <c r="L4375" s="13">
        <f t="shared" si="409"/>
        <v>40623</v>
      </c>
      <c r="M4375" s="14">
        <f t="shared" si="410"/>
        <v>0.41666666666424135</v>
      </c>
      <c r="N4375" s="15">
        <f t="shared" si="411"/>
        <v>2</v>
      </c>
      <c r="O4375" s="16" t="str">
        <f t="shared" si="412"/>
        <v>Thursday</v>
      </c>
      <c r="P4375" s="16" t="str">
        <f t="shared" si="413"/>
        <v>Mar</v>
      </c>
      <c r="Q4375" s="22">
        <f>IF(Analysis!$H$2=1,1,0)</f>
        <v>1</v>
      </c>
      <c r="R4375" s="1">
        <f>IF(Analysis!$H$3=1,1,0)</f>
        <v>1</v>
      </c>
      <c r="S4375" s="23">
        <f>IF(Analysis!$H$4=1,1,0)</f>
        <v>1</v>
      </c>
      <c r="T4375" s="23">
        <f>IF(Analysis!$H$6=1,1,0)</f>
        <v>1</v>
      </c>
      <c r="U4375" s="23">
        <f>IF(Analysis!$H$7=1,1,0)</f>
        <v>1</v>
      </c>
    </row>
    <row r="4376" spans="1:21">
      <c r="A4376" s="4">
        <v>13268</v>
      </c>
      <c r="B4376" s="5">
        <v>40631.616666666669</v>
      </c>
      <c r="C4376" s="5">
        <v>40623.402777777781</v>
      </c>
      <c r="D4376" s="4" t="s">
        <v>62</v>
      </c>
      <c r="E4376" s="4" t="s">
        <v>63</v>
      </c>
      <c r="F4376" s="6" t="s">
        <v>145</v>
      </c>
      <c r="G4376" s="4" t="s">
        <v>55</v>
      </c>
      <c r="H4376" s="4" t="s">
        <v>56</v>
      </c>
      <c r="I4376" s="4" t="s">
        <v>142</v>
      </c>
      <c r="J4376" s="4" t="s">
        <v>59</v>
      </c>
      <c r="K4376" s="9">
        <f t="shared" si="408"/>
        <v>8.2138888888875954</v>
      </c>
      <c r="L4376" s="13">
        <f t="shared" si="409"/>
        <v>40623</v>
      </c>
      <c r="M4376" s="14">
        <f t="shared" si="410"/>
        <v>0.40277777778101154</v>
      </c>
      <c r="N4376" s="15">
        <f t="shared" si="411"/>
        <v>2</v>
      </c>
      <c r="O4376" s="16" t="str">
        <f t="shared" si="412"/>
        <v>Tuesday</v>
      </c>
      <c r="P4376" s="16" t="str">
        <f t="shared" si="413"/>
        <v>Mar</v>
      </c>
      <c r="Q4376" s="22">
        <f>IF(Analysis!$H$2=1,1,0)</f>
        <v>1</v>
      </c>
      <c r="R4376" s="1">
        <f>IF(Analysis!$H$3=1,1,0)</f>
        <v>1</v>
      </c>
      <c r="S4376" s="23">
        <f>IF(Analysis!$H$4=1,1,0)</f>
        <v>1</v>
      </c>
      <c r="T4376" s="23">
        <f>IF(Analysis!$H$6=1,1,0)</f>
        <v>1</v>
      </c>
      <c r="U4376" s="23">
        <f>IF(Analysis!$H$7=1,1,0)</f>
        <v>1</v>
      </c>
    </row>
    <row r="4377" spans="1:21">
      <c r="A4377" s="4">
        <v>13267</v>
      </c>
      <c r="B4377" s="5">
        <v>40630.329861111109</v>
      </c>
      <c r="C4377" s="5">
        <v>40623.398611111108</v>
      </c>
      <c r="D4377" s="4" t="s">
        <v>62</v>
      </c>
      <c r="E4377" s="4" t="s">
        <v>114</v>
      </c>
      <c r="F4377" s="6" t="s">
        <v>2510</v>
      </c>
      <c r="G4377" s="4" t="s">
        <v>55</v>
      </c>
      <c r="H4377" s="4" t="s">
        <v>1961</v>
      </c>
      <c r="I4377" s="4" t="s">
        <v>142</v>
      </c>
      <c r="J4377" s="4" t="s">
        <v>59</v>
      </c>
      <c r="K4377" s="9">
        <f t="shared" si="408"/>
        <v>6.9312500000014552</v>
      </c>
      <c r="L4377" s="13">
        <f t="shared" si="409"/>
        <v>40623</v>
      </c>
      <c r="M4377" s="14">
        <f t="shared" si="410"/>
        <v>0.39861111110803904</v>
      </c>
      <c r="N4377" s="15">
        <f t="shared" si="411"/>
        <v>2</v>
      </c>
      <c r="O4377" s="16" t="str">
        <f t="shared" si="412"/>
        <v>Monday</v>
      </c>
      <c r="P4377" s="16" t="str">
        <f t="shared" si="413"/>
        <v>Mar</v>
      </c>
      <c r="Q4377" s="22">
        <f>IF(Analysis!$H$2=1,1,0)</f>
        <v>1</v>
      </c>
      <c r="R4377" s="1">
        <f>IF(Analysis!$H$3=1,1,0)</f>
        <v>1</v>
      </c>
      <c r="S4377" s="23">
        <f>IF(Analysis!$H$4=1,1,0)</f>
        <v>1</v>
      </c>
      <c r="T4377" s="23">
        <f>IF(Analysis!$H$6=1,1,0)</f>
        <v>1</v>
      </c>
      <c r="U4377" s="23">
        <f>IF(Analysis!$H$7=1,1,0)</f>
        <v>1</v>
      </c>
    </row>
    <row r="4378" spans="1:21">
      <c r="A4378" s="4">
        <v>13266</v>
      </c>
      <c r="B4378" s="5">
        <v>40638.452777777777</v>
      </c>
      <c r="C4378" s="5">
        <v>40623.396527777775</v>
      </c>
      <c r="D4378" s="4" t="s">
        <v>53</v>
      </c>
      <c r="E4378" s="4" t="s">
        <v>98</v>
      </c>
      <c r="F4378" s="6" t="s">
        <v>2071</v>
      </c>
      <c r="G4378" s="4" t="s">
        <v>55</v>
      </c>
      <c r="H4378" s="4" t="s">
        <v>1962</v>
      </c>
      <c r="I4378" s="4" t="s">
        <v>142</v>
      </c>
      <c r="J4378" s="4" t="s">
        <v>65</v>
      </c>
      <c r="K4378" s="9">
        <f t="shared" si="408"/>
        <v>15.056250000001455</v>
      </c>
      <c r="L4378" s="13">
        <f t="shared" si="409"/>
        <v>40623</v>
      </c>
      <c r="M4378" s="14">
        <f t="shared" si="410"/>
        <v>0.39652777777519077</v>
      </c>
      <c r="N4378" s="15">
        <f t="shared" si="411"/>
        <v>2</v>
      </c>
      <c r="O4378" s="16" t="str">
        <f t="shared" si="412"/>
        <v>Tuesday</v>
      </c>
      <c r="P4378" s="16" t="str">
        <f t="shared" si="413"/>
        <v>Mar</v>
      </c>
      <c r="Q4378" s="22">
        <f>IF(Analysis!$H$2=1,1,0)</f>
        <v>1</v>
      </c>
      <c r="R4378" s="1">
        <f>IF(Analysis!$H$3=1,1,0)</f>
        <v>1</v>
      </c>
      <c r="S4378" s="23">
        <f>IF(Analysis!$H$4=1,1,0)</f>
        <v>1</v>
      </c>
      <c r="T4378" s="23">
        <f>IF(Analysis!$H$6=1,1,0)</f>
        <v>1</v>
      </c>
      <c r="U4378" s="23">
        <f>IF(Analysis!$H$7=1,1,0)</f>
        <v>1</v>
      </c>
    </row>
    <row r="4379" spans="1:21">
      <c r="A4379" s="4">
        <v>13265</v>
      </c>
      <c r="B4379" s="5">
        <v>40632.681250000001</v>
      </c>
      <c r="C4379" s="5">
        <v>40623.388194444444</v>
      </c>
      <c r="D4379" s="4" t="s">
        <v>60</v>
      </c>
      <c r="E4379" s="4" t="s">
        <v>144</v>
      </c>
      <c r="F4379" s="6" t="s">
        <v>2072</v>
      </c>
      <c r="G4379" s="4" t="s">
        <v>55</v>
      </c>
      <c r="H4379" s="4" t="s">
        <v>1963</v>
      </c>
      <c r="I4379" s="4" t="s">
        <v>142</v>
      </c>
      <c r="J4379" s="4" t="s">
        <v>65</v>
      </c>
      <c r="K4379" s="9">
        <f t="shared" si="408"/>
        <v>9.2930555555576575</v>
      </c>
      <c r="L4379" s="13">
        <f t="shared" si="409"/>
        <v>40623</v>
      </c>
      <c r="M4379" s="14">
        <f t="shared" si="410"/>
        <v>0.38819444444379769</v>
      </c>
      <c r="N4379" s="15">
        <f t="shared" si="411"/>
        <v>2</v>
      </c>
      <c r="O4379" s="16" t="str">
        <f t="shared" si="412"/>
        <v>Wednesday</v>
      </c>
      <c r="P4379" s="16" t="str">
        <f t="shared" si="413"/>
        <v>Mar</v>
      </c>
      <c r="Q4379" s="22">
        <f>IF(Analysis!$H$2=1,1,0)</f>
        <v>1</v>
      </c>
      <c r="R4379" s="1">
        <f>IF(Analysis!$H$3=1,1,0)</f>
        <v>1</v>
      </c>
      <c r="S4379" s="23">
        <f>IF(Analysis!$H$4=1,1,0)</f>
        <v>1</v>
      </c>
      <c r="T4379" s="23">
        <f>IF(Analysis!$H$6=1,1,0)</f>
        <v>1</v>
      </c>
      <c r="U4379" s="23">
        <f>IF(Analysis!$H$7=1,1,0)</f>
        <v>1</v>
      </c>
    </row>
    <row r="4380" spans="1:21">
      <c r="A4380" s="4">
        <v>13264</v>
      </c>
      <c r="B4380" s="5">
        <v>40626.70416666667</v>
      </c>
      <c r="C4380" s="5">
        <v>40620.703472222223</v>
      </c>
      <c r="D4380" s="4" t="s">
        <v>62</v>
      </c>
      <c r="E4380" s="4" t="s">
        <v>78</v>
      </c>
      <c r="F4380" s="6" t="s">
        <v>2073</v>
      </c>
      <c r="G4380" s="4" t="s">
        <v>55</v>
      </c>
      <c r="H4380" s="4" t="s">
        <v>1964</v>
      </c>
      <c r="I4380" s="4" t="s">
        <v>142</v>
      </c>
      <c r="J4380" s="4" t="s">
        <v>65</v>
      </c>
      <c r="K4380" s="9">
        <f t="shared" si="408"/>
        <v>6.0006944444467081</v>
      </c>
      <c r="L4380" s="13">
        <f t="shared" si="409"/>
        <v>40620</v>
      </c>
      <c r="M4380" s="14">
        <f t="shared" si="410"/>
        <v>0.70347222222335404</v>
      </c>
      <c r="N4380" s="15">
        <f t="shared" si="411"/>
        <v>5</v>
      </c>
      <c r="O4380" s="16" t="str">
        <f t="shared" si="412"/>
        <v>Thursday</v>
      </c>
      <c r="P4380" s="16" t="str">
        <f t="shared" si="413"/>
        <v>Mar</v>
      </c>
      <c r="Q4380" s="22">
        <f>IF(Analysis!$H$2=1,1,0)</f>
        <v>1</v>
      </c>
      <c r="R4380" s="1">
        <f>IF(Analysis!$H$3=1,1,0)</f>
        <v>1</v>
      </c>
      <c r="S4380" s="23">
        <f>IF(Analysis!$H$4=1,1,0)</f>
        <v>1</v>
      </c>
      <c r="T4380" s="23">
        <f>IF(Analysis!$H$6=1,1,0)</f>
        <v>1</v>
      </c>
      <c r="U4380" s="23">
        <f>IF(Analysis!$H$7=1,1,0)</f>
        <v>1</v>
      </c>
    </row>
    <row r="4381" spans="1:21">
      <c r="A4381" s="4">
        <v>13263</v>
      </c>
      <c r="B4381" s="5">
        <v>40876.383333333331</v>
      </c>
      <c r="C4381" s="5">
        <v>40620.702777777777</v>
      </c>
      <c r="D4381" s="4" t="s">
        <v>62</v>
      </c>
      <c r="E4381" s="4" t="s">
        <v>78</v>
      </c>
      <c r="F4381" s="6" t="s">
        <v>132</v>
      </c>
      <c r="G4381" s="4" t="s">
        <v>55</v>
      </c>
      <c r="H4381" s="4" t="s">
        <v>1965</v>
      </c>
      <c r="I4381" s="4" t="s">
        <v>142</v>
      </c>
      <c r="J4381" s="4" t="s">
        <v>70</v>
      </c>
      <c r="K4381" s="9">
        <f t="shared" si="408"/>
        <v>255.68055555555475</v>
      </c>
      <c r="L4381" s="13">
        <f t="shared" si="409"/>
        <v>40620</v>
      </c>
      <c r="M4381" s="14">
        <f t="shared" si="410"/>
        <v>0.70277777777664596</v>
      </c>
      <c r="N4381" s="15">
        <f t="shared" si="411"/>
        <v>5</v>
      </c>
      <c r="O4381" s="16" t="str">
        <f t="shared" si="412"/>
        <v>Tuesday</v>
      </c>
      <c r="P4381" s="16" t="str">
        <f t="shared" si="413"/>
        <v>Mar</v>
      </c>
      <c r="Q4381" s="22">
        <f>IF(Analysis!$H$2=1,1,0)</f>
        <v>1</v>
      </c>
      <c r="R4381" s="1">
        <f>IF(Analysis!$H$3=1,1,0)</f>
        <v>1</v>
      </c>
      <c r="S4381" s="23">
        <f>IF(Analysis!$H$4=1,1,0)</f>
        <v>1</v>
      </c>
      <c r="T4381" s="23">
        <f>IF(Analysis!$H$6=1,1,0)</f>
        <v>1</v>
      </c>
      <c r="U4381" s="23">
        <f>IF(Analysis!$H$7=1,1,0)</f>
        <v>1</v>
      </c>
    </row>
    <row r="4382" spans="1:21">
      <c r="A4382" s="4">
        <v>13262</v>
      </c>
      <c r="B4382" s="5">
        <v>40746.699305555558</v>
      </c>
      <c r="C4382" s="5">
        <v>40620.701388888891</v>
      </c>
      <c r="D4382" s="4" t="s">
        <v>62</v>
      </c>
      <c r="E4382" s="4" t="s">
        <v>76</v>
      </c>
      <c r="F4382" s="6" t="s">
        <v>133</v>
      </c>
      <c r="G4382" s="4" t="s">
        <v>55</v>
      </c>
      <c r="H4382" s="4" t="s">
        <v>90</v>
      </c>
      <c r="I4382" s="4" t="s">
        <v>142</v>
      </c>
      <c r="J4382" s="4" t="s">
        <v>65</v>
      </c>
      <c r="K4382" s="9">
        <f t="shared" si="408"/>
        <v>125.99791666666715</v>
      </c>
      <c r="L4382" s="13">
        <f t="shared" si="409"/>
        <v>40620</v>
      </c>
      <c r="M4382" s="14">
        <f t="shared" si="410"/>
        <v>0.70138888889050577</v>
      </c>
      <c r="N4382" s="15">
        <f t="shared" si="411"/>
        <v>5</v>
      </c>
      <c r="O4382" s="16" t="str">
        <f t="shared" si="412"/>
        <v>Friday</v>
      </c>
      <c r="P4382" s="16" t="str">
        <f t="shared" si="413"/>
        <v>Mar</v>
      </c>
      <c r="Q4382" s="22">
        <f>IF(Analysis!$H$2=1,1,0)</f>
        <v>1</v>
      </c>
      <c r="R4382" s="1">
        <f>IF(Analysis!$H$3=1,1,0)</f>
        <v>1</v>
      </c>
      <c r="S4382" s="23">
        <f>IF(Analysis!$H$4=1,1,0)</f>
        <v>1</v>
      </c>
      <c r="T4382" s="23">
        <f>IF(Analysis!$H$6=1,1,0)</f>
        <v>1</v>
      </c>
      <c r="U4382" s="23">
        <f>IF(Analysis!$H$7=1,1,0)</f>
        <v>1</v>
      </c>
    </row>
    <row r="4383" spans="1:21">
      <c r="A4383" s="4">
        <v>13261</v>
      </c>
      <c r="B4383" s="5">
        <v>40623.538194444445</v>
      </c>
      <c r="C4383" s="5">
        <v>40620.602777777778</v>
      </c>
      <c r="D4383" s="4" t="s">
        <v>53</v>
      </c>
      <c r="E4383" s="4" t="s">
        <v>74</v>
      </c>
      <c r="F4383" s="6" t="s">
        <v>127</v>
      </c>
      <c r="G4383" s="4" t="s">
        <v>55</v>
      </c>
      <c r="H4383" s="4" t="s">
        <v>107</v>
      </c>
      <c r="I4383" s="4" t="s">
        <v>142</v>
      </c>
      <c r="J4383" s="4" t="s">
        <v>59</v>
      </c>
      <c r="K4383" s="9">
        <f t="shared" si="408"/>
        <v>2.9354166666671517</v>
      </c>
      <c r="L4383" s="13">
        <f t="shared" si="409"/>
        <v>40620</v>
      </c>
      <c r="M4383" s="14">
        <f t="shared" si="410"/>
        <v>0.60277777777810115</v>
      </c>
      <c r="N4383" s="15">
        <f t="shared" si="411"/>
        <v>4</v>
      </c>
      <c r="O4383" s="16" t="str">
        <f t="shared" si="412"/>
        <v>Monday</v>
      </c>
      <c r="P4383" s="16" t="str">
        <f t="shared" si="413"/>
        <v>Mar</v>
      </c>
      <c r="Q4383" s="22">
        <f>IF(Analysis!$H$2=1,1,0)</f>
        <v>1</v>
      </c>
      <c r="R4383" s="1">
        <f>IF(Analysis!$H$3=1,1,0)</f>
        <v>1</v>
      </c>
      <c r="S4383" s="23">
        <f>IF(Analysis!$H$4=1,1,0)</f>
        <v>1</v>
      </c>
      <c r="T4383" s="23">
        <f>IF(Analysis!$H$6=1,1,0)</f>
        <v>1</v>
      </c>
      <c r="U4383" s="23">
        <f>IF(Analysis!$H$7=1,1,0)</f>
        <v>1</v>
      </c>
    </row>
    <row r="4384" spans="1:21">
      <c r="A4384" s="4">
        <v>13260</v>
      </c>
      <c r="B4384" s="5">
        <v>40623.384722222225</v>
      </c>
      <c r="C4384" s="5">
        <v>40620.591666666667</v>
      </c>
      <c r="D4384" s="4" t="s">
        <v>62</v>
      </c>
      <c r="E4384" s="4" t="s">
        <v>68</v>
      </c>
      <c r="F4384" s="6" t="s">
        <v>128</v>
      </c>
      <c r="G4384" s="4" t="s">
        <v>55</v>
      </c>
      <c r="H4384" s="4" t="s">
        <v>106</v>
      </c>
      <c r="I4384" s="4" t="s">
        <v>142</v>
      </c>
      <c r="J4384" s="4" t="s">
        <v>136</v>
      </c>
      <c r="K4384" s="9">
        <f t="shared" si="408"/>
        <v>2.7930555555576575</v>
      </c>
      <c r="L4384" s="13">
        <f t="shared" si="409"/>
        <v>40620</v>
      </c>
      <c r="M4384" s="14">
        <f t="shared" si="410"/>
        <v>0.59166666666715173</v>
      </c>
      <c r="N4384" s="15">
        <f t="shared" si="411"/>
        <v>4</v>
      </c>
      <c r="O4384" s="16" t="str">
        <f t="shared" si="412"/>
        <v>Monday</v>
      </c>
      <c r="P4384" s="16" t="str">
        <f t="shared" si="413"/>
        <v>Mar</v>
      </c>
      <c r="Q4384" s="22">
        <f>IF(Analysis!$H$2=1,1,0)</f>
        <v>1</v>
      </c>
      <c r="R4384" s="1">
        <f>IF(Analysis!$H$3=1,1,0)</f>
        <v>1</v>
      </c>
      <c r="S4384" s="23">
        <f>IF(Analysis!$H$4=1,1,0)</f>
        <v>1</v>
      </c>
      <c r="T4384" s="23">
        <f>IF(Analysis!$H$6=1,1,0)</f>
        <v>1</v>
      </c>
      <c r="U4384" s="23">
        <f>IF(Analysis!$H$7=1,1,0)</f>
        <v>1</v>
      </c>
    </row>
    <row r="4385" spans="1:21">
      <c r="A4385" s="4">
        <v>13259</v>
      </c>
      <c r="B4385" s="5">
        <v>40652.400694444441</v>
      </c>
      <c r="C4385" s="5">
        <v>40620.579861111109</v>
      </c>
      <c r="D4385" s="4" t="s">
        <v>62</v>
      </c>
      <c r="E4385" s="4" t="s">
        <v>100</v>
      </c>
      <c r="F4385" s="6" t="s">
        <v>129</v>
      </c>
      <c r="G4385" s="4" t="s">
        <v>55</v>
      </c>
      <c r="H4385" s="4" t="s">
        <v>71</v>
      </c>
      <c r="I4385" s="4" t="s">
        <v>142</v>
      </c>
      <c r="J4385" s="4" t="s">
        <v>73</v>
      </c>
      <c r="K4385" s="9">
        <f t="shared" si="408"/>
        <v>31.820833333331393</v>
      </c>
      <c r="L4385" s="13">
        <f t="shared" si="409"/>
        <v>40620</v>
      </c>
      <c r="M4385" s="14">
        <f t="shared" si="410"/>
        <v>0.57986111110949423</v>
      </c>
      <c r="N4385" s="15">
        <f t="shared" si="411"/>
        <v>4</v>
      </c>
      <c r="O4385" s="16" t="str">
        <f t="shared" si="412"/>
        <v>Tuesday</v>
      </c>
      <c r="P4385" s="16" t="str">
        <f t="shared" si="413"/>
        <v>Mar</v>
      </c>
      <c r="Q4385" s="22">
        <f>IF(Analysis!$H$2=1,1,0)</f>
        <v>1</v>
      </c>
      <c r="R4385" s="1">
        <f>IF(Analysis!$H$3=1,1,0)</f>
        <v>1</v>
      </c>
      <c r="S4385" s="23">
        <f>IF(Analysis!$H$4=1,1,0)</f>
        <v>1</v>
      </c>
      <c r="T4385" s="23">
        <f>IF(Analysis!$H$6=1,1,0)</f>
        <v>1</v>
      </c>
      <c r="U4385" s="23">
        <f>IF(Analysis!$H$7=1,1,0)</f>
        <v>1</v>
      </c>
    </row>
    <row r="4386" spans="1:21">
      <c r="A4386" s="4">
        <v>13258</v>
      </c>
      <c r="B4386" s="5">
        <v>40624.331250000003</v>
      </c>
      <c r="C4386" s="5">
        <v>40620.556250000001</v>
      </c>
      <c r="D4386" s="4" t="s">
        <v>53</v>
      </c>
      <c r="E4386" s="4" t="s">
        <v>68</v>
      </c>
      <c r="F4386" s="6" t="s">
        <v>145</v>
      </c>
      <c r="G4386" s="4" t="s">
        <v>55</v>
      </c>
      <c r="H4386" s="4" t="s">
        <v>56</v>
      </c>
      <c r="I4386" s="4" t="s">
        <v>142</v>
      </c>
      <c r="J4386" s="4" t="s">
        <v>59</v>
      </c>
      <c r="K4386" s="9">
        <f t="shared" si="408"/>
        <v>3.7750000000014552</v>
      </c>
      <c r="L4386" s="13">
        <f t="shared" si="409"/>
        <v>40620</v>
      </c>
      <c r="M4386" s="14">
        <f t="shared" si="410"/>
        <v>0.55625000000145519</v>
      </c>
      <c r="N4386" s="15">
        <f t="shared" si="411"/>
        <v>4</v>
      </c>
      <c r="O4386" s="16" t="str">
        <f t="shared" si="412"/>
        <v>Tuesday</v>
      </c>
      <c r="P4386" s="16" t="str">
        <f t="shared" si="413"/>
        <v>Mar</v>
      </c>
      <c r="Q4386" s="22">
        <f>IF(Analysis!$H$2=1,1,0)</f>
        <v>1</v>
      </c>
      <c r="R4386" s="1">
        <f>IF(Analysis!$H$3=1,1,0)</f>
        <v>1</v>
      </c>
      <c r="S4386" s="23">
        <f>IF(Analysis!$H$4=1,1,0)</f>
        <v>1</v>
      </c>
      <c r="T4386" s="23">
        <f>IF(Analysis!$H$6=1,1,0)</f>
        <v>1</v>
      </c>
      <c r="U4386" s="23">
        <f>IF(Analysis!$H$7=1,1,0)</f>
        <v>1</v>
      </c>
    </row>
    <row r="4387" spans="1:21">
      <c r="A4387" s="4">
        <v>13257</v>
      </c>
      <c r="B4387" s="5">
        <v>40625.40625</v>
      </c>
      <c r="C4387" s="5">
        <v>40620.484722222223</v>
      </c>
      <c r="D4387" s="4" t="s">
        <v>53</v>
      </c>
      <c r="E4387" s="4" t="s">
        <v>54</v>
      </c>
      <c r="F4387" s="6" t="s">
        <v>2511</v>
      </c>
      <c r="G4387" s="4" t="s">
        <v>55</v>
      </c>
      <c r="H4387" s="4" t="s">
        <v>90</v>
      </c>
      <c r="I4387" s="4" t="s">
        <v>142</v>
      </c>
      <c r="J4387" s="4" t="s">
        <v>59</v>
      </c>
      <c r="K4387" s="9">
        <f t="shared" si="408"/>
        <v>4.921527777776646</v>
      </c>
      <c r="L4387" s="13">
        <f t="shared" si="409"/>
        <v>40620</v>
      </c>
      <c r="M4387" s="14">
        <f t="shared" si="410"/>
        <v>0.48472222222335404</v>
      </c>
      <c r="N4387" s="15">
        <f t="shared" si="411"/>
        <v>3</v>
      </c>
      <c r="O4387" s="16" t="str">
        <f t="shared" si="412"/>
        <v>Wednesday</v>
      </c>
      <c r="P4387" s="16" t="str">
        <f t="shared" si="413"/>
        <v>Mar</v>
      </c>
      <c r="Q4387" s="22">
        <f>IF(Analysis!$H$2=1,1,0)</f>
        <v>1</v>
      </c>
      <c r="R4387" s="1">
        <f>IF(Analysis!$H$3=1,1,0)</f>
        <v>1</v>
      </c>
      <c r="S4387" s="23">
        <f>IF(Analysis!$H$4=1,1,0)</f>
        <v>1</v>
      </c>
      <c r="T4387" s="23">
        <f>IF(Analysis!$H$6=1,1,0)</f>
        <v>1</v>
      </c>
      <c r="U4387" s="23">
        <f>IF(Analysis!$H$7=1,1,0)</f>
        <v>1</v>
      </c>
    </row>
    <row r="4388" spans="1:21">
      <c r="A4388" s="4">
        <v>13256</v>
      </c>
      <c r="B4388" s="5">
        <v>40620.491666666669</v>
      </c>
      <c r="C4388" s="5">
        <v>40620.451388888891</v>
      </c>
      <c r="D4388" s="4" t="s">
        <v>62</v>
      </c>
      <c r="E4388" s="4" t="s">
        <v>64</v>
      </c>
      <c r="F4388" s="6" t="s">
        <v>2071</v>
      </c>
      <c r="G4388" s="4" t="s">
        <v>55</v>
      </c>
      <c r="H4388" s="4" t="s">
        <v>56</v>
      </c>
      <c r="I4388" s="4" t="s">
        <v>142</v>
      </c>
      <c r="J4388" s="4" t="s">
        <v>59</v>
      </c>
      <c r="K4388" s="9">
        <f t="shared" si="408"/>
        <v>4.0277777778101154E-2</v>
      </c>
      <c r="L4388" s="13">
        <f t="shared" si="409"/>
        <v>40620</v>
      </c>
      <c r="M4388" s="14">
        <f t="shared" si="410"/>
        <v>0.45138888889050577</v>
      </c>
      <c r="N4388" s="15">
        <f t="shared" si="411"/>
        <v>2</v>
      </c>
      <c r="O4388" s="16" t="str">
        <f t="shared" si="412"/>
        <v>Friday</v>
      </c>
      <c r="P4388" s="16" t="str">
        <f t="shared" si="413"/>
        <v>Mar</v>
      </c>
      <c r="Q4388" s="22">
        <f>IF(Analysis!$H$2=1,1,0)</f>
        <v>1</v>
      </c>
      <c r="R4388" s="1">
        <f>IF(Analysis!$H$3=1,1,0)</f>
        <v>1</v>
      </c>
      <c r="S4388" s="23">
        <f>IF(Analysis!$H$4=1,1,0)</f>
        <v>1</v>
      </c>
      <c r="T4388" s="23">
        <f>IF(Analysis!$H$6=1,1,0)</f>
        <v>1</v>
      </c>
      <c r="U4388" s="23">
        <f>IF(Analysis!$H$7=1,1,0)</f>
        <v>1</v>
      </c>
    </row>
    <row r="4389" spans="1:21">
      <c r="A4389" s="4">
        <v>13255</v>
      </c>
      <c r="B4389" s="5">
        <v>40620.71875</v>
      </c>
      <c r="C4389" s="5">
        <v>40620.375694444447</v>
      </c>
      <c r="D4389" s="4" t="s">
        <v>53</v>
      </c>
      <c r="E4389" s="4" t="s">
        <v>54</v>
      </c>
      <c r="F4389" s="6" t="s">
        <v>2072</v>
      </c>
      <c r="G4389" s="4" t="s">
        <v>55</v>
      </c>
      <c r="H4389" s="4" t="s">
        <v>1966</v>
      </c>
      <c r="I4389" s="4" t="s">
        <v>142</v>
      </c>
      <c r="J4389" s="4" t="s">
        <v>59</v>
      </c>
      <c r="K4389" s="9">
        <f t="shared" si="408"/>
        <v>0.34305555555329192</v>
      </c>
      <c r="L4389" s="13">
        <f t="shared" si="409"/>
        <v>40620</v>
      </c>
      <c r="M4389" s="14">
        <f t="shared" si="410"/>
        <v>0.37569444444670808</v>
      </c>
      <c r="N4389" s="15">
        <f t="shared" si="411"/>
        <v>2</v>
      </c>
      <c r="O4389" s="16" t="str">
        <f t="shared" si="412"/>
        <v>Friday</v>
      </c>
      <c r="P4389" s="16" t="str">
        <f t="shared" si="413"/>
        <v>Mar</v>
      </c>
      <c r="Q4389" s="22">
        <f>IF(Analysis!$H$2=1,1,0)</f>
        <v>1</v>
      </c>
      <c r="R4389" s="1">
        <f>IF(Analysis!$H$3=1,1,0)</f>
        <v>1</v>
      </c>
      <c r="S4389" s="23">
        <f>IF(Analysis!$H$4=1,1,0)</f>
        <v>1</v>
      </c>
      <c r="T4389" s="23">
        <f>IF(Analysis!$H$6=1,1,0)</f>
        <v>1</v>
      </c>
      <c r="U4389" s="23">
        <f>IF(Analysis!$H$7=1,1,0)</f>
        <v>1</v>
      </c>
    </row>
    <row r="4390" spans="1:21">
      <c r="A4390" s="4">
        <v>13254</v>
      </c>
      <c r="B4390" s="5">
        <v>40623.592361111114</v>
      </c>
      <c r="C4390" s="5">
        <v>40620.318055555559</v>
      </c>
      <c r="D4390" s="4" t="s">
        <v>60</v>
      </c>
      <c r="E4390" s="4" t="s">
        <v>67</v>
      </c>
      <c r="F4390" s="6" t="s">
        <v>2073</v>
      </c>
      <c r="G4390" s="4" t="s">
        <v>55</v>
      </c>
      <c r="H4390" s="4" t="s">
        <v>1967</v>
      </c>
      <c r="I4390" s="4" t="s">
        <v>142</v>
      </c>
      <c r="J4390" s="4" t="s">
        <v>59</v>
      </c>
      <c r="K4390" s="9">
        <f t="shared" si="408"/>
        <v>3.2743055555547471</v>
      </c>
      <c r="L4390" s="13">
        <f t="shared" si="409"/>
        <v>40620</v>
      </c>
      <c r="M4390" s="14">
        <f t="shared" si="410"/>
        <v>0.31805555555911269</v>
      </c>
      <c r="N4390" s="15">
        <f t="shared" si="411"/>
        <v>1</v>
      </c>
      <c r="O4390" s="16" t="str">
        <f t="shared" si="412"/>
        <v>Monday</v>
      </c>
      <c r="P4390" s="16" t="str">
        <f t="shared" si="413"/>
        <v>Mar</v>
      </c>
      <c r="Q4390" s="22">
        <f>IF(Analysis!$H$2=1,1,0)</f>
        <v>1</v>
      </c>
      <c r="R4390" s="1">
        <f>IF(Analysis!$H$3=1,1,0)</f>
        <v>1</v>
      </c>
      <c r="S4390" s="23">
        <f>IF(Analysis!$H$4=1,1,0)</f>
        <v>1</v>
      </c>
      <c r="T4390" s="23">
        <f>IF(Analysis!$H$6=1,1,0)</f>
        <v>1</v>
      </c>
      <c r="U4390" s="23">
        <f>IF(Analysis!$H$7=1,1,0)</f>
        <v>1</v>
      </c>
    </row>
    <row r="4391" spans="1:21">
      <c r="A4391" s="4">
        <v>13253</v>
      </c>
      <c r="B4391" s="5">
        <v>40619.680555555555</v>
      </c>
      <c r="C4391" s="5">
        <v>40619.679861111108</v>
      </c>
      <c r="D4391" s="4" t="s">
        <v>60</v>
      </c>
      <c r="E4391" s="4" t="s">
        <v>144</v>
      </c>
      <c r="F4391" s="6" t="s">
        <v>132</v>
      </c>
      <c r="G4391" s="4" t="s">
        <v>55</v>
      </c>
      <c r="H4391" s="4" t="s">
        <v>1968</v>
      </c>
      <c r="I4391" s="4" t="s">
        <v>142</v>
      </c>
      <c r="J4391" s="4" t="s">
        <v>59</v>
      </c>
      <c r="K4391" s="9">
        <f t="shared" si="408"/>
        <v>6.944444467080757E-4</v>
      </c>
      <c r="L4391" s="13">
        <f t="shared" si="409"/>
        <v>40619</v>
      </c>
      <c r="M4391" s="14">
        <f t="shared" si="410"/>
        <v>0.67986111110803904</v>
      </c>
      <c r="N4391" s="15">
        <f t="shared" si="411"/>
        <v>5</v>
      </c>
      <c r="O4391" s="16" t="str">
        <f t="shared" si="412"/>
        <v>Thursday</v>
      </c>
      <c r="P4391" s="16" t="str">
        <f t="shared" si="413"/>
        <v>Mar</v>
      </c>
      <c r="Q4391" s="22">
        <f>IF(Analysis!$H$2=1,1,0)</f>
        <v>1</v>
      </c>
      <c r="R4391" s="1">
        <f>IF(Analysis!$H$3=1,1,0)</f>
        <v>1</v>
      </c>
      <c r="S4391" s="23">
        <f>IF(Analysis!$H$4=1,1,0)</f>
        <v>1</v>
      </c>
      <c r="T4391" s="23">
        <f>IF(Analysis!$H$6=1,1,0)</f>
        <v>1</v>
      </c>
      <c r="U4391" s="23">
        <f>IF(Analysis!$H$7=1,1,0)</f>
        <v>1</v>
      </c>
    </row>
    <row r="4392" spans="1:21">
      <c r="A4392" s="4">
        <v>13252</v>
      </c>
      <c r="B4392" s="5">
        <v>40620.55972222222</v>
      </c>
      <c r="C4392" s="5">
        <v>40619.669444444444</v>
      </c>
      <c r="D4392" s="4" t="s">
        <v>60</v>
      </c>
      <c r="E4392" s="4" t="s">
        <v>54</v>
      </c>
      <c r="F4392" s="6" t="s">
        <v>133</v>
      </c>
      <c r="G4392" s="4" t="s">
        <v>55</v>
      </c>
      <c r="H4392" s="4" t="s">
        <v>1969</v>
      </c>
      <c r="I4392" s="4" t="s">
        <v>142</v>
      </c>
      <c r="J4392" s="4" t="s">
        <v>59</v>
      </c>
      <c r="K4392" s="9">
        <f t="shared" si="408"/>
        <v>0.89027777777664596</v>
      </c>
      <c r="L4392" s="13">
        <f t="shared" si="409"/>
        <v>40619</v>
      </c>
      <c r="M4392" s="14">
        <f t="shared" si="410"/>
        <v>0.66944444444379769</v>
      </c>
      <c r="N4392" s="15">
        <f t="shared" si="411"/>
        <v>5</v>
      </c>
      <c r="O4392" s="16" t="str">
        <f t="shared" si="412"/>
        <v>Friday</v>
      </c>
      <c r="P4392" s="16" t="str">
        <f t="shared" si="413"/>
        <v>Mar</v>
      </c>
      <c r="Q4392" s="22">
        <f>IF(Analysis!$H$2=1,1,0)</f>
        <v>1</v>
      </c>
      <c r="R4392" s="1">
        <f>IF(Analysis!$H$3=1,1,0)</f>
        <v>1</v>
      </c>
      <c r="S4392" s="23">
        <f>IF(Analysis!$H$4=1,1,0)</f>
        <v>1</v>
      </c>
      <c r="T4392" s="23">
        <f>IF(Analysis!$H$6=1,1,0)</f>
        <v>1</v>
      </c>
      <c r="U4392" s="23">
        <f>IF(Analysis!$H$7=1,1,0)</f>
        <v>1</v>
      </c>
    </row>
    <row r="4393" spans="1:21">
      <c r="A4393" s="4">
        <v>13251</v>
      </c>
      <c r="B4393" s="5">
        <v>40619.663194444445</v>
      </c>
      <c r="C4393" s="5">
        <v>40619.650694444441</v>
      </c>
      <c r="D4393" s="4" t="s">
        <v>53</v>
      </c>
      <c r="E4393" s="4" t="s">
        <v>74</v>
      </c>
      <c r="F4393" s="6" t="s">
        <v>127</v>
      </c>
      <c r="G4393" s="4" t="s">
        <v>55</v>
      </c>
      <c r="H4393" s="4" t="s">
        <v>1970</v>
      </c>
      <c r="I4393" s="4" t="s">
        <v>142</v>
      </c>
      <c r="J4393" s="4" t="s">
        <v>59</v>
      </c>
      <c r="K4393" s="9">
        <f t="shared" si="408"/>
        <v>1.2500000004365575E-2</v>
      </c>
      <c r="L4393" s="13">
        <f t="shared" si="409"/>
        <v>40619</v>
      </c>
      <c r="M4393" s="14">
        <f t="shared" si="410"/>
        <v>0.65069444444088731</v>
      </c>
      <c r="N4393" s="15">
        <f t="shared" si="411"/>
        <v>5</v>
      </c>
      <c r="O4393" s="16" t="str">
        <f t="shared" si="412"/>
        <v>Thursday</v>
      </c>
      <c r="P4393" s="16" t="str">
        <f t="shared" si="413"/>
        <v>Mar</v>
      </c>
      <c r="Q4393" s="22">
        <f>IF(Analysis!$H$2=1,1,0)</f>
        <v>1</v>
      </c>
      <c r="R4393" s="1">
        <f>IF(Analysis!$H$3=1,1,0)</f>
        <v>1</v>
      </c>
      <c r="S4393" s="23">
        <f>IF(Analysis!$H$4=1,1,0)</f>
        <v>1</v>
      </c>
      <c r="T4393" s="23">
        <f>IF(Analysis!$H$6=1,1,0)</f>
        <v>1</v>
      </c>
      <c r="U4393" s="23">
        <f>IF(Analysis!$H$7=1,1,0)</f>
        <v>1</v>
      </c>
    </row>
    <row r="4394" spans="1:21">
      <c r="A4394" s="4">
        <v>13250</v>
      </c>
      <c r="B4394" s="5">
        <v>40646.420138888891</v>
      </c>
      <c r="C4394" s="5">
        <v>40619.628472222219</v>
      </c>
      <c r="D4394" s="4" t="s">
        <v>53</v>
      </c>
      <c r="E4394" s="4" t="s">
        <v>105</v>
      </c>
      <c r="F4394" s="6" t="s">
        <v>128</v>
      </c>
      <c r="G4394" s="4" t="s">
        <v>55</v>
      </c>
      <c r="H4394" s="4" t="s">
        <v>90</v>
      </c>
      <c r="I4394" s="4" t="s">
        <v>142</v>
      </c>
      <c r="J4394" s="4" t="s">
        <v>59</v>
      </c>
      <c r="K4394" s="9">
        <f t="shared" si="408"/>
        <v>26.791666666671517</v>
      </c>
      <c r="L4394" s="13">
        <f t="shared" si="409"/>
        <v>40619</v>
      </c>
      <c r="M4394" s="14">
        <f t="shared" si="410"/>
        <v>0.62847222221898846</v>
      </c>
      <c r="N4394" s="15">
        <f t="shared" si="411"/>
        <v>5</v>
      </c>
      <c r="O4394" s="16" t="str">
        <f t="shared" si="412"/>
        <v>Wednesday</v>
      </c>
      <c r="P4394" s="16" t="str">
        <f t="shared" si="413"/>
        <v>Mar</v>
      </c>
      <c r="Q4394" s="22">
        <f>IF(Analysis!$H$2=1,1,0)</f>
        <v>1</v>
      </c>
      <c r="R4394" s="1">
        <f>IF(Analysis!$H$3=1,1,0)</f>
        <v>1</v>
      </c>
      <c r="S4394" s="23">
        <f>IF(Analysis!$H$4=1,1,0)</f>
        <v>1</v>
      </c>
      <c r="T4394" s="23">
        <f>IF(Analysis!$H$6=1,1,0)</f>
        <v>1</v>
      </c>
      <c r="U4394" s="23">
        <f>IF(Analysis!$H$7=1,1,0)</f>
        <v>1</v>
      </c>
    </row>
    <row r="4395" spans="1:21">
      <c r="A4395" s="4">
        <v>13249</v>
      </c>
      <c r="B4395" s="5">
        <v>40619.644444444442</v>
      </c>
      <c r="C4395" s="5">
        <v>40619.627083333333</v>
      </c>
      <c r="D4395" s="4" t="s">
        <v>53</v>
      </c>
      <c r="E4395" s="4" t="s">
        <v>105</v>
      </c>
      <c r="F4395" s="6" t="s">
        <v>129</v>
      </c>
      <c r="G4395" s="4" t="s">
        <v>55</v>
      </c>
      <c r="H4395" s="4" t="s">
        <v>107</v>
      </c>
      <c r="I4395" s="4" t="s">
        <v>142</v>
      </c>
      <c r="J4395" s="4" t="s">
        <v>59</v>
      </c>
      <c r="K4395" s="9">
        <f t="shared" si="408"/>
        <v>1.7361111109494232E-2</v>
      </c>
      <c r="L4395" s="13">
        <f t="shared" si="409"/>
        <v>40619</v>
      </c>
      <c r="M4395" s="14">
        <f t="shared" si="410"/>
        <v>0.62708333333284827</v>
      </c>
      <c r="N4395" s="15">
        <f t="shared" si="411"/>
        <v>5</v>
      </c>
      <c r="O4395" s="16" t="str">
        <f t="shared" si="412"/>
        <v>Thursday</v>
      </c>
      <c r="P4395" s="16" t="str">
        <f t="shared" si="413"/>
        <v>Mar</v>
      </c>
      <c r="Q4395" s="22">
        <f>IF(Analysis!$H$2=1,1,0)</f>
        <v>1</v>
      </c>
      <c r="R4395" s="1">
        <f>IF(Analysis!$H$3=1,1,0)</f>
        <v>1</v>
      </c>
      <c r="S4395" s="23">
        <f>IF(Analysis!$H$4=1,1,0)</f>
        <v>1</v>
      </c>
      <c r="T4395" s="23">
        <f>IF(Analysis!$H$6=1,1,0)</f>
        <v>1</v>
      </c>
      <c r="U4395" s="23">
        <f>IF(Analysis!$H$7=1,1,0)</f>
        <v>1</v>
      </c>
    </row>
    <row r="4396" spans="1:21">
      <c r="A4396" s="4">
        <v>13248</v>
      </c>
      <c r="B4396" s="5">
        <v>40665.726388888892</v>
      </c>
      <c r="C4396" s="5">
        <v>40619.575694444444</v>
      </c>
      <c r="D4396" s="4" t="s">
        <v>62</v>
      </c>
      <c r="E4396" s="4" t="s">
        <v>64</v>
      </c>
      <c r="F4396" s="6" t="s">
        <v>145</v>
      </c>
      <c r="G4396" s="4" t="s">
        <v>55</v>
      </c>
      <c r="H4396" s="4" t="s">
        <v>106</v>
      </c>
      <c r="I4396" s="4" t="s">
        <v>142</v>
      </c>
      <c r="J4396" s="4" t="s">
        <v>136</v>
      </c>
      <c r="K4396" s="9">
        <f t="shared" si="408"/>
        <v>46.150694444448163</v>
      </c>
      <c r="L4396" s="13">
        <f t="shared" si="409"/>
        <v>40619</v>
      </c>
      <c r="M4396" s="14">
        <f t="shared" si="410"/>
        <v>0.57569444444379769</v>
      </c>
      <c r="N4396" s="15">
        <f t="shared" si="411"/>
        <v>4</v>
      </c>
      <c r="O4396" s="16" t="str">
        <f t="shared" si="412"/>
        <v>Monday</v>
      </c>
      <c r="P4396" s="16" t="str">
        <f t="shared" si="413"/>
        <v>Mar</v>
      </c>
      <c r="Q4396" s="22">
        <f>IF(Analysis!$H$2=1,1,0)</f>
        <v>1</v>
      </c>
      <c r="R4396" s="1">
        <f>IF(Analysis!$H$3=1,1,0)</f>
        <v>1</v>
      </c>
      <c r="S4396" s="23">
        <f>IF(Analysis!$H$4=1,1,0)</f>
        <v>1</v>
      </c>
      <c r="T4396" s="23">
        <f>IF(Analysis!$H$6=1,1,0)</f>
        <v>1</v>
      </c>
      <c r="U4396" s="23">
        <f>IF(Analysis!$H$7=1,1,0)</f>
        <v>1</v>
      </c>
    </row>
    <row r="4397" spans="1:21">
      <c r="A4397" s="4">
        <v>13247</v>
      </c>
      <c r="B4397" s="5">
        <v>40619.62222222222</v>
      </c>
      <c r="C4397" s="5">
        <v>40619.519444444442</v>
      </c>
      <c r="D4397" s="4" t="s">
        <v>53</v>
      </c>
      <c r="E4397" s="4" t="s">
        <v>54</v>
      </c>
      <c r="F4397" s="6" t="s">
        <v>2512</v>
      </c>
      <c r="G4397" s="4" t="s">
        <v>55</v>
      </c>
      <c r="H4397" s="4" t="s">
        <v>71</v>
      </c>
      <c r="I4397" s="4" t="s">
        <v>142</v>
      </c>
      <c r="J4397" s="4" t="s">
        <v>59</v>
      </c>
      <c r="K4397" s="9">
        <f t="shared" si="408"/>
        <v>0.10277777777810115</v>
      </c>
      <c r="L4397" s="13">
        <f t="shared" si="409"/>
        <v>40619</v>
      </c>
      <c r="M4397" s="14">
        <f t="shared" si="410"/>
        <v>0.5194444444423425</v>
      </c>
      <c r="N4397" s="15">
        <f t="shared" si="411"/>
        <v>3</v>
      </c>
      <c r="O4397" s="16" t="str">
        <f t="shared" si="412"/>
        <v>Thursday</v>
      </c>
      <c r="P4397" s="16" t="str">
        <f t="shared" si="413"/>
        <v>Mar</v>
      </c>
      <c r="Q4397" s="22">
        <f>IF(Analysis!$H$2=1,1,0)</f>
        <v>1</v>
      </c>
      <c r="R4397" s="1">
        <f>IF(Analysis!$H$3=1,1,0)</f>
        <v>1</v>
      </c>
      <c r="S4397" s="23">
        <f>IF(Analysis!$H$4=1,1,0)</f>
        <v>1</v>
      </c>
      <c r="T4397" s="23">
        <f>IF(Analysis!$H$6=1,1,0)</f>
        <v>1</v>
      </c>
      <c r="U4397" s="23">
        <f>IF(Analysis!$H$7=1,1,0)</f>
        <v>1</v>
      </c>
    </row>
    <row r="4398" spans="1:21">
      <c r="A4398" s="4">
        <v>13246</v>
      </c>
      <c r="B4398" s="5">
        <v>40688.433333333334</v>
      </c>
      <c r="C4398" s="5">
        <v>40619.477083333331</v>
      </c>
      <c r="D4398" s="4" t="s">
        <v>60</v>
      </c>
      <c r="E4398" s="4" t="s">
        <v>80</v>
      </c>
      <c r="F4398" s="6" t="s">
        <v>2071</v>
      </c>
      <c r="G4398" s="4" t="s">
        <v>55</v>
      </c>
      <c r="H4398" s="4" t="s">
        <v>56</v>
      </c>
      <c r="I4398" s="4" t="s">
        <v>142</v>
      </c>
      <c r="J4398" s="4" t="s">
        <v>59</v>
      </c>
      <c r="K4398" s="9">
        <f t="shared" si="408"/>
        <v>68.95625000000291</v>
      </c>
      <c r="L4398" s="13">
        <f t="shared" si="409"/>
        <v>40619</v>
      </c>
      <c r="M4398" s="14">
        <f t="shared" si="410"/>
        <v>0.47708333333139308</v>
      </c>
      <c r="N4398" s="15">
        <f t="shared" si="411"/>
        <v>3</v>
      </c>
      <c r="O4398" s="16" t="str">
        <f t="shared" si="412"/>
        <v>Wednesday</v>
      </c>
      <c r="P4398" s="16" t="str">
        <f t="shared" si="413"/>
        <v>Mar</v>
      </c>
      <c r="Q4398" s="22">
        <f>IF(Analysis!$H$2=1,1,0)</f>
        <v>1</v>
      </c>
      <c r="R4398" s="1">
        <f>IF(Analysis!$H$3=1,1,0)</f>
        <v>1</v>
      </c>
      <c r="S4398" s="23">
        <f>IF(Analysis!$H$4=1,1,0)</f>
        <v>1</v>
      </c>
      <c r="T4398" s="23">
        <f>IF(Analysis!$H$6=1,1,0)</f>
        <v>1</v>
      </c>
      <c r="U4398" s="23">
        <f>IF(Analysis!$H$7=1,1,0)</f>
        <v>1</v>
      </c>
    </row>
    <row r="4399" spans="1:21">
      <c r="A4399" s="4">
        <v>13245</v>
      </c>
      <c r="B4399" s="5">
        <v>40631.572222222225</v>
      </c>
      <c r="C4399" s="5">
        <v>40619.447222222225</v>
      </c>
      <c r="D4399" s="4" t="s">
        <v>60</v>
      </c>
      <c r="E4399" s="4" t="s">
        <v>61</v>
      </c>
      <c r="F4399" s="6" t="s">
        <v>2072</v>
      </c>
      <c r="G4399" s="4" t="s">
        <v>55</v>
      </c>
      <c r="H4399" s="4" t="s">
        <v>90</v>
      </c>
      <c r="I4399" s="4" t="s">
        <v>142</v>
      </c>
      <c r="J4399" s="4" t="s">
        <v>59</v>
      </c>
      <c r="K4399" s="9">
        <f t="shared" si="408"/>
        <v>12.125</v>
      </c>
      <c r="L4399" s="13">
        <f t="shared" si="409"/>
        <v>40619</v>
      </c>
      <c r="M4399" s="14">
        <f t="shared" si="410"/>
        <v>0.44722222222480923</v>
      </c>
      <c r="N4399" s="15">
        <f t="shared" si="411"/>
        <v>2</v>
      </c>
      <c r="O4399" s="16" t="str">
        <f t="shared" si="412"/>
        <v>Tuesday</v>
      </c>
      <c r="P4399" s="16" t="str">
        <f t="shared" si="413"/>
        <v>Mar</v>
      </c>
      <c r="Q4399" s="22">
        <f>IF(Analysis!$H$2=1,1,0)</f>
        <v>1</v>
      </c>
      <c r="R4399" s="1">
        <f>IF(Analysis!$H$3=1,1,0)</f>
        <v>1</v>
      </c>
      <c r="S4399" s="23">
        <f>IF(Analysis!$H$4=1,1,0)</f>
        <v>1</v>
      </c>
      <c r="T4399" s="23">
        <f>IF(Analysis!$H$6=1,1,0)</f>
        <v>1</v>
      </c>
      <c r="U4399" s="23">
        <f>IF(Analysis!$H$7=1,1,0)</f>
        <v>1</v>
      </c>
    </row>
    <row r="4400" spans="1:21">
      <c r="A4400" s="4">
        <v>13244</v>
      </c>
      <c r="B4400" s="5">
        <v>40631.359027777777</v>
      </c>
      <c r="C4400" s="5">
        <v>40619.442361111112</v>
      </c>
      <c r="D4400" s="4" t="s">
        <v>60</v>
      </c>
      <c r="E4400" s="4" t="s">
        <v>54</v>
      </c>
      <c r="F4400" s="6" t="s">
        <v>2073</v>
      </c>
      <c r="G4400" s="4" t="s">
        <v>55</v>
      </c>
      <c r="H4400" s="4" t="s">
        <v>56</v>
      </c>
      <c r="I4400" s="4" t="s">
        <v>142</v>
      </c>
      <c r="J4400" s="4" t="s">
        <v>59</v>
      </c>
      <c r="K4400" s="9">
        <f t="shared" si="408"/>
        <v>11.916666666664241</v>
      </c>
      <c r="L4400" s="13">
        <f t="shared" si="409"/>
        <v>40619</v>
      </c>
      <c r="M4400" s="14">
        <f t="shared" si="410"/>
        <v>0.44236111111240461</v>
      </c>
      <c r="N4400" s="15">
        <f t="shared" si="411"/>
        <v>2</v>
      </c>
      <c r="O4400" s="16" t="str">
        <f t="shared" si="412"/>
        <v>Tuesday</v>
      </c>
      <c r="P4400" s="16" t="str">
        <f t="shared" si="413"/>
        <v>Mar</v>
      </c>
      <c r="Q4400" s="22">
        <f>IF(Analysis!$H$2=1,1,0)</f>
        <v>1</v>
      </c>
      <c r="R4400" s="1">
        <f>IF(Analysis!$H$3=1,1,0)</f>
        <v>1</v>
      </c>
      <c r="S4400" s="23">
        <f>IF(Analysis!$H$4=1,1,0)</f>
        <v>1</v>
      </c>
      <c r="T4400" s="23">
        <f>IF(Analysis!$H$6=1,1,0)</f>
        <v>1</v>
      </c>
      <c r="U4400" s="23">
        <f>IF(Analysis!$H$7=1,1,0)</f>
        <v>1</v>
      </c>
    </row>
    <row r="4401" spans="1:21">
      <c r="A4401" s="4">
        <v>13243</v>
      </c>
      <c r="B4401" s="5">
        <v>40626.521527777775</v>
      </c>
      <c r="C4401" s="5">
        <v>40619.415972222225</v>
      </c>
      <c r="D4401" s="4" t="s">
        <v>62</v>
      </c>
      <c r="E4401" s="4" t="s">
        <v>68</v>
      </c>
      <c r="F4401" s="6" t="s">
        <v>132</v>
      </c>
      <c r="G4401" s="4" t="s">
        <v>55</v>
      </c>
      <c r="H4401" s="4" t="s">
        <v>1971</v>
      </c>
      <c r="I4401" s="4" t="s">
        <v>142</v>
      </c>
      <c r="J4401" s="4" t="s">
        <v>59</v>
      </c>
      <c r="K4401" s="9">
        <f t="shared" si="408"/>
        <v>7.1055555555503815</v>
      </c>
      <c r="L4401" s="13">
        <f t="shared" si="409"/>
        <v>40619</v>
      </c>
      <c r="M4401" s="14">
        <f t="shared" si="410"/>
        <v>0.41597222222480923</v>
      </c>
      <c r="N4401" s="15">
        <f t="shared" si="411"/>
        <v>2</v>
      </c>
      <c r="O4401" s="16" t="str">
        <f t="shared" si="412"/>
        <v>Thursday</v>
      </c>
      <c r="P4401" s="16" t="str">
        <f t="shared" si="413"/>
        <v>Mar</v>
      </c>
      <c r="Q4401" s="22">
        <f>IF(Analysis!$H$2=1,1,0)</f>
        <v>1</v>
      </c>
      <c r="R4401" s="1">
        <f>IF(Analysis!$H$3=1,1,0)</f>
        <v>1</v>
      </c>
      <c r="S4401" s="23">
        <f>IF(Analysis!$H$4=1,1,0)</f>
        <v>1</v>
      </c>
      <c r="T4401" s="23">
        <f>IF(Analysis!$H$6=1,1,0)</f>
        <v>1</v>
      </c>
      <c r="U4401" s="23">
        <f>IF(Analysis!$H$7=1,1,0)</f>
        <v>1</v>
      </c>
    </row>
    <row r="4402" spans="1:21">
      <c r="A4402" s="4">
        <v>13242</v>
      </c>
      <c r="B4402" s="5">
        <v>40631.459027777775</v>
      </c>
      <c r="C4402" s="5">
        <v>40619.412499999999</v>
      </c>
      <c r="D4402" s="4" t="s">
        <v>60</v>
      </c>
      <c r="E4402" s="4" t="s">
        <v>61</v>
      </c>
      <c r="F4402" s="6" t="s">
        <v>133</v>
      </c>
      <c r="G4402" s="4" t="s">
        <v>55</v>
      </c>
      <c r="H4402" s="4" t="s">
        <v>1972</v>
      </c>
      <c r="I4402" s="4" t="s">
        <v>142</v>
      </c>
      <c r="J4402" s="4" t="s">
        <v>59</v>
      </c>
      <c r="K4402" s="9">
        <f t="shared" si="408"/>
        <v>12.046527777776646</v>
      </c>
      <c r="L4402" s="13">
        <f t="shared" si="409"/>
        <v>40619</v>
      </c>
      <c r="M4402" s="14">
        <f t="shared" si="410"/>
        <v>0.41249999999854481</v>
      </c>
      <c r="N4402" s="15">
        <f t="shared" si="411"/>
        <v>2</v>
      </c>
      <c r="O4402" s="16" t="str">
        <f t="shared" si="412"/>
        <v>Tuesday</v>
      </c>
      <c r="P4402" s="16" t="str">
        <f t="shared" si="413"/>
        <v>Mar</v>
      </c>
      <c r="Q4402" s="22">
        <f>IF(Analysis!$H$2=1,1,0)</f>
        <v>1</v>
      </c>
      <c r="R4402" s="1">
        <f>IF(Analysis!$H$3=1,1,0)</f>
        <v>1</v>
      </c>
      <c r="S4402" s="23">
        <f>IF(Analysis!$H$4=1,1,0)</f>
        <v>1</v>
      </c>
      <c r="T4402" s="23">
        <f>IF(Analysis!$H$6=1,1,0)</f>
        <v>1</v>
      </c>
      <c r="U4402" s="23">
        <f>IF(Analysis!$H$7=1,1,0)</f>
        <v>1</v>
      </c>
    </row>
    <row r="4403" spans="1:21">
      <c r="A4403" s="4">
        <v>13241</v>
      </c>
      <c r="B4403" s="5">
        <v>40619.476388888892</v>
      </c>
      <c r="C4403" s="5">
        <v>40619.4</v>
      </c>
      <c r="D4403" s="4" t="s">
        <v>53</v>
      </c>
      <c r="E4403" s="4" t="s">
        <v>58</v>
      </c>
      <c r="F4403" s="6" t="s">
        <v>127</v>
      </c>
      <c r="G4403" s="4" t="s">
        <v>55</v>
      </c>
      <c r="H4403" s="4" t="s">
        <v>1973</v>
      </c>
      <c r="I4403" s="4" t="s">
        <v>142</v>
      </c>
      <c r="J4403" s="4" t="s">
        <v>59</v>
      </c>
      <c r="K4403" s="9">
        <f t="shared" si="408"/>
        <v>7.6388888890505768E-2</v>
      </c>
      <c r="L4403" s="13">
        <f t="shared" si="409"/>
        <v>40619</v>
      </c>
      <c r="M4403" s="14">
        <f t="shared" si="410"/>
        <v>0.40000000000145519</v>
      </c>
      <c r="N4403" s="15">
        <f t="shared" si="411"/>
        <v>2</v>
      </c>
      <c r="O4403" s="16" t="str">
        <f t="shared" si="412"/>
        <v>Thursday</v>
      </c>
      <c r="P4403" s="16" t="str">
        <f t="shared" si="413"/>
        <v>Mar</v>
      </c>
      <c r="Q4403" s="22">
        <f>IF(Analysis!$H$2=1,1,0)</f>
        <v>1</v>
      </c>
      <c r="R4403" s="1">
        <f>IF(Analysis!$H$3=1,1,0)</f>
        <v>1</v>
      </c>
      <c r="S4403" s="23">
        <f>IF(Analysis!$H$4=1,1,0)</f>
        <v>1</v>
      </c>
      <c r="T4403" s="23">
        <f>IF(Analysis!$H$6=1,1,0)</f>
        <v>1</v>
      </c>
      <c r="U4403" s="23">
        <f>IF(Analysis!$H$7=1,1,0)</f>
        <v>1</v>
      </c>
    </row>
    <row r="4404" spans="1:21">
      <c r="A4404" s="4">
        <v>13240</v>
      </c>
      <c r="B4404" s="5">
        <v>40619.387499999997</v>
      </c>
      <c r="C4404" s="5">
        <v>40619.381249999999</v>
      </c>
      <c r="D4404" s="4" t="s">
        <v>60</v>
      </c>
      <c r="E4404" s="4" t="s">
        <v>61</v>
      </c>
      <c r="F4404" s="6" t="s">
        <v>128</v>
      </c>
      <c r="G4404" s="4" t="s">
        <v>55</v>
      </c>
      <c r="H4404" s="4" t="s">
        <v>1974</v>
      </c>
      <c r="I4404" s="4" t="s">
        <v>142</v>
      </c>
      <c r="J4404" s="4" t="s">
        <v>59</v>
      </c>
      <c r="K4404" s="9">
        <f t="shared" si="408"/>
        <v>6.2499999985448085E-3</v>
      </c>
      <c r="L4404" s="13">
        <f t="shared" si="409"/>
        <v>40619</v>
      </c>
      <c r="M4404" s="14">
        <f t="shared" si="410"/>
        <v>0.38124999999854481</v>
      </c>
      <c r="N4404" s="15">
        <f t="shared" si="411"/>
        <v>2</v>
      </c>
      <c r="O4404" s="16" t="str">
        <f t="shared" si="412"/>
        <v>Thursday</v>
      </c>
      <c r="P4404" s="16" t="str">
        <f t="shared" si="413"/>
        <v>Mar</v>
      </c>
      <c r="Q4404" s="22">
        <f>IF(Analysis!$H$2=1,1,0)</f>
        <v>1</v>
      </c>
      <c r="R4404" s="1">
        <f>IF(Analysis!$H$3=1,1,0)</f>
        <v>1</v>
      </c>
      <c r="S4404" s="23">
        <f>IF(Analysis!$H$4=1,1,0)</f>
        <v>1</v>
      </c>
      <c r="T4404" s="23">
        <f>IF(Analysis!$H$6=1,1,0)</f>
        <v>1</v>
      </c>
      <c r="U4404" s="23">
        <f>IF(Analysis!$H$7=1,1,0)</f>
        <v>1</v>
      </c>
    </row>
    <row r="4405" spans="1:21">
      <c r="A4405" s="4">
        <v>13239</v>
      </c>
      <c r="B4405" s="5">
        <v>40634.410416666666</v>
      </c>
      <c r="C4405" s="5">
        <v>40619.366666666669</v>
      </c>
      <c r="D4405" s="4" t="s">
        <v>60</v>
      </c>
      <c r="E4405" s="4" t="s">
        <v>68</v>
      </c>
      <c r="F4405" s="6" t="s">
        <v>129</v>
      </c>
      <c r="G4405" s="4" t="s">
        <v>55</v>
      </c>
      <c r="H4405" s="4" t="s">
        <v>1975</v>
      </c>
      <c r="I4405" s="4" t="s">
        <v>142</v>
      </c>
      <c r="J4405" s="4" t="s">
        <v>59</v>
      </c>
      <c r="K4405" s="9">
        <f t="shared" si="408"/>
        <v>15.04374999999709</v>
      </c>
      <c r="L4405" s="13">
        <f t="shared" si="409"/>
        <v>40619</v>
      </c>
      <c r="M4405" s="14">
        <f t="shared" si="410"/>
        <v>0.36666666666860692</v>
      </c>
      <c r="N4405" s="15">
        <f t="shared" si="411"/>
        <v>1</v>
      </c>
      <c r="O4405" s="16" t="str">
        <f t="shared" si="412"/>
        <v>Friday</v>
      </c>
      <c r="P4405" s="16" t="str">
        <f t="shared" si="413"/>
        <v>Mar</v>
      </c>
      <c r="Q4405" s="22">
        <f>IF(Analysis!$H$2=1,1,0)</f>
        <v>1</v>
      </c>
      <c r="R4405" s="1">
        <f>IF(Analysis!$H$3=1,1,0)</f>
        <v>1</v>
      </c>
      <c r="S4405" s="23">
        <f>IF(Analysis!$H$4=1,1,0)</f>
        <v>1</v>
      </c>
      <c r="T4405" s="23">
        <f>IF(Analysis!$H$6=1,1,0)</f>
        <v>1</v>
      </c>
      <c r="U4405" s="23">
        <f>IF(Analysis!$H$7=1,1,0)</f>
        <v>1</v>
      </c>
    </row>
    <row r="4406" spans="1:21">
      <c r="A4406" s="4">
        <v>13238</v>
      </c>
      <c r="B4406" s="5">
        <v>40619.371527777781</v>
      </c>
      <c r="C4406" s="5">
        <v>40618.686111111114</v>
      </c>
      <c r="D4406" s="4" t="s">
        <v>60</v>
      </c>
      <c r="E4406" s="4" t="s">
        <v>68</v>
      </c>
      <c r="F4406" s="6" t="s">
        <v>145</v>
      </c>
      <c r="G4406" s="4" t="s">
        <v>55</v>
      </c>
      <c r="H4406" s="4" t="s">
        <v>90</v>
      </c>
      <c r="I4406" s="4" t="s">
        <v>142</v>
      </c>
      <c r="J4406" s="4" t="s">
        <v>59</v>
      </c>
      <c r="K4406" s="9">
        <f t="shared" si="408"/>
        <v>0.68541666666715173</v>
      </c>
      <c r="L4406" s="13">
        <f t="shared" si="409"/>
        <v>40618</v>
      </c>
      <c r="M4406" s="14">
        <f t="shared" si="410"/>
        <v>0.68611111111385981</v>
      </c>
      <c r="N4406" s="15">
        <f t="shared" si="411"/>
        <v>5</v>
      </c>
      <c r="O4406" s="16" t="str">
        <f t="shared" si="412"/>
        <v>Thursday</v>
      </c>
      <c r="P4406" s="16" t="str">
        <f t="shared" si="413"/>
        <v>Mar</v>
      </c>
      <c r="Q4406" s="22">
        <f>IF(Analysis!$H$2=1,1,0)</f>
        <v>1</v>
      </c>
      <c r="R4406" s="1">
        <f>IF(Analysis!$H$3=1,1,0)</f>
        <v>1</v>
      </c>
      <c r="S4406" s="23">
        <f>IF(Analysis!$H$4=1,1,0)</f>
        <v>1</v>
      </c>
      <c r="T4406" s="23">
        <f>IF(Analysis!$H$6=1,1,0)</f>
        <v>1</v>
      </c>
      <c r="U4406" s="23">
        <f>IF(Analysis!$H$7=1,1,0)</f>
        <v>1</v>
      </c>
    </row>
    <row r="4407" spans="1:21">
      <c r="A4407" s="4">
        <v>13237</v>
      </c>
      <c r="B4407" s="5">
        <v>40619.37222222222</v>
      </c>
      <c r="C4407" s="5">
        <v>40618.68472222222</v>
      </c>
      <c r="D4407" s="4" t="s">
        <v>60</v>
      </c>
      <c r="E4407" s="4" t="s">
        <v>67</v>
      </c>
      <c r="F4407" s="6" t="s">
        <v>2513</v>
      </c>
      <c r="G4407" s="4" t="s">
        <v>55</v>
      </c>
      <c r="H4407" s="4" t="s">
        <v>107</v>
      </c>
      <c r="I4407" s="4" t="s">
        <v>142</v>
      </c>
      <c r="J4407" s="4" t="s">
        <v>59</v>
      </c>
      <c r="K4407" s="9">
        <f t="shared" si="408"/>
        <v>0.6875</v>
      </c>
      <c r="L4407" s="13">
        <f t="shared" si="409"/>
        <v>40618</v>
      </c>
      <c r="M4407" s="14">
        <f t="shared" si="410"/>
        <v>0.68472222222044365</v>
      </c>
      <c r="N4407" s="15">
        <f t="shared" si="411"/>
        <v>5</v>
      </c>
      <c r="O4407" s="16" t="str">
        <f t="shared" si="412"/>
        <v>Thursday</v>
      </c>
      <c r="P4407" s="16" t="str">
        <f t="shared" si="413"/>
        <v>Mar</v>
      </c>
      <c r="Q4407" s="22">
        <f>IF(Analysis!$H$2=1,1,0)</f>
        <v>1</v>
      </c>
      <c r="R4407" s="1">
        <f>IF(Analysis!$H$3=1,1,0)</f>
        <v>1</v>
      </c>
      <c r="S4407" s="23">
        <f>IF(Analysis!$H$4=1,1,0)</f>
        <v>1</v>
      </c>
      <c r="T4407" s="23">
        <f>IF(Analysis!$H$6=1,1,0)</f>
        <v>1</v>
      </c>
      <c r="U4407" s="23">
        <f>IF(Analysis!$H$7=1,1,0)</f>
        <v>1</v>
      </c>
    </row>
    <row r="4408" spans="1:21">
      <c r="A4408" s="4">
        <v>13236</v>
      </c>
      <c r="B4408" s="5">
        <v>40619.566666666666</v>
      </c>
      <c r="C4408" s="5">
        <v>40618.681944444441</v>
      </c>
      <c r="D4408" s="4" t="s">
        <v>60</v>
      </c>
      <c r="E4408" s="4" t="s">
        <v>61</v>
      </c>
      <c r="F4408" s="6" t="s">
        <v>2071</v>
      </c>
      <c r="G4408" s="4" t="s">
        <v>55</v>
      </c>
      <c r="H4408" s="4" t="s">
        <v>106</v>
      </c>
      <c r="I4408" s="4" t="s">
        <v>142</v>
      </c>
      <c r="J4408" s="4" t="s">
        <v>59</v>
      </c>
      <c r="K4408" s="9">
        <f t="shared" si="408"/>
        <v>0.88472222222480923</v>
      </c>
      <c r="L4408" s="13">
        <f t="shared" si="409"/>
        <v>40618</v>
      </c>
      <c r="M4408" s="14">
        <f t="shared" si="410"/>
        <v>0.68194444444088731</v>
      </c>
      <c r="N4408" s="15">
        <f t="shared" si="411"/>
        <v>5</v>
      </c>
      <c r="O4408" s="16" t="str">
        <f t="shared" si="412"/>
        <v>Thursday</v>
      </c>
      <c r="P4408" s="16" t="str">
        <f t="shared" si="413"/>
        <v>Mar</v>
      </c>
      <c r="Q4408" s="22">
        <f>IF(Analysis!$H$2=1,1,0)</f>
        <v>1</v>
      </c>
      <c r="R4408" s="1">
        <f>IF(Analysis!$H$3=1,1,0)</f>
        <v>1</v>
      </c>
      <c r="S4408" s="23">
        <f>IF(Analysis!$H$4=1,1,0)</f>
        <v>1</v>
      </c>
      <c r="T4408" s="23">
        <f>IF(Analysis!$H$6=1,1,0)</f>
        <v>1</v>
      </c>
      <c r="U4408" s="23">
        <f>IF(Analysis!$H$7=1,1,0)</f>
        <v>1</v>
      </c>
    </row>
    <row r="4409" spans="1:21">
      <c r="A4409" s="4">
        <v>13235</v>
      </c>
      <c r="B4409" s="5">
        <v>40626.765972222223</v>
      </c>
      <c r="C4409" s="5">
        <v>40618.630555555559</v>
      </c>
      <c r="D4409" s="4" t="s">
        <v>60</v>
      </c>
      <c r="E4409" s="4" t="s">
        <v>93</v>
      </c>
      <c r="F4409" s="6" t="s">
        <v>2072</v>
      </c>
      <c r="G4409" s="4" t="s">
        <v>55</v>
      </c>
      <c r="H4409" s="4" t="s">
        <v>71</v>
      </c>
      <c r="I4409" s="4" t="s">
        <v>142</v>
      </c>
      <c r="J4409" s="4" t="s">
        <v>59</v>
      </c>
      <c r="K4409" s="9">
        <f t="shared" si="408"/>
        <v>8.1354166666642413</v>
      </c>
      <c r="L4409" s="13">
        <f t="shared" si="409"/>
        <v>40618</v>
      </c>
      <c r="M4409" s="14">
        <f t="shared" si="410"/>
        <v>0.63055555555911269</v>
      </c>
      <c r="N4409" s="15">
        <f t="shared" si="411"/>
        <v>5</v>
      </c>
      <c r="O4409" s="16" t="str">
        <f t="shared" si="412"/>
        <v>Thursday</v>
      </c>
      <c r="P4409" s="16" t="str">
        <f t="shared" si="413"/>
        <v>Mar</v>
      </c>
      <c r="Q4409" s="22">
        <f>IF(Analysis!$H$2=1,1,0)</f>
        <v>1</v>
      </c>
      <c r="R4409" s="1">
        <f>IF(Analysis!$H$3=1,1,0)</f>
        <v>1</v>
      </c>
      <c r="S4409" s="23">
        <f>IF(Analysis!$H$4=1,1,0)</f>
        <v>1</v>
      </c>
      <c r="T4409" s="23">
        <f>IF(Analysis!$H$6=1,1,0)</f>
        <v>1</v>
      </c>
      <c r="U4409" s="23">
        <f>IF(Analysis!$H$7=1,1,0)</f>
        <v>1</v>
      </c>
    </row>
    <row r="4410" spans="1:21">
      <c r="A4410" s="4">
        <v>13234</v>
      </c>
      <c r="B4410" s="5">
        <v>40623.710416666669</v>
      </c>
      <c r="C4410" s="5">
        <v>40618.628472222219</v>
      </c>
      <c r="D4410" s="4" t="s">
        <v>62</v>
      </c>
      <c r="E4410" s="4" t="s">
        <v>92</v>
      </c>
      <c r="F4410" s="6" t="s">
        <v>2073</v>
      </c>
      <c r="G4410" s="4" t="s">
        <v>55</v>
      </c>
      <c r="H4410" s="4" t="s">
        <v>56</v>
      </c>
      <c r="I4410" s="4" t="s">
        <v>142</v>
      </c>
      <c r="J4410" s="4" t="s">
        <v>73</v>
      </c>
      <c r="K4410" s="9">
        <f t="shared" si="408"/>
        <v>5.0819444444496185</v>
      </c>
      <c r="L4410" s="13">
        <f t="shared" si="409"/>
        <v>40618</v>
      </c>
      <c r="M4410" s="14">
        <f t="shared" si="410"/>
        <v>0.62847222221898846</v>
      </c>
      <c r="N4410" s="15">
        <f t="shared" si="411"/>
        <v>5</v>
      </c>
      <c r="O4410" s="16" t="str">
        <f t="shared" si="412"/>
        <v>Monday</v>
      </c>
      <c r="P4410" s="16" t="str">
        <f t="shared" si="413"/>
        <v>Mar</v>
      </c>
      <c r="Q4410" s="22">
        <f>IF(Analysis!$H$2=1,1,0)</f>
        <v>1</v>
      </c>
      <c r="R4410" s="1">
        <f>IF(Analysis!$H$3=1,1,0)</f>
        <v>1</v>
      </c>
      <c r="S4410" s="23">
        <f>IF(Analysis!$H$4=1,1,0)</f>
        <v>1</v>
      </c>
      <c r="T4410" s="23">
        <f>IF(Analysis!$H$6=1,1,0)</f>
        <v>1</v>
      </c>
      <c r="U4410" s="23">
        <f>IF(Analysis!$H$7=1,1,0)</f>
        <v>1</v>
      </c>
    </row>
    <row r="4411" spans="1:21">
      <c r="A4411" s="4">
        <v>13233</v>
      </c>
      <c r="B4411" s="5">
        <v>40623.597916666666</v>
      </c>
      <c r="C4411" s="5">
        <v>40618.573611111111</v>
      </c>
      <c r="D4411" s="4" t="s">
        <v>60</v>
      </c>
      <c r="E4411" s="4" t="s">
        <v>61</v>
      </c>
      <c r="F4411" s="6" t="s">
        <v>132</v>
      </c>
      <c r="G4411" s="4" t="s">
        <v>55</v>
      </c>
      <c r="H4411" s="4" t="s">
        <v>90</v>
      </c>
      <c r="I4411" s="4" t="s">
        <v>142</v>
      </c>
      <c r="J4411" s="4" t="s">
        <v>59</v>
      </c>
      <c r="K4411" s="9">
        <f t="shared" si="408"/>
        <v>5.0243055555547471</v>
      </c>
      <c r="L4411" s="13">
        <f t="shared" si="409"/>
        <v>40618</v>
      </c>
      <c r="M4411" s="14">
        <f t="shared" si="410"/>
        <v>0.57361111111094942</v>
      </c>
      <c r="N4411" s="15">
        <f t="shared" si="411"/>
        <v>4</v>
      </c>
      <c r="O4411" s="16" t="str">
        <f t="shared" si="412"/>
        <v>Monday</v>
      </c>
      <c r="P4411" s="16" t="str">
        <f t="shared" si="413"/>
        <v>Mar</v>
      </c>
      <c r="Q4411" s="22">
        <f>IF(Analysis!$H$2=1,1,0)</f>
        <v>1</v>
      </c>
      <c r="R4411" s="1">
        <f>IF(Analysis!$H$3=1,1,0)</f>
        <v>1</v>
      </c>
      <c r="S4411" s="23">
        <f>IF(Analysis!$H$4=1,1,0)</f>
        <v>1</v>
      </c>
      <c r="T4411" s="23">
        <f>IF(Analysis!$H$6=1,1,0)</f>
        <v>1</v>
      </c>
      <c r="U4411" s="23">
        <f>IF(Analysis!$H$7=1,1,0)</f>
        <v>1</v>
      </c>
    </row>
    <row r="4412" spans="1:21">
      <c r="A4412" s="4">
        <v>13232</v>
      </c>
      <c r="B4412" s="5">
        <v>40618.464583333334</v>
      </c>
      <c r="C4412" s="5">
        <v>40618.464583333334</v>
      </c>
      <c r="D4412" s="4" t="s">
        <v>62</v>
      </c>
      <c r="E4412" s="4" t="s">
        <v>78</v>
      </c>
      <c r="F4412" s="6" t="s">
        <v>133</v>
      </c>
      <c r="G4412" s="4" t="s">
        <v>55</v>
      </c>
      <c r="H4412" s="4" t="s">
        <v>56</v>
      </c>
      <c r="I4412" s="4" t="s">
        <v>142</v>
      </c>
      <c r="J4412" s="4" t="s">
        <v>59</v>
      </c>
      <c r="K4412" s="9">
        <f t="shared" si="408"/>
        <v>0</v>
      </c>
      <c r="L4412" s="13">
        <f t="shared" si="409"/>
        <v>40618</v>
      </c>
      <c r="M4412" s="14">
        <f t="shared" si="410"/>
        <v>0.46458333333430346</v>
      </c>
      <c r="N4412" s="15">
        <f t="shared" si="411"/>
        <v>3</v>
      </c>
      <c r="O4412" s="16" t="str">
        <f t="shared" si="412"/>
        <v>Wednesday</v>
      </c>
      <c r="P4412" s="16" t="str">
        <f t="shared" si="413"/>
        <v>Mar</v>
      </c>
      <c r="Q4412" s="22">
        <f>IF(Analysis!$H$2=1,1,0)</f>
        <v>1</v>
      </c>
      <c r="R4412" s="1">
        <f>IF(Analysis!$H$3=1,1,0)</f>
        <v>1</v>
      </c>
      <c r="S4412" s="23">
        <f>IF(Analysis!$H$4=1,1,0)</f>
        <v>1</v>
      </c>
      <c r="T4412" s="23">
        <f>IF(Analysis!$H$6=1,1,0)</f>
        <v>1</v>
      </c>
      <c r="U4412" s="23">
        <f>IF(Analysis!$H$7=1,1,0)</f>
        <v>1</v>
      </c>
    </row>
    <row r="4413" spans="1:21">
      <c r="A4413" s="4">
        <v>13231</v>
      </c>
      <c r="B4413" s="5">
        <v>40618.679861111108</v>
      </c>
      <c r="C4413" s="5">
        <v>40618.461111111108</v>
      </c>
      <c r="D4413" s="4" t="s">
        <v>53</v>
      </c>
      <c r="E4413" s="4" t="s">
        <v>91</v>
      </c>
      <c r="F4413" s="6" t="s">
        <v>127</v>
      </c>
      <c r="G4413" s="4" t="s">
        <v>55</v>
      </c>
      <c r="H4413" s="4" t="s">
        <v>1976</v>
      </c>
      <c r="I4413" s="4" t="s">
        <v>142</v>
      </c>
      <c r="J4413" s="4" t="s">
        <v>59</v>
      </c>
      <c r="K4413" s="9">
        <f t="shared" si="408"/>
        <v>0.21875</v>
      </c>
      <c r="L4413" s="13">
        <f t="shared" si="409"/>
        <v>40618</v>
      </c>
      <c r="M4413" s="14">
        <f t="shared" si="410"/>
        <v>0.46111111110803904</v>
      </c>
      <c r="N4413" s="15">
        <f t="shared" si="411"/>
        <v>3</v>
      </c>
      <c r="O4413" s="16" t="str">
        <f t="shared" si="412"/>
        <v>Wednesday</v>
      </c>
      <c r="P4413" s="16" t="str">
        <f t="shared" si="413"/>
        <v>Mar</v>
      </c>
      <c r="Q4413" s="22">
        <f>IF(Analysis!$H$2=1,1,0)</f>
        <v>1</v>
      </c>
      <c r="R4413" s="1">
        <f>IF(Analysis!$H$3=1,1,0)</f>
        <v>1</v>
      </c>
      <c r="S4413" s="23">
        <f>IF(Analysis!$H$4=1,1,0)</f>
        <v>1</v>
      </c>
      <c r="T4413" s="23">
        <f>IF(Analysis!$H$6=1,1,0)</f>
        <v>1</v>
      </c>
      <c r="U4413" s="23">
        <f>IF(Analysis!$H$7=1,1,0)</f>
        <v>1</v>
      </c>
    </row>
    <row r="4414" spans="1:21">
      <c r="A4414" s="4">
        <v>13230</v>
      </c>
      <c r="B4414" s="5">
        <v>40619.408333333333</v>
      </c>
      <c r="C4414" s="5">
        <v>40618.457638888889</v>
      </c>
      <c r="D4414" s="4" t="s">
        <v>60</v>
      </c>
      <c r="E4414" s="4" t="s">
        <v>54</v>
      </c>
      <c r="F4414" s="6" t="s">
        <v>128</v>
      </c>
      <c r="G4414" s="4" t="s">
        <v>55</v>
      </c>
      <c r="H4414" s="4" t="s">
        <v>1977</v>
      </c>
      <c r="I4414" s="4" t="s">
        <v>142</v>
      </c>
      <c r="J4414" s="4" t="s">
        <v>136</v>
      </c>
      <c r="K4414" s="9">
        <f t="shared" si="408"/>
        <v>0.95069444444379769</v>
      </c>
      <c r="L4414" s="13">
        <f t="shared" si="409"/>
        <v>40618</v>
      </c>
      <c r="M4414" s="14">
        <f t="shared" si="410"/>
        <v>0.45763888888905058</v>
      </c>
      <c r="N4414" s="15">
        <f t="shared" si="411"/>
        <v>2</v>
      </c>
      <c r="O4414" s="16" t="str">
        <f t="shared" si="412"/>
        <v>Thursday</v>
      </c>
      <c r="P4414" s="16" t="str">
        <f t="shared" si="413"/>
        <v>Mar</v>
      </c>
      <c r="Q4414" s="22">
        <f>IF(Analysis!$H$2=1,1,0)</f>
        <v>1</v>
      </c>
      <c r="R4414" s="1">
        <f>IF(Analysis!$H$3=1,1,0)</f>
        <v>1</v>
      </c>
      <c r="S4414" s="23">
        <f>IF(Analysis!$H$4=1,1,0)</f>
        <v>1</v>
      </c>
      <c r="T4414" s="23">
        <f>IF(Analysis!$H$6=1,1,0)</f>
        <v>1</v>
      </c>
      <c r="U4414" s="23">
        <f>IF(Analysis!$H$7=1,1,0)</f>
        <v>1</v>
      </c>
    </row>
    <row r="4415" spans="1:21">
      <c r="A4415" s="4">
        <v>13229</v>
      </c>
      <c r="B4415" s="5">
        <v>40639.416666666664</v>
      </c>
      <c r="C4415" s="5">
        <v>40618.449305555558</v>
      </c>
      <c r="D4415" s="4" t="s">
        <v>60</v>
      </c>
      <c r="E4415" s="4" t="s">
        <v>108</v>
      </c>
      <c r="F4415" s="6" t="s">
        <v>129</v>
      </c>
      <c r="G4415" s="4" t="s">
        <v>55</v>
      </c>
      <c r="H4415" s="4" t="s">
        <v>1978</v>
      </c>
      <c r="I4415" s="4" t="s">
        <v>142</v>
      </c>
      <c r="J4415" s="4" t="s">
        <v>73</v>
      </c>
      <c r="K4415" s="9">
        <f t="shared" si="408"/>
        <v>20.967361111106584</v>
      </c>
      <c r="L4415" s="13">
        <f t="shared" si="409"/>
        <v>40618</v>
      </c>
      <c r="M4415" s="14">
        <f t="shared" si="410"/>
        <v>0.4493055555576575</v>
      </c>
      <c r="N4415" s="15">
        <f t="shared" si="411"/>
        <v>2</v>
      </c>
      <c r="O4415" s="16" t="str">
        <f t="shared" si="412"/>
        <v>Wednesday</v>
      </c>
      <c r="P4415" s="16" t="str">
        <f t="shared" si="413"/>
        <v>Mar</v>
      </c>
      <c r="Q4415" s="22">
        <f>IF(Analysis!$H$2=1,1,0)</f>
        <v>1</v>
      </c>
      <c r="R4415" s="1">
        <f>IF(Analysis!$H$3=1,1,0)</f>
        <v>1</v>
      </c>
      <c r="S4415" s="23">
        <f>IF(Analysis!$H$4=1,1,0)</f>
        <v>1</v>
      </c>
      <c r="T4415" s="23">
        <f>IF(Analysis!$H$6=1,1,0)</f>
        <v>1</v>
      </c>
      <c r="U4415" s="23">
        <f>IF(Analysis!$H$7=1,1,0)</f>
        <v>1</v>
      </c>
    </row>
    <row r="4416" spans="1:21">
      <c r="A4416" s="4">
        <v>13228</v>
      </c>
      <c r="B4416" s="5">
        <v>40631.411111111112</v>
      </c>
      <c r="C4416" s="5">
        <v>40618.430555555555</v>
      </c>
      <c r="D4416" s="4" t="s">
        <v>53</v>
      </c>
      <c r="E4416" s="4" t="s">
        <v>58</v>
      </c>
      <c r="F4416" s="6" t="s">
        <v>145</v>
      </c>
      <c r="G4416" s="4" t="s">
        <v>55</v>
      </c>
      <c r="H4416" s="4" t="s">
        <v>1979</v>
      </c>
      <c r="I4416" s="4" t="s">
        <v>142</v>
      </c>
      <c r="J4416" s="4" t="s">
        <v>59</v>
      </c>
      <c r="K4416" s="9">
        <f t="shared" si="408"/>
        <v>12.980555555557657</v>
      </c>
      <c r="L4416" s="13">
        <f t="shared" si="409"/>
        <v>40618</v>
      </c>
      <c r="M4416" s="14">
        <f t="shared" si="410"/>
        <v>0.43055555555474712</v>
      </c>
      <c r="N4416" s="15">
        <f t="shared" si="411"/>
        <v>2</v>
      </c>
      <c r="O4416" s="16" t="str">
        <f t="shared" si="412"/>
        <v>Tuesday</v>
      </c>
      <c r="P4416" s="16" t="str">
        <f t="shared" si="413"/>
        <v>Mar</v>
      </c>
      <c r="Q4416" s="22">
        <f>IF(Analysis!$H$2=1,1,0)</f>
        <v>1</v>
      </c>
      <c r="R4416" s="1">
        <f>IF(Analysis!$H$3=1,1,0)</f>
        <v>1</v>
      </c>
      <c r="S4416" s="23">
        <f>IF(Analysis!$H$4=1,1,0)</f>
        <v>1</v>
      </c>
      <c r="T4416" s="23">
        <f>IF(Analysis!$H$6=1,1,0)</f>
        <v>1</v>
      </c>
      <c r="U4416" s="23">
        <f>IF(Analysis!$H$7=1,1,0)</f>
        <v>1</v>
      </c>
    </row>
    <row r="4417" spans="1:21">
      <c r="A4417" s="4">
        <v>13227</v>
      </c>
      <c r="B4417" s="5">
        <v>40620.478472222225</v>
      </c>
      <c r="C4417" s="5">
        <v>40618.427777777775</v>
      </c>
      <c r="D4417" s="4" t="s">
        <v>60</v>
      </c>
      <c r="E4417" s="4" t="s">
        <v>54</v>
      </c>
      <c r="F4417" s="6" t="s">
        <v>2514</v>
      </c>
      <c r="G4417" s="4" t="s">
        <v>55</v>
      </c>
      <c r="H4417" s="4" t="s">
        <v>1980</v>
      </c>
      <c r="I4417" s="4" t="s">
        <v>142</v>
      </c>
      <c r="J4417" s="4" t="s">
        <v>65</v>
      </c>
      <c r="K4417" s="9">
        <f t="shared" si="408"/>
        <v>2.0506944444496185</v>
      </c>
      <c r="L4417" s="13">
        <f t="shared" si="409"/>
        <v>40618</v>
      </c>
      <c r="M4417" s="14">
        <f t="shared" si="410"/>
        <v>0.42777777777519077</v>
      </c>
      <c r="N4417" s="15">
        <f t="shared" si="411"/>
        <v>2</v>
      </c>
      <c r="O4417" s="16" t="str">
        <f t="shared" si="412"/>
        <v>Friday</v>
      </c>
      <c r="P4417" s="16" t="str">
        <f t="shared" si="413"/>
        <v>Mar</v>
      </c>
      <c r="Q4417" s="22">
        <f>IF(Analysis!$H$2=1,1,0)</f>
        <v>1</v>
      </c>
      <c r="R4417" s="1">
        <f>IF(Analysis!$H$3=1,1,0)</f>
        <v>1</v>
      </c>
      <c r="S4417" s="23">
        <f>IF(Analysis!$H$4=1,1,0)</f>
        <v>1</v>
      </c>
      <c r="T4417" s="23">
        <f>IF(Analysis!$H$6=1,1,0)</f>
        <v>1</v>
      </c>
      <c r="U4417" s="23">
        <f>IF(Analysis!$H$7=1,1,0)</f>
        <v>1</v>
      </c>
    </row>
    <row r="4418" spans="1:21">
      <c r="A4418" s="4">
        <v>13226</v>
      </c>
      <c r="B4418" s="5">
        <v>40618.472916666666</v>
      </c>
      <c r="C4418" s="5">
        <v>40618.383333333331</v>
      </c>
      <c r="D4418" s="4" t="s">
        <v>60</v>
      </c>
      <c r="E4418" s="4" t="s">
        <v>67</v>
      </c>
      <c r="F4418" s="6" t="s">
        <v>2071</v>
      </c>
      <c r="G4418" s="4" t="s">
        <v>55</v>
      </c>
      <c r="H4418" s="4" t="s">
        <v>90</v>
      </c>
      <c r="I4418" s="4" t="s">
        <v>142</v>
      </c>
      <c r="J4418" s="4" t="s">
        <v>57</v>
      </c>
      <c r="K4418" s="9">
        <f t="shared" si="408"/>
        <v>8.9583333334303461E-2</v>
      </c>
      <c r="L4418" s="13">
        <f t="shared" si="409"/>
        <v>40618</v>
      </c>
      <c r="M4418" s="14">
        <f t="shared" si="410"/>
        <v>0.38333333333139308</v>
      </c>
      <c r="N4418" s="15">
        <f t="shared" si="411"/>
        <v>2</v>
      </c>
      <c r="O4418" s="16" t="str">
        <f t="shared" si="412"/>
        <v>Wednesday</v>
      </c>
      <c r="P4418" s="16" t="str">
        <f t="shared" si="413"/>
        <v>Mar</v>
      </c>
      <c r="Q4418" s="22">
        <f>IF(Analysis!$H$2=1,1,0)</f>
        <v>1</v>
      </c>
      <c r="R4418" s="1">
        <f>IF(Analysis!$H$3=1,1,0)</f>
        <v>1</v>
      </c>
      <c r="S4418" s="23">
        <f>IF(Analysis!$H$4=1,1,0)</f>
        <v>1</v>
      </c>
      <c r="T4418" s="23">
        <f>IF(Analysis!$H$6=1,1,0)</f>
        <v>1</v>
      </c>
      <c r="U4418" s="23">
        <f>IF(Analysis!$H$7=1,1,0)</f>
        <v>1</v>
      </c>
    </row>
    <row r="4419" spans="1:21">
      <c r="A4419" s="4">
        <v>13225</v>
      </c>
      <c r="B4419" s="5">
        <v>40638.385416666664</v>
      </c>
      <c r="C4419" s="5">
        <v>40617.696527777778</v>
      </c>
      <c r="D4419" s="4" t="s">
        <v>60</v>
      </c>
      <c r="E4419" s="4" t="s">
        <v>54</v>
      </c>
      <c r="F4419" s="6" t="s">
        <v>2072</v>
      </c>
      <c r="G4419" s="4" t="s">
        <v>55</v>
      </c>
      <c r="H4419" s="4" t="s">
        <v>107</v>
      </c>
      <c r="I4419" s="4" t="s">
        <v>142</v>
      </c>
      <c r="J4419" s="4" t="s">
        <v>136</v>
      </c>
      <c r="K4419" s="9">
        <f t="shared" ref="K4419:K4482" si="414">B4419-C4419</f>
        <v>20.68888888888614</v>
      </c>
      <c r="L4419" s="13">
        <f t="shared" si="409"/>
        <v>40617</v>
      </c>
      <c r="M4419" s="14">
        <f t="shared" si="410"/>
        <v>0.69652777777810115</v>
      </c>
      <c r="N4419" s="15">
        <f t="shared" si="411"/>
        <v>5</v>
      </c>
      <c r="O4419" s="16" t="str">
        <f t="shared" si="412"/>
        <v>Tuesday</v>
      </c>
      <c r="P4419" s="16" t="str">
        <f t="shared" si="413"/>
        <v>Mar</v>
      </c>
      <c r="Q4419" s="22">
        <f>IF(Analysis!$H$2=1,1,0)</f>
        <v>1</v>
      </c>
      <c r="R4419" s="1">
        <f>IF(Analysis!$H$3=1,1,0)</f>
        <v>1</v>
      </c>
      <c r="S4419" s="23">
        <f>IF(Analysis!$H$4=1,1,0)</f>
        <v>1</v>
      </c>
      <c r="T4419" s="23">
        <f>IF(Analysis!$H$6=1,1,0)</f>
        <v>1</v>
      </c>
      <c r="U4419" s="23">
        <f>IF(Analysis!$H$7=1,1,0)</f>
        <v>1</v>
      </c>
    </row>
    <row r="4420" spans="1:21">
      <c r="A4420" s="4">
        <v>13224</v>
      </c>
      <c r="B4420" s="5">
        <v>40631.447916666664</v>
      </c>
      <c r="C4420" s="5">
        <v>40617.663888888892</v>
      </c>
      <c r="D4420" s="4" t="s">
        <v>60</v>
      </c>
      <c r="E4420" s="4" t="s">
        <v>74</v>
      </c>
      <c r="F4420" s="6" t="s">
        <v>2073</v>
      </c>
      <c r="G4420" s="4" t="s">
        <v>55</v>
      </c>
      <c r="H4420" s="4" t="s">
        <v>106</v>
      </c>
      <c r="I4420" s="4" t="s">
        <v>142</v>
      </c>
      <c r="J4420" s="4" t="s">
        <v>59</v>
      </c>
      <c r="K4420" s="9">
        <f t="shared" si="414"/>
        <v>13.78402777777228</v>
      </c>
      <c r="L4420" s="13">
        <f t="shared" ref="L4420:L4483" si="415">INT(C4420)</f>
        <v>40617</v>
      </c>
      <c r="M4420" s="14">
        <f t="shared" ref="M4420:M4483" si="416">MOD(C4420,1)</f>
        <v>0.66388888889196096</v>
      </c>
      <c r="N4420" s="15">
        <f t="shared" ref="N4420:N4483" si="417">IF(AND($V$4&lt;=M4420,M4420&lt;$W$4),1,IF(AND($X$4&lt;=M4420,M4420&lt;$Y$4),2,IF(AND($Z$4&lt;=M4420,M4420&lt;$AA$4),3,IF(AND($AB$4&lt;=M4420,M4420&lt;$AC$4),4,IF(AND($AD$4&lt;=M4420,M4420&lt;$AE$4),5,IF(AND($AF$4&lt;=M4420,M4420&lt;$AG$4),6))))))</f>
        <v>5</v>
      </c>
      <c r="O4420" s="16" t="str">
        <f t="shared" ref="O4420:O4483" si="418">CHOOSE(WEEKDAY(B4420,1),"Sunday","Monday","Tuesday","Wednesday","Thursday","Friday","Saturday")</f>
        <v>Tuesday</v>
      </c>
      <c r="P4420" s="16" t="str">
        <f t="shared" ref="P4420:P4483" si="419">CHOOSE(MONTH(L4420),"Jan","Feb","Mar","Apr","May","Jun","Jul","Aug","Sep","Oct","Nov","Dec")</f>
        <v>Mar</v>
      </c>
      <c r="Q4420" s="22">
        <f>IF(Analysis!$H$2=1,1,0)</f>
        <v>1</v>
      </c>
      <c r="R4420" s="1">
        <f>IF(Analysis!$H$3=1,1,0)</f>
        <v>1</v>
      </c>
      <c r="S4420" s="23">
        <f>IF(Analysis!$H$4=1,1,0)</f>
        <v>1</v>
      </c>
      <c r="T4420" s="23">
        <f>IF(Analysis!$H$6=1,1,0)</f>
        <v>1</v>
      </c>
      <c r="U4420" s="23">
        <f>IF(Analysis!$H$7=1,1,0)</f>
        <v>1</v>
      </c>
    </row>
    <row r="4421" spans="1:21">
      <c r="A4421" s="4">
        <v>13223</v>
      </c>
      <c r="B4421" s="5">
        <v>40627.328472222223</v>
      </c>
      <c r="C4421" s="5">
        <v>40617.662499999999</v>
      </c>
      <c r="D4421" s="4" t="s">
        <v>60</v>
      </c>
      <c r="E4421" s="4" t="s">
        <v>54</v>
      </c>
      <c r="F4421" s="6" t="s">
        <v>132</v>
      </c>
      <c r="G4421" s="4" t="s">
        <v>55</v>
      </c>
      <c r="H4421" s="4" t="s">
        <v>71</v>
      </c>
      <c r="I4421" s="4" t="s">
        <v>142</v>
      </c>
      <c r="J4421" s="4" t="s">
        <v>59</v>
      </c>
      <c r="K4421" s="9">
        <f t="shared" si="414"/>
        <v>9.6659722222248092</v>
      </c>
      <c r="L4421" s="13">
        <f t="shared" si="415"/>
        <v>40617</v>
      </c>
      <c r="M4421" s="14">
        <f t="shared" si="416"/>
        <v>0.66249999999854481</v>
      </c>
      <c r="N4421" s="15">
        <f t="shared" si="417"/>
        <v>5</v>
      </c>
      <c r="O4421" s="16" t="str">
        <f t="shared" si="418"/>
        <v>Friday</v>
      </c>
      <c r="P4421" s="16" t="str">
        <f t="shared" si="419"/>
        <v>Mar</v>
      </c>
      <c r="Q4421" s="22">
        <f>IF(Analysis!$H$2=1,1,0)</f>
        <v>1</v>
      </c>
      <c r="R4421" s="1">
        <f>IF(Analysis!$H$3=1,1,0)</f>
        <v>1</v>
      </c>
      <c r="S4421" s="23">
        <f>IF(Analysis!$H$4=1,1,0)</f>
        <v>1</v>
      </c>
      <c r="T4421" s="23">
        <f>IF(Analysis!$H$6=1,1,0)</f>
        <v>1</v>
      </c>
      <c r="U4421" s="23">
        <f>IF(Analysis!$H$7=1,1,0)</f>
        <v>1</v>
      </c>
    </row>
    <row r="4422" spans="1:21">
      <c r="A4422" s="4">
        <v>13222</v>
      </c>
      <c r="B4422" s="5">
        <v>40625.614583333336</v>
      </c>
      <c r="C4422" s="5">
        <v>40617.659722222219</v>
      </c>
      <c r="D4422" s="4" t="s">
        <v>62</v>
      </c>
      <c r="E4422" s="4" t="s">
        <v>72</v>
      </c>
      <c r="F4422" s="6" t="s">
        <v>133</v>
      </c>
      <c r="G4422" s="4" t="s">
        <v>55</v>
      </c>
      <c r="H4422" s="4" t="s">
        <v>56</v>
      </c>
      <c r="I4422" s="4" t="s">
        <v>142</v>
      </c>
      <c r="J4422" s="4" t="s">
        <v>73</v>
      </c>
      <c r="K4422" s="9">
        <f t="shared" si="414"/>
        <v>7.9548611111167702</v>
      </c>
      <c r="L4422" s="13">
        <f t="shared" si="415"/>
        <v>40617</v>
      </c>
      <c r="M4422" s="14">
        <f t="shared" si="416"/>
        <v>0.65972222221898846</v>
      </c>
      <c r="N4422" s="15">
        <f t="shared" si="417"/>
        <v>5</v>
      </c>
      <c r="O4422" s="16" t="str">
        <f t="shared" si="418"/>
        <v>Wednesday</v>
      </c>
      <c r="P4422" s="16" t="str">
        <f t="shared" si="419"/>
        <v>Mar</v>
      </c>
      <c r="Q4422" s="22">
        <f>IF(Analysis!$H$2=1,1,0)</f>
        <v>1</v>
      </c>
      <c r="R4422" s="1">
        <f>IF(Analysis!$H$3=1,1,0)</f>
        <v>1</v>
      </c>
      <c r="S4422" s="23">
        <f>IF(Analysis!$H$4=1,1,0)</f>
        <v>1</v>
      </c>
      <c r="T4422" s="23">
        <f>IF(Analysis!$H$6=1,1,0)</f>
        <v>1</v>
      </c>
      <c r="U4422" s="23">
        <f>IF(Analysis!$H$7=1,1,0)</f>
        <v>1</v>
      </c>
    </row>
    <row r="4423" spans="1:21">
      <c r="A4423" s="4">
        <v>13221</v>
      </c>
      <c r="B4423" s="5">
        <v>40625.597916666666</v>
      </c>
      <c r="C4423" s="5">
        <v>40617.640277777777</v>
      </c>
      <c r="D4423" s="4" t="s">
        <v>62</v>
      </c>
      <c r="E4423" s="4" t="s">
        <v>92</v>
      </c>
      <c r="F4423" s="6" t="s">
        <v>127</v>
      </c>
      <c r="G4423" s="4" t="s">
        <v>55</v>
      </c>
      <c r="H4423" s="4" t="s">
        <v>90</v>
      </c>
      <c r="I4423" s="4" t="s">
        <v>142</v>
      </c>
      <c r="J4423" s="4" t="s">
        <v>73</v>
      </c>
      <c r="K4423" s="9">
        <f t="shared" si="414"/>
        <v>7.9576388888890506</v>
      </c>
      <c r="L4423" s="13">
        <f t="shared" si="415"/>
        <v>40617</v>
      </c>
      <c r="M4423" s="14">
        <f t="shared" si="416"/>
        <v>0.64027777777664596</v>
      </c>
      <c r="N4423" s="15">
        <f t="shared" si="417"/>
        <v>5</v>
      </c>
      <c r="O4423" s="16" t="str">
        <f t="shared" si="418"/>
        <v>Wednesday</v>
      </c>
      <c r="P4423" s="16" t="str">
        <f t="shared" si="419"/>
        <v>Mar</v>
      </c>
      <c r="Q4423" s="22">
        <f>IF(Analysis!$H$2=1,1,0)</f>
        <v>1</v>
      </c>
      <c r="R4423" s="1">
        <f>IF(Analysis!$H$3=1,1,0)</f>
        <v>1</v>
      </c>
      <c r="S4423" s="23">
        <f>IF(Analysis!$H$4=1,1,0)</f>
        <v>1</v>
      </c>
      <c r="T4423" s="23">
        <f>IF(Analysis!$H$6=1,1,0)</f>
        <v>1</v>
      </c>
      <c r="U4423" s="23">
        <f>IF(Analysis!$H$7=1,1,0)</f>
        <v>1</v>
      </c>
    </row>
    <row r="4424" spans="1:21">
      <c r="A4424" s="4">
        <v>13220</v>
      </c>
      <c r="B4424" s="5">
        <v>40625.582638888889</v>
      </c>
      <c r="C4424" s="5">
        <v>40617.606249999997</v>
      </c>
      <c r="D4424" s="4" t="s">
        <v>62</v>
      </c>
      <c r="E4424" s="4" t="s">
        <v>92</v>
      </c>
      <c r="F4424" s="6" t="s">
        <v>128</v>
      </c>
      <c r="G4424" s="4" t="s">
        <v>55</v>
      </c>
      <c r="H4424" s="4" t="s">
        <v>56</v>
      </c>
      <c r="I4424" s="4" t="s">
        <v>142</v>
      </c>
      <c r="J4424" s="4" t="s">
        <v>73</v>
      </c>
      <c r="K4424" s="9">
        <f t="shared" si="414"/>
        <v>7.976388888891961</v>
      </c>
      <c r="L4424" s="13">
        <f t="shared" si="415"/>
        <v>40617</v>
      </c>
      <c r="M4424" s="14">
        <f t="shared" si="416"/>
        <v>0.60624999999708962</v>
      </c>
      <c r="N4424" s="15">
        <f t="shared" si="417"/>
        <v>4</v>
      </c>
      <c r="O4424" s="16" t="str">
        <f t="shared" si="418"/>
        <v>Wednesday</v>
      </c>
      <c r="P4424" s="16" t="str">
        <f t="shared" si="419"/>
        <v>Mar</v>
      </c>
      <c r="Q4424" s="22">
        <f>IF(Analysis!$H$2=1,1,0)</f>
        <v>1</v>
      </c>
      <c r="R4424" s="1">
        <f>IF(Analysis!$H$3=1,1,0)</f>
        <v>1</v>
      </c>
      <c r="S4424" s="23">
        <f>IF(Analysis!$H$4=1,1,0)</f>
        <v>1</v>
      </c>
      <c r="T4424" s="23">
        <f>IF(Analysis!$H$6=1,1,0)</f>
        <v>1</v>
      </c>
      <c r="U4424" s="23">
        <f>IF(Analysis!$H$7=1,1,0)</f>
        <v>1</v>
      </c>
    </row>
    <row r="4425" spans="1:21">
      <c r="A4425" s="4">
        <v>13219</v>
      </c>
      <c r="B4425" s="5">
        <v>40623.709027777775</v>
      </c>
      <c r="C4425" s="5">
        <v>40617.586805555555</v>
      </c>
      <c r="D4425" s="4" t="s">
        <v>62</v>
      </c>
      <c r="E4425" s="4" t="s">
        <v>68</v>
      </c>
      <c r="F4425" s="6" t="s">
        <v>129</v>
      </c>
      <c r="G4425" s="4" t="s">
        <v>55</v>
      </c>
      <c r="H4425" s="4" t="s">
        <v>1981</v>
      </c>
      <c r="I4425" s="4" t="s">
        <v>142</v>
      </c>
      <c r="J4425" s="4" t="s">
        <v>59</v>
      </c>
      <c r="K4425" s="9">
        <f t="shared" si="414"/>
        <v>6.1222222222204437</v>
      </c>
      <c r="L4425" s="13">
        <f t="shared" si="415"/>
        <v>40617</v>
      </c>
      <c r="M4425" s="14">
        <f t="shared" si="416"/>
        <v>0.58680555555474712</v>
      </c>
      <c r="N4425" s="15">
        <f t="shared" si="417"/>
        <v>4</v>
      </c>
      <c r="O4425" s="16" t="str">
        <f t="shared" si="418"/>
        <v>Monday</v>
      </c>
      <c r="P4425" s="16" t="str">
        <f t="shared" si="419"/>
        <v>Mar</v>
      </c>
      <c r="Q4425" s="22">
        <f>IF(Analysis!$H$2=1,1,0)</f>
        <v>1</v>
      </c>
      <c r="R4425" s="1">
        <f>IF(Analysis!$H$3=1,1,0)</f>
        <v>1</v>
      </c>
      <c r="S4425" s="23">
        <f>IF(Analysis!$H$4=1,1,0)</f>
        <v>1</v>
      </c>
      <c r="T4425" s="23">
        <f>IF(Analysis!$H$6=1,1,0)</f>
        <v>1</v>
      </c>
      <c r="U4425" s="23">
        <f>IF(Analysis!$H$7=1,1,0)</f>
        <v>1</v>
      </c>
    </row>
    <row r="4426" spans="1:21">
      <c r="A4426" s="4">
        <v>13218</v>
      </c>
      <c r="B4426" s="5">
        <v>40618.400000000001</v>
      </c>
      <c r="C4426" s="5">
        <v>40617.557638888888</v>
      </c>
      <c r="D4426" s="4" t="s">
        <v>62</v>
      </c>
      <c r="E4426" s="4" t="s">
        <v>76</v>
      </c>
      <c r="F4426" s="6" t="s">
        <v>145</v>
      </c>
      <c r="G4426" s="4" t="s">
        <v>55</v>
      </c>
      <c r="H4426" s="4" t="s">
        <v>1982</v>
      </c>
      <c r="I4426" s="4" t="s">
        <v>142</v>
      </c>
      <c r="J4426" s="4" t="s">
        <v>59</v>
      </c>
      <c r="K4426" s="9">
        <f t="shared" si="414"/>
        <v>0.84236111111385981</v>
      </c>
      <c r="L4426" s="13">
        <f t="shared" si="415"/>
        <v>40617</v>
      </c>
      <c r="M4426" s="14">
        <f t="shared" si="416"/>
        <v>0.55763888888759539</v>
      </c>
      <c r="N4426" s="15">
        <f t="shared" si="417"/>
        <v>4</v>
      </c>
      <c r="O4426" s="16" t="str">
        <f t="shared" si="418"/>
        <v>Wednesday</v>
      </c>
      <c r="P4426" s="16" t="str">
        <f t="shared" si="419"/>
        <v>Mar</v>
      </c>
      <c r="Q4426" s="22">
        <f>IF(Analysis!$H$2=1,1,0)</f>
        <v>1</v>
      </c>
      <c r="R4426" s="1">
        <f>IF(Analysis!$H$3=1,1,0)</f>
        <v>1</v>
      </c>
      <c r="S4426" s="23">
        <f>IF(Analysis!$H$4=1,1,0)</f>
        <v>1</v>
      </c>
      <c r="T4426" s="23">
        <f>IF(Analysis!$H$6=1,1,0)</f>
        <v>1</v>
      </c>
      <c r="U4426" s="23">
        <f>IF(Analysis!$H$7=1,1,0)</f>
        <v>1</v>
      </c>
    </row>
    <row r="4427" spans="1:21">
      <c r="A4427" s="4">
        <v>13217</v>
      </c>
      <c r="B4427" s="5">
        <v>40617.574305555558</v>
      </c>
      <c r="C4427" s="5">
        <v>40617.531944444447</v>
      </c>
      <c r="D4427" s="4" t="s">
        <v>60</v>
      </c>
      <c r="E4427" s="4" t="s">
        <v>144</v>
      </c>
      <c r="F4427" s="6" t="s">
        <v>2515</v>
      </c>
      <c r="G4427" s="4" t="s">
        <v>55</v>
      </c>
      <c r="H4427" s="4" t="s">
        <v>1983</v>
      </c>
      <c r="I4427" s="4" t="s">
        <v>142</v>
      </c>
      <c r="J4427" s="4" t="s">
        <v>59</v>
      </c>
      <c r="K4427" s="9">
        <f t="shared" si="414"/>
        <v>4.2361111110949423E-2</v>
      </c>
      <c r="L4427" s="13">
        <f t="shared" si="415"/>
        <v>40617</v>
      </c>
      <c r="M4427" s="14">
        <f t="shared" si="416"/>
        <v>0.53194444444670808</v>
      </c>
      <c r="N4427" s="15">
        <f t="shared" si="417"/>
        <v>3</v>
      </c>
      <c r="O4427" s="16" t="str">
        <f t="shared" si="418"/>
        <v>Tuesday</v>
      </c>
      <c r="P4427" s="16" t="str">
        <f t="shared" si="419"/>
        <v>Mar</v>
      </c>
      <c r="Q4427" s="22">
        <f>IF(Analysis!$H$2=1,1,0)</f>
        <v>1</v>
      </c>
      <c r="R4427" s="1">
        <f>IF(Analysis!$H$3=1,1,0)</f>
        <v>1</v>
      </c>
      <c r="S4427" s="23">
        <f>IF(Analysis!$H$4=1,1,0)</f>
        <v>1</v>
      </c>
      <c r="T4427" s="23">
        <f>IF(Analysis!$H$6=1,1,0)</f>
        <v>1</v>
      </c>
      <c r="U4427" s="23">
        <f>IF(Analysis!$H$7=1,1,0)</f>
        <v>1</v>
      </c>
    </row>
    <row r="4428" spans="1:21">
      <c r="A4428" s="4">
        <v>13216</v>
      </c>
      <c r="B4428" s="5">
        <v>40630.635416666664</v>
      </c>
      <c r="C4428" s="5">
        <v>40617.513888888891</v>
      </c>
      <c r="D4428" s="4" t="s">
        <v>53</v>
      </c>
      <c r="E4428" s="4" t="s">
        <v>68</v>
      </c>
      <c r="F4428" s="6" t="s">
        <v>2071</v>
      </c>
      <c r="G4428" s="4" t="s">
        <v>55</v>
      </c>
      <c r="H4428" s="4" t="s">
        <v>1984</v>
      </c>
      <c r="I4428" s="4" t="s">
        <v>142</v>
      </c>
      <c r="J4428" s="4" t="s">
        <v>57</v>
      </c>
      <c r="K4428" s="9">
        <f t="shared" si="414"/>
        <v>13.121527777773736</v>
      </c>
      <c r="L4428" s="13">
        <f t="shared" si="415"/>
        <v>40617</v>
      </c>
      <c r="M4428" s="14">
        <f t="shared" si="416"/>
        <v>0.51388888889050577</v>
      </c>
      <c r="N4428" s="15">
        <f t="shared" si="417"/>
        <v>3</v>
      </c>
      <c r="O4428" s="16" t="str">
        <f t="shared" si="418"/>
        <v>Monday</v>
      </c>
      <c r="P4428" s="16" t="str">
        <f t="shared" si="419"/>
        <v>Mar</v>
      </c>
      <c r="Q4428" s="22">
        <f>IF(Analysis!$H$2=1,1,0)</f>
        <v>1</v>
      </c>
      <c r="R4428" s="1">
        <f>IF(Analysis!$H$3=1,1,0)</f>
        <v>1</v>
      </c>
      <c r="S4428" s="23">
        <f>IF(Analysis!$H$4=1,1,0)</f>
        <v>1</v>
      </c>
      <c r="T4428" s="23">
        <f>IF(Analysis!$H$6=1,1,0)</f>
        <v>1</v>
      </c>
      <c r="U4428" s="23">
        <f>IF(Analysis!$H$7=1,1,0)</f>
        <v>1</v>
      </c>
    </row>
    <row r="4429" spans="1:21">
      <c r="A4429" s="4">
        <v>13215</v>
      </c>
      <c r="B4429" s="5">
        <v>40640.62777777778</v>
      </c>
      <c r="C4429" s="5">
        <v>40617.466666666667</v>
      </c>
      <c r="D4429" s="4" t="s">
        <v>53</v>
      </c>
      <c r="E4429" s="4" t="s">
        <v>105</v>
      </c>
      <c r="F4429" s="6" t="s">
        <v>2072</v>
      </c>
      <c r="G4429" s="4" t="s">
        <v>55</v>
      </c>
      <c r="H4429" s="4" t="s">
        <v>1985</v>
      </c>
      <c r="I4429" s="4" t="s">
        <v>142</v>
      </c>
      <c r="J4429" s="4" t="s">
        <v>59</v>
      </c>
      <c r="K4429" s="9">
        <f t="shared" si="414"/>
        <v>23.161111111112405</v>
      </c>
      <c r="L4429" s="13">
        <f t="shared" si="415"/>
        <v>40617</v>
      </c>
      <c r="M4429" s="14">
        <f t="shared" si="416"/>
        <v>0.46666666666715173</v>
      </c>
      <c r="N4429" s="15">
        <f t="shared" si="417"/>
        <v>3</v>
      </c>
      <c r="O4429" s="16" t="str">
        <f t="shared" si="418"/>
        <v>Thursday</v>
      </c>
      <c r="P4429" s="16" t="str">
        <f t="shared" si="419"/>
        <v>Mar</v>
      </c>
      <c r="Q4429" s="22">
        <f>IF(Analysis!$H$2=1,1,0)</f>
        <v>1</v>
      </c>
      <c r="R4429" s="1">
        <f>IF(Analysis!$H$3=1,1,0)</f>
        <v>1</v>
      </c>
      <c r="S4429" s="23">
        <f>IF(Analysis!$H$4=1,1,0)</f>
        <v>1</v>
      </c>
      <c r="T4429" s="23">
        <f>IF(Analysis!$H$6=1,1,0)</f>
        <v>1</v>
      </c>
      <c r="U4429" s="23">
        <f>IF(Analysis!$H$7=1,1,0)</f>
        <v>1</v>
      </c>
    </row>
    <row r="4430" spans="1:21">
      <c r="A4430" s="4">
        <v>13214</v>
      </c>
      <c r="B4430" s="5">
        <v>40617.679861111108</v>
      </c>
      <c r="C4430" s="5">
        <v>40617.441666666666</v>
      </c>
      <c r="D4430" s="4" t="s">
        <v>60</v>
      </c>
      <c r="E4430" s="4" t="s">
        <v>68</v>
      </c>
      <c r="F4430" s="6" t="s">
        <v>2073</v>
      </c>
      <c r="G4430" s="4" t="s">
        <v>55</v>
      </c>
      <c r="H4430" s="4" t="s">
        <v>90</v>
      </c>
      <c r="I4430" s="4" t="s">
        <v>142</v>
      </c>
      <c r="J4430" s="4" t="s">
        <v>59</v>
      </c>
      <c r="K4430" s="9">
        <f t="shared" si="414"/>
        <v>0.2381944444423425</v>
      </c>
      <c r="L4430" s="13">
        <f t="shared" si="415"/>
        <v>40617</v>
      </c>
      <c r="M4430" s="14">
        <f t="shared" si="416"/>
        <v>0.44166666666569654</v>
      </c>
      <c r="N4430" s="15">
        <f t="shared" si="417"/>
        <v>2</v>
      </c>
      <c r="O4430" s="16" t="str">
        <f t="shared" si="418"/>
        <v>Tuesday</v>
      </c>
      <c r="P4430" s="16" t="str">
        <f t="shared" si="419"/>
        <v>Mar</v>
      </c>
      <c r="Q4430" s="22">
        <f>IF(Analysis!$H$2=1,1,0)</f>
        <v>1</v>
      </c>
      <c r="R4430" s="1">
        <f>IF(Analysis!$H$3=1,1,0)</f>
        <v>1</v>
      </c>
      <c r="S4430" s="23">
        <f>IF(Analysis!$H$4=1,1,0)</f>
        <v>1</v>
      </c>
      <c r="T4430" s="23">
        <f>IF(Analysis!$H$6=1,1,0)</f>
        <v>1</v>
      </c>
      <c r="U4430" s="23">
        <f>IF(Analysis!$H$7=1,1,0)</f>
        <v>1</v>
      </c>
    </row>
    <row r="4431" spans="1:21">
      <c r="A4431" s="4">
        <v>13213</v>
      </c>
      <c r="B4431" s="5">
        <v>40648.684027777781</v>
      </c>
      <c r="C4431" s="5">
        <v>40617.426388888889</v>
      </c>
      <c r="D4431" s="4" t="s">
        <v>62</v>
      </c>
      <c r="E4431" s="4" t="s">
        <v>68</v>
      </c>
      <c r="F4431" s="6" t="s">
        <v>132</v>
      </c>
      <c r="G4431" s="4" t="s">
        <v>55</v>
      </c>
      <c r="H4431" s="4" t="s">
        <v>107</v>
      </c>
      <c r="I4431" s="4" t="s">
        <v>142</v>
      </c>
      <c r="J4431" s="4" t="s">
        <v>59</v>
      </c>
      <c r="K4431" s="9">
        <f t="shared" si="414"/>
        <v>31.257638888891961</v>
      </c>
      <c r="L4431" s="13">
        <f t="shared" si="415"/>
        <v>40617</v>
      </c>
      <c r="M4431" s="14">
        <f t="shared" si="416"/>
        <v>0.42638888888905058</v>
      </c>
      <c r="N4431" s="15">
        <f t="shared" si="417"/>
        <v>2</v>
      </c>
      <c r="O4431" s="16" t="str">
        <f t="shared" si="418"/>
        <v>Friday</v>
      </c>
      <c r="P4431" s="16" t="str">
        <f t="shared" si="419"/>
        <v>Mar</v>
      </c>
      <c r="Q4431" s="22">
        <f>IF(Analysis!$H$2=1,1,0)</f>
        <v>1</v>
      </c>
      <c r="R4431" s="1">
        <f>IF(Analysis!$H$3=1,1,0)</f>
        <v>1</v>
      </c>
      <c r="S4431" s="23">
        <f>IF(Analysis!$H$4=1,1,0)</f>
        <v>1</v>
      </c>
      <c r="T4431" s="23">
        <f>IF(Analysis!$H$6=1,1,0)</f>
        <v>1</v>
      </c>
      <c r="U4431" s="23">
        <f>IF(Analysis!$H$7=1,1,0)</f>
        <v>1</v>
      </c>
    </row>
    <row r="4432" spans="1:21">
      <c r="A4432" s="4">
        <v>13212</v>
      </c>
      <c r="B4432" s="5">
        <v>40617.406944444447</v>
      </c>
      <c r="C4432" s="5">
        <v>40617.406944444447</v>
      </c>
      <c r="D4432" s="4" t="s">
        <v>53</v>
      </c>
      <c r="E4432" s="4" t="s">
        <v>79</v>
      </c>
      <c r="F4432" s="6" t="s">
        <v>133</v>
      </c>
      <c r="G4432" s="4" t="s">
        <v>55</v>
      </c>
      <c r="H4432" s="4" t="s">
        <v>106</v>
      </c>
      <c r="I4432" s="4" t="s">
        <v>142</v>
      </c>
      <c r="J4432" s="4" t="s">
        <v>59</v>
      </c>
      <c r="K4432" s="9">
        <f t="shared" si="414"/>
        <v>0</v>
      </c>
      <c r="L4432" s="13">
        <f t="shared" si="415"/>
        <v>40617</v>
      </c>
      <c r="M4432" s="14">
        <f t="shared" si="416"/>
        <v>0.40694444444670808</v>
      </c>
      <c r="N4432" s="15">
        <f t="shared" si="417"/>
        <v>2</v>
      </c>
      <c r="O4432" s="16" t="str">
        <f t="shared" si="418"/>
        <v>Tuesday</v>
      </c>
      <c r="P4432" s="16" t="str">
        <f t="shared" si="419"/>
        <v>Mar</v>
      </c>
      <c r="Q4432" s="22">
        <f>IF(Analysis!$H$2=1,1,0)</f>
        <v>1</v>
      </c>
      <c r="R4432" s="1">
        <f>IF(Analysis!$H$3=1,1,0)</f>
        <v>1</v>
      </c>
      <c r="S4432" s="23">
        <f>IF(Analysis!$H$4=1,1,0)</f>
        <v>1</v>
      </c>
      <c r="T4432" s="23">
        <f>IF(Analysis!$H$6=1,1,0)</f>
        <v>1</v>
      </c>
      <c r="U4432" s="23">
        <f>IF(Analysis!$H$7=1,1,0)</f>
        <v>1</v>
      </c>
    </row>
    <row r="4433" spans="1:21">
      <c r="A4433" s="4">
        <v>13211</v>
      </c>
      <c r="B4433" s="5">
        <v>40815.288194444445</v>
      </c>
      <c r="C4433" s="5">
        <v>40617.395138888889</v>
      </c>
      <c r="D4433" s="4" t="s">
        <v>53</v>
      </c>
      <c r="E4433" s="4" t="s">
        <v>68</v>
      </c>
      <c r="F4433" s="6" t="s">
        <v>127</v>
      </c>
      <c r="G4433" s="4" t="s">
        <v>55</v>
      </c>
      <c r="H4433" s="4" t="s">
        <v>71</v>
      </c>
      <c r="I4433" s="4" t="s">
        <v>142</v>
      </c>
      <c r="J4433" s="4" t="s">
        <v>59</v>
      </c>
      <c r="K4433" s="9">
        <f t="shared" si="414"/>
        <v>197.8930555555562</v>
      </c>
      <c r="L4433" s="13">
        <f t="shared" si="415"/>
        <v>40617</v>
      </c>
      <c r="M4433" s="14">
        <f t="shared" si="416"/>
        <v>0.39513888888905058</v>
      </c>
      <c r="N4433" s="15">
        <f t="shared" si="417"/>
        <v>2</v>
      </c>
      <c r="O4433" s="16" t="str">
        <f t="shared" si="418"/>
        <v>Thursday</v>
      </c>
      <c r="P4433" s="16" t="str">
        <f t="shared" si="419"/>
        <v>Mar</v>
      </c>
      <c r="Q4433" s="22">
        <f>IF(Analysis!$H$2=1,1,0)</f>
        <v>1</v>
      </c>
      <c r="R4433" s="1">
        <f>IF(Analysis!$H$3=1,1,0)</f>
        <v>1</v>
      </c>
      <c r="S4433" s="23">
        <f>IF(Analysis!$H$4=1,1,0)</f>
        <v>1</v>
      </c>
      <c r="T4433" s="23">
        <f>IF(Analysis!$H$6=1,1,0)</f>
        <v>1</v>
      </c>
      <c r="U4433" s="23">
        <f>IF(Analysis!$H$7=1,1,0)</f>
        <v>1</v>
      </c>
    </row>
    <row r="4434" spans="1:21">
      <c r="A4434" s="4">
        <v>13210</v>
      </c>
      <c r="B4434" s="5">
        <v>40625.524305555555</v>
      </c>
      <c r="C4434" s="5">
        <v>40617.367361111108</v>
      </c>
      <c r="D4434" s="4" t="s">
        <v>60</v>
      </c>
      <c r="E4434" s="4" t="s">
        <v>54</v>
      </c>
      <c r="F4434" s="6" t="s">
        <v>128</v>
      </c>
      <c r="G4434" s="4" t="s">
        <v>55</v>
      </c>
      <c r="H4434" s="4" t="s">
        <v>56</v>
      </c>
      <c r="I4434" s="4" t="s">
        <v>142</v>
      </c>
      <c r="J4434" s="4" t="s">
        <v>59</v>
      </c>
      <c r="K4434" s="9">
        <f t="shared" si="414"/>
        <v>8.1569444444467081</v>
      </c>
      <c r="L4434" s="13">
        <f t="shared" si="415"/>
        <v>40617</v>
      </c>
      <c r="M4434" s="14">
        <f t="shared" si="416"/>
        <v>0.36736111110803904</v>
      </c>
      <c r="N4434" s="15">
        <f t="shared" si="417"/>
        <v>1</v>
      </c>
      <c r="O4434" s="16" t="str">
        <f t="shared" si="418"/>
        <v>Wednesday</v>
      </c>
      <c r="P4434" s="16" t="str">
        <f t="shared" si="419"/>
        <v>Mar</v>
      </c>
      <c r="Q4434" s="22">
        <f>IF(Analysis!$H$2=1,1,0)</f>
        <v>1</v>
      </c>
      <c r="R4434" s="1">
        <f>IF(Analysis!$H$3=1,1,0)</f>
        <v>1</v>
      </c>
      <c r="S4434" s="23">
        <f>IF(Analysis!$H$4=1,1,0)</f>
        <v>1</v>
      </c>
      <c r="T4434" s="23">
        <f>IF(Analysis!$H$6=1,1,0)</f>
        <v>1</v>
      </c>
      <c r="U4434" s="23">
        <f>IF(Analysis!$H$7=1,1,0)</f>
        <v>1</v>
      </c>
    </row>
    <row r="4435" spans="1:21">
      <c r="A4435" s="4">
        <v>13209</v>
      </c>
      <c r="B4435" s="5">
        <v>40631.417361111111</v>
      </c>
      <c r="C4435" s="5">
        <v>40617.354166666664</v>
      </c>
      <c r="D4435" s="4" t="s">
        <v>53</v>
      </c>
      <c r="E4435" s="4" t="s">
        <v>98</v>
      </c>
      <c r="F4435" s="6" t="s">
        <v>129</v>
      </c>
      <c r="G4435" s="4" t="s">
        <v>55</v>
      </c>
      <c r="H4435" s="4" t="s">
        <v>90</v>
      </c>
      <c r="I4435" s="4" t="s">
        <v>142</v>
      </c>
      <c r="J4435" s="4" t="s">
        <v>59</v>
      </c>
      <c r="K4435" s="9">
        <f t="shared" si="414"/>
        <v>14.063194444446708</v>
      </c>
      <c r="L4435" s="13">
        <f t="shared" si="415"/>
        <v>40617</v>
      </c>
      <c r="M4435" s="14">
        <f t="shared" si="416"/>
        <v>0.35416666666424135</v>
      </c>
      <c r="N4435" s="15">
        <f t="shared" si="417"/>
        <v>1</v>
      </c>
      <c r="O4435" s="16" t="str">
        <f t="shared" si="418"/>
        <v>Tuesday</v>
      </c>
      <c r="P4435" s="16" t="str">
        <f t="shared" si="419"/>
        <v>Mar</v>
      </c>
      <c r="Q4435" s="22">
        <f>IF(Analysis!$H$2=1,1,0)</f>
        <v>1</v>
      </c>
      <c r="R4435" s="1">
        <f>IF(Analysis!$H$3=1,1,0)</f>
        <v>1</v>
      </c>
      <c r="S4435" s="23">
        <f>IF(Analysis!$H$4=1,1,0)</f>
        <v>1</v>
      </c>
      <c r="T4435" s="23">
        <f>IF(Analysis!$H$6=1,1,0)</f>
        <v>1</v>
      </c>
      <c r="U4435" s="23">
        <f>IF(Analysis!$H$7=1,1,0)</f>
        <v>1</v>
      </c>
    </row>
    <row r="4436" spans="1:21">
      <c r="A4436" s="4">
        <v>13208</v>
      </c>
      <c r="B4436" s="5">
        <v>40631.413888888892</v>
      </c>
      <c r="C4436" s="5">
        <v>40617.352777777778</v>
      </c>
      <c r="D4436" s="4" t="s">
        <v>53</v>
      </c>
      <c r="E4436" s="4" t="s">
        <v>98</v>
      </c>
      <c r="F4436" s="6" t="s">
        <v>145</v>
      </c>
      <c r="G4436" s="4" t="s">
        <v>55</v>
      </c>
      <c r="H4436" s="4" t="s">
        <v>56</v>
      </c>
      <c r="I4436" s="4" t="s">
        <v>142</v>
      </c>
      <c r="J4436" s="4" t="s">
        <v>59</v>
      </c>
      <c r="K4436" s="9">
        <f t="shared" si="414"/>
        <v>14.06111111111386</v>
      </c>
      <c r="L4436" s="13">
        <f t="shared" si="415"/>
        <v>40617</v>
      </c>
      <c r="M4436" s="14">
        <f t="shared" si="416"/>
        <v>0.35277777777810115</v>
      </c>
      <c r="N4436" s="15">
        <f t="shared" si="417"/>
        <v>1</v>
      </c>
      <c r="O4436" s="16" t="str">
        <f t="shared" si="418"/>
        <v>Tuesday</v>
      </c>
      <c r="P4436" s="16" t="str">
        <f t="shared" si="419"/>
        <v>Mar</v>
      </c>
      <c r="Q4436" s="22">
        <f>IF(Analysis!$H$2=1,1,0)</f>
        <v>1</v>
      </c>
      <c r="R4436" s="1">
        <f>IF(Analysis!$H$3=1,1,0)</f>
        <v>1</v>
      </c>
      <c r="S4436" s="23">
        <f>IF(Analysis!$H$4=1,1,0)</f>
        <v>1</v>
      </c>
      <c r="T4436" s="23">
        <f>IF(Analysis!$H$6=1,1,0)</f>
        <v>1</v>
      </c>
      <c r="U4436" s="23">
        <f>IF(Analysis!$H$7=1,1,0)</f>
        <v>1</v>
      </c>
    </row>
    <row r="4437" spans="1:21">
      <c r="A4437" s="4">
        <v>13207</v>
      </c>
      <c r="B4437" s="5">
        <v>40624.522916666669</v>
      </c>
      <c r="C4437" s="5">
        <v>40616.734722222223</v>
      </c>
      <c r="D4437" s="4" t="s">
        <v>53</v>
      </c>
      <c r="E4437" s="4" t="s">
        <v>97</v>
      </c>
      <c r="F4437" s="6" t="s">
        <v>2516</v>
      </c>
      <c r="G4437" s="4" t="s">
        <v>55</v>
      </c>
      <c r="H4437" s="4" t="s">
        <v>1986</v>
      </c>
      <c r="I4437" s="4" t="s">
        <v>142</v>
      </c>
      <c r="J4437" s="4" t="s">
        <v>136</v>
      </c>
      <c r="K4437" s="9">
        <f t="shared" si="414"/>
        <v>7.7881944444452529</v>
      </c>
      <c r="L4437" s="13">
        <f t="shared" si="415"/>
        <v>40616</v>
      </c>
      <c r="M4437" s="14">
        <f t="shared" si="416"/>
        <v>0.73472222222335404</v>
      </c>
      <c r="N4437" s="15">
        <f t="shared" si="417"/>
        <v>6</v>
      </c>
      <c r="O4437" s="16" t="str">
        <f t="shared" si="418"/>
        <v>Tuesday</v>
      </c>
      <c r="P4437" s="16" t="str">
        <f t="shared" si="419"/>
        <v>Mar</v>
      </c>
      <c r="Q4437" s="22">
        <f>IF(Analysis!$H$2=1,1,0)</f>
        <v>1</v>
      </c>
      <c r="R4437" s="1">
        <f>IF(Analysis!$H$3=1,1,0)</f>
        <v>1</v>
      </c>
      <c r="S4437" s="23">
        <f>IF(Analysis!$H$4=1,1,0)</f>
        <v>1</v>
      </c>
      <c r="T4437" s="23">
        <f>IF(Analysis!$H$6=1,1,0)</f>
        <v>1</v>
      </c>
      <c r="U4437" s="23">
        <f>IF(Analysis!$H$7=1,1,0)</f>
        <v>1</v>
      </c>
    </row>
    <row r="4438" spans="1:21">
      <c r="A4438" s="4">
        <v>13206</v>
      </c>
      <c r="B4438" s="5">
        <v>40659.4375</v>
      </c>
      <c r="C4438" s="5">
        <v>40616.722222222219</v>
      </c>
      <c r="D4438" s="4" t="s">
        <v>60</v>
      </c>
      <c r="E4438" s="4" t="s">
        <v>54</v>
      </c>
      <c r="F4438" s="6" t="s">
        <v>2071</v>
      </c>
      <c r="G4438" s="4" t="s">
        <v>55</v>
      </c>
      <c r="H4438" s="4" t="s">
        <v>1987</v>
      </c>
      <c r="I4438" s="4" t="s">
        <v>142</v>
      </c>
      <c r="J4438" s="4" t="s">
        <v>136</v>
      </c>
      <c r="K4438" s="9">
        <f t="shared" si="414"/>
        <v>42.715277777781012</v>
      </c>
      <c r="L4438" s="13">
        <f t="shared" si="415"/>
        <v>40616</v>
      </c>
      <c r="M4438" s="14">
        <f t="shared" si="416"/>
        <v>0.72222222221898846</v>
      </c>
      <c r="N4438" s="15">
        <f t="shared" si="417"/>
        <v>6</v>
      </c>
      <c r="O4438" s="16" t="str">
        <f t="shared" si="418"/>
        <v>Tuesday</v>
      </c>
      <c r="P4438" s="16" t="str">
        <f t="shared" si="419"/>
        <v>Mar</v>
      </c>
      <c r="Q4438" s="22">
        <f>IF(Analysis!$H$2=1,1,0)</f>
        <v>1</v>
      </c>
      <c r="R4438" s="1">
        <f>IF(Analysis!$H$3=1,1,0)</f>
        <v>1</v>
      </c>
      <c r="S4438" s="23">
        <f>IF(Analysis!$H$4=1,1,0)</f>
        <v>1</v>
      </c>
      <c r="T4438" s="23">
        <f>IF(Analysis!$H$6=1,1,0)</f>
        <v>1</v>
      </c>
      <c r="U4438" s="23">
        <f>IF(Analysis!$H$7=1,1,0)</f>
        <v>1</v>
      </c>
    </row>
    <row r="4439" spans="1:21">
      <c r="A4439" s="4">
        <v>13205</v>
      </c>
      <c r="B4439" s="5">
        <v>41003.556944444441</v>
      </c>
      <c r="C4439" s="5">
        <v>40616.633333333331</v>
      </c>
      <c r="D4439" s="4" t="s">
        <v>53</v>
      </c>
      <c r="E4439" s="4" t="s">
        <v>58</v>
      </c>
      <c r="F4439" s="6" t="s">
        <v>2072</v>
      </c>
      <c r="G4439" s="4" t="s">
        <v>55</v>
      </c>
      <c r="H4439" s="4" t="s">
        <v>1988</v>
      </c>
      <c r="I4439" s="4" t="s">
        <v>142</v>
      </c>
      <c r="J4439" s="4" t="s">
        <v>59</v>
      </c>
      <c r="K4439" s="9">
        <f t="shared" si="414"/>
        <v>386.92361111110949</v>
      </c>
      <c r="L4439" s="13">
        <f t="shared" si="415"/>
        <v>40616</v>
      </c>
      <c r="M4439" s="14">
        <f t="shared" si="416"/>
        <v>0.63333333333139308</v>
      </c>
      <c r="N4439" s="15">
        <f t="shared" si="417"/>
        <v>5</v>
      </c>
      <c r="O4439" s="16" t="str">
        <f t="shared" si="418"/>
        <v>Wednesday</v>
      </c>
      <c r="P4439" s="16" t="str">
        <f t="shared" si="419"/>
        <v>Mar</v>
      </c>
      <c r="Q4439" s="22">
        <f>IF(Analysis!$H$2=1,1,0)</f>
        <v>1</v>
      </c>
      <c r="R4439" s="1">
        <f>IF(Analysis!$H$3=1,1,0)</f>
        <v>1</v>
      </c>
      <c r="S4439" s="23">
        <f>IF(Analysis!$H$4=1,1,0)</f>
        <v>1</v>
      </c>
      <c r="T4439" s="23">
        <f>IF(Analysis!$H$6=1,1,0)</f>
        <v>1</v>
      </c>
      <c r="U4439" s="23">
        <f>IF(Analysis!$H$7=1,1,0)</f>
        <v>1</v>
      </c>
    </row>
    <row r="4440" spans="1:21">
      <c r="A4440" s="4">
        <v>13204</v>
      </c>
      <c r="B4440" s="5">
        <v>40651.53125</v>
      </c>
      <c r="C4440" s="5">
        <v>40616.627083333333</v>
      </c>
      <c r="D4440" s="4" t="s">
        <v>62</v>
      </c>
      <c r="E4440" s="4" t="s">
        <v>92</v>
      </c>
      <c r="F4440" s="6" t="s">
        <v>2073</v>
      </c>
      <c r="G4440" s="4" t="s">
        <v>55</v>
      </c>
      <c r="H4440" s="4" t="s">
        <v>1989</v>
      </c>
      <c r="I4440" s="4" t="s">
        <v>142</v>
      </c>
      <c r="J4440" s="4" t="s">
        <v>101</v>
      </c>
      <c r="K4440" s="9">
        <f t="shared" si="414"/>
        <v>34.904166666667152</v>
      </c>
      <c r="L4440" s="13">
        <f t="shared" si="415"/>
        <v>40616</v>
      </c>
      <c r="M4440" s="14">
        <f t="shared" si="416"/>
        <v>0.62708333333284827</v>
      </c>
      <c r="N4440" s="15">
        <f t="shared" si="417"/>
        <v>5</v>
      </c>
      <c r="O4440" s="16" t="str">
        <f t="shared" si="418"/>
        <v>Monday</v>
      </c>
      <c r="P4440" s="16" t="str">
        <f t="shared" si="419"/>
        <v>Mar</v>
      </c>
      <c r="Q4440" s="22">
        <f>IF(Analysis!$H$2=1,1,0)</f>
        <v>1</v>
      </c>
      <c r="R4440" s="1">
        <f>IF(Analysis!$H$3=1,1,0)</f>
        <v>1</v>
      </c>
      <c r="S4440" s="23">
        <f>IF(Analysis!$H$4=1,1,0)</f>
        <v>1</v>
      </c>
      <c r="T4440" s="23">
        <f>IF(Analysis!$H$6=1,1,0)</f>
        <v>1</v>
      </c>
      <c r="U4440" s="23">
        <f>IF(Analysis!$H$7=1,1,0)</f>
        <v>1</v>
      </c>
    </row>
    <row r="4441" spans="1:21">
      <c r="A4441" s="4">
        <v>13203</v>
      </c>
      <c r="B4441" s="5">
        <v>40616.718055555553</v>
      </c>
      <c r="C4441" s="5">
        <v>40616.542361111111</v>
      </c>
      <c r="D4441" s="4" t="s">
        <v>60</v>
      </c>
      <c r="E4441" s="4" t="s">
        <v>68</v>
      </c>
      <c r="F4441" s="6" t="s">
        <v>132</v>
      </c>
      <c r="G4441" s="4" t="s">
        <v>55</v>
      </c>
      <c r="H4441" s="4" t="s">
        <v>1990</v>
      </c>
      <c r="I4441" s="4" t="s">
        <v>142</v>
      </c>
      <c r="J4441" s="4" t="s">
        <v>59</v>
      </c>
      <c r="K4441" s="9">
        <f t="shared" si="414"/>
        <v>0.1756944444423425</v>
      </c>
      <c r="L4441" s="13">
        <f t="shared" si="415"/>
        <v>40616</v>
      </c>
      <c r="M4441" s="14">
        <f t="shared" si="416"/>
        <v>0.54236111111094942</v>
      </c>
      <c r="N4441" s="15">
        <f t="shared" si="417"/>
        <v>4</v>
      </c>
      <c r="O4441" s="16" t="str">
        <f t="shared" si="418"/>
        <v>Monday</v>
      </c>
      <c r="P4441" s="16" t="str">
        <f t="shared" si="419"/>
        <v>Mar</v>
      </c>
      <c r="Q4441" s="22">
        <f>IF(Analysis!$H$2=1,1,0)</f>
        <v>1</v>
      </c>
      <c r="R4441" s="1">
        <f>IF(Analysis!$H$3=1,1,0)</f>
        <v>1</v>
      </c>
      <c r="S4441" s="23">
        <f>IF(Analysis!$H$4=1,1,0)</f>
        <v>1</v>
      </c>
      <c r="T4441" s="23">
        <f>IF(Analysis!$H$6=1,1,0)</f>
        <v>1</v>
      </c>
      <c r="U4441" s="23">
        <f>IF(Analysis!$H$7=1,1,0)</f>
        <v>1</v>
      </c>
    </row>
    <row r="4442" spans="1:21">
      <c r="A4442" s="4">
        <v>13202</v>
      </c>
      <c r="B4442" s="5">
        <v>40616.54583333333</v>
      </c>
      <c r="C4442" s="5">
        <v>40616.53125</v>
      </c>
      <c r="D4442" s="4" t="s">
        <v>60</v>
      </c>
      <c r="E4442" s="4" t="s">
        <v>54</v>
      </c>
      <c r="F4442" s="6" t="s">
        <v>133</v>
      </c>
      <c r="G4442" s="4" t="s">
        <v>55</v>
      </c>
      <c r="H4442" s="4" t="s">
        <v>90</v>
      </c>
      <c r="I4442" s="4" t="s">
        <v>142</v>
      </c>
      <c r="J4442" s="4" t="s">
        <v>59</v>
      </c>
      <c r="K4442" s="9">
        <f t="shared" si="414"/>
        <v>1.4583333329937886E-2</v>
      </c>
      <c r="L4442" s="13">
        <f t="shared" si="415"/>
        <v>40616</v>
      </c>
      <c r="M4442" s="14">
        <f t="shared" si="416"/>
        <v>0.53125</v>
      </c>
      <c r="N4442" s="15">
        <f t="shared" si="417"/>
        <v>3</v>
      </c>
      <c r="O4442" s="16" t="str">
        <f t="shared" si="418"/>
        <v>Monday</v>
      </c>
      <c r="P4442" s="16" t="str">
        <f t="shared" si="419"/>
        <v>Mar</v>
      </c>
      <c r="Q4442" s="22">
        <f>IF(Analysis!$H$2=1,1,0)</f>
        <v>1</v>
      </c>
      <c r="R4442" s="1">
        <f>IF(Analysis!$H$3=1,1,0)</f>
        <v>1</v>
      </c>
      <c r="S4442" s="23">
        <f>IF(Analysis!$H$4=1,1,0)</f>
        <v>1</v>
      </c>
      <c r="T4442" s="23">
        <f>IF(Analysis!$H$6=1,1,0)</f>
        <v>1</v>
      </c>
      <c r="U4442" s="23">
        <f>IF(Analysis!$H$7=1,1,0)</f>
        <v>1</v>
      </c>
    </row>
    <row r="4443" spans="1:21">
      <c r="A4443" s="4">
        <v>13201</v>
      </c>
      <c r="B4443" s="5">
        <v>40625.470833333333</v>
      </c>
      <c r="C4443" s="5">
        <v>40616.519444444442</v>
      </c>
      <c r="D4443" s="4" t="s">
        <v>60</v>
      </c>
      <c r="E4443" s="4" t="s">
        <v>61</v>
      </c>
      <c r="F4443" s="6" t="s">
        <v>127</v>
      </c>
      <c r="G4443" s="4" t="s">
        <v>55</v>
      </c>
      <c r="H4443" s="4" t="s">
        <v>107</v>
      </c>
      <c r="I4443" s="4" t="s">
        <v>142</v>
      </c>
      <c r="J4443" s="4" t="s">
        <v>59</v>
      </c>
      <c r="K4443" s="9">
        <f t="shared" si="414"/>
        <v>8.9513888888905058</v>
      </c>
      <c r="L4443" s="13">
        <f t="shared" si="415"/>
        <v>40616</v>
      </c>
      <c r="M4443" s="14">
        <f t="shared" si="416"/>
        <v>0.5194444444423425</v>
      </c>
      <c r="N4443" s="15">
        <f t="shared" si="417"/>
        <v>3</v>
      </c>
      <c r="O4443" s="16" t="str">
        <f t="shared" si="418"/>
        <v>Wednesday</v>
      </c>
      <c r="P4443" s="16" t="str">
        <f t="shared" si="419"/>
        <v>Mar</v>
      </c>
      <c r="Q4443" s="22">
        <f>IF(Analysis!$H$2=1,1,0)</f>
        <v>1</v>
      </c>
      <c r="R4443" s="1">
        <f>IF(Analysis!$H$3=1,1,0)</f>
        <v>1</v>
      </c>
      <c r="S4443" s="23">
        <f>IF(Analysis!$H$4=1,1,0)</f>
        <v>1</v>
      </c>
      <c r="T4443" s="23">
        <f>IF(Analysis!$H$6=1,1,0)</f>
        <v>1</v>
      </c>
      <c r="U4443" s="23">
        <f>IF(Analysis!$H$7=1,1,0)</f>
        <v>1</v>
      </c>
    </row>
    <row r="4444" spans="1:21">
      <c r="A4444" s="4">
        <v>13200</v>
      </c>
      <c r="B4444" s="5">
        <v>40616.655555555553</v>
      </c>
      <c r="C4444" s="5">
        <v>40616.490972222222</v>
      </c>
      <c r="D4444" s="4" t="s">
        <v>62</v>
      </c>
      <c r="E4444" s="4" t="s">
        <v>64</v>
      </c>
      <c r="F4444" s="6" t="s">
        <v>128</v>
      </c>
      <c r="G4444" s="4" t="s">
        <v>55</v>
      </c>
      <c r="H4444" s="4" t="s">
        <v>106</v>
      </c>
      <c r="I4444" s="4" t="s">
        <v>142</v>
      </c>
      <c r="J4444" s="4" t="s">
        <v>59</v>
      </c>
      <c r="K4444" s="9">
        <f t="shared" si="414"/>
        <v>0.16458333333139308</v>
      </c>
      <c r="L4444" s="13">
        <f t="shared" si="415"/>
        <v>40616</v>
      </c>
      <c r="M4444" s="14">
        <f t="shared" si="416"/>
        <v>0.49097222222189885</v>
      </c>
      <c r="N4444" s="15">
        <f t="shared" si="417"/>
        <v>3</v>
      </c>
      <c r="O4444" s="16" t="str">
        <f t="shared" si="418"/>
        <v>Monday</v>
      </c>
      <c r="P4444" s="16" t="str">
        <f t="shared" si="419"/>
        <v>Mar</v>
      </c>
      <c r="Q4444" s="22">
        <f>IF(Analysis!$H$2=1,1,0)</f>
        <v>1</v>
      </c>
      <c r="R4444" s="1">
        <f>IF(Analysis!$H$3=1,1,0)</f>
        <v>1</v>
      </c>
      <c r="S4444" s="23">
        <f>IF(Analysis!$H$4=1,1,0)</f>
        <v>1</v>
      </c>
      <c r="T4444" s="23">
        <f>IF(Analysis!$H$6=1,1,0)</f>
        <v>1</v>
      </c>
      <c r="U4444" s="23">
        <f>IF(Analysis!$H$7=1,1,0)</f>
        <v>1</v>
      </c>
    </row>
    <row r="4445" spans="1:21">
      <c r="A4445" s="4">
        <v>13199</v>
      </c>
      <c r="B4445" s="5">
        <v>40617.345833333333</v>
      </c>
      <c r="C4445" s="5">
        <v>40616.488194444442</v>
      </c>
      <c r="D4445" s="4" t="s">
        <v>62</v>
      </c>
      <c r="E4445" s="4" t="s">
        <v>78</v>
      </c>
      <c r="F4445" s="6" t="s">
        <v>129</v>
      </c>
      <c r="G4445" s="4" t="s">
        <v>55</v>
      </c>
      <c r="H4445" s="4" t="s">
        <v>71</v>
      </c>
      <c r="I4445" s="4" t="s">
        <v>142</v>
      </c>
      <c r="J4445" s="4" t="s">
        <v>59</v>
      </c>
      <c r="K4445" s="9">
        <f t="shared" si="414"/>
        <v>0.85763888889050577</v>
      </c>
      <c r="L4445" s="13">
        <f t="shared" si="415"/>
        <v>40616</v>
      </c>
      <c r="M4445" s="14">
        <f t="shared" si="416"/>
        <v>0.4881944444423425</v>
      </c>
      <c r="N4445" s="15">
        <f t="shared" si="417"/>
        <v>3</v>
      </c>
      <c r="O4445" s="16" t="str">
        <f t="shared" si="418"/>
        <v>Tuesday</v>
      </c>
      <c r="P4445" s="16" t="str">
        <f t="shared" si="419"/>
        <v>Mar</v>
      </c>
      <c r="Q4445" s="22">
        <f>IF(Analysis!$H$2=1,1,0)</f>
        <v>1</v>
      </c>
      <c r="R4445" s="1">
        <f>IF(Analysis!$H$3=1,1,0)</f>
        <v>1</v>
      </c>
      <c r="S4445" s="23">
        <f>IF(Analysis!$H$4=1,1,0)</f>
        <v>1</v>
      </c>
      <c r="T4445" s="23">
        <f>IF(Analysis!$H$6=1,1,0)</f>
        <v>1</v>
      </c>
      <c r="U4445" s="23">
        <f>IF(Analysis!$H$7=1,1,0)</f>
        <v>1</v>
      </c>
    </row>
    <row r="4446" spans="1:21">
      <c r="A4446" s="4">
        <v>13198</v>
      </c>
      <c r="B4446" s="5">
        <v>40617.345833333333</v>
      </c>
      <c r="C4446" s="5">
        <v>40616.481944444444</v>
      </c>
      <c r="D4446" s="4" t="s">
        <v>53</v>
      </c>
      <c r="E4446" s="4" t="s">
        <v>74</v>
      </c>
      <c r="F4446" s="6" t="s">
        <v>145</v>
      </c>
      <c r="G4446" s="4" t="s">
        <v>55</v>
      </c>
      <c r="H4446" s="4" t="s">
        <v>56</v>
      </c>
      <c r="I4446" s="4" t="s">
        <v>142</v>
      </c>
      <c r="J4446" s="4" t="s">
        <v>59</v>
      </c>
      <c r="K4446" s="9">
        <f t="shared" si="414"/>
        <v>0.86388888888905058</v>
      </c>
      <c r="L4446" s="13">
        <f t="shared" si="415"/>
        <v>40616</v>
      </c>
      <c r="M4446" s="14">
        <f t="shared" si="416"/>
        <v>0.48194444444379769</v>
      </c>
      <c r="N4446" s="15">
        <f t="shared" si="417"/>
        <v>3</v>
      </c>
      <c r="O4446" s="16" t="str">
        <f t="shared" si="418"/>
        <v>Tuesday</v>
      </c>
      <c r="P4446" s="16" t="str">
        <f t="shared" si="419"/>
        <v>Mar</v>
      </c>
      <c r="Q4446" s="22">
        <f>IF(Analysis!$H$2=1,1,0)</f>
        <v>1</v>
      </c>
      <c r="R4446" s="1">
        <f>IF(Analysis!$H$3=1,1,0)</f>
        <v>1</v>
      </c>
      <c r="S4446" s="23">
        <f>IF(Analysis!$H$4=1,1,0)</f>
        <v>1</v>
      </c>
      <c r="T4446" s="23">
        <f>IF(Analysis!$H$6=1,1,0)</f>
        <v>1</v>
      </c>
      <c r="U4446" s="23">
        <f>IF(Analysis!$H$7=1,1,0)</f>
        <v>1</v>
      </c>
    </row>
    <row r="4447" spans="1:21">
      <c r="A4447" s="4">
        <v>13197</v>
      </c>
      <c r="B4447" s="5">
        <v>40616.459027777775</v>
      </c>
      <c r="C4447" s="5">
        <v>40616.4375</v>
      </c>
      <c r="D4447" s="4" t="s">
        <v>60</v>
      </c>
      <c r="E4447" s="4" t="s">
        <v>68</v>
      </c>
      <c r="F4447" s="6" t="s">
        <v>2517</v>
      </c>
      <c r="G4447" s="4" t="s">
        <v>55</v>
      </c>
      <c r="H4447" s="4" t="s">
        <v>90</v>
      </c>
      <c r="I4447" s="4" t="s">
        <v>142</v>
      </c>
      <c r="J4447" s="4" t="s">
        <v>59</v>
      </c>
      <c r="K4447" s="9">
        <f t="shared" si="414"/>
        <v>2.1527777775190771E-2</v>
      </c>
      <c r="L4447" s="13">
        <f t="shared" si="415"/>
        <v>40616</v>
      </c>
      <c r="M4447" s="14">
        <f t="shared" si="416"/>
        <v>0.4375</v>
      </c>
      <c r="N4447" s="15">
        <f t="shared" si="417"/>
        <v>2</v>
      </c>
      <c r="O4447" s="16" t="str">
        <f t="shared" si="418"/>
        <v>Monday</v>
      </c>
      <c r="P4447" s="16" t="str">
        <f t="shared" si="419"/>
        <v>Mar</v>
      </c>
      <c r="Q4447" s="22">
        <f>IF(Analysis!$H$2=1,1,0)</f>
        <v>1</v>
      </c>
      <c r="R4447" s="1">
        <f>IF(Analysis!$H$3=1,1,0)</f>
        <v>1</v>
      </c>
      <c r="S4447" s="23">
        <f>IF(Analysis!$H$4=1,1,0)</f>
        <v>1</v>
      </c>
      <c r="T4447" s="23">
        <f>IF(Analysis!$H$6=1,1,0)</f>
        <v>1</v>
      </c>
      <c r="U4447" s="23">
        <f>IF(Analysis!$H$7=1,1,0)</f>
        <v>1</v>
      </c>
    </row>
    <row r="4448" spans="1:21">
      <c r="A4448" s="4">
        <v>13196</v>
      </c>
      <c r="B4448" s="5">
        <v>40619.38958333333</v>
      </c>
      <c r="C4448" s="5">
        <v>40616.432638888888</v>
      </c>
      <c r="D4448" s="4" t="s">
        <v>62</v>
      </c>
      <c r="E4448" s="4" t="s">
        <v>63</v>
      </c>
      <c r="F4448" s="6" t="s">
        <v>2071</v>
      </c>
      <c r="G4448" s="4" t="s">
        <v>55</v>
      </c>
      <c r="H4448" s="4" t="s">
        <v>56</v>
      </c>
      <c r="I4448" s="4" t="s">
        <v>142</v>
      </c>
      <c r="J4448" s="4" t="s">
        <v>59</v>
      </c>
      <c r="K4448" s="9">
        <f t="shared" si="414"/>
        <v>2.9569444444423425</v>
      </c>
      <c r="L4448" s="13">
        <f t="shared" si="415"/>
        <v>40616</v>
      </c>
      <c r="M4448" s="14">
        <f t="shared" si="416"/>
        <v>0.43263888888759539</v>
      </c>
      <c r="N4448" s="15">
        <f t="shared" si="417"/>
        <v>2</v>
      </c>
      <c r="O4448" s="16" t="str">
        <f t="shared" si="418"/>
        <v>Thursday</v>
      </c>
      <c r="P4448" s="16" t="str">
        <f t="shared" si="419"/>
        <v>Mar</v>
      </c>
      <c r="Q4448" s="22">
        <f>IF(Analysis!$H$2=1,1,0)</f>
        <v>1</v>
      </c>
      <c r="R4448" s="1">
        <f>IF(Analysis!$H$3=1,1,0)</f>
        <v>1</v>
      </c>
      <c r="S4448" s="23">
        <f>IF(Analysis!$H$4=1,1,0)</f>
        <v>1</v>
      </c>
      <c r="T4448" s="23">
        <f>IF(Analysis!$H$6=1,1,0)</f>
        <v>1</v>
      </c>
      <c r="U4448" s="23">
        <f>IF(Analysis!$H$7=1,1,0)</f>
        <v>1</v>
      </c>
    </row>
    <row r="4449" spans="1:21">
      <c r="A4449" s="4">
        <v>13195</v>
      </c>
      <c r="B4449" s="5">
        <v>40620.458333333336</v>
      </c>
      <c r="C4449" s="5">
        <v>40616.427083333336</v>
      </c>
      <c r="D4449" s="4" t="s">
        <v>53</v>
      </c>
      <c r="E4449" s="4" t="s">
        <v>54</v>
      </c>
      <c r="F4449" s="6" t="s">
        <v>2072</v>
      </c>
      <c r="G4449" s="4" t="s">
        <v>55</v>
      </c>
      <c r="H4449" s="4" t="s">
        <v>1991</v>
      </c>
      <c r="I4449" s="4" t="s">
        <v>142</v>
      </c>
      <c r="J4449" s="4" t="s">
        <v>59</v>
      </c>
      <c r="K4449" s="9">
        <f t="shared" si="414"/>
        <v>4.03125</v>
      </c>
      <c r="L4449" s="13">
        <f t="shared" si="415"/>
        <v>40616</v>
      </c>
      <c r="M4449" s="14">
        <f t="shared" si="416"/>
        <v>0.42708333333575865</v>
      </c>
      <c r="N4449" s="15">
        <f t="shared" si="417"/>
        <v>2</v>
      </c>
      <c r="O4449" s="16" t="str">
        <f t="shared" si="418"/>
        <v>Friday</v>
      </c>
      <c r="P4449" s="16" t="str">
        <f t="shared" si="419"/>
        <v>Mar</v>
      </c>
      <c r="Q4449" s="22">
        <f>IF(Analysis!$H$2=1,1,0)</f>
        <v>1</v>
      </c>
      <c r="R4449" s="1">
        <f>IF(Analysis!$H$3=1,1,0)</f>
        <v>1</v>
      </c>
      <c r="S4449" s="23">
        <f>IF(Analysis!$H$4=1,1,0)</f>
        <v>1</v>
      </c>
      <c r="T4449" s="23">
        <f>IF(Analysis!$H$6=1,1,0)</f>
        <v>1</v>
      </c>
      <c r="U4449" s="23">
        <f>IF(Analysis!$H$7=1,1,0)</f>
        <v>1</v>
      </c>
    </row>
    <row r="4450" spans="1:21">
      <c r="A4450" s="4">
        <v>13194</v>
      </c>
      <c r="B4450" s="5">
        <v>40616.467361111114</v>
      </c>
      <c r="C4450" s="5">
        <v>40616.425000000003</v>
      </c>
      <c r="D4450" s="4" t="s">
        <v>60</v>
      </c>
      <c r="E4450" s="4" t="s">
        <v>54</v>
      </c>
      <c r="F4450" s="6" t="s">
        <v>2073</v>
      </c>
      <c r="G4450" s="4" t="s">
        <v>55</v>
      </c>
      <c r="H4450" s="4" t="s">
        <v>1992</v>
      </c>
      <c r="I4450" s="4" t="s">
        <v>142</v>
      </c>
      <c r="J4450" s="4" t="s">
        <v>59</v>
      </c>
      <c r="K4450" s="9">
        <f t="shared" si="414"/>
        <v>4.2361111110949423E-2</v>
      </c>
      <c r="L4450" s="13">
        <f t="shared" si="415"/>
        <v>40616</v>
      </c>
      <c r="M4450" s="14">
        <f t="shared" si="416"/>
        <v>0.42500000000291038</v>
      </c>
      <c r="N4450" s="15">
        <f t="shared" si="417"/>
        <v>2</v>
      </c>
      <c r="O4450" s="16" t="str">
        <f t="shared" si="418"/>
        <v>Monday</v>
      </c>
      <c r="P4450" s="16" t="str">
        <f t="shared" si="419"/>
        <v>Mar</v>
      </c>
      <c r="Q4450" s="22">
        <f>IF(Analysis!$H$2=1,1,0)</f>
        <v>1</v>
      </c>
      <c r="R4450" s="1">
        <f>IF(Analysis!$H$3=1,1,0)</f>
        <v>1</v>
      </c>
      <c r="S4450" s="23">
        <f>IF(Analysis!$H$4=1,1,0)</f>
        <v>1</v>
      </c>
      <c r="T4450" s="23">
        <f>IF(Analysis!$H$6=1,1,0)</f>
        <v>1</v>
      </c>
      <c r="U4450" s="23">
        <f>IF(Analysis!$H$7=1,1,0)</f>
        <v>1</v>
      </c>
    </row>
    <row r="4451" spans="1:21">
      <c r="A4451" s="4">
        <v>13193</v>
      </c>
      <c r="B4451" s="5">
        <v>40623.568055555559</v>
      </c>
      <c r="C4451" s="5">
        <v>40616.421527777777</v>
      </c>
      <c r="D4451" s="4" t="s">
        <v>62</v>
      </c>
      <c r="E4451" s="4" t="s">
        <v>78</v>
      </c>
      <c r="F4451" s="6" t="s">
        <v>132</v>
      </c>
      <c r="G4451" s="4" t="s">
        <v>55</v>
      </c>
      <c r="H4451" s="4" t="s">
        <v>1993</v>
      </c>
      <c r="I4451" s="4" t="s">
        <v>142</v>
      </c>
      <c r="J4451" s="4" t="s">
        <v>65</v>
      </c>
      <c r="K4451" s="9">
        <f t="shared" si="414"/>
        <v>7.1465277777824667</v>
      </c>
      <c r="L4451" s="13">
        <f t="shared" si="415"/>
        <v>40616</v>
      </c>
      <c r="M4451" s="14">
        <f t="shared" si="416"/>
        <v>0.42152777777664596</v>
      </c>
      <c r="N4451" s="15">
        <f t="shared" si="417"/>
        <v>2</v>
      </c>
      <c r="O4451" s="16" t="str">
        <f t="shared" si="418"/>
        <v>Monday</v>
      </c>
      <c r="P4451" s="16" t="str">
        <f t="shared" si="419"/>
        <v>Mar</v>
      </c>
      <c r="Q4451" s="22">
        <f>IF(Analysis!$H$2=1,1,0)</f>
        <v>1</v>
      </c>
      <c r="R4451" s="1">
        <f>IF(Analysis!$H$3=1,1,0)</f>
        <v>1</v>
      </c>
      <c r="S4451" s="23">
        <f>IF(Analysis!$H$4=1,1,0)</f>
        <v>1</v>
      </c>
      <c r="T4451" s="23">
        <f>IF(Analysis!$H$6=1,1,0)</f>
        <v>1</v>
      </c>
      <c r="U4451" s="23">
        <f>IF(Analysis!$H$7=1,1,0)</f>
        <v>1</v>
      </c>
    </row>
    <row r="4452" spans="1:21">
      <c r="A4452" s="4">
        <v>13192</v>
      </c>
      <c r="B4452" s="5">
        <v>40616.546527777777</v>
      </c>
      <c r="C4452" s="5">
        <v>40616.415277777778</v>
      </c>
      <c r="D4452" s="4" t="s">
        <v>53</v>
      </c>
      <c r="E4452" s="4" t="s">
        <v>58</v>
      </c>
      <c r="F4452" s="6" t="s">
        <v>133</v>
      </c>
      <c r="G4452" s="4" t="s">
        <v>55</v>
      </c>
      <c r="H4452" s="4" t="s">
        <v>1994</v>
      </c>
      <c r="I4452" s="4" t="s">
        <v>142</v>
      </c>
      <c r="J4452" s="4" t="s">
        <v>59</v>
      </c>
      <c r="K4452" s="9">
        <f t="shared" si="414"/>
        <v>0.13124999999854481</v>
      </c>
      <c r="L4452" s="13">
        <f t="shared" si="415"/>
        <v>40616</v>
      </c>
      <c r="M4452" s="14">
        <f t="shared" si="416"/>
        <v>0.41527777777810115</v>
      </c>
      <c r="N4452" s="15">
        <f t="shared" si="417"/>
        <v>2</v>
      </c>
      <c r="O4452" s="16" t="str">
        <f t="shared" si="418"/>
        <v>Monday</v>
      </c>
      <c r="P4452" s="16" t="str">
        <f t="shared" si="419"/>
        <v>Mar</v>
      </c>
      <c r="Q4452" s="22">
        <f>IF(Analysis!$H$2=1,1,0)</f>
        <v>1</v>
      </c>
      <c r="R4452" s="1">
        <f>IF(Analysis!$H$3=1,1,0)</f>
        <v>1</v>
      </c>
      <c r="S4452" s="23">
        <f>IF(Analysis!$H$4=1,1,0)</f>
        <v>1</v>
      </c>
      <c r="T4452" s="23">
        <f>IF(Analysis!$H$6=1,1,0)</f>
        <v>1</v>
      </c>
      <c r="U4452" s="23">
        <f>IF(Analysis!$H$7=1,1,0)</f>
        <v>1</v>
      </c>
    </row>
    <row r="4453" spans="1:21">
      <c r="A4453" s="4">
        <v>13191</v>
      </c>
      <c r="B4453" s="5">
        <v>40624.570138888892</v>
      </c>
      <c r="C4453" s="5">
        <v>40616.406944444447</v>
      </c>
      <c r="D4453" s="4" t="s">
        <v>53</v>
      </c>
      <c r="E4453" s="4" t="s">
        <v>79</v>
      </c>
      <c r="F4453" s="6" t="s">
        <v>127</v>
      </c>
      <c r="G4453" s="4" t="s">
        <v>55</v>
      </c>
      <c r="H4453" s="4" t="s">
        <v>1995</v>
      </c>
      <c r="I4453" s="4" t="s">
        <v>142</v>
      </c>
      <c r="J4453" s="4" t="s">
        <v>59</v>
      </c>
      <c r="K4453" s="9">
        <f t="shared" si="414"/>
        <v>8.1631944444452529</v>
      </c>
      <c r="L4453" s="13">
        <f t="shared" si="415"/>
        <v>40616</v>
      </c>
      <c r="M4453" s="14">
        <f t="shared" si="416"/>
        <v>0.40694444444670808</v>
      </c>
      <c r="N4453" s="15">
        <f t="shared" si="417"/>
        <v>2</v>
      </c>
      <c r="O4453" s="16" t="str">
        <f t="shared" si="418"/>
        <v>Tuesday</v>
      </c>
      <c r="P4453" s="16" t="str">
        <f t="shared" si="419"/>
        <v>Mar</v>
      </c>
      <c r="Q4453" s="22">
        <f>IF(Analysis!$H$2=1,1,0)</f>
        <v>1</v>
      </c>
      <c r="R4453" s="1">
        <f>IF(Analysis!$H$3=1,1,0)</f>
        <v>1</v>
      </c>
      <c r="S4453" s="23">
        <f>IF(Analysis!$H$4=1,1,0)</f>
        <v>1</v>
      </c>
      <c r="T4453" s="23">
        <f>IF(Analysis!$H$6=1,1,0)</f>
        <v>1</v>
      </c>
      <c r="U4453" s="23">
        <f>IF(Analysis!$H$7=1,1,0)</f>
        <v>1</v>
      </c>
    </row>
    <row r="4454" spans="1:21">
      <c r="A4454" s="4">
        <v>13190</v>
      </c>
      <c r="B4454" s="5">
        <v>40616.474999999999</v>
      </c>
      <c r="C4454" s="5">
        <v>40616.40347222222</v>
      </c>
      <c r="D4454" s="4" t="s">
        <v>60</v>
      </c>
      <c r="E4454" s="4" t="s">
        <v>67</v>
      </c>
      <c r="F4454" s="6" t="s">
        <v>128</v>
      </c>
      <c r="G4454" s="4" t="s">
        <v>55</v>
      </c>
      <c r="H4454" s="4" t="s">
        <v>90</v>
      </c>
      <c r="I4454" s="4" t="s">
        <v>142</v>
      </c>
      <c r="J4454" s="4" t="s">
        <v>59</v>
      </c>
      <c r="K4454" s="9">
        <f t="shared" si="414"/>
        <v>7.1527777778101154E-2</v>
      </c>
      <c r="L4454" s="13">
        <f t="shared" si="415"/>
        <v>40616</v>
      </c>
      <c r="M4454" s="14">
        <f t="shared" si="416"/>
        <v>0.40347222222044365</v>
      </c>
      <c r="N4454" s="15">
        <f t="shared" si="417"/>
        <v>2</v>
      </c>
      <c r="O4454" s="16" t="str">
        <f t="shared" si="418"/>
        <v>Monday</v>
      </c>
      <c r="P4454" s="16" t="str">
        <f t="shared" si="419"/>
        <v>Mar</v>
      </c>
      <c r="Q4454" s="22">
        <f>IF(Analysis!$H$2=1,1,0)</f>
        <v>1</v>
      </c>
      <c r="R4454" s="1">
        <f>IF(Analysis!$H$3=1,1,0)</f>
        <v>1</v>
      </c>
      <c r="S4454" s="23">
        <f>IF(Analysis!$H$4=1,1,0)</f>
        <v>1</v>
      </c>
      <c r="T4454" s="23">
        <f>IF(Analysis!$H$6=1,1,0)</f>
        <v>1</v>
      </c>
      <c r="U4454" s="23">
        <f>IF(Analysis!$H$7=1,1,0)</f>
        <v>1</v>
      </c>
    </row>
    <row r="4455" spans="1:21">
      <c r="A4455" s="4">
        <v>13189</v>
      </c>
      <c r="B4455" s="5">
        <v>40640.429166666669</v>
      </c>
      <c r="C4455" s="5">
        <v>40616.383333333331</v>
      </c>
      <c r="D4455" s="4" t="s">
        <v>53</v>
      </c>
      <c r="E4455" s="4" t="s">
        <v>68</v>
      </c>
      <c r="F4455" s="6" t="s">
        <v>129</v>
      </c>
      <c r="G4455" s="4" t="s">
        <v>55</v>
      </c>
      <c r="H4455" s="4" t="s">
        <v>107</v>
      </c>
      <c r="I4455" s="4" t="s">
        <v>142</v>
      </c>
      <c r="J4455" s="4" t="s">
        <v>136</v>
      </c>
      <c r="K4455" s="9">
        <f t="shared" si="414"/>
        <v>24.045833333337214</v>
      </c>
      <c r="L4455" s="13">
        <f t="shared" si="415"/>
        <v>40616</v>
      </c>
      <c r="M4455" s="14">
        <f t="shared" si="416"/>
        <v>0.38333333333139308</v>
      </c>
      <c r="N4455" s="15">
        <f t="shared" si="417"/>
        <v>2</v>
      </c>
      <c r="O4455" s="16" t="str">
        <f t="shared" si="418"/>
        <v>Thursday</v>
      </c>
      <c r="P4455" s="16" t="str">
        <f t="shared" si="419"/>
        <v>Mar</v>
      </c>
      <c r="Q4455" s="22">
        <f>IF(Analysis!$H$2=1,1,0)</f>
        <v>1</v>
      </c>
      <c r="R4455" s="1">
        <f>IF(Analysis!$H$3=1,1,0)</f>
        <v>1</v>
      </c>
      <c r="S4455" s="23">
        <f>IF(Analysis!$H$4=1,1,0)</f>
        <v>1</v>
      </c>
      <c r="T4455" s="23">
        <f>IF(Analysis!$H$6=1,1,0)</f>
        <v>1</v>
      </c>
      <c r="U4455" s="23">
        <f>IF(Analysis!$H$7=1,1,0)</f>
        <v>1</v>
      </c>
    </row>
    <row r="4456" spans="1:21">
      <c r="A4456" s="4">
        <v>13188</v>
      </c>
      <c r="B4456" s="5">
        <v>40620.613888888889</v>
      </c>
      <c r="C4456" s="5">
        <v>40616.357638888891</v>
      </c>
      <c r="D4456" s="4" t="s">
        <v>60</v>
      </c>
      <c r="E4456" s="4" t="s">
        <v>80</v>
      </c>
      <c r="F4456" s="6" t="s">
        <v>145</v>
      </c>
      <c r="G4456" s="4" t="s">
        <v>55</v>
      </c>
      <c r="H4456" s="4" t="s">
        <v>106</v>
      </c>
      <c r="I4456" s="4" t="s">
        <v>142</v>
      </c>
      <c r="J4456" s="4" t="s">
        <v>59</v>
      </c>
      <c r="K4456" s="9">
        <f t="shared" si="414"/>
        <v>4.2562499999985448</v>
      </c>
      <c r="L4456" s="13">
        <f t="shared" si="415"/>
        <v>40616</v>
      </c>
      <c r="M4456" s="14">
        <f t="shared" si="416"/>
        <v>0.35763888889050577</v>
      </c>
      <c r="N4456" s="15">
        <f t="shared" si="417"/>
        <v>1</v>
      </c>
      <c r="O4456" s="16" t="str">
        <f t="shared" si="418"/>
        <v>Friday</v>
      </c>
      <c r="P4456" s="16" t="str">
        <f t="shared" si="419"/>
        <v>Mar</v>
      </c>
      <c r="Q4456" s="22">
        <f>IF(Analysis!$H$2=1,1,0)</f>
        <v>1</v>
      </c>
      <c r="R4456" s="1">
        <f>IF(Analysis!$H$3=1,1,0)</f>
        <v>1</v>
      </c>
      <c r="S4456" s="23">
        <f>IF(Analysis!$H$4=1,1,0)</f>
        <v>1</v>
      </c>
      <c r="T4456" s="23">
        <f>IF(Analysis!$H$6=1,1,0)</f>
        <v>1</v>
      </c>
      <c r="U4456" s="23">
        <f>IF(Analysis!$H$7=1,1,0)</f>
        <v>1</v>
      </c>
    </row>
    <row r="4457" spans="1:21">
      <c r="A4457" s="4">
        <v>13187</v>
      </c>
      <c r="B4457" s="5">
        <v>40616.40625</v>
      </c>
      <c r="C4457" s="5">
        <v>40616.34652777778</v>
      </c>
      <c r="D4457" s="4" t="s">
        <v>53</v>
      </c>
      <c r="E4457" s="4" t="s">
        <v>68</v>
      </c>
      <c r="F4457" s="6" t="s">
        <v>2518</v>
      </c>
      <c r="G4457" s="4" t="s">
        <v>55</v>
      </c>
      <c r="H4457" s="4" t="s">
        <v>71</v>
      </c>
      <c r="I4457" s="4" t="s">
        <v>142</v>
      </c>
      <c r="J4457" s="4" t="s">
        <v>136</v>
      </c>
      <c r="K4457" s="9">
        <f t="shared" si="414"/>
        <v>5.9722222220443655E-2</v>
      </c>
      <c r="L4457" s="13">
        <f t="shared" si="415"/>
        <v>40616</v>
      </c>
      <c r="M4457" s="14">
        <f t="shared" si="416"/>
        <v>0.34652777777955635</v>
      </c>
      <c r="N4457" s="15">
        <f t="shared" si="417"/>
        <v>1</v>
      </c>
      <c r="O4457" s="16" t="str">
        <f t="shared" si="418"/>
        <v>Monday</v>
      </c>
      <c r="P4457" s="16" t="str">
        <f t="shared" si="419"/>
        <v>Mar</v>
      </c>
      <c r="Q4457" s="22">
        <f>IF(Analysis!$H$2=1,1,0)</f>
        <v>1</v>
      </c>
      <c r="R4457" s="1">
        <f>IF(Analysis!$H$3=1,1,0)</f>
        <v>1</v>
      </c>
      <c r="S4457" s="23">
        <f>IF(Analysis!$H$4=1,1,0)</f>
        <v>1</v>
      </c>
      <c r="T4457" s="23">
        <f>IF(Analysis!$H$6=1,1,0)</f>
        <v>1</v>
      </c>
      <c r="U4457" s="23">
        <f>IF(Analysis!$H$7=1,1,0)</f>
        <v>1</v>
      </c>
    </row>
    <row r="4458" spans="1:21">
      <c r="A4458" s="4">
        <v>13186</v>
      </c>
      <c r="B4458" s="5">
        <v>40616.410416666666</v>
      </c>
      <c r="C4458" s="5">
        <v>40616.345833333333</v>
      </c>
      <c r="D4458" s="4" t="s">
        <v>53</v>
      </c>
      <c r="E4458" s="4" t="s">
        <v>54</v>
      </c>
      <c r="F4458" s="6" t="s">
        <v>2071</v>
      </c>
      <c r="G4458" s="4" t="s">
        <v>55</v>
      </c>
      <c r="H4458" s="4" t="s">
        <v>56</v>
      </c>
      <c r="I4458" s="4" t="s">
        <v>142</v>
      </c>
      <c r="J4458" s="4" t="s">
        <v>57</v>
      </c>
      <c r="K4458" s="9">
        <f t="shared" si="414"/>
        <v>6.4583333332848269E-2</v>
      </c>
      <c r="L4458" s="13">
        <f t="shared" si="415"/>
        <v>40616</v>
      </c>
      <c r="M4458" s="14">
        <f t="shared" si="416"/>
        <v>0.34583333333284827</v>
      </c>
      <c r="N4458" s="15">
        <f t="shared" si="417"/>
        <v>1</v>
      </c>
      <c r="O4458" s="16" t="str">
        <f t="shared" si="418"/>
        <v>Monday</v>
      </c>
      <c r="P4458" s="16" t="str">
        <f t="shared" si="419"/>
        <v>Mar</v>
      </c>
      <c r="Q4458" s="22">
        <f>IF(Analysis!$H$2=1,1,0)</f>
        <v>1</v>
      </c>
      <c r="R4458" s="1">
        <f>IF(Analysis!$H$3=1,1,0)</f>
        <v>1</v>
      </c>
      <c r="S4458" s="23">
        <f>IF(Analysis!$H$4=1,1,0)</f>
        <v>1</v>
      </c>
      <c r="T4458" s="23">
        <f>IF(Analysis!$H$6=1,1,0)</f>
        <v>1</v>
      </c>
      <c r="U4458" s="23">
        <f>IF(Analysis!$H$7=1,1,0)</f>
        <v>1</v>
      </c>
    </row>
    <row r="4459" spans="1:21">
      <c r="A4459" s="4">
        <v>13185</v>
      </c>
      <c r="B4459" s="5">
        <v>40613.652777777781</v>
      </c>
      <c r="C4459" s="5">
        <v>40613.636805555558</v>
      </c>
      <c r="D4459" s="4" t="s">
        <v>53</v>
      </c>
      <c r="E4459" s="4" t="s">
        <v>68</v>
      </c>
      <c r="F4459" s="6" t="s">
        <v>2072</v>
      </c>
      <c r="G4459" s="4" t="s">
        <v>55</v>
      </c>
      <c r="H4459" s="4" t="s">
        <v>90</v>
      </c>
      <c r="I4459" s="4" t="s">
        <v>142</v>
      </c>
      <c r="J4459" s="4" t="s">
        <v>59</v>
      </c>
      <c r="K4459" s="9">
        <f t="shared" si="414"/>
        <v>1.5972222223354038E-2</v>
      </c>
      <c r="L4459" s="13">
        <f t="shared" si="415"/>
        <v>40613</v>
      </c>
      <c r="M4459" s="14">
        <f t="shared" si="416"/>
        <v>0.6368055555576575</v>
      </c>
      <c r="N4459" s="15">
        <f t="shared" si="417"/>
        <v>5</v>
      </c>
      <c r="O4459" s="16" t="str">
        <f t="shared" si="418"/>
        <v>Friday</v>
      </c>
      <c r="P4459" s="16" t="str">
        <f t="shared" si="419"/>
        <v>Mar</v>
      </c>
      <c r="Q4459" s="22">
        <f>IF(Analysis!$H$2=1,1,0)</f>
        <v>1</v>
      </c>
      <c r="R4459" s="1">
        <f>IF(Analysis!$H$3=1,1,0)</f>
        <v>1</v>
      </c>
      <c r="S4459" s="23">
        <f>IF(Analysis!$H$4=1,1,0)</f>
        <v>1</v>
      </c>
      <c r="T4459" s="23">
        <f>IF(Analysis!$H$6=1,1,0)</f>
        <v>1</v>
      </c>
      <c r="U4459" s="23">
        <f>IF(Analysis!$H$7=1,1,0)</f>
        <v>1</v>
      </c>
    </row>
    <row r="4460" spans="1:21">
      <c r="A4460" s="4">
        <v>13184</v>
      </c>
      <c r="B4460" s="5">
        <v>40617.382638888892</v>
      </c>
      <c r="C4460" s="5">
        <v>40613.626388888886</v>
      </c>
      <c r="D4460" s="4" t="s">
        <v>60</v>
      </c>
      <c r="E4460" s="4" t="s">
        <v>54</v>
      </c>
      <c r="F4460" s="6" t="s">
        <v>2073</v>
      </c>
      <c r="G4460" s="4" t="s">
        <v>55</v>
      </c>
      <c r="H4460" s="4" t="s">
        <v>56</v>
      </c>
      <c r="I4460" s="4" t="s">
        <v>142</v>
      </c>
      <c r="J4460" s="4" t="s">
        <v>59</v>
      </c>
      <c r="K4460" s="9">
        <f t="shared" si="414"/>
        <v>3.7562500000058208</v>
      </c>
      <c r="L4460" s="13">
        <f t="shared" si="415"/>
        <v>40613</v>
      </c>
      <c r="M4460" s="14">
        <f t="shared" si="416"/>
        <v>0.62638888888614019</v>
      </c>
      <c r="N4460" s="15">
        <f t="shared" si="417"/>
        <v>5</v>
      </c>
      <c r="O4460" s="16" t="str">
        <f t="shared" si="418"/>
        <v>Tuesday</v>
      </c>
      <c r="P4460" s="16" t="str">
        <f t="shared" si="419"/>
        <v>Mar</v>
      </c>
      <c r="Q4460" s="22">
        <f>IF(Analysis!$H$2=1,1,0)</f>
        <v>1</v>
      </c>
      <c r="R4460" s="1">
        <f>IF(Analysis!$H$3=1,1,0)</f>
        <v>1</v>
      </c>
      <c r="S4460" s="23">
        <f>IF(Analysis!$H$4=1,1,0)</f>
        <v>1</v>
      </c>
      <c r="T4460" s="23">
        <f>IF(Analysis!$H$6=1,1,0)</f>
        <v>1</v>
      </c>
      <c r="U4460" s="23">
        <f>IF(Analysis!$H$7=1,1,0)</f>
        <v>1</v>
      </c>
    </row>
    <row r="4461" spans="1:21">
      <c r="A4461" s="4">
        <v>13183</v>
      </c>
      <c r="B4461" s="5">
        <v>40613.474999999999</v>
      </c>
      <c r="C4461" s="5">
        <v>40613.470833333333</v>
      </c>
      <c r="D4461" s="4" t="s">
        <v>53</v>
      </c>
      <c r="E4461" s="4" t="s">
        <v>54</v>
      </c>
      <c r="F4461" s="6" t="s">
        <v>132</v>
      </c>
      <c r="G4461" s="4" t="s">
        <v>55</v>
      </c>
      <c r="H4461" s="4" t="s">
        <v>1996</v>
      </c>
      <c r="I4461" s="4" t="s">
        <v>142</v>
      </c>
      <c r="J4461" s="4" t="s">
        <v>59</v>
      </c>
      <c r="K4461" s="9">
        <f t="shared" si="414"/>
        <v>4.166666665696539E-3</v>
      </c>
      <c r="L4461" s="13">
        <f t="shared" si="415"/>
        <v>40613</v>
      </c>
      <c r="M4461" s="14">
        <f t="shared" si="416"/>
        <v>0.47083333333284827</v>
      </c>
      <c r="N4461" s="15">
        <f t="shared" si="417"/>
        <v>3</v>
      </c>
      <c r="O4461" s="16" t="str">
        <f t="shared" si="418"/>
        <v>Friday</v>
      </c>
      <c r="P4461" s="16" t="str">
        <f t="shared" si="419"/>
        <v>Mar</v>
      </c>
      <c r="Q4461" s="22">
        <f>IF(Analysis!$H$2=1,1,0)</f>
        <v>1</v>
      </c>
      <c r="R4461" s="1">
        <f>IF(Analysis!$H$3=1,1,0)</f>
        <v>1</v>
      </c>
      <c r="S4461" s="23">
        <f>IF(Analysis!$H$4=1,1,0)</f>
        <v>1</v>
      </c>
      <c r="T4461" s="23">
        <f>IF(Analysis!$H$6=1,1,0)</f>
        <v>1</v>
      </c>
      <c r="U4461" s="23">
        <f>IF(Analysis!$H$7=1,1,0)</f>
        <v>1</v>
      </c>
    </row>
    <row r="4462" spans="1:21">
      <c r="A4462" s="4">
        <v>13182</v>
      </c>
      <c r="B4462" s="5">
        <v>40613.459027777775</v>
      </c>
      <c r="C4462" s="5">
        <v>40613.454861111109</v>
      </c>
      <c r="D4462" s="4" t="s">
        <v>60</v>
      </c>
      <c r="E4462" s="4" t="s">
        <v>61</v>
      </c>
      <c r="F4462" s="6" t="s">
        <v>133</v>
      </c>
      <c r="G4462" s="4" t="s">
        <v>55</v>
      </c>
      <c r="H4462" s="4" t="s">
        <v>1997</v>
      </c>
      <c r="I4462" s="4" t="s">
        <v>142</v>
      </c>
      <c r="J4462" s="4" t="s">
        <v>59</v>
      </c>
      <c r="K4462" s="9">
        <f t="shared" si="414"/>
        <v>4.166666665696539E-3</v>
      </c>
      <c r="L4462" s="13">
        <f t="shared" si="415"/>
        <v>40613</v>
      </c>
      <c r="M4462" s="14">
        <f t="shared" si="416"/>
        <v>0.45486111110949423</v>
      </c>
      <c r="N4462" s="15">
        <f t="shared" si="417"/>
        <v>2</v>
      </c>
      <c r="O4462" s="16" t="str">
        <f t="shared" si="418"/>
        <v>Friday</v>
      </c>
      <c r="P4462" s="16" t="str">
        <f t="shared" si="419"/>
        <v>Mar</v>
      </c>
      <c r="Q4462" s="22">
        <f>IF(Analysis!$H$2=1,1,0)</f>
        <v>1</v>
      </c>
      <c r="R4462" s="1">
        <f>IF(Analysis!$H$3=1,1,0)</f>
        <v>1</v>
      </c>
      <c r="S4462" s="23">
        <f>IF(Analysis!$H$4=1,1,0)</f>
        <v>1</v>
      </c>
      <c r="T4462" s="23">
        <f>IF(Analysis!$H$6=1,1,0)</f>
        <v>1</v>
      </c>
      <c r="U4462" s="23">
        <f>IF(Analysis!$H$7=1,1,0)</f>
        <v>1</v>
      </c>
    </row>
    <row r="4463" spans="1:21">
      <c r="A4463" s="4">
        <v>13181</v>
      </c>
      <c r="B4463" s="5">
        <v>40613.456250000003</v>
      </c>
      <c r="C4463" s="5">
        <v>40613.451388888891</v>
      </c>
      <c r="D4463" s="4" t="s">
        <v>60</v>
      </c>
      <c r="E4463" s="4" t="s">
        <v>54</v>
      </c>
      <c r="F4463" s="6" t="s">
        <v>127</v>
      </c>
      <c r="G4463" s="4" t="s">
        <v>55</v>
      </c>
      <c r="H4463" s="4" t="s">
        <v>1998</v>
      </c>
      <c r="I4463" s="4" t="s">
        <v>142</v>
      </c>
      <c r="J4463" s="4" t="s">
        <v>59</v>
      </c>
      <c r="K4463" s="9">
        <f t="shared" si="414"/>
        <v>4.8611111124046147E-3</v>
      </c>
      <c r="L4463" s="13">
        <f t="shared" si="415"/>
        <v>40613</v>
      </c>
      <c r="M4463" s="14">
        <f t="shared" si="416"/>
        <v>0.45138888889050577</v>
      </c>
      <c r="N4463" s="15">
        <f t="shared" si="417"/>
        <v>2</v>
      </c>
      <c r="O4463" s="16" t="str">
        <f t="shared" si="418"/>
        <v>Friday</v>
      </c>
      <c r="P4463" s="16" t="str">
        <f t="shared" si="419"/>
        <v>Mar</v>
      </c>
      <c r="Q4463" s="22">
        <f>IF(Analysis!$H$2=1,1,0)</f>
        <v>1</v>
      </c>
      <c r="R4463" s="1">
        <f>IF(Analysis!$H$3=1,1,0)</f>
        <v>1</v>
      </c>
      <c r="S4463" s="23">
        <f>IF(Analysis!$H$4=1,1,0)</f>
        <v>1</v>
      </c>
      <c r="T4463" s="23">
        <f>IF(Analysis!$H$6=1,1,0)</f>
        <v>1</v>
      </c>
      <c r="U4463" s="23">
        <f>IF(Analysis!$H$7=1,1,0)</f>
        <v>1</v>
      </c>
    </row>
    <row r="4464" spans="1:21">
      <c r="A4464" s="4">
        <v>13180</v>
      </c>
      <c r="B4464" s="5">
        <v>40616.611805555556</v>
      </c>
      <c r="C4464" s="5">
        <v>40613.438888888886</v>
      </c>
      <c r="D4464" s="4" t="s">
        <v>62</v>
      </c>
      <c r="E4464" s="4" t="s">
        <v>72</v>
      </c>
      <c r="F4464" s="6" t="s">
        <v>128</v>
      </c>
      <c r="G4464" s="4" t="s">
        <v>55</v>
      </c>
      <c r="H4464" s="4" t="s">
        <v>1999</v>
      </c>
      <c r="I4464" s="4" t="s">
        <v>142</v>
      </c>
      <c r="J4464" s="4" t="s">
        <v>73</v>
      </c>
      <c r="K4464" s="9">
        <f t="shared" si="414"/>
        <v>3.1729166666700621</v>
      </c>
      <c r="L4464" s="13">
        <f t="shared" si="415"/>
        <v>40613</v>
      </c>
      <c r="M4464" s="14">
        <f t="shared" si="416"/>
        <v>0.43888888888614019</v>
      </c>
      <c r="N4464" s="15">
        <f t="shared" si="417"/>
        <v>2</v>
      </c>
      <c r="O4464" s="16" t="str">
        <f t="shared" si="418"/>
        <v>Monday</v>
      </c>
      <c r="P4464" s="16" t="str">
        <f t="shared" si="419"/>
        <v>Mar</v>
      </c>
      <c r="Q4464" s="22">
        <f>IF(Analysis!$H$2=1,1,0)</f>
        <v>1</v>
      </c>
      <c r="R4464" s="1">
        <f>IF(Analysis!$H$3=1,1,0)</f>
        <v>1</v>
      </c>
      <c r="S4464" s="23">
        <f>IF(Analysis!$H$4=1,1,0)</f>
        <v>1</v>
      </c>
      <c r="T4464" s="23">
        <f>IF(Analysis!$H$6=1,1,0)</f>
        <v>1</v>
      </c>
      <c r="U4464" s="23">
        <f>IF(Analysis!$H$7=1,1,0)</f>
        <v>1</v>
      </c>
    </row>
    <row r="4465" spans="1:21">
      <c r="A4465" s="4">
        <v>13179</v>
      </c>
      <c r="B4465" s="5">
        <v>40617.676388888889</v>
      </c>
      <c r="C4465" s="5">
        <v>40613.404861111114</v>
      </c>
      <c r="D4465" s="4" t="s">
        <v>62</v>
      </c>
      <c r="E4465" s="4" t="s">
        <v>72</v>
      </c>
      <c r="F4465" s="6" t="s">
        <v>129</v>
      </c>
      <c r="G4465" s="4" t="s">
        <v>55</v>
      </c>
      <c r="H4465" s="4" t="s">
        <v>2000</v>
      </c>
      <c r="I4465" s="4" t="s">
        <v>142</v>
      </c>
      <c r="J4465" s="4" t="s">
        <v>73</v>
      </c>
      <c r="K4465" s="9">
        <f t="shared" si="414"/>
        <v>4.2715277777751908</v>
      </c>
      <c r="L4465" s="13">
        <f t="shared" si="415"/>
        <v>40613</v>
      </c>
      <c r="M4465" s="14">
        <f t="shared" si="416"/>
        <v>0.40486111111385981</v>
      </c>
      <c r="N4465" s="15">
        <f t="shared" si="417"/>
        <v>2</v>
      </c>
      <c r="O4465" s="16" t="str">
        <f t="shared" si="418"/>
        <v>Tuesday</v>
      </c>
      <c r="P4465" s="16" t="str">
        <f t="shared" si="419"/>
        <v>Mar</v>
      </c>
      <c r="Q4465" s="22">
        <f>IF(Analysis!$H$2=1,1,0)</f>
        <v>1</v>
      </c>
      <c r="R4465" s="1">
        <f>IF(Analysis!$H$3=1,1,0)</f>
        <v>1</v>
      </c>
      <c r="S4465" s="23">
        <f>IF(Analysis!$H$4=1,1,0)</f>
        <v>1</v>
      </c>
      <c r="T4465" s="23">
        <f>IF(Analysis!$H$6=1,1,0)</f>
        <v>1</v>
      </c>
      <c r="U4465" s="23">
        <f>IF(Analysis!$H$7=1,1,0)</f>
        <v>1</v>
      </c>
    </row>
    <row r="4466" spans="1:21">
      <c r="A4466" s="4">
        <v>13178</v>
      </c>
      <c r="B4466" s="5">
        <v>40613.39166666667</v>
      </c>
      <c r="C4466" s="5">
        <v>40613.383333333331</v>
      </c>
      <c r="D4466" s="4" t="s">
        <v>53</v>
      </c>
      <c r="E4466" s="4" t="s">
        <v>54</v>
      </c>
      <c r="F4466" s="6" t="s">
        <v>145</v>
      </c>
      <c r="G4466" s="4" t="s">
        <v>55</v>
      </c>
      <c r="H4466" s="4" t="s">
        <v>90</v>
      </c>
      <c r="I4466" s="4" t="s">
        <v>142</v>
      </c>
      <c r="J4466" s="4" t="s">
        <v>59</v>
      </c>
      <c r="K4466" s="9">
        <f t="shared" si="414"/>
        <v>8.3333333386690356E-3</v>
      </c>
      <c r="L4466" s="13">
        <f t="shared" si="415"/>
        <v>40613</v>
      </c>
      <c r="M4466" s="14">
        <f t="shared" si="416"/>
        <v>0.38333333333139308</v>
      </c>
      <c r="N4466" s="15">
        <f t="shared" si="417"/>
        <v>2</v>
      </c>
      <c r="O4466" s="16" t="str">
        <f t="shared" si="418"/>
        <v>Friday</v>
      </c>
      <c r="P4466" s="16" t="str">
        <f t="shared" si="419"/>
        <v>Mar</v>
      </c>
      <c r="Q4466" s="22">
        <f>IF(Analysis!$H$2=1,1,0)</f>
        <v>1</v>
      </c>
      <c r="R4466" s="1">
        <f>IF(Analysis!$H$3=1,1,0)</f>
        <v>1</v>
      </c>
      <c r="S4466" s="23">
        <f>IF(Analysis!$H$4=1,1,0)</f>
        <v>1</v>
      </c>
      <c r="T4466" s="23">
        <f>IF(Analysis!$H$6=1,1,0)</f>
        <v>1</v>
      </c>
      <c r="U4466" s="23">
        <f>IF(Analysis!$H$7=1,1,0)</f>
        <v>1</v>
      </c>
    </row>
    <row r="4467" spans="1:21">
      <c r="A4467" s="4">
        <v>13177</v>
      </c>
      <c r="B4467" s="5">
        <v>40618.663194444445</v>
      </c>
      <c r="C4467" s="5">
        <v>40613.383333333331</v>
      </c>
      <c r="D4467" s="4" t="s">
        <v>60</v>
      </c>
      <c r="E4467" s="4" t="s">
        <v>54</v>
      </c>
      <c r="F4467" s="6" t="s">
        <v>2519</v>
      </c>
      <c r="G4467" s="4" t="s">
        <v>55</v>
      </c>
      <c r="H4467" s="4" t="s">
        <v>107</v>
      </c>
      <c r="I4467" s="4" t="s">
        <v>142</v>
      </c>
      <c r="J4467" s="4" t="s">
        <v>59</v>
      </c>
      <c r="K4467" s="9">
        <f t="shared" si="414"/>
        <v>5.2798611111138598</v>
      </c>
      <c r="L4467" s="13">
        <f t="shared" si="415"/>
        <v>40613</v>
      </c>
      <c r="M4467" s="14">
        <f t="shared" si="416"/>
        <v>0.38333333333139308</v>
      </c>
      <c r="N4467" s="15">
        <f t="shared" si="417"/>
        <v>2</v>
      </c>
      <c r="O4467" s="16" t="str">
        <f t="shared" si="418"/>
        <v>Wednesday</v>
      </c>
      <c r="P4467" s="16" t="str">
        <f t="shared" si="419"/>
        <v>Mar</v>
      </c>
      <c r="Q4467" s="22">
        <f>IF(Analysis!$H$2=1,1,0)</f>
        <v>1</v>
      </c>
      <c r="R4467" s="1">
        <f>IF(Analysis!$H$3=1,1,0)</f>
        <v>1</v>
      </c>
      <c r="S4467" s="23">
        <f>IF(Analysis!$H$4=1,1,0)</f>
        <v>1</v>
      </c>
      <c r="T4467" s="23">
        <f>IF(Analysis!$H$6=1,1,0)</f>
        <v>1</v>
      </c>
      <c r="U4467" s="23">
        <f>IF(Analysis!$H$7=1,1,0)</f>
        <v>1</v>
      </c>
    </row>
    <row r="4468" spans="1:21">
      <c r="A4468" s="4">
        <v>13176</v>
      </c>
      <c r="B4468" s="5">
        <v>40617.384027777778</v>
      </c>
      <c r="C4468" s="5">
        <v>40613.351388888892</v>
      </c>
      <c r="D4468" s="4" t="s">
        <v>60</v>
      </c>
      <c r="E4468" s="4" t="s">
        <v>54</v>
      </c>
      <c r="F4468" s="6" t="s">
        <v>2071</v>
      </c>
      <c r="G4468" s="4" t="s">
        <v>55</v>
      </c>
      <c r="H4468" s="4" t="s">
        <v>106</v>
      </c>
      <c r="I4468" s="4" t="s">
        <v>142</v>
      </c>
      <c r="J4468" s="4" t="s">
        <v>59</v>
      </c>
      <c r="K4468" s="9">
        <f t="shared" si="414"/>
        <v>4.0326388888861402</v>
      </c>
      <c r="L4468" s="13">
        <f t="shared" si="415"/>
        <v>40613</v>
      </c>
      <c r="M4468" s="14">
        <f t="shared" si="416"/>
        <v>0.35138888889196096</v>
      </c>
      <c r="N4468" s="15">
        <f t="shared" si="417"/>
        <v>1</v>
      </c>
      <c r="O4468" s="16" t="str">
        <f t="shared" si="418"/>
        <v>Tuesday</v>
      </c>
      <c r="P4468" s="16" t="str">
        <f t="shared" si="419"/>
        <v>Mar</v>
      </c>
      <c r="Q4468" s="22">
        <f>IF(Analysis!$H$2=1,1,0)</f>
        <v>1</v>
      </c>
      <c r="R4468" s="1">
        <f>IF(Analysis!$H$3=1,1,0)</f>
        <v>1</v>
      </c>
      <c r="S4468" s="23">
        <f>IF(Analysis!$H$4=1,1,0)</f>
        <v>1</v>
      </c>
      <c r="T4468" s="23">
        <f>IF(Analysis!$H$6=1,1,0)</f>
        <v>1</v>
      </c>
      <c r="U4468" s="23">
        <f>IF(Analysis!$H$7=1,1,0)</f>
        <v>1</v>
      </c>
    </row>
    <row r="4469" spans="1:21">
      <c r="A4469" s="4">
        <v>13175</v>
      </c>
      <c r="B4469" s="5">
        <v>40613.370833333334</v>
      </c>
      <c r="C4469" s="5">
        <v>40613.341666666667</v>
      </c>
      <c r="D4469" s="4" t="s">
        <v>60</v>
      </c>
      <c r="E4469" s="4" t="s">
        <v>68</v>
      </c>
      <c r="F4469" s="6" t="s">
        <v>2072</v>
      </c>
      <c r="G4469" s="4" t="s">
        <v>55</v>
      </c>
      <c r="H4469" s="4" t="s">
        <v>71</v>
      </c>
      <c r="I4469" s="4" t="s">
        <v>142</v>
      </c>
      <c r="J4469" s="4" t="s">
        <v>59</v>
      </c>
      <c r="K4469" s="9">
        <f t="shared" si="414"/>
        <v>2.9166666667151731E-2</v>
      </c>
      <c r="L4469" s="13">
        <f t="shared" si="415"/>
        <v>40613</v>
      </c>
      <c r="M4469" s="14">
        <f t="shared" si="416"/>
        <v>0.34166666666715173</v>
      </c>
      <c r="N4469" s="15">
        <f t="shared" si="417"/>
        <v>1</v>
      </c>
      <c r="O4469" s="16" t="str">
        <f t="shared" si="418"/>
        <v>Friday</v>
      </c>
      <c r="P4469" s="16" t="str">
        <f t="shared" si="419"/>
        <v>Mar</v>
      </c>
      <c r="Q4469" s="22">
        <f>IF(Analysis!$H$2=1,1,0)</f>
        <v>1</v>
      </c>
      <c r="R4469" s="1">
        <f>IF(Analysis!$H$3=1,1,0)</f>
        <v>1</v>
      </c>
      <c r="S4469" s="23">
        <f>IF(Analysis!$H$4=1,1,0)</f>
        <v>1</v>
      </c>
      <c r="T4469" s="23">
        <f>IF(Analysis!$H$6=1,1,0)</f>
        <v>1</v>
      </c>
      <c r="U4469" s="23">
        <f>IF(Analysis!$H$7=1,1,0)</f>
        <v>1</v>
      </c>
    </row>
    <row r="4470" spans="1:21">
      <c r="A4470" s="4">
        <v>13174</v>
      </c>
      <c r="B4470" s="5">
        <v>40612.654166666667</v>
      </c>
      <c r="C4470" s="5">
        <v>40612.638888888891</v>
      </c>
      <c r="D4470" s="4" t="s">
        <v>60</v>
      </c>
      <c r="E4470" s="4" t="s">
        <v>54</v>
      </c>
      <c r="F4470" s="6" t="s">
        <v>2073</v>
      </c>
      <c r="G4470" s="4" t="s">
        <v>55</v>
      </c>
      <c r="H4470" s="4" t="s">
        <v>56</v>
      </c>
      <c r="I4470" s="4" t="s">
        <v>142</v>
      </c>
      <c r="J4470" s="4" t="s">
        <v>59</v>
      </c>
      <c r="K4470" s="9">
        <f t="shared" si="414"/>
        <v>1.5277777776645962E-2</v>
      </c>
      <c r="L4470" s="13">
        <f t="shared" si="415"/>
        <v>40612</v>
      </c>
      <c r="M4470" s="14">
        <f t="shared" si="416"/>
        <v>0.63888888889050577</v>
      </c>
      <c r="N4470" s="15">
        <f t="shared" si="417"/>
        <v>5</v>
      </c>
      <c r="O4470" s="16" t="str">
        <f t="shared" si="418"/>
        <v>Thursday</v>
      </c>
      <c r="P4470" s="16" t="str">
        <f t="shared" si="419"/>
        <v>Mar</v>
      </c>
      <c r="Q4470" s="22">
        <f>IF(Analysis!$H$2=1,1,0)</f>
        <v>1</v>
      </c>
      <c r="R4470" s="1">
        <f>IF(Analysis!$H$3=1,1,0)</f>
        <v>1</v>
      </c>
      <c r="S4470" s="23">
        <f>IF(Analysis!$H$4=1,1,0)</f>
        <v>1</v>
      </c>
      <c r="T4470" s="23">
        <f>IF(Analysis!$H$6=1,1,0)</f>
        <v>1</v>
      </c>
      <c r="U4470" s="23">
        <f>IF(Analysis!$H$7=1,1,0)</f>
        <v>1</v>
      </c>
    </row>
    <row r="4471" spans="1:21">
      <c r="A4471" s="4">
        <v>13173</v>
      </c>
      <c r="B4471" s="5">
        <v>40613.375694444447</v>
      </c>
      <c r="C4471" s="5">
        <v>40612.595138888886</v>
      </c>
      <c r="D4471" s="4" t="s">
        <v>60</v>
      </c>
      <c r="E4471" s="4" t="s">
        <v>54</v>
      </c>
      <c r="F4471" s="6" t="s">
        <v>132</v>
      </c>
      <c r="G4471" s="4" t="s">
        <v>55</v>
      </c>
      <c r="H4471" s="4" t="s">
        <v>90</v>
      </c>
      <c r="I4471" s="4" t="s">
        <v>142</v>
      </c>
      <c r="J4471" s="4" t="s">
        <v>59</v>
      </c>
      <c r="K4471" s="9">
        <f t="shared" si="414"/>
        <v>0.78055555556056788</v>
      </c>
      <c r="L4471" s="13">
        <f t="shared" si="415"/>
        <v>40612</v>
      </c>
      <c r="M4471" s="14">
        <f t="shared" si="416"/>
        <v>0.59513888888614019</v>
      </c>
      <c r="N4471" s="15">
        <f t="shared" si="417"/>
        <v>4</v>
      </c>
      <c r="O4471" s="16" t="str">
        <f t="shared" si="418"/>
        <v>Friday</v>
      </c>
      <c r="P4471" s="16" t="str">
        <f t="shared" si="419"/>
        <v>Mar</v>
      </c>
      <c r="Q4471" s="22">
        <f>IF(Analysis!$H$2=1,1,0)</f>
        <v>1</v>
      </c>
      <c r="R4471" s="1">
        <f>IF(Analysis!$H$3=1,1,0)</f>
        <v>1</v>
      </c>
      <c r="S4471" s="23">
        <f>IF(Analysis!$H$4=1,1,0)</f>
        <v>1</v>
      </c>
      <c r="T4471" s="23">
        <f>IF(Analysis!$H$6=1,1,0)</f>
        <v>1</v>
      </c>
      <c r="U4471" s="23">
        <f>IF(Analysis!$H$7=1,1,0)</f>
        <v>1</v>
      </c>
    </row>
    <row r="4472" spans="1:21">
      <c r="A4472" s="4">
        <v>13172</v>
      </c>
      <c r="B4472" s="5">
        <v>40616.477083333331</v>
      </c>
      <c r="C4472" s="5">
        <v>40612.435416666667</v>
      </c>
      <c r="D4472" s="4" t="s">
        <v>60</v>
      </c>
      <c r="E4472" s="4" t="s">
        <v>61</v>
      </c>
      <c r="F4472" s="6" t="s">
        <v>133</v>
      </c>
      <c r="G4472" s="4" t="s">
        <v>55</v>
      </c>
      <c r="H4472" s="4" t="s">
        <v>56</v>
      </c>
      <c r="I4472" s="4" t="s">
        <v>142</v>
      </c>
      <c r="J4472" s="4" t="s">
        <v>59</v>
      </c>
      <c r="K4472" s="9">
        <f t="shared" si="414"/>
        <v>4.0416666666642413</v>
      </c>
      <c r="L4472" s="13">
        <f t="shared" si="415"/>
        <v>40612</v>
      </c>
      <c r="M4472" s="14">
        <f t="shared" si="416"/>
        <v>0.43541666666715173</v>
      </c>
      <c r="N4472" s="15">
        <f t="shared" si="417"/>
        <v>2</v>
      </c>
      <c r="O4472" s="16" t="str">
        <f t="shared" si="418"/>
        <v>Monday</v>
      </c>
      <c r="P4472" s="16" t="str">
        <f t="shared" si="419"/>
        <v>Mar</v>
      </c>
      <c r="Q4472" s="22">
        <f>IF(Analysis!$H$2=1,1,0)</f>
        <v>1</v>
      </c>
      <c r="R4472" s="1">
        <f>IF(Analysis!$H$3=1,1,0)</f>
        <v>1</v>
      </c>
      <c r="S4472" s="23">
        <f>IF(Analysis!$H$4=1,1,0)</f>
        <v>1</v>
      </c>
      <c r="T4472" s="23">
        <f>IF(Analysis!$H$6=1,1,0)</f>
        <v>1</v>
      </c>
      <c r="U4472" s="23">
        <f>IF(Analysis!$H$7=1,1,0)</f>
        <v>1</v>
      </c>
    </row>
    <row r="4473" spans="1:21">
      <c r="A4473" s="4">
        <v>13171</v>
      </c>
      <c r="B4473" s="5">
        <v>40613.40347222222</v>
      </c>
      <c r="C4473" s="5">
        <v>40612.431250000001</v>
      </c>
      <c r="D4473" s="4" t="s">
        <v>60</v>
      </c>
      <c r="E4473" s="4" t="s">
        <v>54</v>
      </c>
      <c r="F4473" s="6" t="s">
        <v>127</v>
      </c>
      <c r="G4473" s="4" t="s">
        <v>55</v>
      </c>
      <c r="H4473" s="4" t="s">
        <v>2001</v>
      </c>
      <c r="I4473" s="4" t="s">
        <v>142</v>
      </c>
      <c r="J4473" s="4" t="s">
        <v>65</v>
      </c>
      <c r="K4473" s="9">
        <f t="shared" si="414"/>
        <v>0.97222222221898846</v>
      </c>
      <c r="L4473" s="13">
        <f t="shared" si="415"/>
        <v>40612</v>
      </c>
      <c r="M4473" s="14">
        <f t="shared" si="416"/>
        <v>0.43125000000145519</v>
      </c>
      <c r="N4473" s="15">
        <f t="shared" si="417"/>
        <v>2</v>
      </c>
      <c r="O4473" s="16" t="str">
        <f t="shared" si="418"/>
        <v>Friday</v>
      </c>
      <c r="P4473" s="16" t="str">
        <f t="shared" si="419"/>
        <v>Mar</v>
      </c>
      <c r="Q4473" s="22">
        <f>IF(Analysis!$H$2=1,1,0)</f>
        <v>1</v>
      </c>
      <c r="R4473" s="1">
        <f>IF(Analysis!$H$3=1,1,0)</f>
        <v>1</v>
      </c>
      <c r="S4473" s="23">
        <f>IF(Analysis!$H$4=1,1,0)</f>
        <v>1</v>
      </c>
      <c r="T4473" s="23">
        <f>IF(Analysis!$H$6=1,1,0)</f>
        <v>1</v>
      </c>
      <c r="U4473" s="23">
        <f>IF(Analysis!$H$7=1,1,0)</f>
        <v>1</v>
      </c>
    </row>
    <row r="4474" spans="1:21">
      <c r="A4474" s="4">
        <v>13170</v>
      </c>
      <c r="B4474" s="5">
        <v>40630.635416666664</v>
      </c>
      <c r="C4474" s="5">
        <v>40612.411111111112</v>
      </c>
      <c r="D4474" s="4" t="s">
        <v>60</v>
      </c>
      <c r="E4474" s="4" t="s">
        <v>80</v>
      </c>
      <c r="F4474" s="6" t="s">
        <v>128</v>
      </c>
      <c r="G4474" s="4" t="s">
        <v>55</v>
      </c>
      <c r="H4474" s="4" t="s">
        <v>2002</v>
      </c>
      <c r="I4474" s="4" t="s">
        <v>142</v>
      </c>
      <c r="J4474" s="4" t="s">
        <v>59</v>
      </c>
      <c r="K4474" s="9">
        <f t="shared" si="414"/>
        <v>18.224305555551837</v>
      </c>
      <c r="L4474" s="13">
        <f t="shared" si="415"/>
        <v>40612</v>
      </c>
      <c r="M4474" s="14">
        <f t="shared" si="416"/>
        <v>0.41111111111240461</v>
      </c>
      <c r="N4474" s="15">
        <f t="shared" si="417"/>
        <v>2</v>
      </c>
      <c r="O4474" s="16" t="str">
        <f t="shared" si="418"/>
        <v>Monday</v>
      </c>
      <c r="P4474" s="16" t="str">
        <f t="shared" si="419"/>
        <v>Mar</v>
      </c>
      <c r="Q4474" s="22">
        <f>IF(Analysis!$H$2=1,1,0)</f>
        <v>1</v>
      </c>
      <c r="R4474" s="1">
        <f>IF(Analysis!$H$3=1,1,0)</f>
        <v>1</v>
      </c>
      <c r="S4474" s="23">
        <f>IF(Analysis!$H$4=1,1,0)</f>
        <v>1</v>
      </c>
      <c r="T4474" s="23">
        <f>IF(Analysis!$H$6=1,1,0)</f>
        <v>1</v>
      </c>
      <c r="U4474" s="23">
        <f>IF(Analysis!$H$7=1,1,0)</f>
        <v>1</v>
      </c>
    </row>
    <row r="4475" spans="1:21">
      <c r="A4475" s="4">
        <v>13169</v>
      </c>
      <c r="B4475" s="5">
        <v>40612.419444444444</v>
      </c>
      <c r="C4475" s="5">
        <v>40612.401388888888</v>
      </c>
      <c r="D4475" s="4" t="s">
        <v>60</v>
      </c>
      <c r="E4475" s="4" t="s">
        <v>144</v>
      </c>
      <c r="F4475" s="6" t="s">
        <v>129</v>
      </c>
      <c r="G4475" s="4" t="s">
        <v>55</v>
      </c>
      <c r="H4475" s="4" t="s">
        <v>2003</v>
      </c>
      <c r="I4475" s="4" t="s">
        <v>142</v>
      </c>
      <c r="J4475" s="4" t="s">
        <v>59</v>
      </c>
      <c r="K4475" s="9">
        <f t="shared" si="414"/>
        <v>1.8055555556202307E-2</v>
      </c>
      <c r="L4475" s="13">
        <f t="shared" si="415"/>
        <v>40612</v>
      </c>
      <c r="M4475" s="14">
        <f t="shared" si="416"/>
        <v>0.40138888888759539</v>
      </c>
      <c r="N4475" s="15">
        <f t="shared" si="417"/>
        <v>2</v>
      </c>
      <c r="O4475" s="16" t="str">
        <f t="shared" si="418"/>
        <v>Thursday</v>
      </c>
      <c r="P4475" s="16" t="str">
        <f t="shared" si="419"/>
        <v>Mar</v>
      </c>
      <c r="Q4475" s="22">
        <f>IF(Analysis!$H$2=1,1,0)</f>
        <v>1</v>
      </c>
      <c r="R4475" s="1">
        <f>IF(Analysis!$H$3=1,1,0)</f>
        <v>1</v>
      </c>
      <c r="S4475" s="23">
        <f>IF(Analysis!$H$4=1,1,0)</f>
        <v>1</v>
      </c>
      <c r="T4475" s="23">
        <f>IF(Analysis!$H$6=1,1,0)</f>
        <v>1</v>
      </c>
      <c r="U4475" s="23">
        <f>IF(Analysis!$H$7=1,1,0)</f>
        <v>1</v>
      </c>
    </row>
    <row r="4476" spans="1:21">
      <c r="A4476" s="4">
        <v>13168</v>
      </c>
      <c r="B4476" s="5">
        <v>40617.386805555558</v>
      </c>
      <c r="C4476" s="5">
        <v>40612.387499999997</v>
      </c>
      <c r="D4476" s="4" t="s">
        <v>53</v>
      </c>
      <c r="E4476" s="4" t="s">
        <v>68</v>
      </c>
      <c r="F4476" s="6" t="s">
        <v>145</v>
      </c>
      <c r="G4476" s="4" t="s">
        <v>55</v>
      </c>
      <c r="H4476" s="4" t="s">
        <v>2004</v>
      </c>
      <c r="I4476" s="4" t="s">
        <v>142</v>
      </c>
      <c r="J4476" s="4" t="s">
        <v>59</v>
      </c>
      <c r="K4476" s="9">
        <f t="shared" si="414"/>
        <v>4.9993055555605679</v>
      </c>
      <c r="L4476" s="13">
        <f t="shared" si="415"/>
        <v>40612</v>
      </c>
      <c r="M4476" s="14">
        <f t="shared" si="416"/>
        <v>0.38749999999708962</v>
      </c>
      <c r="N4476" s="15">
        <f t="shared" si="417"/>
        <v>2</v>
      </c>
      <c r="O4476" s="16" t="str">
        <f t="shared" si="418"/>
        <v>Tuesday</v>
      </c>
      <c r="P4476" s="16" t="str">
        <f t="shared" si="419"/>
        <v>Mar</v>
      </c>
      <c r="Q4476" s="22">
        <f>IF(Analysis!$H$2=1,1,0)</f>
        <v>1</v>
      </c>
      <c r="R4476" s="1">
        <f>IF(Analysis!$H$3=1,1,0)</f>
        <v>1</v>
      </c>
      <c r="S4476" s="23">
        <f>IF(Analysis!$H$4=1,1,0)</f>
        <v>1</v>
      </c>
      <c r="T4476" s="23">
        <f>IF(Analysis!$H$6=1,1,0)</f>
        <v>1</v>
      </c>
      <c r="U4476" s="23">
        <f>IF(Analysis!$H$7=1,1,0)</f>
        <v>1</v>
      </c>
    </row>
    <row r="4477" spans="1:21">
      <c r="A4477" s="4">
        <v>13167</v>
      </c>
      <c r="B4477" s="5">
        <v>40624.569444444445</v>
      </c>
      <c r="C4477" s="5">
        <v>40611.588888888888</v>
      </c>
      <c r="D4477" s="4" t="s">
        <v>53</v>
      </c>
      <c r="E4477" s="4" t="s">
        <v>67</v>
      </c>
      <c r="F4477" s="6" t="s">
        <v>2520</v>
      </c>
      <c r="G4477" s="4" t="s">
        <v>55</v>
      </c>
      <c r="H4477" s="4" t="s">
        <v>2005</v>
      </c>
      <c r="I4477" s="4" t="s">
        <v>142</v>
      </c>
      <c r="J4477" s="4" t="s">
        <v>59</v>
      </c>
      <c r="K4477" s="9">
        <f t="shared" si="414"/>
        <v>12.980555555557657</v>
      </c>
      <c r="L4477" s="13">
        <f t="shared" si="415"/>
        <v>40611</v>
      </c>
      <c r="M4477" s="14">
        <f t="shared" si="416"/>
        <v>0.58888888888759539</v>
      </c>
      <c r="N4477" s="15">
        <f t="shared" si="417"/>
        <v>4</v>
      </c>
      <c r="O4477" s="16" t="str">
        <f t="shared" si="418"/>
        <v>Tuesday</v>
      </c>
      <c r="P4477" s="16" t="str">
        <f t="shared" si="419"/>
        <v>Mar</v>
      </c>
      <c r="Q4477" s="22">
        <f>IF(Analysis!$H$2=1,1,0)</f>
        <v>1</v>
      </c>
      <c r="R4477" s="1">
        <f>IF(Analysis!$H$3=1,1,0)</f>
        <v>1</v>
      </c>
      <c r="S4477" s="23">
        <f>IF(Analysis!$H$4=1,1,0)</f>
        <v>1</v>
      </c>
      <c r="T4477" s="23">
        <f>IF(Analysis!$H$6=1,1,0)</f>
        <v>1</v>
      </c>
      <c r="U4477" s="23">
        <f>IF(Analysis!$H$7=1,1,0)</f>
        <v>1</v>
      </c>
    </row>
    <row r="4478" spans="1:21">
      <c r="A4478" s="4">
        <v>13166</v>
      </c>
      <c r="B4478" s="5">
        <v>40611.667361111111</v>
      </c>
      <c r="C4478" s="5">
        <v>40611.54583333333</v>
      </c>
      <c r="D4478" s="4" t="s">
        <v>60</v>
      </c>
      <c r="E4478" s="4" t="s">
        <v>93</v>
      </c>
      <c r="F4478" s="6" t="s">
        <v>2071</v>
      </c>
      <c r="G4478" s="4" t="s">
        <v>55</v>
      </c>
      <c r="H4478" s="4" t="s">
        <v>90</v>
      </c>
      <c r="I4478" s="4" t="s">
        <v>142</v>
      </c>
      <c r="J4478" s="4" t="s">
        <v>59</v>
      </c>
      <c r="K4478" s="9">
        <f t="shared" si="414"/>
        <v>0.12152777778101154</v>
      </c>
      <c r="L4478" s="13">
        <f t="shared" si="415"/>
        <v>40611</v>
      </c>
      <c r="M4478" s="14">
        <f t="shared" si="416"/>
        <v>0.54583333332993789</v>
      </c>
      <c r="N4478" s="15">
        <f t="shared" si="417"/>
        <v>4</v>
      </c>
      <c r="O4478" s="16" t="str">
        <f t="shared" si="418"/>
        <v>Wednesday</v>
      </c>
      <c r="P4478" s="16" t="str">
        <f t="shared" si="419"/>
        <v>Mar</v>
      </c>
      <c r="Q4478" s="22">
        <f>IF(Analysis!$H$2=1,1,0)</f>
        <v>1</v>
      </c>
      <c r="R4478" s="1">
        <f>IF(Analysis!$H$3=1,1,0)</f>
        <v>1</v>
      </c>
      <c r="S4478" s="23">
        <f>IF(Analysis!$H$4=1,1,0)</f>
        <v>1</v>
      </c>
      <c r="T4478" s="23">
        <f>IF(Analysis!$H$6=1,1,0)</f>
        <v>1</v>
      </c>
      <c r="U4478" s="23">
        <f>IF(Analysis!$H$7=1,1,0)</f>
        <v>1</v>
      </c>
    </row>
    <row r="4479" spans="1:21">
      <c r="A4479" s="4">
        <v>13165</v>
      </c>
      <c r="B4479" s="5">
        <v>40613.449999999997</v>
      </c>
      <c r="C4479" s="5">
        <v>40611.538888888892</v>
      </c>
      <c r="D4479" s="4" t="s">
        <v>60</v>
      </c>
      <c r="E4479" s="4" t="s">
        <v>61</v>
      </c>
      <c r="F4479" s="6" t="s">
        <v>2072</v>
      </c>
      <c r="G4479" s="4" t="s">
        <v>55</v>
      </c>
      <c r="H4479" s="4" t="s">
        <v>107</v>
      </c>
      <c r="I4479" s="4" t="s">
        <v>142</v>
      </c>
      <c r="J4479" s="4" t="s">
        <v>59</v>
      </c>
      <c r="K4479" s="9">
        <f t="shared" si="414"/>
        <v>1.9111111111051287</v>
      </c>
      <c r="L4479" s="13">
        <f t="shared" si="415"/>
        <v>40611</v>
      </c>
      <c r="M4479" s="14">
        <f t="shared" si="416"/>
        <v>0.53888888889196096</v>
      </c>
      <c r="N4479" s="15">
        <f t="shared" si="417"/>
        <v>3</v>
      </c>
      <c r="O4479" s="16" t="str">
        <f t="shared" si="418"/>
        <v>Friday</v>
      </c>
      <c r="P4479" s="16" t="str">
        <f t="shared" si="419"/>
        <v>Mar</v>
      </c>
      <c r="Q4479" s="22">
        <f>IF(Analysis!$H$2=1,1,0)</f>
        <v>1</v>
      </c>
      <c r="R4479" s="1">
        <f>IF(Analysis!$H$3=1,1,0)</f>
        <v>1</v>
      </c>
      <c r="S4479" s="23">
        <f>IF(Analysis!$H$4=1,1,0)</f>
        <v>1</v>
      </c>
      <c r="T4479" s="23">
        <f>IF(Analysis!$H$6=1,1,0)</f>
        <v>1</v>
      </c>
      <c r="U4479" s="23">
        <f>IF(Analysis!$H$7=1,1,0)</f>
        <v>1</v>
      </c>
    </row>
    <row r="4480" spans="1:21">
      <c r="A4480" s="4">
        <v>13164</v>
      </c>
      <c r="B4480" s="5">
        <v>40612.433333333334</v>
      </c>
      <c r="C4480" s="5">
        <v>40611.534722222219</v>
      </c>
      <c r="D4480" s="4" t="s">
        <v>53</v>
      </c>
      <c r="E4480" s="4" t="s">
        <v>58</v>
      </c>
      <c r="F4480" s="6" t="s">
        <v>2073</v>
      </c>
      <c r="G4480" s="4" t="s">
        <v>55</v>
      </c>
      <c r="H4480" s="4" t="s">
        <v>106</v>
      </c>
      <c r="I4480" s="4" t="s">
        <v>142</v>
      </c>
      <c r="J4480" s="4" t="s">
        <v>59</v>
      </c>
      <c r="K4480" s="9">
        <f t="shared" si="414"/>
        <v>0.898611111115315</v>
      </c>
      <c r="L4480" s="13">
        <f t="shared" si="415"/>
        <v>40611</v>
      </c>
      <c r="M4480" s="14">
        <f t="shared" si="416"/>
        <v>0.53472222221898846</v>
      </c>
      <c r="N4480" s="15">
        <f t="shared" si="417"/>
        <v>3</v>
      </c>
      <c r="O4480" s="16" t="str">
        <f t="shared" si="418"/>
        <v>Thursday</v>
      </c>
      <c r="P4480" s="16" t="str">
        <f t="shared" si="419"/>
        <v>Mar</v>
      </c>
      <c r="Q4480" s="22">
        <f>IF(Analysis!$H$2=1,1,0)</f>
        <v>1</v>
      </c>
      <c r="R4480" s="1">
        <f>IF(Analysis!$H$3=1,1,0)</f>
        <v>1</v>
      </c>
      <c r="S4480" s="23">
        <f>IF(Analysis!$H$4=1,1,0)</f>
        <v>1</v>
      </c>
      <c r="T4480" s="23">
        <f>IF(Analysis!$H$6=1,1,0)</f>
        <v>1</v>
      </c>
      <c r="U4480" s="23">
        <f>IF(Analysis!$H$7=1,1,0)</f>
        <v>1</v>
      </c>
    </row>
    <row r="4481" spans="1:21">
      <c r="A4481" s="4">
        <v>13163</v>
      </c>
      <c r="B4481" s="5">
        <v>40632.4375</v>
      </c>
      <c r="C4481" s="5">
        <v>40611.524305555555</v>
      </c>
      <c r="D4481" s="4" t="s">
        <v>60</v>
      </c>
      <c r="E4481" s="4" t="s">
        <v>2536</v>
      </c>
      <c r="F4481" s="6" t="s">
        <v>132</v>
      </c>
      <c r="G4481" s="4" t="s">
        <v>55</v>
      </c>
      <c r="H4481" s="4" t="s">
        <v>71</v>
      </c>
      <c r="I4481" s="4" t="s">
        <v>142</v>
      </c>
      <c r="J4481" s="4" t="s">
        <v>59</v>
      </c>
      <c r="K4481" s="9">
        <f t="shared" si="414"/>
        <v>20.913194444445253</v>
      </c>
      <c r="L4481" s="13">
        <f t="shared" si="415"/>
        <v>40611</v>
      </c>
      <c r="M4481" s="14">
        <f t="shared" si="416"/>
        <v>0.52430555555474712</v>
      </c>
      <c r="N4481" s="15">
        <f t="shared" si="417"/>
        <v>3</v>
      </c>
      <c r="O4481" s="16" t="str">
        <f t="shared" si="418"/>
        <v>Wednesday</v>
      </c>
      <c r="P4481" s="16" t="str">
        <f t="shared" si="419"/>
        <v>Mar</v>
      </c>
      <c r="Q4481" s="22">
        <f>IF(Analysis!$H$2=1,1,0)</f>
        <v>1</v>
      </c>
      <c r="R4481" s="1">
        <f>IF(Analysis!$H$3=1,1,0)</f>
        <v>1</v>
      </c>
      <c r="S4481" s="23">
        <f>IF(Analysis!$H$4=1,1,0)</f>
        <v>1</v>
      </c>
      <c r="T4481" s="23">
        <f>IF(Analysis!$H$6=1,1,0)</f>
        <v>1</v>
      </c>
      <c r="U4481" s="23">
        <f>IF(Analysis!$H$7=1,1,0)</f>
        <v>1</v>
      </c>
    </row>
    <row r="4482" spans="1:21">
      <c r="A4482" s="4">
        <v>13162</v>
      </c>
      <c r="B4482" s="5">
        <v>40612.59375</v>
      </c>
      <c r="C4482" s="5">
        <v>40611.518750000003</v>
      </c>
      <c r="D4482" s="4" t="s">
        <v>53</v>
      </c>
      <c r="E4482" s="4" t="s">
        <v>58</v>
      </c>
      <c r="F4482" s="6" t="s">
        <v>133</v>
      </c>
      <c r="G4482" s="4" t="s">
        <v>55</v>
      </c>
      <c r="H4482" s="4" t="s">
        <v>56</v>
      </c>
      <c r="I4482" s="4" t="s">
        <v>142</v>
      </c>
      <c r="J4482" s="4" t="s">
        <v>59</v>
      </c>
      <c r="K4482" s="9">
        <f t="shared" si="414"/>
        <v>1.0749999999970896</v>
      </c>
      <c r="L4482" s="13">
        <f t="shared" si="415"/>
        <v>40611</v>
      </c>
      <c r="M4482" s="14">
        <f t="shared" si="416"/>
        <v>0.51875000000291038</v>
      </c>
      <c r="N4482" s="15">
        <f t="shared" si="417"/>
        <v>3</v>
      </c>
      <c r="O4482" s="16" t="str">
        <f t="shared" si="418"/>
        <v>Thursday</v>
      </c>
      <c r="P4482" s="16" t="str">
        <f t="shared" si="419"/>
        <v>Mar</v>
      </c>
      <c r="Q4482" s="22">
        <f>IF(Analysis!$H$2=1,1,0)</f>
        <v>1</v>
      </c>
      <c r="R4482" s="1">
        <f>IF(Analysis!$H$3=1,1,0)</f>
        <v>1</v>
      </c>
      <c r="S4482" s="23">
        <f>IF(Analysis!$H$4=1,1,0)</f>
        <v>1</v>
      </c>
      <c r="T4482" s="23">
        <f>IF(Analysis!$H$6=1,1,0)</f>
        <v>1</v>
      </c>
      <c r="U4482" s="23">
        <f>IF(Analysis!$H$7=1,1,0)</f>
        <v>1</v>
      </c>
    </row>
    <row r="4483" spans="1:21">
      <c r="A4483" s="4">
        <v>13161</v>
      </c>
      <c r="B4483" s="5">
        <v>40612.385416666664</v>
      </c>
      <c r="C4483" s="5">
        <v>40611.484722222223</v>
      </c>
      <c r="D4483" s="4" t="s">
        <v>53</v>
      </c>
      <c r="E4483" s="4" t="s">
        <v>54</v>
      </c>
      <c r="F4483" s="6" t="s">
        <v>127</v>
      </c>
      <c r="G4483" s="4" t="s">
        <v>55</v>
      </c>
      <c r="H4483" s="4" t="s">
        <v>90</v>
      </c>
      <c r="I4483" s="4" t="s">
        <v>142</v>
      </c>
      <c r="J4483" s="4" t="s">
        <v>59</v>
      </c>
      <c r="K4483" s="9">
        <f t="shared" ref="K4483:K4546" si="420">B4483-C4483</f>
        <v>0.90069444444088731</v>
      </c>
      <c r="L4483" s="13">
        <f t="shared" si="415"/>
        <v>40611</v>
      </c>
      <c r="M4483" s="14">
        <f t="shared" si="416"/>
        <v>0.48472222222335404</v>
      </c>
      <c r="N4483" s="15">
        <f t="shared" si="417"/>
        <v>3</v>
      </c>
      <c r="O4483" s="16" t="str">
        <f t="shared" si="418"/>
        <v>Thursday</v>
      </c>
      <c r="P4483" s="16" t="str">
        <f t="shared" si="419"/>
        <v>Mar</v>
      </c>
      <c r="Q4483" s="22">
        <f>IF(Analysis!$H$2=1,1,0)</f>
        <v>1</v>
      </c>
      <c r="R4483" s="1">
        <f>IF(Analysis!$H$3=1,1,0)</f>
        <v>1</v>
      </c>
      <c r="S4483" s="23">
        <f>IF(Analysis!$H$4=1,1,0)</f>
        <v>1</v>
      </c>
      <c r="T4483" s="23">
        <f>IF(Analysis!$H$6=1,1,0)</f>
        <v>1</v>
      </c>
      <c r="U4483" s="23">
        <f>IF(Analysis!$H$7=1,1,0)</f>
        <v>1</v>
      </c>
    </row>
    <row r="4484" spans="1:21">
      <c r="A4484" s="4">
        <v>13160</v>
      </c>
      <c r="B4484" s="5">
        <v>40624.569444444445</v>
      </c>
      <c r="C4484" s="5">
        <v>40611.440972222219</v>
      </c>
      <c r="D4484" s="4" t="s">
        <v>53</v>
      </c>
      <c r="E4484" s="4" t="s">
        <v>54</v>
      </c>
      <c r="F4484" s="6" t="s">
        <v>128</v>
      </c>
      <c r="G4484" s="4" t="s">
        <v>55</v>
      </c>
      <c r="H4484" s="4" t="s">
        <v>56</v>
      </c>
      <c r="I4484" s="4" t="s">
        <v>142</v>
      </c>
      <c r="J4484" s="4" t="s">
        <v>59</v>
      </c>
      <c r="K4484" s="9">
        <f t="shared" si="420"/>
        <v>13.128472222226264</v>
      </c>
      <c r="L4484" s="13">
        <f t="shared" ref="L4484:L4547" si="421">INT(C4484)</f>
        <v>40611</v>
      </c>
      <c r="M4484" s="14">
        <f t="shared" ref="M4484:M4547" si="422">MOD(C4484,1)</f>
        <v>0.44097222221898846</v>
      </c>
      <c r="N4484" s="15">
        <f t="shared" ref="N4484:N4547" si="423">IF(AND($V$4&lt;=M4484,M4484&lt;$W$4),1,IF(AND($X$4&lt;=M4484,M4484&lt;$Y$4),2,IF(AND($Z$4&lt;=M4484,M4484&lt;$AA$4),3,IF(AND($AB$4&lt;=M4484,M4484&lt;$AC$4),4,IF(AND($AD$4&lt;=M4484,M4484&lt;$AE$4),5,IF(AND($AF$4&lt;=M4484,M4484&lt;$AG$4),6))))))</f>
        <v>2</v>
      </c>
      <c r="O4484" s="16" t="str">
        <f t="shared" ref="O4484:O4547" si="424">CHOOSE(WEEKDAY(B4484,1),"Sunday","Monday","Tuesday","Wednesday","Thursday","Friday","Saturday")</f>
        <v>Tuesday</v>
      </c>
      <c r="P4484" s="16" t="str">
        <f t="shared" ref="P4484:P4547" si="425">CHOOSE(MONTH(L4484),"Jan","Feb","Mar","Apr","May","Jun","Jul","Aug","Sep","Oct","Nov","Dec")</f>
        <v>Mar</v>
      </c>
      <c r="Q4484" s="22">
        <f>IF(Analysis!$H$2=1,1,0)</f>
        <v>1</v>
      </c>
      <c r="R4484" s="1">
        <f>IF(Analysis!$H$3=1,1,0)</f>
        <v>1</v>
      </c>
      <c r="S4484" s="23">
        <f>IF(Analysis!$H$4=1,1,0)</f>
        <v>1</v>
      </c>
      <c r="T4484" s="23">
        <f>IF(Analysis!$H$6=1,1,0)</f>
        <v>1</v>
      </c>
      <c r="U4484" s="23">
        <f>IF(Analysis!$H$7=1,1,0)</f>
        <v>1</v>
      </c>
    </row>
    <row r="4485" spans="1:21">
      <c r="A4485" s="4">
        <v>13159</v>
      </c>
      <c r="B4485" s="5">
        <v>40617.694444444445</v>
      </c>
      <c r="C4485" s="5">
        <v>40611.353472222225</v>
      </c>
      <c r="D4485" s="4" t="s">
        <v>53</v>
      </c>
      <c r="E4485" s="4" t="s">
        <v>54</v>
      </c>
      <c r="F4485" s="6" t="s">
        <v>129</v>
      </c>
      <c r="G4485" s="4" t="s">
        <v>55</v>
      </c>
      <c r="H4485" s="4" t="s">
        <v>2006</v>
      </c>
      <c r="I4485" s="4" t="s">
        <v>142</v>
      </c>
      <c r="J4485" s="4" t="s">
        <v>59</v>
      </c>
      <c r="K4485" s="9">
        <f t="shared" si="420"/>
        <v>6.3409722222204437</v>
      </c>
      <c r="L4485" s="13">
        <f t="shared" si="421"/>
        <v>40611</v>
      </c>
      <c r="M4485" s="14">
        <f t="shared" si="422"/>
        <v>0.35347222222480923</v>
      </c>
      <c r="N4485" s="15">
        <f t="shared" si="423"/>
        <v>1</v>
      </c>
      <c r="O4485" s="16" t="str">
        <f t="shared" si="424"/>
        <v>Tuesday</v>
      </c>
      <c r="P4485" s="16" t="str">
        <f t="shared" si="425"/>
        <v>Mar</v>
      </c>
      <c r="Q4485" s="22">
        <f>IF(Analysis!$H$2=1,1,0)</f>
        <v>1</v>
      </c>
      <c r="R4485" s="1">
        <f>IF(Analysis!$H$3=1,1,0)</f>
        <v>1</v>
      </c>
      <c r="S4485" s="23">
        <f>IF(Analysis!$H$4=1,1,0)</f>
        <v>1</v>
      </c>
      <c r="T4485" s="23">
        <f>IF(Analysis!$H$6=1,1,0)</f>
        <v>1</v>
      </c>
      <c r="U4485" s="23">
        <f>IF(Analysis!$H$7=1,1,0)</f>
        <v>1</v>
      </c>
    </row>
    <row r="4486" spans="1:21">
      <c r="A4486" s="4">
        <v>13158</v>
      </c>
      <c r="B4486" s="5">
        <v>40639.427777777775</v>
      </c>
      <c r="C4486" s="5">
        <v>40610.674305555556</v>
      </c>
      <c r="D4486" s="4" t="s">
        <v>60</v>
      </c>
      <c r="E4486" s="4" t="s">
        <v>68</v>
      </c>
      <c r="F4486" s="6" t="s">
        <v>145</v>
      </c>
      <c r="G4486" s="4" t="s">
        <v>55</v>
      </c>
      <c r="H4486" s="4" t="s">
        <v>2007</v>
      </c>
      <c r="I4486" s="4" t="s">
        <v>142</v>
      </c>
      <c r="J4486" s="4" t="s">
        <v>136</v>
      </c>
      <c r="K4486" s="9">
        <f t="shared" si="420"/>
        <v>28.753472222218988</v>
      </c>
      <c r="L4486" s="13">
        <f t="shared" si="421"/>
        <v>40610</v>
      </c>
      <c r="M4486" s="14">
        <f t="shared" si="422"/>
        <v>0.67430555555620231</v>
      </c>
      <c r="N4486" s="15">
        <f t="shared" si="423"/>
        <v>5</v>
      </c>
      <c r="O4486" s="16" t="str">
        <f t="shared" si="424"/>
        <v>Wednesday</v>
      </c>
      <c r="P4486" s="16" t="str">
        <f t="shared" si="425"/>
        <v>Mar</v>
      </c>
      <c r="Q4486" s="22">
        <f>IF(Analysis!$H$2=1,1,0)</f>
        <v>1</v>
      </c>
      <c r="R4486" s="1">
        <f>IF(Analysis!$H$3=1,1,0)</f>
        <v>1</v>
      </c>
      <c r="S4486" s="23">
        <f>IF(Analysis!$H$4=1,1,0)</f>
        <v>1</v>
      </c>
      <c r="T4486" s="23">
        <f>IF(Analysis!$H$6=1,1,0)</f>
        <v>1</v>
      </c>
      <c r="U4486" s="23">
        <f>IF(Analysis!$H$7=1,1,0)</f>
        <v>1</v>
      </c>
    </row>
    <row r="4487" spans="1:21">
      <c r="A4487" s="4">
        <v>13157</v>
      </c>
      <c r="B4487" s="5">
        <v>40610.703472222223</v>
      </c>
      <c r="C4487" s="5">
        <v>40610.65347222222</v>
      </c>
      <c r="D4487" s="4" t="s">
        <v>60</v>
      </c>
      <c r="E4487" s="4" t="s">
        <v>144</v>
      </c>
      <c r="F4487" s="6" t="s">
        <v>2521</v>
      </c>
      <c r="G4487" s="4" t="s">
        <v>55</v>
      </c>
      <c r="H4487" s="4" t="s">
        <v>2008</v>
      </c>
      <c r="I4487" s="4" t="s">
        <v>142</v>
      </c>
      <c r="J4487" s="4" t="s">
        <v>59</v>
      </c>
      <c r="K4487" s="9">
        <f t="shared" si="420"/>
        <v>5.0000000002910383E-2</v>
      </c>
      <c r="L4487" s="13">
        <f t="shared" si="421"/>
        <v>40610</v>
      </c>
      <c r="M4487" s="14">
        <f t="shared" si="422"/>
        <v>0.65347222222044365</v>
      </c>
      <c r="N4487" s="15">
        <f t="shared" si="423"/>
        <v>5</v>
      </c>
      <c r="O4487" s="16" t="str">
        <f t="shared" si="424"/>
        <v>Tuesday</v>
      </c>
      <c r="P4487" s="16" t="str">
        <f t="shared" si="425"/>
        <v>Mar</v>
      </c>
      <c r="Q4487" s="22">
        <f>IF(Analysis!$H$2=1,1,0)</f>
        <v>1</v>
      </c>
      <c r="R4487" s="1">
        <f>IF(Analysis!$H$3=1,1,0)</f>
        <v>1</v>
      </c>
      <c r="S4487" s="23">
        <f>IF(Analysis!$H$4=1,1,0)</f>
        <v>1</v>
      </c>
      <c r="T4487" s="23">
        <f>IF(Analysis!$H$6=1,1,0)</f>
        <v>1</v>
      </c>
      <c r="U4487" s="23">
        <f>IF(Analysis!$H$7=1,1,0)</f>
        <v>1</v>
      </c>
    </row>
    <row r="4488" spans="1:21">
      <c r="A4488" s="4">
        <v>13156</v>
      </c>
      <c r="B4488" s="5">
        <v>40610.586111111108</v>
      </c>
      <c r="C4488" s="5">
        <v>40610.581250000003</v>
      </c>
      <c r="D4488" s="4" t="s">
        <v>53</v>
      </c>
      <c r="E4488" s="4" t="s">
        <v>96</v>
      </c>
      <c r="F4488" s="6" t="s">
        <v>2071</v>
      </c>
      <c r="G4488" s="4" t="s">
        <v>55</v>
      </c>
      <c r="H4488" s="4" t="s">
        <v>2009</v>
      </c>
      <c r="I4488" s="4" t="s">
        <v>142</v>
      </c>
      <c r="J4488" s="4" t="s">
        <v>59</v>
      </c>
      <c r="K4488" s="9">
        <f t="shared" si="420"/>
        <v>4.8611111051286571E-3</v>
      </c>
      <c r="L4488" s="13">
        <f t="shared" si="421"/>
        <v>40610</v>
      </c>
      <c r="M4488" s="14">
        <f t="shared" si="422"/>
        <v>0.58125000000291038</v>
      </c>
      <c r="N4488" s="15">
        <f t="shared" si="423"/>
        <v>4</v>
      </c>
      <c r="O4488" s="16" t="str">
        <f t="shared" si="424"/>
        <v>Tuesday</v>
      </c>
      <c r="P4488" s="16" t="str">
        <f t="shared" si="425"/>
        <v>Mar</v>
      </c>
      <c r="Q4488" s="22">
        <f>IF(Analysis!$H$2=1,1,0)</f>
        <v>1</v>
      </c>
      <c r="R4488" s="1">
        <f>IF(Analysis!$H$3=1,1,0)</f>
        <v>1</v>
      </c>
      <c r="S4488" s="23">
        <f>IF(Analysis!$H$4=1,1,0)</f>
        <v>1</v>
      </c>
      <c r="T4488" s="23">
        <f>IF(Analysis!$H$6=1,1,0)</f>
        <v>1</v>
      </c>
      <c r="U4488" s="23">
        <f>IF(Analysis!$H$7=1,1,0)</f>
        <v>1</v>
      </c>
    </row>
    <row r="4489" spans="1:21">
      <c r="A4489" s="4">
        <v>13155</v>
      </c>
      <c r="B4489" s="5">
        <v>40618.62777777778</v>
      </c>
      <c r="C4489" s="5">
        <v>40610.541666666664</v>
      </c>
      <c r="D4489" s="4" t="s">
        <v>62</v>
      </c>
      <c r="E4489" s="4" t="s">
        <v>92</v>
      </c>
      <c r="F4489" s="6" t="s">
        <v>2072</v>
      </c>
      <c r="G4489" s="4" t="s">
        <v>55</v>
      </c>
      <c r="H4489" s="4" t="s">
        <v>2010</v>
      </c>
      <c r="I4489" s="4" t="s">
        <v>142</v>
      </c>
      <c r="J4489" s="4" t="s">
        <v>59</v>
      </c>
      <c r="K4489" s="9">
        <f t="shared" si="420"/>
        <v>8.086111111115315</v>
      </c>
      <c r="L4489" s="13">
        <f t="shared" si="421"/>
        <v>40610</v>
      </c>
      <c r="M4489" s="14">
        <f t="shared" si="422"/>
        <v>0.54166666666424135</v>
      </c>
      <c r="N4489" s="15">
        <f t="shared" si="423"/>
        <v>3</v>
      </c>
      <c r="O4489" s="16" t="str">
        <f t="shared" si="424"/>
        <v>Wednesday</v>
      </c>
      <c r="P4489" s="16" t="str">
        <f t="shared" si="425"/>
        <v>Mar</v>
      </c>
      <c r="Q4489" s="22">
        <f>IF(Analysis!$H$2=1,1,0)</f>
        <v>1</v>
      </c>
      <c r="R4489" s="1">
        <f>IF(Analysis!$H$3=1,1,0)</f>
        <v>1</v>
      </c>
      <c r="S4489" s="23">
        <f>IF(Analysis!$H$4=1,1,0)</f>
        <v>1</v>
      </c>
      <c r="T4489" s="23">
        <f>IF(Analysis!$H$6=1,1,0)</f>
        <v>1</v>
      </c>
      <c r="U4489" s="23">
        <f>IF(Analysis!$H$7=1,1,0)</f>
        <v>1</v>
      </c>
    </row>
    <row r="4490" spans="1:21">
      <c r="A4490" s="4">
        <v>13154</v>
      </c>
      <c r="B4490" s="5">
        <v>40610.693749999999</v>
      </c>
      <c r="C4490" s="5">
        <v>40610.51666666667</v>
      </c>
      <c r="D4490" s="4" t="s">
        <v>60</v>
      </c>
      <c r="E4490" s="4" t="s">
        <v>93</v>
      </c>
      <c r="F4490" s="6" t="s">
        <v>2073</v>
      </c>
      <c r="G4490" s="4" t="s">
        <v>55</v>
      </c>
      <c r="H4490" s="4" t="s">
        <v>90</v>
      </c>
      <c r="I4490" s="4" t="s">
        <v>142</v>
      </c>
      <c r="J4490" s="4" t="s">
        <v>59</v>
      </c>
      <c r="K4490" s="9">
        <f t="shared" si="420"/>
        <v>0.17708333332848269</v>
      </c>
      <c r="L4490" s="13">
        <f t="shared" si="421"/>
        <v>40610</v>
      </c>
      <c r="M4490" s="14">
        <f t="shared" si="422"/>
        <v>0.51666666667006211</v>
      </c>
      <c r="N4490" s="15">
        <f t="shared" si="423"/>
        <v>3</v>
      </c>
      <c r="O4490" s="16" t="str">
        <f t="shared" si="424"/>
        <v>Tuesday</v>
      </c>
      <c r="P4490" s="16" t="str">
        <f t="shared" si="425"/>
        <v>Mar</v>
      </c>
      <c r="Q4490" s="22">
        <f>IF(Analysis!$H$2=1,1,0)</f>
        <v>1</v>
      </c>
      <c r="R4490" s="1">
        <f>IF(Analysis!$H$3=1,1,0)</f>
        <v>1</v>
      </c>
      <c r="S4490" s="23">
        <f>IF(Analysis!$H$4=1,1,0)</f>
        <v>1</v>
      </c>
      <c r="T4490" s="23">
        <f>IF(Analysis!$H$6=1,1,0)</f>
        <v>1</v>
      </c>
      <c r="U4490" s="23">
        <f>IF(Analysis!$H$7=1,1,0)</f>
        <v>1</v>
      </c>
    </row>
    <row r="4491" spans="1:21">
      <c r="A4491" s="4">
        <v>13153</v>
      </c>
      <c r="B4491" s="5">
        <v>40610.683333333334</v>
      </c>
      <c r="C4491" s="5">
        <v>40610.5</v>
      </c>
      <c r="D4491" s="4" t="s">
        <v>60</v>
      </c>
      <c r="E4491" s="4" t="s">
        <v>61</v>
      </c>
      <c r="F4491" s="6" t="s">
        <v>132</v>
      </c>
      <c r="G4491" s="4" t="s">
        <v>55</v>
      </c>
      <c r="H4491" s="4" t="s">
        <v>107</v>
      </c>
      <c r="I4491" s="4" t="s">
        <v>142</v>
      </c>
      <c r="J4491" s="4" t="s">
        <v>59</v>
      </c>
      <c r="K4491" s="9">
        <f t="shared" si="420"/>
        <v>0.18333333333430346</v>
      </c>
      <c r="L4491" s="13">
        <f t="shared" si="421"/>
        <v>40610</v>
      </c>
      <c r="M4491" s="14">
        <f t="shared" si="422"/>
        <v>0.5</v>
      </c>
      <c r="N4491" s="15">
        <f t="shared" si="423"/>
        <v>3</v>
      </c>
      <c r="O4491" s="16" t="str">
        <f t="shared" si="424"/>
        <v>Tuesday</v>
      </c>
      <c r="P4491" s="16" t="str">
        <f t="shared" si="425"/>
        <v>Mar</v>
      </c>
      <c r="Q4491" s="22">
        <f>IF(Analysis!$H$2=1,1,0)</f>
        <v>1</v>
      </c>
      <c r="R4491" s="1">
        <f>IF(Analysis!$H$3=1,1,0)</f>
        <v>1</v>
      </c>
      <c r="S4491" s="23">
        <f>IF(Analysis!$H$4=1,1,0)</f>
        <v>1</v>
      </c>
      <c r="T4491" s="23">
        <f>IF(Analysis!$H$6=1,1,0)</f>
        <v>1</v>
      </c>
      <c r="U4491" s="23">
        <f>IF(Analysis!$H$7=1,1,0)</f>
        <v>1</v>
      </c>
    </row>
    <row r="4492" spans="1:21">
      <c r="A4492" s="4">
        <v>13152</v>
      </c>
      <c r="B4492" s="5">
        <v>40610.648611111108</v>
      </c>
      <c r="C4492" s="5">
        <v>40610.482638888891</v>
      </c>
      <c r="D4492" s="4" t="s">
        <v>60</v>
      </c>
      <c r="E4492" s="4" t="s">
        <v>61</v>
      </c>
      <c r="F4492" s="6" t="s">
        <v>133</v>
      </c>
      <c r="G4492" s="4" t="s">
        <v>55</v>
      </c>
      <c r="H4492" s="4" t="s">
        <v>106</v>
      </c>
      <c r="I4492" s="4" t="s">
        <v>142</v>
      </c>
      <c r="J4492" s="4" t="s">
        <v>59</v>
      </c>
      <c r="K4492" s="9">
        <f t="shared" si="420"/>
        <v>0.16597222221753327</v>
      </c>
      <c r="L4492" s="13">
        <f t="shared" si="421"/>
        <v>40610</v>
      </c>
      <c r="M4492" s="14">
        <f t="shared" si="422"/>
        <v>0.48263888889050577</v>
      </c>
      <c r="N4492" s="15">
        <f t="shared" si="423"/>
        <v>3</v>
      </c>
      <c r="O4492" s="16" t="str">
        <f t="shared" si="424"/>
        <v>Tuesday</v>
      </c>
      <c r="P4492" s="16" t="str">
        <f t="shared" si="425"/>
        <v>Mar</v>
      </c>
      <c r="Q4492" s="22">
        <f>IF(Analysis!$H$2=1,1,0)</f>
        <v>1</v>
      </c>
      <c r="R4492" s="1">
        <f>IF(Analysis!$H$3=1,1,0)</f>
        <v>1</v>
      </c>
      <c r="S4492" s="23">
        <f>IF(Analysis!$H$4=1,1,0)</f>
        <v>1</v>
      </c>
      <c r="T4492" s="23">
        <f>IF(Analysis!$H$6=1,1,0)</f>
        <v>1</v>
      </c>
      <c r="U4492" s="23">
        <f>IF(Analysis!$H$7=1,1,0)</f>
        <v>1</v>
      </c>
    </row>
    <row r="4493" spans="1:21">
      <c r="A4493" s="4">
        <v>13151</v>
      </c>
      <c r="B4493" s="5">
        <v>40610.643750000003</v>
      </c>
      <c r="C4493" s="5">
        <v>40610.481944444444</v>
      </c>
      <c r="D4493" s="4" t="s">
        <v>60</v>
      </c>
      <c r="E4493" s="4" t="s">
        <v>61</v>
      </c>
      <c r="F4493" s="6" t="s">
        <v>127</v>
      </c>
      <c r="G4493" s="4" t="s">
        <v>55</v>
      </c>
      <c r="H4493" s="4" t="s">
        <v>71</v>
      </c>
      <c r="I4493" s="4" t="s">
        <v>142</v>
      </c>
      <c r="J4493" s="4" t="s">
        <v>59</v>
      </c>
      <c r="K4493" s="9">
        <f t="shared" si="420"/>
        <v>0.16180555555911269</v>
      </c>
      <c r="L4493" s="13">
        <f t="shared" si="421"/>
        <v>40610</v>
      </c>
      <c r="M4493" s="14">
        <f t="shared" si="422"/>
        <v>0.48194444444379769</v>
      </c>
      <c r="N4493" s="15">
        <f t="shared" si="423"/>
        <v>3</v>
      </c>
      <c r="O4493" s="16" t="str">
        <f t="shared" si="424"/>
        <v>Tuesday</v>
      </c>
      <c r="P4493" s="16" t="str">
        <f t="shared" si="425"/>
        <v>Mar</v>
      </c>
      <c r="Q4493" s="22">
        <f>IF(Analysis!$H$2=1,1,0)</f>
        <v>1</v>
      </c>
      <c r="R4493" s="1">
        <f>IF(Analysis!$H$3=1,1,0)</f>
        <v>1</v>
      </c>
      <c r="S4493" s="23">
        <f>IF(Analysis!$H$4=1,1,0)</f>
        <v>1</v>
      </c>
      <c r="T4493" s="23">
        <f>IF(Analysis!$H$6=1,1,0)</f>
        <v>1</v>
      </c>
      <c r="U4493" s="23">
        <f>IF(Analysis!$H$7=1,1,0)</f>
        <v>1</v>
      </c>
    </row>
    <row r="4494" spans="1:21">
      <c r="A4494" s="4">
        <v>13150</v>
      </c>
      <c r="B4494" s="5">
        <v>40610.643055555556</v>
      </c>
      <c r="C4494" s="5">
        <v>40610.477083333331</v>
      </c>
      <c r="D4494" s="4" t="s">
        <v>60</v>
      </c>
      <c r="E4494" s="4" t="s">
        <v>61</v>
      </c>
      <c r="F4494" s="6" t="s">
        <v>128</v>
      </c>
      <c r="G4494" s="4" t="s">
        <v>55</v>
      </c>
      <c r="H4494" s="4" t="s">
        <v>56</v>
      </c>
      <c r="I4494" s="4" t="s">
        <v>142</v>
      </c>
      <c r="J4494" s="4" t="s">
        <v>59</v>
      </c>
      <c r="K4494" s="9">
        <f t="shared" si="420"/>
        <v>0.16597222222480923</v>
      </c>
      <c r="L4494" s="13">
        <f t="shared" si="421"/>
        <v>40610</v>
      </c>
      <c r="M4494" s="14">
        <f t="shared" si="422"/>
        <v>0.47708333333139308</v>
      </c>
      <c r="N4494" s="15">
        <f t="shared" si="423"/>
        <v>3</v>
      </c>
      <c r="O4494" s="16" t="str">
        <f t="shared" si="424"/>
        <v>Tuesday</v>
      </c>
      <c r="P4494" s="16" t="str">
        <f t="shared" si="425"/>
        <v>Mar</v>
      </c>
      <c r="Q4494" s="22">
        <f>IF(Analysis!$H$2=1,1,0)</f>
        <v>1</v>
      </c>
      <c r="R4494" s="1">
        <f>IF(Analysis!$H$3=1,1,0)</f>
        <v>1</v>
      </c>
      <c r="S4494" s="23">
        <f>IF(Analysis!$H$4=1,1,0)</f>
        <v>1</v>
      </c>
      <c r="T4494" s="23">
        <f>IF(Analysis!$H$6=1,1,0)</f>
        <v>1</v>
      </c>
      <c r="U4494" s="23">
        <f>IF(Analysis!$H$7=1,1,0)</f>
        <v>1</v>
      </c>
    </row>
    <row r="4495" spans="1:21">
      <c r="A4495" s="4">
        <v>13149</v>
      </c>
      <c r="B4495" s="5">
        <v>40610.635416666664</v>
      </c>
      <c r="C4495" s="5">
        <v>40610.476388888892</v>
      </c>
      <c r="D4495" s="4" t="s">
        <v>60</v>
      </c>
      <c r="E4495" s="4" t="s">
        <v>61</v>
      </c>
      <c r="F4495" s="6" t="s">
        <v>129</v>
      </c>
      <c r="G4495" s="4" t="s">
        <v>55</v>
      </c>
      <c r="H4495" s="4" t="s">
        <v>90</v>
      </c>
      <c r="I4495" s="4" t="s">
        <v>142</v>
      </c>
      <c r="J4495" s="4" t="s">
        <v>59</v>
      </c>
      <c r="K4495" s="9">
        <f t="shared" si="420"/>
        <v>0.15902777777228039</v>
      </c>
      <c r="L4495" s="13">
        <f t="shared" si="421"/>
        <v>40610</v>
      </c>
      <c r="M4495" s="14">
        <f t="shared" si="422"/>
        <v>0.47638888889196096</v>
      </c>
      <c r="N4495" s="15">
        <f t="shared" si="423"/>
        <v>3</v>
      </c>
      <c r="O4495" s="16" t="str">
        <f t="shared" si="424"/>
        <v>Tuesday</v>
      </c>
      <c r="P4495" s="16" t="str">
        <f t="shared" si="425"/>
        <v>Mar</v>
      </c>
      <c r="Q4495" s="22">
        <f>IF(Analysis!$H$2=1,1,0)</f>
        <v>1</v>
      </c>
      <c r="R4495" s="1">
        <f>IF(Analysis!$H$3=1,1,0)</f>
        <v>1</v>
      </c>
      <c r="S4495" s="23">
        <f>IF(Analysis!$H$4=1,1,0)</f>
        <v>1</v>
      </c>
      <c r="T4495" s="23">
        <f>IF(Analysis!$H$6=1,1,0)</f>
        <v>1</v>
      </c>
      <c r="U4495" s="23">
        <f>IF(Analysis!$H$7=1,1,0)</f>
        <v>1</v>
      </c>
    </row>
    <row r="4496" spans="1:21">
      <c r="A4496" s="4">
        <v>13148</v>
      </c>
      <c r="B4496" s="5">
        <v>40611.367361111108</v>
      </c>
      <c r="C4496" s="5">
        <v>40610.456250000003</v>
      </c>
      <c r="D4496" s="4" t="s">
        <v>53</v>
      </c>
      <c r="E4496" s="4" t="s">
        <v>58</v>
      </c>
      <c r="F4496" s="6" t="s">
        <v>145</v>
      </c>
      <c r="G4496" s="4" t="s">
        <v>55</v>
      </c>
      <c r="H4496" s="4" t="s">
        <v>56</v>
      </c>
      <c r="I4496" s="4" t="s">
        <v>142</v>
      </c>
      <c r="J4496" s="4" t="s">
        <v>59</v>
      </c>
      <c r="K4496" s="9">
        <f t="shared" si="420"/>
        <v>0.91111111110512866</v>
      </c>
      <c r="L4496" s="13">
        <f t="shared" si="421"/>
        <v>40610</v>
      </c>
      <c r="M4496" s="14">
        <f t="shared" si="422"/>
        <v>0.45625000000291038</v>
      </c>
      <c r="N4496" s="15">
        <f t="shared" si="423"/>
        <v>2</v>
      </c>
      <c r="O4496" s="16" t="str">
        <f t="shared" si="424"/>
        <v>Wednesday</v>
      </c>
      <c r="P4496" s="16" t="str">
        <f t="shared" si="425"/>
        <v>Mar</v>
      </c>
      <c r="Q4496" s="22">
        <f>IF(Analysis!$H$2=1,1,0)</f>
        <v>1</v>
      </c>
      <c r="R4496" s="1">
        <f>IF(Analysis!$H$3=1,1,0)</f>
        <v>1</v>
      </c>
      <c r="S4496" s="23">
        <f>IF(Analysis!$H$4=1,1,0)</f>
        <v>1</v>
      </c>
      <c r="T4496" s="23">
        <f>IF(Analysis!$H$6=1,1,0)</f>
        <v>1</v>
      </c>
      <c r="U4496" s="23">
        <f>IF(Analysis!$H$7=1,1,0)</f>
        <v>1</v>
      </c>
    </row>
    <row r="4497" spans="1:21">
      <c r="A4497" s="4">
        <v>13147</v>
      </c>
      <c r="B4497" s="5">
        <v>40610.400000000001</v>
      </c>
      <c r="C4497" s="5">
        <v>40610.400000000001</v>
      </c>
      <c r="D4497" s="4" t="s">
        <v>53</v>
      </c>
      <c r="E4497" s="4" t="s">
        <v>79</v>
      </c>
      <c r="F4497" s="6" t="s">
        <v>2522</v>
      </c>
      <c r="G4497" s="4" t="s">
        <v>55</v>
      </c>
      <c r="H4497" s="4" t="s">
        <v>2011</v>
      </c>
      <c r="I4497" s="4" t="s">
        <v>142</v>
      </c>
      <c r="J4497" s="4" t="s">
        <v>59</v>
      </c>
      <c r="K4497" s="9">
        <f t="shared" si="420"/>
        <v>0</v>
      </c>
      <c r="L4497" s="13">
        <f t="shared" si="421"/>
        <v>40610</v>
      </c>
      <c r="M4497" s="14">
        <f t="shared" si="422"/>
        <v>0.40000000000145519</v>
      </c>
      <c r="N4497" s="15">
        <f t="shared" si="423"/>
        <v>2</v>
      </c>
      <c r="O4497" s="16" t="str">
        <f t="shared" si="424"/>
        <v>Tuesday</v>
      </c>
      <c r="P4497" s="16" t="str">
        <f t="shared" si="425"/>
        <v>Mar</v>
      </c>
      <c r="Q4497" s="22">
        <f>IF(Analysis!$H$2=1,1,0)</f>
        <v>1</v>
      </c>
      <c r="R4497" s="1">
        <f>IF(Analysis!$H$3=1,1,0)</f>
        <v>1</v>
      </c>
      <c r="S4497" s="23">
        <f>IF(Analysis!$H$4=1,1,0)</f>
        <v>1</v>
      </c>
      <c r="T4497" s="23">
        <f>IF(Analysis!$H$6=1,1,0)</f>
        <v>1</v>
      </c>
      <c r="U4497" s="23">
        <f>IF(Analysis!$H$7=1,1,0)</f>
        <v>1</v>
      </c>
    </row>
    <row r="4498" spans="1:21">
      <c r="A4498" s="4">
        <v>13146</v>
      </c>
      <c r="B4498" s="5">
        <v>40610.397222222222</v>
      </c>
      <c r="C4498" s="5">
        <v>40610.397222222222</v>
      </c>
      <c r="D4498" s="4" t="s">
        <v>53</v>
      </c>
      <c r="E4498" s="4" t="s">
        <v>74</v>
      </c>
      <c r="F4498" s="6" t="s">
        <v>2071</v>
      </c>
      <c r="G4498" s="4" t="s">
        <v>55</v>
      </c>
      <c r="H4498" s="4" t="s">
        <v>2012</v>
      </c>
      <c r="I4498" s="4" t="s">
        <v>142</v>
      </c>
      <c r="J4498" s="4" t="s">
        <v>57</v>
      </c>
      <c r="K4498" s="9">
        <f t="shared" si="420"/>
        <v>0</v>
      </c>
      <c r="L4498" s="13">
        <f t="shared" si="421"/>
        <v>40610</v>
      </c>
      <c r="M4498" s="14">
        <f t="shared" si="422"/>
        <v>0.39722222222189885</v>
      </c>
      <c r="N4498" s="15">
        <f t="shared" si="423"/>
        <v>2</v>
      </c>
      <c r="O4498" s="16" t="str">
        <f t="shared" si="424"/>
        <v>Tuesday</v>
      </c>
      <c r="P4498" s="16" t="str">
        <f t="shared" si="425"/>
        <v>Mar</v>
      </c>
      <c r="Q4498" s="22">
        <f>IF(Analysis!$H$2=1,1,0)</f>
        <v>1</v>
      </c>
      <c r="R4498" s="1">
        <f>IF(Analysis!$H$3=1,1,0)</f>
        <v>1</v>
      </c>
      <c r="S4498" s="23">
        <f>IF(Analysis!$H$4=1,1,0)</f>
        <v>1</v>
      </c>
      <c r="T4498" s="23">
        <f>IF(Analysis!$H$6=1,1,0)</f>
        <v>1</v>
      </c>
      <c r="U4498" s="23">
        <f>IF(Analysis!$H$7=1,1,0)</f>
        <v>1</v>
      </c>
    </row>
    <row r="4499" spans="1:21">
      <c r="A4499" s="4">
        <v>13145</v>
      </c>
      <c r="B4499" s="5">
        <v>40625.425694444442</v>
      </c>
      <c r="C4499" s="5">
        <v>40610.349305555559</v>
      </c>
      <c r="D4499" s="4" t="s">
        <v>53</v>
      </c>
      <c r="E4499" s="4" t="s">
        <v>105</v>
      </c>
      <c r="F4499" s="6" t="s">
        <v>2072</v>
      </c>
      <c r="G4499" s="4" t="s">
        <v>55</v>
      </c>
      <c r="H4499" s="4" t="s">
        <v>2013</v>
      </c>
      <c r="I4499" s="4" t="s">
        <v>142</v>
      </c>
      <c r="J4499" s="4" t="s">
        <v>59</v>
      </c>
      <c r="K4499" s="9">
        <f t="shared" si="420"/>
        <v>15.07638888888323</v>
      </c>
      <c r="L4499" s="13">
        <f t="shared" si="421"/>
        <v>40610</v>
      </c>
      <c r="M4499" s="14">
        <f t="shared" si="422"/>
        <v>0.34930555555911269</v>
      </c>
      <c r="N4499" s="15">
        <f t="shared" si="423"/>
        <v>1</v>
      </c>
      <c r="O4499" s="16" t="str">
        <f t="shared" si="424"/>
        <v>Wednesday</v>
      </c>
      <c r="P4499" s="16" t="str">
        <f t="shared" si="425"/>
        <v>Mar</v>
      </c>
      <c r="Q4499" s="22">
        <f>IF(Analysis!$H$2=1,1,0)</f>
        <v>1</v>
      </c>
      <c r="R4499" s="1">
        <f>IF(Analysis!$H$3=1,1,0)</f>
        <v>1</v>
      </c>
      <c r="S4499" s="23">
        <f>IF(Analysis!$H$4=1,1,0)</f>
        <v>1</v>
      </c>
      <c r="T4499" s="23">
        <f>IF(Analysis!$H$6=1,1,0)</f>
        <v>1</v>
      </c>
      <c r="U4499" s="23">
        <f>IF(Analysis!$H$7=1,1,0)</f>
        <v>1</v>
      </c>
    </row>
    <row r="4500" spans="1:21">
      <c r="A4500" s="4">
        <v>13144</v>
      </c>
      <c r="B4500" s="5">
        <v>40611.584722222222</v>
      </c>
      <c r="C4500" s="5">
        <v>40610.34652777778</v>
      </c>
      <c r="D4500" s="4" t="s">
        <v>53</v>
      </c>
      <c r="E4500" s="4" t="s">
        <v>54</v>
      </c>
      <c r="F4500" s="6" t="s">
        <v>2073</v>
      </c>
      <c r="G4500" s="4" t="s">
        <v>55</v>
      </c>
      <c r="H4500" s="4" t="s">
        <v>2014</v>
      </c>
      <c r="I4500" s="4" t="s">
        <v>142</v>
      </c>
      <c r="J4500" s="4" t="s">
        <v>65</v>
      </c>
      <c r="K4500" s="9">
        <f t="shared" si="420"/>
        <v>1.2381944444423425</v>
      </c>
      <c r="L4500" s="13">
        <f t="shared" si="421"/>
        <v>40610</v>
      </c>
      <c r="M4500" s="14">
        <f t="shared" si="422"/>
        <v>0.34652777777955635</v>
      </c>
      <c r="N4500" s="15">
        <f t="shared" si="423"/>
        <v>1</v>
      </c>
      <c r="O4500" s="16" t="str">
        <f t="shared" si="424"/>
        <v>Wednesday</v>
      </c>
      <c r="P4500" s="16" t="str">
        <f t="shared" si="425"/>
        <v>Mar</v>
      </c>
      <c r="Q4500" s="22">
        <f>IF(Analysis!$H$2=1,1,0)</f>
        <v>1</v>
      </c>
      <c r="R4500" s="1">
        <f>IF(Analysis!$H$3=1,1,0)</f>
        <v>1</v>
      </c>
      <c r="S4500" s="23">
        <f>IF(Analysis!$H$4=1,1,0)</f>
        <v>1</v>
      </c>
      <c r="T4500" s="23">
        <f>IF(Analysis!$H$6=1,1,0)</f>
        <v>1</v>
      </c>
      <c r="U4500" s="23">
        <f>IF(Analysis!$H$7=1,1,0)</f>
        <v>1</v>
      </c>
    </row>
    <row r="4501" spans="1:21">
      <c r="A4501" s="4">
        <v>13143</v>
      </c>
      <c r="B4501" s="5">
        <v>40618.640277777777</v>
      </c>
      <c r="C4501" s="5">
        <v>40609.708333333336</v>
      </c>
      <c r="D4501" s="4" t="s">
        <v>62</v>
      </c>
      <c r="E4501" s="4" t="s">
        <v>72</v>
      </c>
      <c r="F4501" s="6" t="s">
        <v>132</v>
      </c>
      <c r="G4501" s="4" t="s">
        <v>55</v>
      </c>
      <c r="H4501" s="4" t="s">
        <v>2015</v>
      </c>
      <c r="I4501" s="4" t="s">
        <v>142</v>
      </c>
      <c r="J4501" s="4" t="s">
        <v>73</v>
      </c>
      <c r="K4501" s="9">
        <f t="shared" si="420"/>
        <v>8.9319444444408873</v>
      </c>
      <c r="L4501" s="13">
        <f t="shared" si="421"/>
        <v>40609</v>
      </c>
      <c r="M4501" s="14">
        <f t="shared" si="422"/>
        <v>0.70833333333575865</v>
      </c>
      <c r="N4501" s="15">
        <f t="shared" si="423"/>
        <v>6</v>
      </c>
      <c r="O4501" s="16" t="str">
        <f t="shared" si="424"/>
        <v>Wednesday</v>
      </c>
      <c r="P4501" s="16" t="str">
        <f t="shared" si="425"/>
        <v>Mar</v>
      </c>
      <c r="Q4501" s="22">
        <f>IF(Analysis!$H$2=1,1,0)</f>
        <v>1</v>
      </c>
      <c r="R4501" s="1">
        <f>IF(Analysis!$H$3=1,1,0)</f>
        <v>1</v>
      </c>
      <c r="S4501" s="23">
        <f>IF(Analysis!$H$4=1,1,0)</f>
        <v>1</v>
      </c>
      <c r="T4501" s="23">
        <f>IF(Analysis!$H$6=1,1,0)</f>
        <v>1</v>
      </c>
      <c r="U4501" s="23">
        <f>IF(Analysis!$H$7=1,1,0)</f>
        <v>1</v>
      </c>
    </row>
    <row r="4502" spans="1:21">
      <c r="A4502" s="4">
        <v>13142</v>
      </c>
      <c r="B4502" s="5">
        <v>40610.636111111111</v>
      </c>
      <c r="C4502" s="5">
        <v>40609.652083333334</v>
      </c>
      <c r="D4502" s="4" t="s">
        <v>53</v>
      </c>
      <c r="E4502" s="4" t="s">
        <v>54</v>
      </c>
      <c r="F4502" s="6" t="s">
        <v>133</v>
      </c>
      <c r="G4502" s="4" t="s">
        <v>55</v>
      </c>
      <c r="H4502" s="4" t="s">
        <v>90</v>
      </c>
      <c r="I4502" s="4" t="s">
        <v>142</v>
      </c>
      <c r="J4502" s="4" t="s">
        <v>59</v>
      </c>
      <c r="K4502" s="9">
        <f t="shared" si="420"/>
        <v>0.98402777777664596</v>
      </c>
      <c r="L4502" s="13">
        <f t="shared" si="421"/>
        <v>40609</v>
      </c>
      <c r="M4502" s="14">
        <f t="shared" si="422"/>
        <v>0.65208333333430346</v>
      </c>
      <c r="N4502" s="15">
        <f t="shared" si="423"/>
        <v>5</v>
      </c>
      <c r="O4502" s="16" t="str">
        <f t="shared" si="424"/>
        <v>Tuesday</v>
      </c>
      <c r="P4502" s="16" t="str">
        <f t="shared" si="425"/>
        <v>Mar</v>
      </c>
      <c r="Q4502" s="22">
        <f>IF(Analysis!$H$2=1,1,0)</f>
        <v>1</v>
      </c>
      <c r="R4502" s="1">
        <f>IF(Analysis!$H$3=1,1,0)</f>
        <v>1</v>
      </c>
      <c r="S4502" s="23">
        <f>IF(Analysis!$H$4=1,1,0)</f>
        <v>1</v>
      </c>
      <c r="T4502" s="23">
        <f>IF(Analysis!$H$6=1,1,0)</f>
        <v>1</v>
      </c>
      <c r="U4502" s="23">
        <f>IF(Analysis!$H$7=1,1,0)</f>
        <v>1</v>
      </c>
    </row>
    <row r="4503" spans="1:21">
      <c r="A4503" s="4">
        <v>13141</v>
      </c>
      <c r="B4503" s="5">
        <v>40610.536111111112</v>
      </c>
      <c r="C4503" s="5">
        <v>40609.649305555555</v>
      </c>
      <c r="D4503" s="4" t="s">
        <v>60</v>
      </c>
      <c r="E4503" s="4" t="s">
        <v>144</v>
      </c>
      <c r="F4503" s="6" t="s">
        <v>127</v>
      </c>
      <c r="G4503" s="4" t="s">
        <v>55</v>
      </c>
      <c r="H4503" s="4" t="s">
        <v>107</v>
      </c>
      <c r="I4503" s="4" t="s">
        <v>142</v>
      </c>
      <c r="J4503" s="4" t="s">
        <v>59</v>
      </c>
      <c r="K4503" s="9">
        <f t="shared" si="420"/>
        <v>0.8868055555576575</v>
      </c>
      <c r="L4503" s="13">
        <f t="shared" si="421"/>
        <v>40609</v>
      </c>
      <c r="M4503" s="14">
        <f t="shared" si="422"/>
        <v>0.64930555555474712</v>
      </c>
      <c r="N4503" s="15">
        <f t="shared" si="423"/>
        <v>5</v>
      </c>
      <c r="O4503" s="16" t="str">
        <f t="shared" si="424"/>
        <v>Tuesday</v>
      </c>
      <c r="P4503" s="16" t="str">
        <f t="shared" si="425"/>
        <v>Mar</v>
      </c>
      <c r="Q4503" s="22">
        <f>IF(Analysis!$H$2=1,1,0)</f>
        <v>1</v>
      </c>
      <c r="R4503" s="1">
        <f>IF(Analysis!$H$3=1,1,0)</f>
        <v>1</v>
      </c>
      <c r="S4503" s="23">
        <f>IF(Analysis!$H$4=1,1,0)</f>
        <v>1</v>
      </c>
      <c r="T4503" s="23">
        <f>IF(Analysis!$H$6=1,1,0)</f>
        <v>1</v>
      </c>
      <c r="U4503" s="23">
        <f>IF(Analysis!$H$7=1,1,0)</f>
        <v>1</v>
      </c>
    </row>
    <row r="4504" spans="1:21">
      <c r="A4504" s="4">
        <v>13140</v>
      </c>
      <c r="B4504" s="5">
        <v>40616.611111111109</v>
      </c>
      <c r="C4504" s="5">
        <v>40609.63958333333</v>
      </c>
      <c r="D4504" s="4" t="s">
        <v>62</v>
      </c>
      <c r="E4504" s="4" t="s">
        <v>72</v>
      </c>
      <c r="F4504" s="6" t="s">
        <v>128</v>
      </c>
      <c r="G4504" s="4" t="s">
        <v>55</v>
      </c>
      <c r="H4504" s="4" t="s">
        <v>106</v>
      </c>
      <c r="I4504" s="4" t="s">
        <v>142</v>
      </c>
      <c r="J4504" s="4" t="s">
        <v>73</v>
      </c>
      <c r="K4504" s="9">
        <f t="shared" si="420"/>
        <v>6.9715277777795563</v>
      </c>
      <c r="L4504" s="13">
        <f t="shared" si="421"/>
        <v>40609</v>
      </c>
      <c r="M4504" s="14">
        <f t="shared" si="422"/>
        <v>0.63958333332993789</v>
      </c>
      <c r="N4504" s="15">
        <f t="shared" si="423"/>
        <v>5</v>
      </c>
      <c r="O4504" s="16" t="str">
        <f t="shared" si="424"/>
        <v>Monday</v>
      </c>
      <c r="P4504" s="16" t="str">
        <f t="shared" si="425"/>
        <v>Mar</v>
      </c>
      <c r="Q4504" s="22">
        <f>IF(Analysis!$H$2=1,1,0)</f>
        <v>1</v>
      </c>
      <c r="R4504" s="1">
        <f>IF(Analysis!$H$3=1,1,0)</f>
        <v>1</v>
      </c>
      <c r="S4504" s="23">
        <f>IF(Analysis!$H$4=1,1,0)</f>
        <v>1</v>
      </c>
      <c r="T4504" s="23">
        <f>IF(Analysis!$H$6=1,1,0)</f>
        <v>1</v>
      </c>
      <c r="U4504" s="23">
        <f>IF(Analysis!$H$7=1,1,0)</f>
        <v>1</v>
      </c>
    </row>
    <row r="4505" spans="1:21">
      <c r="A4505" s="4">
        <v>13139</v>
      </c>
      <c r="B4505" s="5">
        <v>40655.363888888889</v>
      </c>
      <c r="C4505" s="5">
        <v>40609.612500000003</v>
      </c>
      <c r="D4505" s="4" t="s">
        <v>60</v>
      </c>
      <c r="E4505" s="4" t="s">
        <v>61</v>
      </c>
      <c r="F4505" s="6" t="s">
        <v>129</v>
      </c>
      <c r="G4505" s="4" t="s">
        <v>55</v>
      </c>
      <c r="H4505" s="4" t="s">
        <v>71</v>
      </c>
      <c r="I4505" s="4" t="s">
        <v>142</v>
      </c>
      <c r="J4505" s="4" t="s">
        <v>73</v>
      </c>
      <c r="K4505" s="10">
        <f t="shared" si="420"/>
        <v>45.75138888888614</v>
      </c>
      <c r="L4505" s="13">
        <f t="shared" si="421"/>
        <v>40609</v>
      </c>
      <c r="M4505" s="14">
        <f t="shared" si="422"/>
        <v>0.61250000000291038</v>
      </c>
      <c r="N4505" s="15">
        <f t="shared" si="423"/>
        <v>4</v>
      </c>
      <c r="O4505" s="16" t="str">
        <f t="shared" si="424"/>
        <v>Friday</v>
      </c>
      <c r="P4505" s="16" t="str">
        <f t="shared" si="425"/>
        <v>Mar</v>
      </c>
      <c r="Q4505" s="22">
        <f>IF(Analysis!$H$2=1,1,0)</f>
        <v>1</v>
      </c>
      <c r="R4505" s="1">
        <f>IF(Analysis!$H$3=1,1,0)</f>
        <v>1</v>
      </c>
      <c r="S4505" s="23">
        <f>IF(Analysis!$H$4=1,1,0)</f>
        <v>1</v>
      </c>
      <c r="T4505" s="23">
        <f>IF(Analysis!$H$6=1,1,0)</f>
        <v>1</v>
      </c>
      <c r="U4505" s="23">
        <f>IF(Analysis!$H$7=1,1,0)</f>
        <v>1</v>
      </c>
    </row>
    <row r="4506" spans="1:21">
      <c r="A4506" s="4">
        <v>13138</v>
      </c>
      <c r="B4506" s="5">
        <v>40609.683333333334</v>
      </c>
      <c r="C4506" s="5">
        <v>40609.54791666667</v>
      </c>
      <c r="D4506" s="4" t="s">
        <v>60</v>
      </c>
      <c r="E4506" s="4" t="s">
        <v>144</v>
      </c>
      <c r="F4506" s="6" t="s">
        <v>145</v>
      </c>
      <c r="G4506" s="4" t="s">
        <v>55</v>
      </c>
      <c r="H4506" s="4" t="s">
        <v>56</v>
      </c>
      <c r="I4506" s="4" t="s">
        <v>142</v>
      </c>
      <c r="J4506" s="4" t="s">
        <v>59</v>
      </c>
      <c r="K4506" s="10">
        <f t="shared" si="420"/>
        <v>0.13541666666424135</v>
      </c>
      <c r="L4506" s="13">
        <f t="shared" si="421"/>
        <v>40609</v>
      </c>
      <c r="M4506" s="14">
        <f t="shared" si="422"/>
        <v>0.54791666667006211</v>
      </c>
      <c r="N4506" s="15">
        <f t="shared" si="423"/>
        <v>4</v>
      </c>
      <c r="O4506" s="16" t="str">
        <f t="shared" si="424"/>
        <v>Monday</v>
      </c>
      <c r="P4506" s="16" t="str">
        <f t="shared" si="425"/>
        <v>Mar</v>
      </c>
      <c r="Q4506" s="22">
        <f>IF(Analysis!$H$2=1,1,0)</f>
        <v>1</v>
      </c>
      <c r="R4506" s="1">
        <f>IF(Analysis!$H$3=1,1,0)</f>
        <v>1</v>
      </c>
      <c r="S4506" s="23">
        <f>IF(Analysis!$H$4=1,1,0)</f>
        <v>1</v>
      </c>
      <c r="T4506" s="23">
        <f>IF(Analysis!$H$6=1,1,0)</f>
        <v>1</v>
      </c>
      <c r="U4506" s="23">
        <f>IF(Analysis!$H$7=1,1,0)</f>
        <v>1</v>
      </c>
    </row>
    <row r="4507" spans="1:21">
      <c r="A4507" s="4">
        <v>13137</v>
      </c>
      <c r="B4507" s="5">
        <v>40613.465277777781</v>
      </c>
      <c r="C4507" s="5">
        <v>40609.538194444445</v>
      </c>
      <c r="D4507" s="4" t="s">
        <v>62</v>
      </c>
      <c r="E4507" s="4" t="s">
        <v>92</v>
      </c>
      <c r="F4507" s="6" t="s">
        <v>2523</v>
      </c>
      <c r="G4507" s="4" t="s">
        <v>55</v>
      </c>
      <c r="H4507" s="4" t="s">
        <v>90</v>
      </c>
      <c r="I4507" s="4" t="s">
        <v>142</v>
      </c>
      <c r="J4507" s="4" t="s">
        <v>59</v>
      </c>
      <c r="K4507" s="10">
        <f t="shared" si="420"/>
        <v>3.9270833333357587</v>
      </c>
      <c r="L4507" s="13">
        <f t="shared" si="421"/>
        <v>40609</v>
      </c>
      <c r="M4507" s="14">
        <f t="shared" si="422"/>
        <v>0.53819444444525288</v>
      </c>
      <c r="N4507" s="15">
        <f t="shared" si="423"/>
        <v>3</v>
      </c>
      <c r="O4507" s="16" t="str">
        <f t="shared" si="424"/>
        <v>Friday</v>
      </c>
      <c r="P4507" s="16" t="str">
        <f t="shared" si="425"/>
        <v>Mar</v>
      </c>
      <c r="Q4507" s="22">
        <f>IF(Analysis!$H$2=1,1,0)</f>
        <v>1</v>
      </c>
      <c r="R4507" s="1">
        <f>IF(Analysis!$H$3=1,1,0)</f>
        <v>1</v>
      </c>
      <c r="S4507" s="23">
        <f>IF(Analysis!$H$4=1,1,0)</f>
        <v>1</v>
      </c>
      <c r="T4507" s="23">
        <f>IF(Analysis!$H$6=1,1,0)</f>
        <v>1</v>
      </c>
      <c r="U4507" s="23">
        <f>IF(Analysis!$H$7=1,1,0)</f>
        <v>1</v>
      </c>
    </row>
    <row r="4508" spans="1:21">
      <c r="A4508" s="4">
        <v>13136</v>
      </c>
      <c r="B4508" s="5">
        <v>40609.692361111112</v>
      </c>
      <c r="C4508" s="5">
        <v>40609.531944444447</v>
      </c>
      <c r="D4508" s="4" t="s">
        <v>53</v>
      </c>
      <c r="E4508" s="4" t="s">
        <v>58</v>
      </c>
      <c r="F4508" s="6" t="s">
        <v>2071</v>
      </c>
      <c r="G4508" s="4" t="s">
        <v>55</v>
      </c>
      <c r="H4508" s="4" t="s">
        <v>56</v>
      </c>
      <c r="I4508" s="4" t="s">
        <v>142</v>
      </c>
      <c r="J4508" s="4" t="s">
        <v>59</v>
      </c>
      <c r="K4508" s="10">
        <f t="shared" si="420"/>
        <v>0.16041666666569654</v>
      </c>
      <c r="L4508" s="13">
        <f t="shared" si="421"/>
        <v>40609</v>
      </c>
      <c r="M4508" s="14">
        <f t="shared" si="422"/>
        <v>0.53194444444670808</v>
      </c>
      <c r="N4508" s="15">
        <f t="shared" si="423"/>
        <v>3</v>
      </c>
      <c r="O4508" s="16" t="str">
        <f t="shared" si="424"/>
        <v>Monday</v>
      </c>
      <c r="P4508" s="16" t="str">
        <f t="shared" si="425"/>
        <v>Mar</v>
      </c>
      <c r="Q4508" s="22">
        <f>IF(Analysis!$H$2=1,1,0)</f>
        <v>1</v>
      </c>
      <c r="R4508" s="1">
        <f>IF(Analysis!$H$3=1,1,0)</f>
        <v>1</v>
      </c>
      <c r="S4508" s="23">
        <f>IF(Analysis!$H$4=1,1,0)</f>
        <v>1</v>
      </c>
      <c r="T4508" s="23">
        <f>IF(Analysis!$H$6=1,1,0)</f>
        <v>1</v>
      </c>
      <c r="U4508" s="23">
        <f>IF(Analysis!$H$7=1,1,0)</f>
        <v>1</v>
      </c>
    </row>
    <row r="4509" spans="1:21">
      <c r="A4509" s="4">
        <v>13135</v>
      </c>
      <c r="B4509" s="5">
        <v>40609.70208333333</v>
      </c>
      <c r="C4509" s="5">
        <v>40609.503472222219</v>
      </c>
      <c r="D4509" s="4" t="s">
        <v>60</v>
      </c>
      <c r="E4509" s="4" t="s">
        <v>144</v>
      </c>
      <c r="F4509" s="6" t="s">
        <v>2072</v>
      </c>
      <c r="G4509" s="4" t="s">
        <v>55</v>
      </c>
      <c r="H4509" s="4" t="s">
        <v>2016</v>
      </c>
      <c r="I4509" s="4" t="s">
        <v>142</v>
      </c>
      <c r="J4509" s="4" t="s">
        <v>59</v>
      </c>
      <c r="K4509" s="10">
        <f t="shared" si="420"/>
        <v>0.19861111111094942</v>
      </c>
      <c r="L4509" s="13">
        <f t="shared" si="421"/>
        <v>40609</v>
      </c>
      <c r="M4509" s="14">
        <f t="shared" si="422"/>
        <v>0.50347222221898846</v>
      </c>
      <c r="N4509" s="15">
        <f t="shared" si="423"/>
        <v>3</v>
      </c>
      <c r="O4509" s="16" t="str">
        <f t="shared" si="424"/>
        <v>Monday</v>
      </c>
      <c r="P4509" s="16" t="str">
        <f t="shared" si="425"/>
        <v>Mar</v>
      </c>
      <c r="Q4509" s="22">
        <f>IF(Analysis!$H$2=1,1,0)</f>
        <v>1</v>
      </c>
      <c r="R4509" s="1">
        <f>IF(Analysis!$H$3=1,1,0)</f>
        <v>1</v>
      </c>
      <c r="S4509" s="23">
        <f>IF(Analysis!$H$4=1,1,0)</f>
        <v>1</v>
      </c>
      <c r="T4509" s="23">
        <f>IF(Analysis!$H$6=1,1,0)</f>
        <v>1</v>
      </c>
      <c r="U4509" s="23">
        <f>IF(Analysis!$H$7=1,1,0)</f>
        <v>1</v>
      </c>
    </row>
    <row r="4510" spans="1:21">
      <c r="A4510" s="4">
        <v>13134</v>
      </c>
      <c r="B4510" s="5">
        <v>40631.546527777777</v>
      </c>
      <c r="C4510" s="5">
        <v>40609.470138888886</v>
      </c>
      <c r="D4510" s="4" t="s">
        <v>53</v>
      </c>
      <c r="E4510" s="4" t="s">
        <v>98</v>
      </c>
      <c r="F4510" s="6" t="s">
        <v>2073</v>
      </c>
      <c r="G4510" s="4" t="s">
        <v>55</v>
      </c>
      <c r="H4510" s="4" t="s">
        <v>2017</v>
      </c>
      <c r="I4510" s="4" t="s">
        <v>142</v>
      </c>
      <c r="J4510" s="4" t="s">
        <v>59</v>
      </c>
      <c r="K4510" s="10">
        <f t="shared" si="420"/>
        <v>22.076388888890506</v>
      </c>
      <c r="L4510" s="13">
        <f t="shared" si="421"/>
        <v>40609</v>
      </c>
      <c r="M4510" s="14">
        <f t="shared" si="422"/>
        <v>0.47013888888614019</v>
      </c>
      <c r="N4510" s="15">
        <f t="shared" si="423"/>
        <v>3</v>
      </c>
      <c r="O4510" s="16" t="str">
        <f t="shared" si="424"/>
        <v>Tuesday</v>
      </c>
      <c r="P4510" s="16" t="str">
        <f t="shared" si="425"/>
        <v>Mar</v>
      </c>
      <c r="Q4510" s="22">
        <f>IF(Analysis!$H$2=1,1,0)</f>
        <v>1</v>
      </c>
      <c r="R4510" s="1">
        <f>IF(Analysis!$H$3=1,1,0)</f>
        <v>1</v>
      </c>
      <c r="S4510" s="23">
        <f>IF(Analysis!$H$4=1,1,0)</f>
        <v>1</v>
      </c>
      <c r="T4510" s="23">
        <f>IF(Analysis!$H$6=1,1,0)</f>
        <v>1</v>
      </c>
      <c r="U4510" s="23">
        <f>IF(Analysis!$H$7=1,1,0)</f>
        <v>1</v>
      </c>
    </row>
    <row r="4511" spans="1:21">
      <c r="A4511" s="4">
        <v>13133</v>
      </c>
      <c r="B4511" s="5">
        <v>40610.368750000001</v>
      </c>
      <c r="C4511" s="5">
        <v>40609.453472222223</v>
      </c>
      <c r="D4511" s="4" t="s">
        <v>53</v>
      </c>
      <c r="E4511" s="4" t="s">
        <v>68</v>
      </c>
      <c r="F4511" s="6" t="s">
        <v>132</v>
      </c>
      <c r="G4511" s="4" t="s">
        <v>55</v>
      </c>
      <c r="H4511" s="4" t="s">
        <v>2018</v>
      </c>
      <c r="I4511" s="4" t="s">
        <v>142</v>
      </c>
      <c r="J4511" s="4" t="s">
        <v>65</v>
      </c>
      <c r="K4511" s="10">
        <f t="shared" si="420"/>
        <v>0.91527777777810115</v>
      </c>
      <c r="L4511" s="13">
        <f t="shared" si="421"/>
        <v>40609</v>
      </c>
      <c r="M4511" s="14">
        <f t="shared" si="422"/>
        <v>0.45347222222335404</v>
      </c>
      <c r="N4511" s="15">
        <f t="shared" si="423"/>
        <v>2</v>
      </c>
      <c r="O4511" s="16" t="str">
        <f t="shared" si="424"/>
        <v>Tuesday</v>
      </c>
      <c r="P4511" s="16" t="str">
        <f t="shared" si="425"/>
        <v>Mar</v>
      </c>
      <c r="Q4511" s="22">
        <f>IF(Analysis!$H$2=1,1,0)</f>
        <v>1</v>
      </c>
      <c r="R4511" s="1">
        <f>IF(Analysis!$H$3=1,1,0)</f>
        <v>1</v>
      </c>
      <c r="S4511" s="23">
        <f>IF(Analysis!$H$4=1,1,0)</f>
        <v>1</v>
      </c>
      <c r="T4511" s="23">
        <f>IF(Analysis!$H$6=1,1,0)</f>
        <v>1</v>
      </c>
      <c r="U4511" s="23">
        <f>IF(Analysis!$H$7=1,1,0)</f>
        <v>1</v>
      </c>
    </row>
    <row r="4512" spans="1:21">
      <c r="A4512" s="4">
        <v>13132</v>
      </c>
      <c r="B4512" s="5">
        <v>40667.600694444445</v>
      </c>
      <c r="C4512" s="5">
        <v>40609.402083333334</v>
      </c>
      <c r="D4512" s="4" t="s">
        <v>60</v>
      </c>
      <c r="E4512" s="4" t="s">
        <v>80</v>
      </c>
      <c r="F4512" s="6" t="s">
        <v>133</v>
      </c>
      <c r="G4512" s="4" t="s">
        <v>55</v>
      </c>
      <c r="H4512" s="4" t="s">
        <v>2019</v>
      </c>
      <c r="I4512" s="4" t="s">
        <v>142</v>
      </c>
      <c r="J4512" s="4" t="s">
        <v>139</v>
      </c>
      <c r="K4512" s="10">
        <f t="shared" si="420"/>
        <v>58.198611111110949</v>
      </c>
      <c r="L4512" s="13">
        <f t="shared" si="421"/>
        <v>40609</v>
      </c>
      <c r="M4512" s="14">
        <f t="shared" si="422"/>
        <v>0.40208333333430346</v>
      </c>
      <c r="N4512" s="15">
        <f t="shared" si="423"/>
        <v>2</v>
      </c>
      <c r="O4512" s="16" t="str">
        <f t="shared" si="424"/>
        <v>Wednesday</v>
      </c>
      <c r="P4512" s="16" t="str">
        <f t="shared" si="425"/>
        <v>Mar</v>
      </c>
      <c r="Q4512" s="22">
        <f>IF(Analysis!$H$2=1,1,0)</f>
        <v>1</v>
      </c>
      <c r="R4512" s="1">
        <f>IF(Analysis!$H$3=1,1,0)</f>
        <v>1</v>
      </c>
      <c r="S4512" s="23">
        <f>IF(Analysis!$H$4=1,1,0)</f>
        <v>1</v>
      </c>
      <c r="T4512" s="23">
        <f>IF(Analysis!$H$6=1,1,0)</f>
        <v>1</v>
      </c>
      <c r="U4512" s="23">
        <f>IF(Analysis!$H$7=1,1,0)</f>
        <v>1</v>
      </c>
    </row>
    <row r="4513" spans="1:21">
      <c r="A4513" s="4">
        <v>13131</v>
      </c>
      <c r="B4513" s="5">
        <v>40609.69027777778</v>
      </c>
      <c r="C4513" s="5">
        <v>40609.400694444441</v>
      </c>
      <c r="D4513" s="4" t="s">
        <v>60</v>
      </c>
      <c r="E4513" s="4" t="s">
        <v>144</v>
      </c>
      <c r="F4513" s="6" t="s">
        <v>127</v>
      </c>
      <c r="G4513" s="4" t="s">
        <v>55</v>
      </c>
      <c r="H4513" s="4" t="s">
        <v>2020</v>
      </c>
      <c r="I4513" s="4" t="s">
        <v>142</v>
      </c>
      <c r="J4513" s="4" t="s">
        <v>59</v>
      </c>
      <c r="K4513" s="10">
        <f t="shared" si="420"/>
        <v>0.28958333333866904</v>
      </c>
      <c r="L4513" s="13">
        <f t="shared" si="421"/>
        <v>40609</v>
      </c>
      <c r="M4513" s="14">
        <f t="shared" si="422"/>
        <v>0.40069444444088731</v>
      </c>
      <c r="N4513" s="15">
        <f t="shared" si="423"/>
        <v>2</v>
      </c>
      <c r="O4513" s="16" t="str">
        <f t="shared" si="424"/>
        <v>Monday</v>
      </c>
      <c r="P4513" s="16" t="str">
        <f t="shared" si="425"/>
        <v>Mar</v>
      </c>
      <c r="Q4513" s="22">
        <f>IF(Analysis!$H$2=1,1,0)</f>
        <v>1</v>
      </c>
      <c r="R4513" s="1">
        <f>IF(Analysis!$H$3=1,1,0)</f>
        <v>1</v>
      </c>
      <c r="S4513" s="23">
        <f>IF(Analysis!$H$4=1,1,0)</f>
        <v>1</v>
      </c>
      <c r="T4513" s="23">
        <f>IF(Analysis!$H$6=1,1,0)</f>
        <v>1</v>
      </c>
      <c r="U4513" s="23">
        <f>IF(Analysis!$H$7=1,1,0)</f>
        <v>1</v>
      </c>
    </row>
    <row r="4514" spans="1:21">
      <c r="A4514" s="4">
        <v>13130</v>
      </c>
      <c r="B4514" s="5">
        <v>40609.693749999999</v>
      </c>
      <c r="C4514" s="5">
        <v>40609.398611111108</v>
      </c>
      <c r="D4514" s="4" t="s">
        <v>60</v>
      </c>
      <c r="E4514" s="4" t="s">
        <v>144</v>
      </c>
      <c r="F4514" s="6" t="s">
        <v>128</v>
      </c>
      <c r="G4514" s="4" t="s">
        <v>55</v>
      </c>
      <c r="H4514" s="4" t="s">
        <v>90</v>
      </c>
      <c r="I4514" s="4" t="s">
        <v>142</v>
      </c>
      <c r="J4514" s="4" t="s">
        <v>59</v>
      </c>
      <c r="K4514" s="10">
        <f t="shared" si="420"/>
        <v>0.29513888889050577</v>
      </c>
      <c r="L4514" s="13">
        <f t="shared" si="421"/>
        <v>40609</v>
      </c>
      <c r="M4514" s="14">
        <f t="shared" si="422"/>
        <v>0.39861111110803904</v>
      </c>
      <c r="N4514" s="15">
        <f t="shared" si="423"/>
        <v>2</v>
      </c>
      <c r="O4514" s="16" t="str">
        <f t="shared" si="424"/>
        <v>Monday</v>
      </c>
      <c r="P4514" s="16" t="str">
        <f t="shared" si="425"/>
        <v>Mar</v>
      </c>
      <c r="Q4514" s="22">
        <f>IF(Analysis!$H$2=1,1,0)</f>
        <v>1</v>
      </c>
      <c r="R4514" s="1">
        <f>IF(Analysis!$H$3=1,1,0)</f>
        <v>1</v>
      </c>
      <c r="S4514" s="23">
        <f>IF(Analysis!$H$4=1,1,0)</f>
        <v>1</v>
      </c>
      <c r="T4514" s="23">
        <f>IF(Analysis!$H$6=1,1,0)</f>
        <v>1</v>
      </c>
      <c r="U4514" s="23">
        <f>IF(Analysis!$H$7=1,1,0)</f>
        <v>1</v>
      </c>
    </row>
    <row r="4515" spans="1:21">
      <c r="A4515" s="4">
        <v>13129</v>
      </c>
      <c r="B4515" s="5">
        <v>40609.694444444445</v>
      </c>
      <c r="C4515" s="5">
        <v>40609.395138888889</v>
      </c>
      <c r="D4515" s="4" t="s">
        <v>60</v>
      </c>
      <c r="E4515" s="4" t="s">
        <v>144</v>
      </c>
      <c r="F4515" s="6" t="s">
        <v>129</v>
      </c>
      <c r="G4515" s="4" t="s">
        <v>55</v>
      </c>
      <c r="H4515" s="4" t="s">
        <v>107</v>
      </c>
      <c r="I4515" s="4" t="s">
        <v>142</v>
      </c>
      <c r="J4515" s="4" t="s">
        <v>59</v>
      </c>
      <c r="K4515" s="10">
        <f t="shared" si="420"/>
        <v>0.29930555555620231</v>
      </c>
      <c r="L4515" s="13">
        <f t="shared" si="421"/>
        <v>40609</v>
      </c>
      <c r="M4515" s="14">
        <f t="shared" si="422"/>
        <v>0.39513888888905058</v>
      </c>
      <c r="N4515" s="15">
        <f t="shared" si="423"/>
        <v>2</v>
      </c>
      <c r="O4515" s="16" t="str">
        <f t="shared" si="424"/>
        <v>Monday</v>
      </c>
      <c r="P4515" s="16" t="str">
        <f t="shared" si="425"/>
        <v>Mar</v>
      </c>
      <c r="Q4515" s="22">
        <f>IF(Analysis!$H$2=1,1,0)</f>
        <v>1</v>
      </c>
      <c r="R4515" s="1">
        <f>IF(Analysis!$H$3=1,1,0)</f>
        <v>1</v>
      </c>
      <c r="S4515" s="23">
        <f>IF(Analysis!$H$4=1,1,0)</f>
        <v>1</v>
      </c>
      <c r="T4515" s="23">
        <f>IF(Analysis!$H$6=1,1,0)</f>
        <v>1</v>
      </c>
      <c r="U4515" s="23">
        <f>IF(Analysis!$H$7=1,1,0)</f>
        <v>1</v>
      </c>
    </row>
    <row r="4516" spans="1:21">
      <c r="A4516" s="4">
        <v>13128</v>
      </c>
      <c r="B4516" s="5">
        <v>40609.694444444445</v>
      </c>
      <c r="C4516" s="5">
        <v>40609.393750000003</v>
      </c>
      <c r="D4516" s="4" t="s">
        <v>60</v>
      </c>
      <c r="E4516" s="4" t="s">
        <v>144</v>
      </c>
      <c r="F4516" s="6" t="s">
        <v>145</v>
      </c>
      <c r="G4516" s="4" t="s">
        <v>55</v>
      </c>
      <c r="H4516" s="4" t="s">
        <v>106</v>
      </c>
      <c r="I4516" s="4" t="s">
        <v>142</v>
      </c>
      <c r="J4516" s="4" t="s">
        <v>59</v>
      </c>
      <c r="K4516" s="10">
        <f t="shared" si="420"/>
        <v>0.3006944444423425</v>
      </c>
      <c r="L4516" s="13">
        <f t="shared" si="421"/>
        <v>40609</v>
      </c>
      <c r="M4516" s="14">
        <f t="shared" si="422"/>
        <v>0.39375000000291038</v>
      </c>
      <c r="N4516" s="15">
        <f t="shared" si="423"/>
        <v>2</v>
      </c>
      <c r="O4516" s="16" t="str">
        <f t="shared" si="424"/>
        <v>Monday</v>
      </c>
      <c r="P4516" s="16" t="str">
        <f t="shared" si="425"/>
        <v>Mar</v>
      </c>
      <c r="Q4516" s="22">
        <f>IF(Analysis!$H$2=1,1,0)</f>
        <v>1</v>
      </c>
      <c r="R4516" s="1">
        <f>IF(Analysis!$H$3=1,1,0)</f>
        <v>1</v>
      </c>
      <c r="S4516" s="23">
        <f>IF(Analysis!$H$4=1,1,0)</f>
        <v>1</v>
      </c>
      <c r="T4516" s="23">
        <f>IF(Analysis!$H$6=1,1,0)</f>
        <v>1</v>
      </c>
      <c r="U4516" s="23">
        <f>IF(Analysis!$H$7=1,1,0)</f>
        <v>1</v>
      </c>
    </row>
    <row r="4517" spans="1:21">
      <c r="A4517" s="4">
        <v>13127</v>
      </c>
      <c r="B4517" s="5">
        <v>40609.695138888892</v>
      </c>
      <c r="C4517" s="5">
        <v>40609.392361111109</v>
      </c>
      <c r="D4517" s="4" t="s">
        <v>60</v>
      </c>
      <c r="E4517" s="4" t="s">
        <v>144</v>
      </c>
      <c r="F4517" s="6" t="s">
        <v>2524</v>
      </c>
      <c r="G4517" s="4" t="s">
        <v>55</v>
      </c>
      <c r="H4517" s="4" t="s">
        <v>71</v>
      </c>
      <c r="I4517" s="4" t="s">
        <v>142</v>
      </c>
      <c r="J4517" s="4" t="s">
        <v>59</v>
      </c>
      <c r="K4517" s="10">
        <f t="shared" si="420"/>
        <v>0.30277777778246673</v>
      </c>
      <c r="L4517" s="13">
        <f t="shared" si="421"/>
        <v>40609</v>
      </c>
      <c r="M4517" s="14">
        <f t="shared" si="422"/>
        <v>0.39236111110949423</v>
      </c>
      <c r="N4517" s="15">
        <f t="shared" si="423"/>
        <v>2</v>
      </c>
      <c r="O4517" s="16" t="str">
        <f t="shared" si="424"/>
        <v>Monday</v>
      </c>
      <c r="P4517" s="16" t="str">
        <f t="shared" si="425"/>
        <v>Mar</v>
      </c>
      <c r="Q4517" s="22">
        <f>IF(Analysis!$H$2=1,1,0)</f>
        <v>1</v>
      </c>
      <c r="R4517" s="1">
        <f>IF(Analysis!$H$3=1,1,0)</f>
        <v>1</v>
      </c>
      <c r="S4517" s="23">
        <f>IF(Analysis!$H$4=1,1,0)</f>
        <v>1</v>
      </c>
      <c r="T4517" s="23">
        <f>IF(Analysis!$H$6=1,1,0)</f>
        <v>1</v>
      </c>
      <c r="U4517" s="23">
        <f>IF(Analysis!$H$7=1,1,0)</f>
        <v>1</v>
      </c>
    </row>
    <row r="4518" spans="1:21">
      <c r="A4518" s="4">
        <v>13126</v>
      </c>
      <c r="B4518" s="5">
        <v>40609.695833333331</v>
      </c>
      <c r="C4518" s="5">
        <v>40609.381249999999</v>
      </c>
      <c r="D4518" s="4" t="s">
        <v>60</v>
      </c>
      <c r="E4518" s="4" t="s">
        <v>144</v>
      </c>
      <c r="F4518" s="6" t="s">
        <v>2071</v>
      </c>
      <c r="G4518" s="4" t="s">
        <v>55</v>
      </c>
      <c r="H4518" s="4" t="s">
        <v>56</v>
      </c>
      <c r="I4518" s="4" t="s">
        <v>142</v>
      </c>
      <c r="J4518" s="4" t="s">
        <v>59</v>
      </c>
      <c r="K4518" s="10">
        <f t="shared" si="420"/>
        <v>0.31458333333284827</v>
      </c>
      <c r="L4518" s="13">
        <f t="shared" si="421"/>
        <v>40609</v>
      </c>
      <c r="M4518" s="14">
        <f t="shared" si="422"/>
        <v>0.38124999999854481</v>
      </c>
      <c r="N4518" s="15">
        <f t="shared" si="423"/>
        <v>2</v>
      </c>
      <c r="O4518" s="16" t="str">
        <f t="shared" si="424"/>
        <v>Monday</v>
      </c>
      <c r="P4518" s="16" t="str">
        <f t="shared" si="425"/>
        <v>Mar</v>
      </c>
      <c r="Q4518" s="22">
        <f>IF(Analysis!$H$2=1,1,0)</f>
        <v>1</v>
      </c>
      <c r="R4518" s="1">
        <f>IF(Analysis!$H$3=1,1,0)</f>
        <v>1</v>
      </c>
      <c r="S4518" s="23">
        <f>IF(Analysis!$H$4=1,1,0)</f>
        <v>1</v>
      </c>
      <c r="T4518" s="23">
        <f>IF(Analysis!$H$6=1,1,0)</f>
        <v>1</v>
      </c>
      <c r="U4518" s="23">
        <f>IF(Analysis!$H$7=1,1,0)</f>
        <v>1</v>
      </c>
    </row>
    <row r="4519" spans="1:21">
      <c r="A4519" s="4">
        <v>13125</v>
      </c>
      <c r="B4519" s="5">
        <v>40609.696527777778</v>
      </c>
      <c r="C4519" s="5">
        <v>40609.369444444441</v>
      </c>
      <c r="D4519" s="4" t="s">
        <v>60</v>
      </c>
      <c r="E4519" s="4" t="s">
        <v>144</v>
      </c>
      <c r="F4519" s="6" t="s">
        <v>2072</v>
      </c>
      <c r="G4519" s="4" t="s">
        <v>55</v>
      </c>
      <c r="H4519" s="4" t="s">
        <v>90</v>
      </c>
      <c r="I4519" s="4" t="s">
        <v>142</v>
      </c>
      <c r="J4519" s="4" t="s">
        <v>59</v>
      </c>
      <c r="K4519" s="10">
        <f t="shared" si="420"/>
        <v>0.32708333333721384</v>
      </c>
      <c r="L4519" s="13">
        <f t="shared" si="421"/>
        <v>40609</v>
      </c>
      <c r="M4519" s="14">
        <f t="shared" si="422"/>
        <v>0.36944444444088731</v>
      </c>
      <c r="N4519" s="15">
        <f t="shared" si="423"/>
        <v>1</v>
      </c>
      <c r="O4519" s="16" t="str">
        <f t="shared" si="424"/>
        <v>Monday</v>
      </c>
      <c r="P4519" s="16" t="str">
        <f t="shared" si="425"/>
        <v>Mar</v>
      </c>
      <c r="Q4519" s="22">
        <f>IF(Analysis!$H$2=1,1,0)</f>
        <v>1</v>
      </c>
      <c r="R4519" s="1">
        <f>IF(Analysis!$H$3=1,1,0)</f>
        <v>1</v>
      </c>
      <c r="S4519" s="23">
        <f>IF(Analysis!$H$4=1,1,0)</f>
        <v>1</v>
      </c>
      <c r="T4519" s="23">
        <f>IF(Analysis!$H$6=1,1,0)</f>
        <v>1</v>
      </c>
      <c r="U4519" s="23">
        <f>IF(Analysis!$H$7=1,1,0)</f>
        <v>1</v>
      </c>
    </row>
    <row r="4520" spans="1:21">
      <c r="A4520" s="4">
        <v>13124</v>
      </c>
      <c r="B4520" s="5">
        <v>40609.695833333331</v>
      </c>
      <c r="C4520" s="5">
        <v>40609.342361111114</v>
      </c>
      <c r="D4520" s="4" t="s">
        <v>60</v>
      </c>
      <c r="E4520" s="4" t="s">
        <v>144</v>
      </c>
      <c r="F4520" s="6" t="s">
        <v>2073</v>
      </c>
      <c r="G4520" s="4" t="s">
        <v>55</v>
      </c>
      <c r="H4520" s="4" t="s">
        <v>56</v>
      </c>
      <c r="I4520" s="4" t="s">
        <v>142</v>
      </c>
      <c r="J4520" s="4" t="s">
        <v>59</v>
      </c>
      <c r="K4520" s="10">
        <f t="shared" si="420"/>
        <v>0.35347222221753327</v>
      </c>
      <c r="L4520" s="13">
        <f t="shared" si="421"/>
        <v>40609</v>
      </c>
      <c r="M4520" s="14">
        <f t="shared" si="422"/>
        <v>0.34236111111385981</v>
      </c>
      <c r="N4520" s="15">
        <f t="shared" si="423"/>
        <v>1</v>
      </c>
      <c r="O4520" s="16" t="str">
        <f t="shared" si="424"/>
        <v>Monday</v>
      </c>
      <c r="P4520" s="16" t="str">
        <f t="shared" si="425"/>
        <v>Mar</v>
      </c>
      <c r="Q4520" s="22">
        <f>IF(Analysis!$H$2=1,1,0)</f>
        <v>1</v>
      </c>
      <c r="R4520" s="1">
        <f>IF(Analysis!$H$3=1,1,0)</f>
        <v>1</v>
      </c>
      <c r="S4520" s="23">
        <f>IF(Analysis!$H$4=1,1,0)</f>
        <v>1</v>
      </c>
      <c r="T4520" s="23">
        <f>IF(Analysis!$H$6=1,1,0)</f>
        <v>1</v>
      </c>
      <c r="U4520" s="23">
        <f>IF(Analysis!$H$7=1,1,0)</f>
        <v>1</v>
      </c>
    </row>
    <row r="4521" spans="1:21">
      <c r="A4521" s="4">
        <v>13123</v>
      </c>
      <c r="B4521" s="5">
        <v>40609.688194444447</v>
      </c>
      <c r="C4521" s="5">
        <v>40609.34097222222</v>
      </c>
      <c r="D4521" s="4" t="s">
        <v>53</v>
      </c>
      <c r="E4521" s="4" t="s">
        <v>96</v>
      </c>
      <c r="F4521" s="6" t="s">
        <v>132</v>
      </c>
      <c r="G4521" s="4" t="s">
        <v>55</v>
      </c>
      <c r="H4521" s="4" t="s">
        <v>2021</v>
      </c>
      <c r="I4521" s="4" t="s">
        <v>142</v>
      </c>
      <c r="J4521" s="4" t="s">
        <v>59</v>
      </c>
      <c r="K4521" s="10">
        <f t="shared" si="420"/>
        <v>0.34722222222626442</v>
      </c>
      <c r="L4521" s="13">
        <f t="shared" si="421"/>
        <v>40609</v>
      </c>
      <c r="M4521" s="14">
        <f t="shared" si="422"/>
        <v>0.34097222222044365</v>
      </c>
      <c r="N4521" s="15">
        <f t="shared" si="423"/>
        <v>1</v>
      </c>
      <c r="O4521" s="16" t="str">
        <f t="shared" si="424"/>
        <v>Monday</v>
      </c>
      <c r="P4521" s="16" t="str">
        <f t="shared" si="425"/>
        <v>Mar</v>
      </c>
      <c r="Q4521" s="22">
        <f>IF(Analysis!$H$2=1,1,0)</f>
        <v>1</v>
      </c>
      <c r="R4521" s="1">
        <f>IF(Analysis!$H$3=1,1,0)</f>
        <v>1</v>
      </c>
      <c r="S4521" s="23">
        <f>IF(Analysis!$H$4=1,1,0)</f>
        <v>1</v>
      </c>
      <c r="T4521" s="23">
        <f>IF(Analysis!$H$6=1,1,0)</f>
        <v>1</v>
      </c>
      <c r="U4521" s="23">
        <f>IF(Analysis!$H$7=1,1,0)</f>
        <v>1</v>
      </c>
    </row>
    <row r="4522" spans="1:21">
      <c r="A4522" s="4">
        <v>13122</v>
      </c>
      <c r="B4522" s="5">
        <v>40619.563888888886</v>
      </c>
      <c r="C4522" s="5">
        <v>40606.709027777775</v>
      </c>
      <c r="D4522" s="4" t="s">
        <v>53</v>
      </c>
      <c r="E4522" s="4" t="s">
        <v>97</v>
      </c>
      <c r="F4522" s="6" t="s">
        <v>133</v>
      </c>
      <c r="G4522" s="4" t="s">
        <v>55</v>
      </c>
      <c r="H4522" s="4" t="s">
        <v>2022</v>
      </c>
      <c r="I4522" s="4" t="s">
        <v>142</v>
      </c>
      <c r="J4522" s="4" t="s">
        <v>65</v>
      </c>
      <c r="K4522" s="10">
        <f t="shared" si="420"/>
        <v>12.854861111110949</v>
      </c>
      <c r="L4522" s="13">
        <f t="shared" si="421"/>
        <v>40606</v>
      </c>
      <c r="M4522" s="14">
        <f t="shared" si="422"/>
        <v>0.70902777777519077</v>
      </c>
      <c r="N4522" s="15">
        <f t="shared" si="423"/>
        <v>6</v>
      </c>
      <c r="O4522" s="16" t="str">
        <f t="shared" si="424"/>
        <v>Thursday</v>
      </c>
      <c r="P4522" s="16" t="str">
        <f t="shared" si="425"/>
        <v>Mar</v>
      </c>
      <c r="Q4522" s="22">
        <f>IF(Analysis!$H$2=1,1,0)</f>
        <v>1</v>
      </c>
      <c r="R4522" s="1">
        <f>IF(Analysis!$H$3=1,1,0)</f>
        <v>1</v>
      </c>
      <c r="S4522" s="23">
        <f>IF(Analysis!$H$4=1,1,0)</f>
        <v>1</v>
      </c>
      <c r="T4522" s="23">
        <f>IF(Analysis!$H$6=1,1,0)</f>
        <v>1</v>
      </c>
      <c r="U4522" s="23">
        <f>IF(Analysis!$H$7=1,1,0)</f>
        <v>1</v>
      </c>
    </row>
    <row r="4523" spans="1:21">
      <c r="A4523" s="4">
        <v>13121</v>
      </c>
      <c r="B4523" s="5">
        <v>40632.422222222223</v>
      </c>
      <c r="C4523" s="5">
        <v>40606.618055555555</v>
      </c>
      <c r="D4523" s="4" t="s">
        <v>60</v>
      </c>
      <c r="E4523" s="4" t="s">
        <v>54</v>
      </c>
      <c r="F4523" s="6" t="s">
        <v>127</v>
      </c>
      <c r="G4523" s="4" t="s">
        <v>55</v>
      </c>
      <c r="H4523" s="4" t="s">
        <v>2023</v>
      </c>
      <c r="I4523" s="4" t="s">
        <v>142</v>
      </c>
      <c r="J4523" s="4" t="s">
        <v>59</v>
      </c>
      <c r="K4523" s="10">
        <f t="shared" si="420"/>
        <v>25.804166666668607</v>
      </c>
      <c r="L4523" s="13">
        <f t="shared" si="421"/>
        <v>40606</v>
      </c>
      <c r="M4523" s="14">
        <f t="shared" si="422"/>
        <v>0.61805555555474712</v>
      </c>
      <c r="N4523" s="15">
        <f t="shared" si="423"/>
        <v>4</v>
      </c>
      <c r="O4523" s="16" t="str">
        <f t="shared" si="424"/>
        <v>Wednesday</v>
      </c>
      <c r="P4523" s="16" t="str">
        <f t="shared" si="425"/>
        <v>Mar</v>
      </c>
      <c r="Q4523" s="22">
        <f>IF(Analysis!$H$2=1,1,0)</f>
        <v>1</v>
      </c>
      <c r="R4523" s="1">
        <f>IF(Analysis!$H$3=1,1,0)</f>
        <v>1</v>
      </c>
      <c r="S4523" s="23">
        <f>IF(Analysis!$H$4=1,1,0)</f>
        <v>1</v>
      </c>
      <c r="T4523" s="23">
        <f>IF(Analysis!$H$6=1,1,0)</f>
        <v>1</v>
      </c>
      <c r="U4523" s="23">
        <f>IF(Analysis!$H$7=1,1,0)</f>
        <v>1</v>
      </c>
    </row>
    <row r="4524" spans="1:21">
      <c r="A4524" s="4">
        <v>13120</v>
      </c>
      <c r="B4524" s="5">
        <v>40624.520138888889</v>
      </c>
      <c r="C4524" s="5">
        <v>40606.59652777778</v>
      </c>
      <c r="D4524" s="4" t="s">
        <v>53</v>
      </c>
      <c r="E4524" s="4" t="s">
        <v>58</v>
      </c>
      <c r="F4524" s="6" t="s">
        <v>128</v>
      </c>
      <c r="G4524" s="4" t="s">
        <v>55</v>
      </c>
      <c r="H4524" s="4" t="s">
        <v>2024</v>
      </c>
      <c r="I4524" s="4" t="s">
        <v>142</v>
      </c>
      <c r="J4524" s="4" t="s">
        <v>59</v>
      </c>
      <c r="K4524" s="10">
        <f t="shared" si="420"/>
        <v>17.923611111109494</v>
      </c>
      <c r="L4524" s="13">
        <f t="shared" si="421"/>
        <v>40606</v>
      </c>
      <c r="M4524" s="14">
        <f t="shared" si="422"/>
        <v>0.59652777777955635</v>
      </c>
      <c r="N4524" s="15">
        <f t="shared" si="423"/>
        <v>4</v>
      </c>
      <c r="O4524" s="16" t="str">
        <f t="shared" si="424"/>
        <v>Tuesday</v>
      </c>
      <c r="P4524" s="16" t="str">
        <f t="shared" si="425"/>
        <v>Mar</v>
      </c>
      <c r="Q4524" s="22">
        <f>IF(Analysis!$H$2=1,1,0)</f>
        <v>1</v>
      </c>
      <c r="R4524" s="1">
        <f>IF(Analysis!$H$3=1,1,0)</f>
        <v>1</v>
      </c>
      <c r="S4524" s="23">
        <f>IF(Analysis!$H$4=1,1,0)</f>
        <v>1</v>
      </c>
      <c r="T4524" s="23">
        <f>IF(Analysis!$H$6=1,1,0)</f>
        <v>1</v>
      </c>
      <c r="U4524" s="23">
        <f>IF(Analysis!$H$7=1,1,0)</f>
        <v>1</v>
      </c>
    </row>
    <row r="4525" spans="1:21">
      <c r="A4525" s="4">
        <v>13119</v>
      </c>
      <c r="B4525" s="5">
        <v>40612.707638888889</v>
      </c>
      <c r="C4525" s="5">
        <v>40606.586111111108</v>
      </c>
      <c r="D4525" s="4" t="s">
        <v>60</v>
      </c>
      <c r="E4525" s="4" t="s">
        <v>61</v>
      </c>
      <c r="F4525" s="6" t="s">
        <v>129</v>
      </c>
      <c r="G4525" s="4" t="s">
        <v>55</v>
      </c>
      <c r="H4525" s="4" t="s">
        <v>2025</v>
      </c>
      <c r="I4525" s="4" t="s">
        <v>142</v>
      </c>
      <c r="J4525" s="4" t="s">
        <v>65</v>
      </c>
      <c r="K4525" s="10">
        <f t="shared" si="420"/>
        <v>6.1215277777810115</v>
      </c>
      <c r="L4525" s="13">
        <f t="shared" si="421"/>
        <v>40606</v>
      </c>
      <c r="M4525" s="14">
        <f t="shared" si="422"/>
        <v>0.58611111110803904</v>
      </c>
      <c r="N4525" s="15">
        <f t="shared" si="423"/>
        <v>4</v>
      </c>
      <c r="O4525" s="16" t="str">
        <f t="shared" si="424"/>
        <v>Thursday</v>
      </c>
      <c r="P4525" s="16" t="str">
        <f t="shared" si="425"/>
        <v>Mar</v>
      </c>
      <c r="Q4525" s="22">
        <f>IF(Analysis!$H$2=1,1,0)</f>
        <v>1</v>
      </c>
      <c r="R4525" s="1">
        <f>IF(Analysis!$H$3=1,1,0)</f>
        <v>1</v>
      </c>
      <c r="S4525" s="23">
        <f>IF(Analysis!$H$4=1,1,0)</f>
        <v>1</v>
      </c>
      <c r="T4525" s="23">
        <f>IF(Analysis!$H$6=1,1,0)</f>
        <v>1</v>
      </c>
      <c r="U4525" s="23">
        <f>IF(Analysis!$H$7=1,1,0)</f>
        <v>1</v>
      </c>
    </row>
    <row r="4526" spans="1:21">
      <c r="A4526" s="4">
        <v>13118</v>
      </c>
      <c r="B4526" s="5">
        <v>40606.71597222222</v>
      </c>
      <c r="C4526" s="5">
        <v>40606.495138888888</v>
      </c>
      <c r="D4526" s="4" t="s">
        <v>60</v>
      </c>
      <c r="E4526" s="4" t="s">
        <v>61</v>
      </c>
      <c r="F4526" s="6" t="s">
        <v>145</v>
      </c>
      <c r="G4526" s="4" t="s">
        <v>55</v>
      </c>
      <c r="H4526" s="4" t="s">
        <v>90</v>
      </c>
      <c r="I4526" s="4" t="s">
        <v>142</v>
      </c>
      <c r="J4526" s="4" t="s">
        <v>59</v>
      </c>
      <c r="K4526" s="10">
        <f t="shared" si="420"/>
        <v>0.22083333333284827</v>
      </c>
      <c r="L4526" s="13">
        <f t="shared" si="421"/>
        <v>40606</v>
      </c>
      <c r="M4526" s="14">
        <f t="shared" si="422"/>
        <v>0.49513888888759539</v>
      </c>
      <c r="N4526" s="15">
        <f t="shared" si="423"/>
        <v>3</v>
      </c>
      <c r="O4526" s="16" t="str">
        <f t="shared" si="424"/>
        <v>Friday</v>
      </c>
      <c r="P4526" s="16" t="str">
        <f t="shared" si="425"/>
        <v>Mar</v>
      </c>
      <c r="Q4526" s="22">
        <f>IF(Analysis!$H$2=1,1,0)</f>
        <v>1</v>
      </c>
      <c r="R4526" s="1">
        <f>IF(Analysis!$H$3=1,1,0)</f>
        <v>1</v>
      </c>
      <c r="S4526" s="23">
        <f>IF(Analysis!$H$4=1,1,0)</f>
        <v>1</v>
      </c>
      <c r="T4526" s="23">
        <f>IF(Analysis!$H$6=1,1,0)</f>
        <v>1</v>
      </c>
      <c r="U4526" s="23">
        <f>IF(Analysis!$H$7=1,1,0)</f>
        <v>1</v>
      </c>
    </row>
    <row r="4527" spans="1:21">
      <c r="A4527" s="4">
        <v>13117</v>
      </c>
      <c r="B4527" s="5">
        <v>40610.511805555558</v>
      </c>
      <c r="C4527" s="5">
        <v>40606.484722222223</v>
      </c>
      <c r="D4527" s="4" t="s">
        <v>60</v>
      </c>
      <c r="E4527" s="4" t="s">
        <v>144</v>
      </c>
      <c r="F4527" s="6" t="s">
        <v>2525</v>
      </c>
      <c r="G4527" s="4" t="s">
        <v>55</v>
      </c>
      <c r="H4527" s="4" t="s">
        <v>107</v>
      </c>
      <c r="I4527" s="4" t="s">
        <v>142</v>
      </c>
      <c r="J4527" s="4" t="s">
        <v>59</v>
      </c>
      <c r="K4527" s="10">
        <f t="shared" si="420"/>
        <v>4.0270833333343035</v>
      </c>
      <c r="L4527" s="13">
        <f t="shared" si="421"/>
        <v>40606</v>
      </c>
      <c r="M4527" s="14">
        <f t="shared" si="422"/>
        <v>0.48472222222335404</v>
      </c>
      <c r="N4527" s="15">
        <f t="shared" si="423"/>
        <v>3</v>
      </c>
      <c r="O4527" s="16" t="str">
        <f t="shared" si="424"/>
        <v>Tuesday</v>
      </c>
      <c r="P4527" s="16" t="str">
        <f t="shared" si="425"/>
        <v>Mar</v>
      </c>
      <c r="Q4527" s="22">
        <f>IF(Analysis!$H$2=1,1,0)</f>
        <v>1</v>
      </c>
      <c r="R4527" s="1">
        <f>IF(Analysis!$H$3=1,1,0)</f>
        <v>1</v>
      </c>
      <c r="S4527" s="23">
        <f>IF(Analysis!$H$4=1,1,0)</f>
        <v>1</v>
      </c>
      <c r="T4527" s="23">
        <f>IF(Analysis!$H$6=1,1,0)</f>
        <v>1</v>
      </c>
      <c r="U4527" s="23">
        <f>IF(Analysis!$H$7=1,1,0)</f>
        <v>1</v>
      </c>
    </row>
    <row r="4528" spans="1:21">
      <c r="A4528" s="4">
        <v>13116</v>
      </c>
      <c r="B4528" s="5">
        <v>40606.716666666667</v>
      </c>
      <c r="C4528" s="5">
        <v>40606.481944444444</v>
      </c>
      <c r="D4528" s="4" t="s">
        <v>60</v>
      </c>
      <c r="E4528" s="4" t="s">
        <v>61</v>
      </c>
      <c r="F4528" s="6" t="s">
        <v>2071</v>
      </c>
      <c r="G4528" s="4" t="s">
        <v>55</v>
      </c>
      <c r="H4528" s="4" t="s">
        <v>106</v>
      </c>
      <c r="I4528" s="4" t="s">
        <v>142</v>
      </c>
      <c r="J4528" s="4" t="s">
        <v>59</v>
      </c>
      <c r="K4528" s="10">
        <f t="shared" si="420"/>
        <v>0.23472222222335404</v>
      </c>
      <c r="L4528" s="13">
        <f t="shared" si="421"/>
        <v>40606</v>
      </c>
      <c r="M4528" s="14">
        <f t="shared" si="422"/>
        <v>0.48194444444379769</v>
      </c>
      <c r="N4528" s="15">
        <f t="shared" si="423"/>
        <v>3</v>
      </c>
      <c r="O4528" s="16" t="str">
        <f t="shared" si="424"/>
        <v>Friday</v>
      </c>
      <c r="P4528" s="16" t="str">
        <f t="shared" si="425"/>
        <v>Mar</v>
      </c>
      <c r="Q4528" s="22">
        <f>IF(Analysis!$H$2=1,1,0)</f>
        <v>1</v>
      </c>
      <c r="R4528" s="1">
        <f>IF(Analysis!$H$3=1,1,0)</f>
        <v>1</v>
      </c>
      <c r="S4528" s="23">
        <f>IF(Analysis!$H$4=1,1,0)</f>
        <v>1</v>
      </c>
      <c r="T4528" s="23">
        <f>IF(Analysis!$H$6=1,1,0)</f>
        <v>1</v>
      </c>
      <c r="U4528" s="23">
        <f>IF(Analysis!$H$7=1,1,0)</f>
        <v>1</v>
      </c>
    </row>
    <row r="4529" spans="1:21">
      <c r="A4529" s="4">
        <v>13115</v>
      </c>
      <c r="B4529" s="5">
        <v>40634.704861111109</v>
      </c>
      <c r="C4529" s="5">
        <v>40606.458333333336</v>
      </c>
      <c r="D4529" s="4" t="s">
        <v>62</v>
      </c>
      <c r="E4529" s="4" t="s">
        <v>78</v>
      </c>
      <c r="F4529" s="6" t="s">
        <v>2072</v>
      </c>
      <c r="G4529" s="4" t="s">
        <v>55</v>
      </c>
      <c r="H4529" s="4" t="s">
        <v>71</v>
      </c>
      <c r="I4529" s="4" t="s">
        <v>142</v>
      </c>
      <c r="J4529" s="4" t="s">
        <v>59</v>
      </c>
      <c r="K4529" s="10">
        <f t="shared" si="420"/>
        <v>28.246527777773736</v>
      </c>
      <c r="L4529" s="13">
        <f t="shared" si="421"/>
        <v>40606</v>
      </c>
      <c r="M4529" s="14">
        <f t="shared" si="422"/>
        <v>0.45833333333575865</v>
      </c>
      <c r="N4529" s="15">
        <f t="shared" si="423"/>
        <v>3</v>
      </c>
      <c r="O4529" s="16" t="str">
        <f t="shared" si="424"/>
        <v>Friday</v>
      </c>
      <c r="P4529" s="16" t="str">
        <f t="shared" si="425"/>
        <v>Mar</v>
      </c>
      <c r="Q4529" s="22">
        <f>IF(Analysis!$H$2=1,1,0)</f>
        <v>1</v>
      </c>
      <c r="R4529" s="1">
        <f>IF(Analysis!$H$3=1,1,0)</f>
        <v>1</v>
      </c>
      <c r="S4529" s="23">
        <f>IF(Analysis!$H$4=1,1,0)</f>
        <v>1</v>
      </c>
      <c r="T4529" s="23">
        <f>IF(Analysis!$H$6=1,1,0)</f>
        <v>1</v>
      </c>
      <c r="U4529" s="23">
        <f>IF(Analysis!$H$7=1,1,0)</f>
        <v>1</v>
      </c>
    </row>
    <row r="4530" spans="1:21">
      <c r="A4530" s="4">
        <v>13114</v>
      </c>
      <c r="B4530" s="5">
        <v>40612.715277777781</v>
      </c>
      <c r="C4530" s="5">
        <v>40606.445833333331</v>
      </c>
      <c r="D4530" s="4" t="s">
        <v>53</v>
      </c>
      <c r="E4530" s="4" t="s">
        <v>68</v>
      </c>
      <c r="F4530" s="6" t="s">
        <v>2073</v>
      </c>
      <c r="G4530" s="4" t="s">
        <v>55</v>
      </c>
      <c r="H4530" s="4" t="s">
        <v>56</v>
      </c>
      <c r="I4530" s="4" t="s">
        <v>142</v>
      </c>
      <c r="J4530" s="4" t="s">
        <v>136</v>
      </c>
      <c r="K4530" s="10">
        <f t="shared" si="420"/>
        <v>6.2694444444496185</v>
      </c>
      <c r="L4530" s="13">
        <f t="shared" si="421"/>
        <v>40606</v>
      </c>
      <c r="M4530" s="14">
        <f t="shared" si="422"/>
        <v>0.44583333333139308</v>
      </c>
      <c r="N4530" s="15">
        <f t="shared" si="423"/>
        <v>2</v>
      </c>
      <c r="O4530" s="16" t="str">
        <f t="shared" si="424"/>
        <v>Thursday</v>
      </c>
      <c r="P4530" s="16" t="str">
        <f t="shared" si="425"/>
        <v>Mar</v>
      </c>
      <c r="Q4530" s="22">
        <f>IF(Analysis!$H$2=1,1,0)</f>
        <v>1</v>
      </c>
      <c r="R4530" s="1">
        <f>IF(Analysis!$H$3=1,1,0)</f>
        <v>1</v>
      </c>
      <c r="S4530" s="23">
        <f>IF(Analysis!$H$4=1,1,0)</f>
        <v>1</v>
      </c>
      <c r="T4530" s="23">
        <f>IF(Analysis!$H$6=1,1,0)</f>
        <v>1</v>
      </c>
      <c r="U4530" s="23">
        <f>IF(Analysis!$H$7=1,1,0)</f>
        <v>1</v>
      </c>
    </row>
    <row r="4531" spans="1:21">
      <c r="A4531" s="4">
        <v>13113</v>
      </c>
      <c r="B4531" s="5">
        <v>40625.618750000001</v>
      </c>
      <c r="C4531" s="5">
        <v>40606.436111111114</v>
      </c>
      <c r="D4531" s="4" t="s">
        <v>62</v>
      </c>
      <c r="E4531" s="4" t="s">
        <v>112</v>
      </c>
      <c r="F4531" s="6" t="s">
        <v>132</v>
      </c>
      <c r="G4531" s="4" t="s">
        <v>55</v>
      </c>
      <c r="H4531" s="4" t="s">
        <v>90</v>
      </c>
      <c r="I4531" s="4" t="s">
        <v>142</v>
      </c>
      <c r="J4531" s="4" t="s">
        <v>59</v>
      </c>
      <c r="K4531" s="10">
        <f t="shared" si="420"/>
        <v>19.182638888887595</v>
      </c>
      <c r="L4531" s="13">
        <f t="shared" si="421"/>
        <v>40606</v>
      </c>
      <c r="M4531" s="14">
        <f t="shared" si="422"/>
        <v>0.43611111111385981</v>
      </c>
      <c r="N4531" s="15">
        <f t="shared" si="423"/>
        <v>2</v>
      </c>
      <c r="O4531" s="16" t="str">
        <f t="shared" si="424"/>
        <v>Wednesday</v>
      </c>
      <c r="P4531" s="16" t="str">
        <f t="shared" si="425"/>
        <v>Mar</v>
      </c>
      <c r="Q4531" s="22">
        <f>IF(Analysis!$H$2=1,1,0)</f>
        <v>1</v>
      </c>
      <c r="R4531" s="1">
        <f>IF(Analysis!$H$3=1,1,0)</f>
        <v>1</v>
      </c>
      <c r="S4531" s="23">
        <f>IF(Analysis!$H$4=1,1,0)</f>
        <v>1</v>
      </c>
      <c r="T4531" s="23">
        <f>IF(Analysis!$H$6=1,1,0)</f>
        <v>1</v>
      </c>
      <c r="U4531" s="23">
        <f>IF(Analysis!$H$7=1,1,0)</f>
        <v>1</v>
      </c>
    </row>
    <row r="4532" spans="1:21">
      <c r="A4532" s="4">
        <v>13112</v>
      </c>
      <c r="B4532" s="5">
        <v>40616.61041666667</v>
      </c>
      <c r="C4532" s="5">
        <v>40606.421527777777</v>
      </c>
      <c r="D4532" s="4" t="s">
        <v>62</v>
      </c>
      <c r="E4532" s="4" t="s">
        <v>72</v>
      </c>
      <c r="F4532" s="6" t="s">
        <v>133</v>
      </c>
      <c r="G4532" s="4" t="s">
        <v>55</v>
      </c>
      <c r="H4532" s="4" t="s">
        <v>56</v>
      </c>
      <c r="I4532" s="4" t="s">
        <v>142</v>
      </c>
      <c r="J4532" s="4" t="s">
        <v>73</v>
      </c>
      <c r="K4532" s="10">
        <f t="shared" si="420"/>
        <v>10.188888888893416</v>
      </c>
      <c r="L4532" s="13">
        <f t="shared" si="421"/>
        <v>40606</v>
      </c>
      <c r="M4532" s="14">
        <f t="shared" si="422"/>
        <v>0.42152777777664596</v>
      </c>
      <c r="N4532" s="15">
        <f t="shared" si="423"/>
        <v>2</v>
      </c>
      <c r="O4532" s="16" t="str">
        <f t="shared" si="424"/>
        <v>Monday</v>
      </c>
      <c r="P4532" s="16" t="str">
        <f t="shared" si="425"/>
        <v>Mar</v>
      </c>
      <c r="Q4532" s="22">
        <f>IF(Analysis!$H$2=1,1,0)</f>
        <v>1</v>
      </c>
      <c r="R4532" s="1">
        <f>IF(Analysis!$H$3=1,1,0)</f>
        <v>1</v>
      </c>
      <c r="S4532" s="23">
        <f>IF(Analysis!$H$4=1,1,0)</f>
        <v>1</v>
      </c>
      <c r="T4532" s="23">
        <f>IF(Analysis!$H$6=1,1,0)</f>
        <v>1</v>
      </c>
      <c r="U4532" s="23">
        <f>IF(Analysis!$H$7=1,1,0)</f>
        <v>1</v>
      </c>
    </row>
    <row r="4533" spans="1:21">
      <c r="A4533" s="4">
        <v>13110</v>
      </c>
      <c r="B4533" s="5">
        <v>40606.479166666664</v>
      </c>
      <c r="C4533" s="5">
        <v>40606.417361111111</v>
      </c>
      <c r="D4533" s="4" t="s">
        <v>60</v>
      </c>
      <c r="E4533" s="4" t="s">
        <v>68</v>
      </c>
      <c r="F4533" s="6" t="s">
        <v>127</v>
      </c>
      <c r="G4533" s="4" t="s">
        <v>55</v>
      </c>
      <c r="H4533" s="4" t="s">
        <v>2026</v>
      </c>
      <c r="I4533" s="4" t="s">
        <v>142</v>
      </c>
      <c r="J4533" s="4" t="s">
        <v>57</v>
      </c>
      <c r="K4533" s="10">
        <f t="shared" si="420"/>
        <v>6.1805555553291924E-2</v>
      </c>
      <c r="L4533" s="13">
        <f t="shared" si="421"/>
        <v>40606</v>
      </c>
      <c r="M4533" s="14">
        <f t="shared" si="422"/>
        <v>0.41736111111094942</v>
      </c>
      <c r="N4533" s="15">
        <f t="shared" si="423"/>
        <v>2</v>
      </c>
      <c r="O4533" s="16" t="str">
        <f t="shared" si="424"/>
        <v>Friday</v>
      </c>
      <c r="P4533" s="16" t="str">
        <f t="shared" si="425"/>
        <v>Mar</v>
      </c>
      <c r="Q4533" s="22">
        <f>IF(Analysis!$H$2=1,1,0)</f>
        <v>1</v>
      </c>
      <c r="R4533" s="1">
        <f>IF(Analysis!$H$3=1,1,0)</f>
        <v>1</v>
      </c>
      <c r="S4533" s="23">
        <f>IF(Analysis!$H$4=1,1,0)</f>
        <v>1</v>
      </c>
      <c r="T4533" s="23">
        <f>IF(Analysis!$H$6=1,1,0)</f>
        <v>1</v>
      </c>
      <c r="U4533" s="23">
        <f>IF(Analysis!$H$7=1,1,0)</f>
        <v>1</v>
      </c>
    </row>
    <row r="4534" spans="1:21">
      <c r="A4534" s="4">
        <v>13109</v>
      </c>
      <c r="B4534" s="5">
        <v>40606.696527777778</v>
      </c>
      <c r="C4534" s="5">
        <v>40606.413194444445</v>
      </c>
      <c r="D4534" s="4" t="s">
        <v>60</v>
      </c>
      <c r="E4534" s="4" t="s">
        <v>61</v>
      </c>
      <c r="F4534" s="6" t="s">
        <v>128</v>
      </c>
      <c r="G4534" s="4" t="s">
        <v>55</v>
      </c>
      <c r="H4534" s="4" t="s">
        <v>2027</v>
      </c>
      <c r="I4534" s="4" t="s">
        <v>142</v>
      </c>
      <c r="J4534" s="4" t="s">
        <v>59</v>
      </c>
      <c r="K4534" s="10">
        <f t="shared" si="420"/>
        <v>0.28333333333284827</v>
      </c>
      <c r="L4534" s="13">
        <f t="shared" si="421"/>
        <v>40606</v>
      </c>
      <c r="M4534" s="14">
        <f t="shared" si="422"/>
        <v>0.41319444444525288</v>
      </c>
      <c r="N4534" s="15">
        <f t="shared" si="423"/>
        <v>2</v>
      </c>
      <c r="O4534" s="16" t="str">
        <f t="shared" si="424"/>
        <v>Friday</v>
      </c>
      <c r="P4534" s="16" t="str">
        <f t="shared" si="425"/>
        <v>Mar</v>
      </c>
      <c r="Q4534" s="22">
        <f>IF(Analysis!$H$2=1,1,0)</f>
        <v>1</v>
      </c>
      <c r="R4534" s="1">
        <f>IF(Analysis!$H$3=1,1,0)</f>
        <v>1</v>
      </c>
      <c r="S4534" s="23">
        <f>IF(Analysis!$H$4=1,1,0)</f>
        <v>1</v>
      </c>
      <c r="T4534" s="23">
        <f>IF(Analysis!$H$6=1,1,0)</f>
        <v>1</v>
      </c>
      <c r="U4534" s="23">
        <f>IF(Analysis!$H$7=1,1,0)</f>
        <v>1</v>
      </c>
    </row>
    <row r="4535" spans="1:21">
      <c r="A4535" s="4">
        <v>13108</v>
      </c>
      <c r="B4535" s="5">
        <v>40606.713888888888</v>
      </c>
      <c r="C4535" s="5">
        <v>40605.719444444447</v>
      </c>
      <c r="D4535" s="4" t="s">
        <v>60</v>
      </c>
      <c r="E4535" s="4" t="s">
        <v>2536</v>
      </c>
      <c r="F4535" s="6" t="s">
        <v>129</v>
      </c>
      <c r="G4535" s="4" t="s">
        <v>55</v>
      </c>
      <c r="H4535" s="4" t="s">
        <v>2028</v>
      </c>
      <c r="I4535" s="4" t="s">
        <v>142</v>
      </c>
      <c r="J4535" s="4" t="s">
        <v>59</v>
      </c>
      <c r="K4535" s="10">
        <f t="shared" si="420"/>
        <v>0.99444444444088731</v>
      </c>
      <c r="L4535" s="13">
        <f t="shared" si="421"/>
        <v>40605</v>
      </c>
      <c r="M4535" s="14">
        <f t="shared" si="422"/>
        <v>0.71944444444670808</v>
      </c>
      <c r="N4535" s="15">
        <f t="shared" si="423"/>
        <v>6</v>
      </c>
      <c r="O4535" s="16" t="str">
        <f t="shared" si="424"/>
        <v>Friday</v>
      </c>
      <c r="P4535" s="16" t="str">
        <f t="shared" si="425"/>
        <v>Mar</v>
      </c>
      <c r="Q4535" s="22">
        <f>IF(Analysis!$H$2=1,1,0)</f>
        <v>1</v>
      </c>
      <c r="R4535" s="1">
        <f>IF(Analysis!$H$3=1,1,0)</f>
        <v>1</v>
      </c>
      <c r="S4535" s="23">
        <f>IF(Analysis!$H$4=1,1,0)</f>
        <v>1</v>
      </c>
      <c r="T4535" s="23">
        <f>IF(Analysis!$H$6=1,1,0)</f>
        <v>1</v>
      </c>
      <c r="U4535" s="23">
        <f>IF(Analysis!$H$7=1,1,0)</f>
        <v>1</v>
      </c>
    </row>
    <row r="4536" spans="1:21">
      <c r="A4536" s="4">
        <v>13107</v>
      </c>
      <c r="B4536" s="5">
        <v>40611.684027777781</v>
      </c>
      <c r="C4536" s="5">
        <v>40605.71875</v>
      </c>
      <c r="D4536" s="4" t="s">
        <v>60</v>
      </c>
      <c r="E4536" s="4" t="s">
        <v>54</v>
      </c>
      <c r="F4536" s="6" t="s">
        <v>145</v>
      </c>
      <c r="G4536" s="4" t="s">
        <v>55</v>
      </c>
      <c r="H4536" s="4" t="s">
        <v>2029</v>
      </c>
      <c r="I4536" s="4" t="s">
        <v>142</v>
      </c>
      <c r="J4536" s="4" t="s">
        <v>59</v>
      </c>
      <c r="K4536" s="10">
        <f t="shared" si="420"/>
        <v>5.9652777777810115</v>
      </c>
      <c r="L4536" s="13">
        <f t="shared" si="421"/>
        <v>40605</v>
      </c>
      <c r="M4536" s="14">
        <f t="shared" si="422"/>
        <v>0.71875</v>
      </c>
      <c r="N4536" s="15">
        <f t="shared" si="423"/>
        <v>6</v>
      </c>
      <c r="O4536" s="16" t="str">
        <f t="shared" si="424"/>
        <v>Wednesday</v>
      </c>
      <c r="P4536" s="16" t="str">
        <f t="shared" si="425"/>
        <v>Mar</v>
      </c>
      <c r="Q4536" s="22">
        <f>IF(Analysis!$H$2=1,1,0)</f>
        <v>1</v>
      </c>
      <c r="R4536" s="1">
        <f>IF(Analysis!$H$3=1,1,0)</f>
        <v>1</v>
      </c>
      <c r="S4536" s="23">
        <f>IF(Analysis!$H$4=1,1,0)</f>
        <v>1</v>
      </c>
      <c r="T4536" s="23">
        <f>IF(Analysis!$H$6=1,1,0)</f>
        <v>1</v>
      </c>
      <c r="U4536" s="23">
        <f>IF(Analysis!$H$7=1,1,0)</f>
        <v>1</v>
      </c>
    </row>
    <row r="4537" spans="1:21">
      <c r="A4537" s="4">
        <v>13106</v>
      </c>
      <c r="B4537" s="5">
        <v>40616.60833333333</v>
      </c>
      <c r="C4537" s="5">
        <v>40605.685416666667</v>
      </c>
      <c r="D4537" s="4" t="s">
        <v>62</v>
      </c>
      <c r="E4537" s="4" t="s">
        <v>72</v>
      </c>
      <c r="F4537" s="6" t="s">
        <v>2526</v>
      </c>
      <c r="G4537" s="4" t="s">
        <v>55</v>
      </c>
      <c r="H4537" s="4" t="s">
        <v>2030</v>
      </c>
      <c r="I4537" s="4" t="s">
        <v>142</v>
      </c>
      <c r="J4537" s="4" t="s">
        <v>73</v>
      </c>
      <c r="K4537" s="10">
        <f t="shared" si="420"/>
        <v>10.922916666662786</v>
      </c>
      <c r="L4537" s="13">
        <f t="shared" si="421"/>
        <v>40605</v>
      </c>
      <c r="M4537" s="14">
        <f t="shared" si="422"/>
        <v>0.68541666666715173</v>
      </c>
      <c r="N4537" s="15">
        <f t="shared" si="423"/>
        <v>5</v>
      </c>
      <c r="O4537" s="16" t="str">
        <f t="shared" si="424"/>
        <v>Monday</v>
      </c>
      <c r="P4537" s="16" t="str">
        <f t="shared" si="425"/>
        <v>Mar</v>
      </c>
      <c r="Q4537" s="22">
        <f>IF(Analysis!$H$2=1,1,0)</f>
        <v>1</v>
      </c>
      <c r="R4537" s="1">
        <f>IF(Analysis!$H$3=1,1,0)</f>
        <v>1</v>
      </c>
      <c r="S4537" s="23">
        <f>IF(Analysis!$H$4=1,1,0)</f>
        <v>1</v>
      </c>
      <c r="T4537" s="23">
        <f>IF(Analysis!$H$6=1,1,0)</f>
        <v>1</v>
      </c>
      <c r="U4537" s="23">
        <f>IF(Analysis!$H$7=1,1,0)</f>
        <v>1</v>
      </c>
    </row>
    <row r="4538" spans="1:21">
      <c r="A4538" s="4">
        <v>13105</v>
      </c>
      <c r="B4538" s="5">
        <v>40609.494444444441</v>
      </c>
      <c r="C4538" s="5">
        <v>40605.664583333331</v>
      </c>
      <c r="D4538" s="4" t="s">
        <v>53</v>
      </c>
      <c r="E4538" s="4" t="s">
        <v>98</v>
      </c>
      <c r="F4538" s="6" t="s">
        <v>2071</v>
      </c>
      <c r="G4538" s="4" t="s">
        <v>55</v>
      </c>
      <c r="H4538" s="4" t="s">
        <v>90</v>
      </c>
      <c r="I4538" s="4" t="s">
        <v>142</v>
      </c>
      <c r="J4538" s="4" t="s">
        <v>136</v>
      </c>
      <c r="K4538" s="10">
        <f t="shared" si="420"/>
        <v>3.8298611111094942</v>
      </c>
      <c r="L4538" s="13">
        <f t="shared" si="421"/>
        <v>40605</v>
      </c>
      <c r="M4538" s="14">
        <f t="shared" si="422"/>
        <v>0.66458333333139308</v>
      </c>
      <c r="N4538" s="15">
        <f t="shared" si="423"/>
        <v>5</v>
      </c>
      <c r="O4538" s="16" t="str">
        <f t="shared" si="424"/>
        <v>Monday</v>
      </c>
      <c r="P4538" s="16" t="str">
        <f t="shared" si="425"/>
        <v>Mar</v>
      </c>
      <c r="Q4538" s="22">
        <f>IF(Analysis!$H$2=1,1,0)</f>
        <v>1</v>
      </c>
      <c r="R4538" s="1">
        <f>IF(Analysis!$H$3=1,1,0)</f>
        <v>1</v>
      </c>
      <c r="S4538" s="23">
        <f>IF(Analysis!$H$4=1,1,0)</f>
        <v>1</v>
      </c>
      <c r="T4538" s="23">
        <f>IF(Analysis!$H$6=1,1,0)</f>
        <v>1</v>
      </c>
      <c r="U4538" s="23">
        <f>IF(Analysis!$H$7=1,1,0)</f>
        <v>1</v>
      </c>
    </row>
    <row r="4539" spans="1:21">
      <c r="A4539" s="4">
        <v>13104</v>
      </c>
      <c r="B4539" s="5">
        <v>40612.695138888892</v>
      </c>
      <c r="C4539" s="5">
        <v>40605.659722222219</v>
      </c>
      <c r="D4539" s="4" t="s">
        <v>60</v>
      </c>
      <c r="E4539" s="4" t="s">
        <v>144</v>
      </c>
      <c r="F4539" s="6" t="s">
        <v>2072</v>
      </c>
      <c r="G4539" s="4" t="s">
        <v>55</v>
      </c>
      <c r="H4539" s="4" t="s">
        <v>107</v>
      </c>
      <c r="I4539" s="4" t="s">
        <v>142</v>
      </c>
      <c r="J4539" s="4" t="s">
        <v>65</v>
      </c>
      <c r="K4539" s="10">
        <f t="shared" si="420"/>
        <v>7.0354166666729725</v>
      </c>
      <c r="L4539" s="13">
        <f t="shared" si="421"/>
        <v>40605</v>
      </c>
      <c r="M4539" s="14">
        <f t="shared" si="422"/>
        <v>0.65972222221898846</v>
      </c>
      <c r="N4539" s="15">
        <f t="shared" si="423"/>
        <v>5</v>
      </c>
      <c r="O4539" s="16" t="str">
        <f t="shared" si="424"/>
        <v>Thursday</v>
      </c>
      <c r="P4539" s="16" t="str">
        <f t="shared" si="425"/>
        <v>Mar</v>
      </c>
      <c r="Q4539" s="22">
        <f>IF(Analysis!$H$2=1,1,0)</f>
        <v>1</v>
      </c>
      <c r="R4539" s="1">
        <f>IF(Analysis!$H$3=1,1,0)</f>
        <v>1</v>
      </c>
      <c r="S4539" s="23">
        <f>IF(Analysis!$H$4=1,1,0)</f>
        <v>1</v>
      </c>
      <c r="T4539" s="23">
        <f>IF(Analysis!$H$6=1,1,0)</f>
        <v>1</v>
      </c>
      <c r="U4539" s="23">
        <f>IF(Analysis!$H$7=1,1,0)</f>
        <v>1</v>
      </c>
    </row>
    <row r="4540" spans="1:21">
      <c r="A4540" s="4">
        <v>13103</v>
      </c>
      <c r="B4540" s="5">
        <v>40617.695138888892</v>
      </c>
      <c r="C4540" s="5">
        <v>40605.643055555556</v>
      </c>
      <c r="D4540" s="4" t="s">
        <v>53</v>
      </c>
      <c r="E4540" s="4" t="s">
        <v>74</v>
      </c>
      <c r="F4540" s="6" t="s">
        <v>2073</v>
      </c>
      <c r="G4540" s="4" t="s">
        <v>55</v>
      </c>
      <c r="H4540" s="4" t="s">
        <v>106</v>
      </c>
      <c r="I4540" s="4" t="s">
        <v>142</v>
      </c>
      <c r="J4540" s="4" t="s">
        <v>136</v>
      </c>
      <c r="K4540" s="10">
        <f t="shared" si="420"/>
        <v>12.052083333335759</v>
      </c>
      <c r="L4540" s="13">
        <f t="shared" si="421"/>
        <v>40605</v>
      </c>
      <c r="M4540" s="14">
        <f t="shared" si="422"/>
        <v>0.64305555555620231</v>
      </c>
      <c r="N4540" s="15">
        <f t="shared" si="423"/>
        <v>5</v>
      </c>
      <c r="O4540" s="16" t="str">
        <f t="shared" si="424"/>
        <v>Tuesday</v>
      </c>
      <c r="P4540" s="16" t="str">
        <f t="shared" si="425"/>
        <v>Mar</v>
      </c>
      <c r="Q4540" s="22">
        <f>IF(Analysis!$H$2=1,1,0)</f>
        <v>1</v>
      </c>
      <c r="R4540" s="1">
        <f>IF(Analysis!$H$3=1,1,0)</f>
        <v>1</v>
      </c>
      <c r="S4540" s="23">
        <f>IF(Analysis!$H$4=1,1,0)</f>
        <v>1</v>
      </c>
      <c r="T4540" s="23">
        <f>IF(Analysis!$H$6=1,1,0)</f>
        <v>1</v>
      </c>
      <c r="U4540" s="23">
        <f>IF(Analysis!$H$7=1,1,0)</f>
        <v>1</v>
      </c>
    </row>
    <row r="4541" spans="1:21">
      <c r="A4541" s="4">
        <v>13102</v>
      </c>
      <c r="B4541" s="5">
        <v>40606.425694444442</v>
      </c>
      <c r="C4541" s="5">
        <v>40605.636805555558</v>
      </c>
      <c r="D4541" s="4" t="s">
        <v>60</v>
      </c>
      <c r="E4541" s="4" t="s">
        <v>61</v>
      </c>
      <c r="F4541" s="6" t="s">
        <v>132</v>
      </c>
      <c r="G4541" s="4" t="s">
        <v>55</v>
      </c>
      <c r="H4541" s="4" t="s">
        <v>71</v>
      </c>
      <c r="I4541" s="4" t="s">
        <v>142</v>
      </c>
      <c r="J4541" s="4" t="s">
        <v>59</v>
      </c>
      <c r="K4541" s="10">
        <f t="shared" si="420"/>
        <v>0.788888888884685</v>
      </c>
      <c r="L4541" s="13">
        <f t="shared" si="421"/>
        <v>40605</v>
      </c>
      <c r="M4541" s="14">
        <f t="shared" si="422"/>
        <v>0.6368055555576575</v>
      </c>
      <c r="N4541" s="15">
        <f t="shared" si="423"/>
        <v>5</v>
      </c>
      <c r="O4541" s="16" t="str">
        <f t="shared" si="424"/>
        <v>Friday</v>
      </c>
      <c r="P4541" s="16" t="str">
        <f t="shared" si="425"/>
        <v>Mar</v>
      </c>
      <c r="Q4541" s="22">
        <f>IF(Analysis!$H$2=1,1,0)</f>
        <v>1</v>
      </c>
      <c r="R4541" s="1">
        <f>IF(Analysis!$H$3=1,1,0)</f>
        <v>1</v>
      </c>
      <c r="S4541" s="23">
        <f>IF(Analysis!$H$4=1,1,0)</f>
        <v>1</v>
      </c>
      <c r="T4541" s="23">
        <f>IF(Analysis!$H$6=1,1,0)</f>
        <v>1</v>
      </c>
      <c r="U4541" s="23">
        <f>IF(Analysis!$H$7=1,1,0)</f>
        <v>1</v>
      </c>
    </row>
    <row r="4542" spans="1:21">
      <c r="A4542" s="4">
        <v>13101</v>
      </c>
      <c r="B4542" s="5">
        <v>40605.71875</v>
      </c>
      <c r="C4542" s="5">
        <v>40605.629166666666</v>
      </c>
      <c r="D4542" s="4" t="s">
        <v>62</v>
      </c>
      <c r="E4542" s="4" t="s">
        <v>95</v>
      </c>
      <c r="F4542" s="6" t="s">
        <v>133</v>
      </c>
      <c r="G4542" s="4" t="s">
        <v>55</v>
      </c>
      <c r="H4542" s="4" t="s">
        <v>56</v>
      </c>
      <c r="I4542" s="4" t="s">
        <v>142</v>
      </c>
      <c r="J4542" s="4" t="s">
        <v>59</v>
      </c>
      <c r="K4542" s="10">
        <f t="shared" si="420"/>
        <v>8.9583333334303461E-2</v>
      </c>
      <c r="L4542" s="13">
        <f t="shared" si="421"/>
        <v>40605</v>
      </c>
      <c r="M4542" s="14">
        <f t="shared" si="422"/>
        <v>0.62916666666569654</v>
      </c>
      <c r="N4542" s="15">
        <f t="shared" si="423"/>
        <v>5</v>
      </c>
      <c r="O4542" s="16" t="str">
        <f t="shared" si="424"/>
        <v>Thursday</v>
      </c>
      <c r="P4542" s="16" t="str">
        <f t="shared" si="425"/>
        <v>Mar</v>
      </c>
      <c r="Q4542" s="22">
        <f>IF(Analysis!$H$2=1,1,0)</f>
        <v>1</v>
      </c>
      <c r="R4542" s="1">
        <f>IF(Analysis!$H$3=1,1,0)</f>
        <v>1</v>
      </c>
      <c r="S4542" s="23">
        <f>IF(Analysis!$H$4=1,1,0)</f>
        <v>1</v>
      </c>
      <c r="T4542" s="23">
        <f>IF(Analysis!$H$6=1,1,0)</f>
        <v>1</v>
      </c>
      <c r="U4542" s="23">
        <f>IF(Analysis!$H$7=1,1,0)</f>
        <v>1</v>
      </c>
    </row>
    <row r="4543" spans="1:21">
      <c r="A4543" s="4">
        <v>13100</v>
      </c>
      <c r="B4543" s="5">
        <v>40606.526388888888</v>
      </c>
      <c r="C4543" s="5">
        <v>40605.611111111109</v>
      </c>
      <c r="D4543" s="4" t="s">
        <v>53</v>
      </c>
      <c r="E4543" s="4" t="s">
        <v>105</v>
      </c>
      <c r="F4543" s="6" t="s">
        <v>127</v>
      </c>
      <c r="G4543" s="4" t="s">
        <v>55</v>
      </c>
      <c r="H4543" s="4" t="s">
        <v>90</v>
      </c>
      <c r="I4543" s="4" t="s">
        <v>142</v>
      </c>
      <c r="J4543" s="4" t="s">
        <v>57</v>
      </c>
      <c r="K4543" s="10">
        <f t="shared" si="420"/>
        <v>0.91527777777810115</v>
      </c>
      <c r="L4543" s="13">
        <f t="shared" si="421"/>
        <v>40605</v>
      </c>
      <c r="M4543" s="14">
        <f t="shared" si="422"/>
        <v>0.61111111110949423</v>
      </c>
      <c r="N4543" s="15">
        <f t="shared" si="423"/>
        <v>4</v>
      </c>
      <c r="O4543" s="16" t="str">
        <f t="shared" si="424"/>
        <v>Friday</v>
      </c>
      <c r="P4543" s="16" t="str">
        <f t="shared" si="425"/>
        <v>Mar</v>
      </c>
      <c r="Q4543" s="22">
        <f>IF(Analysis!$H$2=1,1,0)</f>
        <v>1</v>
      </c>
      <c r="R4543" s="1">
        <f>IF(Analysis!$H$3=1,1,0)</f>
        <v>1</v>
      </c>
      <c r="S4543" s="23">
        <f>IF(Analysis!$H$4=1,1,0)</f>
        <v>1</v>
      </c>
      <c r="T4543" s="23">
        <f>IF(Analysis!$H$6=1,1,0)</f>
        <v>1</v>
      </c>
      <c r="U4543" s="23">
        <f>IF(Analysis!$H$7=1,1,0)</f>
        <v>1</v>
      </c>
    </row>
    <row r="4544" spans="1:21">
      <c r="A4544" s="4">
        <v>13099</v>
      </c>
      <c r="B4544" s="5">
        <v>40613.489583333336</v>
      </c>
      <c r="C4544" s="5">
        <v>40605.458333333336</v>
      </c>
      <c r="D4544" s="4" t="s">
        <v>60</v>
      </c>
      <c r="E4544" s="4" t="s">
        <v>74</v>
      </c>
      <c r="F4544" s="6" t="s">
        <v>128</v>
      </c>
      <c r="G4544" s="4" t="s">
        <v>55</v>
      </c>
      <c r="H4544" s="4" t="s">
        <v>56</v>
      </c>
      <c r="I4544" s="4" t="s">
        <v>142</v>
      </c>
      <c r="J4544" s="4" t="s">
        <v>65</v>
      </c>
      <c r="K4544" s="10">
        <f t="shared" si="420"/>
        <v>8.03125</v>
      </c>
      <c r="L4544" s="13">
        <f t="shared" si="421"/>
        <v>40605</v>
      </c>
      <c r="M4544" s="14">
        <f t="shared" si="422"/>
        <v>0.45833333333575865</v>
      </c>
      <c r="N4544" s="15">
        <f t="shared" si="423"/>
        <v>3</v>
      </c>
      <c r="O4544" s="16" t="str">
        <f t="shared" si="424"/>
        <v>Friday</v>
      </c>
      <c r="P4544" s="16" t="str">
        <f t="shared" si="425"/>
        <v>Mar</v>
      </c>
      <c r="Q4544" s="22">
        <f>IF(Analysis!$H$2=1,1,0)</f>
        <v>1</v>
      </c>
      <c r="R4544" s="1">
        <f>IF(Analysis!$H$3=1,1,0)</f>
        <v>1</v>
      </c>
      <c r="S4544" s="23">
        <f>IF(Analysis!$H$4=1,1,0)</f>
        <v>1</v>
      </c>
      <c r="T4544" s="23">
        <f>IF(Analysis!$H$6=1,1,0)</f>
        <v>1</v>
      </c>
      <c r="U4544" s="23">
        <f>IF(Analysis!$H$7=1,1,0)</f>
        <v>1</v>
      </c>
    </row>
    <row r="4545" spans="1:21">
      <c r="A4545" s="4">
        <v>13098</v>
      </c>
      <c r="B4545" s="5">
        <v>40605.495138888888</v>
      </c>
      <c r="C4545" s="5">
        <v>40605.420138888891</v>
      </c>
      <c r="D4545" s="4" t="s">
        <v>53</v>
      </c>
      <c r="E4545" s="4" t="s">
        <v>68</v>
      </c>
      <c r="F4545" s="6" t="s">
        <v>129</v>
      </c>
      <c r="G4545" s="4" t="s">
        <v>55</v>
      </c>
      <c r="H4545" s="4" t="s">
        <v>2031</v>
      </c>
      <c r="I4545" s="4" t="s">
        <v>142</v>
      </c>
      <c r="J4545" s="4" t="s">
        <v>59</v>
      </c>
      <c r="K4545" s="10">
        <f t="shared" si="420"/>
        <v>7.4999999997089617E-2</v>
      </c>
      <c r="L4545" s="13">
        <f t="shared" si="421"/>
        <v>40605</v>
      </c>
      <c r="M4545" s="14">
        <f t="shared" si="422"/>
        <v>0.42013888889050577</v>
      </c>
      <c r="N4545" s="15">
        <f t="shared" si="423"/>
        <v>2</v>
      </c>
      <c r="O4545" s="16" t="str">
        <f t="shared" si="424"/>
        <v>Thursday</v>
      </c>
      <c r="P4545" s="16" t="str">
        <f t="shared" si="425"/>
        <v>Mar</v>
      </c>
      <c r="Q4545" s="22">
        <f>IF(Analysis!$H$2=1,1,0)</f>
        <v>1</v>
      </c>
      <c r="R4545" s="1">
        <f>IF(Analysis!$H$3=1,1,0)</f>
        <v>1</v>
      </c>
      <c r="S4545" s="23">
        <f>IF(Analysis!$H$4=1,1,0)</f>
        <v>1</v>
      </c>
      <c r="T4545" s="23">
        <f>IF(Analysis!$H$6=1,1,0)</f>
        <v>1</v>
      </c>
      <c r="U4545" s="23">
        <f>IF(Analysis!$H$7=1,1,0)</f>
        <v>1</v>
      </c>
    </row>
    <row r="4546" spans="1:21">
      <c r="A4546" s="4">
        <v>13097</v>
      </c>
      <c r="B4546" s="5">
        <v>40605.5</v>
      </c>
      <c r="C4546" s="5">
        <v>40605.411111111112</v>
      </c>
      <c r="D4546" s="4" t="s">
        <v>53</v>
      </c>
      <c r="E4546" s="4" t="s">
        <v>54</v>
      </c>
      <c r="F4546" s="6" t="s">
        <v>145</v>
      </c>
      <c r="G4546" s="4" t="s">
        <v>55</v>
      </c>
      <c r="H4546" s="4" t="s">
        <v>2032</v>
      </c>
      <c r="I4546" s="4" t="s">
        <v>142</v>
      </c>
      <c r="J4546" s="4" t="s">
        <v>59</v>
      </c>
      <c r="K4546" s="10">
        <f t="shared" si="420"/>
        <v>8.8888888887595385E-2</v>
      </c>
      <c r="L4546" s="13">
        <f t="shared" si="421"/>
        <v>40605</v>
      </c>
      <c r="M4546" s="14">
        <f t="shared" si="422"/>
        <v>0.41111111111240461</v>
      </c>
      <c r="N4546" s="15">
        <f t="shared" si="423"/>
        <v>2</v>
      </c>
      <c r="O4546" s="16" t="str">
        <f t="shared" si="424"/>
        <v>Thursday</v>
      </c>
      <c r="P4546" s="16" t="str">
        <f t="shared" si="425"/>
        <v>Mar</v>
      </c>
      <c r="Q4546" s="22">
        <f>IF(Analysis!$H$2=1,1,0)</f>
        <v>1</v>
      </c>
      <c r="R4546" s="1">
        <f>IF(Analysis!$H$3=1,1,0)</f>
        <v>1</v>
      </c>
      <c r="S4546" s="23">
        <f>IF(Analysis!$H$4=1,1,0)</f>
        <v>1</v>
      </c>
      <c r="T4546" s="23">
        <f>IF(Analysis!$H$6=1,1,0)</f>
        <v>1</v>
      </c>
      <c r="U4546" s="23">
        <f>IF(Analysis!$H$7=1,1,0)</f>
        <v>1</v>
      </c>
    </row>
    <row r="4547" spans="1:21">
      <c r="A4547" s="4">
        <v>13096</v>
      </c>
      <c r="B4547" s="5">
        <v>40605.530555555553</v>
      </c>
      <c r="C4547" s="5">
        <v>40605.40902777778</v>
      </c>
      <c r="D4547" s="4" t="s">
        <v>60</v>
      </c>
      <c r="E4547" s="4" t="s">
        <v>68</v>
      </c>
      <c r="F4547" s="6" t="s">
        <v>2527</v>
      </c>
      <c r="G4547" s="4" t="s">
        <v>55</v>
      </c>
      <c r="H4547" s="4" t="s">
        <v>2033</v>
      </c>
      <c r="I4547" s="4" t="s">
        <v>142</v>
      </c>
      <c r="J4547" s="4" t="s">
        <v>59</v>
      </c>
      <c r="K4547" s="10">
        <f t="shared" ref="K4547:K4610" si="426">B4547-C4547</f>
        <v>0.12152777777373558</v>
      </c>
      <c r="L4547" s="13">
        <f t="shared" si="421"/>
        <v>40605</v>
      </c>
      <c r="M4547" s="14">
        <f t="shared" si="422"/>
        <v>0.40902777777955635</v>
      </c>
      <c r="N4547" s="15">
        <f t="shared" si="423"/>
        <v>2</v>
      </c>
      <c r="O4547" s="16" t="str">
        <f t="shared" si="424"/>
        <v>Thursday</v>
      </c>
      <c r="P4547" s="16" t="str">
        <f t="shared" si="425"/>
        <v>Mar</v>
      </c>
      <c r="Q4547" s="22">
        <f>IF(Analysis!$H$2=1,1,0)</f>
        <v>1</v>
      </c>
      <c r="R4547" s="1">
        <f>IF(Analysis!$H$3=1,1,0)</f>
        <v>1</v>
      </c>
      <c r="S4547" s="23">
        <f>IF(Analysis!$H$4=1,1,0)</f>
        <v>1</v>
      </c>
      <c r="T4547" s="23">
        <f>IF(Analysis!$H$6=1,1,0)</f>
        <v>1</v>
      </c>
      <c r="U4547" s="23">
        <f>IF(Analysis!$H$7=1,1,0)</f>
        <v>1</v>
      </c>
    </row>
    <row r="4548" spans="1:21">
      <c r="A4548" s="4">
        <v>13095</v>
      </c>
      <c r="B4548" s="5">
        <v>40641.420138888891</v>
      </c>
      <c r="C4548" s="5">
        <v>40605.40902777778</v>
      </c>
      <c r="D4548" s="4" t="s">
        <v>62</v>
      </c>
      <c r="E4548" s="4" t="s">
        <v>100</v>
      </c>
      <c r="F4548" s="6" t="s">
        <v>2071</v>
      </c>
      <c r="G4548" s="4" t="s">
        <v>55</v>
      </c>
      <c r="H4548" s="4" t="s">
        <v>2034</v>
      </c>
      <c r="I4548" s="4" t="s">
        <v>142</v>
      </c>
      <c r="J4548" s="4" t="s">
        <v>73</v>
      </c>
      <c r="K4548" s="10">
        <f t="shared" si="426"/>
        <v>36.011111111110949</v>
      </c>
      <c r="L4548" s="13">
        <f t="shared" ref="L4548:L4611" si="427">INT(C4548)</f>
        <v>40605</v>
      </c>
      <c r="M4548" s="14">
        <f t="shared" ref="M4548:M4611" si="428">MOD(C4548,1)</f>
        <v>0.40902777777955635</v>
      </c>
      <c r="N4548" s="15">
        <f t="shared" ref="N4548:N4611" si="429">IF(AND($V$4&lt;=M4548,M4548&lt;$W$4),1,IF(AND($X$4&lt;=M4548,M4548&lt;$Y$4),2,IF(AND($Z$4&lt;=M4548,M4548&lt;$AA$4),3,IF(AND($AB$4&lt;=M4548,M4548&lt;$AC$4),4,IF(AND($AD$4&lt;=M4548,M4548&lt;$AE$4),5,IF(AND($AF$4&lt;=M4548,M4548&lt;$AG$4),6))))))</f>
        <v>2</v>
      </c>
      <c r="O4548" s="16" t="str">
        <f t="shared" ref="O4548:O4611" si="430">CHOOSE(WEEKDAY(B4548,1),"Sunday","Monday","Tuesday","Wednesday","Thursday","Friday","Saturday")</f>
        <v>Friday</v>
      </c>
      <c r="P4548" s="16" t="str">
        <f t="shared" ref="P4548:P4611" si="431">CHOOSE(MONTH(L4548),"Jan","Feb","Mar","Apr","May","Jun","Jul","Aug","Sep","Oct","Nov","Dec")</f>
        <v>Mar</v>
      </c>
      <c r="Q4548" s="22">
        <f>IF(Analysis!$H$2=1,1,0)</f>
        <v>1</v>
      </c>
      <c r="R4548" s="1">
        <f>IF(Analysis!$H$3=1,1,0)</f>
        <v>1</v>
      </c>
      <c r="S4548" s="23">
        <f>IF(Analysis!$H$4=1,1,0)</f>
        <v>1</v>
      </c>
      <c r="T4548" s="23">
        <f>IF(Analysis!$H$6=1,1,0)</f>
        <v>1</v>
      </c>
      <c r="U4548" s="23">
        <f>IF(Analysis!$H$7=1,1,0)</f>
        <v>1</v>
      </c>
    </row>
    <row r="4549" spans="1:21">
      <c r="A4549" s="4">
        <v>13094</v>
      </c>
      <c r="B4549" s="5">
        <v>40612.401388888888</v>
      </c>
      <c r="C4549" s="5">
        <v>40605.375</v>
      </c>
      <c r="D4549" s="4" t="s">
        <v>53</v>
      </c>
      <c r="E4549" s="4" t="s">
        <v>54</v>
      </c>
      <c r="F4549" s="6" t="s">
        <v>2072</v>
      </c>
      <c r="G4549" s="4" t="s">
        <v>55</v>
      </c>
      <c r="H4549" s="4" t="s">
        <v>2035</v>
      </c>
      <c r="I4549" s="4" t="s">
        <v>142</v>
      </c>
      <c r="J4549" s="4" t="s">
        <v>59</v>
      </c>
      <c r="K4549" s="10">
        <f t="shared" si="426"/>
        <v>7.0263888888875954</v>
      </c>
      <c r="L4549" s="13">
        <f t="shared" si="427"/>
        <v>40605</v>
      </c>
      <c r="M4549" s="14">
        <f t="shared" si="428"/>
        <v>0.375</v>
      </c>
      <c r="N4549" s="15">
        <f t="shared" si="429"/>
        <v>2</v>
      </c>
      <c r="O4549" s="16" t="str">
        <f t="shared" si="430"/>
        <v>Thursday</v>
      </c>
      <c r="P4549" s="16" t="str">
        <f t="shared" si="431"/>
        <v>Mar</v>
      </c>
      <c r="Q4549" s="22">
        <f>IF(Analysis!$H$2=1,1,0)</f>
        <v>1</v>
      </c>
      <c r="R4549" s="1">
        <f>IF(Analysis!$H$3=1,1,0)</f>
        <v>1</v>
      </c>
      <c r="S4549" s="23">
        <f>IF(Analysis!$H$4=1,1,0)</f>
        <v>1</v>
      </c>
      <c r="T4549" s="23">
        <f>IF(Analysis!$H$6=1,1,0)</f>
        <v>1</v>
      </c>
      <c r="U4549" s="23">
        <f>IF(Analysis!$H$7=1,1,0)</f>
        <v>1</v>
      </c>
    </row>
    <row r="4550" spans="1:21">
      <c r="A4550" s="4">
        <v>13093</v>
      </c>
      <c r="B4550" s="5">
        <v>40605.366666666669</v>
      </c>
      <c r="C4550" s="5">
        <v>40605.363888888889</v>
      </c>
      <c r="D4550" s="4" t="s">
        <v>53</v>
      </c>
      <c r="E4550" s="4" t="s">
        <v>79</v>
      </c>
      <c r="F4550" s="6" t="s">
        <v>2073</v>
      </c>
      <c r="G4550" s="4" t="s">
        <v>55</v>
      </c>
      <c r="H4550" s="4" t="s">
        <v>90</v>
      </c>
      <c r="I4550" s="4" t="s">
        <v>142</v>
      </c>
      <c r="J4550" s="4" t="s">
        <v>57</v>
      </c>
      <c r="K4550" s="10">
        <f t="shared" si="426"/>
        <v>2.7777777795563452E-3</v>
      </c>
      <c r="L4550" s="13">
        <f t="shared" si="427"/>
        <v>40605</v>
      </c>
      <c r="M4550" s="14">
        <f t="shared" si="428"/>
        <v>0.36388888888905058</v>
      </c>
      <c r="N4550" s="15">
        <f t="shared" si="429"/>
        <v>1</v>
      </c>
      <c r="O4550" s="16" t="str">
        <f t="shared" si="430"/>
        <v>Thursday</v>
      </c>
      <c r="P4550" s="16" t="str">
        <f t="shared" si="431"/>
        <v>Mar</v>
      </c>
      <c r="Q4550" s="22">
        <f>IF(Analysis!$H$2=1,1,0)</f>
        <v>1</v>
      </c>
      <c r="R4550" s="1">
        <f>IF(Analysis!$H$3=1,1,0)</f>
        <v>1</v>
      </c>
      <c r="S4550" s="23">
        <f>IF(Analysis!$H$4=1,1,0)</f>
        <v>1</v>
      </c>
      <c r="T4550" s="23">
        <f>IF(Analysis!$H$6=1,1,0)</f>
        <v>1</v>
      </c>
      <c r="U4550" s="23">
        <f>IF(Analysis!$H$7=1,1,0)</f>
        <v>1</v>
      </c>
    </row>
    <row r="4551" spans="1:21">
      <c r="A4551" s="4">
        <v>13092</v>
      </c>
      <c r="B4551" s="5">
        <v>40605.510416666664</v>
      </c>
      <c r="C4551" s="5">
        <v>40605.336111111108</v>
      </c>
      <c r="D4551" s="4" t="s">
        <v>53</v>
      </c>
      <c r="E4551" s="4" t="s">
        <v>54</v>
      </c>
      <c r="F4551" s="6" t="s">
        <v>132</v>
      </c>
      <c r="G4551" s="4" t="s">
        <v>55</v>
      </c>
      <c r="H4551" s="4" t="s">
        <v>107</v>
      </c>
      <c r="I4551" s="4" t="s">
        <v>142</v>
      </c>
      <c r="J4551" s="4" t="s">
        <v>57</v>
      </c>
      <c r="K4551" s="10">
        <f t="shared" si="426"/>
        <v>0.17430555555620231</v>
      </c>
      <c r="L4551" s="13">
        <f t="shared" si="427"/>
        <v>40605</v>
      </c>
      <c r="M4551" s="14">
        <f t="shared" si="428"/>
        <v>0.33611111110803904</v>
      </c>
      <c r="N4551" s="15">
        <f t="shared" si="429"/>
        <v>1</v>
      </c>
      <c r="O4551" s="16" t="str">
        <f t="shared" si="430"/>
        <v>Thursday</v>
      </c>
      <c r="P4551" s="16" t="str">
        <f t="shared" si="431"/>
        <v>Mar</v>
      </c>
      <c r="Q4551" s="22">
        <f>IF(Analysis!$H$2=1,1,0)</f>
        <v>1</v>
      </c>
      <c r="R4551" s="1">
        <f>IF(Analysis!$H$3=1,1,0)</f>
        <v>1</v>
      </c>
      <c r="S4551" s="23">
        <f>IF(Analysis!$H$4=1,1,0)</f>
        <v>1</v>
      </c>
      <c r="T4551" s="23">
        <f>IF(Analysis!$H$6=1,1,0)</f>
        <v>1</v>
      </c>
      <c r="U4551" s="23">
        <f>IF(Analysis!$H$7=1,1,0)</f>
        <v>1</v>
      </c>
    </row>
    <row r="4552" spans="1:21">
      <c r="A4552" s="4">
        <v>13091</v>
      </c>
      <c r="B4552" s="5">
        <v>40631.413888888892</v>
      </c>
      <c r="C4552" s="5">
        <v>40604.708333333336</v>
      </c>
      <c r="D4552" s="4" t="s">
        <v>53</v>
      </c>
      <c r="E4552" s="4" t="s">
        <v>79</v>
      </c>
      <c r="F4552" s="6" t="s">
        <v>133</v>
      </c>
      <c r="G4552" s="4" t="s">
        <v>55</v>
      </c>
      <c r="H4552" s="4" t="s">
        <v>106</v>
      </c>
      <c r="I4552" s="4" t="s">
        <v>142</v>
      </c>
      <c r="J4552" s="4" t="s">
        <v>59</v>
      </c>
      <c r="K4552" s="10">
        <f t="shared" si="426"/>
        <v>26.705555555556202</v>
      </c>
      <c r="L4552" s="13">
        <f t="shared" si="427"/>
        <v>40604</v>
      </c>
      <c r="M4552" s="14">
        <f t="shared" si="428"/>
        <v>0.70833333333575865</v>
      </c>
      <c r="N4552" s="15">
        <f t="shared" si="429"/>
        <v>6</v>
      </c>
      <c r="O4552" s="16" t="str">
        <f t="shared" si="430"/>
        <v>Tuesday</v>
      </c>
      <c r="P4552" s="16" t="str">
        <f t="shared" si="431"/>
        <v>Mar</v>
      </c>
      <c r="Q4552" s="22">
        <f>IF(Analysis!$H$2=1,1,0)</f>
        <v>1</v>
      </c>
      <c r="R4552" s="1">
        <f>IF(Analysis!$H$3=1,1,0)</f>
        <v>1</v>
      </c>
      <c r="S4552" s="23">
        <f>IF(Analysis!$H$4=1,1,0)</f>
        <v>1</v>
      </c>
      <c r="T4552" s="23">
        <f>IF(Analysis!$H$6=1,1,0)</f>
        <v>1</v>
      </c>
      <c r="U4552" s="23">
        <f>IF(Analysis!$H$7=1,1,0)</f>
        <v>1</v>
      </c>
    </row>
    <row r="4553" spans="1:21">
      <c r="A4553" s="4">
        <v>13090</v>
      </c>
      <c r="B4553" s="5">
        <v>40616.609027777777</v>
      </c>
      <c r="C4553" s="5">
        <v>40604.694444444445</v>
      </c>
      <c r="D4553" s="4" t="s">
        <v>62</v>
      </c>
      <c r="E4553" s="4" t="s">
        <v>72</v>
      </c>
      <c r="F4553" s="6" t="s">
        <v>127</v>
      </c>
      <c r="G4553" s="4" t="s">
        <v>55</v>
      </c>
      <c r="H4553" s="4" t="s">
        <v>71</v>
      </c>
      <c r="I4553" s="4" t="s">
        <v>142</v>
      </c>
      <c r="J4553" s="4" t="s">
        <v>73</v>
      </c>
      <c r="K4553" s="10">
        <f t="shared" si="426"/>
        <v>11.914583333331393</v>
      </c>
      <c r="L4553" s="13">
        <f t="shared" si="427"/>
        <v>40604</v>
      </c>
      <c r="M4553" s="14">
        <f t="shared" si="428"/>
        <v>0.69444444444525288</v>
      </c>
      <c r="N4553" s="15">
        <f t="shared" si="429"/>
        <v>5</v>
      </c>
      <c r="O4553" s="16" t="str">
        <f t="shared" si="430"/>
        <v>Monday</v>
      </c>
      <c r="P4553" s="16" t="str">
        <f t="shared" si="431"/>
        <v>Mar</v>
      </c>
      <c r="Q4553" s="22">
        <f>IF(Analysis!$H$2=1,1,0)</f>
        <v>1</v>
      </c>
      <c r="R4553" s="1">
        <f>IF(Analysis!$H$3=1,1,0)</f>
        <v>1</v>
      </c>
      <c r="S4553" s="23">
        <f>IF(Analysis!$H$4=1,1,0)</f>
        <v>1</v>
      </c>
      <c r="T4553" s="23">
        <f>IF(Analysis!$H$6=1,1,0)</f>
        <v>1</v>
      </c>
      <c r="U4553" s="23">
        <f>IF(Analysis!$H$7=1,1,0)</f>
        <v>1</v>
      </c>
    </row>
    <row r="4554" spans="1:21">
      <c r="A4554" s="4">
        <v>13089</v>
      </c>
      <c r="B4554" s="5">
        <v>40613.4</v>
      </c>
      <c r="C4554" s="5">
        <v>40604.681944444441</v>
      </c>
      <c r="D4554" s="4" t="s">
        <v>62</v>
      </c>
      <c r="E4554" s="4" t="s">
        <v>72</v>
      </c>
      <c r="F4554" s="6" t="s">
        <v>128</v>
      </c>
      <c r="G4554" s="4" t="s">
        <v>55</v>
      </c>
      <c r="H4554" s="4" t="s">
        <v>56</v>
      </c>
      <c r="I4554" s="4" t="s">
        <v>142</v>
      </c>
      <c r="J4554" s="4" t="s">
        <v>73</v>
      </c>
      <c r="K4554" s="10">
        <f t="shared" si="426"/>
        <v>8.7180555555605679</v>
      </c>
      <c r="L4554" s="13">
        <f t="shared" si="427"/>
        <v>40604</v>
      </c>
      <c r="M4554" s="14">
        <f t="shared" si="428"/>
        <v>0.68194444444088731</v>
      </c>
      <c r="N4554" s="15">
        <f t="shared" si="429"/>
        <v>5</v>
      </c>
      <c r="O4554" s="16" t="str">
        <f t="shared" si="430"/>
        <v>Friday</v>
      </c>
      <c r="P4554" s="16" t="str">
        <f t="shared" si="431"/>
        <v>Mar</v>
      </c>
      <c r="Q4554" s="22">
        <f>IF(Analysis!$H$2=1,1,0)</f>
        <v>1</v>
      </c>
      <c r="R4554" s="1">
        <f>IF(Analysis!$H$3=1,1,0)</f>
        <v>1</v>
      </c>
      <c r="S4554" s="23">
        <f>IF(Analysis!$H$4=1,1,0)</f>
        <v>1</v>
      </c>
      <c r="T4554" s="23">
        <f>IF(Analysis!$H$6=1,1,0)</f>
        <v>1</v>
      </c>
      <c r="U4554" s="23">
        <f>IF(Analysis!$H$7=1,1,0)</f>
        <v>1</v>
      </c>
    </row>
    <row r="4555" spans="1:21">
      <c r="A4555" s="4">
        <v>13088</v>
      </c>
      <c r="B4555" s="5">
        <v>40609.627083333333</v>
      </c>
      <c r="C4555" s="5">
        <v>40604.650694444441</v>
      </c>
      <c r="D4555" s="4" t="s">
        <v>62</v>
      </c>
      <c r="E4555" s="4" t="s">
        <v>72</v>
      </c>
      <c r="F4555" s="6" t="s">
        <v>129</v>
      </c>
      <c r="G4555" s="4" t="s">
        <v>55</v>
      </c>
      <c r="H4555" s="4" t="s">
        <v>90</v>
      </c>
      <c r="I4555" s="4" t="s">
        <v>142</v>
      </c>
      <c r="J4555" s="4" t="s">
        <v>73</v>
      </c>
      <c r="K4555" s="10">
        <f t="shared" si="426"/>
        <v>4.976388888891961</v>
      </c>
      <c r="L4555" s="13">
        <f t="shared" si="427"/>
        <v>40604</v>
      </c>
      <c r="M4555" s="14">
        <f t="shared" si="428"/>
        <v>0.65069444444088731</v>
      </c>
      <c r="N4555" s="15">
        <f t="shared" si="429"/>
        <v>5</v>
      </c>
      <c r="O4555" s="16" t="str">
        <f t="shared" si="430"/>
        <v>Monday</v>
      </c>
      <c r="P4555" s="16" t="str">
        <f t="shared" si="431"/>
        <v>Mar</v>
      </c>
      <c r="Q4555" s="22">
        <f>IF(Analysis!$H$2=1,1,0)</f>
        <v>1</v>
      </c>
      <c r="R4555" s="1">
        <f>IF(Analysis!$H$3=1,1,0)</f>
        <v>1</v>
      </c>
      <c r="S4555" s="23">
        <f>IF(Analysis!$H$4=1,1,0)</f>
        <v>1</v>
      </c>
      <c r="T4555" s="23">
        <f>IF(Analysis!$H$6=1,1,0)</f>
        <v>1</v>
      </c>
      <c r="U4555" s="23">
        <f>IF(Analysis!$H$7=1,1,0)</f>
        <v>1</v>
      </c>
    </row>
    <row r="4556" spans="1:21">
      <c r="A4556" s="4">
        <v>13087</v>
      </c>
      <c r="B4556" s="5">
        <v>40605.696527777778</v>
      </c>
      <c r="C4556" s="5">
        <v>40604.649305555555</v>
      </c>
      <c r="D4556" s="4" t="s">
        <v>62</v>
      </c>
      <c r="E4556" s="4" t="s">
        <v>100</v>
      </c>
      <c r="F4556" s="6" t="s">
        <v>145</v>
      </c>
      <c r="G4556" s="4" t="s">
        <v>55</v>
      </c>
      <c r="H4556" s="4" t="s">
        <v>56</v>
      </c>
      <c r="I4556" s="4" t="s">
        <v>142</v>
      </c>
      <c r="J4556" s="4" t="s">
        <v>59</v>
      </c>
      <c r="K4556" s="10">
        <f t="shared" si="426"/>
        <v>1.047222222223354</v>
      </c>
      <c r="L4556" s="13">
        <f t="shared" si="427"/>
        <v>40604</v>
      </c>
      <c r="M4556" s="14">
        <f t="shared" si="428"/>
        <v>0.64930555555474712</v>
      </c>
      <c r="N4556" s="15">
        <f t="shared" si="429"/>
        <v>5</v>
      </c>
      <c r="O4556" s="16" t="str">
        <f t="shared" si="430"/>
        <v>Thursday</v>
      </c>
      <c r="P4556" s="16" t="str">
        <f t="shared" si="431"/>
        <v>Mar</v>
      </c>
      <c r="Q4556" s="22">
        <f>IF(Analysis!$H$2=1,1,0)</f>
        <v>1</v>
      </c>
      <c r="R4556" s="1">
        <f>IF(Analysis!$H$3=1,1,0)</f>
        <v>1</v>
      </c>
      <c r="S4556" s="23">
        <f>IF(Analysis!$H$4=1,1,0)</f>
        <v>1</v>
      </c>
      <c r="T4556" s="23">
        <f>IF(Analysis!$H$6=1,1,0)</f>
        <v>1</v>
      </c>
      <c r="U4556" s="23">
        <f>IF(Analysis!$H$7=1,1,0)</f>
        <v>1</v>
      </c>
    </row>
    <row r="4557" spans="1:21">
      <c r="A4557" s="4">
        <v>13086</v>
      </c>
      <c r="B4557" s="5">
        <v>40616.606944444444</v>
      </c>
      <c r="C4557" s="5">
        <v>40604.647916666669</v>
      </c>
      <c r="D4557" s="4" t="s">
        <v>62</v>
      </c>
      <c r="E4557" s="4" t="s">
        <v>72</v>
      </c>
      <c r="F4557" s="6" t="s">
        <v>2528</v>
      </c>
      <c r="G4557" s="4" t="s">
        <v>55</v>
      </c>
      <c r="H4557" s="4" t="s">
        <v>2036</v>
      </c>
      <c r="I4557" s="4" t="s">
        <v>142</v>
      </c>
      <c r="J4557" s="4" t="s">
        <v>73</v>
      </c>
      <c r="K4557" s="10">
        <f t="shared" si="426"/>
        <v>11.959027777775191</v>
      </c>
      <c r="L4557" s="13">
        <f t="shared" si="427"/>
        <v>40604</v>
      </c>
      <c r="M4557" s="14">
        <f t="shared" si="428"/>
        <v>0.64791666666860692</v>
      </c>
      <c r="N4557" s="15">
        <f t="shared" si="429"/>
        <v>5</v>
      </c>
      <c r="O4557" s="16" t="str">
        <f t="shared" si="430"/>
        <v>Monday</v>
      </c>
      <c r="P4557" s="16" t="str">
        <f t="shared" si="431"/>
        <v>Mar</v>
      </c>
      <c r="Q4557" s="22">
        <f>IF(Analysis!$H$2=1,1,0)</f>
        <v>1</v>
      </c>
      <c r="R4557" s="1">
        <f>IF(Analysis!$H$3=1,1,0)</f>
        <v>1</v>
      </c>
      <c r="S4557" s="23">
        <f>IF(Analysis!$H$4=1,1,0)</f>
        <v>1</v>
      </c>
      <c r="T4557" s="23">
        <f>IF(Analysis!$H$6=1,1,0)</f>
        <v>1</v>
      </c>
      <c r="U4557" s="23">
        <f>IF(Analysis!$H$7=1,1,0)</f>
        <v>1</v>
      </c>
    </row>
    <row r="4558" spans="1:21">
      <c r="A4558" s="4">
        <v>13085</v>
      </c>
      <c r="B4558" s="5">
        <v>40623.453472222223</v>
      </c>
      <c r="C4558" s="5">
        <v>40604.618055555555</v>
      </c>
      <c r="D4558" s="4" t="s">
        <v>62</v>
      </c>
      <c r="E4558" s="4" t="s">
        <v>100</v>
      </c>
      <c r="F4558" s="6" t="s">
        <v>2071</v>
      </c>
      <c r="G4558" s="4" t="s">
        <v>55</v>
      </c>
      <c r="H4558" s="4" t="s">
        <v>2037</v>
      </c>
      <c r="I4558" s="4" t="s">
        <v>142</v>
      </c>
      <c r="J4558" s="4" t="s">
        <v>136</v>
      </c>
      <c r="K4558" s="10">
        <f t="shared" si="426"/>
        <v>18.835416666668607</v>
      </c>
      <c r="L4558" s="13">
        <f t="shared" si="427"/>
        <v>40604</v>
      </c>
      <c r="M4558" s="14">
        <f t="shared" si="428"/>
        <v>0.61805555555474712</v>
      </c>
      <c r="N4558" s="15">
        <f t="shared" si="429"/>
        <v>4</v>
      </c>
      <c r="O4558" s="16" t="str">
        <f t="shared" si="430"/>
        <v>Monday</v>
      </c>
      <c r="P4558" s="16" t="str">
        <f t="shared" si="431"/>
        <v>Mar</v>
      </c>
      <c r="Q4558" s="22">
        <f>IF(Analysis!$H$2=1,1,0)</f>
        <v>1</v>
      </c>
      <c r="R4558" s="1">
        <f>IF(Analysis!$H$3=1,1,0)</f>
        <v>1</v>
      </c>
      <c r="S4558" s="23">
        <f>IF(Analysis!$H$4=1,1,0)</f>
        <v>1</v>
      </c>
      <c r="T4558" s="23">
        <f>IF(Analysis!$H$6=1,1,0)</f>
        <v>1</v>
      </c>
      <c r="U4558" s="23">
        <f>IF(Analysis!$H$7=1,1,0)</f>
        <v>1</v>
      </c>
    </row>
    <row r="4559" spans="1:21">
      <c r="A4559" s="4">
        <v>13084</v>
      </c>
      <c r="B4559" s="5">
        <v>40612.397222222222</v>
      </c>
      <c r="C4559" s="5">
        <v>40604.600694444445</v>
      </c>
      <c r="D4559" s="4" t="s">
        <v>53</v>
      </c>
      <c r="E4559" s="4" t="s">
        <v>68</v>
      </c>
      <c r="F4559" s="6" t="s">
        <v>2072</v>
      </c>
      <c r="G4559" s="4" t="s">
        <v>55</v>
      </c>
      <c r="H4559" s="4" t="s">
        <v>2038</v>
      </c>
      <c r="I4559" s="4" t="s">
        <v>142</v>
      </c>
      <c r="J4559" s="4" t="s">
        <v>65</v>
      </c>
      <c r="K4559" s="10">
        <f t="shared" si="426"/>
        <v>7.796527777776646</v>
      </c>
      <c r="L4559" s="13">
        <f t="shared" si="427"/>
        <v>40604</v>
      </c>
      <c r="M4559" s="14">
        <f t="shared" si="428"/>
        <v>0.60069444444525288</v>
      </c>
      <c r="N4559" s="15">
        <f t="shared" si="429"/>
        <v>4</v>
      </c>
      <c r="O4559" s="16" t="str">
        <f t="shared" si="430"/>
        <v>Thursday</v>
      </c>
      <c r="P4559" s="16" t="str">
        <f t="shared" si="431"/>
        <v>Mar</v>
      </c>
      <c r="Q4559" s="22">
        <f>IF(Analysis!$H$2=1,1,0)</f>
        <v>1</v>
      </c>
      <c r="R4559" s="1">
        <f>IF(Analysis!$H$3=1,1,0)</f>
        <v>1</v>
      </c>
      <c r="S4559" s="23">
        <f>IF(Analysis!$H$4=1,1,0)</f>
        <v>1</v>
      </c>
      <c r="T4559" s="23">
        <f>IF(Analysis!$H$6=1,1,0)</f>
        <v>1</v>
      </c>
      <c r="U4559" s="23">
        <f>IF(Analysis!$H$7=1,1,0)</f>
        <v>1</v>
      </c>
    </row>
    <row r="4560" spans="1:21">
      <c r="A4560" s="4">
        <v>13083</v>
      </c>
      <c r="B4560" s="5">
        <v>40604.524305555555</v>
      </c>
      <c r="C4560" s="5">
        <v>40604.481249999997</v>
      </c>
      <c r="D4560" s="4" t="s">
        <v>60</v>
      </c>
      <c r="E4560" s="4" t="s">
        <v>61</v>
      </c>
      <c r="F4560" s="6" t="s">
        <v>2073</v>
      </c>
      <c r="G4560" s="4" t="s">
        <v>55</v>
      </c>
      <c r="H4560" s="4" t="s">
        <v>2039</v>
      </c>
      <c r="I4560" s="4" t="s">
        <v>142</v>
      </c>
      <c r="J4560" s="4" t="s">
        <v>59</v>
      </c>
      <c r="K4560" s="10">
        <f t="shared" si="426"/>
        <v>4.3055555557657499E-2</v>
      </c>
      <c r="L4560" s="13">
        <f t="shared" si="427"/>
        <v>40604</v>
      </c>
      <c r="M4560" s="14">
        <f t="shared" si="428"/>
        <v>0.48124999999708962</v>
      </c>
      <c r="N4560" s="15">
        <f t="shared" si="429"/>
        <v>3</v>
      </c>
      <c r="O4560" s="16" t="str">
        <f t="shared" si="430"/>
        <v>Wednesday</v>
      </c>
      <c r="P4560" s="16" t="str">
        <f t="shared" si="431"/>
        <v>Mar</v>
      </c>
      <c r="Q4560" s="22">
        <f>IF(Analysis!$H$2=1,1,0)</f>
        <v>1</v>
      </c>
      <c r="R4560" s="1">
        <f>IF(Analysis!$H$3=1,1,0)</f>
        <v>1</v>
      </c>
      <c r="S4560" s="23">
        <f>IF(Analysis!$H$4=1,1,0)</f>
        <v>1</v>
      </c>
      <c r="T4560" s="23">
        <f>IF(Analysis!$H$6=1,1,0)</f>
        <v>1</v>
      </c>
      <c r="U4560" s="23">
        <f>IF(Analysis!$H$7=1,1,0)</f>
        <v>1</v>
      </c>
    </row>
    <row r="4561" spans="1:21">
      <c r="A4561" s="4">
        <v>13082</v>
      </c>
      <c r="B4561" s="5">
        <v>40626.770833333336</v>
      </c>
      <c r="C4561" s="5">
        <v>40604.452777777777</v>
      </c>
      <c r="D4561" s="4" t="s">
        <v>60</v>
      </c>
      <c r="E4561" s="4" t="s">
        <v>67</v>
      </c>
      <c r="F4561" s="6" t="s">
        <v>132</v>
      </c>
      <c r="G4561" s="4" t="s">
        <v>55</v>
      </c>
      <c r="H4561" s="4" t="s">
        <v>2040</v>
      </c>
      <c r="I4561" s="4" t="s">
        <v>142</v>
      </c>
      <c r="J4561" s="4" t="s">
        <v>136</v>
      </c>
      <c r="K4561" s="10">
        <f t="shared" si="426"/>
        <v>22.318055555559113</v>
      </c>
      <c r="L4561" s="13">
        <f t="shared" si="427"/>
        <v>40604</v>
      </c>
      <c r="M4561" s="14">
        <f t="shared" si="428"/>
        <v>0.45277777777664596</v>
      </c>
      <c r="N4561" s="15">
        <f t="shared" si="429"/>
        <v>2</v>
      </c>
      <c r="O4561" s="16" t="str">
        <f t="shared" si="430"/>
        <v>Thursday</v>
      </c>
      <c r="P4561" s="16" t="str">
        <f t="shared" si="431"/>
        <v>Mar</v>
      </c>
      <c r="Q4561" s="22">
        <f>IF(Analysis!$H$2=1,1,0)</f>
        <v>1</v>
      </c>
      <c r="R4561" s="1">
        <f>IF(Analysis!$H$3=1,1,0)</f>
        <v>1</v>
      </c>
      <c r="S4561" s="23">
        <f>IF(Analysis!$H$4=1,1,0)</f>
        <v>1</v>
      </c>
      <c r="T4561" s="23">
        <f>IF(Analysis!$H$6=1,1,0)</f>
        <v>1</v>
      </c>
      <c r="U4561" s="23">
        <f>IF(Analysis!$H$7=1,1,0)</f>
        <v>1</v>
      </c>
    </row>
    <row r="4562" spans="1:21">
      <c r="A4562" s="4">
        <v>13081</v>
      </c>
      <c r="B4562" s="5">
        <v>40612.472916666666</v>
      </c>
      <c r="C4562" s="5">
        <v>40604.429861111108</v>
      </c>
      <c r="D4562" s="4" t="s">
        <v>60</v>
      </c>
      <c r="E4562" s="4" t="s">
        <v>99</v>
      </c>
      <c r="F4562" s="6" t="s">
        <v>133</v>
      </c>
      <c r="G4562" s="4" t="s">
        <v>55</v>
      </c>
      <c r="H4562" s="4" t="s">
        <v>90</v>
      </c>
      <c r="I4562" s="4" t="s">
        <v>142</v>
      </c>
      <c r="J4562" s="4" t="s">
        <v>59</v>
      </c>
      <c r="K4562" s="10">
        <f t="shared" si="426"/>
        <v>8.0430555555576575</v>
      </c>
      <c r="L4562" s="13">
        <f t="shared" si="427"/>
        <v>40604</v>
      </c>
      <c r="M4562" s="14">
        <f t="shared" si="428"/>
        <v>0.42986111110803904</v>
      </c>
      <c r="N4562" s="15">
        <f t="shared" si="429"/>
        <v>2</v>
      </c>
      <c r="O4562" s="16" t="str">
        <f t="shared" si="430"/>
        <v>Thursday</v>
      </c>
      <c r="P4562" s="16" t="str">
        <f t="shared" si="431"/>
        <v>Mar</v>
      </c>
      <c r="Q4562" s="22">
        <f>IF(Analysis!$H$2=1,1,0)</f>
        <v>1</v>
      </c>
      <c r="R4562" s="1">
        <f>IF(Analysis!$H$3=1,1,0)</f>
        <v>1</v>
      </c>
      <c r="S4562" s="23">
        <f>IF(Analysis!$H$4=1,1,0)</f>
        <v>1</v>
      </c>
      <c r="T4562" s="23">
        <f>IF(Analysis!$H$6=1,1,0)</f>
        <v>1</v>
      </c>
      <c r="U4562" s="23">
        <f>IF(Analysis!$H$7=1,1,0)</f>
        <v>1</v>
      </c>
    </row>
    <row r="4563" spans="1:21">
      <c r="A4563" s="4">
        <v>13080</v>
      </c>
      <c r="B4563" s="5">
        <v>40623.48333333333</v>
      </c>
      <c r="C4563" s="5">
        <v>40604.408333333333</v>
      </c>
      <c r="D4563" s="4" t="s">
        <v>62</v>
      </c>
      <c r="E4563" s="4" t="s">
        <v>64</v>
      </c>
      <c r="F4563" s="6" t="s">
        <v>127</v>
      </c>
      <c r="G4563" s="4" t="s">
        <v>55</v>
      </c>
      <c r="H4563" s="4" t="s">
        <v>107</v>
      </c>
      <c r="I4563" s="4" t="s">
        <v>142</v>
      </c>
      <c r="J4563" s="4" t="s">
        <v>59</v>
      </c>
      <c r="K4563" s="10">
        <f t="shared" si="426"/>
        <v>19.07499999999709</v>
      </c>
      <c r="L4563" s="13">
        <f t="shared" si="427"/>
        <v>40604</v>
      </c>
      <c r="M4563" s="14">
        <f t="shared" si="428"/>
        <v>0.40833333333284827</v>
      </c>
      <c r="N4563" s="15">
        <f t="shared" si="429"/>
        <v>2</v>
      </c>
      <c r="O4563" s="16" t="str">
        <f t="shared" si="430"/>
        <v>Monday</v>
      </c>
      <c r="P4563" s="16" t="str">
        <f t="shared" si="431"/>
        <v>Mar</v>
      </c>
      <c r="Q4563" s="22">
        <f>IF(Analysis!$H$2=1,1,0)</f>
        <v>1</v>
      </c>
      <c r="R4563" s="1">
        <f>IF(Analysis!$H$3=1,1,0)</f>
        <v>1</v>
      </c>
      <c r="S4563" s="23">
        <f>IF(Analysis!$H$4=1,1,0)</f>
        <v>1</v>
      </c>
      <c r="T4563" s="23">
        <f>IF(Analysis!$H$6=1,1,0)</f>
        <v>1</v>
      </c>
      <c r="U4563" s="23">
        <f>IF(Analysis!$H$7=1,1,0)</f>
        <v>1</v>
      </c>
    </row>
    <row r="4564" spans="1:21">
      <c r="A4564" s="4">
        <v>13079</v>
      </c>
      <c r="B4564" s="5">
        <v>40610.380555555559</v>
      </c>
      <c r="C4564" s="5">
        <v>40604.307638888888</v>
      </c>
      <c r="D4564" s="4" t="s">
        <v>53</v>
      </c>
      <c r="E4564" s="4" t="s">
        <v>68</v>
      </c>
      <c r="F4564" s="6" t="s">
        <v>128</v>
      </c>
      <c r="G4564" s="4" t="s">
        <v>55</v>
      </c>
      <c r="H4564" s="4" t="s">
        <v>106</v>
      </c>
      <c r="I4564" s="4" t="s">
        <v>142</v>
      </c>
      <c r="J4564" s="4" t="s">
        <v>57</v>
      </c>
      <c r="K4564" s="10">
        <f t="shared" si="426"/>
        <v>6.0729166666715173</v>
      </c>
      <c r="L4564" s="13">
        <f t="shared" si="427"/>
        <v>40604</v>
      </c>
      <c r="M4564" s="14">
        <f t="shared" si="428"/>
        <v>0.30763888888759539</v>
      </c>
      <c r="N4564" s="15">
        <f t="shared" si="429"/>
        <v>1</v>
      </c>
      <c r="O4564" s="16" t="str">
        <f t="shared" si="430"/>
        <v>Tuesday</v>
      </c>
      <c r="P4564" s="16" t="str">
        <f t="shared" si="431"/>
        <v>Mar</v>
      </c>
      <c r="Q4564" s="22">
        <f>IF(Analysis!$H$2=1,1,0)</f>
        <v>1</v>
      </c>
      <c r="R4564" s="1">
        <f>IF(Analysis!$H$3=1,1,0)</f>
        <v>1</v>
      </c>
      <c r="S4564" s="23">
        <f>IF(Analysis!$H$4=1,1,0)</f>
        <v>1</v>
      </c>
      <c r="T4564" s="23">
        <f>IF(Analysis!$H$6=1,1,0)</f>
        <v>1</v>
      </c>
      <c r="U4564" s="23">
        <f>IF(Analysis!$H$7=1,1,0)</f>
        <v>1</v>
      </c>
    </row>
    <row r="4565" spans="1:21">
      <c r="A4565" s="4">
        <v>13078</v>
      </c>
      <c r="B4565" s="5">
        <v>40610.381249999999</v>
      </c>
      <c r="C4565" s="5">
        <v>40603.630555555559</v>
      </c>
      <c r="D4565" s="4" t="s">
        <v>53</v>
      </c>
      <c r="E4565" s="4" t="s">
        <v>105</v>
      </c>
      <c r="F4565" s="6" t="s">
        <v>129</v>
      </c>
      <c r="G4565" s="4" t="s">
        <v>55</v>
      </c>
      <c r="H4565" s="4" t="s">
        <v>71</v>
      </c>
      <c r="I4565" s="4" t="s">
        <v>142</v>
      </c>
      <c r="J4565" s="4" t="s">
        <v>59</v>
      </c>
      <c r="K4565" s="10">
        <f t="shared" si="426"/>
        <v>6.7506944444394321</v>
      </c>
      <c r="L4565" s="13">
        <f t="shared" si="427"/>
        <v>40603</v>
      </c>
      <c r="M4565" s="14">
        <f t="shared" si="428"/>
        <v>0.63055555555911269</v>
      </c>
      <c r="N4565" s="15">
        <f t="shared" si="429"/>
        <v>5</v>
      </c>
      <c r="O4565" s="16" t="str">
        <f t="shared" si="430"/>
        <v>Tuesday</v>
      </c>
      <c r="P4565" s="16" t="str">
        <f t="shared" si="431"/>
        <v>Mar</v>
      </c>
      <c r="Q4565" s="22">
        <f>IF(Analysis!$H$2=1,1,0)</f>
        <v>1</v>
      </c>
      <c r="R4565" s="1">
        <f>IF(Analysis!$H$3=1,1,0)</f>
        <v>1</v>
      </c>
      <c r="S4565" s="23">
        <f>IF(Analysis!$H$4=1,1,0)</f>
        <v>1</v>
      </c>
      <c r="T4565" s="23">
        <f>IF(Analysis!$H$6=1,1,0)</f>
        <v>1</v>
      </c>
      <c r="U4565" s="23">
        <f>IF(Analysis!$H$7=1,1,0)</f>
        <v>1</v>
      </c>
    </row>
    <row r="4566" spans="1:21">
      <c r="A4566" s="4">
        <v>13077</v>
      </c>
      <c r="B4566" s="5">
        <v>40606.413888888892</v>
      </c>
      <c r="C4566" s="5">
        <v>40603.559027777781</v>
      </c>
      <c r="D4566" s="4" t="s">
        <v>60</v>
      </c>
      <c r="E4566" s="4" t="s">
        <v>61</v>
      </c>
      <c r="F4566" s="6" t="s">
        <v>145</v>
      </c>
      <c r="G4566" s="4" t="s">
        <v>55</v>
      </c>
      <c r="H4566" s="4" t="s">
        <v>56</v>
      </c>
      <c r="I4566" s="4" t="s">
        <v>142</v>
      </c>
      <c r="J4566" s="4" t="s">
        <v>59</v>
      </c>
      <c r="K4566" s="10">
        <f t="shared" si="426"/>
        <v>2.8548611111109494</v>
      </c>
      <c r="L4566" s="13">
        <f t="shared" si="427"/>
        <v>40603</v>
      </c>
      <c r="M4566" s="14">
        <f t="shared" si="428"/>
        <v>0.55902777778101154</v>
      </c>
      <c r="N4566" s="15">
        <f t="shared" si="429"/>
        <v>4</v>
      </c>
      <c r="O4566" s="16" t="str">
        <f t="shared" si="430"/>
        <v>Friday</v>
      </c>
      <c r="P4566" s="16" t="str">
        <f t="shared" si="431"/>
        <v>Mar</v>
      </c>
      <c r="Q4566" s="22">
        <f>IF(Analysis!$H$2=1,1,0)</f>
        <v>1</v>
      </c>
      <c r="R4566" s="1">
        <f>IF(Analysis!$H$3=1,1,0)</f>
        <v>1</v>
      </c>
      <c r="S4566" s="23">
        <f>IF(Analysis!$H$4=1,1,0)</f>
        <v>1</v>
      </c>
      <c r="T4566" s="23">
        <f>IF(Analysis!$H$6=1,1,0)</f>
        <v>1</v>
      </c>
      <c r="U4566" s="23">
        <f>IF(Analysis!$H$7=1,1,0)</f>
        <v>1</v>
      </c>
    </row>
    <row r="4567" spans="1:21">
      <c r="A4567" s="4">
        <v>13076</v>
      </c>
      <c r="B4567" s="5">
        <v>40630.538194444445</v>
      </c>
      <c r="C4567" s="5">
        <v>40603.536111111112</v>
      </c>
      <c r="D4567" s="4" t="s">
        <v>60</v>
      </c>
      <c r="E4567" s="4" t="s">
        <v>80</v>
      </c>
      <c r="F4567" s="6" t="s">
        <v>2529</v>
      </c>
      <c r="G4567" s="4" t="s">
        <v>55</v>
      </c>
      <c r="H4567" s="4" t="s">
        <v>90</v>
      </c>
      <c r="I4567" s="4" t="s">
        <v>142</v>
      </c>
      <c r="J4567" s="4" t="s">
        <v>139</v>
      </c>
      <c r="K4567" s="10">
        <f t="shared" si="426"/>
        <v>27.002083333332848</v>
      </c>
      <c r="L4567" s="13">
        <f t="shared" si="427"/>
        <v>40603</v>
      </c>
      <c r="M4567" s="14">
        <f t="shared" si="428"/>
        <v>0.53611111111240461</v>
      </c>
      <c r="N4567" s="15">
        <f t="shared" si="429"/>
        <v>3</v>
      </c>
      <c r="O4567" s="16" t="str">
        <f t="shared" si="430"/>
        <v>Monday</v>
      </c>
      <c r="P4567" s="16" t="str">
        <f t="shared" si="431"/>
        <v>Mar</v>
      </c>
      <c r="Q4567" s="22">
        <f>IF(Analysis!$H$2=1,1,0)</f>
        <v>1</v>
      </c>
      <c r="R4567" s="1">
        <f>IF(Analysis!$H$3=1,1,0)</f>
        <v>1</v>
      </c>
      <c r="S4567" s="23">
        <f>IF(Analysis!$H$4=1,1,0)</f>
        <v>1</v>
      </c>
      <c r="T4567" s="23">
        <f>IF(Analysis!$H$6=1,1,0)</f>
        <v>1</v>
      </c>
      <c r="U4567" s="23">
        <f>IF(Analysis!$H$7=1,1,0)</f>
        <v>1</v>
      </c>
    </row>
    <row r="4568" spans="1:21">
      <c r="A4568" s="4">
        <v>13075</v>
      </c>
      <c r="B4568" s="5">
        <v>40606.525000000001</v>
      </c>
      <c r="C4568" s="5">
        <v>40603.456250000003</v>
      </c>
      <c r="D4568" s="4" t="s">
        <v>60</v>
      </c>
      <c r="E4568" s="4" t="s">
        <v>54</v>
      </c>
      <c r="F4568" s="6" t="s">
        <v>2071</v>
      </c>
      <c r="G4568" s="4" t="s">
        <v>55</v>
      </c>
      <c r="H4568" s="4" t="s">
        <v>56</v>
      </c>
      <c r="I4568" s="4" t="s">
        <v>142</v>
      </c>
      <c r="J4568" s="4" t="s">
        <v>65</v>
      </c>
      <c r="K4568" s="10">
        <f t="shared" si="426"/>
        <v>3.0687499999985448</v>
      </c>
      <c r="L4568" s="13">
        <f t="shared" si="427"/>
        <v>40603</v>
      </c>
      <c r="M4568" s="14">
        <f t="shared" si="428"/>
        <v>0.45625000000291038</v>
      </c>
      <c r="N4568" s="15">
        <f t="shared" si="429"/>
        <v>2</v>
      </c>
      <c r="O4568" s="16" t="str">
        <f t="shared" si="430"/>
        <v>Friday</v>
      </c>
      <c r="P4568" s="16" t="str">
        <f t="shared" si="431"/>
        <v>Mar</v>
      </c>
      <c r="Q4568" s="22">
        <f>IF(Analysis!$H$2=1,1,0)</f>
        <v>1</v>
      </c>
      <c r="R4568" s="1">
        <f>IF(Analysis!$H$3=1,1,0)</f>
        <v>1</v>
      </c>
      <c r="S4568" s="23">
        <f>IF(Analysis!$H$4=1,1,0)</f>
        <v>1</v>
      </c>
      <c r="T4568" s="23">
        <f>IF(Analysis!$H$6=1,1,0)</f>
        <v>1</v>
      </c>
      <c r="U4568" s="23">
        <f>IF(Analysis!$H$7=1,1,0)</f>
        <v>1</v>
      </c>
    </row>
    <row r="4569" spans="1:21">
      <c r="A4569" s="4">
        <v>13074</v>
      </c>
      <c r="B4569" s="5">
        <v>40603.456944444442</v>
      </c>
      <c r="C4569" s="5">
        <v>40603.430555555555</v>
      </c>
      <c r="D4569" s="4" t="s">
        <v>60</v>
      </c>
      <c r="E4569" s="4" t="s">
        <v>61</v>
      </c>
      <c r="F4569" s="6" t="s">
        <v>2072</v>
      </c>
      <c r="G4569" s="4" t="s">
        <v>55</v>
      </c>
      <c r="H4569" s="4" t="s">
        <v>2041</v>
      </c>
      <c r="I4569" s="4" t="s">
        <v>142</v>
      </c>
      <c r="J4569" s="4" t="s">
        <v>59</v>
      </c>
      <c r="K4569" s="10">
        <f t="shared" si="426"/>
        <v>2.6388888887595385E-2</v>
      </c>
      <c r="L4569" s="13">
        <f t="shared" si="427"/>
        <v>40603</v>
      </c>
      <c r="M4569" s="14">
        <f t="shared" si="428"/>
        <v>0.43055555555474712</v>
      </c>
      <c r="N4569" s="15">
        <f t="shared" si="429"/>
        <v>2</v>
      </c>
      <c r="O4569" s="16" t="str">
        <f t="shared" si="430"/>
        <v>Tuesday</v>
      </c>
      <c r="P4569" s="16" t="str">
        <f t="shared" si="431"/>
        <v>Mar</v>
      </c>
      <c r="Q4569" s="22">
        <f>IF(Analysis!$H$2=1,1,0)</f>
        <v>1</v>
      </c>
      <c r="R4569" s="1">
        <f>IF(Analysis!$H$3=1,1,0)</f>
        <v>1</v>
      </c>
      <c r="S4569" s="23">
        <f>IF(Analysis!$H$4=1,1,0)</f>
        <v>1</v>
      </c>
      <c r="T4569" s="23">
        <f>IF(Analysis!$H$6=1,1,0)</f>
        <v>1</v>
      </c>
      <c r="U4569" s="23">
        <f>IF(Analysis!$H$7=1,1,0)</f>
        <v>1</v>
      </c>
    </row>
    <row r="4570" spans="1:21">
      <c r="A4570" s="4">
        <v>13073</v>
      </c>
      <c r="B4570" s="5">
        <v>40603.645138888889</v>
      </c>
      <c r="C4570" s="5">
        <v>40603.38958333333</v>
      </c>
      <c r="D4570" s="4" t="s">
        <v>53</v>
      </c>
      <c r="E4570" s="4" t="s">
        <v>41</v>
      </c>
      <c r="F4570" s="6" t="s">
        <v>2073</v>
      </c>
      <c r="G4570" s="4" t="s">
        <v>55</v>
      </c>
      <c r="H4570" s="4" t="s">
        <v>2042</v>
      </c>
      <c r="I4570" s="4" t="s">
        <v>142</v>
      </c>
      <c r="J4570" s="4" t="s">
        <v>59</v>
      </c>
      <c r="K4570" s="10">
        <f t="shared" si="426"/>
        <v>0.25555555555911269</v>
      </c>
      <c r="L4570" s="13">
        <f t="shared" si="427"/>
        <v>40603</v>
      </c>
      <c r="M4570" s="14">
        <f t="shared" si="428"/>
        <v>0.38958333332993789</v>
      </c>
      <c r="N4570" s="15">
        <f t="shared" si="429"/>
        <v>2</v>
      </c>
      <c r="O4570" s="16" t="str">
        <f t="shared" si="430"/>
        <v>Tuesday</v>
      </c>
      <c r="P4570" s="16" t="str">
        <f t="shared" si="431"/>
        <v>Mar</v>
      </c>
      <c r="Q4570" s="22">
        <f>IF(Analysis!$H$2=1,1,0)</f>
        <v>1</v>
      </c>
      <c r="R4570" s="1">
        <f>IF(Analysis!$H$3=1,1,0)</f>
        <v>1</v>
      </c>
      <c r="S4570" s="23">
        <f>IF(Analysis!$H$4=1,1,0)</f>
        <v>1</v>
      </c>
      <c r="T4570" s="23">
        <f>IF(Analysis!$H$6=1,1,0)</f>
        <v>1</v>
      </c>
      <c r="U4570" s="23">
        <f>IF(Analysis!$H$7=1,1,0)</f>
        <v>1</v>
      </c>
    </row>
    <row r="4571" spans="1:21">
      <c r="A4571" s="4">
        <v>13072</v>
      </c>
      <c r="B4571" s="5">
        <v>40603.432638888888</v>
      </c>
      <c r="C4571" s="5">
        <v>40603.375</v>
      </c>
      <c r="D4571" s="4" t="s">
        <v>53</v>
      </c>
      <c r="E4571" s="4" t="s">
        <v>54</v>
      </c>
      <c r="F4571" s="6" t="s">
        <v>132</v>
      </c>
      <c r="G4571" s="4" t="s">
        <v>55</v>
      </c>
      <c r="H4571" s="4" t="s">
        <v>2043</v>
      </c>
      <c r="I4571" s="4" t="s">
        <v>142</v>
      </c>
      <c r="J4571" s="4" t="s">
        <v>57</v>
      </c>
      <c r="K4571" s="10">
        <f t="shared" si="426"/>
        <v>5.7638888887595385E-2</v>
      </c>
      <c r="L4571" s="13">
        <f t="shared" si="427"/>
        <v>40603</v>
      </c>
      <c r="M4571" s="14">
        <f t="shared" si="428"/>
        <v>0.375</v>
      </c>
      <c r="N4571" s="15">
        <f t="shared" si="429"/>
        <v>2</v>
      </c>
      <c r="O4571" s="16" t="str">
        <f t="shared" si="430"/>
        <v>Tuesday</v>
      </c>
      <c r="P4571" s="16" t="str">
        <f t="shared" si="431"/>
        <v>Mar</v>
      </c>
      <c r="Q4571" s="22">
        <f>IF(Analysis!$H$2=1,1,0)</f>
        <v>1</v>
      </c>
      <c r="R4571" s="1">
        <f>IF(Analysis!$H$3=1,1,0)</f>
        <v>1</v>
      </c>
      <c r="S4571" s="23">
        <f>IF(Analysis!$H$4=1,1,0)</f>
        <v>1</v>
      </c>
      <c r="T4571" s="23">
        <f>IF(Analysis!$H$6=1,1,0)</f>
        <v>1</v>
      </c>
      <c r="U4571" s="23">
        <f>IF(Analysis!$H$7=1,1,0)</f>
        <v>1</v>
      </c>
    </row>
    <row r="4572" spans="1:21">
      <c r="A4572" s="4">
        <v>13071</v>
      </c>
      <c r="B4572" s="5">
        <v>40603.431250000001</v>
      </c>
      <c r="C4572" s="5">
        <v>40603.361805555556</v>
      </c>
      <c r="D4572" s="4" t="s">
        <v>60</v>
      </c>
      <c r="E4572" s="4" t="s">
        <v>54</v>
      </c>
      <c r="F4572" s="6" t="s">
        <v>133</v>
      </c>
      <c r="G4572" s="4" t="s">
        <v>55</v>
      </c>
      <c r="H4572" s="4" t="s">
        <v>2044</v>
      </c>
      <c r="I4572" s="4" t="s">
        <v>142</v>
      </c>
      <c r="J4572" s="4" t="s">
        <v>59</v>
      </c>
      <c r="K4572" s="10">
        <f t="shared" si="426"/>
        <v>6.9444444445252884E-2</v>
      </c>
      <c r="L4572" s="13">
        <f t="shared" si="427"/>
        <v>40603</v>
      </c>
      <c r="M4572" s="14">
        <f t="shared" si="428"/>
        <v>0.36180555555620231</v>
      </c>
      <c r="N4572" s="15">
        <f t="shared" si="429"/>
        <v>1</v>
      </c>
      <c r="O4572" s="16" t="str">
        <f t="shared" si="430"/>
        <v>Tuesday</v>
      </c>
      <c r="P4572" s="16" t="str">
        <f t="shared" si="431"/>
        <v>Mar</v>
      </c>
      <c r="Q4572" s="22">
        <f>IF(Analysis!$H$2=1,1,0)</f>
        <v>1</v>
      </c>
      <c r="R4572" s="1">
        <f>IF(Analysis!$H$3=1,1,0)</f>
        <v>1</v>
      </c>
      <c r="S4572" s="23">
        <f>IF(Analysis!$H$4=1,1,0)</f>
        <v>1</v>
      </c>
      <c r="T4572" s="23">
        <f>IF(Analysis!$H$6=1,1,0)</f>
        <v>1</v>
      </c>
      <c r="U4572" s="23">
        <f>IF(Analysis!$H$7=1,1,0)</f>
        <v>1</v>
      </c>
    </row>
    <row r="4573" spans="1:21">
      <c r="A4573" s="4">
        <v>13070</v>
      </c>
      <c r="B4573" s="5">
        <v>40623.371527777781</v>
      </c>
      <c r="C4573" s="5">
        <v>40603.337500000001</v>
      </c>
      <c r="D4573" s="4" t="s">
        <v>60</v>
      </c>
      <c r="E4573" s="4" t="s">
        <v>74</v>
      </c>
      <c r="F4573" s="6" t="s">
        <v>127</v>
      </c>
      <c r="G4573" s="4" t="s">
        <v>55</v>
      </c>
      <c r="H4573" s="4" t="s">
        <v>2045</v>
      </c>
      <c r="I4573" s="4" t="s">
        <v>142</v>
      </c>
      <c r="J4573" s="4" t="s">
        <v>59</v>
      </c>
      <c r="K4573" s="10">
        <f t="shared" si="426"/>
        <v>20.034027777779556</v>
      </c>
      <c r="L4573" s="13">
        <f t="shared" si="427"/>
        <v>40603</v>
      </c>
      <c r="M4573" s="14">
        <f t="shared" si="428"/>
        <v>0.33750000000145519</v>
      </c>
      <c r="N4573" s="15">
        <f t="shared" si="429"/>
        <v>1</v>
      </c>
      <c r="O4573" s="16" t="str">
        <f t="shared" si="430"/>
        <v>Monday</v>
      </c>
      <c r="P4573" s="16" t="str">
        <f t="shared" si="431"/>
        <v>Mar</v>
      </c>
      <c r="Q4573" s="22">
        <f>IF(Analysis!$H$2=1,1,0)</f>
        <v>1</v>
      </c>
      <c r="R4573" s="1">
        <f>IF(Analysis!$H$3=1,1,0)</f>
        <v>1</v>
      </c>
      <c r="S4573" s="23">
        <f>IF(Analysis!$H$4=1,1,0)</f>
        <v>1</v>
      </c>
      <c r="T4573" s="23">
        <f>IF(Analysis!$H$6=1,1,0)</f>
        <v>1</v>
      </c>
      <c r="U4573" s="23">
        <f>IF(Analysis!$H$7=1,1,0)</f>
        <v>1</v>
      </c>
    </row>
    <row r="4574" spans="1:21">
      <c r="A4574" s="4">
        <v>13069</v>
      </c>
      <c r="B4574" s="5">
        <v>40609.617361111108</v>
      </c>
      <c r="C4574" s="5">
        <v>40602.710416666669</v>
      </c>
      <c r="D4574" s="4" t="s">
        <v>62</v>
      </c>
      <c r="E4574" s="4" t="s">
        <v>72</v>
      </c>
      <c r="F4574" s="6" t="s">
        <v>128</v>
      </c>
      <c r="G4574" s="4" t="s">
        <v>55</v>
      </c>
      <c r="H4574" s="4" t="s">
        <v>90</v>
      </c>
      <c r="I4574" s="4" t="s">
        <v>142</v>
      </c>
      <c r="J4574" s="4" t="s">
        <v>73</v>
      </c>
      <c r="K4574" s="10">
        <f t="shared" si="426"/>
        <v>6.9069444444394321</v>
      </c>
      <c r="L4574" s="13">
        <f t="shared" si="427"/>
        <v>40602</v>
      </c>
      <c r="M4574" s="14">
        <f t="shared" si="428"/>
        <v>0.71041666666860692</v>
      </c>
      <c r="N4574" s="15">
        <f t="shared" si="429"/>
        <v>6</v>
      </c>
      <c r="O4574" s="16" t="str">
        <f t="shared" si="430"/>
        <v>Monday</v>
      </c>
      <c r="P4574" s="16" t="str">
        <f t="shared" si="431"/>
        <v>Feb</v>
      </c>
      <c r="Q4574" s="22">
        <f>IF(Analysis!$H$2=1,1,0)</f>
        <v>1</v>
      </c>
      <c r="R4574" s="1">
        <f>IF(Analysis!$H$3=1,1,0)</f>
        <v>1</v>
      </c>
      <c r="S4574" s="23">
        <f>IF(Analysis!$H$4=1,1,0)</f>
        <v>1</v>
      </c>
      <c r="T4574" s="23">
        <f>IF(Analysis!$H$6=1,1,0)</f>
        <v>1</v>
      </c>
      <c r="U4574" s="23">
        <f>IF(Analysis!$H$7=1,1,0)</f>
        <v>1</v>
      </c>
    </row>
    <row r="4575" spans="1:21">
      <c r="A4575" s="4">
        <v>13068</v>
      </c>
      <c r="B4575" s="5">
        <v>40602.716666666667</v>
      </c>
      <c r="C4575" s="5">
        <v>40602.692361111112</v>
      </c>
      <c r="D4575" s="4" t="s">
        <v>60</v>
      </c>
      <c r="E4575" s="4" t="s">
        <v>93</v>
      </c>
      <c r="F4575" s="6" t="s">
        <v>129</v>
      </c>
      <c r="G4575" s="4" t="s">
        <v>55</v>
      </c>
      <c r="H4575" s="4" t="s">
        <v>107</v>
      </c>
      <c r="I4575" s="4" t="s">
        <v>142</v>
      </c>
      <c r="J4575" s="4" t="s">
        <v>59</v>
      </c>
      <c r="K4575" s="10">
        <f t="shared" si="426"/>
        <v>2.4305555554747116E-2</v>
      </c>
      <c r="L4575" s="13">
        <f t="shared" si="427"/>
        <v>40602</v>
      </c>
      <c r="M4575" s="14">
        <f t="shared" si="428"/>
        <v>0.69236111111240461</v>
      </c>
      <c r="N4575" s="15">
        <f t="shared" si="429"/>
        <v>5</v>
      </c>
      <c r="O4575" s="16" t="str">
        <f t="shared" si="430"/>
        <v>Monday</v>
      </c>
      <c r="P4575" s="16" t="str">
        <f t="shared" si="431"/>
        <v>Feb</v>
      </c>
      <c r="Q4575" s="22">
        <f>IF(Analysis!$H$2=1,1,0)</f>
        <v>1</v>
      </c>
      <c r="R4575" s="1">
        <f>IF(Analysis!$H$3=1,1,0)</f>
        <v>1</v>
      </c>
      <c r="S4575" s="23">
        <f>IF(Analysis!$H$4=1,1,0)</f>
        <v>1</v>
      </c>
      <c r="T4575" s="23">
        <f>IF(Analysis!$H$6=1,1,0)</f>
        <v>1</v>
      </c>
      <c r="U4575" s="23">
        <f>IF(Analysis!$H$7=1,1,0)</f>
        <v>1</v>
      </c>
    </row>
    <row r="4576" spans="1:21">
      <c r="A4576" s="4">
        <v>13067</v>
      </c>
      <c r="B4576" s="5">
        <v>40609.618055555555</v>
      </c>
      <c r="C4576" s="5">
        <v>40602.688888888886</v>
      </c>
      <c r="D4576" s="4" t="s">
        <v>62</v>
      </c>
      <c r="E4576" s="4" t="s">
        <v>72</v>
      </c>
      <c r="F4576" s="6" t="s">
        <v>145</v>
      </c>
      <c r="G4576" s="4" t="s">
        <v>55</v>
      </c>
      <c r="H4576" s="4" t="s">
        <v>106</v>
      </c>
      <c r="I4576" s="4" t="s">
        <v>142</v>
      </c>
      <c r="J4576" s="4" t="s">
        <v>73</v>
      </c>
      <c r="K4576" s="10">
        <f t="shared" si="426"/>
        <v>6.9291666666686069</v>
      </c>
      <c r="L4576" s="13">
        <f t="shared" si="427"/>
        <v>40602</v>
      </c>
      <c r="M4576" s="14">
        <f t="shared" si="428"/>
        <v>0.68888888888614019</v>
      </c>
      <c r="N4576" s="15">
        <f t="shared" si="429"/>
        <v>5</v>
      </c>
      <c r="O4576" s="16" t="str">
        <f t="shared" si="430"/>
        <v>Monday</v>
      </c>
      <c r="P4576" s="16" t="str">
        <f t="shared" si="431"/>
        <v>Feb</v>
      </c>
      <c r="Q4576" s="22">
        <f>IF(Analysis!$H$2=1,1,0)</f>
        <v>1</v>
      </c>
      <c r="R4576" s="1">
        <f>IF(Analysis!$H$3=1,1,0)</f>
        <v>1</v>
      </c>
      <c r="S4576" s="23">
        <f>IF(Analysis!$H$4=1,1,0)</f>
        <v>1</v>
      </c>
      <c r="T4576" s="23">
        <f>IF(Analysis!$H$6=1,1,0)</f>
        <v>1</v>
      </c>
      <c r="U4576" s="23">
        <f>IF(Analysis!$H$7=1,1,0)</f>
        <v>1</v>
      </c>
    </row>
    <row r="4577" spans="1:21">
      <c r="A4577" s="4">
        <v>13066</v>
      </c>
      <c r="B4577" s="5">
        <v>40613.536111111112</v>
      </c>
      <c r="C4577" s="5">
        <v>40602.651388888888</v>
      </c>
      <c r="D4577" s="4" t="s">
        <v>60</v>
      </c>
      <c r="E4577" s="4" t="s">
        <v>54</v>
      </c>
      <c r="F4577" s="6" t="s">
        <v>2530</v>
      </c>
      <c r="G4577" s="4" t="s">
        <v>55</v>
      </c>
      <c r="H4577" s="4" t="s">
        <v>71</v>
      </c>
      <c r="I4577" s="4" t="s">
        <v>142</v>
      </c>
      <c r="J4577" s="4" t="s">
        <v>57</v>
      </c>
      <c r="K4577" s="10">
        <f t="shared" si="426"/>
        <v>10.884722222224809</v>
      </c>
      <c r="L4577" s="13">
        <f t="shared" si="427"/>
        <v>40602</v>
      </c>
      <c r="M4577" s="14">
        <f t="shared" si="428"/>
        <v>0.65138888888759539</v>
      </c>
      <c r="N4577" s="15">
        <f t="shared" si="429"/>
        <v>5</v>
      </c>
      <c r="O4577" s="16" t="str">
        <f t="shared" si="430"/>
        <v>Friday</v>
      </c>
      <c r="P4577" s="16" t="str">
        <f t="shared" si="431"/>
        <v>Feb</v>
      </c>
      <c r="Q4577" s="22">
        <f>IF(Analysis!$H$2=1,1,0)</f>
        <v>1</v>
      </c>
      <c r="R4577" s="1">
        <f>IF(Analysis!$H$3=1,1,0)</f>
        <v>1</v>
      </c>
      <c r="S4577" s="23">
        <f>IF(Analysis!$H$4=1,1,0)</f>
        <v>1</v>
      </c>
      <c r="T4577" s="23">
        <f>IF(Analysis!$H$6=1,1,0)</f>
        <v>1</v>
      </c>
      <c r="U4577" s="23">
        <f>IF(Analysis!$H$7=1,1,0)</f>
        <v>1</v>
      </c>
    </row>
    <row r="4578" spans="1:21">
      <c r="A4578" s="4">
        <v>13065</v>
      </c>
      <c r="B4578" s="5">
        <v>40602.71875</v>
      </c>
      <c r="C4578" s="5">
        <v>40602.609722222223</v>
      </c>
      <c r="D4578" s="4" t="s">
        <v>60</v>
      </c>
      <c r="E4578" s="4" t="s">
        <v>54</v>
      </c>
      <c r="F4578" s="6" t="s">
        <v>2071</v>
      </c>
      <c r="G4578" s="4" t="s">
        <v>55</v>
      </c>
      <c r="H4578" s="4" t="s">
        <v>56</v>
      </c>
      <c r="I4578" s="4" t="s">
        <v>142</v>
      </c>
      <c r="J4578" s="4" t="s">
        <v>59</v>
      </c>
      <c r="K4578" s="10">
        <f t="shared" si="426"/>
        <v>0.10902777777664596</v>
      </c>
      <c r="L4578" s="13">
        <f t="shared" si="427"/>
        <v>40602</v>
      </c>
      <c r="M4578" s="14">
        <f t="shared" si="428"/>
        <v>0.60972222222335404</v>
      </c>
      <c r="N4578" s="15">
        <f t="shared" si="429"/>
        <v>4</v>
      </c>
      <c r="O4578" s="16" t="str">
        <f t="shared" si="430"/>
        <v>Monday</v>
      </c>
      <c r="P4578" s="16" t="str">
        <f t="shared" si="431"/>
        <v>Feb</v>
      </c>
      <c r="Q4578" s="22">
        <f>IF(Analysis!$H$2=1,1,0)</f>
        <v>1</v>
      </c>
      <c r="R4578" s="1">
        <f>IF(Analysis!$H$3=1,1,0)</f>
        <v>1</v>
      </c>
      <c r="S4578" s="23">
        <f>IF(Analysis!$H$4=1,1,0)</f>
        <v>1</v>
      </c>
      <c r="T4578" s="23">
        <f>IF(Analysis!$H$6=1,1,0)</f>
        <v>1</v>
      </c>
      <c r="U4578" s="23">
        <f>IF(Analysis!$H$7=1,1,0)</f>
        <v>1</v>
      </c>
    </row>
    <row r="4579" spans="1:21">
      <c r="A4579" s="4">
        <v>13064</v>
      </c>
      <c r="B4579" s="5">
        <v>40603.459027777775</v>
      </c>
      <c r="C4579" s="5">
        <v>40602.542361111111</v>
      </c>
      <c r="D4579" s="4" t="s">
        <v>60</v>
      </c>
      <c r="E4579" s="4" t="s">
        <v>61</v>
      </c>
      <c r="F4579" s="6" t="s">
        <v>2072</v>
      </c>
      <c r="G4579" s="4" t="s">
        <v>55</v>
      </c>
      <c r="H4579" s="4" t="s">
        <v>90</v>
      </c>
      <c r="I4579" s="4" t="s">
        <v>142</v>
      </c>
      <c r="J4579" s="4" t="s">
        <v>59</v>
      </c>
      <c r="K4579" s="10">
        <f t="shared" si="426"/>
        <v>0.91666666666424135</v>
      </c>
      <c r="L4579" s="13">
        <f t="shared" si="427"/>
        <v>40602</v>
      </c>
      <c r="M4579" s="14">
        <f t="shared" si="428"/>
        <v>0.54236111111094942</v>
      </c>
      <c r="N4579" s="15">
        <f t="shared" si="429"/>
        <v>4</v>
      </c>
      <c r="O4579" s="16" t="str">
        <f t="shared" si="430"/>
        <v>Tuesday</v>
      </c>
      <c r="P4579" s="16" t="str">
        <f t="shared" si="431"/>
        <v>Feb</v>
      </c>
      <c r="Q4579" s="22">
        <f>IF(Analysis!$H$2=1,1,0)</f>
        <v>1</v>
      </c>
      <c r="R4579" s="1">
        <f>IF(Analysis!$H$3=1,1,0)</f>
        <v>1</v>
      </c>
      <c r="S4579" s="23">
        <f>IF(Analysis!$H$4=1,1,0)</f>
        <v>1</v>
      </c>
      <c r="T4579" s="23">
        <f>IF(Analysis!$H$6=1,1,0)</f>
        <v>1</v>
      </c>
      <c r="U4579" s="23">
        <f>IF(Analysis!$H$7=1,1,0)</f>
        <v>1</v>
      </c>
    </row>
    <row r="4580" spans="1:21">
      <c r="A4580" s="4">
        <v>13063</v>
      </c>
      <c r="B4580" s="5">
        <v>40679.402777777781</v>
      </c>
      <c r="C4580" s="5">
        <v>40602.531944444447</v>
      </c>
      <c r="D4580" s="4" t="s">
        <v>62</v>
      </c>
      <c r="E4580" s="4" t="s">
        <v>72</v>
      </c>
      <c r="F4580" s="6" t="s">
        <v>2073</v>
      </c>
      <c r="G4580" s="4" t="s">
        <v>55</v>
      </c>
      <c r="H4580" s="4" t="s">
        <v>56</v>
      </c>
      <c r="I4580" s="4" t="s">
        <v>142</v>
      </c>
      <c r="J4580" s="4" t="s">
        <v>59</v>
      </c>
      <c r="K4580" s="10">
        <f t="shared" si="426"/>
        <v>76.870833333334303</v>
      </c>
      <c r="L4580" s="13">
        <f t="shared" si="427"/>
        <v>40602</v>
      </c>
      <c r="M4580" s="14">
        <f t="shared" si="428"/>
        <v>0.53194444444670808</v>
      </c>
      <c r="N4580" s="15">
        <f t="shared" si="429"/>
        <v>3</v>
      </c>
      <c r="O4580" s="16" t="str">
        <f t="shared" si="430"/>
        <v>Monday</v>
      </c>
      <c r="P4580" s="16" t="str">
        <f t="shared" si="431"/>
        <v>Feb</v>
      </c>
      <c r="Q4580" s="22">
        <f>IF(Analysis!$H$2=1,1,0)</f>
        <v>1</v>
      </c>
      <c r="R4580" s="1">
        <f>IF(Analysis!$H$3=1,1,0)</f>
        <v>1</v>
      </c>
      <c r="S4580" s="23">
        <f>IF(Analysis!$H$4=1,1,0)</f>
        <v>1</v>
      </c>
      <c r="T4580" s="23">
        <f>IF(Analysis!$H$6=1,1,0)</f>
        <v>1</v>
      </c>
      <c r="U4580" s="23">
        <f>IF(Analysis!$H$7=1,1,0)</f>
        <v>1</v>
      </c>
    </row>
    <row r="4581" spans="1:21">
      <c r="A4581" s="4">
        <v>13062</v>
      </c>
      <c r="B4581" s="5">
        <v>40648.497916666667</v>
      </c>
      <c r="C4581" s="5">
        <v>40602.530555555553</v>
      </c>
      <c r="D4581" s="4" t="s">
        <v>62</v>
      </c>
      <c r="E4581" s="4" t="s">
        <v>72</v>
      </c>
      <c r="F4581" s="6" t="s">
        <v>132</v>
      </c>
      <c r="G4581" s="4" t="s">
        <v>55</v>
      </c>
      <c r="H4581" s="4" t="s">
        <v>2046</v>
      </c>
      <c r="I4581" s="4" t="s">
        <v>142</v>
      </c>
      <c r="J4581" s="4" t="s">
        <v>59</v>
      </c>
      <c r="K4581" s="10">
        <f t="shared" si="426"/>
        <v>45.96736111111386</v>
      </c>
      <c r="L4581" s="13">
        <f t="shared" si="427"/>
        <v>40602</v>
      </c>
      <c r="M4581" s="14">
        <f t="shared" si="428"/>
        <v>0.53055555555329192</v>
      </c>
      <c r="N4581" s="15">
        <f t="shared" si="429"/>
        <v>3</v>
      </c>
      <c r="O4581" s="16" t="str">
        <f t="shared" si="430"/>
        <v>Friday</v>
      </c>
      <c r="P4581" s="16" t="str">
        <f t="shared" si="431"/>
        <v>Feb</v>
      </c>
      <c r="Q4581" s="22">
        <f>IF(Analysis!$H$2=1,1,0)</f>
        <v>1</v>
      </c>
      <c r="R4581" s="1">
        <f>IF(Analysis!$H$3=1,1,0)</f>
        <v>1</v>
      </c>
      <c r="S4581" s="23">
        <f>IF(Analysis!$H$4=1,1,0)</f>
        <v>1</v>
      </c>
      <c r="T4581" s="23">
        <f>IF(Analysis!$H$6=1,1,0)</f>
        <v>1</v>
      </c>
      <c r="U4581" s="23">
        <f>IF(Analysis!$H$7=1,1,0)</f>
        <v>1</v>
      </c>
    </row>
    <row r="4582" spans="1:21">
      <c r="A4582" s="4">
        <v>13061</v>
      </c>
      <c r="B4582" s="5">
        <v>40602.599305555559</v>
      </c>
      <c r="C4582" s="5">
        <v>40602.476388888892</v>
      </c>
      <c r="D4582" s="4" t="s">
        <v>53</v>
      </c>
      <c r="E4582" s="4" t="s">
        <v>54</v>
      </c>
      <c r="F4582" s="6" t="s">
        <v>133</v>
      </c>
      <c r="G4582" s="4" t="s">
        <v>55</v>
      </c>
      <c r="H4582" s="4" t="s">
        <v>2047</v>
      </c>
      <c r="I4582" s="4" t="s">
        <v>142</v>
      </c>
      <c r="J4582" s="4" t="s">
        <v>59</v>
      </c>
      <c r="K4582" s="10">
        <f t="shared" si="426"/>
        <v>0.12291666666715173</v>
      </c>
      <c r="L4582" s="13">
        <f t="shared" si="427"/>
        <v>40602</v>
      </c>
      <c r="M4582" s="14">
        <f t="shared" si="428"/>
        <v>0.47638888889196096</v>
      </c>
      <c r="N4582" s="15">
        <f t="shared" si="429"/>
        <v>3</v>
      </c>
      <c r="O4582" s="16" t="str">
        <f t="shared" si="430"/>
        <v>Monday</v>
      </c>
      <c r="P4582" s="16" t="str">
        <f t="shared" si="431"/>
        <v>Feb</v>
      </c>
      <c r="Q4582" s="22">
        <f>IF(Analysis!$H$2=1,1,0)</f>
        <v>1</v>
      </c>
      <c r="R4582" s="1">
        <f>IF(Analysis!$H$3=1,1,0)</f>
        <v>1</v>
      </c>
      <c r="S4582" s="23">
        <f>IF(Analysis!$H$4=1,1,0)</f>
        <v>1</v>
      </c>
      <c r="T4582" s="23">
        <f>IF(Analysis!$H$6=1,1,0)</f>
        <v>1</v>
      </c>
      <c r="U4582" s="23">
        <f>IF(Analysis!$H$7=1,1,0)</f>
        <v>1</v>
      </c>
    </row>
    <row r="4583" spans="1:21">
      <c r="A4583" s="4">
        <v>13060</v>
      </c>
      <c r="B4583" s="5">
        <v>40605.343055555553</v>
      </c>
      <c r="C4583" s="5">
        <v>40602.434027777781</v>
      </c>
      <c r="D4583" s="4" t="s">
        <v>60</v>
      </c>
      <c r="E4583" s="4" t="s">
        <v>67</v>
      </c>
      <c r="F4583" s="6" t="s">
        <v>127</v>
      </c>
      <c r="G4583" s="4" t="s">
        <v>55</v>
      </c>
      <c r="H4583" s="4" t="s">
        <v>2048</v>
      </c>
      <c r="I4583" s="4" t="s">
        <v>142</v>
      </c>
      <c r="J4583" s="4" t="s">
        <v>59</v>
      </c>
      <c r="K4583" s="10">
        <f t="shared" si="426"/>
        <v>2.9090277777722804</v>
      </c>
      <c r="L4583" s="13">
        <f t="shared" si="427"/>
        <v>40602</v>
      </c>
      <c r="M4583" s="14">
        <f t="shared" si="428"/>
        <v>0.43402777778101154</v>
      </c>
      <c r="N4583" s="15">
        <f t="shared" si="429"/>
        <v>2</v>
      </c>
      <c r="O4583" s="16" t="str">
        <f t="shared" si="430"/>
        <v>Thursday</v>
      </c>
      <c r="P4583" s="16" t="str">
        <f t="shared" si="431"/>
        <v>Feb</v>
      </c>
      <c r="Q4583" s="22">
        <f>IF(Analysis!$H$2=1,1,0)</f>
        <v>1</v>
      </c>
      <c r="R4583" s="1">
        <f>IF(Analysis!$H$3=1,1,0)</f>
        <v>1</v>
      </c>
      <c r="S4583" s="23">
        <f>IF(Analysis!$H$4=1,1,0)</f>
        <v>1</v>
      </c>
      <c r="T4583" s="23">
        <f>IF(Analysis!$H$6=1,1,0)</f>
        <v>1</v>
      </c>
      <c r="U4583" s="23">
        <f>IF(Analysis!$H$7=1,1,0)</f>
        <v>1</v>
      </c>
    </row>
    <row r="4584" spans="1:21">
      <c r="A4584" s="4">
        <v>13058</v>
      </c>
      <c r="B4584" s="5">
        <v>40602.477777777778</v>
      </c>
      <c r="C4584" s="5">
        <v>40602.425000000003</v>
      </c>
      <c r="D4584" s="4" t="s">
        <v>60</v>
      </c>
      <c r="E4584" s="4" t="s">
        <v>2536</v>
      </c>
      <c r="F4584" s="6" t="s">
        <v>128</v>
      </c>
      <c r="G4584" s="4" t="s">
        <v>55</v>
      </c>
      <c r="H4584" s="4" t="s">
        <v>2049</v>
      </c>
      <c r="I4584" s="4" t="s">
        <v>142</v>
      </c>
      <c r="J4584" s="4" t="s">
        <v>59</v>
      </c>
      <c r="K4584" s="10">
        <f t="shared" si="426"/>
        <v>5.2777777775190771E-2</v>
      </c>
      <c r="L4584" s="13">
        <f t="shared" si="427"/>
        <v>40602</v>
      </c>
      <c r="M4584" s="14">
        <f t="shared" si="428"/>
        <v>0.42500000000291038</v>
      </c>
      <c r="N4584" s="15">
        <f t="shared" si="429"/>
        <v>2</v>
      </c>
      <c r="O4584" s="16" t="str">
        <f t="shared" si="430"/>
        <v>Monday</v>
      </c>
      <c r="P4584" s="16" t="str">
        <f t="shared" si="431"/>
        <v>Feb</v>
      </c>
      <c r="Q4584" s="22">
        <f>IF(Analysis!$H$2=1,1,0)</f>
        <v>1</v>
      </c>
      <c r="R4584" s="1">
        <f>IF(Analysis!$H$3=1,1,0)</f>
        <v>1</v>
      </c>
      <c r="S4584" s="23">
        <f>IF(Analysis!$H$4=1,1,0)</f>
        <v>1</v>
      </c>
      <c r="T4584" s="23">
        <f>IF(Analysis!$H$6=1,1,0)</f>
        <v>1</v>
      </c>
      <c r="U4584" s="23">
        <f>IF(Analysis!$H$7=1,1,0)</f>
        <v>1</v>
      </c>
    </row>
    <row r="4585" spans="1:21">
      <c r="A4585" s="4">
        <v>13057</v>
      </c>
      <c r="B4585" s="5">
        <v>40602.414583333331</v>
      </c>
      <c r="C4585" s="5">
        <v>40602.408333333333</v>
      </c>
      <c r="D4585" s="4" t="s">
        <v>60</v>
      </c>
      <c r="E4585" s="4" t="s">
        <v>74</v>
      </c>
      <c r="F4585" s="6" t="s">
        <v>129</v>
      </c>
      <c r="G4585" s="4" t="s">
        <v>55</v>
      </c>
      <c r="H4585" s="4" t="s">
        <v>2050</v>
      </c>
      <c r="I4585" s="4" t="s">
        <v>142</v>
      </c>
      <c r="J4585" s="4" t="s">
        <v>59</v>
      </c>
      <c r="K4585" s="10">
        <f t="shared" si="426"/>
        <v>6.2499999985448085E-3</v>
      </c>
      <c r="L4585" s="13">
        <f t="shared" si="427"/>
        <v>40602</v>
      </c>
      <c r="M4585" s="14">
        <f t="shared" si="428"/>
        <v>0.40833333333284827</v>
      </c>
      <c r="N4585" s="15">
        <f t="shared" si="429"/>
        <v>2</v>
      </c>
      <c r="O4585" s="16" t="str">
        <f t="shared" si="430"/>
        <v>Monday</v>
      </c>
      <c r="P4585" s="16" t="str">
        <f t="shared" si="431"/>
        <v>Feb</v>
      </c>
      <c r="Q4585" s="22">
        <f>IF(Analysis!$H$2=1,1,0)</f>
        <v>1</v>
      </c>
      <c r="R4585" s="1">
        <f>IF(Analysis!$H$3=1,1,0)</f>
        <v>1</v>
      </c>
      <c r="S4585" s="23">
        <f>IF(Analysis!$H$4=1,1,0)</f>
        <v>1</v>
      </c>
      <c r="T4585" s="23">
        <f>IF(Analysis!$H$6=1,1,0)</f>
        <v>1</v>
      </c>
      <c r="U4585" s="23">
        <f>IF(Analysis!$H$7=1,1,0)</f>
        <v>1</v>
      </c>
    </row>
    <row r="4586" spans="1:21">
      <c r="A4586" s="4">
        <v>13056</v>
      </c>
      <c r="B4586" s="5">
        <v>40604.538888888892</v>
      </c>
      <c r="C4586" s="5">
        <v>40602.365972222222</v>
      </c>
      <c r="D4586" s="4" t="s">
        <v>53</v>
      </c>
      <c r="E4586" s="4" t="s">
        <v>74</v>
      </c>
      <c r="F4586" s="6" t="s">
        <v>145</v>
      </c>
      <c r="G4586" s="4" t="s">
        <v>55</v>
      </c>
      <c r="H4586" s="4" t="s">
        <v>90</v>
      </c>
      <c r="I4586" s="4" t="s">
        <v>142</v>
      </c>
      <c r="J4586" s="4" t="s">
        <v>57</v>
      </c>
      <c r="K4586" s="10">
        <f t="shared" si="426"/>
        <v>2.1729166666700621</v>
      </c>
      <c r="L4586" s="13">
        <f t="shared" si="427"/>
        <v>40602</v>
      </c>
      <c r="M4586" s="14">
        <f t="shared" si="428"/>
        <v>0.36597222222189885</v>
      </c>
      <c r="N4586" s="15">
        <f t="shared" si="429"/>
        <v>1</v>
      </c>
      <c r="O4586" s="16" t="str">
        <f t="shared" si="430"/>
        <v>Wednesday</v>
      </c>
      <c r="P4586" s="16" t="str">
        <f t="shared" si="431"/>
        <v>Feb</v>
      </c>
      <c r="Q4586" s="22">
        <f>IF(Analysis!$H$2=1,1,0)</f>
        <v>1</v>
      </c>
      <c r="R4586" s="1">
        <f>IF(Analysis!$H$3=1,1,0)</f>
        <v>1</v>
      </c>
      <c r="S4586" s="23">
        <f>IF(Analysis!$H$4=1,1,0)</f>
        <v>1</v>
      </c>
      <c r="T4586" s="23">
        <f>IF(Analysis!$H$6=1,1,0)</f>
        <v>1</v>
      </c>
      <c r="U4586" s="23">
        <f>IF(Analysis!$H$7=1,1,0)</f>
        <v>1</v>
      </c>
    </row>
    <row r="4587" spans="1:21">
      <c r="A4587" s="4">
        <v>13055</v>
      </c>
      <c r="B4587" s="5">
        <v>40637.693749999999</v>
      </c>
      <c r="C4587" s="5">
        <v>40599.724305555559</v>
      </c>
      <c r="D4587" s="4" t="s">
        <v>62</v>
      </c>
      <c r="E4587" s="4" t="s">
        <v>64</v>
      </c>
      <c r="F4587" s="6" t="s">
        <v>2531</v>
      </c>
      <c r="G4587" s="4" t="s">
        <v>55</v>
      </c>
      <c r="H4587" s="4" t="s">
        <v>107</v>
      </c>
      <c r="I4587" s="4" t="s">
        <v>142</v>
      </c>
      <c r="J4587" s="4" t="s">
        <v>65</v>
      </c>
      <c r="K4587" s="10">
        <f t="shared" si="426"/>
        <v>37.969444444439432</v>
      </c>
      <c r="L4587" s="13">
        <f t="shared" si="427"/>
        <v>40599</v>
      </c>
      <c r="M4587" s="14">
        <f t="shared" si="428"/>
        <v>0.72430555555911269</v>
      </c>
      <c r="N4587" s="15">
        <f t="shared" si="429"/>
        <v>6</v>
      </c>
      <c r="O4587" s="16" t="str">
        <f t="shared" si="430"/>
        <v>Monday</v>
      </c>
      <c r="P4587" s="16" t="str">
        <f t="shared" si="431"/>
        <v>Feb</v>
      </c>
      <c r="Q4587" s="22">
        <f>IF(Analysis!$H$2=1,1,0)</f>
        <v>1</v>
      </c>
      <c r="R4587" s="1">
        <f>IF(Analysis!$H$3=1,1,0)</f>
        <v>1</v>
      </c>
      <c r="S4587" s="23">
        <f>IF(Analysis!$H$4=1,1,0)</f>
        <v>1</v>
      </c>
      <c r="T4587" s="23">
        <f>IF(Analysis!$H$6=1,1,0)</f>
        <v>1</v>
      </c>
      <c r="U4587" s="23">
        <f>IF(Analysis!$H$7=1,1,0)</f>
        <v>1</v>
      </c>
    </row>
    <row r="4588" spans="1:21">
      <c r="A4588" s="4">
        <v>13054</v>
      </c>
      <c r="B4588" s="5">
        <v>40618.392361111109</v>
      </c>
      <c r="C4588" s="5">
        <v>40599.71875</v>
      </c>
      <c r="D4588" s="4" t="s">
        <v>62</v>
      </c>
      <c r="E4588" s="4" t="s">
        <v>92</v>
      </c>
      <c r="F4588" s="6" t="s">
        <v>2071</v>
      </c>
      <c r="G4588" s="4" t="s">
        <v>55</v>
      </c>
      <c r="H4588" s="4" t="s">
        <v>106</v>
      </c>
      <c r="I4588" s="4" t="s">
        <v>142</v>
      </c>
      <c r="J4588" s="4" t="s">
        <v>73</v>
      </c>
      <c r="K4588" s="10">
        <f t="shared" si="426"/>
        <v>18.673611111109494</v>
      </c>
      <c r="L4588" s="13">
        <f t="shared" si="427"/>
        <v>40599</v>
      </c>
      <c r="M4588" s="14">
        <f t="shared" si="428"/>
        <v>0.71875</v>
      </c>
      <c r="N4588" s="15">
        <f t="shared" si="429"/>
        <v>6</v>
      </c>
      <c r="O4588" s="16" t="str">
        <f t="shared" si="430"/>
        <v>Wednesday</v>
      </c>
      <c r="P4588" s="16" t="str">
        <f t="shared" si="431"/>
        <v>Feb</v>
      </c>
      <c r="Q4588" s="22">
        <f>IF(Analysis!$H$2=1,1,0)</f>
        <v>1</v>
      </c>
      <c r="R4588" s="1">
        <f>IF(Analysis!$H$3=1,1,0)</f>
        <v>1</v>
      </c>
      <c r="S4588" s="23">
        <f>IF(Analysis!$H$4=1,1,0)</f>
        <v>1</v>
      </c>
      <c r="T4588" s="23">
        <f>IF(Analysis!$H$6=1,1,0)</f>
        <v>1</v>
      </c>
      <c r="U4588" s="23">
        <f>IF(Analysis!$H$7=1,1,0)</f>
        <v>1</v>
      </c>
    </row>
    <row r="4589" spans="1:21">
      <c r="A4589" s="4">
        <v>13053</v>
      </c>
      <c r="B4589" s="5">
        <v>40599.710416666669</v>
      </c>
      <c r="C4589" s="5">
        <v>40599.693055555559</v>
      </c>
      <c r="D4589" s="4" t="s">
        <v>60</v>
      </c>
      <c r="E4589" s="4" t="s">
        <v>54</v>
      </c>
      <c r="F4589" s="6" t="s">
        <v>2072</v>
      </c>
      <c r="G4589" s="4" t="s">
        <v>55</v>
      </c>
      <c r="H4589" s="4" t="s">
        <v>71</v>
      </c>
      <c r="I4589" s="4" t="s">
        <v>142</v>
      </c>
      <c r="J4589" s="4" t="s">
        <v>59</v>
      </c>
      <c r="K4589" s="10">
        <f t="shared" si="426"/>
        <v>1.7361111109494232E-2</v>
      </c>
      <c r="L4589" s="13">
        <f t="shared" si="427"/>
        <v>40599</v>
      </c>
      <c r="M4589" s="14">
        <f t="shared" si="428"/>
        <v>0.69305555555911269</v>
      </c>
      <c r="N4589" s="15">
        <f t="shared" si="429"/>
        <v>5</v>
      </c>
      <c r="O4589" s="16" t="str">
        <f t="shared" si="430"/>
        <v>Friday</v>
      </c>
      <c r="P4589" s="16" t="str">
        <f t="shared" si="431"/>
        <v>Feb</v>
      </c>
      <c r="Q4589" s="22">
        <f>IF(Analysis!$H$2=1,1,0)</f>
        <v>1</v>
      </c>
      <c r="R4589" s="1">
        <f>IF(Analysis!$H$3=1,1,0)</f>
        <v>1</v>
      </c>
      <c r="S4589" s="23">
        <f>IF(Analysis!$H$4=1,1,0)</f>
        <v>1</v>
      </c>
      <c r="T4589" s="23">
        <f>IF(Analysis!$H$6=1,1,0)</f>
        <v>1</v>
      </c>
      <c r="U4589" s="23">
        <f>IF(Analysis!$H$7=1,1,0)</f>
        <v>1</v>
      </c>
    </row>
    <row r="4590" spans="1:21">
      <c r="A4590" s="4">
        <v>13052</v>
      </c>
      <c r="B4590" s="5">
        <v>40602.575694444444</v>
      </c>
      <c r="C4590" s="5">
        <v>40599.470833333333</v>
      </c>
      <c r="D4590" s="4" t="s">
        <v>62</v>
      </c>
      <c r="E4590" s="4" t="s">
        <v>72</v>
      </c>
      <c r="F4590" s="6" t="s">
        <v>2073</v>
      </c>
      <c r="G4590" s="4" t="s">
        <v>55</v>
      </c>
      <c r="H4590" s="4" t="s">
        <v>56</v>
      </c>
      <c r="I4590" s="4" t="s">
        <v>142</v>
      </c>
      <c r="J4590" s="4" t="s">
        <v>73</v>
      </c>
      <c r="K4590" s="10">
        <f t="shared" si="426"/>
        <v>3.1048611111109494</v>
      </c>
      <c r="L4590" s="13">
        <f t="shared" si="427"/>
        <v>40599</v>
      </c>
      <c r="M4590" s="14">
        <f t="shared" si="428"/>
        <v>0.47083333333284827</v>
      </c>
      <c r="N4590" s="15">
        <f t="shared" si="429"/>
        <v>3</v>
      </c>
      <c r="O4590" s="16" t="str">
        <f t="shared" si="430"/>
        <v>Monday</v>
      </c>
      <c r="P4590" s="16" t="str">
        <f t="shared" si="431"/>
        <v>Feb</v>
      </c>
      <c r="Q4590" s="22">
        <f>IF(Analysis!$H$2=1,1,0)</f>
        <v>1</v>
      </c>
      <c r="R4590" s="1">
        <f>IF(Analysis!$H$3=1,1,0)</f>
        <v>1</v>
      </c>
      <c r="S4590" s="23">
        <f>IF(Analysis!$H$4=1,1,0)</f>
        <v>1</v>
      </c>
      <c r="T4590" s="23">
        <f>IF(Analysis!$H$6=1,1,0)</f>
        <v>1</v>
      </c>
      <c r="U4590" s="23">
        <f>IF(Analysis!$H$7=1,1,0)</f>
        <v>1</v>
      </c>
    </row>
    <row r="4591" spans="1:21">
      <c r="A4591" s="4">
        <v>13051</v>
      </c>
      <c r="B4591" s="5">
        <v>40599.478472222225</v>
      </c>
      <c r="C4591" s="5">
        <v>40599.470138888886</v>
      </c>
      <c r="D4591" s="4" t="s">
        <v>53</v>
      </c>
      <c r="E4591" s="4" t="s">
        <v>68</v>
      </c>
      <c r="F4591" s="6" t="s">
        <v>132</v>
      </c>
      <c r="G4591" s="4" t="s">
        <v>55</v>
      </c>
      <c r="H4591" s="4" t="s">
        <v>90</v>
      </c>
      <c r="I4591" s="4" t="s">
        <v>142</v>
      </c>
      <c r="J4591" s="4" t="s">
        <v>59</v>
      </c>
      <c r="K4591" s="10">
        <f t="shared" si="426"/>
        <v>8.3333333386690356E-3</v>
      </c>
      <c r="L4591" s="13">
        <f t="shared" si="427"/>
        <v>40599</v>
      </c>
      <c r="M4591" s="14">
        <f t="shared" si="428"/>
        <v>0.47013888888614019</v>
      </c>
      <c r="N4591" s="15">
        <f t="shared" si="429"/>
        <v>3</v>
      </c>
      <c r="O4591" s="16" t="str">
        <f t="shared" si="430"/>
        <v>Friday</v>
      </c>
      <c r="P4591" s="16" t="str">
        <f t="shared" si="431"/>
        <v>Feb</v>
      </c>
      <c r="Q4591" s="22">
        <f>IF(Analysis!$H$2=1,1,0)</f>
        <v>1</v>
      </c>
      <c r="R4591" s="1">
        <f>IF(Analysis!$H$3=1,1,0)</f>
        <v>1</v>
      </c>
      <c r="S4591" s="23">
        <f>IF(Analysis!$H$4=1,1,0)</f>
        <v>1</v>
      </c>
      <c r="T4591" s="23">
        <f>IF(Analysis!$H$6=1,1,0)</f>
        <v>1</v>
      </c>
      <c r="U4591" s="23">
        <f>IF(Analysis!$H$7=1,1,0)</f>
        <v>1</v>
      </c>
    </row>
    <row r="4592" spans="1:21">
      <c r="A4592" s="4">
        <v>13050</v>
      </c>
      <c r="B4592" s="5">
        <v>40602.636111111111</v>
      </c>
      <c r="C4592" s="5">
        <v>40599.449999999997</v>
      </c>
      <c r="D4592" s="4" t="s">
        <v>53</v>
      </c>
      <c r="E4592" s="4" t="s">
        <v>54</v>
      </c>
      <c r="F4592" s="6" t="s">
        <v>133</v>
      </c>
      <c r="G4592" s="4" t="s">
        <v>55</v>
      </c>
      <c r="H4592" s="4" t="s">
        <v>56</v>
      </c>
      <c r="I4592" s="4" t="s">
        <v>142</v>
      </c>
      <c r="J4592" s="4" t="s">
        <v>59</v>
      </c>
      <c r="K4592" s="10">
        <f t="shared" si="426"/>
        <v>3.1861111111138598</v>
      </c>
      <c r="L4592" s="13">
        <f t="shared" si="427"/>
        <v>40599</v>
      </c>
      <c r="M4592" s="14">
        <f t="shared" si="428"/>
        <v>0.44999999999708962</v>
      </c>
      <c r="N4592" s="15">
        <f t="shared" si="429"/>
        <v>2</v>
      </c>
      <c r="O4592" s="16" t="str">
        <f t="shared" si="430"/>
        <v>Monday</v>
      </c>
      <c r="P4592" s="16" t="str">
        <f t="shared" si="431"/>
        <v>Feb</v>
      </c>
      <c r="Q4592" s="22">
        <f>IF(Analysis!$H$2=1,1,0)</f>
        <v>1</v>
      </c>
      <c r="R4592" s="1">
        <f>IF(Analysis!$H$3=1,1,0)</f>
        <v>1</v>
      </c>
      <c r="S4592" s="23">
        <f>IF(Analysis!$H$4=1,1,0)</f>
        <v>1</v>
      </c>
      <c r="T4592" s="23">
        <f>IF(Analysis!$H$6=1,1,0)</f>
        <v>1</v>
      </c>
      <c r="U4592" s="23">
        <f>IF(Analysis!$H$7=1,1,0)</f>
        <v>1</v>
      </c>
    </row>
    <row r="4593" spans="1:21">
      <c r="A4593" s="4">
        <v>13049</v>
      </c>
      <c r="B4593" s="5">
        <v>40599.477777777778</v>
      </c>
      <c r="C4593" s="5">
        <v>40599.449305555558</v>
      </c>
      <c r="D4593" s="4" t="s">
        <v>53</v>
      </c>
      <c r="E4593" s="4" t="s">
        <v>54</v>
      </c>
      <c r="F4593" s="6" t="s">
        <v>127</v>
      </c>
      <c r="G4593" s="4" t="s">
        <v>55</v>
      </c>
      <c r="H4593" s="4" t="s">
        <v>2051</v>
      </c>
      <c r="I4593" s="4" t="s">
        <v>142</v>
      </c>
      <c r="J4593" s="4" t="s">
        <v>59</v>
      </c>
      <c r="K4593" s="10">
        <f t="shared" si="426"/>
        <v>2.8472222220443655E-2</v>
      </c>
      <c r="L4593" s="13">
        <f t="shared" si="427"/>
        <v>40599</v>
      </c>
      <c r="M4593" s="14">
        <f t="shared" si="428"/>
        <v>0.4493055555576575</v>
      </c>
      <c r="N4593" s="15">
        <f t="shared" si="429"/>
        <v>2</v>
      </c>
      <c r="O4593" s="16" t="str">
        <f t="shared" si="430"/>
        <v>Friday</v>
      </c>
      <c r="P4593" s="16" t="str">
        <f t="shared" si="431"/>
        <v>Feb</v>
      </c>
      <c r="Q4593" s="22">
        <f>IF(Analysis!$H$2=1,1,0)</f>
        <v>1</v>
      </c>
      <c r="R4593" s="1">
        <f>IF(Analysis!$H$3=1,1,0)</f>
        <v>1</v>
      </c>
      <c r="S4593" s="23">
        <f>IF(Analysis!$H$4=1,1,0)</f>
        <v>1</v>
      </c>
      <c r="T4593" s="23">
        <f>IF(Analysis!$H$6=1,1,0)</f>
        <v>1</v>
      </c>
      <c r="U4593" s="23">
        <f>IF(Analysis!$H$7=1,1,0)</f>
        <v>1</v>
      </c>
    </row>
    <row r="4594" spans="1:21">
      <c r="A4594" s="4">
        <v>13048</v>
      </c>
      <c r="B4594" s="5">
        <v>40605.361805555556</v>
      </c>
      <c r="C4594" s="5">
        <v>40599.447916666664</v>
      </c>
      <c r="D4594" s="4" t="s">
        <v>60</v>
      </c>
      <c r="E4594" s="4" t="s">
        <v>137</v>
      </c>
      <c r="F4594" s="6" t="s">
        <v>128</v>
      </c>
      <c r="G4594" s="4" t="s">
        <v>55</v>
      </c>
      <c r="H4594" s="4" t="s">
        <v>2052</v>
      </c>
      <c r="I4594" s="4" t="s">
        <v>142</v>
      </c>
      <c r="J4594" s="4" t="s">
        <v>59</v>
      </c>
      <c r="K4594" s="10">
        <f t="shared" si="426"/>
        <v>5.913888888891961</v>
      </c>
      <c r="L4594" s="13">
        <f t="shared" si="427"/>
        <v>40599</v>
      </c>
      <c r="M4594" s="14">
        <f t="shared" si="428"/>
        <v>0.44791666666424135</v>
      </c>
      <c r="N4594" s="15">
        <f t="shared" si="429"/>
        <v>2</v>
      </c>
      <c r="O4594" s="16" t="str">
        <f t="shared" si="430"/>
        <v>Thursday</v>
      </c>
      <c r="P4594" s="16" t="str">
        <f t="shared" si="431"/>
        <v>Feb</v>
      </c>
      <c r="Q4594" s="22">
        <f>IF(Analysis!$H$2=1,1,0)</f>
        <v>1</v>
      </c>
      <c r="R4594" s="1">
        <f>IF(Analysis!$H$3=1,1,0)</f>
        <v>1</v>
      </c>
      <c r="S4594" s="23">
        <f>IF(Analysis!$H$4=1,1,0)</f>
        <v>1</v>
      </c>
      <c r="T4594" s="23">
        <f>IF(Analysis!$H$6=1,1,0)</f>
        <v>1</v>
      </c>
      <c r="U4594" s="23">
        <f>IF(Analysis!$H$7=1,1,0)</f>
        <v>1</v>
      </c>
    </row>
    <row r="4595" spans="1:21">
      <c r="A4595" s="4">
        <v>13047</v>
      </c>
      <c r="B4595" s="5">
        <v>40599.414583333331</v>
      </c>
      <c r="C4595" s="5">
        <v>40599.409722222219</v>
      </c>
      <c r="D4595" s="4" t="s">
        <v>53</v>
      </c>
      <c r="E4595" s="4" t="s">
        <v>68</v>
      </c>
      <c r="F4595" s="6" t="s">
        <v>129</v>
      </c>
      <c r="G4595" s="4" t="s">
        <v>55</v>
      </c>
      <c r="H4595" s="4" t="s">
        <v>2053</v>
      </c>
      <c r="I4595" s="4" t="s">
        <v>142</v>
      </c>
      <c r="J4595" s="4" t="s">
        <v>59</v>
      </c>
      <c r="K4595" s="10">
        <f t="shared" si="426"/>
        <v>4.8611111124046147E-3</v>
      </c>
      <c r="L4595" s="13">
        <f t="shared" si="427"/>
        <v>40599</v>
      </c>
      <c r="M4595" s="14">
        <f t="shared" si="428"/>
        <v>0.40972222221898846</v>
      </c>
      <c r="N4595" s="15">
        <f t="shared" si="429"/>
        <v>2</v>
      </c>
      <c r="O4595" s="16" t="str">
        <f t="shared" si="430"/>
        <v>Friday</v>
      </c>
      <c r="P4595" s="16" t="str">
        <f t="shared" si="431"/>
        <v>Feb</v>
      </c>
      <c r="Q4595" s="22">
        <f>IF(Analysis!$H$2=1,1,0)</f>
        <v>1</v>
      </c>
      <c r="R4595" s="1">
        <f>IF(Analysis!$H$3=1,1,0)</f>
        <v>1</v>
      </c>
      <c r="S4595" s="23">
        <f>IF(Analysis!$H$4=1,1,0)</f>
        <v>1</v>
      </c>
      <c r="T4595" s="23">
        <f>IF(Analysis!$H$6=1,1,0)</f>
        <v>1</v>
      </c>
      <c r="U4595" s="23">
        <f>IF(Analysis!$H$7=1,1,0)</f>
        <v>1</v>
      </c>
    </row>
    <row r="4596" spans="1:21">
      <c r="A4596" s="4">
        <v>13046</v>
      </c>
      <c r="B4596" s="5">
        <v>40609.615277777775</v>
      </c>
      <c r="C4596" s="5">
        <v>40599.408333333333</v>
      </c>
      <c r="D4596" s="4" t="s">
        <v>62</v>
      </c>
      <c r="E4596" s="4" t="s">
        <v>78</v>
      </c>
      <c r="F4596" s="6" t="s">
        <v>145</v>
      </c>
      <c r="G4596" s="4" t="s">
        <v>55</v>
      </c>
      <c r="H4596" s="4" t="s">
        <v>2054</v>
      </c>
      <c r="I4596" s="4" t="s">
        <v>142</v>
      </c>
      <c r="J4596" s="4" t="s">
        <v>59</v>
      </c>
      <c r="K4596" s="10">
        <f t="shared" si="426"/>
        <v>10.206944444442343</v>
      </c>
      <c r="L4596" s="13">
        <f t="shared" si="427"/>
        <v>40599</v>
      </c>
      <c r="M4596" s="14">
        <f t="shared" si="428"/>
        <v>0.40833333333284827</v>
      </c>
      <c r="N4596" s="15">
        <f t="shared" si="429"/>
        <v>2</v>
      </c>
      <c r="O4596" s="16" t="str">
        <f t="shared" si="430"/>
        <v>Monday</v>
      </c>
      <c r="P4596" s="16" t="str">
        <f t="shared" si="431"/>
        <v>Feb</v>
      </c>
      <c r="Q4596" s="22">
        <f>IF(Analysis!$H$2=1,1,0)</f>
        <v>1</v>
      </c>
      <c r="R4596" s="1">
        <f>IF(Analysis!$H$3=1,1,0)</f>
        <v>1</v>
      </c>
      <c r="S4596" s="23">
        <f>IF(Analysis!$H$4=1,1,0)</f>
        <v>1</v>
      </c>
      <c r="T4596" s="23">
        <f>IF(Analysis!$H$6=1,1,0)</f>
        <v>1</v>
      </c>
      <c r="U4596" s="23">
        <f>IF(Analysis!$H$7=1,1,0)</f>
        <v>1</v>
      </c>
    </row>
    <row r="4597" spans="1:21">
      <c r="A4597" s="4">
        <v>13045</v>
      </c>
      <c r="B4597" s="5">
        <v>40647.62777777778</v>
      </c>
      <c r="C4597" s="5">
        <v>40599.407638888886</v>
      </c>
      <c r="D4597" s="4" t="s">
        <v>62</v>
      </c>
      <c r="E4597" s="4" t="s">
        <v>100</v>
      </c>
      <c r="F4597" s="6" t="s">
        <v>2532</v>
      </c>
      <c r="G4597" s="4" t="s">
        <v>55</v>
      </c>
      <c r="H4597" s="4" t="s">
        <v>2055</v>
      </c>
      <c r="I4597" s="4" t="s">
        <v>142</v>
      </c>
      <c r="J4597" s="4" t="s">
        <v>73</v>
      </c>
      <c r="K4597" s="10">
        <f t="shared" si="426"/>
        <v>48.220138888893416</v>
      </c>
      <c r="L4597" s="13">
        <f t="shared" si="427"/>
        <v>40599</v>
      </c>
      <c r="M4597" s="14">
        <f t="shared" si="428"/>
        <v>0.40763888888614019</v>
      </c>
      <c r="N4597" s="15">
        <f t="shared" si="429"/>
        <v>2</v>
      </c>
      <c r="O4597" s="16" t="str">
        <f t="shared" si="430"/>
        <v>Thursday</v>
      </c>
      <c r="P4597" s="16" t="str">
        <f t="shared" si="431"/>
        <v>Feb</v>
      </c>
      <c r="Q4597" s="22">
        <f>IF(Analysis!$H$2=1,1,0)</f>
        <v>1</v>
      </c>
      <c r="R4597" s="1">
        <f>IF(Analysis!$H$3=1,1,0)</f>
        <v>1</v>
      </c>
      <c r="S4597" s="23">
        <f>IF(Analysis!$H$4=1,1,0)</f>
        <v>1</v>
      </c>
      <c r="T4597" s="23">
        <f>IF(Analysis!$H$6=1,1,0)</f>
        <v>1</v>
      </c>
      <c r="U4597" s="23">
        <f>IF(Analysis!$H$7=1,1,0)</f>
        <v>1</v>
      </c>
    </row>
    <row r="4598" spans="1:21">
      <c r="A4598" s="4">
        <v>13044</v>
      </c>
      <c r="B4598" s="5">
        <v>40798.449305555558</v>
      </c>
      <c r="C4598" s="5">
        <v>40599.406944444447</v>
      </c>
      <c r="D4598" s="4" t="s">
        <v>62</v>
      </c>
      <c r="E4598" s="4" t="s">
        <v>77</v>
      </c>
      <c r="F4598" s="6" t="s">
        <v>2071</v>
      </c>
      <c r="G4598" s="4" t="s">
        <v>55</v>
      </c>
      <c r="H4598" s="4" t="s">
        <v>90</v>
      </c>
      <c r="I4598" s="4" t="s">
        <v>142</v>
      </c>
      <c r="J4598" s="4" t="s">
        <v>136</v>
      </c>
      <c r="K4598" s="10">
        <f t="shared" si="426"/>
        <v>199.04236111111095</v>
      </c>
      <c r="L4598" s="13">
        <f t="shared" si="427"/>
        <v>40599</v>
      </c>
      <c r="M4598" s="14">
        <f t="shared" si="428"/>
        <v>0.40694444444670808</v>
      </c>
      <c r="N4598" s="15">
        <f t="shared" si="429"/>
        <v>2</v>
      </c>
      <c r="O4598" s="16" t="str">
        <f t="shared" si="430"/>
        <v>Monday</v>
      </c>
      <c r="P4598" s="16" t="str">
        <f t="shared" si="431"/>
        <v>Feb</v>
      </c>
      <c r="Q4598" s="22">
        <f>IF(Analysis!$H$2=1,1,0)</f>
        <v>1</v>
      </c>
      <c r="R4598" s="1">
        <f>IF(Analysis!$H$3=1,1,0)</f>
        <v>1</v>
      </c>
      <c r="S4598" s="23">
        <f>IF(Analysis!$H$4=1,1,0)</f>
        <v>1</v>
      </c>
      <c r="T4598" s="23">
        <f>IF(Analysis!$H$6=1,1,0)</f>
        <v>1</v>
      </c>
      <c r="U4598" s="23">
        <f>IF(Analysis!$H$7=1,1,0)</f>
        <v>1</v>
      </c>
    </row>
    <row r="4599" spans="1:21">
      <c r="A4599" s="4">
        <v>13043</v>
      </c>
      <c r="B4599" s="5">
        <v>40624.330555555556</v>
      </c>
      <c r="C4599" s="5">
        <v>40599.377083333333</v>
      </c>
      <c r="D4599" s="4" t="s">
        <v>60</v>
      </c>
      <c r="E4599" s="4" t="s">
        <v>68</v>
      </c>
      <c r="F4599" s="6" t="s">
        <v>2072</v>
      </c>
      <c r="G4599" s="4" t="s">
        <v>55</v>
      </c>
      <c r="H4599" s="4" t="s">
        <v>107</v>
      </c>
      <c r="I4599" s="4" t="s">
        <v>142</v>
      </c>
      <c r="J4599" s="4" t="s">
        <v>136</v>
      </c>
      <c r="K4599" s="10">
        <f t="shared" si="426"/>
        <v>24.953472222223354</v>
      </c>
      <c r="L4599" s="13">
        <f t="shared" si="427"/>
        <v>40599</v>
      </c>
      <c r="M4599" s="14">
        <f t="shared" si="428"/>
        <v>0.37708333333284827</v>
      </c>
      <c r="N4599" s="15">
        <f t="shared" si="429"/>
        <v>2</v>
      </c>
      <c r="O4599" s="16" t="str">
        <f t="shared" si="430"/>
        <v>Tuesday</v>
      </c>
      <c r="P4599" s="16" t="str">
        <f t="shared" si="431"/>
        <v>Feb</v>
      </c>
      <c r="Q4599" s="22">
        <f>IF(Analysis!$H$2=1,1,0)</f>
        <v>1</v>
      </c>
      <c r="R4599" s="1">
        <f>IF(Analysis!$H$3=1,1,0)</f>
        <v>1</v>
      </c>
      <c r="S4599" s="23">
        <f>IF(Analysis!$H$4=1,1,0)</f>
        <v>1</v>
      </c>
      <c r="T4599" s="23">
        <f>IF(Analysis!$H$6=1,1,0)</f>
        <v>1</v>
      </c>
      <c r="U4599" s="23">
        <f>IF(Analysis!$H$7=1,1,0)</f>
        <v>1</v>
      </c>
    </row>
    <row r="4600" spans="1:21">
      <c r="A4600" s="4">
        <v>13042</v>
      </c>
      <c r="B4600" s="5">
        <v>40599.479166666664</v>
      </c>
      <c r="C4600" s="5">
        <v>40598.685416666667</v>
      </c>
      <c r="D4600" s="4" t="s">
        <v>60</v>
      </c>
      <c r="E4600" s="4" t="s">
        <v>74</v>
      </c>
      <c r="F4600" s="6" t="s">
        <v>2073</v>
      </c>
      <c r="G4600" s="4" t="s">
        <v>55</v>
      </c>
      <c r="H4600" s="4" t="s">
        <v>106</v>
      </c>
      <c r="I4600" s="4" t="s">
        <v>142</v>
      </c>
      <c r="J4600" s="4" t="s">
        <v>59</v>
      </c>
      <c r="K4600" s="10">
        <f t="shared" si="426"/>
        <v>0.79374999999708962</v>
      </c>
      <c r="L4600" s="13">
        <f t="shared" si="427"/>
        <v>40598</v>
      </c>
      <c r="M4600" s="14">
        <f t="shared" si="428"/>
        <v>0.68541666666715173</v>
      </c>
      <c r="N4600" s="15">
        <f t="shared" si="429"/>
        <v>5</v>
      </c>
      <c r="O4600" s="16" t="str">
        <f t="shared" si="430"/>
        <v>Friday</v>
      </c>
      <c r="P4600" s="16" t="str">
        <f t="shared" si="431"/>
        <v>Feb</v>
      </c>
      <c r="Q4600" s="22">
        <f>IF(Analysis!$H$2=1,1,0)</f>
        <v>1</v>
      </c>
      <c r="R4600" s="1">
        <f>IF(Analysis!$H$3=1,1,0)</f>
        <v>1</v>
      </c>
      <c r="S4600" s="23">
        <f>IF(Analysis!$H$4=1,1,0)</f>
        <v>1</v>
      </c>
      <c r="T4600" s="23">
        <f>IF(Analysis!$H$6=1,1,0)</f>
        <v>1</v>
      </c>
      <c r="U4600" s="23">
        <f>IF(Analysis!$H$7=1,1,0)</f>
        <v>1</v>
      </c>
    </row>
    <row r="4601" spans="1:21">
      <c r="A4601" s="4">
        <v>13041</v>
      </c>
      <c r="B4601" s="5">
        <v>40599.499305555553</v>
      </c>
      <c r="C4601" s="5">
        <v>40598.663194444445</v>
      </c>
      <c r="D4601" s="4" t="s">
        <v>60</v>
      </c>
      <c r="E4601" s="4" t="s">
        <v>93</v>
      </c>
      <c r="F4601" s="6" t="s">
        <v>132</v>
      </c>
      <c r="G4601" s="4" t="s">
        <v>55</v>
      </c>
      <c r="H4601" s="4" t="s">
        <v>71</v>
      </c>
      <c r="I4601" s="4" t="s">
        <v>142</v>
      </c>
      <c r="J4601" s="4" t="s">
        <v>136</v>
      </c>
      <c r="K4601" s="10">
        <f t="shared" si="426"/>
        <v>0.83611111110803904</v>
      </c>
      <c r="L4601" s="13">
        <f t="shared" si="427"/>
        <v>40598</v>
      </c>
      <c r="M4601" s="14">
        <f t="shared" si="428"/>
        <v>0.66319444444525288</v>
      </c>
      <c r="N4601" s="15">
        <f t="shared" si="429"/>
        <v>5</v>
      </c>
      <c r="O4601" s="16" t="str">
        <f t="shared" si="430"/>
        <v>Friday</v>
      </c>
      <c r="P4601" s="16" t="str">
        <f t="shared" si="431"/>
        <v>Feb</v>
      </c>
      <c r="Q4601" s="22">
        <f>IF(Analysis!$H$2=1,1,0)</f>
        <v>1</v>
      </c>
      <c r="R4601" s="1">
        <f>IF(Analysis!$H$3=1,1,0)</f>
        <v>1</v>
      </c>
      <c r="S4601" s="23">
        <f>IF(Analysis!$H$4=1,1,0)</f>
        <v>1</v>
      </c>
      <c r="T4601" s="23">
        <f>IF(Analysis!$H$6=1,1,0)</f>
        <v>1</v>
      </c>
      <c r="U4601" s="23">
        <f>IF(Analysis!$H$7=1,1,0)</f>
        <v>1</v>
      </c>
    </row>
    <row r="4602" spans="1:21">
      <c r="A4602" s="4">
        <v>13040</v>
      </c>
      <c r="B4602" s="5">
        <v>40603.460416666669</v>
      </c>
      <c r="C4602" s="5">
        <v>40598.629166666666</v>
      </c>
      <c r="D4602" s="4" t="s">
        <v>60</v>
      </c>
      <c r="E4602" s="4" t="s">
        <v>67</v>
      </c>
      <c r="F4602" s="6" t="s">
        <v>133</v>
      </c>
      <c r="G4602" s="4" t="s">
        <v>55</v>
      </c>
      <c r="H4602" s="4" t="s">
        <v>56</v>
      </c>
      <c r="I4602" s="4" t="s">
        <v>142</v>
      </c>
      <c r="J4602" s="4" t="s">
        <v>59</v>
      </c>
      <c r="K4602" s="10">
        <f t="shared" si="426"/>
        <v>4.8312500000029104</v>
      </c>
      <c r="L4602" s="13">
        <f t="shared" si="427"/>
        <v>40598</v>
      </c>
      <c r="M4602" s="14">
        <f t="shared" si="428"/>
        <v>0.62916666666569654</v>
      </c>
      <c r="N4602" s="15">
        <f t="shared" si="429"/>
        <v>5</v>
      </c>
      <c r="O4602" s="16" t="str">
        <f t="shared" si="430"/>
        <v>Tuesday</v>
      </c>
      <c r="P4602" s="16" t="str">
        <f t="shared" si="431"/>
        <v>Feb</v>
      </c>
      <c r="Q4602" s="22">
        <f>IF(Analysis!$H$2=1,1,0)</f>
        <v>1</v>
      </c>
      <c r="R4602" s="1">
        <f>IF(Analysis!$H$3=1,1,0)</f>
        <v>1</v>
      </c>
      <c r="S4602" s="23">
        <f>IF(Analysis!$H$4=1,1,0)</f>
        <v>1</v>
      </c>
      <c r="T4602" s="23">
        <f>IF(Analysis!$H$6=1,1,0)</f>
        <v>1</v>
      </c>
      <c r="U4602" s="23">
        <f>IF(Analysis!$H$7=1,1,0)</f>
        <v>1</v>
      </c>
    </row>
    <row r="4603" spans="1:21">
      <c r="A4603" s="4">
        <v>13039</v>
      </c>
      <c r="B4603" s="5">
        <v>40599.495138888888</v>
      </c>
      <c r="C4603" s="5">
        <v>40598.616666666669</v>
      </c>
      <c r="D4603" s="4" t="s">
        <v>53</v>
      </c>
      <c r="E4603" s="4" t="s">
        <v>97</v>
      </c>
      <c r="F4603" s="6" t="s">
        <v>127</v>
      </c>
      <c r="G4603" s="4" t="s">
        <v>55</v>
      </c>
      <c r="H4603" s="4" t="s">
        <v>90</v>
      </c>
      <c r="I4603" s="4" t="s">
        <v>142</v>
      </c>
      <c r="J4603" s="4" t="s">
        <v>59</v>
      </c>
      <c r="K4603" s="10">
        <f t="shared" si="426"/>
        <v>0.87847222221898846</v>
      </c>
      <c r="L4603" s="13">
        <f t="shared" si="427"/>
        <v>40598</v>
      </c>
      <c r="M4603" s="14">
        <f t="shared" si="428"/>
        <v>0.61666666666860692</v>
      </c>
      <c r="N4603" s="15">
        <f t="shared" si="429"/>
        <v>4</v>
      </c>
      <c r="O4603" s="16" t="str">
        <f t="shared" si="430"/>
        <v>Friday</v>
      </c>
      <c r="P4603" s="16" t="str">
        <f t="shared" si="431"/>
        <v>Feb</v>
      </c>
      <c r="Q4603" s="22">
        <f>IF(Analysis!$H$2=1,1,0)</f>
        <v>1</v>
      </c>
      <c r="R4603" s="1">
        <f>IF(Analysis!$H$3=1,1,0)</f>
        <v>1</v>
      </c>
      <c r="S4603" s="23">
        <f>IF(Analysis!$H$4=1,1,0)</f>
        <v>1</v>
      </c>
      <c r="T4603" s="23">
        <f>IF(Analysis!$H$6=1,1,0)</f>
        <v>1</v>
      </c>
      <c r="U4603" s="23">
        <f>IF(Analysis!$H$7=1,1,0)</f>
        <v>1</v>
      </c>
    </row>
    <row r="4604" spans="1:21">
      <c r="A4604" s="4">
        <v>13038</v>
      </c>
      <c r="B4604" s="5">
        <v>40645.392361111109</v>
      </c>
      <c r="C4604" s="5">
        <v>40598.572222222225</v>
      </c>
      <c r="D4604" s="4" t="s">
        <v>60</v>
      </c>
      <c r="E4604" s="4" t="s">
        <v>80</v>
      </c>
      <c r="F4604" s="6" t="s">
        <v>128</v>
      </c>
      <c r="G4604" s="4" t="s">
        <v>55</v>
      </c>
      <c r="H4604" s="4" t="s">
        <v>56</v>
      </c>
      <c r="I4604" s="4" t="s">
        <v>142</v>
      </c>
      <c r="J4604" s="4" t="s">
        <v>59</v>
      </c>
      <c r="K4604" s="10">
        <f t="shared" si="426"/>
        <v>46.820138888884685</v>
      </c>
      <c r="L4604" s="13">
        <f t="shared" si="427"/>
        <v>40598</v>
      </c>
      <c r="M4604" s="14">
        <f t="shared" si="428"/>
        <v>0.57222222222480923</v>
      </c>
      <c r="N4604" s="15">
        <f t="shared" si="429"/>
        <v>4</v>
      </c>
      <c r="O4604" s="16" t="str">
        <f t="shared" si="430"/>
        <v>Tuesday</v>
      </c>
      <c r="P4604" s="16" t="str">
        <f t="shared" si="431"/>
        <v>Feb</v>
      </c>
      <c r="Q4604" s="22">
        <f>IF(Analysis!$H$2=1,1,0)</f>
        <v>1</v>
      </c>
      <c r="R4604" s="1">
        <f>IF(Analysis!$H$3=1,1,0)</f>
        <v>1</v>
      </c>
      <c r="S4604" s="23">
        <f>IF(Analysis!$H$4=1,1,0)</f>
        <v>1</v>
      </c>
      <c r="T4604" s="23">
        <f>IF(Analysis!$H$6=1,1,0)</f>
        <v>1</v>
      </c>
      <c r="U4604" s="23">
        <f>IF(Analysis!$H$7=1,1,0)</f>
        <v>1</v>
      </c>
    </row>
    <row r="4605" spans="1:21">
      <c r="A4605" s="4">
        <v>13037</v>
      </c>
      <c r="B4605" s="5">
        <v>40774.498611111114</v>
      </c>
      <c r="C4605" s="5">
        <v>40598.565972222219</v>
      </c>
      <c r="D4605" s="4" t="s">
        <v>62</v>
      </c>
      <c r="E4605" s="4" t="s">
        <v>77</v>
      </c>
      <c r="F4605" s="6" t="s">
        <v>129</v>
      </c>
      <c r="G4605" s="4" t="s">
        <v>55</v>
      </c>
      <c r="H4605" s="4" t="s">
        <v>2056</v>
      </c>
      <c r="I4605" s="4" t="s">
        <v>142</v>
      </c>
      <c r="J4605" s="4" t="s">
        <v>65</v>
      </c>
      <c r="K4605" s="10">
        <f t="shared" si="426"/>
        <v>175.93263888889487</v>
      </c>
      <c r="L4605" s="13">
        <f t="shared" si="427"/>
        <v>40598</v>
      </c>
      <c r="M4605" s="14">
        <f t="shared" si="428"/>
        <v>0.56597222221898846</v>
      </c>
      <c r="N4605" s="15">
        <f t="shared" si="429"/>
        <v>4</v>
      </c>
      <c r="O4605" s="16" t="str">
        <f t="shared" si="430"/>
        <v>Friday</v>
      </c>
      <c r="P4605" s="16" t="str">
        <f t="shared" si="431"/>
        <v>Feb</v>
      </c>
      <c r="Q4605" s="22">
        <f>IF(Analysis!$H$2=1,1,0)</f>
        <v>1</v>
      </c>
      <c r="R4605" s="1">
        <f>IF(Analysis!$H$3=1,1,0)</f>
        <v>1</v>
      </c>
      <c r="S4605" s="23">
        <f>IF(Analysis!$H$4=1,1,0)</f>
        <v>1</v>
      </c>
      <c r="T4605" s="23">
        <f>IF(Analysis!$H$6=1,1,0)</f>
        <v>1</v>
      </c>
      <c r="U4605" s="23">
        <f>IF(Analysis!$H$7=1,1,0)</f>
        <v>1</v>
      </c>
    </row>
    <row r="4606" spans="1:21">
      <c r="A4606" s="4">
        <v>13036</v>
      </c>
      <c r="B4606" s="5">
        <v>40667.554166666669</v>
      </c>
      <c r="C4606" s="5">
        <v>40598.478472222225</v>
      </c>
      <c r="D4606" s="4" t="s">
        <v>62</v>
      </c>
      <c r="E4606" s="4" t="s">
        <v>64</v>
      </c>
      <c r="F4606" s="6" t="s">
        <v>145</v>
      </c>
      <c r="G4606" s="4" t="s">
        <v>55</v>
      </c>
      <c r="H4606" s="4" t="s">
        <v>2057</v>
      </c>
      <c r="I4606" s="4" t="s">
        <v>142</v>
      </c>
      <c r="J4606" s="4" t="s">
        <v>65</v>
      </c>
      <c r="K4606" s="10">
        <f t="shared" si="426"/>
        <v>69.075694444443798</v>
      </c>
      <c r="L4606" s="13">
        <f t="shared" si="427"/>
        <v>40598</v>
      </c>
      <c r="M4606" s="14">
        <f t="shared" si="428"/>
        <v>0.47847222222480923</v>
      </c>
      <c r="N4606" s="15">
        <f t="shared" si="429"/>
        <v>3</v>
      </c>
      <c r="O4606" s="16" t="str">
        <f t="shared" si="430"/>
        <v>Wednesday</v>
      </c>
      <c r="P4606" s="16" t="str">
        <f t="shared" si="431"/>
        <v>Feb</v>
      </c>
      <c r="Q4606" s="22">
        <f>IF(Analysis!$H$2=1,1,0)</f>
        <v>1</v>
      </c>
      <c r="R4606" s="1">
        <f>IF(Analysis!$H$3=1,1,0)</f>
        <v>1</v>
      </c>
      <c r="S4606" s="23">
        <f>IF(Analysis!$H$4=1,1,0)</f>
        <v>1</v>
      </c>
      <c r="T4606" s="23">
        <f>IF(Analysis!$H$6=1,1,0)</f>
        <v>1</v>
      </c>
      <c r="U4606" s="23">
        <f>IF(Analysis!$H$7=1,1,0)</f>
        <v>1</v>
      </c>
    </row>
    <row r="4607" spans="1:21">
      <c r="A4607" s="4">
        <v>13035</v>
      </c>
      <c r="B4607" s="5">
        <v>40627.430555555555</v>
      </c>
      <c r="C4607" s="5">
        <v>40598.477083333331</v>
      </c>
      <c r="D4607" s="4" t="s">
        <v>62</v>
      </c>
      <c r="E4607" s="4" t="s">
        <v>78</v>
      </c>
      <c r="F4607" s="6" t="s">
        <v>2533</v>
      </c>
      <c r="G4607" s="4" t="s">
        <v>55</v>
      </c>
      <c r="H4607" s="4" t="s">
        <v>2058</v>
      </c>
      <c r="I4607" s="4" t="s">
        <v>142</v>
      </c>
      <c r="J4607" s="4" t="s">
        <v>65</v>
      </c>
      <c r="K4607" s="10">
        <f t="shared" si="426"/>
        <v>28.953472222223354</v>
      </c>
      <c r="L4607" s="13">
        <f t="shared" si="427"/>
        <v>40598</v>
      </c>
      <c r="M4607" s="14">
        <f t="shared" si="428"/>
        <v>0.47708333333139308</v>
      </c>
      <c r="N4607" s="15">
        <f t="shared" si="429"/>
        <v>3</v>
      </c>
      <c r="O4607" s="16" t="str">
        <f t="shared" si="430"/>
        <v>Friday</v>
      </c>
      <c r="P4607" s="16" t="str">
        <f t="shared" si="431"/>
        <v>Feb</v>
      </c>
      <c r="Q4607" s="22">
        <f>IF(Analysis!$H$2=1,1,0)</f>
        <v>1</v>
      </c>
      <c r="R4607" s="1">
        <f>IF(Analysis!$H$3=1,1,0)</f>
        <v>1</v>
      </c>
      <c r="S4607" s="23">
        <f>IF(Analysis!$H$4=1,1,0)</f>
        <v>1</v>
      </c>
      <c r="T4607" s="23">
        <f>IF(Analysis!$H$6=1,1,0)</f>
        <v>1</v>
      </c>
      <c r="U4607" s="23">
        <f>IF(Analysis!$H$7=1,1,0)</f>
        <v>1</v>
      </c>
    </row>
    <row r="4608" spans="1:21">
      <c r="A4608" s="4">
        <v>13034</v>
      </c>
      <c r="B4608" s="5">
        <v>40619.56527777778</v>
      </c>
      <c r="C4608" s="5">
        <v>40598.413888888892</v>
      </c>
      <c r="D4608" s="4" t="s">
        <v>53</v>
      </c>
      <c r="E4608" s="4" t="s">
        <v>79</v>
      </c>
      <c r="F4608" s="6" t="s">
        <v>2071</v>
      </c>
      <c r="G4608" s="4" t="s">
        <v>55</v>
      </c>
      <c r="H4608" s="4" t="s">
        <v>2059</v>
      </c>
      <c r="I4608" s="4" t="s">
        <v>142</v>
      </c>
      <c r="J4608" s="4" t="s">
        <v>59</v>
      </c>
      <c r="K4608" s="10">
        <f t="shared" si="426"/>
        <v>21.151388888887595</v>
      </c>
      <c r="L4608" s="13">
        <f t="shared" si="427"/>
        <v>40598</v>
      </c>
      <c r="M4608" s="14">
        <f t="shared" si="428"/>
        <v>0.41388888889196096</v>
      </c>
      <c r="N4608" s="15">
        <f t="shared" si="429"/>
        <v>2</v>
      </c>
      <c r="O4608" s="16" t="str">
        <f t="shared" si="430"/>
        <v>Thursday</v>
      </c>
      <c r="P4608" s="16" t="str">
        <f t="shared" si="431"/>
        <v>Feb</v>
      </c>
      <c r="Q4608" s="22">
        <f>IF(Analysis!$H$2=1,1,0)</f>
        <v>1</v>
      </c>
      <c r="R4608" s="1">
        <f>IF(Analysis!$H$3=1,1,0)</f>
        <v>1</v>
      </c>
      <c r="S4608" s="23">
        <f>IF(Analysis!$H$4=1,1,0)</f>
        <v>1</v>
      </c>
      <c r="T4608" s="23">
        <f>IF(Analysis!$H$6=1,1,0)</f>
        <v>1</v>
      </c>
      <c r="U4608" s="23">
        <f>IF(Analysis!$H$7=1,1,0)</f>
        <v>1</v>
      </c>
    </row>
    <row r="4609" spans="1:21">
      <c r="A4609" s="4">
        <v>13033</v>
      </c>
      <c r="B4609" s="5">
        <v>40704.631944444445</v>
      </c>
      <c r="C4609" s="5">
        <v>40598.404861111114</v>
      </c>
      <c r="D4609" s="4" t="s">
        <v>62</v>
      </c>
      <c r="E4609" s="4" t="s">
        <v>100</v>
      </c>
      <c r="F4609" s="6" t="s">
        <v>2072</v>
      </c>
      <c r="G4609" s="4" t="s">
        <v>55</v>
      </c>
      <c r="H4609" s="4" t="s">
        <v>2060</v>
      </c>
      <c r="I4609" s="4" t="s">
        <v>142</v>
      </c>
      <c r="J4609" s="4" t="s">
        <v>65</v>
      </c>
      <c r="K4609" s="10">
        <f t="shared" si="426"/>
        <v>106.22708333333139</v>
      </c>
      <c r="L4609" s="13">
        <f t="shared" si="427"/>
        <v>40598</v>
      </c>
      <c r="M4609" s="14">
        <f t="shared" si="428"/>
        <v>0.40486111111385981</v>
      </c>
      <c r="N4609" s="15">
        <f t="shared" si="429"/>
        <v>2</v>
      </c>
      <c r="O4609" s="16" t="str">
        <f t="shared" si="430"/>
        <v>Friday</v>
      </c>
      <c r="P4609" s="16" t="str">
        <f t="shared" si="431"/>
        <v>Feb</v>
      </c>
      <c r="Q4609" s="22">
        <f>IF(Analysis!$H$2=1,1,0)</f>
        <v>1</v>
      </c>
      <c r="R4609" s="1">
        <f>IF(Analysis!$H$3=1,1,0)</f>
        <v>1</v>
      </c>
      <c r="S4609" s="23">
        <f>IF(Analysis!$H$4=1,1,0)</f>
        <v>1</v>
      </c>
      <c r="T4609" s="23">
        <f>IF(Analysis!$H$6=1,1,0)</f>
        <v>1</v>
      </c>
      <c r="U4609" s="23">
        <f>IF(Analysis!$H$7=1,1,0)</f>
        <v>1</v>
      </c>
    </row>
    <row r="4610" spans="1:21">
      <c r="A4610" s="4">
        <v>13032</v>
      </c>
      <c r="B4610" s="5">
        <v>40665.725694444445</v>
      </c>
      <c r="C4610" s="5">
        <v>40598.395833333336</v>
      </c>
      <c r="D4610" s="4" t="s">
        <v>62</v>
      </c>
      <c r="E4610" s="4" t="s">
        <v>64</v>
      </c>
      <c r="F4610" s="6" t="s">
        <v>2073</v>
      </c>
      <c r="G4610" s="4" t="s">
        <v>55</v>
      </c>
      <c r="H4610" s="4" t="s">
        <v>90</v>
      </c>
      <c r="I4610" s="4" t="s">
        <v>142</v>
      </c>
      <c r="J4610" s="4" t="s">
        <v>59</v>
      </c>
      <c r="K4610" s="10">
        <f t="shared" si="426"/>
        <v>67.329861111109494</v>
      </c>
      <c r="L4610" s="13">
        <f t="shared" si="427"/>
        <v>40598</v>
      </c>
      <c r="M4610" s="14">
        <f t="shared" si="428"/>
        <v>0.39583333333575865</v>
      </c>
      <c r="N4610" s="15">
        <f t="shared" si="429"/>
        <v>2</v>
      </c>
      <c r="O4610" s="16" t="str">
        <f t="shared" si="430"/>
        <v>Monday</v>
      </c>
      <c r="P4610" s="16" t="str">
        <f t="shared" si="431"/>
        <v>Feb</v>
      </c>
      <c r="Q4610" s="22">
        <f>IF(Analysis!$H$2=1,1,0)</f>
        <v>1</v>
      </c>
      <c r="R4610" s="1">
        <f>IF(Analysis!$H$3=1,1,0)</f>
        <v>1</v>
      </c>
      <c r="S4610" s="23">
        <f>IF(Analysis!$H$4=1,1,0)</f>
        <v>1</v>
      </c>
      <c r="T4610" s="23">
        <f>IF(Analysis!$H$6=1,1,0)</f>
        <v>1</v>
      </c>
      <c r="U4610" s="23">
        <f>IF(Analysis!$H$7=1,1,0)</f>
        <v>1</v>
      </c>
    </row>
    <row r="4611" spans="1:21">
      <c r="A4611" s="4">
        <v>13031</v>
      </c>
      <c r="B4611" s="5">
        <v>40613.530555555553</v>
      </c>
      <c r="C4611" s="5">
        <v>40598.395138888889</v>
      </c>
      <c r="D4611" s="4" t="s">
        <v>60</v>
      </c>
      <c r="E4611" s="4" t="s">
        <v>54</v>
      </c>
      <c r="F4611" s="6" t="s">
        <v>132</v>
      </c>
      <c r="G4611" s="4" t="s">
        <v>55</v>
      </c>
      <c r="H4611" s="4" t="s">
        <v>107</v>
      </c>
      <c r="I4611" s="4" t="s">
        <v>142</v>
      </c>
      <c r="J4611" s="4" t="s">
        <v>59</v>
      </c>
      <c r="K4611" s="10">
        <f t="shared" ref="K4611:K4635" si="432">B4611-C4611</f>
        <v>15.135416666664241</v>
      </c>
      <c r="L4611" s="13">
        <f t="shared" si="427"/>
        <v>40598</v>
      </c>
      <c r="M4611" s="14">
        <f t="shared" si="428"/>
        <v>0.39513888888905058</v>
      </c>
      <c r="N4611" s="15">
        <f t="shared" si="429"/>
        <v>2</v>
      </c>
      <c r="O4611" s="16" t="str">
        <f t="shared" si="430"/>
        <v>Friday</v>
      </c>
      <c r="P4611" s="16" t="str">
        <f t="shared" si="431"/>
        <v>Feb</v>
      </c>
      <c r="Q4611" s="22">
        <f>IF(Analysis!$H$2=1,1,0)</f>
        <v>1</v>
      </c>
      <c r="R4611" s="1">
        <f>IF(Analysis!$H$3=1,1,0)</f>
        <v>1</v>
      </c>
      <c r="S4611" s="23">
        <f>IF(Analysis!$H$4=1,1,0)</f>
        <v>1</v>
      </c>
      <c r="T4611" s="23">
        <f>IF(Analysis!$H$6=1,1,0)</f>
        <v>1</v>
      </c>
      <c r="U4611" s="23">
        <f>IF(Analysis!$H$7=1,1,0)</f>
        <v>1</v>
      </c>
    </row>
    <row r="4612" spans="1:21">
      <c r="A4612" s="4">
        <v>13030</v>
      </c>
      <c r="B4612" s="5">
        <v>40598.424305555556</v>
      </c>
      <c r="C4612" s="5">
        <v>40597.705555555556</v>
      </c>
      <c r="D4612" s="4" t="s">
        <v>60</v>
      </c>
      <c r="E4612" s="4" t="s">
        <v>54</v>
      </c>
      <c r="F4612" s="6" t="s">
        <v>133</v>
      </c>
      <c r="G4612" s="4" t="s">
        <v>55</v>
      </c>
      <c r="H4612" s="4" t="s">
        <v>106</v>
      </c>
      <c r="I4612" s="4" t="s">
        <v>142</v>
      </c>
      <c r="J4612" s="4" t="s">
        <v>59</v>
      </c>
      <c r="K4612" s="10">
        <f t="shared" si="432"/>
        <v>0.71875</v>
      </c>
      <c r="L4612" s="13">
        <f t="shared" ref="L4612:L4635" si="433">INT(C4612)</f>
        <v>40597</v>
      </c>
      <c r="M4612" s="14">
        <f t="shared" ref="M4612:M4635" si="434">MOD(C4612,1)</f>
        <v>0.70555555555620231</v>
      </c>
      <c r="N4612" s="15">
        <f t="shared" ref="N4612:N4635" si="435">IF(AND($V$4&lt;=M4612,M4612&lt;$W$4),1,IF(AND($X$4&lt;=M4612,M4612&lt;$Y$4),2,IF(AND($Z$4&lt;=M4612,M4612&lt;$AA$4),3,IF(AND($AB$4&lt;=M4612,M4612&lt;$AC$4),4,IF(AND($AD$4&lt;=M4612,M4612&lt;$AE$4),5,IF(AND($AF$4&lt;=M4612,M4612&lt;$AG$4),6))))))</f>
        <v>5</v>
      </c>
      <c r="O4612" s="16" t="str">
        <f t="shared" ref="O4612:O4635" si="436">CHOOSE(WEEKDAY(B4612,1),"Sunday","Monday","Tuesday","Wednesday","Thursday","Friday","Saturday")</f>
        <v>Thursday</v>
      </c>
      <c r="P4612" s="16" t="str">
        <f t="shared" ref="P4612:P4635" si="437">CHOOSE(MONTH(L4612),"Jan","Feb","Mar","Apr","May","Jun","Jul","Aug","Sep","Oct","Nov","Dec")</f>
        <v>Feb</v>
      </c>
      <c r="Q4612" s="22">
        <f>IF(Analysis!$H$2=1,1,0)</f>
        <v>1</v>
      </c>
      <c r="R4612" s="1">
        <f>IF(Analysis!$H$3=1,1,0)</f>
        <v>1</v>
      </c>
      <c r="S4612" s="23">
        <f>IF(Analysis!$H$4=1,1,0)</f>
        <v>1</v>
      </c>
      <c r="T4612" s="23">
        <f>IF(Analysis!$H$6=1,1,0)</f>
        <v>1</v>
      </c>
      <c r="U4612" s="23">
        <f>IF(Analysis!$H$7=1,1,0)</f>
        <v>1</v>
      </c>
    </row>
    <row r="4613" spans="1:21">
      <c r="A4613" s="4">
        <v>13029</v>
      </c>
      <c r="B4613" s="5">
        <v>40632.409722222219</v>
      </c>
      <c r="C4613" s="5">
        <v>40597.676388888889</v>
      </c>
      <c r="D4613" s="4" t="s">
        <v>62</v>
      </c>
      <c r="E4613" s="4" t="s">
        <v>63</v>
      </c>
      <c r="F4613" s="6" t="s">
        <v>127</v>
      </c>
      <c r="G4613" s="4" t="s">
        <v>55</v>
      </c>
      <c r="H4613" s="4" t="s">
        <v>71</v>
      </c>
      <c r="I4613" s="4" t="s">
        <v>142</v>
      </c>
      <c r="J4613" s="4" t="s">
        <v>65</v>
      </c>
      <c r="K4613" s="10">
        <f t="shared" si="432"/>
        <v>34.733333333329938</v>
      </c>
      <c r="L4613" s="13">
        <f t="shared" si="433"/>
        <v>40597</v>
      </c>
      <c r="M4613" s="14">
        <f t="shared" si="434"/>
        <v>0.67638888888905058</v>
      </c>
      <c r="N4613" s="15">
        <f t="shared" si="435"/>
        <v>5</v>
      </c>
      <c r="O4613" s="16" t="str">
        <f t="shared" si="436"/>
        <v>Wednesday</v>
      </c>
      <c r="P4613" s="16" t="str">
        <f t="shared" si="437"/>
        <v>Feb</v>
      </c>
      <c r="Q4613" s="22">
        <f>IF(Analysis!$H$2=1,1,0)</f>
        <v>1</v>
      </c>
      <c r="R4613" s="1">
        <f>IF(Analysis!$H$3=1,1,0)</f>
        <v>1</v>
      </c>
      <c r="S4613" s="23">
        <f>IF(Analysis!$H$4=1,1,0)</f>
        <v>1</v>
      </c>
      <c r="T4613" s="23">
        <f>IF(Analysis!$H$6=1,1,0)</f>
        <v>1</v>
      </c>
      <c r="U4613" s="23">
        <f>IF(Analysis!$H$7=1,1,0)</f>
        <v>1</v>
      </c>
    </row>
    <row r="4614" spans="1:21">
      <c r="A4614" s="4">
        <v>13028</v>
      </c>
      <c r="B4614" s="5">
        <v>40617.410416666666</v>
      </c>
      <c r="C4614" s="5">
        <v>40597.673611111109</v>
      </c>
      <c r="D4614" s="4" t="s">
        <v>53</v>
      </c>
      <c r="E4614" s="4" t="s">
        <v>79</v>
      </c>
      <c r="F4614" s="6" t="s">
        <v>128</v>
      </c>
      <c r="G4614" s="4" t="s">
        <v>55</v>
      </c>
      <c r="H4614" s="4" t="s">
        <v>56</v>
      </c>
      <c r="I4614" s="4" t="s">
        <v>142</v>
      </c>
      <c r="J4614" s="4" t="s">
        <v>59</v>
      </c>
      <c r="K4614" s="10">
        <f t="shared" si="432"/>
        <v>19.736805555556202</v>
      </c>
      <c r="L4614" s="13">
        <f t="shared" si="433"/>
        <v>40597</v>
      </c>
      <c r="M4614" s="14">
        <f t="shared" si="434"/>
        <v>0.67361111110949423</v>
      </c>
      <c r="N4614" s="15">
        <f t="shared" si="435"/>
        <v>5</v>
      </c>
      <c r="O4614" s="16" t="str">
        <f t="shared" si="436"/>
        <v>Tuesday</v>
      </c>
      <c r="P4614" s="16" t="str">
        <f t="shared" si="437"/>
        <v>Feb</v>
      </c>
      <c r="Q4614" s="22">
        <f>IF(Analysis!$H$2=1,1,0)</f>
        <v>1</v>
      </c>
      <c r="R4614" s="1">
        <f>IF(Analysis!$H$3=1,1,0)</f>
        <v>1</v>
      </c>
      <c r="S4614" s="23">
        <f>IF(Analysis!$H$4=1,1,0)</f>
        <v>1</v>
      </c>
      <c r="T4614" s="23">
        <f>IF(Analysis!$H$6=1,1,0)</f>
        <v>1</v>
      </c>
      <c r="U4614" s="23">
        <f>IF(Analysis!$H$7=1,1,0)</f>
        <v>1</v>
      </c>
    </row>
    <row r="4615" spans="1:21">
      <c r="A4615" s="4">
        <v>13027</v>
      </c>
      <c r="B4615" s="5">
        <v>40599.443055555559</v>
      </c>
      <c r="C4615" s="5">
        <v>40597.663888888892</v>
      </c>
      <c r="D4615" s="4" t="s">
        <v>62</v>
      </c>
      <c r="E4615" s="4" t="s">
        <v>72</v>
      </c>
      <c r="F4615" s="6" t="s">
        <v>129</v>
      </c>
      <c r="G4615" s="4" t="s">
        <v>55</v>
      </c>
      <c r="H4615" s="4" t="s">
        <v>90</v>
      </c>
      <c r="I4615" s="4" t="s">
        <v>142</v>
      </c>
      <c r="J4615" s="4" t="s">
        <v>73</v>
      </c>
      <c r="K4615" s="10">
        <f t="shared" si="432"/>
        <v>1.7791666666671517</v>
      </c>
      <c r="L4615" s="13">
        <f t="shared" si="433"/>
        <v>40597</v>
      </c>
      <c r="M4615" s="14">
        <f t="shared" si="434"/>
        <v>0.66388888889196096</v>
      </c>
      <c r="N4615" s="15">
        <f t="shared" si="435"/>
        <v>5</v>
      </c>
      <c r="O4615" s="16" t="str">
        <f t="shared" si="436"/>
        <v>Friday</v>
      </c>
      <c r="P4615" s="16" t="str">
        <f t="shared" si="437"/>
        <v>Feb</v>
      </c>
      <c r="Q4615" s="22">
        <f>IF(Analysis!$H$2=1,1,0)</f>
        <v>1</v>
      </c>
      <c r="R4615" s="1">
        <f>IF(Analysis!$H$3=1,1,0)</f>
        <v>1</v>
      </c>
      <c r="S4615" s="23">
        <f>IF(Analysis!$H$4=1,1,0)</f>
        <v>1</v>
      </c>
      <c r="T4615" s="23">
        <f>IF(Analysis!$H$6=1,1,0)</f>
        <v>1</v>
      </c>
      <c r="U4615" s="23">
        <f>IF(Analysis!$H$7=1,1,0)</f>
        <v>1</v>
      </c>
    </row>
    <row r="4616" spans="1:21">
      <c r="A4616" s="4">
        <v>13026</v>
      </c>
      <c r="B4616" s="5">
        <v>40606.436111111114</v>
      </c>
      <c r="C4616" s="5">
        <v>40597.652777777781</v>
      </c>
      <c r="D4616" s="4" t="s">
        <v>62</v>
      </c>
      <c r="E4616" s="4" t="s">
        <v>95</v>
      </c>
      <c r="F4616" s="6" t="s">
        <v>145</v>
      </c>
      <c r="G4616" s="4" t="s">
        <v>55</v>
      </c>
      <c r="H4616" s="4" t="s">
        <v>56</v>
      </c>
      <c r="I4616" s="4" t="s">
        <v>142</v>
      </c>
      <c r="J4616" s="4" t="s">
        <v>59</v>
      </c>
      <c r="K4616" s="10">
        <f t="shared" si="432"/>
        <v>8.7833333333328483</v>
      </c>
      <c r="L4616" s="13">
        <f t="shared" si="433"/>
        <v>40597</v>
      </c>
      <c r="M4616" s="14">
        <f t="shared" si="434"/>
        <v>0.65277777778101154</v>
      </c>
      <c r="N4616" s="15">
        <f t="shared" si="435"/>
        <v>5</v>
      </c>
      <c r="O4616" s="16" t="str">
        <f t="shared" si="436"/>
        <v>Friday</v>
      </c>
      <c r="P4616" s="16" t="str">
        <f t="shared" si="437"/>
        <v>Feb</v>
      </c>
      <c r="Q4616" s="22">
        <f>IF(Analysis!$H$2=1,1,0)</f>
        <v>1</v>
      </c>
      <c r="R4616" s="1">
        <f>IF(Analysis!$H$3=1,1,0)</f>
        <v>1</v>
      </c>
      <c r="S4616" s="23">
        <f>IF(Analysis!$H$4=1,1,0)</f>
        <v>1</v>
      </c>
      <c r="T4616" s="23">
        <f>IF(Analysis!$H$6=1,1,0)</f>
        <v>1</v>
      </c>
      <c r="U4616" s="23">
        <f>IF(Analysis!$H$7=1,1,0)</f>
        <v>1</v>
      </c>
    </row>
    <row r="4617" spans="1:21">
      <c r="A4617" s="4">
        <v>13025</v>
      </c>
      <c r="B4617" s="5">
        <v>40605.638194444444</v>
      </c>
      <c r="C4617" s="5">
        <v>40597.565972222219</v>
      </c>
      <c r="D4617" s="4" t="s">
        <v>62</v>
      </c>
      <c r="E4617" s="4" t="s">
        <v>72</v>
      </c>
      <c r="F4617" s="6" t="s">
        <v>2534</v>
      </c>
      <c r="G4617" s="4" t="s">
        <v>55</v>
      </c>
      <c r="H4617" s="4" t="s">
        <v>2061</v>
      </c>
      <c r="I4617" s="4" t="s">
        <v>142</v>
      </c>
      <c r="J4617" s="4" t="s">
        <v>73</v>
      </c>
      <c r="K4617" s="10">
        <f t="shared" si="432"/>
        <v>8.0722222222248092</v>
      </c>
      <c r="L4617" s="13">
        <f t="shared" si="433"/>
        <v>40597</v>
      </c>
      <c r="M4617" s="14">
        <f t="shared" si="434"/>
        <v>0.56597222221898846</v>
      </c>
      <c r="N4617" s="15">
        <f t="shared" si="435"/>
        <v>4</v>
      </c>
      <c r="O4617" s="16" t="str">
        <f t="shared" si="436"/>
        <v>Thursday</v>
      </c>
      <c r="P4617" s="16" t="str">
        <f t="shared" si="437"/>
        <v>Feb</v>
      </c>
      <c r="Q4617" s="22">
        <f>IF(Analysis!$H$2=1,1,0)</f>
        <v>1</v>
      </c>
      <c r="R4617" s="1">
        <f>IF(Analysis!$H$3=1,1,0)</f>
        <v>1</v>
      </c>
      <c r="S4617" s="23">
        <f>IF(Analysis!$H$4=1,1,0)</f>
        <v>1</v>
      </c>
      <c r="T4617" s="23">
        <f>IF(Analysis!$H$6=1,1,0)</f>
        <v>1</v>
      </c>
      <c r="U4617" s="23">
        <f>IF(Analysis!$H$7=1,1,0)</f>
        <v>1</v>
      </c>
    </row>
    <row r="4618" spans="1:21">
      <c r="A4618" s="4">
        <v>13024</v>
      </c>
      <c r="B4618" s="5">
        <v>40651.526388888888</v>
      </c>
      <c r="C4618" s="5">
        <v>40597.5</v>
      </c>
      <c r="D4618" s="4" t="s">
        <v>62</v>
      </c>
      <c r="E4618" s="4" t="s">
        <v>100</v>
      </c>
      <c r="F4618" s="6" t="s">
        <v>2071</v>
      </c>
      <c r="G4618" s="4" t="s">
        <v>55</v>
      </c>
      <c r="H4618" s="4" t="s">
        <v>2062</v>
      </c>
      <c r="I4618" s="4" t="s">
        <v>142</v>
      </c>
      <c r="J4618" s="4" t="s">
        <v>59</v>
      </c>
      <c r="K4618" s="10">
        <f t="shared" si="432"/>
        <v>54.026388888887595</v>
      </c>
      <c r="L4618" s="13">
        <f t="shared" si="433"/>
        <v>40597</v>
      </c>
      <c r="M4618" s="14">
        <f t="shared" si="434"/>
        <v>0.5</v>
      </c>
      <c r="N4618" s="15">
        <f t="shared" si="435"/>
        <v>3</v>
      </c>
      <c r="O4618" s="16" t="str">
        <f t="shared" si="436"/>
        <v>Monday</v>
      </c>
      <c r="P4618" s="16" t="str">
        <f t="shared" si="437"/>
        <v>Feb</v>
      </c>
      <c r="Q4618" s="22">
        <f>IF(Analysis!$H$2=1,1,0)</f>
        <v>1</v>
      </c>
      <c r="R4618" s="1">
        <f>IF(Analysis!$H$3=1,1,0)</f>
        <v>1</v>
      </c>
      <c r="S4618" s="23">
        <f>IF(Analysis!$H$4=1,1,0)</f>
        <v>1</v>
      </c>
      <c r="T4618" s="23">
        <f>IF(Analysis!$H$6=1,1,0)</f>
        <v>1</v>
      </c>
      <c r="U4618" s="23">
        <f>IF(Analysis!$H$7=1,1,0)</f>
        <v>1</v>
      </c>
    </row>
    <row r="4619" spans="1:21">
      <c r="A4619" s="4">
        <v>13023</v>
      </c>
      <c r="B4619" s="5">
        <v>40616.660416666666</v>
      </c>
      <c r="C4619" s="5">
        <v>40597.463194444441</v>
      </c>
      <c r="D4619" s="4" t="s">
        <v>62</v>
      </c>
      <c r="E4619" s="4" t="s">
        <v>92</v>
      </c>
      <c r="F4619" s="6" t="s">
        <v>2072</v>
      </c>
      <c r="G4619" s="4" t="s">
        <v>55</v>
      </c>
      <c r="H4619" s="4" t="s">
        <v>2063</v>
      </c>
      <c r="I4619" s="4" t="s">
        <v>142</v>
      </c>
      <c r="J4619" s="4" t="s">
        <v>136</v>
      </c>
      <c r="K4619" s="10">
        <f t="shared" si="432"/>
        <v>19.197222222224809</v>
      </c>
      <c r="L4619" s="13">
        <f t="shared" si="433"/>
        <v>40597</v>
      </c>
      <c r="M4619" s="14">
        <f t="shared" si="434"/>
        <v>0.46319444444088731</v>
      </c>
      <c r="N4619" s="15">
        <f t="shared" si="435"/>
        <v>3</v>
      </c>
      <c r="O4619" s="16" t="str">
        <f t="shared" si="436"/>
        <v>Monday</v>
      </c>
      <c r="P4619" s="16" t="str">
        <f t="shared" si="437"/>
        <v>Feb</v>
      </c>
      <c r="Q4619" s="22">
        <f>IF(Analysis!$H$2=1,1,0)</f>
        <v>1</v>
      </c>
      <c r="R4619" s="1">
        <f>IF(Analysis!$H$3=1,1,0)</f>
        <v>1</v>
      </c>
      <c r="S4619" s="23">
        <f>IF(Analysis!$H$4=1,1,0)</f>
        <v>1</v>
      </c>
      <c r="T4619" s="23">
        <f>IF(Analysis!$H$6=1,1,0)</f>
        <v>1</v>
      </c>
      <c r="U4619" s="23">
        <f>IF(Analysis!$H$7=1,1,0)</f>
        <v>1</v>
      </c>
    </row>
    <row r="4620" spans="1:21">
      <c r="A4620" s="4">
        <v>13022</v>
      </c>
      <c r="B4620" s="5">
        <v>40604.565972222219</v>
      </c>
      <c r="C4620" s="5">
        <v>40597.443055555559</v>
      </c>
      <c r="D4620" s="4" t="s">
        <v>62</v>
      </c>
      <c r="E4620" s="4" t="s">
        <v>92</v>
      </c>
      <c r="F4620" s="6" t="s">
        <v>2073</v>
      </c>
      <c r="G4620" s="4" t="s">
        <v>55</v>
      </c>
      <c r="H4620" s="4" t="s">
        <v>2064</v>
      </c>
      <c r="I4620" s="4" t="s">
        <v>142</v>
      </c>
      <c r="J4620" s="4" t="s">
        <v>139</v>
      </c>
      <c r="K4620" s="10">
        <f t="shared" si="432"/>
        <v>7.1229166666598758</v>
      </c>
      <c r="L4620" s="13">
        <f t="shared" si="433"/>
        <v>40597</v>
      </c>
      <c r="M4620" s="14">
        <f t="shared" si="434"/>
        <v>0.44305555555911269</v>
      </c>
      <c r="N4620" s="15">
        <f t="shared" si="435"/>
        <v>2</v>
      </c>
      <c r="O4620" s="16" t="str">
        <f t="shared" si="436"/>
        <v>Wednesday</v>
      </c>
      <c r="P4620" s="16" t="str">
        <f t="shared" si="437"/>
        <v>Feb</v>
      </c>
      <c r="Q4620" s="22">
        <f>IF(Analysis!$H$2=1,1,0)</f>
        <v>1</v>
      </c>
      <c r="R4620" s="1">
        <f>IF(Analysis!$H$3=1,1,0)</f>
        <v>1</v>
      </c>
      <c r="S4620" s="23">
        <f>IF(Analysis!$H$4=1,1,0)</f>
        <v>1</v>
      </c>
      <c r="T4620" s="23">
        <f>IF(Analysis!$H$6=1,1,0)</f>
        <v>1</v>
      </c>
      <c r="U4620" s="23">
        <f>IF(Analysis!$H$7=1,1,0)</f>
        <v>1</v>
      </c>
    </row>
    <row r="4621" spans="1:21">
      <c r="A4621" s="4">
        <v>13020</v>
      </c>
      <c r="B4621" s="5">
        <v>40641.436805555553</v>
      </c>
      <c r="C4621" s="5">
        <v>40597.399305555555</v>
      </c>
      <c r="D4621" s="4" t="s">
        <v>62</v>
      </c>
      <c r="E4621" s="4" t="s">
        <v>100</v>
      </c>
      <c r="F4621" s="6" t="s">
        <v>132</v>
      </c>
      <c r="G4621" s="4" t="s">
        <v>55</v>
      </c>
      <c r="H4621" s="4" t="s">
        <v>2065</v>
      </c>
      <c r="I4621" s="4" t="s">
        <v>142</v>
      </c>
      <c r="J4621" s="4" t="s">
        <v>101</v>
      </c>
      <c r="K4621" s="10">
        <f t="shared" si="432"/>
        <v>44.037499999998545</v>
      </c>
      <c r="L4621" s="13">
        <f t="shared" si="433"/>
        <v>40597</v>
      </c>
      <c r="M4621" s="14">
        <f t="shared" si="434"/>
        <v>0.39930555555474712</v>
      </c>
      <c r="N4621" s="15">
        <f t="shared" si="435"/>
        <v>2</v>
      </c>
      <c r="O4621" s="16" t="str">
        <f t="shared" si="436"/>
        <v>Friday</v>
      </c>
      <c r="P4621" s="16" t="str">
        <f t="shared" si="437"/>
        <v>Feb</v>
      </c>
      <c r="Q4621" s="22">
        <f>IF(Analysis!$H$2=1,1,0)</f>
        <v>1</v>
      </c>
      <c r="R4621" s="1">
        <f>IF(Analysis!$H$3=1,1,0)</f>
        <v>1</v>
      </c>
      <c r="S4621" s="23">
        <f>IF(Analysis!$H$4=1,1,0)</f>
        <v>1</v>
      </c>
      <c r="T4621" s="23">
        <f>IF(Analysis!$H$6=1,1,0)</f>
        <v>1</v>
      </c>
      <c r="U4621" s="23">
        <f>IF(Analysis!$H$7=1,1,0)</f>
        <v>1</v>
      </c>
    </row>
    <row r="4622" spans="1:21">
      <c r="A4622" s="4">
        <v>13019</v>
      </c>
      <c r="B4622" s="5">
        <v>40597.423611111109</v>
      </c>
      <c r="C4622" s="5">
        <v>40597.375694444447</v>
      </c>
      <c r="D4622" s="4" t="s">
        <v>60</v>
      </c>
      <c r="E4622" s="4" t="s">
        <v>67</v>
      </c>
      <c r="F4622" s="6" t="s">
        <v>133</v>
      </c>
      <c r="G4622" s="4" t="s">
        <v>55</v>
      </c>
      <c r="H4622" s="4" t="s">
        <v>90</v>
      </c>
      <c r="I4622" s="4" t="s">
        <v>142</v>
      </c>
      <c r="J4622" s="4" t="s">
        <v>59</v>
      </c>
      <c r="K4622" s="10">
        <f t="shared" si="432"/>
        <v>4.7916666662786156E-2</v>
      </c>
      <c r="L4622" s="13">
        <f t="shared" si="433"/>
        <v>40597</v>
      </c>
      <c r="M4622" s="14">
        <f t="shared" si="434"/>
        <v>0.37569444444670808</v>
      </c>
      <c r="N4622" s="15">
        <f t="shared" si="435"/>
        <v>2</v>
      </c>
      <c r="O4622" s="16" t="str">
        <f t="shared" si="436"/>
        <v>Wednesday</v>
      </c>
      <c r="P4622" s="16" t="str">
        <f t="shared" si="437"/>
        <v>Feb</v>
      </c>
      <c r="Q4622" s="22">
        <f>IF(Analysis!$H$2=1,1,0)</f>
        <v>1</v>
      </c>
      <c r="R4622" s="1">
        <f>IF(Analysis!$H$3=1,1,0)</f>
        <v>1</v>
      </c>
      <c r="S4622" s="23">
        <f>IF(Analysis!$H$4=1,1,0)</f>
        <v>1</v>
      </c>
      <c r="T4622" s="23">
        <f>IF(Analysis!$H$6=1,1,0)</f>
        <v>1</v>
      </c>
      <c r="U4622" s="23">
        <f>IF(Analysis!$H$7=1,1,0)</f>
        <v>1</v>
      </c>
    </row>
    <row r="4623" spans="1:21">
      <c r="A4623" s="4">
        <v>13018</v>
      </c>
      <c r="B4623" s="5">
        <v>40613.554166666669</v>
      </c>
      <c r="C4623" s="5">
        <v>40597.371527777781</v>
      </c>
      <c r="D4623" s="4" t="s">
        <v>60</v>
      </c>
      <c r="E4623" s="4" t="s">
        <v>74</v>
      </c>
      <c r="F4623" s="6" t="s">
        <v>127</v>
      </c>
      <c r="G4623" s="4" t="s">
        <v>55</v>
      </c>
      <c r="H4623" s="4" t="s">
        <v>107</v>
      </c>
      <c r="I4623" s="4" t="s">
        <v>142</v>
      </c>
      <c r="J4623" s="4" t="s">
        <v>73</v>
      </c>
      <c r="K4623" s="10">
        <f t="shared" si="432"/>
        <v>16.182638888887595</v>
      </c>
      <c r="L4623" s="13">
        <f t="shared" si="433"/>
        <v>40597</v>
      </c>
      <c r="M4623" s="14">
        <f t="shared" si="434"/>
        <v>0.37152777778101154</v>
      </c>
      <c r="N4623" s="15">
        <f t="shared" si="435"/>
        <v>1</v>
      </c>
      <c r="O4623" s="16" t="str">
        <f t="shared" si="436"/>
        <v>Friday</v>
      </c>
      <c r="P4623" s="16" t="str">
        <f t="shared" si="437"/>
        <v>Feb</v>
      </c>
      <c r="Q4623" s="22">
        <f>IF(Analysis!$H$2=1,1,0)</f>
        <v>1</v>
      </c>
      <c r="R4623" s="1">
        <f>IF(Analysis!$H$3=1,1,0)</f>
        <v>1</v>
      </c>
      <c r="S4623" s="23">
        <f>IF(Analysis!$H$4=1,1,0)</f>
        <v>1</v>
      </c>
      <c r="T4623" s="23">
        <f>IF(Analysis!$H$6=1,1,0)</f>
        <v>1</v>
      </c>
      <c r="U4623" s="23">
        <f>IF(Analysis!$H$7=1,1,0)</f>
        <v>1</v>
      </c>
    </row>
    <row r="4624" spans="1:21">
      <c r="A4624" s="4">
        <v>13017</v>
      </c>
      <c r="B4624" s="5">
        <v>40597.504861111112</v>
      </c>
      <c r="C4624" s="5">
        <v>40597.365972222222</v>
      </c>
      <c r="D4624" s="4" t="s">
        <v>53</v>
      </c>
      <c r="E4624" s="4" t="s">
        <v>68</v>
      </c>
      <c r="F4624" s="6" t="s">
        <v>128</v>
      </c>
      <c r="G4624" s="4" t="s">
        <v>55</v>
      </c>
      <c r="H4624" s="4" t="s">
        <v>106</v>
      </c>
      <c r="I4624" s="4" t="s">
        <v>142</v>
      </c>
      <c r="J4624" s="4" t="s">
        <v>59</v>
      </c>
      <c r="K4624" s="10">
        <f t="shared" si="432"/>
        <v>0.13888888889050577</v>
      </c>
      <c r="L4624" s="13">
        <f t="shared" si="433"/>
        <v>40597</v>
      </c>
      <c r="M4624" s="14">
        <f t="shared" si="434"/>
        <v>0.36597222222189885</v>
      </c>
      <c r="N4624" s="15">
        <f t="shared" si="435"/>
        <v>1</v>
      </c>
      <c r="O4624" s="16" t="str">
        <f t="shared" si="436"/>
        <v>Wednesday</v>
      </c>
      <c r="P4624" s="16" t="str">
        <f t="shared" si="437"/>
        <v>Feb</v>
      </c>
      <c r="Q4624" s="22">
        <f>IF(Analysis!$H$2=1,1,0)</f>
        <v>1</v>
      </c>
      <c r="R4624" s="1">
        <f>IF(Analysis!$H$3=1,1,0)</f>
        <v>1</v>
      </c>
      <c r="S4624" s="23">
        <f>IF(Analysis!$H$4=1,1,0)</f>
        <v>1</v>
      </c>
      <c r="T4624" s="23">
        <f>IF(Analysis!$H$6=1,1,0)</f>
        <v>1</v>
      </c>
      <c r="U4624" s="23">
        <f>IF(Analysis!$H$7=1,1,0)</f>
        <v>1</v>
      </c>
    </row>
    <row r="4625" spans="1:21">
      <c r="A4625" s="4">
        <v>13016</v>
      </c>
      <c r="B4625" s="5">
        <v>40598.429861111108</v>
      </c>
      <c r="C4625" s="5">
        <v>40597.36041666667</v>
      </c>
      <c r="D4625" s="4" t="s">
        <v>53</v>
      </c>
      <c r="E4625" s="4" t="s">
        <v>74</v>
      </c>
      <c r="F4625" s="6" t="s">
        <v>129</v>
      </c>
      <c r="G4625" s="4" t="s">
        <v>55</v>
      </c>
      <c r="H4625" s="4" t="s">
        <v>71</v>
      </c>
      <c r="I4625" s="4" t="s">
        <v>142</v>
      </c>
      <c r="J4625" s="4" t="s">
        <v>136</v>
      </c>
      <c r="K4625" s="10">
        <f t="shared" si="432"/>
        <v>1.0694444444379769</v>
      </c>
      <c r="L4625" s="13">
        <f t="shared" si="433"/>
        <v>40597</v>
      </c>
      <c r="M4625" s="14">
        <f t="shared" si="434"/>
        <v>0.36041666667006211</v>
      </c>
      <c r="N4625" s="15">
        <f t="shared" si="435"/>
        <v>1</v>
      </c>
      <c r="O4625" s="16" t="str">
        <f t="shared" si="436"/>
        <v>Thursday</v>
      </c>
      <c r="P4625" s="16" t="str">
        <f t="shared" si="437"/>
        <v>Feb</v>
      </c>
      <c r="Q4625" s="22">
        <f>IF(Analysis!$H$2=1,1,0)</f>
        <v>1</v>
      </c>
      <c r="R4625" s="1">
        <f>IF(Analysis!$H$3=1,1,0)</f>
        <v>1</v>
      </c>
      <c r="S4625" s="23">
        <f>IF(Analysis!$H$4=1,1,0)</f>
        <v>1</v>
      </c>
      <c r="T4625" s="23">
        <f>IF(Analysis!$H$6=1,1,0)</f>
        <v>1</v>
      </c>
      <c r="U4625" s="23">
        <f>IF(Analysis!$H$7=1,1,0)</f>
        <v>1</v>
      </c>
    </row>
    <row r="4626" spans="1:21">
      <c r="A4626" s="4">
        <v>13015</v>
      </c>
      <c r="B4626" s="5">
        <v>40597.399305555555</v>
      </c>
      <c r="C4626" s="5">
        <v>40596.680555555555</v>
      </c>
      <c r="D4626" s="4" t="s">
        <v>60</v>
      </c>
      <c r="E4626" s="4" t="s">
        <v>68</v>
      </c>
      <c r="F4626" s="6" t="s">
        <v>145</v>
      </c>
      <c r="G4626" s="4" t="s">
        <v>55</v>
      </c>
      <c r="H4626" s="4" t="s">
        <v>56</v>
      </c>
      <c r="I4626" s="4" t="s">
        <v>142</v>
      </c>
      <c r="J4626" s="4" t="s">
        <v>59</v>
      </c>
      <c r="K4626" s="10">
        <f t="shared" si="432"/>
        <v>0.71875</v>
      </c>
      <c r="L4626" s="13">
        <f t="shared" si="433"/>
        <v>40596</v>
      </c>
      <c r="M4626" s="14">
        <f t="shared" si="434"/>
        <v>0.68055555555474712</v>
      </c>
      <c r="N4626" s="15">
        <f t="shared" si="435"/>
        <v>5</v>
      </c>
      <c r="O4626" s="16" t="str">
        <f t="shared" si="436"/>
        <v>Wednesday</v>
      </c>
      <c r="P4626" s="16" t="str">
        <f t="shared" si="437"/>
        <v>Feb</v>
      </c>
      <c r="Q4626" s="22">
        <f>IF(Analysis!$H$2=1,1,0)</f>
        <v>1</v>
      </c>
      <c r="R4626" s="1">
        <f>IF(Analysis!$H$3=1,1,0)</f>
        <v>1</v>
      </c>
      <c r="S4626" s="23">
        <f>IF(Analysis!$H$4=1,1,0)</f>
        <v>1</v>
      </c>
      <c r="T4626" s="23">
        <f>IF(Analysis!$H$6=1,1,0)</f>
        <v>1</v>
      </c>
      <c r="U4626" s="23">
        <f>IF(Analysis!$H$7=1,1,0)</f>
        <v>1</v>
      </c>
    </row>
    <row r="4627" spans="1:21">
      <c r="A4627" s="4">
        <v>13014</v>
      </c>
      <c r="B4627" s="5">
        <v>40602.57708333333</v>
      </c>
      <c r="C4627" s="5">
        <v>40596.65347222222</v>
      </c>
      <c r="D4627" s="4" t="s">
        <v>62</v>
      </c>
      <c r="E4627" s="4" t="s">
        <v>72</v>
      </c>
      <c r="F4627" s="6" t="s">
        <v>2535</v>
      </c>
      <c r="G4627" s="4" t="s">
        <v>55</v>
      </c>
      <c r="H4627" s="4" t="s">
        <v>90</v>
      </c>
      <c r="I4627" s="4" t="s">
        <v>142</v>
      </c>
      <c r="J4627" s="4" t="s">
        <v>73</v>
      </c>
      <c r="K4627" s="10">
        <f t="shared" si="432"/>
        <v>5.9236111111094942</v>
      </c>
      <c r="L4627" s="13">
        <f t="shared" si="433"/>
        <v>40596</v>
      </c>
      <c r="M4627" s="14">
        <f t="shared" si="434"/>
        <v>0.65347222222044365</v>
      </c>
      <c r="N4627" s="15">
        <f t="shared" si="435"/>
        <v>5</v>
      </c>
      <c r="O4627" s="16" t="str">
        <f t="shared" si="436"/>
        <v>Monday</v>
      </c>
      <c r="P4627" s="16" t="str">
        <f t="shared" si="437"/>
        <v>Feb</v>
      </c>
      <c r="Q4627" s="22">
        <f>IF(Analysis!$H$2=1,1,0)</f>
        <v>1</v>
      </c>
      <c r="R4627" s="1">
        <f>IF(Analysis!$H$3=1,1,0)</f>
        <v>1</v>
      </c>
      <c r="S4627" s="23">
        <f>IF(Analysis!$H$4=1,1,0)</f>
        <v>1</v>
      </c>
      <c r="T4627" s="23">
        <f>IF(Analysis!$H$6=1,1,0)</f>
        <v>1</v>
      </c>
      <c r="U4627" s="23">
        <f>IF(Analysis!$H$7=1,1,0)</f>
        <v>1</v>
      </c>
    </row>
    <row r="4628" spans="1:21">
      <c r="A4628" s="4">
        <v>13013</v>
      </c>
      <c r="B4628" s="5">
        <v>40596.547222222223</v>
      </c>
      <c r="C4628" s="5">
        <v>40596.52847222222</v>
      </c>
      <c r="D4628" s="4" t="s">
        <v>53</v>
      </c>
      <c r="E4628" s="4" t="s">
        <v>54</v>
      </c>
      <c r="F4628" s="6" t="s">
        <v>2071</v>
      </c>
      <c r="G4628" s="4" t="s">
        <v>55</v>
      </c>
      <c r="H4628" s="4" t="s">
        <v>56</v>
      </c>
      <c r="I4628" s="4" t="s">
        <v>142</v>
      </c>
      <c r="J4628" s="4" t="s">
        <v>59</v>
      </c>
      <c r="K4628" s="10">
        <f t="shared" si="432"/>
        <v>1.8750000002910383E-2</v>
      </c>
      <c r="L4628" s="13">
        <f t="shared" si="433"/>
        <v>40596</v>
      </c>
      <c r="M4628" s="14">
        <f t="shared" si="434"/>
        <v>0.52847222222044365</v>
      </c>
      <c r="N4628" s="15">
        <f t="shared" si="435"/>
        <v>3</v>
      </c>
      <c r="O4628" s="16" t="str">
        <f t="shared" si="436"/>
        <v>Tuesday</v>
      </c>
      <c r="P4628" s="16" t="str">
        <f t="shared" si="437"/>
        <v>Feb</v>
      </c>
      <c r="Q4628" s="22">
        <f>IF(Analysis!$H$2=1,1,0)</f>
        <v>1</v>
      </c>
      <c r="R4628" s="1">
        <f>IF(Analysis!$H$3=1,1,0)</f>
        <v>1</v>
      </c>
      <c r="S4628" s="23">
        <f>IF(Analysis!$H$4=1,1,0)</f>
        <v>1</v>
      </c>
      <c r="T4628" s="23">
        <f>IF(Analysis!$H$6=1,1,0)</f>
        <v>1</v>
      </c>
      <c r="U4628" s="23">
        <f>IF(Analysis!$H$7=1,1,0)</f>
        <v>1</v>
      </c>
    </row>
    <row r="4629" spans="1:21">
      <c r="A4629" s="4">
        <v>13012</v>
      </c>
      <c r="B4629" s="5">
        <v>40597.666666666664</v>
      </c>
      <c r="C4629" s="5">
        <v>40596.522222222222</v>
      </c>
      <c r="D4629" s="4" t="s">
        <v>53</v>
      </c>
      <c r="E4629" s="4" t="s">
        <v>41</v>
      </c>
      <c r="F4629" s="6" t="s">
        <v>2072</v>
      </c>
      <c r="G4629" s="4" t="s">
        <v>55</v>
      </c>
      <c r="H4629" s="4" t="s">
        <v>2066</v>
      </c>
      <c r="I4629" s="4" t="s">
        <v>142</v>
      </c>
      <c r="J4629" s="4" t="s">
        <v>65</v>
      </c>
      <c r="K4629" s="10">
        <f t="shared" si="432"/>
        <v>1.1444444444423425</v>
      </c>
      <c r="L4629" s="13">
        <f t="shared" si="433"/>
        <v>40596</v>
      </c>
      <c r="M4629" s="14">
        <f t="shared" si="434"/>
        <v>0.52222222222189885</v>
      </c>
      <c r="N4629" s="15">
        <f t="shared" si="435"/>
        <v>3</v>
      </c>
      <c r="O4629" s="16" t="str">
        <f t="shared" si="436"/>
        <v>Wednesday</v>
      </c>
      <c r="P4629" s="16" t="str">
        <f t="shared" si="437"/>
        <v>Feb</v>
      </c>
      <c r="Q4629" s="22">
        <f>IF(Analysis!$H$2=1,1,0)</f>
        <v>1</v>
      </c>
      <c r="R4629" s="1">
        <f>IF(Analysis!$H$3=1,1,0)</f>
        <v>1</v>
      </c>
      <c r="S4629" s="23">
        <f>IF(Analysis!$H$4=1,1,0)</f>
        <v>1</v>
      </c>
      <c r="T4629" s="23">
        <f>IF(Analysis!$H$6=1,1,0)</f>
        <v>1</v>
      </c>
      <c r="U4629" s="23">
        <f>IF(Analysis!$H$7=1,1,0)</f>
        <v>1</v>
      </c>
    </row>
    <row r="4630" spans="1:21">
      <c r="A4630" s="4">
        <v>13011</v>
      </c>
      <c r="B4630" s="5">
        <v>40641.419444444444</v>
      </c>
      <c r="C4630" s="5">
        <v>40596.468055555553</v>
      </c>
      <c r="D4630" s="4" t="s">
        <v>62</v>
      </c>
      <c r="E4630" s="4" t="s">
        <v>100</v>
      </c>
      <c r="F4630" s="6" t="s">
        <v>2073</v>
      </c>
      <c r="G4630" s="4" t="s">
        <v>55</v>
      </c>
      <c r="H4630" s="4" t="s">
        <v>2067</v>
      </c>
      <c r="I4630" s="4" t="s">
        <v>142</v>
      </c>
      <c r="J4630" s="4" t="s">
        <v>136</v>
      </c>
      <c r="K4630" s="10">
        <f t="shared" si="432"/>
        <v>44.951388888890506</v>
      </c>
      <c r="L4630" s="13">
        <f t="shared" si="433"/>
        <v>40596</v>
      </c>
      <c r="M4630" s="14">
        <f t="shared" si="434"/>
        <v>0.46805555555329192</v>
      </c>
      <c r="N4630" s="15">
        <f t="shared" si="435"/>
        <v>3</v>
      </c>
      <c r="O4630" s="16" t="str">
        <f t="shared" si="436"/>
        <v>Friday</v>
      </c>
      <c r="P4630" s="16" t="str">
        <f t="shared" si="437"/>
        <v>Feb</v>
      </c>
      <c r="Q4630" s="22">
        <f>IF(Analysis!$H$2=1,1,0)</f>
        <v>1</v>
      </c>
      <c r="R4630" s="1">
        <f>IF(Analysis!$H$3=1,1,0)</f>
        <v>1</v>
      </c>
      <c r="S4630" s="23">
        <f>IF(Analysis!$H$4=1,1,0)</f>
        <v>1</v>
      </c>
      <c r="T4630" s="23">
        <f>IF(Analysis!$H$6=1,1,0)</f>
        <v>1</v>
      </c>
      <c r="U4630" s="23">
        <f>IF(Analysis!$H$7=1,1,0)</f>
        <v>1</v>
      </c>
    </row>
    <row r="4631" spans="1:21">
      <c r="A4631" s="4">
        <v>13010</v>
      </c>
      <c r="B4631" s="5">
        <v>40659.487500000003</v>
      </c>
      <c r="C4631" s="5">
        <v>40596.446527777778</v>
      </c>
      <c r="D4631" s="4" t="s">
        <v>62</v>
      </c>
      <c r="E4631" s="4" t="s">
        <v>76</v>
      </c>
      <c r="F4631" s="6" t="s">
        <v>132</v>
      </c>
      <c r="G4631" s="4" t="s">
        <v>55</v>
      </c>
      <c r="H4631" s="4" t="s">
        <v>2068</v>
      </c>
      <c r="I4631" s="4" t="s">
        <v>142</v>
      </c>
      <c r="J4631" s="4" t="s">
        <v>136</v>
      </c>
      <c r="K4631" s="10">
        <f t="shared" si="432"/>
        <v>63.040972222224809</v>
      </c>
      <c r="L4631" s="13">
        <f t="shared" si="433"/>
        <v>40596</v>
      </c>
      <c r="M4631" s="14">
        <f t="shared" si="434"/>
        <v>0.44652777777810115</v>
      </c>
      <c r="N4631" s="15">
        <f t="shared" si="435"/>
        <v>2</v>
      </c>
      <c r="O4631" s="16" t="str">
        <f t="shared" si="436"/>
        <v>Tuesday</v>
      </c>
      <c r="P4631" s="16" t="str">
        <f t="shared" si="437"/>
        <v>Feb</v>
      </c>
      <c r="Q4631" s="22">
        <f>IF(Analysis!$H$2=1,1,0)</f>
        <v>1</v>
      </c>
      <c r="R4631" s="1">
        <f>IF(Analysis!$H$3=1,1,0)</f>
        <v>1</v>
      </c>
      <c r="S4631" s="23">
        <f>IF(Analysis!$H$4=1,1,0)</f>
        <v>1</v>
      </c>
      <c r="T4631" s="23">
        <f>IF(Analysis!$H$6=1,1,0)</f>
        <v>1</v>
      </c>
      <c r="U4631" s="23">
        <f>IF(Analysis!$H$7=1,1,0)</f>
        <v>1</v>
      </c>
    </row>
    <row r="4632" spans="1:21">
      <c r="A4632" s="4">
        <v>13009</v>
      </c>
      <c r="B4632" s="5">
        <v>40596.577777777777</v>
      </c>
      <c r="C4632" s="5">
        <v>40596.438194444447</v>
      </c>
      <c r="D4632" s="4" t="s">
        <v>60</v>
      </c>
      <c r="E4632" s="4" t="s">
        <v>61</v>
      </c>
      <c r="F4632" s="6" t="s">
        <v>133</v>
      </c>
      <c r="G4632" s="4" t="s">
        <v>55</v>
      </c>
      <c r="H4632" s="4" t="s">
        <v>2069</v>
      </c>
      <c r="I4632" s="4" t="s">
        <v>142</v>
      </c>
      <c r="J4632" s="4" t="s">
        <v>59</v>
      </c>
      <c r="K4632" s="10">
        <f t="shared" si="432"/>
        <v>0.13958333332993789</v>
      </c>
      <c r="L4632" s="13">
        <f t="shared" si="433"/>
        <v>40596</v>
      </c>
      <c r="M4632" s="14">
        <f t="shared" si="434"/>
        <v>0.43819444444670808</v>
      </c>
      <c r="N4632" s="15">
        <f t="shared" si="435"/>
        <v>2</v>
      </c>
      <c r="O4632" s="16" t="str">
        <f t="shared" si="436"/>
        <v>Tuesday</v>
      </c>
      <c r="P4632" s="16" t="str">
        <f t="shared" si="437"/>
        <v>Feb</v>
      </c>
      <c r="Q4632" s="22">
        <f>IF(Analysis!$H$2=1,1,0)</f>
        <v>1</v>
      </c>
      <c r="R4632" s="1">
        <f>IF(Analysis!$H$3=1,1,0)</f>
        <v>1</v>
      </c>
      <c r="S4632" s="23">
        <f>IF(Analysis!$H$4=1,1,0)</f>
        <v>1</v>
      </c>
      <c r="T4632" s="23">
        <f>IF(Analysis!$H$6=1,1,0)</f>
        <v>1</v>
      </c>
      <c r="U4632" s="23">
        <f>IF(Analysis!$H$7=1,1,0)</f>
        <v>1</v>
      </c>
    </row>
    <row r="4633" spans="1:21">
      <c r="A4633" s="4">
        <v>13008</v>
      </c>
      <c r="B4633" s="5">
        <v>40613.445833333331</v>
      </c>
      <c r="C4633" s="5">
        <v>40596.40625</v>
      </c>
      <c r="D4633" s="4" t="s">
        <v>62</v>
      </c>
      <c r="E4633" s="4" t="s">
        <v>100</v>
      </c>
      <c r="F4633" s="6" t="s">
        <v>127</v>
      </c>
      <c r="G4633" s="4" t="s">
        <v>55</v>
      </c>
      <c r="H4633" s="4" t="s">
        <v>2070</v>
      </c>
      <c r="I4633" s="4" t="s">
        <v>142</v>
      </c>
      <c r="J4633" s="4" t="s">
        <v>65</v>
      </c>
      <c r="K4633" s="10">
        <f t="shared" si="432"/>
        <v>17.039583333331393</v>
      </c>
      <c r="L4633" s="13">
        <f t="shared" si="433"/>
        <v>40596</v>
      </c>
      <c r="M4633" s="14">
        <f t="shared" si="434"/>
        <v>0.40625</v>
      </c>
      <c r="N4633" s="15">
        <f t="shared" si="435"/>
        <v>2</v>
      </c>
      <c r="O4633" s="16" t="str">
        <f t="shared" si="436"/>
        <v>Friday</v>
      </c>
      <c r="P4633" s="16" t="str">
        <f t="shared" si="437"/>
        <v>Feb</v>
      </c>
      <c r="Q4633" s="22">
        <f>IF(Analysis!$H$2=1,1,0)</f>
        <v>1</v>
      </c>
      <c r="R4633" s="1">
        <f>IF(Analysis!$H$3=1,1,0)</f>
        <v>1</v>
      </c>
      <c r="S4633" s="23">
        <f>IF(Analysis!$H$4=1,1,0)</f>
        <v>1</v>
      </c>
      <c r="T4633" s="23">
        <f>IF(Analysis!$H$6=1,1,0)</f>
        <v>1</v>
      </c>
      <c r="U4633" s="23">
        <f>IF(Analysis!$H$7=1,1,0)</f>
        <v>1</v>
      </c>
    </row>
    <row r="4634" spans="1:21">
      <c r="A4634" s="4">
        <v>13007</v>
      </c>
      <c r="B4634" s="5">
        <v>40596.413888888892</v>
      </c>
      <c r="C4634" s="5">
        <v>40596.40347222222</v>
      </c>
      <c r="D4634" s="4" t="s">
        <v>60</v>
      </c>
      <c r="E4634" s="4" t="s">
        <v>68</v>
      </c>
      <c r="F4634" s="6" t="s">
        <v>128</v>
      </c>
      <c r="G4634" s="4" t="s">
        <v>55</v>
      </c>
      <c r="H4634" s="4" t="s">
        <v>90</v>
      </c>
      <c r="I4634" s="4" t="s">
        <v>142</v>
      </c>
      <c r="J4634" s="4" t="s">
        <v>59</v>
      </c>
      <c r="K4634" s="10">
        <f t="shared" si="432"/>
        <v>1.0416666671517305E-2</v>
      </c>
      <c r="L4634" s="13">
        <f t="shared" si="433"/>
        <v>40596</v>
      </c>
      <c r="M4634" s="14">
        <f t="shared" si="434"/>
        <v>0.40347222222044365</v>
      </c>
      <c r="N4634" s="15">
        <f t="shared" si="435"/>
        <v>2</v>
      </c>
      <c r="O4634" s="16" t="str">
        <f t="shared" si="436"/>
        <v>Tuesday</v>
      </c>
      <c r="P4634" s="16" t="str">
        <f t="shared" si="437"/>
        <v>Feb</v>
      </c>
      <c r="Q4634" s="22">
        <f>IF(Analysis!$H$2=1,1,0)</f>
        <v>1</v>
      </c>
      <c r="R4634" s="1">
        <f>IF(Analysis!$H$3=1,1,0)</f>
        <v>1</v>
      </c>
      <c r="S4634" s="23">
        <f>IF(Analysis!$H$4=1,1,0)</f>
        <v>1</v>
      </c>
      <c r="T4634" s="23">
        <f>IF(Analysis!$H$6=1,1,0)</f>
        <v>1</v>
      </c>
      <c r="U4634" s="23">
        <f>IF(Analysis!$H$7=1,1,0)</f>
        <v>1</v>
      </c>
    </row>
    <row r="4635" spans="1:21">
      <c r="A4635" s="4">
        <v>13006</v>
      </c>
      <c r="B4635" s="5">
        <v>40598.554861111108</v>
      </c>
      <c r="C4635" s="5">
        <v>40596.375</v>
      </c>
      <c r="D4635" s="4" t="s">
        <v>60</v>
      </c>
      <c r="E4635" s="4" t="s">
        <v>61</v>
      </c>
      <c r="F4635" s="6" t="s">
        <v>129</v>
      </c>
      <c r="G4635" s="4" t="s">
        <v>55</v>
      </c>
      <c r="H4635" s="4" t="s">
        <v>107</v>
      </c>
      <c r="I4635" s="4" t="s">
        <v>142</v>
      </c>
      <c r="J4635" s="4" t="s">
        <v>59</v>
      </c>
      <c r="K4635" s="10">
        <f t="shared" si="432"/>
        <v>2.179861111108039</v>
      </c>
      <c r="L4635" s="13">
        <f t="shared" si="433"/>
        <v>40596</v>
      </c>
      <c r="M4635" s="14">
        <f t="shared" si="434"/>
        <v>0.375</v>
      </c>
      <c r="N4635" s="15">
        <f t="shared" si="435"/>
        <v>2</v>
      </c>
      <c r="O4635" s="16" t="str">
        <f t="shared" si="436"/>
        <v>Thursday</v>
      </c>
      <c r="P4635" s="16" t="str">
        <f t="shared" si="437"/>
        <v>Feb</v>
      </c>
      <c r="Q4635" s="22">
        <f>IF(Analysis!$H$2=1,1,0)</f>
        <v>1</v>
      </c>
      <c r="R4635" s="1">
        <f>IF(Analysis!$H$3=1,1,0)</f>
        <v>1</v>
      </c>
      <c r="S4635" s="23">
        <f>IF(Analysis!$H$4=1,1,0)</f>
        <v>1</v>
      </c>
      <c r="T4635" s="23">
        <f>IF(Analysis!$H$6=1,1,0)</f>
        <v>1</v>
      </c>
      <c r="U4635" s="23">
        <f>IF(Analysis!$H$7=1,1,0)</f>
        <v>1</v>
      </c>
    </row>
    <row r="4636" spans="1:21">
      <c r="B4636" s="5"/>
      <c r="C4636" s="5"/>
      <c r="K4636" s="10"/>
      <c r="L4636" s="13"/>
      <c r="M4636" s="14"/>
      <c r="N4636" s="15"/>
      <c r="O4636" s="16"/>
      <c r="P4636" s="16"/>
      <c r="Q4636" s="22"/>
      <c r="S4636" s="23"/>
      <c r="T4636" s="23"/>
      <c r="U4636" s="23"/>
    </row>
    <row r="4637" spans="1:21">
      <c r="B4637" s="5"/>
      <c r="C4637" s="5"/>
      <c r="K4637" s="10"/>
      <c r="L4637" s="13"/>
      <c r="M4637" s="14"/>
      <c r="N4637" s="15"/>
      <c r="O4637" s="16"/>
      <c r="P4637" s="16"/>
      <c r="Q4637" s="22"/>
      <c r="S4637" s="23"/>
      <c r="T4637" s="23"/>
      <c r="U4637" s="23"/>
    </row>
    <row r="4638" spans="1:21">
      <c r="B4638" s="5"/>
      <c r="C4638" s="5"/>
      <c r="K4638" s="10"/>
      <c r="L4638" s="13"/>
      <c r="M4638" s="14"/>
      <c r="N4638" s="15"/>
      <c r="O4638" s="16"/>
      <c r="P4638" s="16"/>
      <c r="Q4638" s="22"/>
      <c r="S4638" s="23"/>
      <c r="T4638" s="23"/>
      <c r="U4638" s="23"/>
    </row>
    <row r="4639" spans="1:21">
      <c r="B4639" s="5"/>
      <c r="C4639" s="5"/>
      <c r="K4639" s="10"/>
      <c r="L4639" s="13"/>
      <c r="M4639" s="14"/>
      <c r="N4639" s="15"/>
      <c r="O4639" s="16"/>
      <c r="P4639" s="16"/>
      <c r="Q4639" s="22"/>
      <c r="S4639" s="23"/>
      <c r="T4639" s="23"/>
      <c r="U4639" s="23"/>
    </row>
    <row r="4640" spans="1:21">
      <c r="B4640" s="5"/>
      <c r="C4640" s="5"/>
      <c r="K4640" s="10"/>
      <c r="L4640" s="13"/>
      <c r="M4640" s="14"/>
      <c r="N4640" s="15"/>
      <c r="O4640" s="16"/>
      <c r="P4640" s="16"/>
      <c r="Q4640" s="22"/>
      <c r="S4640" s="23"/>
      <c r="T4640" s="23"/>
      <c r="U4640" s="23"/>
    </row>
    <row r="4641" spans="2:21">
      <c r="B4641" s="5"/>
      <c r="C4641" s="5"/>
      <c r="K4641" s="10"/>
      <c r="L4641" s="13"/>
      <c r="M4641" s="14"/>
      <c r="N4641" s="15"/>
      <c r="O4641" s="16"/>
      <c r="P4641" s="16"/>
      <c r="Q4641" s="22"/>
      <c r="S4641" s="23"/>
      <c r="T4641" s="23"/>
      <c r="U4641" s="23"/>
    </row>
    <row r="4642" spans="2:21">
      <c r="B4642" s="5"/>
      <c r="C4642" s="5"/>
      <c r="K4642" s="10"/>
      <c r="L4642" s="13"/>
      <c r="M4642" s="14"/>
      <c r="N4642" s="15"/>
      <c r="O4642" s="16"/>
      <c r="P4642" s="16"/>
      <c r="Q4642" s="22"/>
      <c r="S4642" s="23"/>
      <c r="T4642" s="23"/>
      <c r="U4642" s="23"/>
    </row>
    <row r="4643" spans="2:21">
      <c r="B4643" s="5"/>
      <c r="C4643" s="5"/>
      <c r="K4643" s="10"/>
      <c r="L4643" s="13"/>
      <c r="M4643" s="14"/>
      <c r="N4643" s="15"/>
      <c r="O4643" s="16"/>
      <c r="P4643" s="16"/>
      <c r="Q4643" s="22"/>
      <c r="S4643" s="23"/>
      <c r="T4643" s="23"/>
      <c r="U4643" s="23"/>
    </row>
    <row r="4644" spans="2:21">
      <c r="B4644" s="5"/>
      <c r="C4644" s="5"/>
      <c r="K4644" s="10"/>
      <c r="L4644" s="13"/>
      <c r="M4644" s="14"/>
      <c r="N4644" s="15"/>
      <c r="O4644" s="16"/>
      <c r="P4644" s="16"/>
      <c r="Q4644" s="22"/>
      <c r="S4644" s="23"/>
      <c r="T4644" s="23"/>
      <c r="U4644" s="23"/>
    </row>
    <row r="4645" spans="2:21">
      <c r="B4645" s="5"/>
      <c r="C4645" s="5"/>
      <c r="K4645" s="10"/>
      <c r="L4645" s="13"/>
      <c r="M4645" s="14"/>
      <c r="N4645" s="15"/>
      <c r="O4645" s="16"/>
      <c r="P4645" s="16"/>
      <c r="Q4645" s="22"/>
      <c r="S4645" s="23"/>
      <c r="T4645" s="23"/>
      <c r="U4645" s="23"/>
    </row>
    <row r="4646" spans="2:21">
      <c r="B4646" s="5"/>
      <c r="C4646" s="5"/>
      <c r="K4646" s="10"/>
      <c r="L4646" s="13"/>
      <c r="M4646" s="14"/>
      <c r="N4646" s="15"/>
      <c r="O4646" s="16"/>
      <c r="P4646" s="16"/>
      <c r="Q4646" s="22"/>
      <c r="S4646" s="23"/>
      <c r="T4646" s="23"/>
      <c r="U4646" s="23"/>
    </row>
    <row r="4647" spans="2:21">
      <c r="B4647" s="5"/>
      <c r="C4647" s="5"/>
      <c r="K4647" s="10"/>
      <c r="L4647" s="13"/>
      <c r="M4647" s="14"/>
      <c r="N4647" s="15"/>
      <c r="O4647" s="16"/>
      <c r="P4647" s="16"/>
      <c r="Q4647" s="22"/>
      <c r="S4647" s="23"/>
      <c r="T4647" s="23"/>
      <c r="U4647" s="23"/>
    </row>
    <row r="4648" spans="2:21">
      <c r="B4648" s="5"/>
      <c r="C4648" s="5"/>
      <c r="K4648" s="10"/>
      <c r="L4648" s="13"/>
      <c r="M4648" s="14"/>
      <c r="N4648" s="15"/>
      <c r="O4648" s="16"/>
      <c r="P4648" s="16"/>
      <c r="Q4648" s="22"/>
      <c r="S4648" s="23"/>
      <c r="T4648" s="23"/>
      <c r="U4648" s="23"/>
    </row>
    <row r="4649" spans="2:21">
      <c r="B4649" s="5"/>
      <c r="C4649" s="5"/>
      <c r="K4649" s="10"/>
      <c r="L4649" s="13"/>
      <c r="M4649" s="14"/>
      <c r="N4649" s="15"/>
      <c r="O4649" s="16"/>
      <c r="P4649" s="16"/>
      <c r="Q4649" s="22"/>
      <c r="S4649" s="23"/>
      <c r="T4649" s="23"/>
      <c r="U4649" s="23"/>
    </row>
    <row r="4650" spans="2:21">
      <c r="B4650" s="5"/>
      <c r="C4650" s="5"/>
      <c r="K4650" s="10"/>
      <c r="L4650" s="13"/>
      <c r="M4650" s="14"/>
      <c r="N4650" s="15"/>
      <c r="O4650" s="16"/>
      <c r="P4650" s="16"/>
      <c r="Q4650" s="22"/>
      <c r="S4650" s="23"/>
      <c r="T4650" s="23"/>
      <c r="U4650" s="23"/>
    </row>
    <row r="4651" spans="2:21">
      <c r="B4651" s="5"/>
      <c r="C4651" s="5"/>
      <c r="K4651" s="10"/>
      <c r="L4651" s="13"/>
      <c r="M4651" s="14"/>
      <c r="N4651" s="15"/>
      <c r="O4651" s="16"/>
      <c r="P4651" s="16"/>
      <c r="Q4651" s="22"/>
      <c r="S4651" s="23"/>
      <c r="T4651" s="23"/>
      <c r="U4651" s="23"/>
    </row>
    <row r="4652" spans="2:21">
      <c r="B4652" s="5"/>
      <c r="C4652" s="5"/>
      <c r="K4652" s="10"/>
      <c r="L4652" s="13"/>
      <c r="M4652" s="14"/>
      <c r="N4652" s="15"/>
      <c r="O4652" s="16"/>
      <c r="P4652" s="16"/>
      <c r="Q4652" s="22"/>
      <c r="S4652" s="23"/>
      <c r="T4652" s="23"/>
      <c r="U4652" s="23"/>
    </row>
    <row r="4653" spans="2:21">
      <c r="B4653" s="5"/>
      <c r="C4653" s="5"/>
      <c r="K4653" s="10"/>
      <c r="L4653" s="13"/>
      <c r="M4653" s="14"/>
      <c r="N4653" s="15"/>
      <c r="O4653" s="16"/>
      <c r="P4653" s="16"/>
      <c r="Q4653" s="22"/>
      <c r="S4653" s="23"/>
      <c r="T4653" s="23"/>
      <c r="U4653" s="23"/>
    </row>
    <row r="4654" spans="2:21">
      <c r="B4654" s="5"/>
      <c r="C4654" s="5"/>
      <c r="K4654" s="10"/>
      <c r="L4654" s="13"/>
      <c r="M4654" s="14"/>
      <c r="N4654" s="15"/>
      <c r="O4654" s="16"/>
      <c r="P4654" s="16"/>
      <c r="Q4654" s="22"/>
      <c r="S4654" s="23"/>
      <c r="T4654" s="23"/>
      <c r="U4654" s="23"/>
    </row>
    <row r="4655" spans="2:21">
      <c r="B4655" s="5"/>
      <c r="C4655" s="5"/>
      <c r="K4655" s="10"/>
      <c r="L4655" s="13"/>
      <c r="M4655" s="14"/>
      <c r="N4655" s="15"/>
      <c r="O4655" s="16"/>
      <c r="P4655" s="16"/>
      <c r="Q4655" s="22"/>
      <c r="S4655" s="23"/>
      <c r="T4655" s="23"/>
      <c r="U4655" s="23"/>
    </row>
    <row r="4656" spans="2:21">
      <c r="B4656" s="5"/>
      <c r="C4656" s="5"/>
      <c r="K4656" s="10"/>
      <c r="L4656" s="13"/>
      <c r="M4656" s="14"/>
      <c r="N4656" s="15"/>
      <c r="O4656" s="16"/>
      <c r="P4656" s="16"/>
      <c r="Q4656" s="22"/>
      <c r="S4656" s="23"/>
      <c r="T4656" s="23"/>
      <c r="U4656" s="23"/>
    </row>
    <row r="4657" spans="2:21">
      <c r="B4657" s="5"/>
      <c r="C4657" s="5"/>
      <c r="K4657" s="10"/>
      <c r="L4657" s="13"/>
      <c r="M4657" s="14"/>
      <c r="N4657" s="15"/>
      <c r="O4657" s="16"/>
      <c r="P4657" s="16"/>
      <c r="Q4657" s="22"/>
      <c r="S4657" s="23"/>
      <c r="T4657" s="23"/>
      <c r="U4657" s="23"/>
    </row>
    <row r="4658" spans="2:21">
      <c r="B4658" s="5"/>
      <c r="C4658" s="5"/>
      <c r="K4658" s="10"/>
      <c r="L4658" s="13"/>
      <c r="M4658" s="14"/>
      <c r="N4658" s="15"/>
      <c r="O4658" s="16"/>
      <c r="P4658" s="16"/>
      <c r="Q4658" s="22"/>
      <c r="S4658" s="23"/>
      <c r="T4658" s="23"/>
      <c r="U4658" s="23"/>
    </row>
    <row r="4659" spans="2:21">
      <c r="B4659" s="5"/>
      <c r="C4659" s="5"/>
      <c r="K4659" s="10"/>
      <c r="L4659" s="13"/>
      <c r="M4659" s="14"/>
      <c r="N4659" s="15"/>
      <c r="O4659" s="16"/>
      <c r="P4659" s="16"/>
      <c r="Q4659" s="22"/>
      <c r="S4659" s="23"/>
      <c r="T4659" s="23"/>
      <c r="U4659" s="23"/>
    </row>
    <row r="4660" spans="2:21">
      <c r="B4660" s="5"/>
      <c r="C4660" s="5"/>
      <c r="K4660" s="10"/>
      <c r="L4660" s="13"/>
      <c r="M4660" s="14"/>
      <c r="N4660" s="15"/>
      <c r="O4660" s="16"/>
      <c r="P4660" s="16"/>
      <c r="Q4660" s="22"/>
      <c r="S4660" s="23"/>
      <c r="T4660" s="23"/>
      <c r="U4660" s="23"/>
    </row>
    <row r="4661" spans="2:21">
      <c r="B4661" s="5"/>
      <c r="C4661" s="5"/>
      <c r="K4661" s="10"/>
      <c r="L4661" s="13"/>
      <c r="M4661" s="14"/>
      <c r="N4661" s="15"/>
      <c r="O4661" s="16"/>
      <c r="P4661" s="16"/>
      <c r="Q4661" s="22"/>
      <c r="S4661" s="23"/>
      <c r="T4661" s="23"/>
      <c r="U4661" s="23"/>
    </row>
    <row r="4662" spans="2:21">
      <c r="B4662" s="5"/>
      <c r="C4662" s="5"/>
      <c r="K4662" s="10"/>
      <c r="L4662" s="13"/>
      <c r="M4662" s="14"/>
      <c r="N4662" s="15"/>
      <c r="O4662" s="16"/>
      <c r="P4662" s="16"/>
      <c r="Q4662" s="22"/>
      <c r="S4662" s="23"/>
      <c r="T4662" s="23"/>
      <c r="U4662" s="23"/>
    </row>
    <row r="4663" spans="2:21">
      <c r="B4663" s="5"/>
      <c r="C4663" s="5"/>
      <c r="K4663" s="10"/>
      <c r="L4663" s="13"/>
      <c r="M4663" s="14"/>
      <c r="N4663" s="15"/>
      <c r="O4663" s="16"/>
      <c r="P4663" s="16"/>
      <c r="Q4663" s="22"/>
      <c r="S4663" s="23"/>
      <c r="T4663" s="23"/>
      <c r="U4663" s="23"/>
    </row>
    <row r="4664" spans="2:21">
      <c r="B4664" s="5"/>
      <c r="C4664" s="5"/>
      <c r="K4664" s="10"/>
      <c r="L4664" s="13"/>
      <c r="M4664" s="14"/>
      <c r="N4664" s="15"/>
      <c r="O4664" s="16"/>
      <c r="P4664" s="16"/>
      <c r="Q4664" s="22"/>
      <c r="S4664" s="23"/>
      <c r="T4664" s="23"/>
      <c r="U4664" s="23"/>
    </row>
    <row r="4665" spans="2:21">
      <c r="B4665" s="5"/>
      <c r="C4665" s="5"/>
      <c r="K4665" s="10"/>
      <c r="L4665" s="13"/>
      <c r="M4665" s="14"/>
      <c r="N4665" s="15"/>
      <c r="O4665" s="16"/>
      <c r="P4665" s="16"/>
      <c r="Q4665" s="22"/>
      <c r="S4665" s="23"/>
      <c r="T4665" s="23"/>
      <c r="U4665" s="23"/>
    </row>
    <row r="4666" spans="2:21">
      <c r="B4666" s="5"/>
      <c r="C4666" s="5"/>
      <c r="K4666" s="10"/>
      <c r="L4666" s="13"/>
      <c r="M4666" s="14"/>
      <c r="N4666" s="15"/>
      <c r="O4666" s="16"/>
      <c r="P4666" s="16"/>
      <c r="Q4666" s="22"/>
      <c r="S4666" s="23"/>
      <c r="T4666" s="23"/>
      <c r="U4666" s="23"/>
    </row>
    <row r="4667" spans="2:21">
      <c r="B4667" s="5"/>
      <c r="C4667" s="5"/>
      <c r="K4667" s="10"/>
      <c r="L4667" s="13"/>
      <c r="M4667" s="14"/>
      <c r="N4667" s="15"/>
      <c r="O4667" s="16"/>
      <c r="P4667" s="16"/>
      <c r="Q4667" s="22"/>
      <c r="S4667" s="23"/>
      <c r="T4667" s="23"/>
      <c r="U4667" s="23"/>
    </row>
    <row r="4668" spans="2:21">
      <c r="B4668" s="5"/>
      <c r="C4668" s="5"/>
      <c r="K4668" s="10"/>
      <c r="L4668" s="13"/>
      <c r="M4668" s="14"/>
      <c r="N4668" s="15"/>
      <c r="O4668" s="16"/>
      <c r="P4668" s="16"/>
      <c r="Q4668" s="22"/>
      <c r="S4668" s="23"/>
      <c r="T4668" s="23"/>
      <c r="U4668" s="23"/>
    </row>
    <row r="4669" spans="2:21">
      <c r="B4669" s="5"/>
      <c r="C4669" s="5"/>
      <c r="K4669" s="10"/>
      <c r="L4669" s="13"/>
      <c r="M4669" s="14"/>
      <c r="N4669" s="15"/>
      <c r="O4669" s="16"/>
      <c r="P4669" s="16"/>
      <c r="Q4669" s="22"/>
      <c r="S4669" s="23"/>
      <c r="T4669" s="23"/>
      <c r="U4669" s="23"/>
    </row>
    <row r="4670" spans="2:21">
      <c r="B4670" s="5"/>
      <c r="C4670" s="5"/>
      <c r="K4670" s="10"/>
      <c r="L4670" s="13"/>
      <c r="M4670" s="14"/>
      <c r="N4670" s="15"/>
      <c r="O4670" s="16"/>
      <c r="P4670" s="16"/>
      <c r="Q4670" s="22"/>
      <c r="S4670" s="23"/>
      <c r="T4670" s="23"/>
      <c r="U4670" s="23"/>
    </row>
    <row r="4671" spans="2:21">
      <c r="B4671" s="5"/>
      <c r="C4671" s="5"/>
      <c r="K4671" s="10"/>
      <c r="L4671" s="13"/>
      <c r="M4671" s="14"/>
      <c r="N4671" s="15"/>
      <c r="O4671" s="16"/>
      <c r="P4671" s="16"/>
      <c r="Q4671" s="22"/>
      <c r="S4671" s="23"/>
      <c r="T4671" s="23"/>
      <c r="U4671" s="23"/>
    </row>
    <row r="4672" spans="2:21">
      <c r="B4672" s="5"/>
      <c r="C4672" s="5"/>
      <c r="K4672" s="10"/>
      <c r="L4672" s="13"/>
      <c r="M4672" s="14"/>
      <c r="N4672" s="15"/>
      <c r="O4672" s="16"/>
      <c r="P4672" s="16"/>
      <c r="Q4672" s="22"/>
      <c r="S4672" s="23"/>
      <c r="T4672" s="23"/>
      <c r="U4672" s="23"/>
    </row>
    <row r="4673" spans="2:21">
      <c r="B4673" s="5"/>
      <c r="C4673" s="5"/>
      <c r="K4673" s="10"/>
      <c r="L4673" s="13"/>
      <c r="M4673" s="14"/>
      <c r="N4673" s="15"/>
      <c r="O4673" s="16"/>
      <c r="P4673" s="16"/>
      <c r="Q4673" s="22"/>
      <c r="S4673" s="23"/>
      <c r="T4673" s="23"/>
      <c r="U4673" s="23"/>
    </row>
    <row r="4674" spans="2:21">
      <c r="B4674" s="5"/>
      <c r="C4674" s="5"/>
      <c r="K4674" s="10"/>
      <c r="L4674" s="13"/>
      <c r="M4674" s="14"/>
      <c r="N4674" s="15"/>
      <c r="O4674" s="16"/>
      <c r="P4674" s="16"/>
      <c r="Q4674" s="22"/>
      <c r="S4674" s="23"/>
      <c r="T4674" s="23"/>
      <c r="U4674" s="23"/>
    </row>
    <row r="4675" spans="2:21">
      <c r="B4675" s="5"/>
      <c r="C4675" s="5"/>
      <c r="K4675" s="10"/>
      <c r="L4675" s="13"/>
      <c r="M4675" s="14"/>
      <c r="N4675" s="15"/>
      <c r="O4675" s="16"/>
      <c r="P4675" s="16"/>
      <c r="Q4675" s="22"/>
      <c r="S4675" s="23"/>
      <c r="T4675" s="23"/>
      <c r="U4675" s="23"/>
    </row>
    <row r="4676" spans="2:21">
      <c r="B4676" s="5"/>
      <c r="C4676" s="5"/>
      <c r="K4676" s="10"/>
      <c r="L4676" s="13"/>
      <c r="M4676" s="14"/>
      <c r="N4676" s="15"/>
      <c r="O4676" s="16"/>
      <c r="P4676" s="16"/>
      <c r="Q4676" s="22"/>
      <c r="S4676" s="23"/>
      <c r="T4676" s="23"/>
      <c r="U4676" s="23"/>
    </row>
    <row r="4677" spans="2:21">
      <c r="B4677" s="5"/>
      <c r="C4677" s="5"/>
      <c r="K4677" s="10"/>
      <c r="L4677" s="13"/>
      <c r="M4677" s="14"/>
      <c r="N4677" s="15"/>
      <c r="O4677" s="16"/>
      <c r="P4677" s="16"/>
      <c r="Q4677" s="22"/>
      <c r="S4677" s="23"/>
      <c r="T4677" s="23"/>
      <c r="U4677" s="23"/>
    </row>
    <row r="4678" spans="2:21">
      <c r="B4678" s="5"/>
      <c r="C4678" s="5"/>
      <c r="K4678" s="10"/>
      <c r="L4678" s="13"/>
      <c r="M4678" s="14"/>
      <c r="N4678" s="15"/>
      <c r="O4678" s="16"/>
      <c r="P4678" s="16"/>
      <c r="Q4678" s="22"/>
      <c r="S4678" s="23"/>
      <c r="T4678" s="23"/>
      <c r="U4678" s="23"/>
    </row>
    <row r="4679" spans="2:21">
      <c r="B4679" s="5"/>
      <c r="C4679" s="5"/>
      <c r="K4679" s="10"/>
      <c r="L4679" s="13"/>
      <c r="M4679" s="14"/>
      <c r="N4679" s="15"/>
      <c r="O4679" s="16"/>
      <c r="P4679" s="16"/>
      <c r="Q4679" s="22"/>
      <c r="S4679" s="23"/>
      <c r="T4679" s="23"/>
      <c r="U4679" s="23"/>
    </row>
    <row r="4680" spans="2:21">
      <c r="B4680" s="5"/>
      <c r="C4680" s="5"/>
      <c r="K4680" s="10"/>
      <c r="L4680" s="13"/>
      <c r="M4680" s="14"/>
      <c r="N4680" s="15"/>
      <c r="O4680" s="16"/>
      <c r="P4680" s="16"/>
      <c r="Q4680" s="22"/>
      <c r="S4680" s="23"/>
      <c r="T4680" s="23"/>
      <c r="U4680" s="23"/>
    </row>
    <row r="4681" spans="2:21">
      <c r="B4681" s="5"/>
      <c r="C4681" s="5"/>
      <c r="K4681" s="10"/>
      <c r="L4681" s="13"/>
      <c r="M4681" s="14"/>
      <c r="N4681" s="15"/>
      <c r="O4681" s="16"/>
      <c r="P4681" s="16"/>
      <c r="Q4681" s="22"/>
      <c r="S4681" s="23"/>
      <c r="T4681" s="23"/>
      <c r="U4681" s="23"/>
    </row>
    <row r="4682" spans="2:21">
      <c r="B4682" s="5"/>
      <c r="C4682" s="5"/>
      <c r="K4682" s="10"/>
      <c r="L4682" s="13"/>
      <c r="M4682" s="14"/>
      <c r="N4682" s="15"/>
      <c r="O4682" s="16"/>
      <c r="P4682" s="16"/>
      <c r="Q4682" s="22"/>
      <c r="S4682" s="23"/>
      <c r="T4682" s="23"/>
      <c r="U4682" s="23"/>
    </row>
    <row r="4683" spans="2:21">
      <c r="B4683" s="5"/>
      <c r="C4683" s="5"/>
      <c r="K4683" s="10"/>
      <c r="L4683" s="13"/>
      <c r="M4683" s="14"/>
      <c r="N4683" s="15"/>
      <c r="O4683" s="16"/>
      <c r="P4683" s="16"/>
      <c r="Q4683" s="22"/>
      <c r="S4683" s="23"/>
      <c r="T4683" s="23"/>
      <c r="U4683" s="23"/>
    </row>
    <row r="4684" spans="2:21">
      <c r="B4684" s="5"/>
      <c r="C4684" s="5"/>
      <c r="K4684" s="10"/>
      <c r="L4684" s="13"/>
      <c r="M4684" s="14"/>
      <c r="N4684" s="15"/>
      <c r="O4684" s="16"/>
      <c r="P4684" s="16"/>
      <c r="Q4684" s="22"/>
      <c r="S4684" s="23"/>
      <c r="T4684" s="23"/>
      <c r="U4684" s="23"/>
    </row>
    <row r="4685" spans="2:21">
      <c r="B4685" s="5"/>
      <c r="C4685" s="5"/>
      <c r="K4685" s="10"/>
      <c r="L4685" s="13"/>
      <c r="M4685" s="14"/>
      <c r="N4685" s="15"/>
      <c r="O4685" s="16"/>
      <c r="P4685" s="16"/>
      <c r="Q4685" s="22"/>
      <c r="S4685" s="23"/>
      <c r="T4685" s="23"/>
      <c r="U4685" s="23"/>
    </row>
    <row r="4686" spans="2:21">
      <c r="B4686" s="5"/>
      <c r="C4686" s="5"/>
      <c r="K4686" s="10"/>
      <c r="L4686" s="13"/>
      <c r="M4686" s="14"/>
      <c r="N4686" s="15"/>
      <c r="O4686" s="16"/>
      <c r="P4686" s="16"/>
      <c r="Q4686" s="22"/>
      <c r="S4686" s="23"/>
      <c r="T4686" s="23"/>
      <c r="U4686" s="23"/>
    </row>
    <row r="4687" spans="2:21">
      <c r="B4687" s="5"/>
      <c r="C4687" s="5"/>
      <c r="K4687" s="10"/>
      <c r="L4687" s="13"/>
      <c r="M4687" s="14"/>
      <c r="N4687" s="15"/>
      <c r="O4687" s="16"/>
      <c r="P4687" s="16"/>
      <c r="Q4687" s="22"/>
      <c r="S4687" s="23"/>
      <c r="T4687" s="23"/>
      <c r="U4687" s="23"/>
    </row>
    <row r="4688" spans="2:21">
      <c r="B4688" s="5"/>
      <c r="C4688" s="5"/>
      <c r="K4688" s="10"/>
      <c r="L4688" s="13"/>
      <c r="M4688" s="14"/>
      <c r="N4688" s="15"/>
      <c r="O4688" s="16"/>
      <c r="P4688" s="16"/>
      <c r="Q4688" s="22"/>
      <c r="S4688" s="23"/>
      <c r="T4688" s="23"/>
      <c r="U4688" s="23"/>
    </row>
    <row r="4689" spans="2:21">
      <c r="B4689" s="5"/>
      <c r="C4689" s="5"/>
      <c r="K4689" s="10"/>
      <c r="L4689" s="13"/>
      <c r="M4689" s="14"/>
      <c r="N4689" s="15"/>
      <c r="O4689" s="16"/>
      <c r="P4689" s="16"/>
      <c r="Q4689" s="22"/>
      <c r="S4689" s="23"/>
      <c r="T4689" s="23"/>
      <c r="U4689" s="23"/>
    </row>
    <row r="4690" spans="2:21">
      <c r="B4690" s="5"/>
      <c r="C4690" s="5"/>
      <c r="K4690" s="10"/>
      <c r="L4690" s="13"/>
      <c r="M4690" s="14"/>
      <c r="N4690" s="15"/>
      <c r="O4690" s="16"/>
      <c r="P4690" s="16"/>
      <c r="Q4690" s="22"/>
      <c r="S4690" s="23"/>
      <c r="T4690" s="23"/>
      <c r="U4690" s="23"/>
    </row>
    <row r="4691" spans="2:21">
      <c r="B4691" s="5"/>
      <c r="C4691" s="5"/>
      <c r="K4691" s="10"/>
      <c r="L4691" s="13"/>
      <c r="M4691" s="14"/>
      <c r="N4691" s="15"/>
      <c r="O4691" s="16"/>
      <c r="P4691" s="16"/>
      <c r="Q4691" s="22"/>
      <c r="S4691" s="23"/>
      <c r="T4691" s="23"/>
      <c r="U4691" s="23"/>
    </row>
    <row r="4692" spans="2:21">
      <c r="B4692" s="5"/>
      <c r="C4692" s="5"/>
      <c r="K4692" s="10"/>
      <c r="L4692" s="13"/>
      <c r="M4692" s="14"/>
      <c r="N4692" s="15"/>
      <c r="O4692" s="16"/>
      <c r="P4692" s="16"/>
      <c r="Q4692" s="22"/>
      <c r="S4692" s="23"/>
      <c r="T4692" s="23"/>
      <c r="U4692" s="23"/>
    </row>
    <row r="4693" spans="2:21">
      <c r="B4693" s="5"/>
      <c r="C4693" s="5"/>
      <c r="K4693" s="10"/>
      <c r="L4693" s="13"/>
      <c r="M4693" s="14"/>
      <c r="N4693" s="15"/>
      <c r="O4693" s="16"/>
      <c r="P4693" s="16"/>
      <c r="Q4693" s="22"/>
      <c r="S4693" s="23"/>
      <c r="T4693" s="23"/>
      <c r="U4693" s="23"/>
    </row>
    <row r="4694" spans="2:21">
      <c r="B4694" s="5"/>
      <c r="C4694" s="5"/>
      <c r="K4694" s="10"/>
      <c r="L4694" s="13"/>
      <c r="M4694" s="14"/>
      <c r="N4694" s="15"/>
      <c r="O4694" s="16"/>
      <c r="P4694" s="16"/>
      <c r="Q4694" s="22"/>
      <c r="S4694" s="23"/>
      <c r="T4694" s="23"/>
      <c r="U4694" s="23"/>
    </row>
    <row r="4695" spans="2:21">
      <c r="B4695" s="5"/>
      <c r="C4695" s="5"/>
      <c r="K4695" s="10"/>
      <c r="L4695" s="13"/>
      <c r="M4695" s="14"/>
      <c r="N4695" s="15"/>
      <c r="O4695" s="16"/>
      <c r="P4695" s="16"/>
      <c r="Q4695" s="22"/>
      <c r="S4695" s="23"/>
      <c r="T4695" s="23"/>
      <c r="U4695" s="23"/>
    </row>
    <row r="4696" spans="2:21">
      <c r="B4696" s="5"/>
      <c r="C4696" s="5"/>
      <c r="K4696" s="10"/>
      <c r="L4696" s="13"/>
      <c r="M4696" s="14"/>
      <c r="N4696" s="15"/>
      <c r="O4696" s="16"/>
      <c r="P4696" s="16"/>
      <c r="Q4696" s="22"/>
      <c r="S4696" s="23"/>
      <c r="T4696" s="23"/>
      <c r="U4696" s="23"/>
    </row>
    <row r="4697" spans="2:21">
      <c r="B4697" s="5"/>
      <c r="C4697" s="5"/>
      <c r="K4697" s="10"/>
      <c r="L4697" s="13"/>
      <c r="M4697" s="14"/>
      <c r="N4697" s="15"/>
      <c r="O4697" s="16"/>
      <c r="P4697" s="16"/>
      <c r="Q4697" s="22"/>
      <c r="S4697" s="23"/>
      <c r="T4697" s="23"/>
      <c r="U4697" s="23"/>
    </row>
    <row r="4698" spans="2:21">
      <c r="B4698" s="5"/>
      <c r="C4698" s="5"/>
      <c r="K4698" s="10"/>
      <c r="L4698" s="13"/>
      <c r="M4698" s="14"/>
      <c r="N4698" s="15"/>
      <c r="O4698" s="16"/>
      <c r="P4698" s="16"/>
      <c r="Q4698" s="22"/>
      <c r="S4698" s="23"/>
      <c r="T4698" s="23"/>
      <c r="U4698" s="23"/>
    </row>
    <row r="4699" spans="2:21">
      <c r="B4699" s="5"/>
      <c r="C4699" s="5"/>
      <c r="K4699" s="10"/>
      <c r="L4699" s="13"/>
      <c r="M4699" s="14"/>
      <c r="N4699" s="15"/>
      <c r="O4699" s="16"/>
      <c r="P4699" s="16"/>
      <c r="Q4699" s="22"/>
      <c r="S4699" s="23"/>
      <c r="T4699" s="23"/>
      <c r="U4699" s="23"/>
    </row>
    <row r="4700" spans="2:21">
      <c r="B4700" s="5"/>
      <c r="C4700" s="5"/>
      <c r="K4700" s="10"/>
      <c r="L4700" s="13"/>
      <c r="M4700" s="14"/>
      <c r="N4700" s="15"/>
      <c r="O4700" s="16"/>
      <c r="P4700" s="16"/>
      <c r="Q4700" s="22"/>
      <c r="S4700" s="23"/>
      <c r="T4700" s="23"/>
      <c r="U4700" s="23"/>
    </row>
    <row r="4701" spans="2:21">
      <c r="B4701" s="5"/>
      <c r="C4701" s="5"/>
      <c r="K4701" s="10"/>
      <c r="L4701" s="13"/>
      <c r="M4701" s="14"/>
      <c r="N4701" s="15"/>
      <c r="O4701" s="16"/>
      <c r="P4701" s="16"/>
      <c r="Q4701" s="22"/>
      <c r="S4701" s="23"/>
      <c r="T4701" s="23"/>
      <c r="U4701" s="23"/>
    </row>
    <row r="4702" spans="2:21">
      <c r="B4702" s="5"/>
      <c r="C4702" s="5"/>
      <c r="K4702" s="10"/>
      <c r="L4702" s="13"/>
      <c r="M4702" s="14"/>
      <c r="N4702" s="15"/>
      <c r="O4702" s="16"/>
      <c r="P4702" s="16"/>
      <c r="Q4702" s="22"/>
      <c r="S4702" s="23"/>
      <c r="T4702" s="23"/>
      <c r="U4702" s="23"/>
    </row>
    <row r="4703" spans="2:21">
      <c r="B4703" s="5"/>
      <c r="C4703" s="5"/>
      <c r="K4703" s="10"/>
      <c r="L4703" s="13"/>
      <c r="M4703" s="14"/>
      <c r="N4703" s="15"/>
      <c r="O4703" s="16"/>
      <c r="P4703" s="16"/>
      <c r="Q4703" s="22"/>
      <c r="S4703" s="23"/>
      <c r="T4703" s="23"/>
      <c r="U4703" s="23"/>
    </row>
    <row r="4704" spans="2:21">
      <c r="B4704" s="5"/>
      <c r="C4704" s="5"/>
      <c r="K4704" s="10"/>
      <c r="L4704" s="13"/>
      <c r="M4704" s="14"/>
      <c r="N4704" s="15"/>
      <c r="O4704" s="16"/>
      <c r="P4704" s="16"/>
      <c r="Q4704" s="22"/>
      <c r="S4704" s="23"/>
      <c r="T4704" s="23"/>
      <c r="U4704" s="23"/>
    </row>
    <row r="4705" spans="2:21">
      <c r="B4705" s="5"/>
      <c r="C4705" s="5"/>
      <c r="K4705" s="10"/>
      <c r="L4705" s="13"/>
      <c r="M4705" s="14"/>
      <c r="N4705" s="15"/>
      <c r="O4705" s="16"/>
      <c r="P4705" s="16"/>
      <c r="Q4705" s="22"/>
      <c r="S4705" s="23"/>
      <c r="T4705" s="23"/>
      <c r="U4705" s="23"/>
    </row>
    <row r="4706" spans="2:21">
      <c r="B4706" s="5"/>
      <c r="C4706" s="5"/>
      <c r="K4706" s="10"/>
      <c r="L4706" s="13"/>
      <c r="M4706" s="14"/>
      <c r="N4706" s="15"/>
      <c r="O4706" s="16"/>
      <c r="P4706" s="16"/>
      <c r="Q4706" s="22"/>
      <c r="S4706" s="23"/>
      <c r="T4706" s="23"/>
      <c r="U4706" s="23"/>
    </row>
    <row r="4707" spans="2:21">
      <c r="B4707" s="5"/>
      <c r="C4707" s="5"/>
      <c r="K4707" s="10"/>
      <c r="L4707" s="13"/>
      <c r="M4707" s="14"/>
      <c r="N4707" s="15"/>
      <c r="O4707" s="16"/>
      <c r="P4707" s="16"/>
      <c r="Q4707" s="22"/>
      <c r="S4707" s="23"/>
      <c r="T4707" s="23"/>
      <c r="U4707" s="23"/>
    </row>
    <row r="4708" spans="2:21">
      <c r="B4708" s="5"/>
      <c r="C4708" s="5"/>
      <c r="K4708" s="10"/>
      <c r="L4708" s="13"/>
      <c r="M4708" s="14"/>
      <c r="N4708" s="15"/>
      <c r="O4708" s="16"/>
      <c r="P4708" s="16"/>
      <c r="Q4708" s="22"/>
      <c r="S4708" s="23"/>
      <c r="T4708" s="23"/>
      <c r="U4708" s="23"/>
    </row>
    <row r="4709" spans="2:21">
      <c r="B4709" s="5"/>
      <c r="C4709" s="5"/>
      <c r="K4709" s="10"/>
      <c r="L4709" s="13"/>
      <c r="M4709" s="14"/>
      <c r="N4709" s="15"/>
      <c r="O4709" s="16"/>
      <c r="P4709" s="16"/>
      <c r="Q4709" s="22"/>
      <c r="S4709" s="23"/>
      <c r="T4709" s="23"/>
      <c r="U4709" s="23"/>
    </row>
    <row r="4710" spans="2:21">
      <c r="B4710" s="5"/>
      <c r="C4710" s="5"/>
      <c r="K4710" s="10"/>
      <c r="L4710" s="13"/>
      <c r="M4710" s="14"/>
      <c r="N4710" s="15"/>
      <c r="O4710" s="16"/>
      <c r="P4710" s="16"/>
      <c r="Q4710" s="22"/>
      <c r="S4710" s="23"/>
      <c r="T4710" s="23"/>
      <c r="U4710" s="23"/>
    </row>
    <row r="4711" spans="2:21">
      <c r="B4711" s="5"/>
      <c r="C4711" s="5"/>
      <c r="K4711" s="10"/>
      <c r="L4711" s="13"/>
      <c r="M4711" s="14"/>
      <c r="N4711" s="15"/>
      <c r="O4711" s="16"/>
      <c r="P4711" s="16"/>
      <c r="Q4711" s="22"/>
      <c r="S4711" s="23"/>
      <c r="T4711" s="23"/>
      <c r="U4711" s="23"/>
    </row>
    <row r="4712" spans="2:21">
      <c r="B4712" s="5"/>
      <c r="C4712" s="5"/>
      <c r="K4712" s="10"/>
      <c r="L4712" s="13"/>
      <c r="M4712" s="14"/>
      <c r="N4712" s="15"/>
      <c r="O4712" s="16"/>
      <c r="P4712" s="16"/>
      <c r="Q4712" s="22"/>
      <c r="S4712" s="23"/>
      <c r="T4712" s="23"/>
      <c r="U4712" s="23"/>
    </row>
    <row r="4713" spans="2:21">
      <c r="B4713" s="5"/>
      <c r="C4713" s="5"/>
      <c r="K4713" s="10"/>
      <c r="L4713" s="13"/>
      <c r="M4713" s="14"/>
      <c r="N4713" s="15"/>
      <c r="O4713" s="16"/>
      <c r="P4713" s="16"/>
      <c r="Q4713" s="22"/>
      <c r="S4713" s="23"/>
      <c r="T4713" s="23"/>
      <c r="U4713" s="23"/>
    </row>
    <row r="4714" spans="2:21">
      <c r="B4714" s="5"/>
      <c r="C4714" s="5"/>
      <c r="K4714" s="10"/>
      <c r="L4714" s="13"/>
      <c r="M4714" s="14"/>
      <c r="N4714" s="15"/>
      <c r="O4714" s="16"/>
      <c r="P4714" s="16"/>
      <c r="Q4714" s="22"/>
      <c r="S4714" s="23"/>
      <c r="T4714" s="23"/>
      <c r="U4714" s="23"/>
    </row>
    <row r="4715" spans="2:21">
      <c r="B4715" s="5"/>
      <c r="C4715" s="5"/>
      <c r="K4715" s="10"/>
      <c r="L4715" s="13"/>
      <c r="M4715" s="14"/>
      <c r="N4715" s="15"/>
      <c r="O4715" s="16"/>
      <c r="P4715" s="16"/>
      <c r="Q4715" s="22"/>
      <c r="S4715" s="23"/>
      <c r="T4715" s="23"/>
      <c r="U4715" s="23"/>
    </row>
    <row r="4716" spans="2:21">
      <c r="B4716" s="5"/>
      <c r="C4716" s="5"/>
      <c r="K4716" s="10"/>
      <c r="L4716" s="13"/>
      <c r="M4716" s="14"/>
      <c r="N4716" s="15"/>
      <c r="O4716" s="16"/>
      <c r="P4716" s="16"/>
      <c r="Q4716" s="22"/>
      <c r="S4716" s="23"/>
      <c r="T4716" s="23"/>
      <c r="U4716" s="23"/>
    </row>
    <row r="4717" spans="2:21">
      <c r="B4717" s="5"/>
      <c r="C4717" s="5"/>
      <c r="K4717" s="10"/>
      <c r="L4717" s="13"/>
      <c r="M4717" s="14"/>
      <c r="N4717" s="15"/>
      <c r="O4717" s="16"/>
      <c r="P4717" s="16"/>
      <c r="Q4717" s="22"/>
      <c r="S4717" s="23"/>
      <c r="T4717" s="23"/>
      <c r="U4717" s="23"/>
    </row>
    <row r="4718" spans="2:21">
      <c r="B4718" s="5"/>
      <c r="C4718" s="5"/>
      <c r="K4718" s="10"/>
      <c r="L4718" s="13"/>
      <c r="M4718" s="14"/>
      <c r="N4718" s="15"/>
      <c r="O4718" s="16"/>
      <c r="P4718" s="16"/>
      <c r="Q4718" s="22"/>
      <c r="S4718" s="23"/>
      <c r="T4718" s="23"/>
      <c r="U4718" s="23"/>
    </row>
    <row r="4719" spans="2:21">
      <c r="B4719" s="5"/>
      <c r="C4719" s="5"/>
      <c r="K4719" s="10"/>
      <c r="L4719" s="13"/>
      <c r="M4719" s="14"/>
      <c r="N4719" s="15"/>
      <c r="O4719" s="16"/>
      <c r="P4719" s="16"/>
      <c r="Q4719" s="22"/>
      <c r="S4719" s="23"/>
      <c r="T4719" s="23"/>
      <c r="U4719" s="23"/>
    </row>
    <row r="4720" spans="2:21">
      <c r="B4720" s="5"/>
      <c r="C4720" s="5"/>
      <c r="K4720" s="10"/>
      <c r="L4720" s="13"/>
      <c r="M4720" s="14"/>
      <c r="N4720" s="15"/>
      <c r="O4720" s="16"/>
      <c r="P4720" s="16"/>
      <c r="Q4720" s="22"/>
      <c r="S4720" s="23"/>
      <c r="T4720" s="23"/>
      <c r="U4720" s="23"/>
    </row>
    <row r="4721" spans="2:21">
      <c r="B4721" s="5"/>
      <c r="C4721" s="5"/>
      <c r="K4721" s="10"/>
      <c r="L4721" s="13"/>
      <c r="M4721" s="14"/>
      <c r="N4721" s="15"/>
      <c r="O4721" s="16"/>
      <c r="P4721" s="16"/>
      <c r="Q4721" s="22"/>
      <c r="S4721" s="23"/>
      <c r="T4721" s="23"/>
      <c r="U4721" s="23"/>
    </row>
    <row r="4722" spans="2:21">
      <c r="B4722" s="5"/>
      <c r="C4722" s="5"/>
      <c r="K4722" s="10"/>
      <c r="L4722" s="13"/>
      <c r="M4722" s="14"/>
      <c r="N4722" s="15"/>
      <c r="O4722" s="16"/>
      <c r="P4722" s="16"/>
      <c r="Q4722" s="22"/>
      <c r="S4722" s="23"/>
      <c r="T4722" s="23"/>
      <c r="U4722" s="23"/>
    </row>
    <row r="4723" spans="2:21">
      <c r="B4723" s="5"/>
      <c r="C4723" s="5"/>
      <c r="K4723" s="10"/>
      <c r="L4723" s="13"/>
      <c r="M4723" s="14"/>
      <c r="N4723" s="15"/>
      <c r="O4723" s="16"/>
      <c r="P4723" s="16"/>
      <c r="Q4723" s="22"/>
      <c r="S4723" s="23"/>
      <c r="T4723" s="23"/>
      <c r="U4723" s="23"/>
    </row>
    <row r="4724" spans="2:21">
      <c r="B4724" s="5"/>
      <c r="C4724" s="5"/>
      <c r="K4724" s="10"/>
      <c r="L4724" s="13"/>
      <c r="M4724" s="14"/>
      <c r="N4724" s="15"/>
      <c r="O4724" s="16"/>
      <c r="P4724" s="16"/>
      <c r="Q4724" s="22"/>
      <c r="S4724" s="23"/>
      <c r="T4724" s="23"/>
      <c r="U4724" s="23"/>
    </row>
    <row r="4725" spans="2:21">
      <c r="B4725" s="5"/>
      <c r="C4725" s="5"/>
      <c r="K4725" s="10"/>
      <c r="L4725" s="13"/>
      <c r="M4725" s="14"/>
      <c r="N4725" s="15"/>
      <c r="O4725" s="16"/>
      <c r="P4725" s="16"/>
      <c r="Q4725" s="22"/>
      <c r="S4725" s="23"/>
      <c r="T4725" s="23"/>
      <c r="U4725" s="23"/>
    </row>
    <row r="4726" spans="2:21">
      <c r="B4726" s="5"/>
      <c r="C4726" s="5"/>
      <c r="K4726" s="10"/>
      <c r="L4726" s="13"/>
      <c r="M4726" s="14"/>
      <c r="N4726" s="15"/>
      <c r="O4726" s="16"/>
      <c r="P4726" s="16"/>
      <c r="Q4726" s="22"/>
      <c r="S4726" s="23"/>
      <c r="T4726" s="23"/>
      <c r="U4726" s="23"/>
    </row>
    <row r="4727" spans="2:21">
      <c r="B4727" s="5"/>
      <c r="C4727" s="5"/>
      <c r="K4727" s="10"/>
      <c r="L4727" s="13"/>
      <c r="M4727" s="14"/>
      <c r="N4727" s="15"/>
      <c r="O4727" s="16"/>
      <c r="P4727" s="16"/>
      <c r="Q4727" s="22"/>
      <c r="S4727" s="23"/>
      <c r="T4727" s="23"/>
      <c r="U4727" s="23"/>
    </row>
    <row r="4728" spans="2:21">
      <c r="B4728" s="5"/>
      <c r="C4728" s="5"/>
      <c r="K4728" s="10"/>
      <c r="L4728" s="13"/>
      <c r="M4728" s="14"/>
      <c r="N4728" s="15"/>
      <c r="O4728" s="16"/>
      <c r="P4728" s="16"/>
      <c r="Q4728" s="22"/>
      <c r="S4728" s="23"/>
      <c r="T4728" s="23"/>
      <c r="U4728" s="23"/>
    </row>
    <row r="4729" spans="2:21">
      <c r="B4729" s="5"/>
      <c r="C4729" s="5"/>
      <c r="K4729" s="10"/>
      <c r="L4729" s="13"/>
      <c r="M4729" s="14"/>
      <c r="N4729" s="15"/>
      <c r="O4729" s="16"/>
      <c r="P4729" s="16"/>
      <c r="Q4729" s="22"/>
      <c r="S4729" s="23"/>
      <c r="T4729" s="23"/>
      <c r="U4729" s="23"/>
    </row>
    <row r="4730" spans="2:21">
      <c r="B4730" s="5"/>
      <c r="C4730" s="5"/>
      <c r="K4730" s="10"/>
      <c r="L4730" s="13"/>
      <c r="M4730" s="14"/>
      <c r="N4730" s="15"/>
      <c r="O4730" s="16"/>
      <c r="P4730" s="16"/>
      <c r="Q4730" s="22"/>
      <c r="S4730" s="23"/>
      <c r="T4730" s="23"/>
      <c r="U4730" s="23"/>
    </row>
    <row r="4731" spans="2:21">
      <c r="B4731" s="5"/>
      <c r="C4731" s="5"/>
      <c r="K4731" s="10"/>
      <c r="L4731" s="13"/>
      <c r="M4731" s="14"/>
      <c r="N4731" s="15"/>
      <c r="O4731" s="16"/>
      <c r="P4731" s="16"/>
      <c r="Q4731" s="22"/>
      <c r="S4731" s="23"/>
      <c r="T4731" s="23"/>
      <c r="U4731" s="23"/>
    </row>
    <row r="4732" spans="2:21">
      <c r="B4732" s="5"/>
      <c r="C4732" s="5"/>
      <c r="K4732" s="10"/>
      <c r="L4732" s="13"/>
      <c r="M4732" s="14"/>
      <c r="N4732" s="15"/>
      <c r="O4732" s="16"/>
      <c r="P4732" s="16"/>
      <c r="Q4732" s="22"/>
      <c r="S4732" s="23"/>
      <c r="T4732" s="23"/>
      <c r="U4732" s="23"/>
    </row>
    <row r="4733" spans="2:21">
      <c r="B4733" s="5"/>
      <c r="C4733" s="5"/>
      <c r="K4733" s="10"/>
      <c r="L4733" s="13"/>
      <c r="M4733" s="14"/>
      <c r="N4733" s="15"/>
      <c r="O4733" s="16"/>
      <c r="P4733" s="16"/>
      <c r="Q4733" s="22"/>
      <c r="S4733" s="23"/>
      <c r="T4733" s="23"/>
      <c r="U4733" s="23"/>
    </row>
    <row r="4734" spans="2:21">
      <c r="B4734" s="5"/>
      <c r="C4734" s="5"/>
      <c r="K4734" s="10"/>
      <c r="L4734" s="13"/>
      <c r="M4734" s="14"/>
      <c r="N4734" s="15"/>
      <c r="O4734" s="16"/>
      <c r="P4734" s="16"/>
      <c r="Q4734" s="22"/>
      <c r="S4734" s="23"/>
      <c r="T4734" s="23"/>
      <c r="U4734" s="23"/>
    </row>
    <row r="4735" spans="2:21">
      <c r="B4735" s="5"/>
      <c r="C4735" s="5"/>
      <c r="K4735" s="10"/>
      <c r="L4735" s="13"/>
      <c r="M4735" s="14"/>
      <c r="N4735" s="15"/>
      <c r="O4735" s="16"/>
      <c r="P4735" s="16"/>
      <c r="Q4735" s="22"/>
      <c r="S4735" s="23"/>
      <c r="T4735" s="23"/>
      <c r="U4735" s="23"/>
    </row>
    <row r="4736" spans="2:21">
      <c r="B4736" s="5"/>
      <c r="C4736" s="5"/>
      <c r="K4736" s="10"/>
      <c r="L4736" s="13"/>
      <c r="M4736" s="14"/>
      <c r="N4736" s="15"/>
      <c r="O4736" s="16"/>
      <c r="P4736" s="16"/>
      <c r="Q4736" s="22"/>
      <c r="S4736" s="23"/>
      <c r="T4736" s="23"/>
      <c r="U4736" s="23"/>
    </row>
    <row r="4737" spans="2:21">
      <c r="B4737" s="5"/>
      <c r="C4737" s="5"/>
      <c r="K4737" s="10"/>
      <c r="L4737" s="13"/>
      <c r="M4737" s="14"/>
      <c r="N4737" s="15"/>
      <c r="O4737" s="16"/>
      <c r="P4737" s="16"/>
      <c r="Q4737" s="22"/>
      <c r="S4737" s="23"/>
      <c r="T4737" s="23"/>
      <c r="U4737" s="23"/>
    </row>
    <row r="4738" spans="2:21">
      <c r="B4738" s="5"/>
      <c r="C4738" s="5"/>
      <c r="K4738" s="10"/>
      <c r="L4738" s="13"/>
      <c r="M4738" s="14"/>
      <c r="N4738" s="15"/>
      <c r="O4738" s="16"/>
      <c r="P4738" s="16"/>
      <c r="Q4738" s="22"/>
      <c r="S4738" s="23"/>
      <c r="T4738" s="23"/>
      <c r="U4738" s="23"/>
    </row>
    <row r="4739" spans="2:21">
      <c r="B4739" s="5"/>
      <c r="C4739" s="5"/>
      <c r="K4739" s="10"/>
      <c r="L4739" s="13"/>
      <c r="M4739" s="14"/>
      <c r="N4739" s="15"/>
      <c r="O4739" s="16"/>
      <c r="P4739" s="16"/>
      <c r="Q4739" s="22"/>
      <c r="S4739" s="23"/>
      <c r="T4739" s="23"/>
      <c r="U4739" s="23"/>
    </row>
    <row r="4740" spans="2:21">
      <c r="B4740" s="5"/>
      <c r="C4740" s="5"/>
      <c r="K4740" s="10"/>
      <c r="L4740" s="13"/>
      <c r="M4740" s="14"/>
      <c r="N4740" s="15"/>
      <c r="O4740" s="16"/>
      <c r="P4740" s="16"/>
      <c r="Q4740" s="22"/>
      <c r="S4740" s="23"/>
      <c r="T4740" s="23"/>
      <c r="U4740" s="23"/>
    </row>
    <row r="4741" spans="2:21">
      <c r="B4741" s="5"/>
      <c r="C4741" s="5"/>
      <c r="K4741" s="10"/>
      <c r="L4741" s="13"/>
      <c r="M4741" s="14"/>
      <c r="N4741" s="15"/>
      <c r="O4741" s="16"/>
      <c r="P4741" s="16"/>
      <c r="Q4741" s="22"/>
      <c r="S4741" s="23"/>
      <c r="T4741" s="23"/>
      <c r="U4741" s="23"/>
    </row>
    <row r="4742" spans="2:21">
      <c r="B4742" s="5"/>
      <c r="C4742" s="5"/>
      <c r="K4742" s="10"/>
      <c r="L4742" s="13"/>
      <c r="M4742" s="14"/>
      <c r="N4742" s="15"/>
      <c r="O4742" s="16"/>
      <c r="P4742" s="16"/>
      <c r="Q4742" s="22"/>
      <c r="S4742" s="23"/>
      <c r="T4742" s="23"/>
      <c r="U4742" s="23"/>
    </row>
    <row r="4743" spans="2:21">
      <c r="B4743" s="5"/>
      <c r="C4743" s="5"/>
      <c r="K4743" s="10"/>
      <c r="L4743" s="13"/>
      <c r="M4743" s="14"/>
      <c r="N4743" s="15"/>
      <c r="O4743" s="16"/>
      <c r="P4743" s="16"/>
      <c r="Q4743" s="22"/>
      <c r="S4743" s="23"/>
      <c r="T4743" s="23"/>
      <c r="U4743" s="23"/>
    </row>
    <row r="4744" spans="2:21">
      <c r="B4744" s="5"/>
      <c r="C4744" s="5"/>
      <c r="K4744" s="10"/>
      <c r="L4744" s="13"/>
      <c r="M4744" s="14"/>
      <c r="N4744" s="15"/>
      <c r="O4744" s="16"/>
      <c r="P4744" s="16"/>
      <c r="Q4744" s="22"/>
      <c r="S4744" s="23"/>
      <c r="T4744" s="23"/>
      <c r="U4744" s="23"/>
    </row>
    <row r="4745" spans="2:21">
      <c r="B4745" s="5"/>
      <c r="C4745" s="5"/>
      <c r="K4745" s="10"/>
      <c r="L4745" s="13"/>
      <c r="M4745" s="14"/>
      <c r="N4745" s="15"/>
      <c r="O4745" s="16"/>
      <c r="P4745" s="16"/>
      <c r="Q4745" s="22"/>
      <c r="S4745" s="23"/>
      <c r="T4745" s="23"/>
      <c r="U4745" s="23"/>
    </row>
    <row r="4746" spans="2:21">
      <c r="B4746" s="5"/>
      <c r="C4746" s="5"/>
      <c r="K4746" s="10"/>
      <c r="L4746" s="13"/>
      <c r="M4746" s="14"/>
      <c r="N4746" s="15"/>
      <c r="O4746" s="16"/>
      <c r="P4746" s="16"/>
      <c r="Q4746" s="22"/>
      <c r="S4746" s="23"/>
      <c r="T4746" s="23"/>
      <c r="U4746" s="23"/>
    </row>
    <row r="4747" spans="2:21">
      <c r="B4747" s="5"/>
      <c r="C4747" s="5"/>
      <c r="K4747" s="10"/>
      <c r="L4747" s="13"/>
      <c r="M4747" s="14"/>
      <c r="N4747" s="15"/>
      <c r="O4747" s="16"/>
      <c r="P4747" s="16"/>
      <c r="Q4747" s="22"/>
      <c r="S4747" s="23"/>
      <c r="T4747" s="23"/>
      <c r="U4747" s="23"/>
    </row>
    <row r="4748" spans="2:21">
      <c r="B4748" s="5"/>
      <c r="C4748" s="5"/>
      <c r="K4748" s="10"/>
      <c r="L4748" s="13"/>
      <c r="M4748" s="14"/>
      <c r="N4748" s="15"/>
      <c r="O4748" s="16"/>
      <c r="P4748" s="16"/>
      <c r="Q4748" s="22"/>
      <c r="S4748" s="23"/>
      <c r="T4748" s="23"/>
      <c r="U4748" s="23"/>
    </row>
    <row r="4749" spans="2:21">
      <c r="B4749" s="5"/>
      <c r="C4749" s="5"/>
      <c r="K4749" s="10"/>
      <c r="L4749" s="13"/>
      <c r="M4749" s="14"/>
      <c r="N4749" s="15"/>
      <c r="O4749" s="16"/>
      <c r="P4749" s="16"/>
      <c r="Q4749" s="22"/>
      <c r="S4749" s="23"/>
      <c r="T4749" s="23"/>
      <c r="U4749" s="23"/>
    </row>
    <row r="4750" spans="2:21">
      <c r="B4750" s="5"/>
      <c r="C4750" s="5"/>
      <c r="K4750" s="10"/>
      <c r="L4750" s="13"/>
      <c r="M4750" s="14"/>
      <c r="N4750" s="15"/>
      <c r="O4750" s="16"/>
      <c r="P4750" s="16"/>
      <c r="Q4750" s="22"/>
      <c r="S4750" s="23"/>
      <c r="T4750" s="23"/>
      <c r="U4750" s="23"/>
    </row>
    <row r="4751" spans="2:21">
      <c r="B4751" s="5"/>
      <c r="C4751" s="5"/>
      <c r="K4751" s="10"/>
      <c r="L4751" s="13"/>
      <c r="M4751" s="14"/>
      <c r="N4751" s="15"/>
      <c r="O4751" s="16"/>
      <c r="P4751" s="16"/>
      <c r="Q4751" s="22"/>
      <c r="S4751" s="23"/>
      <c r="T4751" s="23"/>
      <c r="U4751" s="23"/>
    </row>
    <row r="4752" spans="2:21">
      <c r="B4752" s="5"/>
      <c r="C4752" s="5"/>
      <c r="K4752" s="10"/>
      <c r="L4752" s="13"/>
      <c r="M4752" s="14"/>
      <c r="N4752" s="15"/>
      <c r="O4752" s="16"/>
      <c r="P4752" s="16"/>
      <c r="Q4752" s="22"/>
      <c r="S4752" s="23"/>
      <c r="T4752" s="23"/>
      <c r="U4752" s="23"/>
    </row>
    <row r="4753" spans="2:21">
      <c r="B4753" s="5"/>
      <c r="C4753" s="5"/>
      <c r="K4753" s="10"/>
      <c r="L4753" s="13"/>
      <c r="M4753" s="14"/>
      <c r="N4753" s="15"/>
      <c r="O4753" s="16"/>
      <c r="P4753" s="16"/>
      <c r="Q4753" s="22"/>
      <c r="S4753" s="23"/>
      <c r="T4753" s="23"/>
      <c r="U4753" s="23"/>
    </row>
    <row r="4754" spans="2:21">
      <c r="B4754" s="5"/>
      <c r="C4754" s="5"/>
      <c r="K4754" s="10"/>
      <c r="L4754" s="13"/>
      <c r="M4754" s="14"/>
      <c r="N4754" s="15"/>
      <c r="O4754" s="16"/>
      <c r="P4754" s="16"/>
      <c r="Q4754" s="22"/>
      <c r="S4754" s="23"/>
      <c r="T4754" s="23"/>
      <c r="U4754" s="23"/>
    </row>
    <row r="4755" spans="2:21">
      <c r="B4755" s="5"/>
      <c r="C4755" s="5"/>
      <c r="K4755" s="10"/>
      <c r="L4755" s="13"/>
      <c r="M4755" s="14"/>
      <c r="N4755" s="15"/>
      <c r="O4755" s="16"/>
      <c r="P4755" s="16"/>
      <c r="Q4755" s="22"/>
      <c r="S4755" s="23"/>
      <c r="T4755" s="23"/>
      <c r="U4755" s="23"/>
    </row>
    <row r="4756" spans="2:21">
      <c r="B4756" s="5"/>
      <c r="C4756" s="5"/>
      <c r="K4756" s="10"/>
      <c r="L4756" s="13"/>
      <c r="M4756" s="14"/>
      <c r="N4756" s="15"/>
      <c r="O4756" s="16"/>
      <c r="P4756" s="16"/>
      <c r="Q4756" s="22"/>
      <c r="S4756" s="23"/>
      <c r="T4756" s="23"/>
      <c r="U4756" s="23"/>
    </row>
    <row r="4757" spans="2:21">
      <c r="B4757" s="5"/>
      <c r="C4757" s="5"/>
      <c r="K4757" s="10"/>
      <c r="L4757" s="13"/>
      <c r="M4757" s="14"/>
      <c r="N4757" s="15"/>
      <c r="O4757" s="16"/>
      <c r="P4757" s="16"/>
      <c r="Q4757" s="22"/>
      <c r="S4757" s="23"/>
      <c r="T4757" s="23"/>
      <c r="U4757" s="23"/>
    </row>
    <row r="4758" spans="2:21">
      <c r="B4758" s="5"/>
      <c r="C4758" s="5"/>
      <c r="K4758" s="10"/>
      <c r="L4758" s="13"/>
      <c r="M4758" s="14"/>
      <c r="N4758" s="15"/>
      <c r="O4758" s="16"/>
      <c r="P4758" s="16"/>
      <c r="Q4758" s="22"/>
      <c r="S4758" s="23"/>
      <c r="T4758" s="23"/>
      <c r="U4758" s="23"/>
    </row>
    <row r="4759" spans="2:21">
      <c r="B4759" s="5"/>
      <c r="C4759" s="5"/>
      <c r="K4759" s="10"/>
      <c r="L4759" s="13"/>
      <c r="M4759" s="14"/>
      <c r="N4759" s="15"/>
      <c r="O4759" s="16"/>
      <c r="P4759" s="16"/>
      <c r="Q4759" s="22"/>
      <c r="S4759" s="23"/>
      <c r="T4759" s="23"/>
      <c r="U4759" s="23"/>
    </row>
    <row r="4760" spans="2:21">
      <c r="B4760" s="5"/>
      <c r="C4760" s="5"/>
      <c r="K4760" s="10"/>
      <c r="L4760" s="13"/>
      <c r="M4760" s="14"/>
      <c r="N4760" s="15"/>
      <c r="O4760" s="16"/>
      <c r="P4760" s="16"/>
      <c r="Q4760" s="22"/>
      <c r="S4760" s="23"/>
      <c r="T4760" s="23"/>
      <c r="U4760" s="23"/>
    </row>
    <row r="4761" spans="2:21">
      <c r="B4761" s="5"/>
      <c r="C4761" s="5"/>
      <c r="K4761" s="10"/>
      <c r="L4761" s="13"/>
      <c r="M4761" s="14"/>
      <c r="N4761" s="15"/>
      <c r="O4761" s="16"/>
      <c r="P4761" s="16"/>
      <c r="Q4761" s="22"/>
      <c r="S4761" s="23"/>
      <c r="T4761" s="23"/>
      <c r="U4761" s="23"/>
    </row>
    <row r="4762" spans="2:21">
      <c r="B4762" s="5"/>
      <c r="C4762" s="5"/>
      <c r="K4762" s="10"/>
      <c r="L4762" s="13"/>
      <c r="M4762" s="14"/>
      <c r="N4762" s="15"/>
      <c r="O4762" s="16"/>
      <c r="P4762" s="16"/>
      <c r="Q4762" s="22"/>
      <c r="S4762" s="23"/>
      <c r="T4762" s="23"/>
      <c r="U4762" s="23"/>
    </row>
    <row r="4763" spans="2:21">
      <c r="B4763" s="5"/>
      <c r="C4763" s="5"/>
      <c r="K4763" s="10"/>
      <c r="L4763" s="13"/>
      <c r="M4763" s="14"/>
      <c r="N4763" s="15"/>
      <c r="O4763" s="16"/>
      <c r="P4763" s="16"/>
      <c r="Q4763" s="22"/>
      <c r="S4763" s="23"/>
      <c r="T4763" s="23"/>
      <c r="U4763" s="23"/>
    </row>
    <row r="4764" spans="2:21">
      <c r="B4764" s="5"/>
      <c r="C4764" s="5"/>
      <c r="K4764" s="10"/>
      <c r="L4764" s="13"/>
      <c r="M4764" s="14"/>
      <c r="N4764" s="15"/>
      <c r="O4764" s="16"/>
      <c r="P4764" s="16"/>
      <c r="Q4764" s="22"/>
      <c r="S4764" s="23"/>
      <c r="T4764" s="23"/>
      <c r="U4764" s="23"/>
    </row>
    <row r="4765" spans="2:21">
      <c r="B4765" s="5"/>
      <c r="C4765" s="5"/>
      <c r="K4765" s="10"/>
      <c r="L4765" s="13"/>
      <c r="M4765" s="14"/>
      <c r="N4765" s="15"/>
      <c r="O4765" s="16"/>
      <c r="P4765" s="16"/>
      <c r="Q4765" s="22"/>
      <c r="S4765" s="23"/>
      <c r="T4765" s="23"/>
      <c r="U4765" s="23"/>
    </row>
    <row r="4766" spans="2:21">
      <c r="B4766" s="5"/>
      <c r="C4766" s="5"/>
      <c r="K4766" s="10"/>
      <c r="L4766" s="13"/>
      <c r="M4766" s="14"/>
      <c r="N4766" s="15"/>
      <c r="O4766" s="16"/>
      <c r="P4766" s="16"/>
      <c r="Q4766" s="22"/>
      <c r="S4766" s="23"/>
      <c r="T4766" s="23"/>
      <c r="U4766" s="23"/>
    </row>
    <row r="4767" spans="2:21">
      <c r="B4767" s="5"/>
      <c r="C4767" s="5"/>
      <c r="K4767" s="10"/>
      <c r="L4767" s="13"/>
      <c r="M4767" s="14"/>
      <c r="N4767" s="15"/>
      <c r="O4767" s="16"/>
      <c r="P4767" s="16"/>
      <c r="Q4767" s="22"/>
      <c r="S4767" s="23"/>
      <c r="T4767" s="23"/>
      <c r="U4767" s="23"/>
    </row>
    <row r="4768" spans="2:21">
      <c r="B4768" s="5"/>
      <c r="C4768" s="5"/>
      <c r="K4768" s="10"/>
      <c r="L4768" s="13"/>
      <c r="M4768" s="14"/>
      <c r="N4768" s="15"/>
      <c r="O4768" s="16"/>
      <c r="P4768" s="16"/>
      <c r="Q4768" s="22"/>
      <c r="S4768" s="23"/>
      <c r="T4768" s="23"/>
      <c r="U4768" s="23"/>
    </row>
    <row r="4769" spans="2:21">
      <c r="B4769" s="5"/>
      <c r="C4769" s="5"/>
      <c r="K4769" s="10"/>
      <c r="L4769" s="13"/>
      <c r="M4769" s="14"/>
      <c r="N4769" s="15"/>
      <c r="O4769" s="16"/>
      <c r="P4769" s="16"/>
      <c r="Q4769" s="22"/>
      <c r="S4769" s="23"/>
      <c r="T4769" s="23"/>
      <c r="U4769" s="23"/>
    </row>
    <row r="4770" spans="2:21">
      <c r="B4770" s="5"/>
      <c r="C4770" s="5"/>
      <c r="K4770" s="10"/>
      <c r="L4770" s="13"/>
      <c r="M4770" s="14"/>
      <c r="N4770" s="15"/>
      <c r="O4770" s="16"/>
      <c r="P4770" s="16"/>
      <c r="Q4770" s="22"/>
      <c r="S4770" s="23"/>
      <c r="T4770" s="23"/>
      <c r="U4770" s="23"/>
    </row>
    <row r="4771" spans="2:21">
      <c r="B4771" s="5"/>
      <c r="C4771" s="5"/>
      <c r="K4771" s="10"/>
      <c r="L4771" s="13"/>
      <c r="M4771" s="14"/>
      <c r="N4771" s="15"/>
      <c r="O4771" s="16"/>
      <c r="P4771" s="16"/>
      <c r="Q4771" s="22"/>
      <c r="S4771" s="23"/>
      <c r="T4771" s="23"/>
      <c r="U4771" s="23"/>
    </row>
    <row r="4772" spans="2:21">
      <c r="B4772" s="5"/>
      <c r="C4772" s="5"/>
      <c r="K4772" s="10"/>
      <c r="L4772" s="13"/>
      <c r="M4772" s="14"/>
      <c r="N4772" s="15"/>
      <c r="O4772" s="16"/>
      <c r="P4772" s="16"/>
      <c r="Q4772" s="22"/>
      <c r="S4772" s="23"/>
      <c r="T4772" s="23"/>
      <c r="U4772" s="23"/>
    </row>
    <row r="4773" spans="2:21">
      <c r="B4773" s="5"/>
      <c r="C4773" s="5"/>
      <c r="K4773" s="10"/>
      <c r="L4773" s="13"/>
      <c r="M4773" s="14"/>
      <c r="N4773" s="15"/>
      <c r="O4773" s="16"/>
      <c r="P4773" s="16"/>
      <c r="Q4773" s="22"/>
      <c r="S4773" s="23"/>
      <c r="T4773" s="23"/>
      <c r="U4773" s="23"/>
    </row>
    <row r="4774" spans="2:21">
      <c r="B4774" s="5"/>
      <c r="C4774" s="5"/>
      <c r="K4774" s="10"/>
      <c r="L4774" s="13"/>
      <c r="M4774" s="14"/>
      <c r="N4774" s="15"/>
      <c r="O4774" s="16"/>
      <c r="P4774" s="16"/>
      <c r="Q4774" s="22"/>
      <c r="S4774" s="23"/>
      <c r="T4774" s="23"/>
      <c r="U4774" s="23"/>
    </row>
    <row r="4775" spans="2:21">
      <c r="B4775" s="5"/>
      <c r="C4775" s="5"/>
      <c r="K4775" s="10"/>
      <c r="L4775" s="13"/>
      <c r="M4775" s="14"/>
      <c r="N4775" s="15"/>
      <c r="O4775" s="16"/>
      <c r="P4775" s="16"/>
      <c r="Q4775" s="22"/>
      <c r="S4775" s="23"/>
      <c r="T4775" s="23"/>
      <c r="U4775" s="23"/>
    </row>
    <row r="4776" spans="2:21">
      <c r="B4776" s="5"/>
      <c r="C4776" s="5"/>
      <c r="K4776" s="10"/>
      <c r="L4776" s="13"/>
      <c r="M4776" s="14"/>
      <c r="N4776" s="15"/>
      <c r="O4776" s="16"/>
      <c r="P4776" s="16"/>
      <c r="Q4776" s="22"/>
      <c r="S4776" s="23"/>
      <c r="T4776" s="23"/>
      <c r="U4776" s="23"/>
    </row>
    <row r="4777" spans="2:21">
      <c r="B4777" s="5"/>
      <c r="C4777" s="5"/>
      <c r="K4777" s="10"/>
      <c r="L4777" s="13"/>
      <c r="M4777" s="14"/>
      <c r="N4777" s="15"/>
      <c r="O4777" s="16"/>
      <c r="P4777" s="16"/>
      <c r="Q4777" s="22"/>
      <c r="S4777" s="23"/>
      <c r="T4777" s="23"/>
      <c r="U4777" s="23"/>
    </row>
    <row r="4778" spans="2:21">
      <c r="B4778" s="5"/>
      <c r="C4778" s="5"/>
      <c r="K4778" s="10"/>
      <c r="L4778" s="13"/>
      <c r="M4778" s="14"/>
      <c r="N4778" s="15"/>
      <c r="O4778" s="16"/>
      <c r="P4778" s="16"/>
      <c r="Q4778" s="22"/>
      <c r="S4778" s="23"/>
      <c r="T4778" s="23"/>
      <c r="U4778" s="23"/>
    </row>
    <row r="4779" spans="2:21">
      <c r="B4779" s="5"/>
      <c r="C4779" s="5"/>
      <c r="K4779" s="10"/>
      <c r="L4779" s="13"/>
      <c r="M4779" s="14"/>
      <c r="N4779" s="15"/>
      <c r="O4779" s="16"/>
      <c r="P4779" s="16"/>
      <c r="Q4779" s="22"/>
      <c r="S4779" s="23"/>
      <c r="T4779" s="23"/>
      <c r="U4779" s="23"/>
    </row>
    <row r="4780" spans="2:21">
      <c r="B4780" s="5"/>
      <c r="C4780" s="5"/>
      <c r="K4780" s="10"/>
      <c r="L4780" s="13"/>
      <c r="M4780" s="14"/>
      <c r="N4780" s="15"/>
      <c r="O4780" s="16"/>
      <c r="P4780" s="16"/>
      <c r="Q4780" s="22"/>
      <c r="S4780" s="23"/>
      <c r="T4780" s="23"/>
      <c r="U4780" s="23"/>
    </row>
    <row r="4781" spans="2:21">
      <c r="B4781" s="5"/>
      <c r="C4781" s="5"/>
      <c r="K4781" s="10"/>
      <c r="L4781" s="13"/>
      <c r="M4781" s="14"/>
      <c r="N4781" s="15"/>
      <c r="O4781" s="16"/>
      <c r="P4781" s="16"/>
      <c r="Q4781" s="22"/>
      <c r="S4781" s="23"/>
      <c r="T4781" s="23"/>
      <c r="U4781" s="23"/>
    </row>
    <row r="4782" spans="2:21">
      <c r="B4782" s="5"/>
      <c r="C4782" s="5"/>
      <c r="K4782" s="10"/>
      <c r="L4782" s="13"/>
      <c r="M4782" s="14"/>
      <c r="N4782" s="15"/>
      <c r="O4782" s="16"/>
      <c r="P4782" s="16"/>
      <c r="Q4782" s="22"/>
      <c r="S4782" s="23"/>
      <c r="T4782" s="23"/>
      <c r="U4782" s="23"/>
    </row>
    <row r="4783" spans="2:21">
      <c r="B4783" s="5"/>
      <c r="C4783" s="5"/>
      <c r="K4783" s="10"/>
      <c r="L4783" s="13"/>
      <c r="M4783" s="14"/>
      <c r="N4783" s="15"/>
      <c r="O4783" s="16"/>
      <c r="P4783" s="16"/>
      <c r="Q4783" s="22"/>
      <c r="S4783" s="23"/>
      <c r="T4783" s="23"/>
      <c r="U4783" s="23"/>
    </row>
    <row r="4784" spans="2:21">
      <c r="B4784" s="5"/>
      <c r="C4784" s="5"/>
      <c r="K4784" s="10"/>
      <c r="L4784" s="13"/>
      <c r="M4784" s="14"/>
      <c r="N4784" s="15"/>
      <c r="O4784" s="16"/>
      <c r="P4784" s="16"/>
      <c r="Q4784" s="22"/>
      <c r="S4784" s="23"/>
      <c r="T4784" s="23"/>
      <c r="U4784" s="23"/>
    </row>
    <row r="4785" spans="2:21">
      <c r="B4785" s="5"/>
      <c r="C4785" s="5"/>
      <c r="K4785" s="10"/>
      <c r="L4785" s="13"/>
      <c r="M4785" s="14"/>
      <c r="N4785" s="15"/>
      <c r="O4785" s="16"/>
      <c r="P4785" s="16"/>
      <c r="Q4785" s="22"/>
      <c r="S4785" s="23"/>
      <c r="T4785" s="23"/>
      <c r="U4785" s="23"/>
    </row>
    <row r="4786" spans="2:21">
      <c r="B4786" s="5"/>
      <c r="C4786" s="5"/>
      <c r="K4786" s="10"/>
      <c r="L4786" s="13"/>
      <c r="M4786" s="14"/>
      <c r="N4786" s="15"/>
      <c r="O4786" s="16"/>
      <c r="P4786" s="16"/>
      <c r="Q4786" s="22"/>
      <c r="S4786" s="23"/>
      <c r="T4786" s="23"/>
      <c r="U4786" s="23"/>
    </row>
    <row r="4787" spans="2:21">
      <c r="B4787" s="5"/>
      <c r="C4787" s="5"/>
      <c r="K4787" s="10"/>
      <c r="L4787" s="13"/>
      <c r="M4787" s="14"/>
      <c r="N4787" s="15"/>
      <c r="O4787" s="16"/>
      <c r="P4787" s="16"/>
      <c r="Q4787" s="22"/>
      <c r="S4787" s="23"/>
      <c r="T4787" s="23"/>
      <c r="U4787" s="23"/>
    </row>
    <row r="4788" spans="2:21">
      <c r="B4788" s="5"/>
      <c r="C4788" s="5"/>
      <c r="K4788" s="10"/>
      <c r="L4788" s="13"/>
      <c r="M4788" s="14"/>
      <c r="N4788" s="15"/>
      <c r="O4788" s="16"/>
      <c r="P4788" s="16"/>
      <c r="Q4788" s="22"/>
      <c r="S4788" s="23"/>
      <c r="T4788" s="23"/>
      <c r="U4788" s="23"/>
    </row>
    <row r="4789" spans="2:21">
      <c r="B4789" s="5"/>
      <c r="C4789" s="5"/>
      <c r="K4789" s="10"/>
      <c r="L4789" s="13"/>
      <c r="M4789" s="14"/>
      <c r="N4789" s="15"/>
      <c r="O4789" s="16"/>
      <c r="P4789" s="16"/>
      <c r="Q4789" s="22"/>
      <c r="S4789" s="23"/>
      <c r="T4789" s="23"/>
      <c r="U4789" s="23"/>
    </row>
    <row r="4790" spans="2:21">
      <c r="B4790" s="5"/>
      <c r="C4790" s="5"/>
      <c r="K4790" s="10"/>
      <c r="L4790" s="13"/>
      <c r="M4790" s="14"/>
      <c r="N4790" s="15"/>
      <c r="O4790" s="16"/>
      <c r="P4790" s="16"/>
      <c r="Q4790" s="22"/>
      <c r="S4790" s="23"/>
      <c r="T4790" s="23"/>
      <c r="U4790" s="23"/>
    </row>
    <row r="4791" spans="2:21">
      <c r="B4791" s="5"/>
      <c r="C4791" s="5"/>
      <c r="K4791" s="10"/>
      <c r="L4791" s="13"/>
      <c r="M4791" s="14"/>
      <c r="N4791" s="15"/>
      <c r="O4791" s="16"/>
      <c r="P4791" s="16"/>
      <c r="Q4791" s="22"/>
      <c r="S4791" s="23"/>
      <c r="T4791" s="23"/>
      <c r="U4791" s="23"/>
    </row>
    <row r="4792" spans="2:21">
      <c r="B4792" s="5"/>
      <c r="C4792" s="5"/>
      <c r="K4792" s="10"/>
      <c r="L4792" s="13"/>
      <c r="M4792" s="14"/>
      <c r="N4792" s="15"/>
      <c r="O4792" s="16"/>
      <c r="P4792" s="16"/>
      <c r="Q4792" s="22"/>
      <c r="S4792" s="23"/>
      <c r="T4792" s="23"/>
      <c r="U4792" s="23"/>
    </row>
    <row r="4793" spans="2:21">
      <c r="B4793" s="5"/>
      <c r="C4793" s="5"/>
      <c r="K4793" s="10"/>
      <c r="L4793" s="13"/>
      <c r="M4793" s="14"/>
      <c r="N4793" s="15"/>
      <c r="O4793" s="16"/>
      <c r="P4793" s="16"/>
      <c r="Q4793" s="22"/>
      <c r="S4793" s="23"/>
      <c r="T4793" s="23"/>
      <c r="U4793" s="23"/>
    </row>
    <row r="4794" spans="2:21">
      <c r="B4794" s="5"/>
      <c r="C4794" s="5"/>
      <c r="K4794" s="10"/>
      <c r="L4794" s="13"/>
      <c r="M4794" s="14"/>
      <c r="N4794" s="15"/>
      <c r="O4794" s="16"/>
      <c r="P4794" s="16"/>
      <c r="Q4794" s="22"/>
      <c r="S4794" s="23"/>
      <c r="T4794" s="23"/>
      <c r="U4794" s="23"/>
    </row>
    <row r="4795" spans="2:21">
      <c r="B4795" s="5"/>
      <c r="C4795" s="5"/>
      <c r="K4795" s="10"/>
      <c r="L4795" s="13"/>
      <c r="M4795" s="14"/>
      <c r="N4795" s="15"/>
      <c r="O4795" s="16"/>
      <c r="P4795" s="16"/>
      <c r="Q4795" s="22"/>
      <c r="S4795" s="23"/>
      <c r="T4795" s="23"/>
      <c r="U4795" s="23"/>
    </row>
    <row r="4796" spans="2:21">
      <c r="B4796" s="5"/>
      <c r="C4796" s="5"/>
      <c r="K4796" s="10"/>
      <c r="L4796" s="13"/>
      <c r="M4796" s="14"/>
      <c r="N4796" s="15"/>
      <c r="O4796" s="16"/>
      <c r="P4796" s="16"/>
      <c r="Q4796" s="22"/>
      <c r="S4796" s="23"/>
      <c r="T4796" s="23"/>
      <c r="U4796" s="23"/>
    </row>
    <row r="4797" spans="2:21">
      <c r="B4797" s="5"/>
      <c r="C4797" s="5"/>
      <c r="K4797" s="10"/>
      <c r="L4797" s="13"/>
      <c r="M4797" s="14"/>
      <c r="N4797" s="15"/>
      <c r="O4797" s="16"/>
      <c r="P4797" s="16"/>
      <c r="Q4797" s="22"/>
      <c r="S4797" s="23"/>
      <c r="T4797" s="23"/>
      <c r="U4797" s="23"/>
    </row>
    <row r="4798" spans="2:21">
      <c r="B4798" s="5"/>
      <c r="C4798" s="5"/>
      <c r="K4798" s="10"/>
      <c r="L4798" s="13"/>
      <c r="M4798" s="14"/>
      <c r="N4798" s="15"/>
      <c r="O4798" s="16"/>
      <c r="P4798" s="16"/>
      <c r="Q4798" s="22"/>
      <c r="S4798" s="23"/>
      <c r="T4798" s="23"/>
      <c r="U4798" s="23"/>
    </row>
    <row r="4799" spans="2:21">
      <c r="B4799" s="5"/>
      <c r="C4799" s="5"/>
      <c r="K4799" s="10"/>
      <c r="L4799" s="13"/>
      <c r="M4799" s="14"/>
      <c r="N4799" s="15"/>
      <c r="O4799" s="16"/>
      <c r="P4799" s="16"/>
      <c r="Q4799" s="22"/>
      <c r="S4799" s="23"/>
      <c r="T4799" s="23"/>
      <c r="U4799" s="23"/>
    </row>
    <row r="4800" spans="2:21">
      <c r="B4800" s="5"/>
      <c r="C4800" s="5"/>
      <c r="K4800" s="10"/>
      <c r="L4800" s="13"/>
      <c r="M4800" s="14"/>
      <c r="N4800" s="15"/>
      <c r="O4800" s="16"/>
      <c r="P4800" s="16"/>
      <c r="Q4800" s="22"/>
      <c r="S4800" s="23"/>
      <c r="T4800" s="23"/>
      <c r="U4800" s="23"/>
    </row>
    <row r="4801" spans="2:21">
      <c r="B4801" s="5"/>
      <c r="C4801" s="5"/>
      <c r="K4801" s="10"/>
      <c r="L4801" s="13"/>
      <c r="M4801" s="14"/>
      <c r="N4801" s="15"/>
      <c r="O4801" s="16"/>
      <c r="P4801" s="16"/>
      <c r="Q4801" s="22"/>
      <c r="S4801" s="23"/>
      <c r="T4801" s="23"/>
      <c r="U4801" s="23"/>
    </row>
    <row r="4802" spans="2:21">
      <c r="B4802" s="5"/>
      <c r="C4802" s="5"/>
      <c r="K4802" s="10"/>
      <c r="L4802" s="13"/>
      <c r="M4802" s="14"/>
      <c r="N4802" s="15"/>
      <c r="O4802" s="16"/>
      <c r="P4802" s="16"/>
      <c r="Q4802" s="22"/>
      <c r="S4802" s="23"/>
      <c r="T4802" s="23"/>
      <c r="U4802" s="23"/>
    </row>
    <row r="4803" spans="2:21">
      <c r="B4803" s="5"/>
      <c r="C4803" s="5"/>
      <c r="K4803" s="10"/>
      <c r="L4803" s="13"/>
      <c r="M4803" s="14"/>
      <c r="N4803" s="15"/>
      <c r="O4803" s="16"/>
      <c r="P4803" s="16"/>
      <c r="Q4803" s="22"/>
      <c r="S4803" s="23"/>
      <c r="T4803" s="23"/>
      <c r="U4803" s="23"/>
    </row>
    <row r="4804" spans="2:21">
      <c r="B4804" s="5"/>
      <c r="C4804" s="5"/>
      <c r="K4804" s="10"/>
      <c r="L4804" s="13"/>
      <c r="M4804" s="14"/>
      <c r="N4804" s="15"/>
      <c r="O4804" s="16"/>
      <c r="P4804" s="16"/>
      <c r="Q4804" s="22"/>
      <c r="S4804" s="23"/>
      <c r="T4804" s="23"/>
      <c r="U4804" s="23"/>
    </row>
    <row r="4805" spans="2:21">
      <c r="B4805" s="5"/>
      <c r="C4805" s="5"/>
      <c r="K4805" s="10"/>
      <c r="L4805" s="13"/>
      <c r="M4805" s="14"/>
      <c r="N4805" s="15"/>
      <c r="O4805" s="16"/>
      <c r="P4805" s="16"/>
      <c r="Q4805" s="22"/>
      <c r="S4805" s="23"/>
      <c r="T4805" s="23"/>
      <c r="U4805" s="23"/>
    </row>
    <row r="4806" spans="2:21">
      <c r="B4806" s="5"/>
      <c r="C4806" s="5"/>
      <c r="K4806" s="10"/>
      <c r="L4806" s="13"/>
      <c r="M4806" s="14"/>
      <c r="N4806" s="15"/>
      <c r="O4806" s="16"/>
      <c r="P4806" s="16"/>
      <c r="Q4806" s="22"/>
      <c r="S4806" s="23"/>
      <c r="T4806" s="23"/>
      <c r="U4806" s="23"/>
    </row>
    <row r="4807" spans="2:21">
      <c r="B4807" s="5"/>
      <c r="C4807" s="5"/>
      <c r="K4807" s="10"/>
      <c r="L4807" s="13"/>
      <c r="M4807" s="14"/>
      <c r="N4807" s="15"/>
      <c r="O4807" s="16"/>
      <c r="P4807" s="16"/>
      <c r="Q4807" s="22"/>
      <c r="S4807" s="23"/>
      <c r="T4807" s="23"/>
      <c r="U4807" s="23"/>
    </row>
    <row r="4808" spans="2:21">
      <c r="B4808" s="5"/>
      <c r="C4808" s="5"/>
      <c r="K4808" s="10"/>
      <c r="L4808" s="13"/>
      <c r="M4808" s="14"/>
      <c r="N4808" s="15"/>
      <c r="O4808" s="16"/>
      <c r="P4808" s="16"/>
      <c r="Q4808" s="22"/>
      <c r="S4808" s="23"/>
      <c r="T4808" s="23"/>
      <c r="U4808" s="23"/>
    </row>
    <row r="4809" spans="2:21">
      <c r="B4809" s="5"/>
      <c r="C4809" s="5"/>
      <c r="K4809" s="10"/>
      <c r="L4809" s="13"/>
      <c r="M4809" s="14"/>
      <c r="N4809" s="15"/>
      <c r="O4809" s="16"/>
      <c r="P4809" s="16"/>
      <c r="Q4809" s="22"/>
      <c r="S4809" s="23"/>
      <c r="T4809" s="23"/>
      <c r="U4809" s="23"/>
    </row>
    <row r="4810" spans="2:21">
      <c r="B4810" s="5"/>
      <c r="C4810" s="5"/>
      <c r="K4810" s="10"/>
      <c r="L4810" s="13"/>
      <c r="M4810" s="14"/>
      <c r="N4810" s="15"/>
      <c r="O4810" s="16"/>
      <c r="P4810" s="16"/>
      <c r="Q4810" s="22"/>
      <c r="S4810" s="23"/>
      <c r="T4810" s="23"/>
      <c r="U4810" s="23"/>
    </row>
    <row r="4811" spans="2:21">
      <c r="B4811" s="5"/>
      <c r="C4811" s="5"/>
      <c r="K4811" s="10"/>
      <c r="L4811" s="13"/>
      <c r="M4811" s="14"/>
      <c r="N4811" s="15"/>
      <c r="O4811" s="16"/>
      <c r="P4811" s="16"/>
      <c r="Q4811" s="22"/>
      <c r="S4811" s="23"/>
      <c r="T4811" s="23"/>
      <c r="U4811" s="23"/>
    </row>
    <row r="4812" spans="2:21">
      <c r="B4812" s="5"/>
      <c r="C4812" s="5"/>
      <c r="K4812" s="10"/>
      <c r="L4812" s="13"/>
      <c r="M4812" s="14"/>
      <c r="N4812" s="15"/>
      <c r="O4812" s="16"/>
      <c r="P4812" s="16"/>
      <c r="Q4812" s="22"/>
      <c r="S4812" s="23"/>
      <c r="T4812" s="23"/>
      <c r="U4812" s="23"/>
    </row>
    <row r="4813" spans="2:21">
      <c r="B4813" s="5"/>
      <c r="C4813" s="5"/>
      <c r="K4813" s="10"/>
      <c r="L4813" s="13"/>
      <c r="M4813" s="14"/>
      <c r="N4813" s="15"/>
      <c r="O4813" s="16"/>
      <c r="P4813" s="16"/>
      <c r="Q4813" s="22"/>
      <c r="S4813" s="23"/>
      <c r="T4813" s="23"/>
      <c r="U4813" s="23"/>
    </row>
    <row r="4814" spans="2:21">
      <c r="B4814" s="5"/>
      <c r="C4814" s="5"/>
      <c r="K4814" s="10"/>
      <c r="L4814" s="13"/>
      <c r="M4814" s="14"/>
      <c r="N4814" s="15"/>
      <c r="O4814" s="16"/>
      <c r="P4814" s="16"/>
      <c r="Q4814" s="22"/>
      <c r="S4814" s="23"/>
      <c r="T4814" s="23"/>
      <c r="U4814" s="23"/>
    </row>
    <row r="4815" spans="2:21">
      <c r="B4815" s="5"/>
      <c r="C4815" s="5"/>
      <c r="K4815" s="10"/>
      <c r="L4815" s="13"/>
      <c r="M4815" s="14"/>
      <c r="N4815" s="15"/>
      <c r="O4815" s="16"/>
      <c r="P4815" s="16"/>
      <c r="Q4815" s="22"/>
      <c r="S4815" s="23"/>
      <c r="T4815" s="23"/>
      <c r="U4815" s="23"/>
    </row>
    <row r="4816" spans="2:21">
      <c r="B4816" s="5"/>
      <c r="C4816" s="5"/>
      <c r="K4816" s="10"/>
      <c r="L4816" s="13"/>
      <c r="M4816" s="14"/>
      <c r="N4816" s="15"/>
      <c r="O4816" s="16"/>
      <c r="P4816" s="16"/>
      <c r="Q4816" s="22"/>
      <c r="S4816" s="23"/>
      <c r="T4816" s="23"/>
      <c r="U4816" s="23"/>
    </row>
    <row r="4817" spans="2:21">
      <c r="B4817" s="5"/>
      <c r="C4817" s="5"/>
      <c r="K4817" s="10"/>
      <c r="L4817" s="13"/>
      <c r="M4817" s="14"/>
      <c r="N4817" s="15"/>
      <c r="O4817" s="16"/>
      <c r="P4817" s="16"/>
      <c r="Q4817" s="22"/>
      <c r="S4817" s="23"/>
      <c r="T4817" s="23"/>
      <c r="U4817" s="23"/>
    </row>
    <row r="4818" spans="2:21">
      <c r="B4818" s="5"/>
      <c r="C4818" s="5"/>
      <c r="K4818" s="10"/>
      <c r="L4818" s="13"/>
      <c r="M4818" s="14"/>
      <c r="N4818" s="15"/>
      <c r="O4818" s="16"/>
      <c r="P4818" s="16"/>
      <c r="Q4818" s="22"/>
      <c r="S4818" s="23"/>
      <c r="T4818" s="23"/>
      <c r="U4818" s="23"/>
    </row>
    <row r="4819" spans="2:21">
      <c r="B4819" s="5"/>
      <c r="C4819" s="5"/>
      <c r="K4819" s="10"/>
      <c r="L4819" s="13"/>
      <c r="M4819" s="14"/>
      <c r="N4819" s="15"/>
      <c r="O4819" s="16"/>
      <c r="P4819" s="16"/>
      <c r="Q4819" s="22"/>
      <c r="S4819" s="23"/>
      <c r="T4819" s="23"/>
      <c r="U4819" s="23"/>
    </row>
    <row r="4820" spans="2:21">
      <c r="B4820" s="5"/>
      <c r="C4820" s="5"/>
      <c r="K4820" s="10"/>
      <c r="L4820" s="13"/>
      <c r="M4820" s="14"/>
      <c r="N4820" s="15"/>
      <c r="O4820" s="16"/>
      <c r="P4820" s="16"/>
      <c r="Q4820" s="22"/>
      <c r="S4820" s="23"/>
      <c r="T4820" s="23"/>
      <c r="U4820" s="23"/>
    </row>
    <row r="4821" spans="2:21">
      <c r="B4821" s="5"/>
      <c r="C4821" s="5"/>
      <c r="K4821" s="10"/>
      <c r="L4821" s="13"/>
      <c r="M4821" s="14"/>
      <c r="N4821" s="15"/>
      <c r="O4821" s="16"/>
      <c r="P4821" s="16"/>
      <c r="Q4821" s="22"/>
      <c r="S4821" s="23"/>
      <c r="T4821" s="23"/>
      <c r="U4821" s="23"/>
    </row>
    <row r="4822" spans="2:21">
      <c r="B4822" s="5"/>
      <c r="C4822" s="5"/>
      <c r="K4822" s="10"/>
      <c r="L4822" s="13"/>
      <c r="M4822" s="14"/>
      <c r="N4822" s="15"/>
      <c r="O4822" s="16"/>
      <c r="P4822" s="16"/>
      <c r="Q4822" s="22"/>
      <c r="S4822" s="23"/>
      <c r="T4822" s="23"/>
      <c r="U4822" s="23"/>
    </row>
    <row r="4823" spans="2:21">
      <c r="B4823" s="5"/>
      <c r="C4823" s="5"/>
      <c r="K4823" s="10"/>
      <c r="L4823" s="13"/>
      <c r="M4823" s="14"/>
      <c r="N4823" s="15"/>
      <c r="O4823" s="16"/>
      <c r="P4823" s="16"/>
      <c r="Q4823" s="22"/>
      <c r="S4823" s="23"/>
      <c r="T4823" s="23"/>
      <c r="U4823" s="23"/>
    </row>
    <row r="4824" spans="2:21">
      <c r="B4824" s="5"/>
      <c r="C4824" s="5"/>
      <c r="K4824" s="10"/>
      <c r="L4824" s="13"/>
      <c r="M4824" s="14"/>
      <c r="N4824" s="15"/>
      <c r="O4824" s="16"/>
      <c r="P4824" s="16"/>
      <c r="Q4824" s="22"/>
      <c r="S4824" s="23"/>
      <c r="T4824" s="23"/>
      <c r="U4824" s="23"/>
    </row>
    <row r="4825" spans="2:21">
      <c r="B4825" s="5"/>
      <c r="C4825" s="5"/>
      <c r="K4825" s="10"/>
      <c r="L4825" s="13"/>
      <c r="M4825" s="14"/>
      <c r="N4825" s="15"/>
      <c r="O4825" s="16"/>
      <c r="P4825" s="16"/>
      <c r="Q4825" s="22"/>
      <c r="S4825" s="23"/>
      <c r="T4825" s="23"/>
      <c r="U4825" s="23"/>
    </row>
    <row r="4826" spans="2:21">
      <c r="B4826" s="5"/>
      <c r="C4826" s="5"/>
      <c r="K4826" s="10"/>
      <c r="L4826" s="13"/>
      <c r="M4826" s="14"/>
      <c r="N4826" s="15"/>
      <c r="O4826" s="16"/>
      <c r="P4826" s="16"/>
      <c r="Q4826" s="22"/>
      <c r="S4826" s="23"/>
      <c r="T4826" s="23"/>
      <c r="U4826" s="23"/>
    </row>
    <row r="4827" spans="2:21">
      <c r="B4827" s="5"/>
      <c r="C4827" s="5"/>
      <c r="K4827" s="10"/>
      <c r="L4827" s="13"/>
      <c r="M4827" s="14"/>
      <c r="N4827" s="15"/>
      <c r="O4827" s="16"/>
      <c r="P4827" s="16"/>
      <c r="Q4827" s="22"/>
      <c r="S4827" s="23"/>
      <c r="T4827" s="23"/>
      <c r="U4827" s="23"/>
    </row>
    <row r="4828" spans="2:21">
      <c r="B4828" s="5"/>
      <c r="C4828" s="5"/>
      <c r="K4828" s="10"/>
      <c r="L4828" s="13"/>
      <c r="M4828" s="14"/>
      <c r="N4828" s="15"/>
      <c r="O4828" s="16"/>
      <c r="P4828" s="16"/>
      <c r="Q4828" s="22"/>
      <c r="S4828" s="23"/>
      <c r="T4828" s="23"/>
      <c r="U4828" s="23"/>
    </row>
    <row r="4829" spans="2:21">
      <c r="B4829" s="5"/>
      <c r="C4829" s="5"/>
      <c r="K4829" s="10"/>
      <c r="L4829" s="13"/>
      <c r="M4829" s="14"/>
      <c r="N4829" s="15"/>
      <c r="O4829" s="16"/>
      <c r="P4829" s="16"/>
      <c r="Q4829" s="22"/>
      <c r="S4829" s="23"/>
      <c r="T4829" s="23"/>
      <c r="U4829" s="23"/>
    </row>
    <row r="4830" spans="2:21">
      <c r="B4830" s="5"/>
      <c r="C4830" s="5"/>
      <c r="K4830" s="10"/>
      <c r="L4830" s="13"/>
      <c r="M4830" s="14"/>
      <c r="N4830" s="15"/>
      <c r="O4830" s="16"/>
      <c r="P4830" s="16"/>
      <c r="Q4830" s="22"/>
      <c r="S4830" s="23"/>
      <c r="T4830" s="23"/>
      <c r="U4830" s="23"/>
    </row>
    <row r="4831" spans="2:21">
      <c r="B4831" s="5"/>
      <c r="C4831" s="5"/>
      <c r="K4831" s="10"/>
      <c r="L4831" s="13"/>
      <c r="M4831" s="14"/>
      <c r="N4831" s="15"/>
      <c r="O4831" s="16"/>
      <c r="P4831" s="16"/>
      <c r="Q4831" s="22"/>
      <c r="S4831" s="23"/>
      <c r="T4831" s="23"/>
      <c r="U4831" s="23"/>
    </row>
    <row r="4832" spans="2:21">
      <c r="B4832" s="5"/>
      <c r="C4832" s="5"/>
      <c r="K4832" s="10"/>
      <c r="L4832" s="13"/>
      <c r="M4832" s="14"/>
      <c r="N4832" s="15"/>
      <c r="O4832" s="16"/>
      <c r="P4832" s="16"/>
      <c r="Q4832" s="22"/>
      <c r="S4832" s="23"/>
      <c r="T4832" s="23"/>
      <c r="U4832" s="23"/>
    </row>
    <row r="4833" spans="2:21">
      <c r="B4833" s="5"/>
      <c r="C4833" s="5"/>
      <c r="K4833" s="10"/>
      <c r="L4833" s="13"/>
      <c r="M4833" s="14"/>
      <c r="N4833" s="15"/>
      <c r="O4833" s="16"/>
      <c r="P4833" s="16"/>
      <c r="Q4833" s="22"/>
      <c r="S4833" s="23"/>
      <c r="T4833" s="23"/>
      <c r="U4833" s="23"/>
    </row>
    <row r="4834" spans="2:21">
      <c r="B4834" s="5"/>
      <c r="C4834" s="5"/>
      <c r="K4834" s="10"/>
      <c r="L4834" s="13"/>
      <c r="M4834" s="14"/>
      <c r="N4834" s="15"/>
      <c r="O4834" s="16"/>
      <c r="P4834" s="16"/>
      <c r="Q4834" s="22"/>
      <c r="S4834" s="23"/>
      <c r="T4834" s="23"/>
      <c r="U4834" s="23"/>
    </row>
    <row r="4835" spans="2:21">
      <c r="B4835" s="5"/>
      <c r="C4835" s="5"/>
      <c r="K4835" s="10"/>
      <c r="L4835" s="13"/>
      <c r="M4835" s="14"/>
      <c r="N4835" s="15"/>
      <c r="O4835" s="16"/>
      <c r="P4835" s="16"/>
      <c r="Q4835" s="22"/>
      <c r="S4835" s="23"/>
      <c r="T4835" s="23"/>
      <c r="U4835" s="23"/>
    </row>
    <row r="4836" spans="2:21">
      <c r="B4836" s="5"/>
      <c r="C4836" s="5"/>
      <c r="K4836" s="10"/>
      <c r="L4836" s="13"/>
      <c r="M4836" s="14"/>
      <c r="N4836" s="15"/>
      <c r="O4836" s="16"/>
      <c r="P4836" s="16"/>
      <c r="Q4836" s="22"/>
      <c r="S4836" s="23"/>
      <c r="T4836" s="23"/>
      <c r="U4836" s="23"/>
    </row>
    <row r="4837" spans="2:21">
      <c r="B4837" s="5"/>
      <c r="C4837" s="5"/>
      <c r="K4837" s="10"/>
      <c r="L4837" s="13"/>
      <c r="M4837" s="14"/>
      <c r="N4837" s="15"/>
      <c r="O4837" s="16"/>
      <c r="P4837" s="16"/>
      <c r="Q4837" s="22"/>
      <c r="S4837" s="23"/>
      <c r="T4837" s="23"/>
      <c r="U4837" s="23"/>
    </row>
    <row r="4838" spans="2:21">
      <c r="B4838" s="5"/>
      <c r="C4838" s="5"/>
      <c r="K4838" s="10"/>
      <c r="L4838" s="13"/>
      <c r="M4838" s="14"/>
      <c r="N4838" s="15"/>
      <c r="O4838" s="16"/>
      <c r="P4838" s="16"/>
      <c r="Q4838" s="22"/>
      <c r="S4838" s="23"/>
      <c r="T4838" s="23"/>
      <c r="U4838" s="23"/>
    </row>
    <row r="4839" spans="2:21">
      <c r="B4839" s="5"/>
      <c r="C4839" s="5"/>
      <c r="K4839" s="10"/>
      <c r="L4839" s="13"/>
      <c r="M4839" s="14"/>
      <c r="N4839" s="15"/>
      <c r="O4839" s="16"/>
      <c r="P4839" s="16"/>
      <c r="Q4839" s="22"/>
      <c r="S4839" s="23"/>
      <c r="T4839" s="23"/>
      <c r="U4839" s="23"/>
    </row>
    <row r="4840" spans="2:21">
      <c r="B4840" s="5"/>
      <c r="C4840" s="5"/>
      <c r="K4840" s="10"/>
      <c r="L4840" s="13"/>
      <c r="M4840" s="14"/>
      <c r="N4840" s="15"/>
      <c r="O4840" s="16"/>
      <c r="P4840" s="16"/>
      <c r="Q4840" s="22"/>
      <c r="S4840" s="23"/>
      <c r="T4840" s="23"/>
      <c r="U4840" s="23"/>
    </row>
    <row r="4841" spans="2:21">
      <c r="B4841" s="5"/>
      <c r="C4841" s="5"/>
      <c r="K4841" s="10"/>
      <c r="L4841" s="13"/>
      <c r="M4841" s="14"/>
      <c r="N4841" s="15"/>
      <c r="O4841" s="16"/>
      <c r="P4841" s="16"/>
      <c r="Q4841" s="22"/>
      <c r="S4841" s="23"/>
      <c r="T4841" s="23"/>
      <c r="U4841" s="23"/>
    </row>
    <row r="4842" spans="2:21">
      <c r="B4842" s="5"/>
      <c r="C4842" s="5"/>
      <c r="K4842" s="10"/>
      <c r="L4842" s="13"/>
      <c r="M4842" s="14"/>
      <c r="N4842" s="15"/>
      <c r="O4842" s="16"/>
      <c r="P4842" s="16"/>
      <c r="Q4842" s="22"/>
      <c r="S4842" s="23"/>
      <c r="T4842" s="23"/>
      <c r="U4842" s="23"/>
    </row>
    <row r="4843" spans="2:21">
      <c r="B4843" s="5"/>
      <c r="C4843" s="5"/>
      <c r="K4843" s="10"/>
      <c r="L4843" s="13"/>
      <c r="M4843" s="14"/>
      <c r="N4843" s="15"/>
      <c r="O4843" s="16"/>
      <c r="P4843" s="16"/>
      <c r="Q4843" s="22"/>
      <c r="S4843" s="23"/>
      <c r="T4843" s="23"/>
      <c r="U4843" s="23"/>
    </row>
    <row r="4844" spans="2:21">
      <c r="B4844" s="5"/>
      <c r="C4844" s="5"/>
      <c r="K4844" s="10"/>
      <c r="L4844" s="13"/>
      <c r="M4844" s="14"/>
      <c r="N4844" s="15"/>
      <c r="O4844" s="16"/>
      <c r="P4844" s="16"/>
      <c r="Q4844" s="22"/>
      <c r="S4844" s="23"/>
      <c r="T4844" s="23"/>
      <c r="U4844" s="23"/>
    </row>
    <row r="4845" spans="2:21">
      <c r="B4845" s="5"/>
      <c r="C4845" s="5"/>
      <c r="K4845" s="10"/>
      <c r="L4845" s="13"/>
      <c r="M4845" s="14"/>
      <c r="N4845" s="15"/>
      <c r="O4845" s="16"/>
      <c r="P4845" s="16"/>
      <c r="Q4845" s="22"/>
      <c r="S4845" s="23"/>
      <c r="T4845" s="23"/>
      <c r="U4845" s="23"/>
    </row>
    <row r="4846" spans="2:21">
      <c r="B4846" s="5"/>
      <c r="C4846" s="5"/>
      <c r="K4846" s="10"/>
      <c r="L4846" s="13"/>
      <c r="M4846" s="14"/>
      <c r="N4846" s="15"/>
      <c r="O4846" s="16"/>
      <c r="P4846" s="16"/>
      <c r="Q4846" s="22"/>
      <c r="S4846" s="23"/>
      <c r="T4846" s="23"/>
      <c r="U4846" s="23"/>
    </row>
    <row r="4847" spans="2:21">
      <c r="B4847" s="5"/>
      <c r="C4847" s="5"/>
      <c r="K4847" s="10"/>
      <c r="L4847" s="13"/>
      <c r="M4847" s="14"/>
      <c r="N4847" s="15"/>
      <c r="O4847" s="16"/>
      <c r="P4847" s="16"/>
      <c r="Q4847" s="22"/>
      <c r="S4847" s="23"/>
      <c r="T4847" s="23"/>
      <c r="U4847" s="23"/>
    </row>
    <row r="4848" spans="2:21">
      <c r="B4848" s="5"/>
      <c r="C4848" s="5"/>
      <c r="K4848" s="10"/>
      <c r="L4848" s="13"/>
      <c r="M4848" s="14"/>
      <c r="N4848" s="15"/>
      <c r="O4848" s="16"/>
      <c r="P4848" s="16"/>
      <c r="Q4848" s="22"/>
      <c r="S4848" s="23"/>
      <c r="T4848" s="23"/>
      <c r="U4848" s="23"/>
    </row>
    <row r="4849" spans="2:21">
      <c r="B4849" s="5"/>
      <c r="C4849" s="5"/>
      <c r="K4849" s="10"/>
      <c r="L4849" s="13"/>
      <c r="M4849" s="14"/>
      <c r="N4849" s="15"/>
      <c r="O4849" s="16"/>
      <c r="P4849" s="16"/>
      <c r="Q4849" s="22"/>
      <c r="S4849" s="23"/>
      <c r="T4849" s="23"/>
      <c r="U4849" s="23"/>
    </row>
    <row r="4850" spans="2:21">
      <c r="B4850" s="5"/>
      <c r="C4850" s="5"/>
      <c r="K4850" s="10"/>
      <c r="L4850" s="13"/>
      <c r="M4850" s="14"/>
      <c r="N4850" s="15"/>
      <c r="O4850" s="16"/>
      <c r="P4850" s="16"/>
      <c r="Q4850" s="22"/>
      <c r="S4850" s="23"/>
      <c r="T4850" s="23"/>
      <c r="U4850" s="23"/>
    </row>
    <row r="4851" spans="2:21">
      <c r="B4851" s="5"/>
      <c r="C4851" s="5"/>
      <c r="K4851" s="10"/>
      <c r="L4851" s="13"/>
      <c r="M4851" s="14"/>
      <c r="N4851" s="15"/>
      <c r="O4851" s="16"/>
      <c r="P4851" s="16"/>
      <c r="Q4851" s="22"/>
      <c r="S4851" s="23"/>
      <c r="T4851" s="23"/>
      <c r="U4851" s="23"/>
    </row>
    <row r="4852" spans="2:21">
      <c r="B4852" s="5"/>
      <c r="C4852" s="5"/>
      <c r="K4852" s="10"/>
      <c r="L4852" s="13"/>
      <c r="M4852" s="14"/>
      <c r="N4852" s="15"/>
      <c r="O4852" s="16"/>
      <c r="P4852" s="16"/>
      <c r="Q4852" s="22"/>
      <c r="S4852" s="23"/>
      <c r="T4852" s="23"/>
      <c r="U4852" s="23"/>
    </row>
    <row r="4853" spans="2:21">
      <c r="B4853" s="5"/>
      <c r="C4853" s="5"/>
      <c r="K4853" s="10"/>
      <c r="L4853" s="13"/>
      <c r="M4853" s="14"/>
      <c r="N4853" s="15"/>
      <c r="O4853" s="16"/>
      <c r="P4853" s="16"/>
      <c r="Q4853" s="22"/>
      <c r="S4853" s="23"/>
      <c r="T4853" s="23"/>
      <c r="U4853" s="23"/>
    </row>
    <row r="4854" spans="2:21">
      <c r="B4854" s="5"/>
      <c r="C4854" s="5"/>
      <c r="K4854" s="10"/>
      <c r="L4854" s="13"/>
      <c r="M4854" s="14"/>
      <c r="N4854" s="15"/>
      <c r="O4854" s="16"/>
      <c r="P4854" s="16"/>
      <c r="Q4854" s="22"/>
      <c r="S4854" s="23"/>
      <c r="T4854" s="23"/>
      <c r="U4854" s="23"/>
    </row>
    <row r="4855" spans="2:21">
      <c r="B4855" s="5"/>
      <c r="C4855" s="5"/>
      <c r="K4855" s="10"/>
      <c r="L4855" s="13"/>
      <c r="M4855" s="14"/>
      <c r="N4855" s="15"/>
      <c r="O4855" s="16"/>
      <c r="P4855" s="16"/>
      <c r="Q4855" s="22"/>
      <c r="S4855" s="23"/>
      <c r="T4855" s="23"/>
      <c r="U4855" s="23"/>
    </row>
    <row r="4856" spans="2:21">
      <c r="B4856" s="5"/>
      <c r="C4856" s="5"/>
      <c r="K4856" s="10"/>
      <c r="L4856" s="13"/>
      <c r="M4856" s="14"/>
      <c r="N4856" s="15"/>
      <c r="O4856" s="16"/>
      <c r="P4856" s="16"/>
      <c r="Q4856" s="22"/>
      <c r="S4856" s="23"/>
      <c r="T4856" s="23"/>
      <c r="U4856" s="23"/>
    </row>
    <row r="4857" spans="2:21">
      <c r="B4857" s="5"/>
      <c r="C4857" s="5"/>
      <c r="K4857" s="10"/>
      <c r="L4857" s="13"/>
      <c r="M4857" s="14"/>
      <c r="N4857" s="15"/>
      <c r="O4857" s="16"/>
      <c r="P4857" s="16"/>
      <c r="Q4857" s="22"/>
      <c r="S4857" s="23"/>
      <c r="T4857" s="23"/>
      <c r="U4857" s="23"/>
    </row>
    <row r="4858" spans="2:21">
      <c r="B4858" s="5"/>
      <c r="C4858" s="5"/>
      <c r="K4858" s="10"/>
      <c r="L4858" s="13"/>
      <c r="M4858" s="14"/>
      <c r="N4858" s="15"/>
      <c r="O4858" s="16"/>
      <c r="P4858" s="16"/>
      <c r="Q4858" s="22"/>
      <c r="S4858" s="23"/>
      <c r="T4858" s="23"/>
      <c r="U4858" s="23"/>
    </row>
    <row r="4859" spans="2:21">
      <c r="B4859" s="5"/>
      <c r="C4859" s="5"/>
      <c r="K4859" s="10"/>
      <c r="L4859" s="13"/>
      <c r="M4859" s="14"/>
      <c r="N4859" s="15"/>
      <c r="O4859" s="16"/>
      <c r="P4859" s="16"/>
      <c r="Q4859" s="22"/>
      <c r="S4859" s="23"/>
      <c r="T4859" s="23"/>
      <c r="U4859" s="23"/>
    </row>
    <row r="4860" spans="2:21">
      <c r="B4860" s="5"/>
      <c r="C4860" s="5"/>
      <c r="K4860" s="10"/>
      <c r="L4860" s="13"/>
      <c r="M4860" s="14"/>
      <c r="N4860" s="15"/>
      <c r="O4860" s="16"/>
      <c r="P4860" s="16"/>
      <c r="Q4860" s="22"/>
      <c r="S4860" s="23"/>
      <c r="T4860" s="23"/>
      <c r="U4860" s="23"/>
    </row>
    <row r="4861" spans="2:21">
      <c r="B4861" s="5"/>
      <c r="C4861" s="5"/>
      <c r="K4861" s="10"/>
      <c r="L4861" s="13"/>
      <c r="M4861" s="14"/>
      <c r="N4861" s="15"/>
      <c r="O4861" s="16"/>
      <c r="P4861" s="16"/>
      <c r="Q4861" s="22"/>
      <c r="S4861" s="23"/>
      <c r="T4861" s="23"/>
      <c r="U4861" s="23"/>
    </row>
    <row r="4862" spans="2:21">
      <c r="B4862" s="5"/>
      <c r="C4862" s="5"/>
      <c r="K4862" s="10"/>
      <c r="L4862" s="13"/>
      <c r="M4862" s="14"/>
      <c r="N4862" s="15"/>
      <c r="O4862" s="16"/>
      <c r="P4862" s="16"/>
      <c r="Q4862" s="22"/>
      <c r="S4862" s="23"/>
      <c r="T4862" s="23"/>
      <c r="U4862" s="23"/>
    </row>
    <row r="4863" spans="2:21">
      <c r="B4863" s="5"/>
      <c r="C4863" s="5"/>
      <c r="K4863" s="10"/>
      <c r="L4863" s="13"/>
      <c r="M4863" s="14"/>
      <c r="N4863" s="15"/>
      <c r="O4863" s="16"/>
      <c r="P4863" s="16"/>
      <c r="Q4863" s="22"/>
      <c r="S4863" s="23"/>
      <c r="T4863" s="23"/>
      <c r="U4863" s="23"/>
    </row>
    <row r="4864" spans="2:21">
      <c r="B4864" s="5"/>
      <c r="C4864" s="5"/>
      <c r="K4864" s="10"/>
      <c r="L4864" s="13"/>
      <c r="M4864" s="14"/>
      <c r="N4864" s="15"/>
      <c r="O4864" s="16"/>
      <c r="P4864" s="16"/>
      <c r="Q4864" s="22"/>
      <c r="S4864" s="23"/>
      <c r="T4864" s="23"/>
      <c r="U4864" s="23"/>
    </row>
    <row r="4865" spans="2:21">
      <c r="B4865" s="5"/>
      <c r="C4865" s="5"/>
      <c r="K4865" s="10"/>
      <c r="L4865" s="13"/>
      <c r="M4865" s="14"/>
      <c r="N4865" s="15"/>
      <c r="O4865" s="16"/>
      <c r="P4865" s="16"/>
      <c r="Q4865" s="22"/>
      <c r="S4865" s="23"/>
      <c r="T4865" s="23"/>
      <c r="U4865" s="23"/>
    </row>
    <row r="4866" spans="2:21">
      <c r="B4866" s="5"/>
      <c r="C4866" s="5"/>
      <c r="K4866" s="10"/>
      <c r="L4866" s="13"/>
      <c r="M4866" s="14"/>
      <c r="N4866" s="15"/>
      <c r="O4866" s="16"/>
      <c r="P4866" s="16"/>
      <c r="Q4866" s="22"/>
      <c r="S4866" s="23"/>
      <c r="T4866" s="23"/>
      <c r="U4866" s="23"/>
    </row>
    <row r="4867" spans="2:21">
      <c r="B4867" s="5"/>
      <c r="C4867" s="5"/>
      <c r="K4867" s="10"/>
      <c r="L4867" s="13"/>
      <c r="M4867" s="14"/>
      <c r="N4867" s="15"/>
      <c r="O4867" s="16"/>
      <c r="P4867" s="16"/>
      <c r="Q4867" s="22"/>
      <c r="S4867" s="23"/>
      <c r="T4867" s="23"/>
      <c r="U4867" s="23"/>
    </row>
    <row r="4868" spans="2:21">
      <c r="B4868" s="5"/>
      <c r="C4868" s="5"/>
      <c r="K4868" s="10"/>
      <c r="L4868" s="13"/>
      <c r="M4868" s="14"/>
      <c r="N4868" s="15"/>
      <c r="O4868" s="16"/>
      <c r="P4868" s="16"/>
      <c r="Q4868" s="22"/>
      <c r="S4868" s="23"/>
      <c r="T4868" s="23"/>
      <c r="U4868" s="23"/>
    </row>
    <row r="4869" spans="2:21">
      <c r="B4869" s="5"/>
      <c r="C4869" s="5"/>
      <c r="K4869" s="10"/>
      <c r="L4869" s="13"/>
      <c r="M4869" s="14"/>
      <c r="N4869" s="15"/>
      <c r="O4869" s="16"/>
      <c r="P4869" s="16"/>
      <c r="Q4869" s="22"/>
      <c r="S4869" s="23"/>
      <c r="T4869" s="23"/>
      <c r="U4869" s="23"/>
    </row>
    <row r="4870" spans="2:21">
      <c r="B4870" s="5"/>
      <c r="C4870" s="5"/>
      <c r="K4870" s="10"/>
      <c r="L4870" s="13"/>
      <c r="M4870" s="14"/>
      <c r="N4870" s="15"/>
      <c r="O4870" s="16"/>
      <c r="P4870" s="16"/>
      <c r="Q4870" s="22"/>
      <c r="S4870" s="23"/>
      <c r="T4870" s="23"/>
      <c r="U4870" s="23"/>
    </row>
    <row r="4871" spans="2:21">
      <c r="B4871" s="5"/>
      <c r="C4871" s="5"/>
      <c r="K4871" s="10"/>
      <c r="L4871" s="13"/>
      <c r="M4871" s="14"/>
      <c r="N4871" s="15"/>
      <c r="O4871" s="16"/>
      <c r="P4871" s="16"/>
      <c r="Q4871" s="22"/>
      <c r="S4871" s="23"/>
      <c r="T4871" s="23"/>
      <c r="U4871" s="23"/>
    </row>
    <row r="4872" spans="2:21">
      <c r="B4872" s="5"/>
      <c r="C4872" s="5"/>
      <c r="K4872" s="10"/>
      <c r="L4872" s="13"/>
      <c r="M4872" s="14"/>
      <c r="N4872" s="15"/>
      <c r="O4872" s="16"/>
      <c r="P4872" s="16"/>
      <c r="Q4872" s="22"/>
      <c r="S4872" s="23"/>
      <c r="T4872" s="23"/>
      <c r="U4872" s="23"/>
    </row>
    <row r="4873" spans="2:21">
      <c r="B4873" s="5"/>
      <c r="C4873" s="5"/>
      <c r="K4873" s="10"/>
      <c r="L4873" s="13"/>
      <c r="M4873" s="14"/>
      <c r="N4873" s="15"/>
      <c r="O4873" s="16"/>
      <c r="P4873" s="16"/>
      <c r="Q4873" s="22"/>
      <c r="S4873" s="23"/>
      <c r="T4873" s="23"/>
      <c r="U4873" s="23"/>
    </row>
    <row r="4874" spans="2:21">
      <c r="B4874" s="5"/>
      <c r="C4874" s="5"/>
      <c r="K4874" s="10"/>
      <c r="L4874" s="13"/>
      <c r="M4874" s="14"/>
      <c r="N4874" s="15"/>
      <c r="O4874" s="16"/>
      <c r="P4874" s="16"/>
      <c r="Q4874" s="22"/>
      <c r="S4874" s="23"/>
      <c r="T4874" s="23"/>
      <c r="U4874" s="23"/>
    </row>
    <row r="4875" spans="2:21">
      <c r="B4875" s="5"/>
      <c r="C4875" s="5"/>
      <c r="K4875" s="10"/>
      <c r="L4875" s="13"/>
      <c r="M4875" s="14"/>
      <c r="N4875" s="15"/>
      <c r="O4875" s="16"/>
      <c r="P4875" s="16"/>
      <c r="Q4875" s="22"/>
      <c r="S4875" s="23"/>
      <c r="T4875" s="23"/>
      <c r="U4875" s="23"/>
    </row>
    <row r="4876" spans="2:21">
      <c r="B4876" s="5"/>
      <c r="C4876" s="5"/>
      <c r="K4876" s="10"/>
      <c r="L4876" s="13"/>
      <c r="M4876" s="14"/>
      <c r="N4876" s="15"/>
      <c r="O4876" s="16"/>
      <c r="P4876" s="16"/>
      <c r="Q4876" s="22"/>
      <c r="S4876" s="23"/>
      <c r="T4876" s="23"/>
      <c r="U4876" s="23"/>
    </row>
    <row r="4877" spans="2:21">
      <c r="B4877" s="5"/>
      <c r="C4877" s="5"/>
      <c r="K4877" s="10"/>
      <c r="L4877" s="13"/>
      <c r="M4877" s="14"/>
      <c r="N4877" s="15"/>
      <c r="O4877" s="16"/>
      <c r="P4877" s="16"/>
      <c r="Q4877" s="22"/>
      <c r="S4877" s="23"/>
      <c r="T4877" s="23"/>
      <c r="U4877" s="23"/>
    </row>
    <row r="4878" spans="2:21">
      <c r="B4878" s="5"/>
      <c r="C4878" s="5"/>
      <c r="K4878" s="10"/>
      <c r="L4878" s="13"/>
      <c r="M4878" s="14"/>
      <c r="N4878" s="15"/>
      <c r="O4878" s="16"/>
      <c r="P4878" s="16"/>
      <c r="Q4878" s="22"/>
      <c r="S4878" s="23"/>
      <c r="T4878" s="23"/>
      <c r="U4878" s="23"/>
    </row>
    <row r="4879" spans="2:21">
      <c r="B4879" s="5"/>
      <c r="C4879" s="5"/>
      <c r="K4879" s="10"/>
      <c r="L4879" s="13"/>
      <c r="M4879" s="14"/>
      <c r="N4879" s="15"/>
      <c r="O4879" s="16"/>
      <c r="P4879" s="16"/>
      <c r="Q4879" s="22"/>
      <c r="S4879" s="23"/>
      <c r="T4879" s="23"/>
      <c r="U4879" s="23"/>
    </row>
    <row r="4880" spans="2:21">
      <c r="B4880" s="5"/>
      <c r="C4880" s="5"/>
      <c r="K4880" s="10"/>
      <c r="L4880" s="13"/>
      <c r="M4880" s="14"/>
      <c r="N4880" s="15"/>
      <c r="O4880" s="16"/>
      <c r="P4880" s="16"/>
      <c r="Q4880" s="22"/>
      <c r="S4880" s="23"/>
      <c r="T4880" s="23"/>
      <c r="U4880" s="23"/>
    </row>
    <row r="4881" spans="2:21">
      <c r="B4881" s="5"/>
      <c r="C4881" s="5"/>
      <c r="K4881" s="10"/>
      <c r="L4881" s="13"/>
      <c r="M4881" s="14"/>
      <c r="N4881" s="15"/>
      <c r="O4881" s="16"/>
      <c r="P4881" s="16"/>
      <c r="Q4881" s="22"/>
      <c r="S4881" s="23"/>
      <c r="T4881" s="23"/>
      <c r="U4881" s="23"/>
    </row>
    <row r="4882" spans="2:21">
      <c r="B4882" s="5"/>
      <c r="C4882" s="5"/>
      <c r="K4882" s="10"/>
      <c r="L4882" s="13"/>
      <c r="M4882" s="14"/>
      <c r="N4882" s="15"/>
      <c r="O4882" s="16"/>
      <c r="P4882" s="16"/>
      <c r="Q4882" s="22"/>
      <c r="S4882" s="23"/>
      <c r="T4882" s="23"/>
      <c r="U4882" s="23"/>
    </row>
    <row r="4883" spans="2:21">
      <c r="B4883" s="5"/>
      <c r="C4883" s="5"/>
      <c r="K4883" s="10"/>
      <c r="L4883" s="13"/>
      <c r="M4883" s="14"/>
      <c r="N4883" s="15"/>
      <c r="O4883" s="16"/>
      <c r="P4883" s="16"/>
      <c r="Q4883" s="22"/>
      <c r="S4883" s="23"/>
      <c r="T4883" s="23"/>
      <c r="U4883" s="23"/>
    </row>
    <row r="4884" spans="2:21">
      <c r="B4884" s="5"/>
      <c r="C4884" s="5"/>
      <c r="K4884" s="10"/>
      <c r="L4884" s="13"/>
      <c r="M4884" s="14"/>
      <c r="N4884" s="15"/>
      <c r="O4884" s="16"/>
      <c r="P4884" s="16"/>
      <c r="Q4884" s="22"/>
      <c r="S4884" s="23"/>
      <c r="T4884" s="23"/>
      <c r="U4884" s="23"/>
    </row>
    <row r="4885" spans="2:21">
      <c r="B4885" s="5"/>
      <c r="C4885" s="5"/>
      <c r="K4885" s="10"/>
      <c r="L4885" s="13"/>
      <c r="M4885" s="14"/>
      <c r="N4885" s="15"/>
      <c r="O4885" s="16"/>
      <c r="P4885" s="16"/>
      <c r="Q4885" s="22"/>
      <c r="S4885" s="23"/>
      <c r="T4885" s="23"/>
      <c r="U4885" s="23"/>
    </row>
    <row r="4886" spans="2:21">
      <c r="B4886" s="5"/>
      <c r="C4886" s="5"/>
      <c r="K4886" s="10"/>
      <c r="L4886" s="13"/>
      <c r="M4886" s="14"/>
      <c r="N4886" s="15"/>
      <c r="O4886" s="16"/>
      <c r="P4886" s="16"/>
      <c r="Q4886" s="22"/>
      <c r="S4886" s="23"/>
      <c r="T4886" s="23"/>
      <c r="U4886" s="23"/>
    </row>
    <row r="4887" spans="2:21">
      <c r="B4887" s="5"/>
      <c r="C4887" s="5"/>
      <c r="K4887" s="10"/>
      <c r="L4887" s="13"/>
      <c r="M4887" s="14"/>
      <c r="N4887" s="15"/>
      <c r="O4887" s="16"/>
      <c r="P4887" s="16"/>
      <c r="Q4887" s="22"/>
      <c r="S4887" s="23"/>
      <c r="T4887" s="23"/>
      <c r="U4887" s="23"/>
    </row>
    <row r="4888" spans="2:21">
      <c r="B4888" s="5"/>
      <c r="C4888" s="5"/>
      <c r="K4888" s="10"/>
      <c r="L4888" s="13"/>
      <c r="M4888" s="14"/>
      <c r="N4888" s="15"/>
      <c r="O4888" s="16"/>
      <c r="P4888" s="16"/>
      <c r="Q4888" s="22"/>
      <c r="S4888" s="23"/>
      <c r="T4888" s="23"/>
      <c r="U4888" s="23"/>
    </row>
    <row r="4889" spans="2:21">
      <c r="B4889" s="5"/>
      <c r="C4889" s="5"/>
      <c r="K4889" s="10"/>
      <c r="L4889" s="13"/>
      <c r="M4889" s="14"/>
      <c r="N4889" s="15"/>
      <c r="O4889" s="16"/>
      <c r="P4889" s="16"/>
      <c r="Q4889" s="22"/>
      <c r="S4889" s="23"/>
      <c r="T4889" s="23"/>
      <c r="U4889" s="23"/>
    </row>
    <row r="4890" spans="2:21">
      <c r="B4890" s="5"/>
      <c r="C4890" s="5"/>
      <c r="K4890" s="10"/>
      <c r="L4890" s="13"/>
      <c r="M4890" s="14"/>
      <c r="N4890" s="15"/>
      <c r="O4890" s="16"/>
      <c r="P4890" s="16"/>
      <c r="Q4890" s="22"/>
      <c r="S4890" s="23"/>
      <c r="T4890" s="23"/>
      <c r="U4890" s="23"/>
    </row>
    <row r="4891" spans="2:21">
      <c r="B4891" s="5"/>
      <c r="C4891" s="5"/>
      <c r="K4891" s="10"/>
      <c r="L4891" s="13"/>
      <c r="M4891" s="14"/>
      <c r="N4891" s="15"/>
      <c r="O4891" s="16"/>
      <c r="P4891" s="16"/>
      <c r="Q4891" s="22"/>
      <c r="S4891" s="23"/>
      <c r="T4891" s="23"/>
      <c r="U4891" s="23"/>
    </row>
    <row r="4892" spans="2:21">
      <c r="B4892" s="5"/>
      <c r="C4892" s="5"/>
      <c r="K4892" s="10"/>
      <c r="L4892" s="13"/>
      <c r="M4892" s="14"/>
      <c r="N4892" s="15"/>
      <c r="O4892" s="16"/>
      <c r="P4892" s="16"/>
      <c r="Q4892" s="22"/>
      <c r="S4892" s="23"/>
      <c r="T4892" s="23"/>
      <c r="U4892" s="23"/>
    </row>
    <row r="4893" spans="2:21">
      <c r="B4893" s="5"/>
      <c r="C4893" s="5"/>
      <c r="K4893" s="10"/>
      <c r="L4893" s="13"/>
      <c r="M4893" s="14"/>
      <c r="N4893" s="15"/>
      <c r="O4893" s="16"/>
      <c r="P4893" s="16"/>
      <c r="Q4893" s="22"/>
      <c r="S4893" s="23"/>
      <c r="T4893" s="23"/>
      <c r="U4893" s="23"/>
    </row>
    <row r="4894" spans="2:21">
      <c r="B4894" s="5"/>
      <c r="C4894" s="5"/>
      <c r="K4894" s="10"/>
      <c r="L4894" s="13"/>
      <c r="M4894" s="14"/>
      <c r="N4894" s="15"/>
      <c r="O4894" s="16"/>
      <c r="P4894" s="16"/>
      <c r="Q4894" s="22"/>
      <c r="S4894" s="23"/>
      <c r="T4894" s="23"/>
      <c r="U4894" s="23"/>
    </row>
    <row r="4895" spans="2:21">
      <c r="B4895" s="5"/>
      <c r="C4895" s="5"/>
      <c r="K4895" s="10"/>
      <c r="L4895" s="13"/>
      <c r="M4895" s="14"/>
      <c r="N4895" s="15"/>
      <c r="O4895" s="16"/>
      <c r="P4895" s="16"/>
      <c r="Q4895" s="22"/>
      <c r="S4895" s="23"/>
      <c r="T4895" s="23"/>
      <c r="U4895" s="23"/>
    </row>
    <row r="4896" spans="2:21">
      <c r="B4896" s="5"/>
      <c r="C4896" s="5"/>
      <c r="K4896" s="10"/>
      <c r="L4896" s="13"/>
      <c r="M4896" s="14"/>
      <c r="N4896" s="15"/>
      <c r="O4896" s="16"/>
      <c r="P4896" s="16"/>
      <c r="Q4896" s="22"/>
      <c r="S4896" s="23"/>
      <c r="T4896" s="23"/>
      <c r="U4896" s="23"/>
    </row>
    <row r="4897" spans="2:21">
      <c r="B4897" s="5"/>
      <c r="C4897" s="5"/>
      <c r="K4897" s="10"/>
      <c r="L4897" s="13"/>
      <c r="M4897" s="14"/>
      <c r="N4897" s="15"/>
      <c r="O4897" s="16"/>
      <c r="P4897" s="16"/>
      <c r="Q4897" s="22"/>
      <c r="S4897" s="23"/>
      <c r="T4897" s="23"/>
      <c r="U4897" s="23"/>
    </row>
    <row r="4898" spans="2:21">
      <c r="B4898" s="5"/>
      <c r="C4898" s="5"/>
      <c r="K4898" s="10"/>
      <c r="L4898" s="13"/>
      <c r="M4898" s="14"/>
      <c r="N4898" s="15"/>
      <c r="O4898" s="16"/>
      <c r="P4898" s="16"/>
      <c r="Q4898" s="22"/>
      <c r="S4898" s="23"/>
      <c r="T4898" s="23"/>
      <c r="U4898" s="23"/>
    </row>
    <row r="4899" spans="2:21">
      <c r="B4899" s="5"/>
      <c r="C4899" s="5"/>
      <c r="K4899" s="10"/>
      <c r="L4899" s="13"/>
      <c r="M4899" s="14"/>
      <c r="N4899" s="15"/>
      <c r="O4899" s="16"/>
      <c r="P4899" s="16"/>
      <c r="Q4899" s="22"/>
      <c r="S4899" s="23"/>
      <c r="T4899" s="23"/>
      <c r="U4899" s="23"/>
    </row>
    <row r="4900" spans="2:21">
      <c r="B4900" s="5"/>
      <c r="C4900" s="5"/>
      <c r="K4900" s="10"/>
      <c r="L4900" s="13"/>
      <c r="M4900" s="14"/>
      <c r="N4900" s="15"/>
      <c r="O4900" s="16"/>
      <c r="P4900" s="16"/>
      <c r="Q4900" s="22"/>
      <c r="S4900" s="23"/>
      <c r="T4900" s="23"/>
      <c r="U4900" s="23"/>
    </row>
    <row r="4901" spans="2:21">
      <c r="B4901" s="5"/>
      <c r="C4901" s="5"/>
      <c r="K4901" s="10"/>
      <c r="L4901" s="13"/>
      <c r="M4901" s="14"/>
      <c r="N4901" s="15"/>
      <c r="O4901" s="16"/>
      <c r="P4901" s="16"/>
      <c r="Q4901" s="22"/>
      <c r="S4901" s="23"/>
      <c r="T4901" s="23"/>
      <c r="U4901" s="23"/>
    </row>
    <row r="4902" spans="2:21">
      <c r="B4902" s="5"/>
      <c r="C4902" s="5"/>
      <c r="K4902" s="10"/>
      <c r="L4902" s="13"/>
      <c r="M4902" s="14"/>
      <c r="N4902" s="15"/>
      <c r="O4902" s="16"/>
      <c r="P4902" s="16"/>
      <c r="Q4902" s="22"/>
      <c r="S4902" s="23"/>
      <c r="T4902" s="23"/>
      <c r="U4902" s="23"/>
    </row>
    <row r="4903" spans="2:21">
      <c r="B4903" s="5"/>
      <c r="C4903" s="5"/>
      <c r="K4903" s="10"/>
      <c r="L4903" s="13"/>
      <c r="M4903" s="14"/>
      <c r="N4903" s="15"/>
      <c r="O4903" s="16"/>
      <c r="P4903" s="16"/>
      <c r="Q4903" s="22"/>
      <c r="S4903" s="23"/>
      <c r="T4903" s="23"/>
      <c r="U4903" s="23"/>
    </row>
    <row r="4904" spans="2:21">
      <c r="B4904" s="5"/>
      <c r="C4904" s="5"/>
      <c r="K4904" s="10"/>
      <c r="L4904" s="13"/>
      <c r="M4904" s="14"/>
      <c r="N4904" s="15"/>
      <c r="O4904" s="16"/>
      <c r="P4904" s="16"/>
      <c r="Q4904" s="22"/>
      <c r="S4904" s="23"/>
      <c r="T4904" s="23"/>
      <c r="U4904" s="23"/>
    </row>
    <row r="4905" spans="2:21">
      <c r="B4905" s="5"/>
      <c r="C4905" s="5"/>
      <c r="K4905" s="10"/>
      <c r="L4905" s="13"/>
      <c r="M4905" s="14"/>
      <c r="N4905" s="15"/>
      <c r="O4905" s="16"/>
      <c r="P4905" s="16"/>
      <c r="Q4905" s="22"/>
      <c r="S4905" s="23"/>
      <c r="T4905" s="23"/>
      <c r="U4905" s="23"/>
    </row>
    <row r="4906" spans="2:21">
      <c r="B4906" s="5"/>
      <c r="C4906" s="5"/>
      <c r="K4906" s="10"/>
      <c r="L4906" s="13"/>
      <c r="M4906" s="14"/>
      <c r="N4906" s="15"/>
      <c r="O4906" s="16"/>
      <c r="P4906" s="16"/>
      <c r="Q4906" s="22"/>
      <c r="S4906" s="23"/>
      <c r="T4906" s="23"/>
      <c r="U4906" s="23"/>
    </row>
    <row r="4907" spans="2:21">
      <c r="B4907" s="5"/>
      <c r="C4907" s="5"/>
      <c r="K4907" s="10"/>
      <c r="L4907" s="13"/>
      <c r="M4907" s="14"/>
      <c r="N4907" s="15"/>
      <c r="O4907" s="16"/>
      <c r="P4907" s="16"/>
      <c r="Q4907" s="22"/>
      <c r="S4907" s="23"/>
      <c r="T4907" s="23"/>
      <c r="U4907" s="23"/>
    </row>
    <row r="4908" spans="2:21">
      <c r="B4908" s="5"/>
      <c r="C4908" s="5"/>
      <c r="K4908" s="10"/>
      <c r="L4908" s="13"/>
      <c r="M4908" s="14"/>
      <c r="N4908" s="15"/>
      <c r="O4908" s="16"/>
      <c r="P4908" s="16"/>
      <c r="Q4908" s="22"/>
      <c r="S4908" s="23"/>
      <c r="T4908" s="23"/>
      <c r="U4908" s="23"/>
    </row>
    <row r="4909" spans="2:21">
      <c r="B4909" s="5"/>
      <c r="C4909" s="5"/>
      <c r="K4909" s="10"/>
      <c r="L4909" s="13"/>
      <c r="M4909" s="14"/>
      <c r="N4909" s="15"/>
      <c r="O4909" s="16"/>
      <c r="P4909" s="16"/>
      <c r="Q4909" s="22"/>
      <c r="S4909" s="23"/>
      <c r="T4909" s="23"/>
      <c r="U4909" s="23"/>
    </row>
    <row r="4910" spans="2:21">
      <c r="B4910" s="5"/>
      <c r="C4910" s="5"/>
      <c r="K4910" s="10"/>
      <c r="L4910" s="13"/>
      <c r="M4910" s="14"/>
      <c r="N4910" s="15"/>
      <c r="O4910" s="16"/>
      <c r="P4910" s="16"/>
      <c r="Q4910" s="22"/>
      <c r="S4910" s="23"/>
      <c r="T4910" s="23"/>
      <c r="U4910" s="23"/>
    </row>
    <row r="4911" spans="2:21">
      <c r="B4911" s="5"/>
      <c r="C4911" s="5"/>
      <c r="K4911" s="10"/>
      <c r="L4911" s="13"/>
      <c r="M4911" s="14"/>
      <c r="N4911" s="15"/>
      <c r="O4911" s="16"/>
      <c r="P4911" s="16"/>
      <c r="Q4911" s="22"/>
      <c r="S4911" s="23"/>
      <c r="T4911" s="23"/>
      <c r="U4911" s="23"/>
    </row>
    <row r="4912" spans="2:21">
      <c r="B4912" s="5"/>
      <c r="C4912" s="5"/>
      <c r="K4912" s="10"/>
      <c r="L4912" s="13"/>
      <c r="M4912" s="14"/>
      <c r="N4912" s="15"/>
      <c r="O4912" s="16"/>
      <c r="P4912" s="16"/>
      <c r="Q4912" s="22"/>
      <c r="S4912" s="23"/>
      <c r="T4912" s="23"/>
      <c r="U4912" s="23"/>
    </row>
    <row r="4913" spans="2:21">
      <c r="B4913" s="5"/>
      <c r="C4913" s="5"/>
      <c r="K4913" s="10"/>
      <c r="L4913" s="13"/>
      <c r="M4913" s="14"/>
      <c r="N4913" s="15"/>
      <c r="O4913" s="16"/>
      <c r="P4913" s="16"/>
      <c r="Q4913" s="22"/>
      <c r="S4913" s="23"/>
      <c r="T4913" s="23"/>
      <c r="U4913" s="23"/>
    </row>
    <row r="4914" spans="2:21">
      <c r="B4914" s="5"/>
      <c r="C4914" s="5"/>
      <c r="K4914" s="10"/>
      <c r="L4914" s="13"/>
      <c r="M4914" s="14"/>
      <c r="N4914" s="15"/>
      <c r="O4914" s="16"/>
      <c r="P4914" s="16"/>
      <c r="Q4914" s="22"/>
      <c r="S4914" s="23"/>
      <c r="T4914" s="23"/>
      <c r="U4914" s="23"/>
    </row>
    <row r="4915" spans="2:21">
      <c r="B4915" s="5"/>
      <c r="C4915" s="5"/>
      <c r="K4915" s="10"/>
      <c r="L4915" s="13"/>
      <c r="M4915" s="14"/>
      <c r="N4915" s="15"/>
      <c r="O4915" s="16"/>
      <c r="P4915" s="16"/>
      <c r="Q4915" s="22"/>
      <c r="S4915" s="23"/>
      <c r="T4915" s="23"/>
      <c r="U4915" s="23"/>
    </row>
    <row r="4916" spans="2:21">
      <c r="B4916" s="5"/>
      <c r="C4916" s="5"/>
      <c r="K4916" s="10"/>
      <c r="L4916" s="13"/>
      <c r="M4916" s="14"/>
      <c r="N4916" s="15"/>
      <c r="O4916" s="16"/>
      <c r="P4916" s="16"/>
      <c r="Q4916" s="22"/>
      <c r="S4916" s="23"/>
      <c r="T4916" s="23"/>
      <c r="U4916" s="23"/>
    </row>
    <row r="4917" spans="2:21">
      <c r="B4917" s="5"/>
      <c r="C4917" s="5"/>
      <c r="K4917" s="10"/>
      <c r="L4917" s="13"/>
      <c r="M4917" s="14"/>
      <c r="N4917" s="15"/>
      <c r="O4917" s="16"/>
      <c r="P4917" s="16"/>
      <c r="Q4917" s="22"/>
      <c r="S4917" s="23"/>
      <c r="T4917" s="23"/>
      <c r="U4917" s="23"/>
    </row>
    <row r="4918" spans="2:21">
      <c r="B4918" s="5"/>
      <c r="C4918" s="5"/>
      <c r="K4918" s="10"/>
      <c r="L4918" s="13"/>
      <c r="M4918" s="14"/>
      <c r="N4918" s="15"/>
      <c r="O4918" s="16"/>
      <c r="P4918" s="16"/>
      <c r="Q4918" s="22"/>
      <c r="S4918" s="23"/>
      <c r="T4918" s="23"/>
      <c r="U4918" s="23"/>
    </row>
    <row r="4919" spans="2:21">
      <c r="B4919" s="5"/>
      <c r="C4919" s="5"/>
      <c r="K4919" s="10"/>
      <c r="L4919" s="13"/>
      <c r="M4919" s="14"/>
      <c r="N4919" s="15"/>
      <c r="O4919" s="16"/>
      <c r="P4919" s="16"/>
      <c r="Q4919" s="22"/>
      <c r="S4919" s="23"/>
      <c r="T4919" s="23"/>
      <c r="U4919" s="23"/>
    </row>
    <row r="4920" spans="2:21">
      <c r="B4920" s="5"/>
      <c r="C4920" s="5"/>
      <c r="K4920" s="10"/>
      <c r="L4920" s="13"/>
      <c r="M4920" s="14"/>
      <c r="N4920" s="15"/>
      <c r="O4920" s="16"/>
      <c r="P4920" s="16"/>
      <c r="Q4920" s="22"/>
      <c r="S4920" s="23"/>
      <c r="T4920" s="23"/>
      <c r="U4920" s="23"/>
    </row>
    <row r="4921" spans="2:21">
      <c r="B4921" s="5"/>
      <c r="C4921" s="5"/>
      <c r="K4921" s="10"/>
      <c r="L4921" s="13"/>
      <c r="M4921" s="14"/>
      <c r="N4921" s="15"/>
      <c r="O4921" s="16"/>
      <c r="P4921" s="16"/>
      <c r="Q4921" s="22"/>
      <c r="S4921" s="23"/>
      <c r="T4921" s="23"/>
      <c r="U4921" s="23"/>
    </row>
    <row r="4922" spans="2:21">
      <c r="B4922" s="5"/>
      <c r="C4922" s="5"/>
      <c r="K4922" s="10"/>
      <c r="L4922" s="13"/>
      <c r="M4922" s="14"/>
      <c r="N4922" s="15"/>
      <c r="O4922" s="16"/>
      <c r="P4922" s="16"/>
      <c r="Q4922" s="22"/>
      <c r="S4922" s="23"/>
      <c r="T4922" s="23"/>
      <c r="U4922" s="23"/>
    </row>
    <row r="4923" spans="2:21">
      <c r="B4923" s="5"/>
      <c r="C4923" s="5"/>
      <c r="K4923" s="10"/>
      <c r="L4923" s="13"/>
      <c r="M4923" s="14"/>
      <c r="N4923" s="15"/>
      <c r="O4923" s="16"/>
      <c r="P4923" s="16"/>
      <c r="Q4923" s="22"/>
      <c r="S4923" s="23"/>
      <c r="T4923" s="23"/>
      <c r="U4923" s="23"/>
    </row>
    <row r="4924" spans="2:21">
      <c r="B4924" s="5"/>
      <c r="C4924" s="5"/>
      <c r="K4924" s="10"/>
      <c r="L4924" s="13"/>
      <c r="M4924" s="14"/>
      <c r="N4924" s="15"/>
      <c r="O4924" s="16"/>
      <c r="P4924" s="16"/>
      <c r="Q4924" s="22"/>
      <c r="S4924" s="23"/>
      <c r="T4924" s="23"/>
      <c r="U4924" s="23"/>
    </row>
    <row r="4925" spans="2:21">
      <c r="B4925" s="5"/>
      <c r="C4925" s="5"/>
      <c r="K4925" s="10"/>
      <c r="L4925" s="13"/>
      <c r="M4925" s="14"/>
      <c r="N4925" s="15"/>
      <c r="O4925" s="16"/>
      <c r="P4925" s="16"/>
      <c r="Q4925" s="22"/>
      <c r="S4925" s="23"/>
      <c r="T4925" s="23"/>
      <c r="U4925" s="23"/>
    </row>
    <row r="4926" spans="2:21">
      <c r="B4926" s="5"/>
      <c r="C4926" s="5"/>
      <c r="K4926" s="10"/>
      <c r="L4926" s="13"/>
      <c r="M4926" s="14"/>
      <c r="N4926" s="15"/>
      <c r="O4926" s="16"/>
      <c r="P4926" s="16"/>
      <c r="Q4926" s="22"/>
      <c r="S4926" s="23"/>
      <c r="T4926" s="23"/>
      <c r="U4926" s="23"/>
    </row>
    <row r="4927" spans="2:21">
      <c r="B4927" s="5"/>
      <c r="C4927" s="5"/>
      <c r="K4927" s="10"/>
      <c r="L4927" s="13"/>
      <c r="M4927" s="14"/>
      <c r="N4927" s="15"/>
      <c r="O4927" s="16"/>
      <c r="P4927" s="16"/>
      <c r="Q4927" s="22"/>
      <c r="S4927" s="23"/>
      <c r="T4927" s="23"/>
      <c r="U4927" s="23"/>
    </row>
    <row r="4928" spans="2:21">
      <c r="B4928" s="5"/>
      <c r="C4928" s="5"/>
      <c r="K4928" s="10"/>
      <c r="L4928" s="13"/>
      <c r="M4928" s="14"/>
      <c r="N4928" s="15"/>
      <c r="O4928" s="16"/>
      <c r="P4928" s="16"/>
      <c r="Q4928" s="22"/>
      <c r="S4928" s="23"/>
      <c r="T4928" s="23"/>
      <c r="U4928" s="23"/>
    </row>
    <row r="4929" spans="2:21">
      <c r="B4929" s="5"/>
      <c r="C4929" s="5"/>
      <c r="K4929" s="10"/>
      <c r="L4929" s="13"/>
      <c r="M4929" s="14"/>
      <c r="N4929" s="15"/>
      <c r="O4929" s="16"/>
      <c r="P4929" s="16"/>
      <c r="Q4929" s="22"/>
      <c r="S4929" s="23"/>
      <c r="T4929" s="23"/>
      <c r="U4929" s="23"/>
    </row>
    <row r="4930" spans="2:21">
      <c r="B4930" s="5"/>
      <c r="C4930" s="5"/>
      <c r="K4930" s="10"/>
      <c r="L4930" s="13"/>
      <c r="M4930" s="14"/>
      <c r="N4930" s="15"/>
      <c r="O4930" s="16"/>
      <c r="P4930" s="16"/>
      <c r="Q4930" s="22"/>
      <c r="S4930" s="23"/>
      <c r="T4930" s="23"/>
      <c r="U4930" s="23"/>
    </row>
    <row r="4931" spans="2:21">
      <c r="B4931" s="5"/>
      <c r="C4931" s="5"/>
      <c r="K4931" s="10"/>
      <c r="L4931" s="13"/>
      <c r="M4931" s="14"/>
      <c r="N4931" s="15"/>
      <c r="O4931" s="16"/>
      <c r="P4931" s="16"/>
      <c r="Q4931" s="22"/>
      <c r="S4931" s="23"/>
      <c r="T4931" s="23"/>
      <c r="U4931" s="23"/>
    </row>
    <row r="4932" spans="2:21">
      <c r="B4932" s="5"/>
      <c r="C4932" s="5"/>
      <c r="K4932" s="10"/>
      <c r="L4932" s="13"/>
      <c r="M4932" s="14"/>
      <c r="N4932" s="15"/>
      <c r="O4932" s="16"/>
      <c r="P4932" s="16"/>
      <c r="Q4932" s="22"/>
      <c r="S4932" s="23"/>
      <c r="T4932" s="23"/>
      <c r="U4932" s="23"/>
    </row>
    <row r="4933" spans="2:21">
      <c r="B4933" s="5"/>
      <c r="C4933" s="5"/>
      <c r="K4933" s="10"/>
      <c r="L4933" s="13"/>
      <c r="M4933" s="14"/>
      <c r="N4933" s="15"/>
      <c r="O4933" s="16"/>
      <c r="P4933" s="16"/>
      <c r="Q4933" s="22"/>
      <c r="S4933" s="23"/>
      <c r="T4933" s="23"/>
      <c r="U4933" s="23"/>
    </row>
    <row r="4934" spans="2:21">
      <c r="B4934" s="5"/>
      <c r="C4934" s="5"/>
      <c r="K4934" s="10"/>
      <c r="L4934" s="13"/>
      <c r="M4934" s="14"/>
      <c r="N4934" s="15"/>
      <c r="O4934" s="16"/>
      <c r="P4934" s="16"/>
      <c r="Q4934" s="22"/>
      <c r="S4934" s="23"/>
      <c r="T4934" s="23"/>
      <c r="U4934" s="23"/>
    </row>
    <row r="4935" spans="2:21">
      <c r="B4935" s="5"/>
      <c r="C4935" s="5"/>
      <c r="K4935" s="10"/>
      <c r="L4935" s="13"/>
      <c r="M4935" s="14"/>
      <c r="N4935" s="15"/>
      <c r="O4935" s="16"/>
      <c r="P4935" s="16"/>
      <c r="Q4935" s="22"/>
      <c r="S4935" s="23"/>
      <c r="T4935" s="23"/>
      <c r="U4935" s="23"/>
    </row>
    <row r="4936" spans="2:21">
      <c r="B4936" s="5"/>
      <c r="C4936" s="5"/>
      <c r="K4936" s="10"/>
      <c r="L4936" s="13"/>
      <c r="M4936" s="14"/>
      <c r="N4936" s="15"/>
      <c r="O4936" s="16"/>
      <c r="P4936" s="16"/>
      <c r="Q4936" s="22"/>
      <c r="S4936" s="23"/>
      <c r="T4936" s="23"/>
      <c r="U4936" s="23"/>
    </row>
    <row r="4937" spans="2:21">
      <c r="B4937" s="5"/>
      <c r="C4937" s="5"/>
      <c r="K4937" s="10"/>
      <c r="L4937" s="13"/>
      <c r="M4937" s="14"/>
      <c r="N4937" s="15"/>
      <c r="O4937" s="16"/>
      <c r="P4937" s="16"/>
      <c r="Q4937" s="22"/>
      <c r="S4937" s="23"/>
      <c r="T4937" s="23"/>
      <c r="U4937" s="23"/>
    </row>
    <row r="4938" spans="2:21">
      <c r="B4938" s="5"/>
      <c r="C4938" s="5"/>
      <c r="K4938" s="10"/>
      <c r="L4938" s="13"/>
      <c r="M4938" s="14"/>
      <c r="N4938" s="15"/>
      <c r="O4938" s="16"/>
      <c r="P4938" s="16"/>
      <c r="Q4938" s="22"/>
      <c r="S4938" s="23"/>
      <c r="T4938" s="23"/>
      <c r="U4938" s="23"/>
    </row>
    <row r="4939" spans="2:21">
      <c r="B4939" s="5"/>
      <c r="C4939" s="5"/>
      <c r="K4939" s="10"/>
      <c r="L4939" s="13"/>
      <c r="M4939" s="14"/>
      <c r="N4939" s="15"/>
      <c r="O4939" s="16"/>
      <c r="P4939" s="16"/>
      <c r="Q4939" s="22"/>
      <c r="S4939" s="23"/>
      <c r="T4939" s="23"/>
      <c r="U4939" s="23"/>
    </row>
    <row r="4940" spans="2:21">
      <c r="B4940" s="5"/>
      <c r="C4940" s="5"/>
      <c r="K4940" s="10"/>
      <c r="L4940" s="13"/>
      <c r="M4940" s="14"/>
      <c r="N4940" s="15"/>
      <c r="O4940" s="16"/>
      <c r="P4940" s="16"/>
      <c r="Q4940" s="22"/>
      <c r="S4940" s="23"/>
      <c r="T4940" s="23"/>
      <c r="U4940" s="23"/>
    </row>
    <row r="4941" spans="2:21">
      <c r="B4941" s="5"/>
      <c r="C4941" s="5"/>
      <c r="K4941" s="10"/>
      <c r="L4941" s="13"/>
      <c r="M4941" s="14"/>
      <c r="N4941" s="15"/>
      <c r="O4941" s="16"/>
      <c r="P4941" s="16"/>
      <c r="Q4941" s="22"/>
      <c r="S4941" s="23"/>
      <c r="T4941" s="23"/>
      <c r="U4941" s="23"/>
    </row>
    <row r="4942" spans="2:21">
      <c r="B4942" s="5"/>
      <c r="C4942" s="5"/>
      <c r="K4942" s="10"/>
      <c r="L4942" s="13"/>
      <c r="M4942" s="14"/>
      <c r="N4942" s="15"/>
      <c r="O4942" s="16"/>
      <c r="P4942" s="16"/>
      <c r="Q4942" s="22"/>
      <c r="S4942" s="23"/>
      <c r="T4942" s="23"/>
      <c r="U4942" s="23"/>
    </row>
    <row r="4943" spans="2:21">
      <c r="B4943" s="5"/>
      <c r="C4943" s="5"/>
      <c r="K4943" s="10"/>
      <c r="L4943" s="13"/>
      <c r="M4943" s="14"/>
      <c r="N4943" s="15"/>
      <c r="O4943" s="16"/>
      <c r="P4943" s="16"/>
      <c r="Q4943" s="22"/>
      <c r="S4943" s="23"/>
      <c r="T4943" s="23"/>
      <c r="U4943" s="23"/>
    </row>
    <row r="4944" spans="2:21">
      <c r="B4944" s="5"/>
      <c r="C4944" s="5"/>
      <c r="K4944" s="10"/>
      <c r="L4944" s="13"/>
      <c r="M4944" s="14"/>
      <c r="N4944" s="15"/>
      <c r="O4944" s="16"/>
      <c r="P4944" s="16"/>
      <c r="Q4944" s="22"/>
      <c r="S4944" s="23"/>
      <c r="T4944" s="23"/>
      <c r="U4944" s="23"/>
    </row>
    <row r="4945" spans="2:21">
      <c r="B4945" s="5"/>
      <c r="C4945" s="5"/>
      <c r="K4945" s="10"/>
      <c r="L4945" s="13"/>
      <c r="M4945" s="14"/>
      <c r="N4945" s="15"/>
      <c r="O4945" s="16"/>
      <c r="P4945" s="16"/>
      <c r="Q4945" s="22"/>
      <c r="S4945" s="23"/>
      <c r="T4945" s="23"/>
      <c r="U4945" s="23"/>
    </row>
    <row r="4946" spans="2:21">
      <c r="B4946" s="5"/>
      <c r="C4946" s="5"/>
      <c r="K4946" s="10"/>
      <c r="L4946" s="13"/>
      <c r="M4946" s="14"/>
      <c r="N4946" s="15"/>
      <c r="O4946" s="16"/>
      <c r="P4946" s="16"/>
      <c r="Q4946" s="22"/>
      <c r="S4946" s="23"/>
      <c r="T4946" s="23"/>
      <c r="U4946" s="23"/>
    </row>
    <row r="4947" spans="2:21">
      <c r="B4947" s="5"/>
      <c r="C4947" s="5"/>
      <c r="K4947" s="10"/>
      <c r="L4947" s="13"/>
      <c r="M4947" s="14"/>
      <c r="N4947" s="15"/>
      <c r="O4947" s="16"/>
      <c r="P4947" s="16"/>
      <c r="Q4947" s="22"/>
      <c r="S4947" s="23"/>
      <c r="T4947" s="23"/>
      <c r="U4947" s="23"/>
    </row>
    <row r="4948" spans="2:21">
      <c r="B4948" s="5"/>
      <c r="C4948" s="5"/>
      <c r="K4948" s="10"/>
      <c r="L4948" s="13"/>
      <c r="M4948" s="14"/>
      <c r="N4948" s="15"/>
      <c r="O4948" s="16"/>
      <c r="P4948" s="16"/>
      <c r="Q4948" s="22"/>
      <c r="S4948" s="23"/>
      <c r="T4948" s="23"/>
      <c r="U4948" s="23"/>
    </row>
    <row r="4949" spans="2:21">
      <c r="B4949" s="5"/>
      <c r="C4949" s="5"/>
      <c r="K4949" s="10"/>
      <c r="L4949" s="13"/>
      <c r="M4949" s="14"/>
      <c r="N4949" s="15"/>
      <c r="O4949" s="16"/>
      <c r="P4949" s="16"/>
      <c r="Q4949" s="22"/>
      <c r="S4949" s="23"/>
      <c r="T4949" s="23"/>
      <c r="U4949" s="23"/>
    </row>
    <row r="4950" spans="2:21">
      <c r="B4950" s="5"/>
      <c r="C4950" s="5"/>
      <c r="K4950" s="10"/>
      <c r="L4950" s="13"/>
      <c r="M4950" s="14"/>
      <c r="N4950" s="15"/>
      <c r="O4950" s="16"/>
      <c r="P4950" s="16"/>
      <c r="Q4950" s="22"/>
      <c r="S4950" s="23"/>
      <c r="T4950" s="23"/>
      <c r="U4950" s="23"/>
    </row>
    <row r="4951" spans="2:21">
      <c r="B4951" s="5"/>
      <c r="C4951" s="5"/>
      <c r="K4951" s="10"/>
      <c r="L4951" s="13"/>
      <c r="M4951" s="14"/>
      <c r="N4951" s="15"/>
      <c r="O4951" s="16"/>
      <c r="P4951" s="16"/>
      <c r="Q4951" s="22"/>
      <c r="S4951" s="23"/>
      <c r="T4951" s="23"/>
      <c r="U4951" s="23"/>
    </row>
    <row r="4952" spans="2:21">
      <c r="B4952" s="5"/>
      <c r="C4952" s="5"/>
      <c r="K4952" s="10"/>
      <c r="L4952" s="13"/>
      <c r="M4952" s="14"/>
      <c r="N4952" s="15"/>
      <c r="O4952" s="16"/>
      <c r="P4952" s="16"/>
      <c r="Q4952" s="22"/>
      <c r="S4952" s="23"/>
      <c r="T4952" s="23"/>
      <c r="U4952" s="23"/>
    </row>
    <row r="4953" spans="2:21">
      <c r="B4953" s="5"/>
      <c r="C4953" s="5"/>
      <c r="K4953" s="10"/>
      <c r="L4953" s="13"/>
      <c r="M4953" s="14"/>
      <c r="N4953" s="15"/>
      <c r="O4953" s="16"/>
      <c r="P4953" s="16"/>
      <c r="Q4953" s="22"/>
      <c r="S4953" s="23"/>
      <c r="T4953" s="23"/>
      <c r="U4953" s="23"/>
    </row>
    <row r="4954" spans="2:21">
      <c r="B4954" s="5"/>
      <c r="C4954" s="5"/>
      <c r="K4954" s="10"/>
      <c r="L4954" s="13"/>
      <c r="M4954" s="14"/>
      <c r="N4954" s="15"/>
      <c r="O4954" s="16"/>
      <c r="P4954" s="16"/>
      <c r="Q4954" s="22"/>
      <c r="S4954" s="23"/>
      <c r="T4954" s="23"/>
      <c r="U4954" s="23"/>
    </row>
    <row r="4955" spans="2:21">
      <c r="B4955" s="5"/>
      <c r="C4955" s="5"/>
      <c r="K4955" s="10"/>
      <c r="L4955" s="13"/>
      <c r="M4955" s="14"/>
      <c r="N4955" s="15"/>
      <c r="O4955" s="16"/>
      <c r="P4955" s="16"/>
      <c r="Q4955" s="22"/>
      <c r="S4955" s="23"/>
      <c r="T4955" s="23"/>
      <c r="U4955" s="23"/>
    </row>
    <row r="4956" spans="2:21">
      <c r="B4956" s="5"/>
      <c r="C4956" s="5"/>
      <c r="K4956" s="10"/>
      <c r="L4956" s="13"/>
      <c r="M4956" s="14"/>
      <c r="N4956" s="15"/>
      <c r="O4956" s="16"/>
      <c r="P4956" s="16"/>
      <c r="Q4956" s="22"/>
      <c r="S4956" s="23"/>
      <c r="T4956" s="23"/>
      <c r="U4956" s="23"/>
    </row>
    <row r="4957" spans="2:21">
      <c r="B4957" s="5"/>
      <c r="C4957" s="5"/>
      <c r="K4957" s="10"/>
      <c r="L4957" s="13"/>
      <c r="M4957" s="14"/>
      <c r="N4957" s="15"/>
      <c r="O4957" s="16"/>
      <c r="P4957" s="16"/>
      <c r="Q4957" s="22"/>
      <c r="S4957" s="23"/>
      <c r="T4957" s="23"/>
      <c r="U4957" s="23"/>
    </row>
    <row r="4958" spans="2:21">
      <c r="B4958" s="5"/>
      <c r="C4958" s="5"/>
      <c r="K4958" s="10"/>
      <c r="L4958" s="13"/>
      <c r="M4958" s="14"/>
      <c r="N4958" s="15"/>
      <c r="O4958" s="16"/>
      <c r="P4958" s="16"/>
      <c r="Q4958" s="22"/>
      <c r="S4958" s="23"/>
      <c r="T4958" s="23"/>
      <c r="U4958" s="23"/>
    </row>
    <row r="4959" spans="2:21">
      <c r="B4959" s="5"/>
      <c r="C4959" s="5"/>
      <c r="K4959" s="10"/>
      <c r="L4959" s="13"/>
      <c r="M4959" s="14"/>
      <c r="N4959" s="15"/>
      <c r="O4959" s="16"/>
      <c r="P4959" s="16"/>
      <c r="Q4959" s="22"/>
      <c r="S4959" s="23"/>
      <c r="T4959" s="23"/>
      <c r="U4959" s="23"/>
    </row>
    <row r="4960" spans="2:21">
      <c r="B4960" s="5"/>
      <c r="C4960" s="5"/>
      <c r="K4960" s="10"/>
      <c r="L4960" s="13"/>
      <c r="M4960" s="14"/>
      <c r="N4960" s="15"/>
      <c r="O4960" s="16"/>
      <c r="P4960" s="16"/>
      <c r="Q4960" s="22"/>
      <c r="S4960" s="23"/>
      <c r="T4960" s="23"/>
      <c r="U4960" s="23"/>
    </row>
    <row r="4961" spans="2:21">
      <c r="B4961" s="5"/>
      <c r="C4961" s="5"/>
      <c r="K4961" s="10"/>
      <c r="L4961" s="13"/>
      <c r="M4961" s="14"/>
      <c r="N4961" s="15"/>
      <c r="O4961" s="16"/>
      <c r="P4961" s="16"/>
      <c r="Q4961" s="22"/>
      <c r="S4961" s="23"/>
      <c r="T4961" s="23"/>
      <c r="U4961" s="23"/>
    </row>
    <row r="4962" spans="2:21">
      <c r="B4962" s="5"/>
      <c r="C4962" s="5"/>
      <c r="K4962" s="10"/>
      <c r="L4962" s="13"/>
      <c r="M4962" s="14"/>
      <c r="N4962" s="15"/>
      <c r="O4962" s="16"/>
      <c r="P4962" s="16"/>
      <c r="Q4962" s="22"/>
      <c r="S4962" s="23"/>
      <c r="T4962" s="23"/>
      <c r="U4962" s="23"/>
    </row>
    <row r="4963" spans="2:21">
      <c r="B4963" s="5"/>
      <c r="C4963" s="5"/>
      <c r="K4963" s="10"/>
      <c r="L4963" s="13"/>
      <c r="M4963" s="14"/>
      <c r="N4963" s="15"/>
      <c r="O4963" s="16"/>
      <c r="P4963" s="16"/>
      <c r="Q4963" s="22"/>
      <c r="S4963" s="23"/>
      <c r="T4963" s="23"/>
      <c r="U4963" s="23"/>
    </row>
    <row r="4964" spans="2:21">
      <c r="B4964" s="5"/>
      <c r="C4964" s="5"/>
      <c r="K4964" s="10"/>
      <c r="L4964" s="13"/>
      <c r="M4964" s="14"/>
      <c r="N4964" s="15"/>
      <c r="O4964" s="16"/>
      <c r="P4964" s="16"/>
      <c r="Q4964" s="22"/>
      <c r="S4964" s="23"/>
      <c r="T4964" s="23"/>
      <c r="U4964" s="23"/>
    </row>
    <row r="4965" spans="2:21">
      <c r="B4965" s="5"/>
      <c r="C4965" s="5"/>
      <c r="K4965" s="10"/>
      <c r="L4965" s="13"/>
      <c r="M4965" s="14"/>
      <c r="N4965" s="15"/>
      <c r="O4965" s="16"/>
      <c r="P4965" s="16"/>
      <c r="Q4965" s="22"/>
      <c r="S4965" s="23"/>
      <c r="T4965" s="23"/>
      <c r="U4965" s="23"/>
    </row>
    <row r="4966" spans="2:21">
      <c r="B4966" s="5"/>
      <c r="C4966" s="5"/>
      <c r="K4966" s="10"/>
      <c r="L4966" s="13"/>
      <c r="M4966" s="14"/>
      <c r="N4966" s="15"/>
      <c r="O4966" s="16"/>
      <c r="P4966" s="16"/>
      <c r="Q4966" s="22"/>
      <c r="S4966" s="23"/>
      <c r="T4966" s="23"/>
      <c r="U4966" s="23"/>
    </row>
    <row r="4967" spans="2:21">
      <c r="B4967" s="5"/>
      <c r="C4967" s="5"/>
      <c r="K4967" s="10"/>
      <c r="L4967" s="13"/>
      <c r="M4967" s="14"/>
      <c r="N4967" s="15"/>
      <c r="O4967" s="16"/>
      <c r="P4967" s="16"/>
      <c r="Q4967" s="22"/>
      <c r="S4967" s="23"/>
      <c r="T4967" s="23"/>
      <c r="U4967" s="23"/>
    </row>
    <row r="4968" spans="2:21">
      <c r="B4968" s="5"/>
      <c r="C4968" s="5"/>
      <c r="K4968" s="10"/>
      <c r="L4968" s="13"/>
      <c r="M4968" s="14"/>
      <c r="N4968" s="15"/>
      <c r="O4968" s="16"/>
      <c r="P4968" s="16"/>
      <c r="Q4968" s="22"/>
      <c r="S4968" s="23"/>
      <c r="T4968" s="23"/>
      <c r="U4968" s="23"/>
    </row>
    <row r="4969" spans="2:21">
      <c r="B4969" s="5"/>
      <c r="C4969" s="5"/>
      <c r="K4969" s="10"/>
      <c r="L4969" s="13"/>
      <c r="M4969" s="14"/>
      <c r="N4969" s="15"/>
      <c r="O4969" s="16"/>
      <c r="P4969" s="16"/>
      <c r="Q4969" s="22"/>
      <c r="S4969" s="23"/>
      <c r="T4969" s="23"/>
      <c r="U4969" s="23"/>
    </row>
    <row r="4970" spans="2:21">
      <c r="B4970" s="5"/>
      <c r="C4970" s="5"/>
      <c r="K4970" s="10"/>
      <c r="L4970" s="13"/>
      <c r="M4970" s="14"/>
      <c r="N4970" s="15"/>
      <c r="O4970" s="16"/>
      <c r="P4970" s="16"/>
      <c r="Q4970" s="22"/>
      <c r="S4970" s="23"/>
      <c r="T4970" s="23"/>
      <c r="U4970" s="23"/>
    </row>
    <row r="4971" spans="2:21">
      <c r="B4971" s="5"/>
      <c r="C4971" s="5"/>
      <c r="K4971" s="10"/>
      <c r="L4971" s="13"/>
      <c r="M4971" s="14"/>
      <c r="N4971" s="15"/>
      <c r="O4971" s="16"/>
      <c r="P4971" s="16"/>
      <c r="Q4971" s="22"/>
      <c r="S4971" s="23"/>
      <c r="T4971" s="23"/>
      <c r="U4971" s="23"/>
    </row>
    <row r="4972" spans="2:21">
      <c r="B4972" s="5"/>
      <c r="C4972" s="5"/>
      <c r="K4972" s="10"/>
      <c r="L4972" s="13"/>
      <c r="M4972" s="14"/>
      <c r="N4972" s="15"/>
      <c r="O4972" s="16"/>
      <c r="P4972" s="16"/>
      <c r="Q4972" s="22"/>
      <c r="S4972" s="23"/>
      <c r="T4972" s="23"/>
      <c r="U4972" s="23"/>
    </row>
    <row r="4973" spans="2:21">
      <c r="B4973" s="5"/>
      <c r="C4973" s="5"/>
      <c r="K4973" s="10"/>
      <c r="L4973" s="13"/>
      <c r="M4973" s="14"/>
      <c r="N4973" s="15"/>
      <c r="O4973" s="16"/>
      <c r="P4973" s="16"/>
      <c r="Q4973" s="22"/>
      <c r="S4973" s="23"/>
      <c r="T4973" s="23"/>
      <c r="U4973" s="23"/>
    </row>
    <row r="4974" spans="2:21">
      <c r="B4974" s="5"/>
      <c r="C4974" s="5"/>
      <c r="K4974" s="10"/>
      <c r="L4974" s="13"/>
      <c r="M4974" s="14"/>
      <c r="N4974" s="15"/>
      <c r="O4974" s="16"/>
      <c r="P4974" s="16"/>
      <c r="Q4974" s="22"/>
      <c r="S4974" s="23"/>
      <c r="T4974" s="23"/>
      <c r="U4974" s="23"/>
    </row>
    <row r="4975" spans="2:21">
      <c r="B4975" s="5"/>
      <c r="C4975" s="5"/>
      <c r="K4975" s="10"/>
      <c r="L4975" s="13"/>
      <c r="M4975" s="14"/>
      <c r="N4975" s="15"/>
      <c r="O4975" s="16"/>
      <c r="P4975" s="16"/>
      <c r="Q4975" s="22"/>
      <c r="S4975" s="23"/>
      <c r="T4975" s="23"/>
      <c r="U4975" s="23"/>
    </row>
    <row r="4976" spans="2:21">
      <c r="B4976" s="5"/>
      <c r="C4976" s="5"/>
      <c r="K4976" s="10"/>
      <c r="L4976" s="13"/>
      <c r="M4976" s="14"/>
      <c r="N4976" s="15"/>
      <c r="O4976" s="16"/>
      <c r="P4976" s="16"/>
      <c r="Q4976" s="22"/>
      <c r="S4976" s="23"/>
      <c r="T4976" s="23"/>
      <c r="U4976" s="23"/>
    </row>
    <row r="4977" spans="2:21">
      <c r="B4977" s="5"/>
      <c r="C4977" s="5"/>
      <c r="K4977" s="10"/>
      <c r="L4977" s="13"/>
      <c r="M4977" s="14"/>
      <c r="N4977" s="15"/>
      <c r="O4977" s="16"/>
      <c r="P4977" s="16"/>
      <c r="Q4977" s="22"/>
      <c r="S4977" s="23"/>
      <c r="T4977" s="23"/>
      <c r="U4977" s="23"/>
    </row>
    <row r="4978" spans="2:21">
      <c r="B4978" s="5"/>
      <c r="C4978" s="5"/>
      <c r="K4978" s="10"/>
      <c r="L4978" s="13"/>
      <c r="M4978" s="14"/>
      <c r="N4978" s="15"/>
      <c r="O4978" s="16"/>
      <c r="P4978" s="16"/>
      <c r="Q4978" s="22"/>
      <c r="S4978" s="23"/>
      <c r="T4978" s="23"/>
      <c r="U4978" s="23"/>
    </row>
    <row r="4979" spans="2:21">
      <c r="B4979" s="5"/>
      <c r="C4979" s="5"/>
      <c r="K4979" s="10"/>
      <c r="L4979" s="13"/>
      <c r="M4979" s="14"/>
      <c r="N4979" s="15"/>
      <c r="O4979" s="16"/>
      <c r="P4979" s="16"/>
      <c r="Q4979" s="22"/>
      <c r="S4979" s="23"/>
      <c r="T4979" s="23"/>
      <c r="U4979" s="23"/>
    </row>
    <row r="4980" spans="2:21">
      <c r="B4980" s="5"/>
      <c r="C4980" s="5"/>
      <c r="K4980" s="10"/>
      <c r="L4980" s="13"/>
      <c r="M4980" s="14"/>
      <c r="N4980" s="15"/>
      <c r="O4980" s="16"/>
      <c r="P4980" s="16"/>
      <c r="Q4980" s="22"/>
      <c r="S4980" s="23"/>
      <c r="T4980" s="23"/>
      <c r="U4980" s="23"/>
    </row>
    <row r="4981" spans="2:21">
      <c r="B4981" s="5"/>
      <c r="C4981" s="5"/>
      <c r="K4981" s="10"/>
      <c r="L4981" s="13"/>
      <c r="M4981" s="14"/>
      <c r="N4981" s="15"/>
      <c r="O4981" s="16"/>
      <c r="P4981" s="16"/>
      <c r="Q4981" s="22"/>
      <c r="S4981" s="23"/>
      <c r="T4981" s="23"/>
      <c r="U4981" s="23"/>
    </row>
    <row r="4982" spans="2:21">
      <c r="B4982" s="5"/>
      <c r="C4982" s="5"/>
      <c r="K4982" s="10"/>
      <c r="L4982" s="13"/>
      <c r="M4982" s="14"/>
      <c r="N4982" s="15"/>
      <c r="O4982" s="16"/>
      <c r="P4982" s="16"/>
      <c r="Q4982" s="22"/>
      <c r="S4982" s="23"/>
      <c r="T4982" s="23"/>
      <c r="U4982" s="23"/>
    </row>
    <row r="4983" spans="2:21">
      <c r="B4983" s="5"/>
      <c r="C4983" s="5"/>
      <c r="K4983" s="10"/>
      <c r="L4983" s="13"/>
      <c r="M4983" s="14"/>
      <c r="N4983" s="15"/>
      <c r="O4983" s="16"/>
      <c r="P4983" s="16"/>
      <c r="Q4983" s="22"/>
      <c r="S4983" s="23"/>
      <c r="T4983" s="23"/>
      <c r="U4983" s="23"/>
    </row>
    <row r="4984" spans="2:21">
      <c r="B4984" s="5"/>
      <c r="C4984" s="5"/>
      <c r="K4984" s="10"/>
      <c r="L4984" s="13"/>
      <c r="M4984" s="14"/>
      <c r="N4984" s="15"/>
      <c r="O4984" s="16"/>
      <c r="P4984" s="16"/>
      <c r="Q4984" s="22"/>
      <c r="S4984" s="23"/>
      <c r="T4984" s="23"/>
      <c r="U4984" s="23"/>
    </row>
    <row r="4985" spans="2:21">
      <c r="B4985" s="5"/>
      <c r="C4985" s="5"/>
      <c r="K4985" s="10"/>
      <c r="L4985" s="13"/>
      <c r="M4985" s="14"/>
      <c r="N4985" s="15"/>
      <c r="O4985" s="16"/>
      <c r="P4985" s="16"/>
      <c r="Q4985" s="22"/>
      <c r="S4985" s="23"/>
      <c r="T4985" s="23"/>
      <c r="U4985" s="23"/>
    </row>
    <row r="4986" spans="2:21">
      <c r="B4986" s="5"/>
      <c r="C4986" s="5"/>
      <c r="K4986" s="10"/>
      <c r="L4986" s="13"/>
      <c r="M4986" s="14"/>
      <c r="N4986" s="15"/>
      <c r="O4986" s="16"/>
      <c r="P4986" s="16"/>
      <c r="Q4986" s="22"/>
      <c r="S4986" s="23"/>
      <c r="T4986" s="23"/>
      <c r="U4986" s="23"/>
    </row>
    <row r="4987" spans="2:21">
      <c r="B4987" s="5"/>
      <c r="C4987" s="5"/>
      <c r="K4987" s="10"/>
      <c r="L4987" s="13"/>
      <c r="M4987" s="14"/>
      <c r="N4987" s="15"/>
      <c r="O4987" s="16"/>
      <c r="P4987" s="16"/>
      <c r="Q4987" s="22"/>
      <c r="S4987" s="23"/>
      <c r="T4987" s="23"/>
      <c r="U4987" s="23"/>
    </row>
    <row r="4988" spans="2:21">
      <c r="B4988" s="5"/>
      <c r="C4988" s="5"/>
      <c r="K4988" s="10"/>
      <c r="L4988" s="13"/>
      <c r="M4988" s="14"/>
      <c r="N4988" s="15"/>
      <c r="O4988" s="16"/>
      <c r="P4988" s="16"/>
      <c r="Q4988" s="22"/>
      <c r="S4988" s="23"/>
      <c r="T4988" s="23"/>
      <c r="U4988" s="23"/>
    </row>
    <row r="4989" spans="2:21">
      <c r="B4989" s="5"/>
      <c r="C4989" s="5"/>
      <c r="K4989" s="10"/>
      <c r="L4989" s="13"/>
      <c r="M4989" s="14"/>
      <c r="N4989" s="15"/>
      <c r="O4989" s="16"/>
      <c r="P4989" s="16"/>
      <c r="Q4989" s="22"/>
      <c r="S4989" s="23"/>
      <c r="T4989" s="23"/>
      <c r="U4989" s="23"/>
    </row>
    <row r="4990" spans="2:21">
      <c r="B4990" s="5"/>
      <c r="C4990" s="5"/>
      <c r="K4990" s="10"/>
      <c r="L4990" s="13"/>
      <c r="M4990" s="14"/>
      <c r="N4990" s="15"/>
      <c r="O4990" s="16"/>
      <c r="P4990" s="16"/>
      <c r="Q4990" s="22"/>
      <c r="S4990" s="23"/>
      <c r="T4990" s="23"/>
      <c r="U4990" s="23"/>
    </row>
    <row r="4991" spans="2:21">
      <c r="B4991" s="5"/>
      <c r="C4991" s="5"/>
      <c r="K4991" s="10"/>
      <c r="L4991" s="13"/>
      <c r="M4991" s="14"/>
      <c r="N4991" s="15"/>
      <c r="O4991" s="16"/>
      <c r="P4991" s="16"/>
      <c r="Q4991" s="22"/>
      <c r="S4991" s="23"/>
      <c r="T4991" s="23"/>
      <c r="U4991" s="23"/>
    </row>
    <row r="4992" spans="2:21">
      <c r="B4992" s="5"/>
      <c r="C4992" s="5"/>
      <c r="K4992" s="10"/>
      <c r="L4992" s="13"/>
      <c r="M4992" s="14"/>
      <c r="N4992" s="15"/>
      <c r="O4992" s="16"/>
      <c r="P4992" s="16"/>
      <c r="Q4992" s="22"/>
      <c r="S4992" s="23"/>
      <c r="T4992" s="23"/>
      <c r="U4992" s="23"/>
    </row>
    <row r="4993" spans="2:21">
      <c r="B4993" s="5"/>
      <c r="C4993" s="5"/>
      <c r="K4993" s="10"/>
      <c r="L4993" s="13"/>
      <c r="M4993" s="14"/>
      <c r="N4993" s="15"/>
      <c r="O4993" s="16"/>
      <c r="P4993" s="16"/>
      <c r="Q4993" s="22"/>
      <c r="S4993" s="23"/>
      <c r="T4993" s="23"/>
      <c r="U4993" s="23"/>
    </row>
    <row r="4994" spans="2:21">
      <c r="B4994" s="5"/>
      <c r="C4994" s="5"/>
      <c r="K4994" s="10"/>
      <c r="L4994" s="13"/>
      <c r="M4994" s="14"/>
      <c r="N4994" s="15"/>
      <c r="O4994" s="16"/>
      <c r="P4994" s="16"/>
      <c r="Q4994" s="22"/>
      <c r="S4994" s="23"/>
      <c r="T4994" s="23"/>
      <c r="U4994" s="23"/>
    </row>
    <row r="4995" spans="2:21">
      <c r="B4995" s="5"/>
      <c r="C4995" s="5"/>
      <c r="K4995" s="10"/>
      <c r="L4995" s="13"/>
      <c r="M4995" s="14"/>
      <c r="N4995" s="15"/>
      <c r="O4995" s="16"/>
      <c r="P4995" s="16"/>
      <c r="Q4995" s="22"/>
      <c r="S4995" s="23"/>
      <c r="T4995" s="23"/>
      <c r="U4995" s="23"/>
    </row>
    <row r="4996" spans="2:21">
      <c r="B4996" s="5"/>
      <c r="C4996" s="5"/>
      <c r="K4996" s="10"/>
      <c r="L4996" s="13"/>
      <c r="M4996" s="14"/>
      <c r="N4996" s="15"/>
      <c r="O4996" s="16"/>
      <c r="P4996" s="16"/>
      <c r="Q4996" s="22"/>
      <c r="S4996" s="23"/>
      <c r="T4996" s="23"/>
      <c r="U4996" s="23"/>
    </row>
    <row r="4997" spans="2:21">
      <c r="B4997" s="5"/>
      <c r="C4997" s="5"/>
      <c r="K4997" s="10"/>
      <c r="L4997" s="13"/>
      <c r="M4997" s="14"/>
      <c r="N4997" s="15"/>
      <c r="O4997" s="16"/>
      <c r="P4997" s="16"/>
      <c r="Q4997" s="22"/>
      <c r="S4997" s="23"/>
      <c r="T4997" s="23"/>
      <c r="U4997" s="23"/>
    </row>
    <row r="4998" spans="2:21">
      <c r="B4998" s="5"/>
      <c r="C4998" s="5"/>
      <c r="K4998" s="10"/>
      <c r="L4998" s="13"/>
      <c r="M4998" s="14"/>
      <c r="N4998" s="15"/>
      <c r="O4998" s="16"/>
      <c r="P4998" s="16"/>
      <c r="Q4998" s="22"/>
      <c r="S4998" s="23"/>
      <c r="T4998" s="23"/>
      <c r="U4998" s="23"/>
    </row>
    <row r="4999" spans="2:21">
      <c r="B4999" s="5"/>
      <c r="C4999" s="5"/>
      <c r="K4999" s="10"/>
      <c r="L4999" s="13"/>
      <c r="M4999" s="14"/>
      <c r="N4999" s="15"/>
      <c r="O4999" s="16"/>
      <c r="P4999" s="16"/>
      <c r="Q4999" s="22"/>
      <c r="S4999" s="23"/>
      <c r="T4999" s="23"/>
      <c r="U4999" s="23"/>
    </row>
    <row r="5000" spans="2:21">
      <c r="B5000" s="5"/>
      <c r="C5000" s="5"/>
      <c r="K5000" s="10"/>
      <c r="L5000" s="13"/>
      <c r="M5000" s="14"/>
      <c r="N5000" s="15"/>
      <c r="O5000" s="16"/>
      <c r="P5000" s="16"/>
      <c r="Q5000" s="22"/>
      <c r="S5000" s="23"/>
      <c r="T5000" s="23"/>
      <c r="U5000" s="23"/>
    </row>
    <row r="5001" spans="2:21">
      <c r="B5001" s="5"/>
      <c r="C5001" s="5"/>
      <c r="K5001" s="10"/>
      <c r="L5001" s="13"/>
      <c r="M5001" s="14"/>
      <c r="N5001" s="15"/>
      <c r="O5001" s="16"/>
      <c r="P5001" s="16"/>
      <c r="Q5001" s="22"/>
      <c r="S5001" s="23"/>
      <c r="T5001" s="23"/>
      <c r="U5001" s="23"/>
    </row>
    <row r="5002" spans="2:21">
      <c r="B5002" s="5"/>
      <c r="C5002" s="5"/>
      <c r="K5002" s="10"/>
      <c r="L5002" s="13"/>
      <c r="M5002" s="14"/>
      <c r="N5002" s="15"/>
      <c r="O5002" s="16"/>
      <c r="P5002" s="16"/>
      <c r="Q5002" s="22"/>
      <c r="S5002" s="23"/>
      <c r="T5002" s="23"/>
      <c r="U5002" s="23"/>
    </row>
    <row r="5003" spans="2:21">
      <c r="B5003" s="5"/>
      <c r="C5003" s="5"/>
      <c r="K5003" s="10"/>
      <c r="L5003" s="13"/>
      <c r="M5003" s="14"/>
      <c r="N5003" s="15"/>
      <c r="O5003" s="16"/>
      <c r="P5003" s="16"/>
      <c r="Q5003" s="22"/>
      <c r="S5003" s="23"/>
      <c r="T5003" s="23"/>
      <c r="U5003" s="23"/>
    </row>
    <row r="5004" spans="2:21">
      <c r="B5004" s="5"/>
      <c r="C5004" s="5"/>
      <c r="K5004" s="10"/>
      <c r="L5004" s="13"/>
      <c r="M5004" s="14"/>
      <c r="N5004" s="15"/>
      <c r="O5004" s="16"/>
      <c r="P5004" s="16"/>
      <c r="Q5004" s="22"/>
      <c r="S5004" s="23"/>
      <c r="T5004" s="23"/>
      <c r="U5004" s="23"/>
    </row>
    <row r="5005" spans="2:21">
      <c r="B5005" s="5"/>
      <c r="C5005" s="5"/>
      <c r="K5005" s="10"/>
      <c r="L5005" s="13"/>
      <c r="M5005" s="14"/>
      <c r="N5005" s="15"/>
      <c r="O5005" s="16"/>
      <c r="P5005" s="16"/>
      <c r="Q5005" s="22"/>
      <c r="S5005" s="23"/>
      <c r="T5005" s="23"/>
      <c r="U5005" s="23"/>
    </row>
    <row r="5006" spans="2:21">
      <c r="B5006" s="5"/>
      <c r="C5006" s="5"/>
      <c r="K5006" s="10"/>
      <c r="L5006" s="13"/>
      <c r="M5006" s="14"/>
      <c r="N5006" s="15"/>
      <c r="O5006" s="16"/>
      <c r="P5006" s="16"/>
      <c r="Q5006" s="22"/>
      <c r="S5006" s="23"/>
      <c r="T5006" s="23"/>
      <c r="U5006" s="23"/>
    </row>
    <row r="5007" spans="2:21">
      <c r="B5007" s="5"/>
      <c r="C5007" s="5"/>
      <c r="K5007" s="10"/>
      <c r="L5007" s="13"/>
      <c r="M5007" s="14"/>
      <c r="N5007" s="15"/>
      <c r="O5007" s="16"/>
      <c r="P5007" s="16"/>
      <c r="Q5007" s="22"/>
      <c r="S5007" s="23"/>
      <c r="T5007" s="23"/>
      <c r="U5007" s="23"/>
    </row>
    <row r="5008" spans="2:21">
      <c r="B5008" s="5"/>
      <c r="C5008" s="5"/>
      <c r="K5008" s="10"/>
      <c r="L5008" s="13"/>
      <c r="M5008" s="14"/>
      <c r="N5008" s="15"/>
      <c r="O5008" s="16"/>
      <c r="P5008" s="16"/>
      <c r="Q5008" s="22"/>
      <c r="S5008" s="23"/>
      <c r="T5008" s="23"/>
      <c r="U5008" s="23"/>
    </row>
    <row r="5009" spans="2:21">
      <c r="B5009" s="5"/>
      <c r="C5009" s="5"/>
      <c r="K5009" s="10"/>
      <c r="L5009" s="13"/>
      <c r="M5009" s="14"/>
      <c r="N5009" s="15"/>
      <c r="O5009" s="16"/>
      <c r="P5009" s="16"/>
      <c r="Q5009" s="22"/>
      <c r="S5009" s="23"/>
      <c r="T5009" s="23"/>
      <c r="U5009" s="23"/>
    </row>
    <row r="5010" spans="2:21">
      <c r="B5010" s="5"/>
      <c r="C5010" s="5"/>
      <c r="K5010" s="10"/>
      <c r="L5010" s="13"/>
      <c r="M5010" s="14"/>
      <c r="N5010" s="15"/>
      <c r="O5010" s="16"/>
      <c r="P5010" s="16"/>
      <c r="Q5010" s="22"/>
      <c r="S5010" s="23"/>
      <c r="T5010" s="23"/>
      <c r="U5010" s="23"/>
    </row>
    <row r="5011" spans="2:21">
      <c r="B5011" s="5"/>
      <c r="C5011" s="5"/>
      <c r="K5011" s="10"/>
      <c r="L5011" s="13"/>
      <c r="M5011" s="14"/>
      <c r="N5011" s="15"/>
      <c r="O5011" s="16"/>
      <c r="P5011" s="16"/>
      <c r="Q5011" s="22"/>
      <c r="S5011" s="23"/>
      <c r="T5011" s="23"/>
      <c r="U5011" s="23"/>
    </row>
    <row r="5012" spans="2:21">
      <c r="B5012" s="5"/>
      <c r="C5012" s="5"/>
      <c r="K5012" s="10"/>
      <c r="L5012" s="13"/>
      <c r="M5012" s="14"/>
      <c r="N5012" s="15"/>
      <c r="O5012" s="16"/>
      <c r="P5012" s="16"/>
      <c r="Q5012" s="22"/>
      <c r="S5012" s="23"/>
      <c r="T5012" s="23"/>
      <c r="U5012" s="23"/>
    </row>
    <row r="5013" spans="2:21">
      <c r="B5013" s="5"/>
      <c r="C5013" s="5"/>
      <c r="K5013" s="10"/>
      <c r="L5013" s="13"/>
      <c r="M5013" s="14"/>
      <c r="N5013" s="15"/>
      <c r="O5013" s="16"/>
      <c r="P5013" s="16"/>
      <c r="Q5013" s="22"/>
      <c r="S5013" s="23"/>
      <c r="T5013" s="23"/>
      <c r="U5013" s="23"/>
    </row>
    <row r="5014" spans="2:21">
      <c r="B5014" s="5"/>
      <c r="C5014" s="5"/>
      <c r="K5014" s="10"/>
      <c r="L5014" s="13"/>
      <c r="M5014" s="14"/>
      <c r="N5014" s="15"/>
      <c r="O5014" s="16"/>
      <c r="P5014" s="16"/>
      <c r="Q5014" s="22"/>
      <c r="S5014" s="23"/>
      <c r="T5014" s="23"/>
      <c r="U5014" s="23"/>
    </row>
    <row r="5015" spans="2:21">
      <c r="B5015" s="5"/>
      <c r="C5015" s="5"/>
      <c r="K5015" s="10"/>
      <c r="L5015" s="13"/>
      <c r="M5015" s="14"/>
      <c r="N5015" s="15"/>
      <c r="O5015" s="16"/>
      <c r="P5015" s="16"/>
      <c r="Q5015" s="22"/>
      <c r="S5015" s="23"/>
      <c r="T5015" s="23"/>
      <c r="U5015" s="23"/>
    </row>
    <row r="5016" spans="2:21">
      <c r="B5016" s="5"/>
      <c r="C5016" s="5"/>
      <c r="K5016" s="10"/>
      <c r="L5016" s="13"/>
      <c r="M5016" s="14"/>
      <c r="N5016" s="15"/>
      <c r="O5016" s="16"/>
      <c r="P5016" s="16"/>
      <c r="Q5016" s="22"/>
      <c r="S5016" s="23"/>
      <c r="T5016" s="23"/>
      <c r="U5016" s="23"/>
    </row>
    <row r="5017" spans="2:21">
      <c r="B5017" s="5"/>
      <c r="C5017" s="5"/>
      <c r="K5017" s="10"/>
      <c r="L5017" s="13"/>
      <c r="M5017" s="14"/>
      <c r="N5017" s="15"/>
      <c r="O5017" s="16"/>
      <c r="P5017" s="16"/>
      <c r="Q5017" s="22"/>
      <c r="S5017" s="23"/>
      <c r="T5017" s="23"/>
      <c r="U5017" s="23"/>
    </row>
    <row r="5018" spans="2:21">
      <c r="B5018" s="5"/>
      <c r="C5018" s="5"/>
      <c r="K5018" s="10"/>
      <c r="L5018" s="13"/>
      <c r="M5018" s="14"/>
      <c r="N5018" s="15"/>
      <c r="O5018" s="16"/>
      <c r="P5018" s="16"/>
      <c r="Q5018" s="22"/>
      <c r="S5018" s="23"/>
      <c r="T5018" s="23"/>
      <c r="U5018" s="23"/>
    </row>
    <row r="5019" spans="2:21">
      <c r="B5019" s="5"/>
      <c r="C5019" s="5"/>
      <c r="K5019" s="10"/>
      <c r="L5019" s="13"/>
      <c r="M5019" s="14"/>
      <c r="N5019" s="15"/>
      <c r="O5019" s="16"/>
      <c r="P5019" s="16"/>
      <c r="Q5019" s="22"/>
      <c r="S5019" s="23"/>
      <c r="T5019" s="23"/>
      <c r="U5019" s="23"/>
    </row>
    <row r="5020" spans="2:21">
      <c r="B5020" s="5"/>
      <c r="C5020" s="5"/>
      <c r="K5020" s="10"/>
      <c r="L5020" s="13"/>
      <c r="M5020" s="14"/>
      <c r="N5020" s="15"/>
      <c r="O5020" s="16"/>
      <c r="P5020" s="16"/>
      <c r="Q5020" s="22"/>
      <c r="S5020" s="23"/>
      <c r="T5020" s="23"/>
      <c r="U5020" s="23"/>
    </row>
    <row r="5021" spans="2:21">
      <c r="B5021" s="5"/>
      <c r="C5021" s="5"/>
      <c r="K5021" s="10"/>
      <c r="L5021" s="13"/>
      <c r="M5021" s="14"/>
      <c r="N5021" s="15"/>
      <c r="O5021" s="16"/>
      <c r="P5021" s="16"/>
      <c r="Q5021" s="22"/>
      <c r="S5021" s="23"/>
      <c r="T5021" s="23"/>
      <c r="U5021" s="23"/>
    </row>
    <row r="5022" spans="2:21">
      <c r="B5022" s="5"/>
      <c r="C5022" s="5"/>
      <c r="K5022" s="10"/>
      <c r="L5022" s="13"/>
      <c r="M5022" s="14"/>
      <c r="N5022" s="15"/>
      <c r="O5022" s="16"/>
      <c r="P5022" s="16"/>
      <c r="Q5022" s="22"/>
      <c r="S5022" s="23"/>
      <c r="T5022" s="23"/>
      <c r="U5022" s="23"/>
    </row>
    <row r="5023" spans="2:21">
      <c r="B5023" s="5"/>
      <c r="C5023" s="5"/>
      <c r="K5023" s="10"/>
      <c r="L5023" s="13"/>
      <c r="M5023" s="14"/>
      <c r="N5023" s="15"/>
      <c r="O5023" s="16"/>
      <c r="P5023" s="16"/>
      <c r="Q5023" s="22"/>
      <c r="S5023" s="23"/>
      <c r="T5023" s="23"/>
      <c r="U5023" s="23"/>
    </row>
    <row r="5024" spans="2:21">
      <c r="B5024" s="5"/>
      <c r="C5024" s="5"/>
      <c r="K5024" s="10"/>
      <c r="L5024" s="13"/>
      <c r="M5024" s="14"/>
      <c r="N5024" s="15"/>
      <c r="O5024" s="16"/>
      <c r="P5024" s="16"/>
      <c r="Q5024" s="22"/>
      <c r="S5024" s="23"/>
      <c r="T5024" s="23"/>
      <c r="U5024" s="23"/>
    </row>
    <row r="5025" spans="2:21">
      <c r="B5025" s="5"/>
      <c r="C5025" s="5"/>
      <c r="K5025" s="10"/>
      <c r="L5025" s="13"/>
      <c r="M5025" s="14"/>
      <c r="N5025" s="15"/>
      <c r="O5025" s="16"/>
      <c r="P5025" s="16"/>
      <c r="Q5025" s="22"/>
      <c r="S5025" s="23"/>
      <c r="T5025" s="23"/>
      <c r="U5025" s="23"/>
    </row>
    <row r="5026" spans="2:21">
      <c r="B5026" s="5"/>
      <c r="C5026" s="5"/>
      <c r="K5026" s="10"/>
      <c r="L5026" s="13"/>
      <c r="M5026" s="14"/>
      <c r="N5026" s="15"/>
      <c r="O5026" s="16"/>
      <c r="P5026" s="16"/>
      <c r="Q5026" s="22"/>
      <c r="S5026" s="23"/>
      <c r="T5026" s="23"/>
      <c r="U5026" s="23"/>
    </row>
    <row r="5027" spans="2:21">
      <c r="B5027" s="5"/>
      <c r="C5027" s="5"/>
      <c r="K5027" s="10"/>
      <c r="L5027" s="13"/>
      <c r="M5027" s="14"/>
      <c r="N5027" s="15"/>
      <c r="O5027" s="16"/>
      <c r="P5027" s="16"/>
      <c r="Q5027" s="22"/>
      <c r="S5027" s="23"/>
      <c r="T5027" s="23"/>
      <c r="U5027" s="23"/>
    </row>
    <row r="5028" spans="2:21">
      <c r="B5028" s="5"/>
      <c r="C5028" s="5"/>
      <c r="K5028" s="10"/>
      <c r="L5028" s="13"/>
      <c r="M5028" s="14"/>
      <c r="N5028" s="15"/>
      <c r="O5028" s="16"/>
      <c r="P5028" s="16"/>
      <c r="Q5028" s="22"/>
      <c r="S5028" s="23"/>
      <c r="T5028" s="23"/>
      <c r="U5028" s="23"/>
    </row>
    <row r="5029" spans="2:21">
      <c r="B5029" s="5"/>
      <c r="C5029" s="5"/>
      <c r="K5029" s="10"/>
      <c r="L5029" s="13"/>
      <c r="M5029" s="14"/>
      <c r="N5029" s="15"/>
      <c r="O5029" s="16"/>
      <c r="P5029" s="16"/>
      <c r="Q5029" s="22"/>
      <c r="S5029" s="23"/>
      <c r="T5029" s="23"/>
      <c r="U5029" s="23"/>
    </row>
    <row r="5030" spans="2:21">
      <c r="B5030" s="5"/>
      <c r="C5030" s="5"/>
      <c r="K5030" s="10"/>
      <c r="L5030" s="13"/>
      <c r="M5030" s="14"/>
      <c r="N5030" s="15"/>
      <c r="O5030" s="16"/>
      <c r="P5030" s="16"/>
      <c r="Q5030" s="22"/>
      <c r="S5030" s="23"/>
      <c r="T5030" s="23"/>
      <c r="U5030" s="23"/>
    </row>
    <row r="5031" spans="2:21">
      <c r="B5031" s="5"/>
      <c r="C5031" s="5"/>
      <c r="K5031" s="10"/>
      <c r="L5031" s="13"/>
      <c r="M5031" s="14"/>
      <c r="N5031" s="15"/>
      <c r="O5031" s="16"/>
      <c r="P5031" s="16"/>
      <c r="Q5031" s="22"/>
      <c r="S5031" s="23"/>
      <c r="T5031" s="23"/>
      <c r="U5031" s="23"/>
    </row>
    <row r="5032" spans="2:21">
      <c r="B5032" s="5"/>
      <c r="C5032" s="5"/>
      <c r="K5032" s="10"/>
      <c r="L5032" s="13"/>
      <c r="M5032" s="14"/>
      <c r="N5032" s="15"/>
      <c r="O5032" s="16"/>
      <c r="P5032" s="16"/>
      <c r="Q5032" s="22"/>
      <c r="S5032" s="23"/>
      <c r="T5032" s="23"/>
      <c r="U5032" s="23"/>
    </row>
    <row r="5033" spans="2:21">
      <c r="B5033" s="5"/>
      <c r="C5033" s="5"/>
      <c r="K5033" s="10"/>
      <c r="L5033" s="13"/>
      <c r="M5033" s="14"/>
      <c r="N5033" s="15"/>
      <c r="O5033" s="16"/>
      <c r="P5033" s="16"/>
      <c r="Q5033" s="22"/>
      <c r="S5033" s="23"/>
      <c r="T5033" s="23"/>
      <c r="U5033" s="23"/>
    </row>
    <row r="5034" spans="2:21">
      <c r="B5034" s="5"/>
      <c r="C5034" s="5"/>
      <c r="K5034" s="10"/>
      <c r="L5034" s="13"/>
      <c r="M5034" s="14"/>
      <c r="N5034" s="15"/>
      <c r="O5034" s="16"/>
      <c r="P5034" s="16"/>
      <c r="Q5034" s="22"/>
      <c r="S5034" s="23"/>
      <c r="T5034" s="23"/>
      <c r="U5034" s="23"/>
    </row>
    <row r="5035" spans="2:21">
      <c r="B5035" s="5"/>
      <c r="C5035" s="5"/>
      <c r="K5035" s="10"/>
      <c r="L5035" s="13"/>
      <c r="M5035" s="14"/>
      <c r="N5035" s="15"/>
      <c r="O5035" s="16"/>
      <c r="P5035" s="16"/>
      <c r="Q5035" s="22"/>
      <c r="S5035" s="23"/>
      <c r="T5035" s="23"/>
      <c r="U5035" s="23"/>
    </row>
    <row r="5036" spans="2:21">
      <c r="B5036" s="5"/>
      <c r="C5036" s="5"/>
      <c r="K5036" s="10"/>
      <c r="L5036" s="13"/>
      <c r="M5036" s="14"/>
      <c r="N5036" s="15"/>
      <c r="O5036" s="16"/>
      <c r="P5036" s="16"/>
      <c r="Q5036" s="22"/>
      <c r="S5036" s="23"/>
      <c r="T5036" s="23"/>
      <c r="U5036" s="23"/>
    </row>
    <row r="5037" spans="2:21">
      <c r="B5037" s="5"/>
      <c r="C5037" s="5"/>
      <c r="K5037" s="10"/>
      <c r="L5037" s="13"/>
      <c r="M5037" s="14"/>
      <c r="N5037" s="15"/>
      <c r="O5037" s="16"/>
      <c r="P5037" s="16"/>
      <c r="Q5037" s="22"/>
      <c r="S5037" s="23"/>
      <c r="T5037" s="23"/>
      <c r="U5037" s="23"/>
    </row>
    <row r="5038" spans="2:21">
      <c r="B5038" s="5"/>
      <c r="C5038" s="5"/>
      <c r="K5038" s="10"/>
      <c r="L5038" s="13"/>
      <c r="M5038" s="14"/>
      <c r="N5038" s="15"/>
      <c r="O5038" s="16"/>
      <c r="P5038" s="16"/>
      <c r="Q5038" s="22"/>
      <c r="S5038" s="23"/>
      <c r="T5038" s="23"/>
      <c r="U5038" s="23"/>
    </row>
    <row r="5039" spans="2:21">
      <c r="B5039" s="5"/>
      <c r="C5039" s="5"/>
      <c r="K5039" s="10"/>
      <c r="L5039" s="13"/>
      <c r="M5039" s="14"/>
      <c r="N5039" s="15"/>
      <c r="O5039" s="16"/>
      <c r="P5039" s="16"/>
      <c r="Q5039" s="22"/>
      <c r="S5039" s="23"/>
      <c r="T5039" s="23"/>
      <c r="U5039" s="23"/>
    </row>
    <row r="5040" spans="2:21">
      <c r="B5040" s="5"/>
      <c r="C5040" s="5"/>
      <c r="K5040" s="10"/>
      <c r="L5040" s="13"/>
      <c r="M5040" s="14"/>
      <c r="N5040" s="15"/>
      <c r="O5040" s="16"/>
      <c r="P5040" s="16"/>
      <c r="Q5040" s="22"/>
      <c r="S5040" s="23"/>
      <c r="T5040" s="23"/>
      <c r="U5040" s="23"/>
    </row>
    <row r="5041" spans="2:21">
      <c r="B5041" s="5"/>
      <c r="C5041" s="5"/>
      <c r="K5041" s="10"/>
      <c r="L5041" s="13"/>
      <c r="M5041" s="14"/>
      <c r="N5041" s="15"/>
      <c r="O5041" s="16"/>
      <c r="P5041" s="16"/>
      <c r="Q5041" s="22"/>
      <c r="S5041" s="23"/>
      <c r="T5041" s="23"/>
      <c r="U5041" s="23"/>
    </row>
    <row r="5042" spans="2:21">
      <c r="B5042" s="5"/>
      <c r="C5042" s="5"/>
      <c r="K5042" s="10"/>
      <c r="L5042" s="13"/>
      <c r="M5042" s="14"/>
      <c r="N5042" s="15"/>
      <c r="O5042" s="16"/>
      <c r="P5042" s="16"/>
      <c r="Q5042" s="22"/>
      <c r="S5042" s="23"/>
      <c r="T5042" s="23"/>
      <c r="U5042" s="23"/>
    </row>
    <row r="5043" spans="2:21">
      <c r="B5043" s="5"/>
      <c r="C5043" s="5"/>
      <c r="K5043" s="10"/>
      <c r="L5043" s="13"/>
      <c r="M5043" s="14"/>
      <c r="N5043" s="15"/>
      <c r="O5043" s="16"/>
      <c r="P5043" s="16"/>
      <c r="Q5043" s="22"/>
      <c r="S5043" s="23"/>
      <c r="T5043" s="23"/>
      <c r="U5043" s="23"/>
    </row>
    <row r="5044" spans="2:21">
      <c r="B5044" s="5"/>
      <c r="C5044" s="5"/>
      <c r="K5044" s="10"/>
      <c r="L5044" s="13"/>
      <c r="M5044" s="14"/>
      <c r="N5044" s="15"/>
      <c r="O5044" s="16"/>
      <c r="P5044" s="16"/>
      <c r="Q5044" s="22"/>
      <c r="S5044" s="23"/>
      <c r="T5044" s="23"/>
      <c r="U5044" s="23"/>
    </row>
    <row r="5045" spans="2:21">
      <c r="B5045" s="5"/>
      <c r="C5045" s="5"/>
      <c r="K5045" s="10"/>
      <c r="L5045" s="13"/>
      <c r="M5045" s="14"/>
      <c r="N5045" s="15"/>
      <c r="O5045" s="16"/>
      <c r="P5045" s="16"/>
      <c r="Q5045" s="22"/>
      <c r="S5045" s="23"/>
      <c r="T5045" s="23"/>
      <c r="U5045" s="23"/>
    </row>
    <row r="5046" spans="2:21">
      <c r="B5046" s="5"/>
      <c r="C5046" s="5"/>
      <c r="K5046" s="10"/>
      <c r="L5046" s="13"/>
      <c r="M5046" s="14"/>
      <c r="N5046" s="15"/>
      <c r="O5046" s="16"/>
      <c r="P5046" s="16"/>
      <c r="Q5046" s="22"/>
      <c r="S5046" s="23"/>
      <c r="T5046" s="23"/>
      <c r="U5046" s="23"/>
    </row>
    <row r="5047" spans="2:21">
      <c r="B5047" s="5"/>
      <c r="C5047" s="5"/>
      <c r="K5047" s="10"/>
      <c r="L5047" s="13"/>
      <c r="M5047" s="14"/>
      <c r="N5047" s="15"/>
      <c r="O5047" s="16"/>
      <c r="P5047" s="16"/>
      <c r="Q5047" s="22"/>
      <c r="S5047" s="23"/>
      <c r="T5047" s="23"/>
      <c r="U5047" s="23"/>
    </row>
    <row r="5048" spans="2:21">
      <c r="B5048" s="5"/>
      <c r="C5048" s="5"/>
      <c r="K5048" s="10"/>
      <c r="L5048" s="13"/>
      <c r="M5048" s="14"/>
      <c r="N5048" s="15"/>
      <c r="O5048" s="16"/>
      <c r="P5048" s="16"/>
      <c r="Q5048" s="22"/>
      <c r="S5048" s="23"/>
      <c r="T5048" s="23"/>
      <c r="U5048" s="23"/>
    </row>
    <row r="5049" spans="2:21">
      <c r="B5049" s="5"/>
      <c r="C5049" s="5"/>
      <c r="K5049" s="10"/>
      <c r="L5049" s="13"/>
      <c r="M5049" s="14"/>
      <c r="N5049" s="15"/>
      <c r="O5049" s="16"/>
      <c r="P5049" s="16"/>
      <c r="Q5049" s="22"/>
      <c r="S5049" s="23"/>
      <c r="T5049" s="23"/>
      <c r="U5049" s="23"/>
    </row>
    <row r="5050" spans="2:21">
      <c r="B5050" s="5"/>
      <c r="C5050" s="5"/>
      <c r="K5050" s="10"/>
      <c r="L5050" s="13"/>
      <c r="M5050" s="14"/>
      <c r="N5050" s="15"/>
      <c r="O5050" s="16"/>
      <c r="P5050" s="16"/>
      <c r="Q5050" s="22"/>
      <c r="S5050" s="23"/>
      <c r="T5050" s="23"/>
      <c r="U5050" s="23"/>
    </row>
    <row r="5051" spans="2:21">
      <c r="B5051" s="5"/>
      <c r="C5051" s="5"/>
      <c r="K5051" s="10"/>
      <c r="L5051" s="13"/>
      <c r="M5051" s="14"/>
      <c r="N5051" s="15"/>
      <c r="O5051" s="16"/>
      <c r="P5051" s="16"/>
      <c r="Q5051" s="22"/>
      <c r="S5051" s="23"/>
      <c r="T5051" s="23"/>
      <c r="U5051" s="23"/>
    </row>
    <row r="5052" spans="2:21">
      <c r="B5052" s="5"/>
      <c r="C5052" s="5"/>
      <c r="K5052" s="10"/>
      <c r="L5052" s="13"/>
      <c r="M5052" s="14"/>
      <c r="N5052" s="15"/>
      <c r="O5052" s="16"/>
      <c r="P5052" s="16"/>
      <c r="Q5052" s="22"/>
      <c r="S5052" s="23"/>
      <c r="T5052" s="23"/>
      <c r="U5052" s="23"/>
    </row>
    <row r="5053" spans="2:21">
      <c r="B5053" s="5"/>
      <c r="C5053" s="5"/>
      <c r="K5053" s="10"/>
      <c r="L5053" s="13"/>
      <c r="M5053" s="14"/>
      <c r="N5053" s="15"/>
      <c r="O5053" s="16"/>
      <c r="P5053" s="16"/>
      <c r="Q5053" s="22"/>
      <c r="S5053" s="23"/>
      <c r="T5053" s="23"/>
      <c r="U5053" s="23"/>
    </row>
    <row r="5054" spans="2:21">
      <c r="B5054" s="5"/>
      <c r="C5054" s="5"/>
      <c r="K5054" s="10"/>
      <c r="L5054" s="13"/>
      <c r="M5054" s="14"/>
      <c r="N5054" s="15"/>
      <c r="O5054" s="16"/>
      <c r="P5054" s="16"/>
      <c r="Q5054" s="22"/>
      <c r="S5054" s="23"/>
      <c r="T5054" s="23"/>
      <c r="U5054" s="23"/>
    </row>
    <row r="5055" spans="2:21">
      <c r="B5055" s="5"/>
      <c r="C5055" s="5"/>
      <c r="K5055" s="10"/>
      <c r="L5055" s="13"/>
      <c r="M5055" s="14"/>
      <c r="N5055" s="15"/>
      <c r="O5055" s="16"/>
      <c r="P5055" s="16"/>
      <c r="Q5055" s="22"/>
      <c r="S5055" s="23"/>
      <c r="T5055" s="23"/>
      <c r="U5055" s="23"/>
    </row>
    <row r="5056" spans="2:21">
      <c r="B5056" s="5"/>
      <c r="C5056" s="5"/>
      <c r="K5056" s="10"/>
      <c r="L5056" s="13"/>
      <c r="M5056" s="14"/>
      <c r="N5056" s="15"/>
      <c r="O5056" s="16"/>
      <c r="P5056" s="16"/>
      <c r="Q5056" s="22"/>
      <c r="S5056" s="23"/>
      <c r="T5056" s="23"/>
      <c r="U5056" s="23"/>
    </row>
    <row r="5057" spans="2:21">
      <c r="B5057" s="5"/>
      <c r="C5057" s="5"/>
      <c r="K5057" s="10"/>
      <c r="L5057" s="13"/>
      <c r="M5057" s="14"/>
      <c r="N5057" s="15"/>
      <c r="O5057" s="16"/>
      <c r="P5057" s="16"/>
      <c r="Q5057" s="22"/>
      <c r="S5057" s="23"/>
      <c r="T5057" s="23"/>
      <c r="U5057" s="23"/>
    </row>
    <row r="5058" spans="2:21">
      <c r="B5058" s="5"/>
      <c r="C5058" s="5"/>
      <c r="K5058" s="10"/>
      <c r="L5058" s="13"/>
      <c r="M5058" s="14"/>
      <c r="N5058" s="15"/>
      <c r="O5058" s="16"/>
      <c r="P5058" s="16"/>
      <c r="Q5058" s="22"/>
      <c r="S5058" s="23"/>
      <c r="T5058" s="23"/>
      <c r="U5058" s="23"/>
    </row>
    <row r="5059" spans="2:21">
      <c r="B5059" s="5"/>
      <c r="C5059" s="5"/>
      <c r="K5059" s="10"/>
      <c r="L5059" s="13"/>
      <c r="M5059" s="14"/>
      <c r="N5059" s="15"/>
      <c r="O5059" s="16"/>
      <c r="P5059" s="16"/>
      <c r="Q5059" s="22"/>
      <c r="S5059" s="23"/>
      <c r="T5059" s="23"/>
      <c r="U5059" s="23"/>
    </row>
    <row r="5060" spans="2:21">
      <c r="B5060" s="5"/>
      <c r="C5060" s="5"/>
      <c r="K5060" s="10"/>
      <c r="L5060" s="13"/>
      <c r="M5060" s="14"/>
      <c r="N5060" s="15"/>
      <c r="O5060" s="16"/>
      <c r="P5060" s="16"/>
      <c r="Q5060" s="22"/>
      <c r="S5060" s="23"/>
      <c r="T5060" s="23"/>
      <c r="U5060" s="23"/>
    </row>
    <row r="5061" spans="2:21">
      <c r="B5061" s="5"/>
      <c r="C5061" s="5"/>
      <c r="K5061" s="10"/>
      <c r="L5061" s="13"/>
      <c r="M5061" s="14"/>
      <c r="N5061" s="15"/>
      <c r="O5061" s="16"/>
      <c r="P5061" s="16"/>
      <c r="Q5061" s="22"/>
      <c r="S5061" s="23"/>
      <c r="T5061" s="23"/>
      <c r="U5061" s="23"/>
    </row>
    <row r="5062" spans="2:21">
      <c r="B5062" s="5"/>
      <c r="C5062" s="5"/>
      <c r="K5062" s="10"/>
      <c r="L5062" s="13"/>
      <c r="M5062" s="14"/>
      <c r="N5062" s="15"/>
      <c r="O5062" s="16"/>
      <c r="P5062" s="16"/>
      <c r="Q5062" s="22"/>
      <c r="S5062" s="23"/>
      <c r="T5062" s="23"/>
      <c r="U5062" s="23"/>
    </row>
    <row r="5063" spans="2:21">
      <c r="B5063" s="5"/>
      <c r="C5063" s="5"/>
      <c r="K5063" s="10"/>
      <c r="L5063" s="13"/>
      <c r="M5063" s="14"/>
      <c r="N5063" s="15"/>
      <c r="O5063" s="16"/>
      <c r="P5063" s="16"/>
      <c r="Q5063" s="22"/>
      <c r="S5063" s="23"/>
      <c r="T5063" s="23"/>
      <c r="U5063" s="23"/>
    </row>
    <row r="5064" spans="2:21">
      <c r="B5064" s="5"/>
      <c r="C5064" s="5"/>
      <c r="K5064" s="10"/>
      <c r="L5064" s="13"/>
      <c r="M5064" s="14"/>
      <c r="N5064" s="15"/>
      <c r="O5064" s="16"/>
      <c r="P5064" s="16"/>
      <c r="Q5064" s="22"/>
      <c r="S5064" s="23"/>
      <c r="T5064" s="23"/>
      <c r="U5064" s="23"/>
    </row>
    <row r="5065" spans="2:21">
      <c r="B5065" s="5"/>
      <c r="C5065" s="5"/>
      <c r="K5065" s="10"/>
      <c r="L5065" s="13"/>
      <c r="M5065" s="14"/>
      <c r="N5065" s="15"/>
      <c r="O5065" s="16"/>
      <c r="P5065" s="16"/>
      <c r="Q5065" s="22"/>
      <c r="S5065" s="23"/>
      <c r="T5065" s="23"/>
      <c r="U5065" s="23"/>
    </row>
    <row r="5066" spans="2:21">
      <c r="B5066" s="5"/>
      <c r="C5066" s="5"/>
      <c r="K5066" s="10"/>
      <c r="L5066" s="13"/>
      <c r="M5066" s="14"/>
      <c r="N5066" s="15"/>
      <c r="O5066" s="16"/>
      <c r="P5066" s="16"/>
      <c r="Q5066" s="22"/>
      <c r="S5066" s="23"/>
      <c r="T5066" s="23"/>
      <c r="U5066" s="23"/>
    </row>
    <row r="5067" spans="2:21">
      <c r="B5067" s="5"/>
      <c r="C5067" s="5"/>
      <c r="K5067" s="10"/>
      <c r="L5067" s="13"/>
      <c r="M5067" s="14"/>
      <c r="N5067" s="15"/>
      <c r="O5067" s="16"/>
      <c r="P5067" s="16"/>
      <c r="Q5067" s="22"/>
      <c r="S5067" s="23"/>
      <c r="T5067" s="23"/>
      <c r="U5067" s="23"/>
    </row>
    <row r="5068" spans="2:21">
      <c r="B5068" s="5"/>
      <c r="C5068" s="5"/>
      <c r="K5068" s="10"/>
      <c r="L5068" s="13"/>
      <c r="M5068" s="14"/>
      <c r="N5068" s="15"/>
      <c r="O5068" s="16"/>
      <c r="P5068" s="16"/>
      <c r="Q5068" s="22"/>
      <c r="S5068" s="23"/>
      <c r="T5068" s="23"/>
      <c r="U5068" s="23"/>
    </row>
    <row r="5069" spans="2:21">
      <c r="B5069" s="5"/>
      <c r="C5069" s="5"/>
      <c r="K5069" s="10"/>
      <c r="L5069" s="13"/>
      <c r="M5069" s="14"/>
      <c r="N5069" s="15"/>
      <c r="O5069" s="16"/>
      <c r="P5069" s="16"/>
      <c r="Q5069" s="22"/>
      <c r="S5069" s="23"/>
      <c r="T5069" s="23"/>
      <c r="U5069" s="23"/>
    </row>
    <row r="5070" spans="2:21">
      <c r="B5070" s="5"/>
      <c r="C5070" s="5"/>
      <c r="K5070" s="10"/>
      <c r="L5070" s="13"/>
      <c r="M5070" s="14"/>
      <c r="N5070" s="15"/>
      <c r="O5070" s="16"/>
      <c r="P5070" s="16"/>
      <c r="Q5070" s="22"/>
      <c r="S5070" s="23"/>
      <c r="T5070" s="23"/>
      <c r="U5070" s="23"/>
    </row>
    <row r="5071" spans="2:21">
      <c r="B5071" s="5"/>
      <c r="C5071" s="5"/>
      <c r="K5071" s="10"/>
      <c r="L5071" s="13"/>
      <c r="M5071" s="14"/>
      <c r="N5071" s="15"/>
      <c r="O5071" s="16"/>
      <c r="P5071" s="16"/>
      <c r="Q5071" s="22"/>
      <c r="S5071" s="23"/>
      <c r="T5071" s="23"/>
      <c r="U5071" s="23"/>
    </row>
    <row r="5072" spans="2:21">
      <c r="B5072" s="5"/>
      <c r="C5072" s="5"/>
      <c r="K5072" s="10"/>
      <c r="L5072" s="13"/>
      <c r="M5072" s="14"/>
      <c r="N5072" s="15"/>
      <c r="O5072" s="16"/>
      <c r="P5072" s="16"/>
      <c r="Q5072" s="22"/>
      <c r="S5072" s="23"/>
      <c r="T5072" s="23"/>
      <c r="U5072" s="23"/>
    </row>
    <row r="5073" spans="2:21">
      <c r="B5073" s="5"/>
      <c r="C5073" s="5"/>
      <c r="K5073" s="10"/>
      <c r="L5073" s="13"/>
      <c r="M5073" s="14"/>
      <c r="N5073" s="15"/>
      <c r="O5073" s="16"/>
      <c r="P5073" s="16"/>
      <c r="Q5073" s="22"/>
      <c r="S5073" s="23"/>
      <c r="T5073" s="23"/>
      <c r="U5073" s="23"/>
    </row>
    <row r="5074" spans="2:21">
      <c r="B5074" s="5"/>
      <c r="C5074" s="5"/>
      <c r="K5074" s="10"/>
      <c r="L5074" s="13"/>
      <c r="M5074" s="14"/>
      <c r="N5074" s="15"/>
      <c r="O5074" s="16"/>
      <c r="P5074" s="16"/>
      <c r="Q5074" s="22"/>
      <c r="S5074" s="23"/>
      <c r="T5074" s="23"/>
      <c r="U5074" s="23"/>
    </row>
    <row r="5075" spans="2:21">
      <c r="B5075" s="5"/>
      <c r="C5075" s="5"/>
      <c r="K5075" s="10"/>
      <c r="L5075" s="13"/>
      <c r="M5075" s="14"/>
      <c r="N5075" s="15"/>
      <c r="O5075" s="16"/>
      <c r="P5075" s="16"/>
      <c r="Q5075" s="22"/>
      <c r="S5075" s="23"/>
      <c r="T5075" s="23"/>
      <c r="U5075" s="23"/>
    </row>
    <row r="5076" spans="2:21">
      <c r="B5076" s="5"/>
      <c r="C5076" s="5"/>
      <c r="K5076" s="10"/>
      <c r="L5076" s="13"/>
      <c r="M5076" s="14"/>
      <c r="N5076" s="15"/>
      <c r="O5076" s="16"/>
      <c r="P5076" s="16"/>
      <c r="Q5076" s="22"/>
      <c r="S5076" s="23"/>
      <c r="T5076" s="23"/>
      <c r="U5076" s="23"/>
    </row>
    <row r="5077" spans="2:21">
      <c r="B5077" s="5"/>
      <c r="C5077" s="5"/>
      <c r="K5077" s="10"/>
      <c r="L5077" s="13"/>
      <c r="M5077" s="14"/>
      <c r="N5077" s="15"/>
      <c r="O5077" s="16"/>
      <c r="P5077" s="16"/>
      <c r="Q5077" s="22"/>
      <c r="S5077" s="23"/>
      <c r="T5077" s="23"/>
      <c r="U5077" s="23"/>
    </row>
    <row r="5078" spans="2:21">
      <c r="B5078" s="5"/>
      <c r="C5078" s="5"/>
      <c r="K5078" s="10"/>
      <c r="L5078" s="13"/>
      <c r="M5078" s="14"/>
      <c r="N5078" s="15"/>
      <c r="O5078" s="16"/>
      <c r="P5078" s="16"/>
      <c r="Q5078" s="22"/>
      <c r="S5078" s="23"/>
      <c r="T5078" s="23"/>
      <c r="U5078" s="23"/>
    </row>
    <row r="5079" spans="2:21">
      <c r="B5079" s="5"/>
      <c r="C5079" s="5"/>
      <c r="K5079" s="10"/>
      <c r="L5079" s="13"/>
      <c r="M5079" s="14"/>
      <c r="N5079" s="15"/>
      <c r="O5079" s="16"/>
      <c r="P5079" s="16"/>
      <c r="Q5079" s="22"/>
      <c r="S5079" s="23"/>
      <c r="T5079" s="23"/>
      <c r="U5079" s="23"/>
    </row>
    <row r="5080" spans="2:21">
      <c r="B5080" s="5"/>
      <c r="C5080" s="5"/>
      <c r="K5080" s="10"/>
      <c r="L5080" s="13"/>
      <c r="M5080" s="14"/>
      <c r="N5080" s="15"/>
      <c r="O5080" s="16"/>
      <c r="P5080" s="16"/>
      <c r="Q5080" s="22"/>
      <c r="S5080" s="23"/>
      <c r="T5080" s="23"/>
      <c r="U5080" s="23"/>
    </row>
    <row r="5081" spans="2:21">
      <c r="B5081" s="5"/>
      <c r="C5081" s="5"/>
      <c r="K5081" s="10"/>
      <c r="L5081" s="13"/>
      <c r="M5081" s="14"/>
      <c r="N5081" s="15"/>
      <c r="O5081" s="16"/>
      <c r="P5081" s="16"/>
      <c r="Q5081" s="22"/>
      <c r="S5081" s="23"/>
      <c r="T5081" s="23"/>
      <c r="U5081" s="23"/>
    </row>
    <row r="5082" spans="2:21">
      <c r="B5082" s="5"/>
      <c r="C5082" s="5"/>
      <c r="K5082" s="10"/>
      <c r="L5082" s="13"/>
      <c r="M5082" s="14"/>
      <c r="N5082" s="15"/>
      <c r="O5082" s="16"/>
      <c r="P5082" s="16"/>
      <c r="Q5082" s="22"/>
      <c r="S5082" s="23"/>
      <c r="T5082" s="23"/>
      <c r="U5082" s="23"/>
    </row>
    <row r="5083" spans="2:21">
      <c r="B5083" s="5"/>
      <c r="C5083" s="5"/>
      <c r="K5083" s="10"/>
      <c r="L5083" s="13"/>
      <c r="M5083" s="14"/>
      <c r="N5083" s="15"/>
      <c r="O5083" s="16"/>
      <c r="P5083" s="16"/>
      <c r="Q5083" s="22"/>
      <c r="S5083" s="23"/>
      <c r="T5083" s="23"/>
      <c r="U5083" s="23"/>
    </row>
    <row r="5084" spans="2:21">
      <c r="B5084" s="5"/>
      <c r="C5084" s="5"/>
      <c r="K5084" s="10"/>
      <c r="L5084" s="13"/>
      <c r="M5084" s="14"/>
      <c r="N5084" s="15"/>
      <c r="O5084" s="16"/>
      <c r="P5084" s="16"/>
      <c r="Q5084" s="22"/>
      <c r="S5084" s="23"/>
      <c r="T5084" s="23"/>
      <c r="U5084" s="23"/>
    </row>
    <row r="5085" spans="2:21">
      <c r="B5085" s="5"/>
      <c r="C5085" s="5"/>
      <c r="K5085" s="10"/>
      <c r="L5085" s="13"/>
      <c r="M5085" s="14"/>
      <c r="N5085" s="15"/>
      <c r="O5085" s="16"/>
      <c r="P5085" s="16"/>
      <c r="Q5085" s="22"/>
      <c r="S5085" s="23"/>
      <c r="T5085" s="23"/>
      <c r="U5085" s="23"/>
    </row>
    <row r="5086" spans="2:21">
      <c r="B5086" s="5"/>
      <c r="C5086" s="5"/>
      <c r="K5086" s="10"/>
      <c r="L5086" s="13"/>
      <c r="M5086" s="14"/>
      <c r="N5086" s="15"/>
      <c r="O5086" s="16"/>
      <c r="P5086" s="16"/>
      <c r="Q5086" s="22"/>
      <c r="S5086" s="23"/>
      <c r="T5086" s="23"/>
      <c r="U5086" s="23"/>
    </row>
    <row r="5087" spans="2:21">
      <c r="B5087" s="5"/>
      <c r="C5087" s="5"/>
      <c r="K5087" s="10"/>
      <c r="L5087" s="13"/>
      <c r="M5087" s="14"/>
      <c r="N5087" s="15"/>
      <c r="O5087" s="16"/>
      <c r="P5087" s="16"/>
      <c r="Q5087" s="22"/>
      <c r="S5087" s="23"/>
      <c r="T5087" s="23"/>
      <c r="U5087" s="23"/>
    </row>
    <row r="5088" spans="2:21">
      <c r="B5088" s="5"/>
      <c r="C5088" s="5"/>
      <c r="K5088" s="10"/>
      <c r="L5088" s="13"/>
      <c r="M5088" s="14"/>
      <c r="N5088" s="15"/>
      <c r="O5088" s="16"/>
      <c r="P5088" s="16"/>
      <c r="Q5088" s="22"/>
      <c r="S5088" s="23"/>
      <c r="T5088" s="23"/>
      <c r="U5088" s="23"/>
    </row>
    <row r="5089" spans="2:21">
      <c r="B5089" s="5"/>
      <c r="C5089" s="5"/>
      <c r="K5089" s="10"/>
      <c r="L5089" s="13"/>
      <c r="M5089" s="14"/>
      <c r="N5089" s="15"/>
      <c r="O5089" s="16"/>
      <c r="P5089" s="16"/>
      <c r="Q5089" s="22"/>
      <c r="S5089" s="23"/>
      <c r="T5089" s="23"/>
      <c r="U5089" s="23"/>
    </row>
    <row r="5090" spans="2:21">
      <c r="B5090" s="5"/>
      <c r="C5090" s="5"/>
      <c r="K5090" s="10"/>
      <c r="L5090" s="13"/>
      <c r="M5090" s="14"/>
      <c r="N5090" s="15"/>
      <c r="O5090" s="16"/>
      <c r="P5090" s="16"/>
      <c r="Q5090" s="22"/>
      <c r="S5090" s="23"/>
      <c r="T5090" s="23"/>
      <c r="U5090" s="23"/>
    </row>
    <row r="5091" spans="2:21">
      <c r="B5091" s="5"/>
      <c r="C5091" s="5"/>
      <c r="K5091" s="10"/>
      <c r="L5091" s="13"/>
      <c r="M5091" s="14"/>
      <c r="N5091" s="15"/>
      <c r="O5091" s="16"/>
      <c r="P5091" s="16"/>
      <c r="Q5091" s="22"/>
      <c r="S5091" s="23"/>
      <c r="T5091" s="23"/>
      <c r="U5091" s="23"/>
    </row>
    <row r="5092" spans="2:21">
      <c r="B5092" s="5"/>
      <c r="C5092" s="5"/>
      <c r="K5092" s="10"/>
      <c r="L5092" s="13"/>
      <c r="M5092" s="14"/>
      <c r="N5092" s="15"/>
      <c r="O5092" s="16"/>
      <c r="P5092" s="16"/>
      <c r="Q5092" s="22"/>
      <c r="S5092" s="23"/>
      <c r="T5092" s="23"/>
      <c r="U5092" s="23"/>
    </row>
    <row r="5093" spans="2:21">
      <c r="B5093" s="5"/>
      <c r="C5093" s="5"/>
      <c r="K5093" s="10"/>
      <c r="L5093" s="13"/>
      <c r="M5093" s="14"/>
      <c r="N5093" s="15"/>
      <c r="O5093" s="16"/>
      <c r="P5093" s="16"/>
      <c r="Q5093" s="22"/>
      <c r="S5093" s="23"/>
      <c r="T5093" s="23"/>
      <c r="U5093" s="23"/>
    </row>
    <row r="5094" spans="2:21">
      <c r="B5094" s="5"/>
      <c r="C5094" s="5"/>
      <c r="K5094" s="10"/>
      <c r="L5094" s="13"/>
      <c r="M5094" s="14"/>
      <c r="N5094" s="15"/>
      <c r="O5094" s="16"/>
      <c r="P5094" s="16"/>
      <c r="Q5094" s="22"/>
      <c r="S5094" s="23"/>
      <c r="T5094" s="23"/>
      <c r="U5094" s="23"/>
    </row>
    <row r="5095" spans="2:21">
      <c r="B5095" s="5"/>
      <c r="C5095" s="5"/>
      <c r="K5095" s="10"/>
      <c r="L5095" s="13"/>
      <c r="M5095" s="14"/>
      <c r="N5095" s="15"/>
      <c r="O5095" s="16"/>
      <c r="P5095" s="16"/>
      <c r="Q5095" s="22"/>
      <c r="S5095" s="23"/>
      <c r="T5095" s="23"/>
      <c r="U5095" s="23"/>
    </row>
    <row r="5096" spans="2:21">
      <c r="B5096" s="5"/>
      <c r="C5096" s="5"/>
      <c r="K5096" s="10"/>
      <c r="L5096" s="13"/>
      <c r="M5096" s="14"/>
      <c r="N5096" s="15"/>
      <c r="O5096" s="16"/>
      <c r="P5096" s="16"/>
      <c r="Q5096" s="22"/>
      <c r="S5096" s="23"/>
      <c r="T5096" s="23"/>
      <c r="U5096" s="23"/>
    </row>
    <row r="5097" spans="2:21">
      <c r="B5097" s="5"/>
      <c r="C5097" s="5"/>
      <c r="K5097" s="10"/>
      <c r="L5097" s="13"/>
      <c r="M5097" s="14"/>
      <c r="N5097" s="15"/>
      <c r="O5097" s="16"/>
      <c r="P5097" s="16"/>
      <c r="Q5097" s="22"/>
      <c r="S5097" s="23"/>
      <c r="T5097" s="23"/>
      <c r="U5097" s="23"/>
    </row>
    <row r="5098" spans="2:21">
      <c r="B5098" s="5"/>
      <c r="C5098" s="5"/>
      <c r="K5098" s="10"/>
      <c r="L5098" s="13"/>
      <c r="M5098" s="14"/>
      <c r="N5098" s="15"/>
      <c r="O5098" s="16"/>
      <c r="P5098" s="16"/>
      <c r="Q5098" s="22"/>
      <c r="S5098" s="23"/>
      <c r="T5098" s="23"/>
      <c r="U5098" s="23"/>
    </row>
    <row r="5099" spans="2:21">
      <c r="B5099" s="5"/>
      <c r="C5099" s="5"/>
      <c r="K5099" s="10"/>
      <c r="L5099" s="13"/>
      <c r="M5099" s="14"/>
      <c r="N5099" s="15"/>
      <c r="O5099" s="16"/>
      <c r="P5099" s="16"/>
      <c r="Q5099" s="22"/>
      <c r="S5099" s="23"/>
      <c r="T5099" s="23"/>
      <c r="U5099" s="23"/>
    </row>
    <row r="5100" spans="2:21">
      <c r="B5100" s="5"/>
      <c r="C5100" s="5"/>
      <c r="K5100" s="10"/>
      <c r="L5100" s="13"/>
      <c r="M5100" s="14"/>
      <c r="N5100" s="15"/>
      <c r="O5100" s="16"/>
      <c r="P5100" s="16"/>
      <c r="Q5100" s="22"/>
      <c r="S5100" s="23"/>
      <c r="T5100" s="23"/>
      <c r="U5100" s="23"/>
    </row>
    <row r="5101" spans="2:21">
      <c r="B5101" s="5"/>
      <c r="C5101" s="5"/>
      <c r="K5101" s="10"/>
      <c r="L5101" s="13"/>
      <c r="M5101" s="14"/>
      <c r="N5101" s="15"/>
      <c r="O5101" s="16"/>
      <c r="P5101" s="16"/>
      <c r="Q5101" s="22"/>
      <c r="S5101" s="23"/>
      <c r="T5101" s="23"/>
      <c r="U5101" s="23"/>
    </row>
    <row r="5102" spans="2:21">
      <c r="B5102" s="5"/>
      <c r="C5102" s="5"/>
      <c r="K5102" s="10"/>
      <c r="L5102" s="13"/>
      <c r="M5102" s="14"/>
      <c r="N5102" s="15"/>
      <c r="O5102" s="16"/>
      <c r="P5102" s="16"/>
      <c r="Q5102" s="22"/>
      <c r="S5102" s="23"/>
      <c r="T5102" s="23"/>
      <c r="U5102" s="23"/>
    </row>
    <row r="5103" spans="2:21">
      <c r="B5103" s="5"/>
      <c r="C5103" s="5"/>
      <c r="K5103" s="10"/>
      <c r="L5103" s="13"/>
      <c r="M5103" s="14"/>
      <c r="N5103" s="15"/>
      <c r="O5103" s="16"/>
      <c r="P5103" s="16"/>
      <c r="Q5103" s="22"/>
      <c r="S5103" s="23"/>
      <c r="T5103" s="23"/>
      <c r="U5103" s="23"/>
    </row>
    <row r="5104" spans="2:21">
      <c r="B5104" s="5"/>
      <c r="C5104" s="5"/>
      <c r="K5104" s="10"/>
      <c r="L5104" s="13"/>
      <c r="M5104" s="14"/>
      <c r="N5104" s="15"/>
      <c r="O5104" s="16"/>
      <c r="P5104" s="16"/>
      <c r="Q5104" s="22"/>
      <c r="S5104" s="23"/>
      <c r="T5104" s="23"/>
      <c r="U5104" s="23"/>
    </row>
    <row r="5105" spans="2:21">
      <c r="B5105" s="5"/>
      <c r="C5105" s="5"/>
      <c r="K5105" s="10"/>
      <c r="L5105" s="13"/>
      <c r="M5105" s="14"/>
      <c r="N5105" s="15"/>
      <c r="O5105" s="16"/>
      <c r="P5105" s="16"/>
      <c r="Q5105" s="22"/>
      <c r="S5105" s="23"/>
      <c r="T5105" s="23"/>
      <c r="U5105" s="23"/>
    </row>
    <row r="5106" spans="2:21">
      <c r="B5106" s="5"/>
      <c r="C5106" s="5"/>
      <c r="K5106" s="10"/>
      <c r="L5106" s="13"/>
      <c r="M5106" s="14"/>
      <c r="N5106" s="15"/>
      <c r="O5106" s="16"/>
      <c r="P5106" s="16"/>
      <c r="Q5106" s="22"/>
      <c r="S5106" s="23"/>
      <c r="T5106" s="23"/>
      <c r="U5106" s="23"/>
    </row>
    <row r="5107" spans="2:21">
      <c r="B5107" s="5"/>
      <c r="C5107" s="5"/>
      <c r="K5107" s="10"/>
      <c r="L5107" s="13"/>
      <c r="M5107" s="14"/>
      <c r="N5107" s="15"/>
      <c r="O5107" s="16"/>
      <c r="P5107" s="16"/>
      <c r="Q5107" s="22"/>
      <c r="S5107" s="23"/>
      <c r="T5107" s="23"/>
      <c r="U5107" s="23"/>
    </row>
    <row r="5108" spans="2:21">
      <c r="B5108" s="5"/>
      <c r="C5108" s="5"/>
      <c r="K5108" s="10"/>
      <c r="L5108" s="13"/>
      <c r="M5108" s="14"/>
      <c r="N5108" s="15"/>
      <c r="O5108" s="16"/>
      <c r="P5108" s="16"/>
      <c r="Q5108" s="22"/>
      <c r="S5108" s="23"/>
      <c r="T5108" s="23"/>
      <c r="U5108" s="23"/>
    </row>
    <row r="5109" spans="2:21">
      <c r="B5109" s="5"/>
      <c r="C5109" s="5"/>
      <c r="K5109" s="10"/>
      <c r="L5109" s="13"/>
      <c r="M5109" s="14"/>
      <c r="N5109" s="15"/>
      <c r="O5109" s="16"/>
      <c r="P5109" s="16"/>
      <c r="Q5109" s="22"/>
      <c r="S5109" s="23"/>
      <c r="T5109" s="23"/>
      <c r="U5109" s="23"/>
    </row>
    <row r="5110" spans="2:21">
      <c r="B5110" s="5"/>
      <c r="C5110" s="5"/>
      <c r="K5110" s="10"/>
      <c r="L5110" s="13"/>
      <c r="M5110" s="14"/>
      <c r="N5110" s="15"/>
      <c r="O5110" s="16"/>
      <c r="P5110" s="16"/>
      <c r="Q5110" s="22"/>
      <c r="S5110" s="23"/>
      <c r="T5110" s="23"/>
      <c r="U5110" s="23"/>
    </row>
    <row r="5111" spans="2:21">
      <c r="B5111" s="5"/>
      <c r="C5111" s="5"/>
      <c r="K5111" s="10"/>
      <c r="L5111" s="13"/>
      <c r="M5111" s="14"/>
      <c r="N5111" s="15"/>
      <c r="O5111" s="16"/>
      <c r="P5111" s="16"/>
      <c r="Q5111" s="22"/>
      <c r="S5111" s="23"/>
      <c r="T5111" s="23"/>
      <c r="U5111" s="23"/>
    </row>
    <row r="5112" spans="2:21">
      <c r="B5112" s="5"/>
      <c r="C5112" s="5"/>
      <c r="K5112" s="10"/>
      <c r="L5112" s="13"/>
      <c r="M5112" s="14"/>
      <c r="N5112" s="15"/>
      <c r="O5112" s="16"/>
      <c r="P5112" s="16"/>
      <c r="Q5112" s="22"/>
      <c r="S5112" s="23"/>
      <c r="T5112" s="23"/>
      <c r="U5112" s="23"/>
    </row>
    <row r="5113" spans="2:21">
      <c r="B5113" s="5"/>
      <c r="C5113" s="5"/>
      <c r="K5113" s="10"/>
      <c r="L5113" s="13"/>
      <c r="M5113" s="14"/>
      <c r="N5113" s="15"/>
      <c r="O5113" s="16"/>
      <c r="P5113" s="16"/>
      <c r="Q5113" s="22"/>
      <c r="S5113" s="23"/>
      <c r="T5113" s="23"/>
      <c r="U5113" s="23"/>
    </row>
    <row r="5114" spans="2:21">
      <c r="B5114" s="5"/>
      <c r="C5114" s="5"/>
      <c r="K5114" s="10"/>
      <c r="L5114" s="13"/>
      <c r="M5114" s="14"/>
      <c r="N5114" s="15"/>
      <c r="O5114" s="16"/>
      <c r="P5114" s="16"/>
      <c r="Q5114" s="22"/>
      <c r="S5114" s="23"/>
      <c r="T5114" s="23"/>
      <c r="U5114" s="23"/>
    </row>
    <row r="5115" spans="2:21">
      <c r="B5115" s="5"/>
      <c r="C5115" s="5"/>
      <c r="K5115" s="10"/>
      <c r="L5115" s="13"/>
      <c r="M5115" s="14"/>
      <c r="N5115" s="15"/>
      <c r="O5115" s="16"/>
      <c r="P5115" s="16"/>
      <c r="Q5115" s="22"/>
      <c r="S5115" s="23"/>
      <c r="T5115" s="23"/>
      <c r="U5115" s="23"/>
    </row>
    <row r="5116" spans="2:21">
      <c r="B5116" s="5"/>
      <c r="C5116" s="5"/>
      <c r="K5116" s="10"/>
      <c r="L5116" s="13"/>
      <c r="M5116" s="14"/>
      <c r="N5116" s="15"/>
      <c r="O5116" s="16"/>
      <c r="P5116" s="16"/>
      <c r="Q5116" s="22"/>
      <c r="S5116" s="23"/>
      <c r="T5116" s="23"/>
      <c r="U5116" s="23"/>
    </row>
    <row r="5117" spans="2:21">
      <c r="B5117" s="5"/>
      <c r="C5117" s="5"/>
      <c r="K5117" s="10"/>
      <c r="L5117" s="13"/>
      <c r="M5117" s="14"/>
      <c r="N5117" s="15"/>
      <c r="O5117" s="16"/>
      <c r="P5117" s="16"/>
      <c r="Q5117" s="22"/>
      <c r="S5117" s="23"/>
      <c r="T5117" s="23"/>
      <c r="U5117" s="23"/>
    </row>
    <row r="5118" spans="2:21">
      <c r="B5118" s="5"/>
      <c r="C5118" s="5"/>
      <c r="K5118" s="10"/>
      <c r="L5118" s="13"/>
      <c r="M5118" s="14"/>
      <c r="N5118" s="15"/>
      <c r="O5118" s="16"/>
      <c r="P5118" s="16"/>
      <c r="Q5118" s="22"/>
      <c r="S5118" s="23"/>
      <c r="T5118" s="23"/>
      <c r="U5118" s="23"/>
    </row>
    <row r="5119" spans="2:21">
      <c r="B5119" s="5"/>
      <c r="C5119" s="5"/>
      <c r="K5119" s="10"/>
      <c r="L5119" s="13"/>
      <c r="M5119" s="14"/>
      <c r="N5119" s="15"/>
      <c r="O5119" s="16"/>
      <c r="P5119" s="16"/>
      <c r="Q5119" s="22"/>
      <c r="S5119" s="23"/>
      <c r="T5119" s="23"/>
      <c r="U5119" s="23"/>
    </row>
    <row r="5120" spans="2:21">
      <c r="B5120" s="5"/>
      <c r="C5120" s="5"/>
      <c r="K5120" s="10"/>
      <c r="L5120" s="13"/>
      <c r="M5120" s="14"/>
      <c r="N5120" s="15"/>
      <c r="O5120" s="16"/>
      <c r="P5120" s="16"/>
      <c r="Q5120" s="22"/>
      <c r="S5120" s="23"/>
      <c r="T5120" s="23"/>
      <c r="U5120" s="23"/>
    </row>
    <row r="5121" spans="2:21">
      <c r="B5121" s="5"/>
      <c r="C5121" s="5"/>
      <c r="K5121" s="10"/>
      <c r="L5121" s="13"/>
      <c r="M5121" s="14"/>
      <c r="N5121" s="15"/>
      <c r="O5121" s="16"/>
      <c r="P5121" s="16"/>
      <c r="Q5121" s="22"/>
      <c r="S5121" s="23"/>
      <c r="T5121" s="23"/>
      <c r="U5121" s="23"/>
    </row>
    <row r="5122" spans="2:21">
      <c r="B5122" s="5"/>
      <c r="C5122" s="5"/>
      <c r="K5122" s="10"/>
      <c r="L5122" s="13"/>
      <c r="M5122" s="14"/>
      <c r="N5122" s="15"/>
      <c r="O5122" s="16"/>
      <c r="P5122" s="16"/>
      <c r="Q5122" s="22"/>
      <c r="S5122" s="23"/>
      <c r="T5122" s="23"/>
      <c r="U5122" s="23"/>
    </row>
    <row r="5123" spans="2:21">
      <c r="B5123" s="5"/>
      <c r="C5123" s="5"/>
      <c r="K5123" s="10"/>
      <c r="L5123" s="13"/>
      <c r="M5123" s="14"/>
      <c r="N5123" s="15"/>
      <c r="O5123" s="16"/>
      <c r="P5123" s="16"/>
      <c r="Q5123" s="22"/>
      <c r="S5123" s="23"/>
      <c r="T5123" s="23"/>
      <c r="U5123" s="23"/>
    </row>
    <row r="5124" spans="2:21">
      <c r="B5124" s="5"/>
      <c r="C5124" s="5"/>
      <c r="K5124" s="10"/>
      <c r="L5124" s="13"/>
      <c r="M5124" s="14"/>
      <c r="N5124" s="15"/>
      <c r="O5124" s="16"/>
      <c r="P5124" s="16"/>
      <c r="Q5124" s="22"/>
      <c r="S5124" s="23"/>
      <c r="T5124" s="23"/>
      <c r="U5124" s="23"/>
    </row>
    <row r="5125" spans="2:21">
      <c r="B5125" s="5"/>
      <c r="C5125" s="5"/>
      <c r="K5125" s="10"/>
      <c r="L5125" s="13"/>
      <c r="M5125" s="14"/>
      <c r="N5125" s="15"/>
      <c r="O5125" s="16"/>
      <c r="P5125" s="16"/>
      <c r="Q5125" s="22"/>
      <c r="S5125" s="23"/>
      <c r="T5125" s="23"/>
      <c r="U5125" s="23"/>
    </row>
    <row r="5126" spans="2:21">
      <c r="B5126" s="5"/>
      <c r="C5126" s="5"/>
      <c r="K5126" s="10"/>
      <c r="L5126" s="13"/>
      <c r="M5126" s="14"/>
      <c r="N5126" s="15"/>
      <c r="O5126" s="16"/>
      <c r="P5126" s="16"/>
      <c r="Q5126" s="22"/>
      <c r="S5126" s="23"/>
      <c r="T5126" s="23"/>
      <c r="U5126" s="23"/>
    </row>
    <row r="5127" spans="2:21">
      <c r="B5127" s="5"/>
      <c r="C5127" s="5"/>
      <c r="K5127" s="10"/>
      <c r="L5127" s="13"/>
      <c r="M5127" s="14"/>
      <c r="N5127" s="15"/>
      <c r="O5127" s="16"/>
      <c r="P5127" s="16"/>
      <c r="Q5127" s="22"/>
      <c r="S5127" s="23"/>
      <c r="T5127" s="23"/>
      <c r="U5127" s="23"/>
    </row>
    <row r="5128" spans="2:21">
      <c r="B5128" s="5"/>
      <c r="C5128" s="5"/>
      <c r="K5128" s="10"/>
      <c r="L5128" s="13"/>
      <c r="M5128" s="14"/>
      <c r="N5128" s="15"/>
      <c r="O5128" s="16"/>
      <c r="P5128" s="16"/>
      <c r="Q5128" s="22"/>
      <c r="S5128" s="23"/>
      <c r="T5128" s="23"/>
      <c r="U5128" s="23"/>
    </row>
    <row r="5129" spans="2:21">
      <c r="B5129" s="5"/>
      <c r="C5129" s="5"/>
      <c r="K5129" s="10"/>
      <c r="L5129" s="13"/>
      <c r="M5129" s="14"/>
      <c r="N5129" s="15"/>
      <c r="O5129" s="16"/>
      <c r="P5129" s="16"/>
      <c r="Q5129" s="22"/>
      <c r="S5129" s="23"/>
      <c r="T5129" s="23"/>
      <c r="U5129" s="23"/>
    </row>
    <row r="5130" spans="2:21">
      <c r="B5130" s="5"/>
      <c r="C5130" s="5"/>
      <c r="K5130" s="10"/>
      <c r="L5130" s="13"/>
      <c r="M5130" s="14"/>
      <c r="N5130" s="15"/>
      <c r="O5130" s="16"/>
      <c r="P5130" s="16"/>
      <c r="Q5130" s="22"/>
      <c r="S5130" s="23"/>
      <c r="T5130" s="23"/>
      <c r="U5130" s="23"/>
    </row>
    <row r="5131" spans="2:21">
      <c r="B5131" s="5"/>
      <c r="C5131" s="5"/>
      <c r="K5131" s="10"/>
      <c r="L5131" s="13"/>
      <c r="M5131" s="14"/>
      <c r="N5131" s="15"/>
      <c r="O5131" s="16"/>
      <c r="P5131" s="16"/>
      <c r="Q5131" s="22"/>
      <c r="S5131" s="23"/>
      <c r="T5131" s="23"/>
      <c r="U5131" s="23"/>
    </row>
    <row r="5132" spans="2:21">
      <c r="B5132" s="5"/>
      <c r="C5132" s="5"/>
      <c r="K5132" s="10"/>
      <c r="L5132" s="13"/>
      <c r="M5132" s="14"/>
      <c r="N5132" s="15"/>
      <c r="O5132" s="16"/>
      <c r="P5132" s="16"/>
      <c r="Q5132" s="22"/>
      <c r="S5132" s="23"/>
      <c r="T5132" s="23"/>
      <c r="U5132" s="23"/>
    </row>
    <row r="5133" spans="2:21">
      <c r="B5133" s="5"/>
      <c r="C5133" s="5"/>
      <c r="K5133" s="10"/>
      <c r="L5133" s="13"/>
      <c r="M5133" s="14"/>
      <c r="N5133" s="15"/>
      <c r="O5133" s="16"/>
      <c r="P5133" s="16"/>
      <c r="Q5133" s="22"/>
      <c r="S5133" s="23"/>
      <c r="T5133" s="23"/>
      <c r="U5133" s="23"/>
    </row>
    <row r="5134" spans="2:21">
      <c r="B5134" s="5"/>
      <c r="C5134" s="5"/>
      <c r="K5134" s="10"/>
      <c r="L5134" s="13"/>
      <c r="M5134" s="14"/>
      <c r="N5134" s="15"/>
      <c r="O5134" s="16"/>
      <c r="P5134" s="16"/>
      <c r="Q5134" s="22"/>
      <c r="S5134" s="23"/>
      <c r="T5134" s="23"/>
      <c r="U5134" s="23"/>
    </row>
    <row r="5135" spans="2:21">
      <c r="B5135" s="5"/>
      <c r="C5135" s="5"/>
      <c r="K5135" s="10"/>
      <c r="L5135" s="13"/>
      <c r="M5135" s="14"/>
      <c r="N5135" s="15"/>
      <c r="O5135" s="16"/>
      <c r="P5135" s="16"/>
      <c r="Q5135" s="22"/>
      <c r="S5135" s="23"/>
      <c r="T5135" s="23"/>
      <c r="U5135" s="23"/>
    </row>
    <row r="5136" spans="2:21">
      <c r="B5136" s="5"/>
      <c r="C5136" s="5"/>
      <c r="K5136" s="10"/>
      <c r="L5136" s="13"/>
      <c r="M5136" s="14"/>
      <c r="N5136" s="15"/>
      <c r="O5136" s="16"/>
      <c r="P5136" s="16"/>
      <c r="Q5136" s="22"/>
      <c r="S5136" s="23"/>
      <c r="T5136" s="23"/>
      <c r="U5136" s="23"/>
    </row>
    <row r="5137" spans="2:21">
      <c r="B5137" s="5"/>
      <c r="C5137" s="5"/>
      <c r="K5137" s="10"/>
      <c r="L5137" s="13"/>
      <c r="M5137" s="14"/>
      <c r="N5137" s="15"/>
      <c r="O5137" s="16"/>
      <c r="P5137" s="16"/>
      <c r="Q5137" s="22"/>
      <c r="S5137" s="23"/>
      <c r="T5137" s="23"/>
      <c r="U5137" s="23"/>
    </row>
    <row r="5138" spans="2:21">
      <c r="B5138" s="5"/>
      <c r="C5138" s="5"/>
      <c r="K5138" s="10"/>
      <c r="L5138" s="13"/>
      <c r="M5138" s="14"/>
      <c r="N5138" s="15"/>
      <c r="O5138" s="16"/>
      <c r="P5138" s="16"/>
      <c r="Q5138" s="22"/>
      <c r="S5138" s="23"/>
      <c r="T5138" s="23"/>
      <c r="U5138" s="23"/>
    </row>
    <row r="5139" spans="2:21">
      <c r="B5139" s="5"/>
      <c r="C5139" s="5"/>
      <c r="K5139" s="10"/>
      <c r="L5139" s="13"/>
      <c r="M5139" s="14"/>
      <c r="N5139" s="15"/>
      <c r="O5139" s="16"/>
      <c r="P5139" s="16"/>
      <c r="Q5139" s="22"/>
      <c r="S5139" s="23"/>
      <c r="T5139" s="23"/>
      <c r="U5139" s="23"/>
    </row>
    <row r="5140" spans="2:21">
      <c r="B5140" s="5"/>
      <c r="C5140" s="5"/>
      <c r="K5140" s="10"/>
      <c r="L5140" s="13"/>
      <c r="M5140" s="14"/>
      <c r="N5140" s="15"/>
      <c r="O5140" s="16"/>
      <c r="P5140" s="16"/>
      <c r="Q5140" s="22"/>
      <c r="S5140" s="23"/>
      <c r="T5140" s="23"/>
      <c r="U5140" s="23"/>
    </row>
    <row r="5141" spans="2:21">
      <c r="B5141" s="5"/>
      <c r="C5141" s="5"/>
      <c r="K5141" s="10"/>
      <c r="L5141" s="13"/>
      <c r="M5141" s="14"/>
      <c r="N5141" s="15"/>
      <c r="O5141" s="16"/>
      <c r="P5141" s="16"/>
      <c r="Q5141" s="22"/>
      <c r="S5141" s="23"/>
      <c r="T5141" s="23"/>
      <c r="U5141" s="23"/>
    </row>
    <row r="5142" spans="2:21">
      <c r="B5142" s="5"/>
      <c r="C5142" s="5"/>
      <c r="K5142" s="10"/>
      <c r="L5142" s="13"/>
      <c r="M5142" s="14"/>
      <c r="N5142" s="15"/>
      <c r="O5142" s="16"/>
      <c r="P5142" s="16"/>
      <c r="Q5142" s="22"/>
      <c r="S5142" s="23"/>
      <c r="T5142" s="23"/>
      <c r="U5142" s="23"/>
    </row>
    <row r="5143" spans="2:21">
      <c r="B5143" s="5"/>
      <c r="C5143" s="5"/>
      <c r="K5143" s="10"/>
      <c r="L5143" s="13"/>
      <c r="M5143" s="14"/>
      <c r="N5143" s="15"/>
      <c r="O5143" s="16"/>
      <c r="P5143" s="16"/>
      <c r="Q5143" s="22"/>
      <c r="S5143" s="23"/>
      <c r="T5143" s="23"/>
      <c r="U5143" s="23"/>
    </row>
    <row r="5144" spans="2:21">
      <c r="B5144" s="5"/>
      <c r="C5144" s="5"/>
      <c r="K5144" s="10"/>
      <c r="L5144" s="13"/>
      <c r="M5144" s="14"/>
      <c r="N5144" s="15"/>
      <c r="O5144" s="16"/>
      <c r="P5144" s="16"/>
      <c r="Q5144" s="22"/>
      <c r="S5144" s="23"/>
      <c r="T5144" s="23"/>
      <c r="U5144" s="23"/>
    </row>
    <row r="5145" spans="2:21">
      <c r="B5145" s="5"/>
      <c r="C5145" s="5"/>
      <c r="K5145" s="10"/>
      <c r="L5145" s="13"/>
      <c r="M5145" s="14"/>
      <c r="N5145" s="15"/>
      <c r="O5145" s="16"/>
      <c r="P5145" s="16"/>
      <c r="Q5145" s="22"/>
      <c r="S5145" s="23"/>
      <c r="T5145" s="23"/>
      <c r="U5145" s="23"/>
    </row>
    <row r="5146" spans="2:21">
      <c r="B5146" s="5"/>
      <c r="C5146" s="5"/>
      <c r="K5146" s="10"/>
      <c r="L5146" s="13"/>
      <c r="M5146" s="14"/>
      <c r="N5146" s="15"/>
      <c r="O5146" s="16"/>
      <c r="P5146" s="16"/>
      <c r="Q5146" s="22"/>
      <c r="S5146" s="23"/>
      <c r="T5146" s="23"/>
      <c r="U5146" s="23"/>
    </row>
    <row r="5147" spans="2:21">
      <c r="B5147" s="5"/>
      <c r="C5147" s="5"/>
      <c r="K5147" s="10"/>
      <c r="L5147" s="13"/>
      <c r="M5147" s="14"/>
      <c r="N5147" s="15"/>
      <c r="O5147" s="16"/>
      <c r="P5147" s="16"/>
      <c r="Q5147" s="22"/>
      <c r="S5147" s="23"/>
      <c r="T5147" s="23"/>
      <c r="U5147" s="23"/>
    </row>
    <row r="5148" spans="2:21">
      <c r="B5148" s="5"/>
      <c r="C5148" s="5"/>
      <c r="K5148" s="10"/>
      <c r="L5148" s="13"/>
      <c r="M5148" s="14"/>
      <c r="N5148" s="15"/>
      <c r="O5148" s="16"/>
      <c r="P5148" s="16"/>
      <c r="Q5148" s="22"/>
      <c r="S5148" s="23"/>
      <c r="T5148" s="23"/>
      <c r="U5148" s="23"/>
    </row>
    <row r="5149" spans="2:21">
      <c r="B5149" s="5"/>
      <c r="C5149" s="5"/>
      <c r="K5149" s="10"/>
      <c r="L5149" s="13"/>
      <c r="M5149" s="14"/>
      <c r="N5149" s="15"/>
      <c r="O5149" s="16"/>
      <c r="P5149" s="16"/>
      <c r="Q5149" s="22"/>
      <c r="S5149" s="23"/>
      <c r="T5149" s="23"/>
      <c r="U5149" s="23"/>
    </row>
    <row r="5150" spans="2:21">
      <c r="B5150" s="5"/>
      <c r="C5150" s="5"/>
      <c r="K5150" s="10"/>
      <c r="L5150" s="13"/>
      <c r="M5150" s="14"/>
      <c r="N5150" s="15"/>
      <c r="O5150" s="16"/>
      <c r="P5150" s="16"/>
      <c r="Q5150" s="22"/>
      <c r="S5150" s="23"/>
      <c r="T5150" s="23"/>
      <c r="U5150" s="23"/>
    </row>
    <row r="5151" spans="2:21">
      <c r="B5151" s="5"/>
      <c r="C5151" s="5"/>
      <c r="K5151" s="10"/>
      <c r="L5151" s="13"/>
      <c r="M5151" s="14"/>
      <c r="N5151" s="15"/>
      <c r="O5151" s="16"/>
      <c r="P5151" s="16"/>
      <c r="Q5151" s="22"/>
      <c r="S5151" s="23"/>
      <c r="T5151" s="23"/>
      <c r="U5151" s="23"/>
    </row>
    <row r="5152" spans="2:21">
      <c r="B5152" s="5"/>
      <c r="C5152" s="5"/>
      <c r="K5152" s="10"/>
      <c r="L5152" s="13"/>
      <c r="M5152" s="14"/>
      <c r="N5152" s="15"/>
      <c r="O5152" s="16"/>
      <c r="P5152" s="16"/>
      <c r="Q5152" s="22"/>
      <c r="S5152" s="23"/>
      <c r="T5152" s="23"/>
      <c r="U5152" s="23"/>
    </row>
    <row r="5153" spans="2:21">
      <c r="B5153" s="5"/>
      <c r="C5153" s="5"/>
      <c r="K5153" s="10"/>
      <c r="L5153" s="13"/>
      <c r="M5153" s="14"/>
      <c r="N5153" s="15"/>
      <c r="O5153" s="16"/>
      <c r="P5153" s="16"/>
      <c r="Q5153" s="22"/>
      <c r="S5153" s="23"/>
      <c r="T5153" s="23"/>
      <c r="U5153" s="23"/>
    </row>
    <row r="5154" spans="2:21">
      <c r="B5154" s="5"/>
      <c r="C5154" s="5"/>
      <c r="K5154" s="10"/>
      <c r="L5154" s="13"/>
      <c r="M5154" s="14"/>
      <c r="N5154" s="15"/>
      <c r="O5154" s="16"/>
      <c r="P5154" s="16"/>
      <c r="Q5154" s="22"/>
      <c r="S5154" s="23"/>
      <c r="T5154" s="23"/>
      <c r="U5154" s="23"/>
    </row>
    <row r="5155" spans="2:21">
      <c r="B5155" s="5"/>
      <c r="C5155" s="5"/>
      <c r="K5155" s="10"/>
      <c r="L5155" s="13"/>
      <c r="M5155" s="14"/>
      <c r="N5155" s="15"/>
      <c r="O5155" s="16"/>
      <c r="P5155" s="16"/>
      <c r="Q5155" s="22"/>
      <c r="S5155" s="23"/>
      <c r="T5155" s="23"/>
      <c r="U5155" s="23"/>
    </row>
    <row r="5156" spans="2:21">
      <c r="B5156" s="5"/>
      <c r="C5156" s="5"/>
      <c r="K5156" s="10"/>
      <c r="L5156" s="13"/>
      <c r="M5156" s="14"/>
      <c r="N5156" s="15"/>
      <c r="O5156" s="16"/>
      <c r="P5156" s="16"/>
      <c r="Q5156" s="22"/>
      <c r="S5156" s="23"/>
      <c r="T5156" s="23"/>
      <c r="U5156" s="23"/>
    </row>
    <row r="5157" spans="2:21">
      <c r="B5157" s="5"/>
      <c r="C5157" s="5"/>
      <c r="K5157" s="10"/>
      <c r="L5157" s="13"/>
      <c r="M5157" s="14"/>
      <c r="N5157" s="15"/>
      <c r="O5157" s="16"/>
      <c r="P5157" s="16"/>
      <c r="Q5157" s="22"/>
      <c r="S5157" s="23"/>
      <c r="T5157" s="23"/>
      <c r="U5157" s="23"/>
    </row>
    <row r="5158" spans="2:21">
      <c r="B5158" s="5"/>
      <c r="C5158" s="5"/>
      <c r="K5158" s="10"/>
      <c r="L5158" s="13"/>
      <c r="M5158" s="14"/>
      <c r="N5158" s="15"/>
      <c r="O5158" s="16"/>
      <c r="P5158" s="16"/>
      <c r="Q5158" s="22"/>
      <c r="S5158" s="23"/>
      <c r="T5158" s="23"/>
      <c r="U5158" s="23"/>
    </row>
    <row r="5159" spans="2:21">
      <c r="B5159" s="5"/>
      <c r="C5159" s="5"/>
      <c r="K5159" s="10"/>
      <c r="L5159" s="13"/>
      <c r="M5159" s="14"/>
      <c r="N5159" s="15"/>
      <c r="O5159" s="16"/>
      <c r="P5159" s="16"/>
      <c r="Q5159" s="22"/>
      <c r="S5159" s="23"/>
      <c r="T5159" s="23"/>
      <c r="U5159" s="23"/>
    </row>
    <row r="5160" spans="2:21">
      <c r="B5160" s="5"/>
      <c r="C5160" s="5"/>
      <c r="K5160" s="10"/>
      <c r="L5160" s="13"/>
      <c r="M5160" s="14"/>
      <c r="N5160" s="15"/>
      <c r="O5160" s="16"/>
      <c r="P5160" s="16"/>
      <c r="Q5160" s="22"/>
      <c r="S5160" s="23"/>
      <c r="T5160" s="23"/>
      <c r="U5160" s="23"/>
    </row>
    <row r="5161" spans="2:21">
      <c r="B5161" s="5"/>
      <c r="C5161" s="5"/>
      <c r="K5161" s="10"/>
      <c r="L5161" s="13"/>
      <c r="M5161" s="14"/>
      <c r="N5161" s="15"/>
      <c r="O5161" s="16"/>
      <c r="P5161" s="16"/>
      <c r="Q5161" s="22"/>
      <c r="S5161" s="23"/>
      <c r="T5161" s="23"/>
      <c r="U5161" s="23"/>
    </row>
    <row r="5162" spans="2:21">
      <c r="B5162" s="5"/>
      <c r="C5162" s="5"/>
      <c r="K5162" s="10"/>
      <c r="L5162" s="13"/>
      <c r="M5162" s="14"/>
      <c r="N5162" s="15"/>
      <c r="O5162" s="16"/>
      <c r="P5162" s="16"/>
      <c r="Q5162" s="22"/>
      <c r="S5162" s="23"/>
      <c r="T5162" s="23"/>
      <c r="U5162" s="23"/>
    </row>
    <row r="5163" spans="2:21">
      <c r="B5163" s="5"/>
      <c r="C5163" s="5"/>
      <c r="K5163" s="10"/>
      <c r="L5163" s="13"/>
      <c r="M5163" s="14"/>
      <c r="N5163" s="15"/>
      <c r="O5163" s="16"/>
      <c r="P5163" s="16"/>
      <c r="Q5163" s="22"/>
      <c r="S5163" s="23"/>
      <c r="T5163" s="23"/>
      <c r="U5163" s="23"/>
    </row>
    <row r="5164" spans="2:21">
      <c r="B5164" s="5"/>
      <c r="C5164" s="5"/>
      <c r="K5164" s="10"/>
      <c r="L5164" s="13"/>
      <c r="M5164" s="14"/>
      <c r="N5164" s="15"/>
      <c r="O5164" s="16"/>
      <c r="P5164" s="16"/>
      <c r="Q5164" s="22"/>
      <c r="S5164" s="23"/>
      <c r="T5164" s="23"/>
      <c r="U5164" s="23"/>
    </row>
    <row r="5165" spans="2:21">
      <c r="B5165" s="5"/>
      <c r="C5165" s="5"/>
      <c r="K5165" s="10"/>
      <c r="L5165" s="13"/>
      <c r="M5165" s="14"/>
      <c r="N5165" s="15"/>
      <c r="O5165" s="16"/>
      <c r="P5165" s="16"/>
      <c r="Q5165" s="22"/>
      <c r="S5165" s="23"/>
      <c r="T5165" s="23"/>
      <c r="U5165" s="23"/>
    </row>
    <row r="5166" spans="2:21">
      <c r="B5166" s="5"/>
      <c r="C5166" s="5"/>
      <c r="K5166" s="10"/>
      <c r="L5166" s="13"/>
      <c r="M5166" s="14"/>
      <c r="N5166" s="15"/>
      <c r="O5166" s="16"/>
      <c r="P5166" s="16"/>
      <c r="Q5166" s="22"/>
      <c r="S5166" s="23"/>
      <c r="T5166" s="23"/>
      <c r="U5166" s="23"/>
    </row>
    <row r="5167" spans="2:21">
      <c r="B5167" s="5"/>
      <c r="C5167" s="5"/>
      <c r="K5167" s="10"/>
      <c r="L5167" s="13"/>
      <c r="M5167" s="14"/>
      <c r="N5167" s="15"/>
      <c r="O5167" s="16"/>
      <c r="P5167" s="16"/>
      <c r="Q5167" s="22"/>
      <c r="S5167" s="23"/>
      <c r="T5167" s="23"/>
      <c r="U5167" s="23"/>
    </row>
    <row r="5168" spans="2:21">
      <c r="B5168" s="5"/>
      <c r="C5168" s="5"/>
      <c r="K5168" s="10"/>
      <c r="L5168" s="13"/>
      <c r="M5168" s="14"/>
      <c r="N5168" s="15"/>
      <c r="O5168" s="16"/>
      <c r="P5168" s="16"/>
      <c r="Q5168" s="22"/>
      <c r="S5168" s="23"/>
      <c r="T5168" s="23"/>
      <c r="U5168" s="23"/>
    </row>
    <row r="5169" spans="2:21">
      <c r="B5169" s="5"/>
      <c r="C5169" s="5"/>
      <c r="K5169" s="10"/>
      <c r="L5169" s="13"/>
      <c r="M5169" s="14"/>
      <c r="N5169" s="15"/>
      <c r="O5169" s="16"/>
      <c r="P5169" s="16"/>
      <c r="Q5169" s="22"/>
      <c r="S5169" s="23"/>
      <c r="T5169" s="23"/>
      <c r="U5169" s="23"/>
    </row>
    <row r="5170" spans="2:21">
      <c r="B5170" s="5"/>
      <c r="C5170" s="5"/>
      <c r="K5170" s="10"/>
      <c r="L5170" s="13"/>
      <c r="M5170" s="14"/>
      <c r="N5170" s="15"/>
      <c r="O5170" s="16"/>
      <c r="P5170" s="16"/>
      <c r="Q5170" s="22"/>
      <c r="S5170" s="23"/>
      <c r="T5170" s="23"/>
      <c r="U5170" s="23"/>
    </row>
    <row r="5171" spans="2:21">
      <c r="B5171" s="5"/>
      <c r="C5171" s="5"/>
      <c r="K5171" s="10"/>
      <c r="L5171" s="13"/>
      <c r="M5171" s="14"/>
      <c r="N5171" s="15"/>
      <c r="O5171" s="16"/>
      <c r="P5171" s="16"/>
      <c r="Q5171" s="22"/>
      <c r="S5171" s="23"/>
      <c r="T5171" s="23"/>
      <c r="U5171" s="23"/>
    </row>
    <row r="5172" spans="2:21">
      <c r="B5172" s="5"/>
      <c r="C5172" s="5"/>
      <c r="K5172" s="10"/>
      <c r="L5172" s="13"/>
      <c r="M5172" s="14"/>
      <c r="N5172" s="15"/>
      <c r="O5172" s="16"/>
      <c r="P5172" s="16"/>
      <c r="Q5172" s="22"/>
      <c r="S5172" s="23"/>
      <c r="T5172" s="23"/>
      <c r="U5172" s="23"/>
    </row>
    <row r="5173" spans="2:21">
      <c r="B5173" s="5"/>
      <c r="C5173" s="5"/>
      <c r="K5173" s="10"/>
      <c r="L5173" s="13"/>
      <c r="M5173" s="14"/>
      <c r="N5173" s="15"/>
      <c r="O5173" s="16"/>
      <c r="P5173" s="16"/>
      <c r="Q5173" s="22"/>
      <c r="S5173" s="23"/>
      <c r="T5173" s="23"/>
      <c r="U5173" s="23"/>
    </row>
    <row r="5174" spans="2:21">
      <c r="B5174" s="5"/>
      <c r="C5174" s="5"/>
      <c r="K5174" s="10"/>
      <c r="L5174" s="13"/>
      <c r="M5174" s="14"/>
      <c r="N5174" s="15"/>
      <c r="O5174" s="16"/>
      <c r="P5174" s="16"/>
      <c r="Q5174" s="22"/>
      <c r="S5174" s="23"/>
      <c r="T5174" s="23"/>
      <c r="U5174" s="23"/>
    </row>
    <row r="5175" spans="2:21">
      <c r="B5175" s="5"/>
      <c r="C5175" s="5"/>
      <c r="K5175" s="10"/>
      <c r="L5175" s="13"/>
      <c r="M5175" s="14"/>
      <c r="N5175" s="15"/>
      <c r="O5175" s="16"/>
      <c r="P5175" s="16"/>
      <c r="Q5175" s="22"/>
      <c r="S5175" s="23"/>
      <c r="T5175" s="23"/>
      <c r="U5175" s="23"/>
    </row>
    <row r="5176" spans="2:21">
      <c r="B5176" s="5"/>
      <c r="C5176" s="5"/>
      <c r="K5176" s="10"/>
      <c r="L5176" s="13"/>
      <c r="M5176" s="14"/>
      <c r="N5176" s="15"/>
      <c r="O5176" s="16"/>
      <c r="P5176" s="16"/>
      <c r="Q5176" s="22"/>
      <c r="S5176" s="23"/>
      <c r="T5176" s="23"/>
      <c r="U5176" s="23"/>
    </row>
    <row r="5177" spans="2:21">
      <c r="B5177" s="5"/>
      <c r="C5177" s="5"/>
      <c r="K5177" s="10"/>
      <c r="L5177" s="13"/>
      <c r="M5177" s="14"/>
      <c r="N5177" s="15"/>
      <c r="O5177" s="16"/>
      <c r="P5177" s="16"/>
      <c r="Q5177" s="22"/>
      <c r="S5177" s="23"/>
      <c r="T5177" s="23"/>
      <c r="U5177" s="23"/>
    </row>
    <row r="5178" spans="2:21">
      <c r="B5178" s="5"/>
      <c r="C5178" s="5"/>
      <c r="K5178" s="10"/>
      <c r="L5178" s="13"/>
      <c r="M5178" s="14"/>
      <c r="N5178" s="15"/>
      <c r="O5178" s="16"/>
      <c r="P5178" s="16"/>
      <c r="Q5178" s="22"/>
      <c r="S5178" s="23"/>
      <c r="T5178" s="23"/>
      <c r="U5178" s="23"/>
    </row>
    <row r="5179" spans="2:21">
      <c r="B5179" s="5"/>
      <c r="C5179" s="5"/>
      <c r="K5179" s="10"/>
      <c r="L5179" s="13"/>
      <c r="M5179" s="14"/>
      <c r="N5179" s="15"/>
      <c r="O5179" s="16"/>
      <c r="P5179" s="16"/>
      <c r="Q5179" s="22"/>
      <c r="S5179" s="23"/>
      <c r="T5179" s="23"/>
      <c r="U5179" s="23"/>
    </row>
    <row r="5180" spans="2:21">
      <c r="B5180" s="5"/>
      <c r="C5180" s="5"/>
      <c r="K5180" s="10"/>
      <c r="L5180" s="13"/>
      <c r="M5180" s="14"/>
      <c r="N5180" s="15"/>
      <c r="O5180" s="16"/>
      <c r="P5180" s="16"/>
      <c r="Q5180" s="22"/>
      <c r="S5180" s="23"/>
      <c r="T5180" s="23"/>
      <c r="U5180" s="23"/>
    </row>
    <row r="5181" spans="2:21">
      <c r="B5181" s="5"/>
      <c r="C5181" s="5"/>
      <c r="K5181" s="10"/>
      <c r="L5181" s="13"/>
      <c r="M5181" s="14"/>
      <c r="N5181" s="15"/>
      <c r="O5181" s="16"/>
      <c r="P5181" s="16"/>
      <c r="Q5181" s="22"/>
      <c r="S5181" s="23"/>
      <c r="T5181" s="23"/>
      <c r="U5181" s="23"/>
    </row>
    <row r="5182" spans="2:21">
      <c r="B5182" s="5"/>
      <c r="C5182" s="5"/>
      <c r="K5182" s="10"/>
      <c r="L5182" s="13"/>
      <c r="M5182" s="14"/>
      <c r="N5182" s="15"/>
      <c r="O5182" s="16"/>
      <c r="P5182" s="16"/>
      <c r="Q5182" s="22"/>
      <c r="S5182" s="23"/>
      <c r="T5182" s="23"/>
      <c r="U5182" s="23"/>
    </row>
    <row r="5183" spans="2:21">
      <c r="B5183" s="5"/>
      <c r="C5183" s="5"/>
      <c r="K5183" s="10"/>
      <c r="L5183" s="13"/>
      <c r="M5183" s="14"/>
      <c r="N5183" s="15"/>
      <c r="O5183" s="16"/>
      <c r="P5183" s="16"/>
      <c r="Q5183" s="22"/>
      <c r="S5183" s="23"/>
      <c r="T5183" s="23"/>
      <c r="U5183" s="23"/>
    </row>
    <row r="5184" spans="2:21">
      <c r="B5184" s="5"/>
      <c r="C5184" s="5"/>
      <c r="K5184" s="10"/>
      <c r="L5184" s="13"/>
      <c r="M5184" s="14"/>
      <c r="N5184" s="15"/>
      <c r="O5184" s="16"/>
      <c r="P5184" s="16"/>
      <c r="Q5184" s="22"/>
      <c r="S5184" s="23"/>
      <c r="T5184" s="23"/>
      <c r="U5184" s="23"/>
    </row>
    <row r="5185" spans="2:21">
      <c r="B5185" s="5"/>
      <c r="C5185" s="5"/>
      <c r="K5185" s="10"/>
      <c r="L5185" s="13"/>
      <c r="M5185" s="14"/>
      <c r="N5185" s="15"/>
      <c r="O5185" s="16"/>
      <c r="P5185" s="16"/>
      <c r="Q5185" s="22"/>
      <c r="S5185" s="23"/>
      <c r="T5185" s="23"/>
      <c r="U5185" s="23"/>
    </row>
    <row r="5186" spans="2:21">
      <c r="B5186" s="5"/>
      <c r="C5186" s="5"/>
      <c r="K5186" s="10"/>
      <c r="L5186" s="13"/>
      <c r="M5186" s="14"/>
      <c r="N5186" s="15"/>
      <c r="O5186" s="16"/>
      <c r="P5186" s="16"/>
      <c r="Q5186" s="22"/>
      <c r="S5186" s="23"/>
      <c r="T5186" s="23"/>
      <c r="U5186" s="23"/>
    </row>
    <row r="5187" spans="2:21">
      <c r="B5187" s="5"/>
      <c r="C5187" s="5"/>
      <c r="K5187" s="10"/>
      <c r="L5187" s="13"/>
      <c r="M5187" s="14"/>
      <c r="N5187" s="15"/>
      <c r="O5187" s="16"/>
      <c r="P5187" s="16"/>
      <c r="Q5187" s="22"/>
      <c r="S5187" s="23"/>
      <c r="T5187" s="23"/>
      <c r="U5187" s="23"/>
    </row>
    <row r="5188" spans="2:21">
      <c r="B5188" s="5"/>
      <c r="C5188" s="5"/>
      <c r="K5188" s="10"/>
      <c r="L5188" s="13"/>
      <c r="M5188" s="14"/>
      <c r="N5188" s="15"/>
      <c r="O5188" s="16"/>
      <c r="P5188" s="16"/>
      <c r="Q5188" s="22"/>
      <c r="S5188" s="23"/>
      <c r="T5188" s="23"/>
      <c r="U5188" s="23"/>
    </row>
    <row r="5189" spans="2:21">
      <c r="B5189" s="5"/>
      <c r="C5189" s="5"/>
      <c r="K5189" s="10"/>
      <c r="L5189" s="13"/>
      <c r="M5189" s="14"/>
      <c r="N5189" s="15"/>
      <c r="O5189" s="16"/>
      <c r="P5189" s="16"/>
      <c r="Q5189" s="22"/>
      <c r="S5189" s="23"/>
      <c r="T5189" s="23"/>
      <c r="U5189" s="23"/>
    </row>
    <row r="5190" spans="2:21">
      <c r="B5190" s="5"/>
      <c r="C5190" s="5"/>
      <c r="K5190" s="10"/>
      <c r="L5190" s="13"/>
      <c r="M5190" s="14"/>
      <c r="N5190" s="15"/>
      <c r="O5190" s="16"/>
      <c r="P5190" s="16"/>
      <c r="Q5190" s="22"/>
      <c r="S5190" s="23"/>
      <c r="T5190" s="23"/>
      <c r="U5190" s="23"/>
    </row>
    <row r="5191" spans="2:21">
      <c r="B5191" s="5"/>
      <c r="C5191" s="5"/>
      <c r="K5191" s="10"/>
      <c r="L5191" s="13"/>
      <c r="M5191" s="14"/>
      <c r="N5191" s="15"/>
      <c r="O5191" s="16"/>
      <c r="P5191" s="16"/>
      <c r="Q5191" s="22"/>
      <c r="S5191" s="23"/>
      <c r="T5191" s="23"/>
      <c r="U5191" s="23"/>
    </row>
    <row r="5192" spans="2:21">
      <c r="B5192" s="5"/>
      <c r="C5192" s="5"/>
      <c r="K5192" s="10"/>
      <c r="L5192" s="13"/>
      <c r="M5192" s="14"/>
      <c r="N5192" s="15"/>
      <c r="O5192" s="16"/>
      <c r="P5192" s="16"/>
      <c r="Q5192" s="22"/>
      <c r="S5192" s="23"/>
      <c r="T5192" s="23"/>
      <c r="U5192" s="23"/>
    </row>
    <row r="5193" spans="2:21">
      <c r="B5193" s="5"/>
      <c r="C5193" s="5"/>
      <c r="K5193" s="10"/>
      <c r="L5193" s="13"/>
      <c r="M5193" s="14"/>
      <c r="N5193" s="15"/>
      <c r="O5193" s="16"/>
      <c r="P5193" s="16"/>
      <c r="Q5193" s="22"/>
      <c r="S5193" s="23"/>
      <c r="T5193" s="23"/>
      <c r="U5193" s="23"/>
    </row>
    <row r="5194" spans="2:21">
      <c r="B5194" s="5"/>
      <c r="C5194" s="5"/>
      <c r="K5194" s="10"/>
      <c r="L5194" s="13"/>
      <c r="M5194" s="14"/>
      <c r="N5194" s="15"/>
      <c r="O5194" s="16"/>
      <c r="P5194" s="16"/>
      <c r="Q5194" s="22"/>
      <c r="S5194" s="23"/>
      <c r="T5194" s="23"/>
      <c r="U5194" s="23"/>
    </row>
    <row r="5195" spans="2:21">
      <c r="B5195" s="5"/>
      <c r="C5195" s="5"/>
      <c r="K5195" s="10"/>
      <c r="L5195" s="13"/>
      <c r="M5195" s="14"/>
      <c r="N5195" s="15"/>
      <c r="O5195" s="16"/>
      <c r="P5195" s="16"/>
      <c r="Q5195" s="22"/>
      <c r="S5195" s="23"/>
      <c r="T5195" s="23"/>
      <c r="U5195" s="23"/>
    </row>
    <row r="5196" spans="2:21">
      <c r="B5196" s="5"/>
      <c r="C5196" s="5"/>
      <c r="K5196" s="10"/>
      <c r="L5196" s="13"/>
      <c r="M5196" s="14"/>
      <c r="N5196" s="15"/>
      <c r="O5196" s="16"/>
      <c r="P5196" s="16"/>
      <c r="Q5196" s="22"/>
      <c r="S5196" s="23"/>
      <c r="T5196" s="23"/>
      <c r="U5196" s="23"/>
    </row>
    <row r="5197" spans="2:21">
      <c r="B5197" s="5"/>
      <c r="C5197" s="5"/>
      <c r="K5197" s="10"/>
      <c r="L5197" s="13"/>
      <c r="M5197" s="14"/>
      <c r="N5197" s="15"/>
      <c r="O5197" s="16"/>
      <c r="P5197" s="16"/>
      <c r="Q5197" s="22"/>
      <c r="S5197" s="23"/>
      <c r="T5197" s="23"/>
      <c r="U5197" s="23"/>
    </row>
    <row r="5198" spans="2:21">
      <c r="B5198" s="5"/>
      <c r="C5198" s="5"/>
      <c r="K5198" s="10"/>
      <c r="L5198" s="13"/>
      <c r="M5198" s="14"/>
      <c r="N5198" s="15"/>
      <c r="O5198" s="16"/>
      <c r="P5198" s="16"/>
      <c r="Q5198" s="22"/>
      <c r="S5198" s="23"/>
      <c r="T5198" s="23"/>
      <c r="U5198" s="23"/>
    </row>
    <row r="5199" spans="2:21">
      <c r="B5199" s="5"/>
      <c r="C5199" s="5"/>
      <c r="K5199" s="10"/>
      <c r="L5199" s="13"/>
      <c r="M5199" s="14"/>
      <c r="N5199" s="15"/>
      <c r="O5199" s="16"/>
      <c r="P5199" s="16"/>
      <c r="Q5199" s="22"/>
      <c r="S5199" s="23"/>
      <c r="T5199" s="23"/>
      <c r="U5199" s="23"/>
    </row>
    <row r="5200" spans="2:21">
      <c r="B5200" s="5"/>
      <c r="C5200" s="5"/>
      <c r="K5200" s="10"/>
      <c r="L5200" s="13"/>
      <c r="M5200" s="14"/>
      <c r="N5200" s="15"/>
      <c r="O5200" s="16"/>
      <c r="P5200" s="16"/>
      <c r="Q5200" s="22"/>
      <c r="S5200" s="23"/>
      <c r="T5200" s="23"/>
      <c r="U5200" s="23"/>
    </row>
    <row r="5201" spans="2:21">
      <c r="B5201" s="5"/>
      <c r="C5201" s="5"/>
      <c r="K5201" s="10"/>
      <c r="L5201" s="13"/>
      <c r="M5201" s="14"/>
      <c r="N5201" s="15"/>
      <c r="O5201" s="16"/>
      <c r="P5201" s="16"/>
      <c r="Q5201" s="22"/>
      <c r="S5201" s="23"/>
      <c r="T5201" s="23"/>
      <c r="U5201" s="23"/>
    </row>
    <row r="5202" spans="2:21">
      <c r="B5202" s="5"/>
      <c r="C5202" s="5"/>
      <c r="K5202" s="10"/>
      <c r="L5202" s="13"/>
      <c r="M5202" s="14"/>
      <c r="N5202" s="15"/>
      <c r="O5202" s="16"/>
      <c r="P5202" s="16"/>
      <c r="Q5202" s="22"/>
      <c r="S5202" s="23"/>
      <c r="T5202" s="23"/>
      <c r="U5202" s="23"/>
    </row>
    <row r="5203" spans="2:21">
      <c r="B5203" s="5"/>
      <c r="C5203" s="5"/>
      <c r="K5203" s="10"/>
      <c r="L5203" s="13"/>
      <c r="M5203" s="14"/>
      <c r="N5203" s="15"/>
      <c r="O5203" s="16"/>
      <c r="P5203" s="16"/>
      <c r="Q5203" s="22"/>
      <c r="S5203" s="23"/>
      <c r="T5203" s="23"/>
      <c r="U5203" s="23"/>
    </row>
    <row r="5204" spans="2:21">
      <c r="B5204" s="5"/>
      <c r="C5204" s="5"/>
      <c r="K5204" s="10"/>
      <c r="L5204" s="13"/>
      <c r="M5204" s="14"/>
      <c r="N5204" s="15"/>
      <c r="O5204" s="16"/>
      <c r="P5204" s="16"/>
      <c r="Q5204" s="22"/>
      <c r="S5204" s="23"/>
      <c r="T5204" s="23"/>
      <c r="U5204" s="23"/>
    </row>
    <row r="5205" spans="2:21">
      <c r="B5205" s="5"/>
      <c r="C5205" s="5"/>
      <c r="K5205" s="10"/>
      <c r="L5205" s="13"/>
      <c r="M5205" s="14"/>
      <c r="N5205" s="15"/>
      <c r="O5205" s="16"/>
      <c r="P5205" s="16"/>
      <c r="Q5205" s="22"/>
      <c r="S5205" s="23"/>
      <c r="T5205" s="23"/>
      <c r="U5205" s="23"/>
    </row>
    <row r="5206" spans="2:21">
      <c r="B5206" s="5"/>
      <c r="C5206" s="5"/>
      <c r="K5206" s="10"/>
      <c r="L5206" s="13"/>
      <c r="M5206" s="14"/>
      <c r="N5206" s="15"/>
      <c r="O5206" s="16"/>
      <c r="P5206" s="16"/>
      <c r="Q5206" s="22"/>
      <c r="S5206" s="23"/>
      <c r="T5206" s="23"/>
      <c r="U5206" s="23"/>
    </row>
    <row r="5207" spans="2:21">
      <c r="B5207" s="5"/>
      <c r="C5207" s="5"/>
      <c r="K5207" s="10"/>
      <c r="L5207" s="13"/>
      <c r="M5207" s="14"/>
      <c r="N5207" s="15"/>
      <c r="O5207" s="16"/>
      <c r="P5207" s="16"/>
      <c r="Q5207" s="22"/>
      <c r="S5207" s="23"/>
      <c r="T5207" s="23"/>
      <c r="U5207" s="23"/>
    </row>
    <row r="5208" spans="2:21">
      <c r="B5208" s="5"/>
      <c r="C5208" s="5"/>
      <c r="K5208" s="10"/>
      <c r="L5208" s="13"/>
      <c r="M5208" s="14"/>
      <c r="N5208" s="15"/>
      <c r="O5208" s="16"/>
      <c r="P5208" s="16"/>
      <c r="Q5208" s="22"/>
      <c r="S5208" s="23"/>
      <c r="T5208" s="23"/>
      <c r="U5208" s="23"/>
    </row>
    <row r="5209" spans="2:21">
      <c r="B5209" s="5"/>
      <c r="C5209" s="5"/>
      <c r="K5209" s="10"/>
      <c r="L5209" s="13"/>
      <c r="M5209" s="14"/>
      <c r="N5209" s="15"/>
      <c r="O5209" s="16"/>
      <c r="P5209" s="16"/>
      <c r="Q5209" s="22"/>
      <c r="S5209" s="23"/>
      <c r="T5209" s="23"/>
      <c r="U5209" s="23"/>
    </row>
    <row r="5210" spans="2:21">
      <c r="B5210" s="5"/>
      <c r="C5210" s="5"/>
      <c r="K5210" s="10"/>
      <c r="L5210" s="13"/>
      <c r="M5210" s="14"/>
      <c r="N5210" s="15"/>
      <c r="O5210" s="16"/>
      <c r="P5210" s="16"/>
      <c r="Q5210" s="22"/>
      <c r="S5210" s="23"/>
      <c r="T5210" s="23"/>
      <c r="U5210" s="23"/>
    </row>
    <row r="5211" spans="2:21">
      <c r="B5211" s="5"/>
      <c r="C5211" s="5"/>
      <c r="K5211" s="10"/>
      <c r="L5211" s="13"/>
      <c r="M5211" s="14"/>
      <c r="N5211" s="15"/>
      <c r="O5211" s="16"/>
      <c r="P5211" s="16"/>
      <c r="Q5211" s="22"/>
      <c r="S5211" s="23"/>
      <c r="T5211" s="23"/>
      <c r="U5211" s="23"/>
    </row>
    <row r="5212" spans="2:21">
      <c r="B5212" s="5"/>
      <c r="C5212" s="5"/>
      <c r="K5212" s="10"/>
      <c r="L5212" s="13"/>
      <c r="M5212" s="14"/>
      <c r="N5212" s="15"/>
      <c r="O5212" s="16"/>
      <c r="P5212" s="16"/>
      <c r="Q5212" s="22"/>
      <c r="S5212" s="23"/>
      <c r="T5212" s="23"/>
      <c r="U5212" s="23"/>
    </row>
    <row r="5213" spans="2:21">
      <c r="B5213" s="5"/>
      <c r="C5213" s="5"/>
      <c r="K5213" s="10"/>
      <c r="L5213" s="13"/>
      <c r="M5213" s="14"/>
      <c r="N5213" s="15"/>
      <c r="O5213" s="16"/>
      <c r="P5213" s="16"/>
      <c r="Q5213" s="22"/>
      <c r="S5213" s="23"/>
      <c r="T5213" s="23"/>
      <c r="U5213" s="23"/>
    </row>
    <row r="5214" spans="2:21">
      <c r="B5214" s="5"/>
      <c r="C5214" s="5"/>
      <c r="K5214" s="10"/>
      <c r="L5214" s="13"/>
      <c r="M5214" s="14"/>
      <c r="N5214" s="15"/>
      <c r="O5214" s="16"/>
      <c r="P5214" s="16"/>
      <c r="Q5214" s="22"/>
      <c r="S5214" s="23"/>
      <c r="T5214" s="23"/>
      <c r="U5214" s="23"/>
    </row>
    <row r="5215" spans="2:21">
      <c r="B5215" s="5"/>
      <c r="C5215" s="5"/>
      <c r="K5215" s="10"/>
      <c r="L5215" s="13"/>
      <c r="M5215" s="14"/>
      <c r="N5215" s="15"/>
      <c r="O5215" s="16"/>
      <c r="P5215" s="16"/>
      <c r="Q5215" s="22"/>
      <c r="S5215" s="23"/>
      <c r="T5215" s="23"/>
      <c r="U5215" s="23"/>
    </row>
    <row r="5216" spans="2:21">
      <c r="B5216" s="5"/>
      <c r="C5216" s="5"/>
      <c r="K5216" s="10"/>
      <c r="L5216" s="13"/>
      <c r="M5216" s="14"/>
      <c r="N5216" s="15"/>
      <c r="O5216" s="16"/>
      <c r="P5216" s="16"/>
      <c r="Q5216" s="22"/>
      <c r="S5216" s="23"/>
      <c r="T5216" s="23"/>
      <c r="U5216" s="23"/>
    </row>
    <row r="5217" spans="2:21">
      <c r="B5217" s="5"/>
      <c r="C5217" s="5"/>
      <c r="K5217" s="10"/>
      <c r="L5217" s="13"/>
      <c r="M5217" s="14"/>
      <c r="N5217" s="15"/>
      <c r="O5217" s="16"/>
      <c r="P5217" s="16"/>
      <c r="Q5217" s="22"/>
      <c r="S5217" s="23"/>
      <c r="T5217" s="23"/>
      <c r="U5217" s="23"/>
    </row>
    <row r="5218" spans="2:21">
      <c r="B5218" s="5"/>
      <c r="C5218" s="5"/>
      <c r="K5218" s="10"/>
      <c r="L5218" s="13"/>
      <c r="M5218" s="14"/>
      <c r="N5218" s="15"/>
      <c r="O5218" s="16"/>
      <c r="P5218" s="16"/>
      <c r="Q5218" s="22"/>
      <c r="S5218" s="23"/>
      <c r="T5218" s="23"/>
      <c r="U5218" s="23"/>
    </row>
    <row r="5219" spans="2:21">
      <c r="B5219" s="5"/>
      <c r="C5219" s="5"/>
      <c r="K5219" s="10"/>
      <c r="L5219" s="13"/>
      <c r="M5219" s="14"/>
      <c r="N5219" s="15"/>
      <c r="O5219" s="16"/>
      <c r="P5219" s="16"/>
      <c r="Q5219" s="22"/>
      <c r="S5219" s="23"/>
      <c r="T5219" s="23"/>
      <c r="U5219" s="23"/>
    </row>
    <row r="5220" spans="2:21">
      <c r="B5220" s="5"/>
      <c r="C5220" s="5"/>
      <c r="K5220" s="10"/>
      <c r="L5220" s="13"/>
      <c r="M5220" s="14"/>
      <c r="N5220" s="15"/>
      <c r="O5220" s="16"/>
      <c r="P5220" s="16"/>
      <c r="Q5220" s="22"/>
      <c r="S5220" s="23"/>
      <c r="T5220" s="23"/>
      <c r="U5220" s="23"/>
    </row>
    <row r="5221" spans="2:21">
      <c r="B5221" s="5"/>
      <c r="C5221" s="5"/>
      <c r="K5221" s="10"/>
      <c r="L5221" s="13"/>
      <c r="M5221" s="14"/>
      <c r="N5221" s="15"/>
      <c r="O5221" s="16"/>
      <c r="P5221" s="16"/>
      <c r="Q5221" s="22"/>
      <c r="S5221" s="23"/>
      <c r="T5221" s="23"/>
      <c r="U5221" s="23"/>
    </row>
    <row r="5222" spans="2:21">
      <c r="B5222" s="5"/>
      <c r="C5222" s="5"/>
      <c r="K5222" s="10"/>
      <c r="L5222" s="13"/>
      <c r="M5222" s="14"/>
      <c r="N5222" s="15"/>
      <c r="O5222" s="16"/>
      <c r="P5222" s="16"/>
      <c r="Q5222" s="22"/>
      <c r="S5222" s="23"/>
      <c r="T5222" s="23"/>
      <c r="U5222" s="23"/>
    </row>
    <row r="5223" spans="2:21">
      <c r="B5223" s="5"/>
      <c r="C5223" s="5"/>
      <c r="K5223" s="10"/>
      <c r="L5223" s="13"/>
      <c r="M5223" s="14"/>
      <c r="N5223" s="15"/>
      <c r="O5223" s="16"/>
      <c r="P5223" s="16"/>
      <c r="Q5223" s="22"/>
      <c r="S5223" s="23"/>
      <c r="T5223" s="23"/>
      <c r="U5223" s="23"/>
    </row>
    <row r="5224" spans="2:21">
      <c r="B5224" s="5"/>
      <c r="C5224" s="5"/>
      <c r="K5224" s="10"/>
      <c r="L5224" s="13"/>
      <c r="M5224" s="14"/>
      <c r="N5224" s="15"/>
      <c r="O5224" s="16"/>
      <c r="P5224" s="16"/>
      <c r="Q5224" s="22"/>
      <c r="S5224" s="23"/>
      <c r="T5224" s="23"/>
      <c r="U5224" s="23"/>
    </row>
    <row r="5225" spans="2:21">
      <c r="B5225" s="5"/>
      <c r="C5225" s="5"/>
      <c r="K5225" s="10"/>
      <c r="L5225" s="13"/>
      <c r="M5225" s="14"/>
      <c r="N5225" s="15"/>
      <c r="O5225" s="16"/>
      <c r="P5225" s="16"/>
      <c r="Q5225" s="22"/>
      <c r="S5225" s="23"/>
      <c r="T5225" s="23"/>
      <c r="U5225" s="23"/>
    </row>
    <row r="5226" spans="2:21">
      <c r="B5226" s="5"/>
      <c r="C5226" s="5"/>
      <c r="K5226" s="10"/>
      <c r="L5226" s="13"/>
      <c r="M5226" s="14"/>
      <c r="N5226" s="15"/>
      <c r="O5226" s="16"/>
      <c r="P5226" s="16"/>
      <c r="Q5226" s="22"/>
      <c r="S5226" s="23"/>
      <c r="T5226" s="23"/>
      <c r="U5226" s="23"/>
    </row>
    <row r="5227" spans="2:21">
      <c r="B5227" s="5"/>
      <c r="C5227" s="5"/>
      <c r="K5227" s="10"/>
      <c r="L5227" s="13"/>
      <c r="M5227" s="14"/>
      <c r="N5227" s="15"/>
      <c r="O5227" s="16"/>
      <c r="P5227" s="16"/>
      <c r="Q5227" s="22"/>
      <c r="S5227" s="23"/>
      <c r="T5227" s="23"/>
      <c r="U5227" s="23"/>
    </row>
    <row r="5228" spans="2:21">
      <c r="B5228" s="5"/>
      <c r="C5228" s="5"/>
      <c r="K5228" s="10"/>
      <c r="L5228" s="13"/>
      <c r="M5228" s="14"/>
      <c r="N5228" s="15"/>
      <c r="O5228" s="16"/>
      <c r="P5228" s="16"/>
      <c r="Q5228" s="22"/>
      <c r="S5228" s="23"/>
      <c r="T5228" s="23"/>
      <c r="U5228" s="23"/>
    </row>
    <row r="5229" spans="2:21">
      <c r="B5229" s="5"/>
      <c r="C5229" s="5"/>
      <c r="K5229" s="10"/>
      <c r="L5229" s="13"/>
      <c r="M5229" s="14"/>
      <c r="N5229" s="15"/>
      <c r="O5229" s="16"/>
      <c r="P5229" s="16"/>
      <c r="Q5229" s="22"/>
      <c r="S5229" s="23"/>
      <c r="T5229" s="23"/>
      <c r="U5229" s="23"/>
    </row>
    <row r="5230" spans="2:21">
      <c r="B5230" s="5"/>
      <c r="C5230" s="5"/>
      <c r="K5230" s="10"/>
      <c r="L5230" s="13"/>
      <c r="M5230" s="14"/>
      <c r="N5230" s="15"/>
      <c r="O5230" s="16"/>
      <c r="P5230" s="16"/>
      <c r="Q5230" s="22"/>
      <c r="S5230" s="23"/>
      <c r="T5230" s="23"/>
      <c r="U5230" s="23"/>
    </row>
    <row r="5231" spans="2:21">
      <c r="B5231" s="5"/>
      <c r="C5231" s="5"/>
      <c r="K5231" s="10"/>
      <c r="L5231" s="13"/>
      <c r="M5231" s="14"/>
      <c r="N5231" s="15"/>
      <c r="O5231" s="16"/>
      <c r="P5231" s="16"/>
      <c r="Q5231" s="22"/>
      <c r="S5231" s="23"/>
      <c r="T5231" s="23"/>
      <c r="U5231" s="23"/>
    </row>
    <row r="5232" spans="2:21">
      <c r="B5232" s="5"/>
      <c r="C5232" s="5"/>
      <c r="K5232" s="10"/>
      <c r="L5232" s="13"/>
      <c r="M5232" s="14"/>
      <c r="N5232" s="15"/>
      <c r="O5232" s="16"/>
      <c r="P5232" s="16"/>
      <c r="Q5232" s="22"/>
      <c r="S5232" s="23"/>
      <c r="T5232" s="23"/>
      <c r="U5232" s="23"/>
    </row>
    <row r="5233" spans="2:21">
      <c r="B5233" s="5"/>
      <c r="C5233" s="5"/>
      <c r="K5233" s="10"/>
      <c r="L5233" s="13"/>
      <c r="M5233" s="14"/>
      <c r="N5233" s="15"/>
      <c r="O5233" s="16"/>
      <c r="P5233" s="16"/>
      <c r="Q5233" s="22"/>
      <c r="S5233" s="23"/>
      <c r="T5233" s="23"/>
      <c r="U5233" s="23"/>
    </row>
    <row r="5234" spans="2:21">
      <c r="B5234" s="5"/>
      <c r="C5234" s="5"/>
      <c r="K5234" s="10"/>
      <c r="L5234" s="13"/>
      <c r="M5234" s="14"/>
      <c r="N5234" s="15"/>
      <c r="O5234" s="16"/>
      <c r="P5234" s="16"/>
      <c r="Q5234" s="22"/>
      <c r="S5234" s="23"/>
      <c r="T5234" s="23"/>
      <c r="U5234" s="23"/>
    </row>
    <row r="5235" spans="2:21">
      <c r="B5235" s="5"/>
      <c r="C5235" s="5"/>
      <c r="K5235" s="10"/>
      <c r="L5235" s="13"/>
      <c r="M5235" s="14"/>
      <c r="N5235" s="15"/>
      <c r="O5235" s="16"/>
      <c r="P5235" s="16"/>
      <c r="Q5235" s="22"/>
      <c r="S5235" s="23"/>
      <c r="T5235" s="23"/>
      <c r="U5235" s="23"/>
    </row>
    <row r="5236" spans="2:21">
      <c r="B5236" s="5"/>
      <c r="C5236" s="5"/>
      <c r="K5236" s="10"/>
      <c r="L5236" s="13"/>
      <c r="M5236" s="14"/>
      <c r="N5236" s="15"/>
      <c r="O5236" s="16"/>
      <c r="P5236" s="16"/>
      <c r="Q5236" s="22"/>
      <c r="S5236" s="23"/>
      <c r="T5236" s="23"/>
      <c r="U5236" s="23"/>
    </row>
    <row r="5237" spans="2:21">
      <c r="B5237" s="5"/>
      <c r="C5237" s="5"/>
      <c r="K5237" s="10"/>
      <c r="L5237" s="13"/>
      <c r="M5237" s="14"/>
      <c r="N5237" s="15"/>
      <c r="O5237" s="16"/>
      <c r="P5237" s="16"/>
      <c r="Q5237" s="22"/>
      <c r="S5237" s="23"/>
      <c r="T5237" s="23"/>
      <c r="U5237" s="23"/>
    </row>
    <row r="5238" spans="2:21">
      <c r="B5238" s="5"/>
      <c r="C5238" s="5"/>
      <c r="K5238" s="10"/>
      <c r="L5238" s="13"/>
      <c r="M5238" s="14"/>
      <c r="N5238" s="15"/>
      <c r="O5238" s="16"/>
      <c r="P5238" s="16"/>
      <c r="Q5238" s="22"/>
      <c r="S5238" s="23"/>
      <c r="T5238" s="23"/>
      <c r="U5238" s="23"/>
    </row>
    <row r="5239" spans="2:21">
      <c r="B5239" s="5"/>
      <c r="C5239" s="5"/>
      <c r="K5239" s="10"/>
      <c r="L5239" s="13"/>
      <c r="M5239" s="14"/>
      <c r="N5239" s="15"/>
      <c r="O5239" s="16"/>
      <c r="P5239" s="16"/>
      <c r="Q5239" s="22"/>
      <c r="S5239" s="23"/>
      <c r="T5239" s="23"/>
      <c r="U5239" s="23"/>
    </row>
    <row r="5240" spans="2:21">
      <c r="B5240" s="5"/>
      <c r="C5240" s="5"/>
      <c r="K5240" s="10"/>
      <c r="L5240" s="13"/>
      <c r="M5240" s="14"/>
      <c r="N5240" s="15"/>
      <c r="O5240" s="16"/>
      <c r="P5240" s="16"/>
      <c r="Q5240" s="22"/>
      <c r="S5240" s="23"/>
      <c r="T5240" s="23"/>
      <c r="U5240" s="23"/>
    </row>
    <row r="5241" spans="2:21">
      <c r="B5241" s="5"/>
      <c r="C5241" s="5"/>
      <c r="K5241" s="10"/>
      <c r="L5241" s="13"/>
      <c r="M5241" s="14"/>
      <c r="N5241" s="15"/>
      <c r="O5241" s="16"/>
      <c r="P5241" s="16"/>
      <c r="Q5241" s="22"/>
      <c r="S5241" s="23"/>
      <c r="T5241" s="23"/>
      <c r="U5241" s="23"/>
    </row>
    <row r="5242" spans="2:21">
      <c r="B5242" s="5"/>
      <c r="C5242" s="5"/>
      <c r="K5242" s="10"/>
      <c r="L5242" s="13"/>
      <c r="M5242" s="14"/>
      <c r="N5242" s="15"/>
      <c r="O5242" s="16"/>
      <c r="P5242" s="16"/>
      <c r="Q5242" s="22"/>
      <c r="S5242" s="23"/>
      <c r="T5242" s="23"/>
      <c r="U5242" s="23"/>
    </row>
    <row r="5243" spans="2:21">
      <c r="B5243" s="5"/>
      <c r="C5243" s="5"/>
      <c r="K5243" s="10"/>
      <c r="L5243" s="13"/>
      <c r="M5243" s="14"/>
      <c r="N5243" s="15"/>
      <c r="O5243" s="16"/>
      <c r="P5243" s="16"/>
      <c r="Q5243" s="22"/>
      <c r="S5243" s="23"/>
      <c r="T5243" s="23"/>
      <c r="U5243" s="23"/>
    </row>
    <row r="5244" spans="2:21">
      <c r="B5244" s="5"/>
      <c r="C5244" s="5"/>
      <c r="K5244" s="10"/>
      <c r="L5244" s="13"/>
      <c r="M5244" s="14"/>
      <c r="N5244" s="15"/>
      <c r="O5244" s="16"/>
      <c r="P5244" s="16"/>
      <c r="Q5244" s="22"/>
      <c r="S5244" s="23"/>
      <c r="T5244" s="23"/>
      <c r="U5244" s="23"/>
    </row>
    <row r="5245" spans="2:21">
      <c r="B5245" s="5"/>
      <c r="C5245" s="5"/>
      <c r="K5245" s="10"/>
      <c r="L5245" s="13"/>
      <c r="M5245" s="14"/>
      <c r="N5245" s="15"/>
      <c r="O5245" s="16"/>
      <c r="P5245" s="16"/>
      <c r="Q5245" s="22"/>
      <c r="S5245" s="23"/>
      <c r="T5245" s="23"/>
      <c r="U5245" s="23"/>
    </row>
    <row r="5246" spans="2:21">
      <c r="B5246" s="5"/>
      <c r="C5246" s="5"/>
      <c r="K5246" s="10"/>
      <c r="L5246" s="13"/>
      <c r="M5246" s="14"/>
      <c r="N5246" s="15"/>
      <c r="O5246" s="16"/>
      <c r="P5246" s="16"/>
      <c r="Q5246" s="22"/>
      <c r="S5246" s="23"/>
      <c r="T5246" s="23"/>
      <c r="U5246" s="23"/>
    </row>
    <row r="5247" spans="2:21">
      <c r="B5247" s="5"/>
      <c r="C5247" s="5"/>
      <c r="K5247" s="10"/>
      <c r="L5247" s="13"/>
      <c r="M5247" s="14"/>
      <c r="N5247" s="15"/>
      <c r="O5247" s="16"/>
      <c r="P5247" s="16"/>
      <c r="Q5247" s="22"/>
      <c r="S5247" s="23"/>
      <c r="T5247" s="23"/>
      <c r="U5247" s="23"/>
    </row>
    <row r="5248" spans="2:21">
      <c r="B5248" s="5"/>
      <c r="C5248" s="5"/>
      <c r="K5248" s="10"/>
      <c r="L5248" s="13"/>
      <c r="M5248" s="14"/>
      <c r="N5248" s="15"/>
      <c r="O5248" s="16"/>
      <c r="P5248" s="16"/>
      <c r="Q5248" s="22"/>
      <c r="S5248" s="23"/>
      <c r="T5248" s="23"/>
      <c r="U5248" s="23"/>
    </row>
    <row r="5249" spans="2:21">
      <c r="B5249" s="5"/>
      <c r="C5249" s="5"/>
      <c r="K5249" s="10"/>
      <c r="L5249" s="13"/>
      <c r="M5249" s="14"/>
      <c r="N5249" s="15"/>
      <c r="O5249" s="16"/>
      <c r="P5249" s="16"/>
      <c r="Q5249" s="22"/>
      <c r="S5249" s="23"/>
      <c r="T5249" s="23"/>
      <c r="U5249" s="23"/>
    </row>
    <row r="5250" spans="2:21">
      <c r="B5250" s="5"/>
      <c r="C5250" s="5"/>
      <c r="K5250" s="10"/>
      <c r="L5250" s="13"/>
      <c r="M5250" s="14"/>
      <c r="N5250" s="15"/>
      <c r="O5250" s="16"/>
      <c r="P5250" s="16"/>
      <c r="Q5250" s="22"/>
      <c r="S5250" s="23"/>
      <c r="T5250" s="23"/>
      <c r="U5250" s="23"/>
    </row>
    <row r="5251" spans="2:21">
      <c r="B5251" s="5"/>
      <c r="C5251" s="5"/>
      <c r="K5251" s="10"/>
      <c r="L5251" s="13"/>
      <c r="M5251" s="14"/>
      <c r="N5251" s="15"/>
      <c r="O5251" s="16"/>
      <c r="P5251" s="16"/>
      <c r="Q5251" s="22"/>
      <c r="S5251" s="23"/>
      <c r="T5251" s="23"/>
      <c r="U5251" s="23"/>
    </row>
    <row r="5252" spans="2:21">
      <c r="B5252" s="5"/>
      <c r="C5252" s="5"/>
      <c r="K5252" s="10"/>
      <c r="L5252" s="13"/>
      <c r="M5252" s="14"/>
      <c r="N5252" s="15"/>
      <c r="O5252" s="16"/>
      <c r="P5252" s="16"/>
      <c r="Q5252" s="22"/>
      <c r="S5252" s="23"/>
      <c r="T5252" s="23"/>
      <c r="U5252" s="23"/>
    </row>
    <row r="5253" spans="2:21">
      <c r="B5253" s="5"/>
      <c r="C5253" s="5"/>
      <c r="K5253" s="10"/>
      <c r="L5253" s="13"/>
      <c r="M5253" s="14"/>
      <c r="N5253" s="15"/>
      <c r="O5253" s="16"/>
      <c r="P5253" s="16"/>
      <c r="Q5253" s="22"/>
      <c r="S5253" s="23"/>
      <c r="T5253" s="23"/>
      <c r="U5253" s="23"/>
    </row>
    <row r="5254" spans="2:21">
      <c r="B5254" s="5"/>
      <c r="C5254" s="5"/>
      <c r="K5254" s="10"/>
      <c r="L5254" s="13"/>
      <c r="M5254" s="14"/>
      <c r="N5254" s="15"/>
      <c r="O5254" s="16"/>
      <c r="P5254" s="16"/>
      <c r="Q5254" s="22"/>
      <c r="S5254" s="23"/>
      <c r="T5254" s="23"/>
      <c r="U5254" s="23"/>
    </row>
    <row r="5255" spans="2:21">
      <c r="B5255" s="5"/>
      <c r="C5255" s="5"/>
      <c r="K5255" s="10"/>
      <c r="L5255" s="13"/>
      <c r="M5255" s="14"/>
      <c r="N5255" s="15"/>
      <c r="O5255" s="16"/>
      <c r="P5255" s="16"/>
      <c r="Q5255" s="22"/>
      <c r="S5255" s="23"/>
      <c r="T5255" s="23"/>
      <c r="U5255" s="23"/>
    </row>
    <row r="5256" spans="2:21">
      <c r="B5256" s="5"/>
      <c r="C5256" s="5"/>
      <c r="K5256" s="10"/>
      <c r="L5256" s="13"/>
      <c r="M5256" s="14"/>
      <c r="N5256" s="15"/>
      <c r="O5256" s="16"/>
      <c r="P5256" s="16"/>
      <c r="Q5256" s="22"/>
      <c r="S5256" s="23"/>
      <c r="T5256" s="23"/>
      <c r="U5256" s="23"/>
    </row>
    <row r="5257" spans="2:21">
      <c r="B5257" s="5"/>
      <c r="C5257" s="5"/>
      <c r="K5257" s="10"/>
      <c r="L5257" s="13"/>
      <c r="M5257" s="14"/>
      <c r="N5257" s="15"/>
      <c r="O5257" s="16"/>
      <c r="P5257" s="16"/>
      <c r="Q5257" s="22"/>
      <c r="S5257" s="23"/>
      <c r="T5257" s="23"/>
      <c r="U5257" s="23"/>
    </row>
    <row r="5258" spans="2:21">
      <c r="B5258" s="5"/>
      <c r="C5258" s="5"/>
      <c r="K5258" s="10"/>
      <c r="L5258" s="13"/>
      <c r="M5258" s="14"/>
      <c r="N5258" s="15"/>
      <c r="O5258" s="16"/>
      <c r="P5258" s="16"/>
      <c r="Q5258" s="22"/>
      <c r="S5258" s="23"/>
      <c r="T5258" s="23"/>
      <c r="U5258" s="23"/>
    </row>
    <row r="5259" spans="2:21">
      <c r="B5259" s="5"/>
      <c r="C5259" s="5"/>
      <c r="K5259" s="10"/>
      <c r="L5259" s="13"/>
      <c r="M5259" s="14"/>
      <c r="N5259" s="15"/>
      <c r="O5259" s="16"/>
      <c r="P5259" s="16"/>
      <c r="Q5259" s="22"/>
      <c r="S5259" s="23"/>
      <c r="T5259" s="23"/>
      <c r="U5259" s="23"/>
    </row>
    <row r="5260" spans="2:21">
      <c r="B5260" s="5"/>
      <c r="C5260" s="5"/>
      <c r="K5260" s="10"/>
      <c r="L5260" s="13"/>
      <c r="M5260" s="14"/>
      <c r="N5260" s="15"/>
      <c r="O5260" s="16"/>
      <c r="P5260" s="16"/>
      <c r="Q5260" s="22"/>
      <c r="S5260" s="23"/>
      <c r="T5260" s="23"/>
      <c r="U5260" s="23"/>
    </row>
    <row r="5261" spans="2:21">
      <c r="B5261" s="5"/>
      <c r="C5261" s="5"/>
      <c r="K5261" s="10"/>
      <c r="L5261" s="13"/>
      <c r="M5261" s="14"/>
      <c r="N5261" s="15"/>
      <c r="O5261" s="16"/>
      <c r="P5261" s="16"/>
      <c r="Q5261" s="22"/>
      <c r="S5261" s="23"/>
      <c r="T5261" s="23"/>
      <c r="U5261" s="23"/>
    </row>
    <row r="5262" spans="2:21">
      <c r="B5262" s="5"/>
      <c r="C5262" s="5"/>
      <c r="K5262" s="10"/>
      <c r="L5262" s="13"/>
      <c r="M5262" s="14"/>
      <c r="N5262" s="15"/>
      <c r="O5262" s="16"/>
      <c r="P5262" s="16"/>
      <c r="Q5262" s="22"/>
      <c r="S5262" s="23"/>
      <c r="T5262" s="23"/>
      <c r="U5262" s="23"/>
    </row>
    <row r="5263" spans="2:21">
      <c r="B5263" s="5"/>
      <c r="C5263" s="5"/>
      <c r="K5263" s="10"/>
      <c r="L5263" s="13"/>
      <c r="M5263" s="14"/>
      <c r="N5263" s="15"/>
      <c r="O5263" s="16"/>
      <c r="P5263" s="16"/>
      <c r="Q5263" s="22"/>
      <c r="S5263" s="23"/>
      <c r="T5263" s="23"/>
      <c r="U5263" s="23"/>
    </row>
    <row r="5264" spans="2:21">
      <c r="B5264" s="5"/>
      <c r="C5264" s="5"/>
      <c r="K5264" s="10"/>
      <c r="L5264" s="13"/>
      <c r="M5264" s="14"/>
      <c r="N5264" s="15"/>
      <c r="O5264" s="16"/>
      <c r="P5264" s="16"/>
      <c r="Q5264" s="22"/>
      <c r="S5264" s="23"/>
      <c r="T5264" s="23"/>
      <c r="U5264" s="23"/>
    </row>
    <row r="5265" spans="2:21">
      <c r="B5265" s="5"/>
      <c r="C5265" s="5"/>
      <c r="K5265" s="10"/>
      <c r="L5265" s="13"/>
      <c r="M5265" s="14"/>
      <c r="N5265" s="15"/>
      <c r="O5265" s="16"/>
      <c r="P5265" s="16"/>
      <c r="Q5265" s="22"/>
      <c r="S5265" s="23"/>
      <c r="T5265" s="23"/>
      <c r="U5265" s="23"/>
    </row>
    <row r="5266" spans="2:21">
      <c r="B5266" s="5"/>
      <c r="C5266" s="5"/>
      <c r="K5266" s="10"/>
      <c r="L5266" s="13"/>
      <c r="M5266" s="14"/>
      <c r="N5266" s="15"/>
      <c r="O5266" s="16"/>
      <c r="P5266" s="16"/>
      <c r="Q5266" s="22"/>
      <c r="S5266" s="23"/>
      <c r="T5266" s="23"/>
      <c r="U5266" s="23"/>
    </row>
    <row r="5267" spans="2:21">
      <c r="B5267" s="5"/>
      <c r="C5267" s="5"/>
      <c r="K5267" s="10"/>
      <c r="L5267" s="13"/>
      <c r="M5267" s="14"/>
      <c r="N5267" s="15"/>
      <c r="O5267" s="16"/>
      <c r="P5267" s="16"/>
      <c r="Q5267" s="22"/>
      <c r="S5267" s="23"/>
      <c r="T5267" s="23"/>
      <c r="U5267" s="23"/>
    </row>
    <row r="5268" spans="2:21">
      <c r="B5268" s="5"/>
      <c r="C5268" s="5"/>
      <c r="K5268" s="10"/>
      <c r="L5268" s="13"/>
      <c r="M5268" s="14"/>
      <c r="N5268" s="15"/>
      <c r="O5268" s="16"/>
      <c r="P5268" s="16"/>
      <c r="Q5268" s="22"/>
      <c r="S5268" s="23"/>
      <c r="T5268" s="23"/>
      <c r="U5268" s="23"/>
    </row>
    <row r="5269" spans="2:21">
      <c r="B5269" s="5"/>
      <c r="C5269" s="5"/>
      <c r="K5269" s="10"/>
      <c r="L5269" s="13"/>
      <c r="M5269" s="14"/>
      <c r="N5269" s="15"/>
      <c r="O5269" s="16"/>
      <c r="P5269" s="16"/>
      <c r="Q5269" s="22"/>
      <c r="S5269" s="23"/>
      <c r="T5269" s="23"/>
      <c r="U5269" s="23"/>
    </row>
    <row r="5270" spans="2:21">
      <c r="B5270" s="5"/>
      <c r="C5270" s="5"/>
      <c r="K5270" s="10"/>
      <c r="L5270" s="13"/>
      <c r="M5270" s="14"/>
      <c r="N5270" s="15"/>
      <c r="O5270" s="16"/>
      <c r="P5270" s="16"/>
      <c r="Q5270" s="22"/>
      <c r="S5270" s="23"/>
      <c r="T5270" s="23"/>
      <c r="U5270" s="23"/>
    </row>
    <row r="5271" spans="2:21">
      <c r="B5271" s="5"/>
      <c r="C5271" s="5"/>
      <c r="K5271" s="10"/>
      <c r="L5271" s="13"/>
      <c r="M5271" s="14"/>
      <c r="N5271" s="15"/>
      <c r="O5271" s="16"/>
      <c r="P5271" s="16"/>
      <c r="Q5271" s="22"/>
      <c r="S5271" s="23"/>
      <c r="T5271" s="23"/>
      <c r="U5271" s="23"/>
    </row>
    <row r="5272" spans="2:21">
      <c r="B5272" s="5"/>
      <c r="C5272" s="5"/>
      <c r="K5272" s="10"/>
      <c r="L5272" s="13"/>
      <c r="M5272" s="14"/>
      <c r="N5272" s="15"/>
      <c r="O5272" s="16"/>
      <c r="P5272" s="16"/>
      <c r="Q5272" s="22"/>
      <c r="S5272" s="23"/>
      <c r="T5272" s="23"/>
      <c r="U5272" s="23"/>
    </row>
    <row r="5273" spans="2:21">
      <c r="B5273" s="5"/>
      <c r="C5273" s="5"/>
      <c r="K5273" s="10"/>
      <c r="L5273" s="13"/>
      <c r="M5273" s="14"/>
      <c r="N5273" s="15"/>
      <c r="O5273" s="16"/>
      <c r="P5273" s="16"/>
      <c r="Q5273" s="22"/>
      <c r="S5273" s="23"/>
      <c r="T5273" s="23"/>
      <c r="U5273" s="23"/>
    </row>
    <row r="5274" spans="2:21">
      <c r="B5274" s="5"/>
      <c r="C5274" s="5"/>
      <c r="K5274" s="10"/>
      <c r="L5274" s="13"/>
      <c r="M5274" s="14"/>
      <c r="N5274" s="15"/>
      <c r="O5274" s="16"/>
      <c r="P5274" s="16"/>
      <c r="Q5274" s="22"/>
      <c r="S5274" s="23"/>
      <c r="T5274" s="23"/>
      <c r="U5274" s="23"/>
    </row>
    <row r="5275" spans="2:21">
      <c r="B5275" s="5"/>
      <c r="C5275" s="5"/>
      <c r="K5275" s="10"/>
      <c r="L5275" s="13"/>
      <c r="M5275" s="14"/>
      <c r="N5275" s="15"/>
      <c r="O5275" s="16"/>
      <c r="P5275" s="16"/>
      <c r="Q5275" s="22"/>
      <c r="S5275" s="23"/>
      <c r="T5275" s="23"/>
      <c r="U5275" s="23"/>
    </row>
    <row r="5276" spans="2:21">
      <c r="B5276" s="5"/>
      <c r="C5276" s="5"/>
      <c r="K5276" s="10"/>
      <c r="L5276" s="13"/>
      <c r="M5276" s="14"/>
      <c r="N5276" s="15"/>
      <c r="O5276" s="16"/>
      <c r="P5276" s="16"/>
      <c r="Q5276" s="22"/>
      <c r="S5276" s="23"/>
      <c r="T5276" s="23"/>
      <c r="U5276" s="23"/>
    </row>
    <row r="5277" spans="2:21">
      <c r="B5277" s="5"/>
      <c r="C5277" s="5"/>
      <c r="K5277" s="10"/>
      <c r="L5277" s="13"/>
      <c r="M5277" s="14"/>
      <c r="N5277" s="15"/>
      <c r="O5277" s="16"/>
      <c r="P5277" s="16"/>
      <c r="Q5277" s="22"/>
      <c r="S5277" s="23"/>
      <c r="T5277" s="23"/>
      <c r="U5277" s="23"/>
    </row>
    <row r="5278" spans="2:21">
      <c r="B5278" s="5"/>
      <c r="C5278" s="5"/>
      <c r="K5278" s="10"/>
      <c r="L5278" s="13"/>
      <c r="M5278" s="14"/>
      <c r="N5278" s="15"/>
      <c r="O5278" s="16"/>
      <c r="P5278" s="16"/>
      <c r="Q5278" s="22"/>
      <c r="S5278" s="23"/>
      <c r="T5278" s="23"/>
      <c r="U5278" s="23"/>
    </row>
    <row r="5279" spans="2:21">
      <c r="B5279" s="5"/>
      <c r="C5279" s="5"/>
      <c r="K5279" s="10"/>
      <c r="L5279" s="13"/>
      <c r="M5279" s="14"/>
      <c r="N5279" s="15"/>
      <c r="O5279" s="16"/>
      <c r="P5279" s="16"/>
      <c r="Q5279" s="22"/>
      <c r="S5279" s="23"/>
      <c r="T5279" s="23"/>
      <c r="U5279" s="23"/>
    </row>
    <row r="5280" spans="2:21">
      <c r="B5280" s="5"/>
      <c r="C5280" s="5"/>
      <c r="K5280" s="10"/>
      <c r="L5280" s="13"/>
      <c r="M5280" s="14"/>
      <c r="N5280" s="15"/>
      <c r="O5280" s="16"/>
      <c r="P5280" s="16"/>
      <c r="Q5280" s="22"/>
      <c r="S5280" s="23"/>
      <c r="T5280" s="23"/>
      <c r="U5280" s="23"/>
    </row>
    <row r="5281" spans="2:21">
      <c r="B5281" s="5"/>
      <c r="C5281" s="5"/>
      <c r="K5281" s="10"/>
      <c r="L5281" s="13"/>
      <c r="M5281" s="14"/>
      <c r="N5281" s="15"/>
      <c r="O5281" s="16"/>
      <c r="P5281" s="16"/>
      <c r="Q5281" s="22"/>
      <c r="S5281" s="23"/>
      <c r="T5281" s="23"/>
      <c r="U5281" s="23"/>
    </row>
    <row r="5282" spans="2:21">
      <c r="B5282" s="5"/>
      <c r="C5282" s="5"/>
      <c r="K5282" s="10"/>
      <c r="L5282" s="13"/>
      <c r="M5282" s="14"/>
      <c r="N5282" s="15"/>
      <c r="O5282" s="16"/>
      <c r="P5282" s="16"/>
      <c r="Q5282" s="22"/>
      <c r="S5282" s="23"/>
      <c r="T5282" s="23"/>
      <c r="U5282" s="23"/>
    </row>
    <row r="5283" spans="2:21">
      <c r="B5283" s="5"/>
      <c r="C5283" s="5"/>
      <c r="K5283" s="10"/>
      <c r="L5283" s="13"/>
      <c r="M5283" s="14"/>
      <c r="N5283" s="15"/>
      <c r="O5283" s="16"/>
      <c r="P5283" s="16"/>
      <c r="Q5283" s="22"/>
      <c r="S5283" s="23"/>
      <c r="T5283" s="23"/>
      <c r="U5283" s="23"/>
    </row>
    <row r="5284" spans="2:21">
      <c r="B5284" s="5"/>
      <c r="C5284" s="5"/>
      <c r="K5284" s="10"/>
      <c r="L5284" s="13"/>
      <c r="M5284" s="14"/>
      <c r="N5284" s="15"/>
      <c r="O5284" s="16"/>
      <c r="P5284" s="16"/>
      <c r="Q5284" s="22"/>
      <c r="S5284" s="23"/>
      <c r="T5284" s="23"/>
      <c r="U5284" s="23"/>
    </row>
    <row r="5285" spans="2:21">
      <c r="B5285" s="5"/>
      <c r="C5285" s="5"/>
      <c r="K5285" s="10"/>
      <c r="L5285" s="13"/>
      <c r="M5285" s="14"/>
      <c r="N5285" s="15"/>
      <c r="O5285" s="16"/>
      <c r="P5285" s="16"/>
      <c r="Q5285" s="22"/>
      <c r="S5285" s="23"/>
      <c r="T5285" s="23"/>
      <c r="U5285" s="23"/>
    </row>
    <row r="5286" spans="2:21">
      <c r="B5286" s="5"/>
      <c r="C5286" s="5"/>
      <c r="K5286" s="10"/>
      <c r="L5286" s="13"/>
      <c r="M5286" s="14"/>
      <c r="N5286" s="15"/>
      <c r="O5286" s="16"/>
      <c r="P5286" s="16"/>
      <c r="Q5286" s="22"/>
      <c r="S5286" s="23"/>
      <c r="T5286" s="23"/>
      <c r="U5286" s="23"/>
    </row>
    <row r="5287" spans="2:21">
      <c r="B5287" s="5"/>
      <c r="C5287" s="5"/>
      <c r="K5287" s="10"/>
      <c r="L5287" s="13"/>
      <c r="M5287" s="14"/>
      <c r="N5287" s="15"/>
      <c r="O5287" s="16"/>
      <c r="P5287" s="16"/>
      <c r="Q5287" s="22"/>
      <c r="S5287" s="23"/>
      <c r="T5287" s="23"/>
      <c r="U5287" s="23"/>
    </row>
    <row r="5288" spans="2:21">
      <c r="B5288" s="5"/>
      <c r="C5288" s="5"/>
      <c r="K5288" s="10"/>
      <c r="L5288" s="13"/>
      <c r="M5288" s="14"/>
      <c r="N5288" s="15"/>
      <c r="O5288" s="16"/>
      <c r="P5288" s="16"/>
      <c r="Q5288" s="22"/>
      <c r="S5288" s="23"/>
      <c r="T5288" s="23"/>
      <c r="U5288" s="23"/>
    </row>
    <row r="5289" spans="2:21">
      <c r="B5289" s="5"/>
      <c r="C5289" s="5"/>
      <c r="K5289" s="10"/>
      <c r="L5289" s="13"/>
      <c r="M5289" s="14"/>
      <c r="N5289" s="15"/>
      <c r="O5289" s="16"/>
      <c r="P5289" s="16"/>
      <c r="Q5289" s="22"/>
      <c r="S5289" s="23"/>
      <c r="T5289" s="23"/>
      <c r="U5289" s="23"/>
    </row>
    <row r="5290" spans="2:21">
      <c r="B5290" s="5"/>
      <c r="C5290" s="5"/>
      <c r="K5290" s="10"/>
      <c r="L5290" s="13"/>
      <c r="M5290" s="14"/>
      <c r="N5290" s="15"/>
      <c r="O5290" s="16"/>
      <c r="P5290" s="16"/>
      <c r="Q5290" s="22"/>
      <c r="S5290" s="23"/>
      <c r="T5290" s="23"/>
      <c r="U5290" s="23"/>
    </row>
    <row r="5291" spans="2:21">
      <c r="B5291" s="5"/>
      <c r="C5291" s="5"/>
      <c r="K5291" s="10"/>
      <c r="L5291" s="13"/>
      <c r="M5291" s="14"/>
      <c r="N5291" s="15"/>
      <c r="O5291" s="16"/>
      <c r="P5291" s="16"/>
      <c r="Q5291" s="22"/>
      <c r="S5291" s="23"/>
      <c r="T5291" s="23"/>
      <c r="U5291" s="23"/>
    </row>
    <row r="5292" spans="2:21">
      <c r="B5292" s="5"/>
      <c r="C5292" s="5"/>
      <c r="K5292" s="10"/>
      <c r="L5292" s="13"/>
      <c r="M5292" s="14"/>
      <c r="N5292" s="15"/>
      <c r="O5292" s="16"/>
      <c r="P5292" s="16"/>
      <c r="Q5292" s="22"/>
      <c r="S5292" s="23"/>
      <c r="T5292" s="23"/>
      <c r="U5292" s="23"/>
    </row>
    <row r="5293" spans="2:21">
      <c r="B5293" s="5"/>
      <c r="C5293" s="5"/>
      <c r="K5293" s="10"/>
      <c r="L5293" s="13"/>
      <c r="M5293" s="14"/>
      <c r="N5293" s="15"/>
      <c r="O5293" s="16"/>
      <c r="P5293" s="16"/>
      <c r="Q5293" s="22"/>
      <c r="S5293" s="23"/>
      <c r="T5293" s="23"/>
      <c r="U5293" s="23"/>
    </row>
    <row r="5294" spans="2:21">
      <c r="B5294" s="5"/>
      <c r="C5294" s="5"/>
      <c r="K5294" s="10"/>
      <c r="L5294" s="13"/>
      <c r="M5294" s="14"/>
      <c r="N5294" s="15"/>
      <c r="O5294" s="16"/>
      <c r="P5294" s="16"/>
      <c r="Q5294" s="22"/>
      <c r="S5294" s="23"/>
      <c r="T5294" s="23"/>
      <c r="U5294" s="23"/>
    </row>
    <row r="5295" spans="2:21">
      <c r="B5295" s="5"/>
      <c r="C5295" s="5"/>
      <c r="K5295" s="10"/>
      <c r="L5295" s="13"/>
      <c r="M5295" s="14"/>
      <c r="N5295" s="15"/>
      <c r="O5295" s="16"/>
      <c r="P5295" s="16"/>
      <c r="Q5295" s="22"/>
      <c r="S5295" s="23"/>
      <c r="T5295" s="23"/>
      <c r="U5295" s="23"/>
    </row>
    <row r="5296" spans="2:21">
      <c r="B5296" s="5"/>
      <c r="C5296" s="5"/>
      <c r="K5296" s="10"/>
      <c r="L5296" s="13"/>
      <c r="M5296" s="14"/>
      <c r="N5296" s="15"/>
      <c r="O5296" s="16"/>
      <c r="P5296" s="16"/>
      <c r="Q5296" s="22"/>
      <c r="S5296" s="23"/>
      <c r="T5296" s="23"/>
      <c r="U5296" s="23"/>
    </row>
    <row r="5297" spans="2:21">
      <c r="B5297" s="5"/>
      <c r="C5297" s="5"/>
      <c r="K5297" s="10"/>
      <c r="L5297" s="13"/>
      <c r="M5297" s="14"/>
      <c r="N5297" s="15"/>
      <c r="O5297" s="16"/>
      <c r="P5297" s="16"/>
      <c r="Q5297" s="22"/>
      <c r="S5297" s="23"/>
      <c r="T5297" s="23"/>
      <c r="U5297" s="23"/>
    </row>
    <row r="5298" spans="2:21">
      <c r="B5298" s="5"/>
      <c r="C5298" s="5"/>
      <c r="K5298" s="10"/>
      <c r="L5298" s="13"/>
      <c r="M5298" s="14"/>
      <c r="N5298" s="15"/>
      <c r="O5298" s="16"/>
      <c r="P5298" s="16"/>
      <c r="Q5298" s="22"/>
      <c r="S5298" s="23"/>
      <c r="T5298" s="23"/>
      <c r="U5298" s="23"/>
    </row>
    <row r="5299" spans="2:21">
      <c r="B5299" s="5"/>
      <c r="C5299" s="5"/>
      <c r="K5299" s="10"/>
      <c r="L5299" s="13"/>
      <c r="M5299" s="14"/>
      <c r="N5299" s="15"/>
      <c r="O5299" s="16"/>
      <c r="P5299" s="16"/>
      <c r="Q5299" s="22"/>
      <c r="S5299" s="23"/>
      <c r="T5299" s="23"/>
      <c r="U5299" s="23"/>
    </row>
    <row r="5300" spans="2:21">
      <c r="B5300" s="5"/>
      <c r="C5300" s="5"/>
      <c r="K5300" s="10"/>
      <c r="L5300" s="13"/>
      <c r="M5300" s="14"/>
      <c r="N5300" s="15"/>
      <c r="O5300" s="16"/>
      <c r="P5300" s="16"/>
      <c r="Q5300" s="22"/>
      <c r="S5300" s="23"/>
      <c r="T5300" s="23"/>
      <c r="U5300" s="23"/>
    </row>
    <row r="5301" spans="2:21">
      <c r="B5301" s="5"/>
      <c r="C5301" s="5"/>
      <c r="K5301" s="10"/>
      <c r="L5301" s="13"/>
      <c r="M5301" s="14"/>
      <c r="N5301" s="15"/>
      <c r="O5301" s="16"/>
      <c r="P5301" s="16"/>
      <c r="Q5301" s="22"/>
      <c r="S5301" s="23"/>
      <c r="T5301" s="23"/>
      <c r="U5301" s="23"/>
    </row>
    <row r="5302" spans="2:21">
      <c r="B5302" s="5"/>
      <c r="C5302" s="5"/>
      <c r="K5302" s="10"/>
      <c r="L5302" s="13"/>
      <c r="M5302" s="14"/>
      <c r="N5302" s="15"/>
      <c r="O5302" s="16"/>
      <c r="P5302" s="16"/>
      <c r="Q5302" s="22"/>
      <c r="S5302" s="23"/>
      <c r="T5302" s="23"/>
      <c r="U5302" s="23"/>
    </row>
    <row r="5303" spans="2:21">
      <c r="B5303" s="5"/>
      <c r="C5303" s="5"/>
      <c r="K5303" s="10"/>
      <c r="L5303" s="13"/>
      <c r="M5303" s="14"/>
      <c r="N5303" s="15"/>
      <c r="O5303" s="16"/>
      <c r="P5303" s="16"/>
      <c r="Q5303" s="22"/>
      <c r="S5303" s="23"/>
      <c r="T5303" s="23"/>
      <c r="U5303" s="23"/>
    </row>
    <row r="5304" spans="2:21">
      <c r="B5304" s="5"/>
      <c r="C5304" s="5"/>
      <c r="K5304" s="10"/>
      <c r="L5304" s="13"/>
      <c r="M5304" s="14"/>
      <c r="N5304" s="15"/>
      <c r="O5304" s="16"/>
      <c r="P5304" s="16"/>
      <c r="Q5304" s="22"/>
      <c r="S5304" s="23"/>
      <c r="T5304" s="23"/>
      <c r="U5304" s="23"/>
    </row>
    <row r="5305" spans="2:21">
      <c r="B5305" s="5"/>
      <c r="C5305" s="5"/>
      <c r="K5305" s="10"/>
      <c r="L5305" s="13"/>
      <c r="M5305" s="14"/>
      <c r="N5305" s="15"/>
      <c r="O5305" s="16"/>
      <c r="P5305" s="16"/>
      <c r="Q5305" s="22"/>
      <c r="S5305" s="23"/>
      <c r="T5305" s="23"/>
      <c r="U5305" s="23"/>
    </row>
    <row r="5306" spans="2:21">
      <c r="B5306" s="5"/>
      <c r="C5306" s="5"/>
      <c r="K5306" s="10"/>
      <c r="L5306" s="13"/>
      <c r="M5306" s="14"/>
      <c r="N5306" s="15"/>
      <c r="O5306" s="16"/>
      <c r="P5306" s="16"/>
      <c r="Q5306" s="22"/>
      <c r="S5306" s="23"/>
      <c r="T5306" s="23"/>
      <c r="U5306" s="23"/>
    </row>
    <row r="5307" spans="2:21">
      <c r="B5307" s="5"/>
      <c r="C5307" s="5"/>
      <c r="K5307" s="10"/>
      <c r="L5307" s="13"/>
      <c r="M5307" s="14"/>
      <c r="N5307" s="15"/>
      <c r="O5307" s="16"/>
      <c r="P5307" s="16"/>
      <c r="Q5307" s="22"/>
      <c r="S5307" s="23"/>
      <c r="T5307" s="23"/>
      <c r="U5307" s="23"/>
    </row>
    <row r="5308" spans="2:21">
      <c r="B5308" s="5"/>
      <c r="C5308" s="5"/>
      <c r="K5308" s="10"/>
      <c r="L5308" s="13"/>
      <c r="M5308" s="14"/>
      <c r="N5308" s="15"/>
      <c r="O5308" s="16"/>
      <c r="P5308" s="16"/>
      <c r="Q5308" s="22"/>
      <c r="S5308" s="23"/>
      <c r="T5308" s="23"/>
      <c r="U5308" s="23"/>
    </row>
    <row r="5309" spans="2:21">
      <c r="B5309" s="5"/>
      <c r="C5309" s="5"/>
      <c r="K5309" s="10"/>
      <c r="L5309" s="13"/>
      <c r="M5309" s="14"/>
      <c r="N5309" s="15"/>
      <c r="O5309" s="16"/>
      <c r="P5309" s="16"/>
      <c r="Q5309" s="22"/>
      <c r="S5309" s="23"/>
      <c r="T5309" s="23"/>
      <c r="U5309" s="23"/>
    </row>
    <row r="5310" spans="2:21">
      <c r="B5310" s="5"/>
      <c r="C5310" s="5"/>
      <c r="K5310" s="10"/>
      <c r="L5310" s="13"/>
      <c r="M5310" s="14"/>
      <c r="N5310" s="15"/>
      <c r="O5310" s="16"/>
      <c r="P5310" s="16"/>
      <c r="Q5310" s="22"/>
      <c r="S5310" s="23"/>
      <c r="T5310" s="23"/>
      <c r="U5310" s="23"/>
    </row>
    <row r="5311" spans="2:21">
      <c r="B5311" s="5"/>
      <c r="C5311" s="5"/>
      <c r="K5311" s="10"/>
      <c r="L5311" s="13"/>
      <c r="M5311" s="14"/>
      <c r="N5311" s="15"/>
      <c r="O5311" s="16"/>
      <c r="P5311" s="16"/>
      <c r="Q5311" s="22"/>
      <c r="S5311" s="23"/>
      <c r="T5311" s="23"/>
      <c r="U5311" s="23"/>
    </row>
    <row r="5312" spans="2:21">
      <c r="B5312" s="5"/>
      <c r="C5312" s="5"/>
      <c r="K5312" s="10"/>
      <c r="L5312" s="13"/>
      <c r="M5312" s="14"/>
      <c r="N5312" s="15"/>
      <c r="O5312" s="16"/>
      <c r="P5312" s="16"/>
      <c r="Q5312" s="22"/>
      <c r="S5312" s="23"/>
      <c r="T5312" s="23"/>
      <c r="U5312" s="23"/>
    </row>
    <row r="5313" spans="2:21">
      <c r="B5313" s="5"/>
      <c r="C5313" s="5"/>
      <c r="K5313" s="10"/>
      <c r="L5313" s="13"/>
      <c r="M5313" s="14"/>
      <c r="N5313" s="15"/>
      <c r="O5313" s="16"/>
      <c r="P5313" s="16"/>
      <c r="Q5313" s="22"/>
      <c r="S5313" s="23"/>
      <c r="T5313" s="23"/>
      <c r="U5313" s="23"/>
    </row>
    <row r="5314" spans="2:21">
      <c r="B5314" s="5"/>
      <c r="C5314" s="5"/>
      <c r="K5314" s="10"/>
      <c r="L5314" s="13"/>
      <c r="M5314" s="14"/>
      <c r="N5314" s="15"/>
      <c r="O5314" s="16"/>
      <c r="P5314" s="16"/>
      <c r="Q5314" s="22"/>
      <c r="S5314" s="23"/>
      <c r="T5314" s="23"/>
      <c r="U5314" s="23"/>
    </row>
    <row r="5315" spans="2:21">
      <c r="B5315" s="5"/>
      <c r="C5315" s="5"/>
      <c r="K5315" s="10"/>
      <c r="L5315" s="13"/>
      <c r="M5315" s="14"/>
      <c r="N5315" s="15"/>
      <c r="O5315" s="16"/>
      <c r="P5315" s="16"/>
      <c r="Q5315" s="22"/>
      <c r="S5315" s="23"/>
      <c r="T5315" s="23"/>
      <c r="U5315" s="23"/>
    </row>
    <row r="5316" spans="2:21">
      <c r="B5316" s="5"/>
      <c r="C5316" s="5"/>
      <c r="K5316" s="10"/>
      <c r="L5316" s="13"/>
      <c r="M5316" s="14"/>
      <c r="N5316" s="15"/>
      <c r="O5316" s="16"/>
      <c r="P5316" s="16"/>
      <c r="Q5316" s="22"/>
      <c r="S5316" s="23"/>
      <c r="T5316" s="23"/>
      <c r="U5316" s="23"/>
    </row>
    <row r="5317" spans="2:21">
      <c r="B5317" s="5"/>
      <c r="C5317" s="5"/>
      <c r="K5317" s="10"/>
      <c r="L5317" s="13"/>
      <c r="M5317" s="14"/>
      <c r="N5317" s="15"/>
      <c r="O5317" s="16"/>
      <c r="P5317" s="16"/>
      <c r="Q5317" s="22"/>
      <c r="S5317" s="23"/>
      <c r="T5317" s="23"/>
      <c r="U5317" s="23"/>
    </row>
    <row r="5318" spans="2:21">
      <c r="B5318" s="5"/>
      <c r="C5318" s="5"/>
      <c r="K5318" s="10"/>
      <c r="L5318" s="13"/>
      <c r="M5318" s="14"/>
      <c r="N5318" s="15"/>
      <c r="O5318" s="16"/>
      <c r="P5318" s="16"/>
      <c r="Q5318" s="22"/>
      <c r="S5318" s="23"/>
      <c r="T5318" s="23"/>
      <c r="U5318" s="23"/>
    </row>
    <row r="5319" spans="2:21">
      <c r="B5319" s="5"/>
      <c r="C5319" s="5"/>
      <c r="K5319" s="10"/>
      <c r="L5319" s="13"/>
      <c r="M5319" s="14"/>
      <c r="N5319" s="15"/>
      <c r="O5319" s="16"/>
      <c r="P5319" s="16"/>
      <c r="Q5319" s="22"/>
      <c r="S5319" s="23"/>
      <c r="T5319" s="23"/>
      <c r="U5319" s="23"/>
    </row>
    <row r="5320" spans="2:21">
      <c r="B5320" s="5"/>
      <c r="C5320" s="5"/>
      <c r="K5320" s="10"/>
      <c r="L5320" s="13"/>
      <c r="M5320" s="14"/>
      <c r="N5320" s="15"/>
      <c r="O5320" s="16"/>
      <c r="P5320" s="16"/>
      <c r="Q5320" s="22"/>
      <c r="S5320" s="23"/>
      <c r="T5320" s="23"/>
      <c r="U5320" s="23"/>
    </row>
    <row r="5321" spans="2:21">
      <c r="B5321" s="5"/>
      <c r="C5321" s="5"/>
      <c r="K5321" s="10"/>
      <c r="L5321" s="13"/>
      <c r="M5321" s="14"/>
      <c r="N5321" s="15"/>
      <c r="O5321" s="16"/>
      <c r="P5321" s="16"/>
      <c r="Q5321" s="22"/>
      <c r="S5321" s="23"/>
      <c r="T5321" s="23"/>
      <c r="U5321" s="23"/>
    </row>
    <row r="5322" spans="2:21">
      <c r="B5322" s="5"/>
      <c r="C5322" s="5"/>
      <c r="K5322" s="10"/>
      <c r="L5322" s="13"/>
      <c r="M5322" s="14"/>
      <c r="N5322" s="15"/>
      <c r="O5322" s="16"/>
      <c r="P5322" s="16"/>
      <c r="Q5322" s="22"/>
      <c r="S5322" s="23"/>
      <c r="T5322" s="23"/>
      <c r="U5322" s="23"/>
    </row>
    <row r="5323" spans="2:21">
      <c r="B5323" s="5"/>
      <c r="C5323" s="5"/>
      <c r="K5323" s="10"/>
      <c r="L5323" s="13"/>
      <c r="M5323" s="14"/>
      <c r="N5323" s="15"/>
      <c r="O5323" s="16"/>
      <c r="P5323" s="16"/>
      <c r="Q5323" s="22"/>
      <c r="S5323" s="23"/>
      <c r="T5323" s="23"/>
      <c r="U5323" s="23"/>
    </row>
    <row r="5324" spans="2:21">
      <c r="B5324" s="5"/>
      <c r="C5324" s="5"/>
      <c r="K5324" s="10"/>
      <c r="L5324" s="13"/>
      <c r="M5324" s="14"/>
      <c r="N5324" s="15"/>
      <c r="O5324" s="16"/>
      <c r="P5324" s="16"/>
      <c r="Q5324" s="22"/>
      <c r="S5324" s="23"/>
      <c r="T5324" s="23"/>
      <c r="U5324" s="23"/>
    </row>
    <row r="5325" spans="2:21">
      <c r="B5325" s="5"/>
      <c r="C5325" s="5"/>
      <c r="K5325" s="10"/>
      <c r="L5325" s="13"/>
      <c r="M5325" s="14"/>
      <c r="N5325" s="15"/>
      <c r="O5325" s="16"/>
      <c r="P5325" s="16"/>
      <c r="Q5325" s="22"/>
      <c r="S5325" s="23"/>
      <c r="T5325" s="23"/>
      <c r="U5325" s="23"/>
    </row>
    <row r="5326" spans="2:21">
      <c r="B5326" s="5"/>
      <c r="C5326" s="5"/>
      <c r="K5326" s="10"/>
      <c r="L5326" s="13"/>
      <c r="M5326" s="14"/>
      <c r="N5326" s="15"/>
      <c r="O5326" s="16"/>
      <c r="P5326" s="16"/>
      <c r="Q5326" s="22"/>
      <c r="S5326" s="23"/>
      <c r="T5326" s="23"/>
      <c r="U5326" s="23"/>
    </row>
    <row r="5327" spans="2:21">
      <c r="B5327" s="5"/>
      <c r="C5327" s="5"/>
      <c r="K5327" s="10"/>
      <c r="L5327" s="13"/>
      <c r="M5327" s="14"/>
      <c r="N5327" s="15"/>
      <c r="O5327" s="16"/>
      <c r="P5327" s="16"/>
      <c r="Q5327" s="22"/>
      <c r="S5327" s="23"/>
      <c r="T5327" s="23"/>
      <c r="U5327" s="23"/>
    </row>
    <row r="5328" spans="2:21">
      <c r="B5328" s="5"/>
      <c r="C5328" s="5"/>
      <c r="K5328" s="10"/>
      <c r="L5328" s="13"/>
      <c r="M5328" s="14"/>
      <c r="N5328" s="15"/>
      <c r="O5328" s="16"/>
      <c r="P5328" s="16"/>
      <c r="Q5328" s="22"/>
      <c r="S5328" s="23"/>
      <c r="T5328" s="23"/>
      <c r="U5328" s="23"/>
    </row>
    <row r="5329" spans="2:21">
      <c r="B5329" s="5"/>
      <c r="C5329" s="5"/>
      <c r="K5329" s="10"/>
      <c r="L5329" s="13"/>
      <c r="M5329" s="14"/>
      <c r="N5329" s="15"/>
      <c r="O5329" s="16"/>
      <c r="P5329" s="16"/>
      <c r="Q5329" s="22"/>
      <c r="S5329" s="23"/>
      <c r="T5329" s="23"/>
      <c r="U5329" s="23"/>
    </row>
    <row r="5330" spans="2:21">
      <c r="B5330" s="5"/>
      <c r="C5330" s="5"/>
      <c r="K5330" s="10"/>
      <c r="L5330" s="13"/>
      <c r="M5330" s="14"/>
      <c r="N5330" s="15"/>
      <c r="O5330" s="16"/>
      <c r="P5330" s="16"/>
      <c r="Q5330" s="22"/>
      <c r="S5330" s="23"/>
      <c r="T5330" s="23"/>
      <c r="U5330" s="23"/>
    </row>
    <row r="5331" spans="2:21">
      <c r="B5331" s="5"/>
      <c r="C5331" s="5"/>
      <c r="K5331" s="10"/>
      <c r="L5331" s="13"/>
      <c r="M5331" s="14"/>
      <c r="N5331" s="15"/>
      <c r="O5331" s="16"/>
      <c r="P5331" s="16"/>
      <c r="Q5331" s="22"/>
      <c r="S5331" s="23"/>
      <c r="T5331" s="23"/>
      <c r="U5331" s="23"/>
    </row>
    <row r="5332" spans="2:21">
      <c r="B5332" s="5"/>
      <c r="C5332" s="5"/>
      <c r="K5332" s="10"/>
      <c r="L5332" s="13"/>
      <c r="M5332" s="14"/>
      <c r="N5332" s="15"/>
      <c r="O5332" s="16"/>
      <c r="P5332" s="16"/>
      <c r="Q5332" s="22"/>
      <c r="S5332" s="23"/>
      <c r="T5332" s="23"/>
      <c r="U5332" s="23"/>
    </row>
    <row r="5333" spans="2:21">
      <c r="B5333" s="5"/>
      <c r="C5333" s="5"/>
      <c r="K5333" s="10"/>
      <c r="L5333" s="13"/>
      <c r="M5333" s="14"/>
      <c r="N5333" s="15"/>
      <c r="O5333" s="16"/>
      <c r="P5333" s="16"/>
      <c r="Q5333" s="22"/>
      <c r="S5333" s="23"/>
      <c r="T5333" s="23"/>
      <c r="U5333" s="23"/>
    </row>
    <row r="5334" spans="2:21">
      <c r="B5334" s="5"/>
      <c r="C5334" s="5"/>
      <c r="K5334" s="10"/>
      <c r="L5334" s="13"/>
      <c r="M5334" s="14"/>
      <c r="N5334" s="15"/>
      <c r="O5334" s="16"/>
      <c r="P5334" s="16"/>
      <c r="Q5334" s="22"/>
      <c r="S5334" s="23"/>
      <c r="T5334" s="23"/>
      <c r="U5334" s="23"/>
    </row>
    <row r="5335" spans="2:21">
      <c r="B5335" s="5"/>
      <c r="C5335" s="5"/>
      <c r="K5335" s="10"/>
      <c r="L5335" s="13"/>
      <c r="M5335" s="14"/>
      <c r="N5335" s="15"/>
      <c r="O5335" s="16"/>
      <c r="P5335" s="16"/>
      <c r="Q5335" s="22"/>
      <c r="S5335" s="23"/>
      <c r="T5335" s="23"/>
      <c r="U5335" s="23"/>
    </row>
    <row r="5336" spans="2:21">
      <c r="B5336" s="5"/>
      <c r="C5336" s="5"/>
      <c r="K5336" s="10"/>
      <c r="L5336" s="13"/>
      <c r="M5336" s="14"/>
      <c r="N5336" s="15"/>
      <c r="O5336" s="16"/>
      <c r="P5336" s="16"/>
      <c r="Q5336" s="22"/>
      <c r="S5336" s="23"/>
      <c r="T5336" s="23"/>
      <c r="U5336" s="23"/>
    </row>
    <row r="5337" spans="2:21">
      <c r="B5337" s="5"/>
      <c r="C5337" s="5"/>
      <c r="K5337" s="10"/>
      <c r="L5337" s="13"/>
      <c r="M5337" s="14"/>
      <c r="N5337" s="15"/>
      <c r="O5337" s="16"/>
      <c r="P5337" s="16"/>
      <c r="Q5337" s="22"/>
      <c r="S5337" s="23"/>
      <c r="T5337" s="23"/>
      <c r="U5337" s="23"/>
    </row>
    <row r="5338" spans="2:21">
      <c r="B5338" s="5"/>
      <c r="C5338" s="5"/>
      <c r="K5338" s="10"/>
      <c r="L5338" s="13"/>
      <c r="M5338" s="14"/>
      <c r="N5338" s="15"/>
      <c r="O5338" s="16"/>
      <c r="P5338" s="16"/>
      <c r="Q5338" s="22"/>
      <c r="S5338" s="23"/>
      <c r="T5338" s="23"/>
      <c r="U5338" s="23"/>
    </row>
    <row r="5339" spans="2:21">
      <c r="B5339" s="5"/>
      <c r="C5339" s="5"/>
      <c r="K5339" s="10"/>
      <c r="L5339" s="13"/>
      <c r="M5339" s="14"/>
      <c r="N5339" s="15"/>
      <c r="O5339" s="16"/>
      <c r="P5339" s="16"/>
      <c r="Q5339" s="22"/>
      <c r="S5339" s="23"/>
      <c r="T5339" s="23"/>
      <c r="U5339" s="23"/>
    </row>
    <row r="5340" spans="2:21">
      <c r="B5340" s="5"/>
      <c r="C5340" s="5"/>
      <c r="K5340" s="10"/>
      <c r="L5340" s="13"/>
      <c r="M5340" s="14"/>
      <c r="N5340" s="15"/>
      <c r="O5340" s="16"/>
      <c r="P5340" s="16"/>
      <c r="Q5340" s="22"/>
      <c r="S5340" s="23"/>
      <c r="T5340" s="23"/>
      <c r="U5340" s="23"/>
    </row>
    <row r="5341" spans="2:21">
      <c r="B5341" s="5"/>
      <c r="C5341" s="5"/>
      <c r="K5341" s="10"/>
      <c r="L5341" s="13"/>
      <c r="M5341" s="14"/>
      <c r="N5341" s="15"/>
      <c r="O5341" s="16"/>
      <c r="P5341" s="16"/>
      <c r="Q5341" s="22"/>
      <c r="S5341" s="23"/>
      <c r="T5341" s="23"/>
      <c r="U5341" s="23"/>
    </row>
    <row r="5342" spans="2:21">
      <c r="B5342" s="5"/>
      <c r="C5342" s="5"/>
      <c r="K5342" s="10"/>
      <c r="L5342" s="13"/>
      <c r="M5342" s="14"/>
      <c r="N5342" s="15"/>
      <c r="O5342" s="16"/>
      <c r="P5342" s="16"/>
      <c r="Q5342" s="22"/>
      <c r="S5342" s="23"/>
      <c r="T5342" s="23"/>
      <c r="U5342" s="23"/>
    </row>
    <row r="5343" spans="2:21">
      <c r="B5343" s="5"/>
      <c r="C5343" s="5"/>
      <c r="K5343" s="10"/>
      <c r="L5343" s="13"/>
      <c r="M5343" s="14"/>
      <c r="N5343" s="15"/>
      <c r="O5343" s="16"/>
      <c r="P5343" s="16"/>
      <c r="Q5343" s="22"/>
      <c r="S5343" s="23"/>
      <c r="T5343" s="23"/>
      <c r="U5343" s="23"/>
    </row>
    <row r="5344" spans="2:21">
      <c r="B5344" s="5"/>
      <c r="C5344" s="5"/>
      <c r="K5344" s="10"/>
      <c r="L5344" s="13"/>
      <c r="M5344" s="14"/>
      <c r="N5344" s="15"/>
      <c r="O5344" s="16"/>
      <c r="P5344" s="16"/>
      <c r="Q5344" s="22"/>
      <c r="S5344" s="23"/>
      <c r="T5344" s="23"/>
      <c r="U5344" s="23"/>
    </row>
    <row r="5345" spans="2:21">
      <c r="B5345" s="5"/>
      <c r="C5345" s="5"/>
      <c r="K5345" s="10"/>
      <c r="L5345" s="13"/>
      <c r="M5345" s="14"/>
      <c r="N5345" s="15"/>
      <c r="O5345" s="16"/>
      <c r="P5345" s="16"/>
      <c r="Q5345" s="22"/>
      <c r="S5345" s="23"/>
      <c r="T5345" s="23"/>
      <c r="U5345" s="23"/>
    </row>
    <row r="5346" spans="2:21">
      <c r="B5346" s="5"/>
      <c r="C5346" s="5"/>
      <c r="K5346" s="10"/>
      <c r="L5346" s="13"/>
      <c r="M5346" s="14"/>
      <c r="N5346" s="15"/>
      <c r="O5346" s="16"/>
      <c r="P5346" s="16"/>
      <c r="Q5346" s="22"/>
      <c r="S5346" s="23"/>
      <c r="T5346" s="23"/>
      <c r="U5346" s="23"/>
    </row>
    <row r="5347" spans="2:21">
      <c r="B5347" s="5"/>
      <c r="C5347" s="5"/>
      <c r="K5347" s="10"/>
      <c r="L5347" s="13"/>
      <c r="M5347" s="14"/>
      <c r="N5347" s="15"/>
      <c r="O5347" s="16"/>
      <c r="P5347" s="16"/>
      <c r="Q5347" s="22"/>
      <c r="S5347" s="23"/>
      <c r="T5347" s="23"/>
      <c r="U5347" s="23"/>
    </row>
    <row r="5348" spans="2:21">
      <c r="B5348" s="5"/>
      <c r="C5348" s="5"/>
      <c r="K5348" s="10"/>
      <c r="L5348" s="13"/>
      <c r="M5348" s="14"/>
      <c r="N5348" s="15"/>
      <c r="O5348" s="16"/>
      <c r="P5348" s="16"/>
      <c r="Q5348" s="22"/>
      <c r="S5348" s="23"/>
      <c r="T5348" s="23"/>
      <c r="U5348" s="23"/>
    </row>
    <row r="5349" spans="2:21">
      <c r="B5349" s="5"/>
      <c r="C5349" s="5"/>
      <c r="K5349" s="10"/>
      <c r="L5349" s="13"/>
      <c r="M5349" s="14"/>
      <c r="N5349" s="15"/>
      <c r="O5349" s="16"/>
      <c r="P5349" s="16"/>
      <c r="Q5349" s="22"/>
      <c r="S5349" s="23"/>
      <c r="T5349" s="23"/>
      <c r="U5349" s="23"/>
    </row>
    <row r="5350" spans="2:21">
      <c r="B5350" s="5"/>
      <c r="C5350" s="5"/>
      <c r="K5350" s="10"/>
      <c r="L5350" s="13"/>
      <c r="M5350" s="14"/>
      <c r="N5350" s="15"/>
      <c r="O5350" s="16"/>
      <c r="P5350" s="16"/>
      <c r="Q5350" s="22"/>
      <c r="S5350" s="23"/>
      <c r="T5350" s="23"/>
      <c r="U5350" s="23"/>
    </row>
    <row r="5351" spans="2:21">
      <c r="B5351" s="5"/>
      <c r="C5351" s="5"/>
      <c r="K5351" s="10"/>
      <c r="L5351" s="13"/>
      <c r="M5351" s="14"/>
      <c r="N5351" s="15"/>
      <c r="O5351" s="16"/>
      <c r="P5351" s="16"/>
      <c r="Q5351" s="22"/>
      <c r="S5351" s="23"/>
      <c r="T5351" s="23"/>
      <c r="U5351" s="23"/>
    </row>
    <row r="5352" spans="2:21">
      <c r="B5352" s="5"/>
      <c r="C5352" s="5"/>
      <c r="K5352" s="10"/>
      <c r="L5352" s="13"/>
      <c r="M5352" s="14"/>
      <c r="N5352" s="15"/>
      <c r="O5352" s="16"/>
      <c r="P5352" s="16"/>
      <c r="Q5352" s="22"/>
      <c r="S5352" s="23"/>
      <c r="T5352" s="23"/>
      <c r="U5352" s="23"/>
    </row>
    <row r="5353" spans="2:21">
      <c r="B5353" s="5"/>
      <c r="C5353" s="5"/>
      <c r="K5353" s="10"/>
      <c r="L5353" s="13"/>
      <c r="M5353" s="14"/>
      <c r="N5353" s="15"/>
      <c r="O5353" s="16"/>
      <c r="P5353" s="16"/>
      <c r="Q5353" s="22"/>
      <c r="S5353" s="23"/>
      <c r="T5353" s="23"/>
      <c r="U5353" s="23"/>
    </row>
    <row r="5354" spans="2:21">
      <c r="B5354" s="5"/>
      <c r="C5354" s="5"/>
      <c r="K5354" s="10"/>
      <c r="L5354" s="13"/>
      <c r="M5354" s="14"/>
      <c r="N5354" s="15"/>
      <c r="O5354" s="16"/>
      <c r="P5354" s="16"/>
      <c r="Q5354" s="22"/>
      <c r="S5354" s="23"/>
      <c r="T5354" s="23"/>
      <c r="U5354" s="23"/>
    </row>
    <row r="5355" spans="2:21">
      <c r="B5355" s="5"/>
      <c r="C5355" s="5"/>
      <c r="K5355" s="10"/>
      <c r="L5355" s="13"/>
      <c r="M5355" s="14"/>
      <c r="N5355" s="15"/>
      <c r="O5355" s="16"/>
      <c r="P5355" s="16"/>
      <c r="Q5355" s="22"/>
      <c r="S5355" s="23"/>
      <c r="T5355" s="23"/>
      <c r="U5355" s="23"/>
    </row>
    <row r="5356" spans="2:21">
      <c r="B5356" s="5"/>
      <c r="C5356" s="5"/>
      <c r="K5356" s="10"/>
      <c r="L5356" s="13"/>
      <c r="M5356" s="14"/>
      <c r="N5356" s="15"/>
      <c r="O5356" s="16"/>
      <c r="P5356" s="16"/>
      <c r="Q5356" s="22"/>
      <c r="S5356" s="23"/>
      <c r="T5356" s="23"/>
      <c r="U5356" s="23"/>
    </row>
    <row r="5357" spans="2:21">
      <c r="B5357" s="5"/>
      <c r="C5357" s="5"/>
      <c r="K5357" s="10"/>
      <c r="L5357" s="13"/>
      <c r="M5357" s="14"/>
      <c r="N5357" s="15"/>
      <c r="O5357" s="16"/>
      <c r="P5357" s="16"/>
      <c r="Q5357" s="22"/>
      <c r="S5357" s="23"/>
      <c r="T5357" s="23"/>
      <c r="U5357" s="23"/>
    </row>
    <row r="5358" spans="2:21">
      <c r="B5358" s="5"/>
      <c r="C5358" s="5"/>
      <c r="K5358" s="10"/>
      <c r="L5358" s="13"/>
      <c r="M5358" s="14"/>
      <c r="N5358" s="15"/>
      <c r="O5358" s="16"/>
      <c r="P5358" s="16"/>
      <c r="Q5358" s="22"/>
      <c r="S5358" s="23"/>
      <c r="T5358" s="23"/>
      <c r="U5358" s="23"/>
    </row>
    <row r="5359" spans="2:21">
      <c r="B5359" s="5"/>
      <c r="C5359" s="5"/>
      <c r="K5359" s="10"/>
      <c r="L5359" s="13"/>
      <c r="M5359" s="14"/>
      <c r="N5359" s="15"/>
      <c r="O5359" s="16"/>
      <c r="P5359" s="16"/>
      <c r="Q5359" s="22"/>
      <c r="S5359" s="23"/>
      <c r="T5359" s="23"/>
      <c r="U5359" s="23"/>
    </row>
    <row r="5360" spans="2:21">
      <c r="B5360" s="5"/>
      <c r="C5360" s="5"/>
      <c r="K5360" s="10"/>
      <c r="L5360" s="13"/>
      <c r="M5360" s="14"/>
      <c r="N5360" s="15"/>
      <c r="O5360" s="16"/>
      <c r="P5360" s="16"/>
      <c r="Q5360" s="22"/>
      <c r="S5360" s="23"/>
      <c r="T5360" s="23"/>
      <c r="U5360" s="23"/>
    </row>
    <row r="5361" spans="2:21">
      <c r="B5361" s="5"/>
      <c r="C5361" s="5"/>
      <c r="K5361" s="10"/>
      <c r="L5361" s="13"/>
      <c r="M5361" s="14"/>
      <c r="N5361" s="15"/>
      <c r="O5361" s="16"/>
      <c r="P5361" s="16"/>
      <c r="Q5361" s="22"/>
      <c r="S5361" s="23"/>
      <c r="T5361" s="23"/>
      <c r="U5361" s="23"/>
    </row>
    <row r="5362" spans="2:21">
      <c r="B5362" s="5"/>
      <c r="C5362" s="5"/>
      <c r="K5362" s="10"/>
      <c r="L5362" s="13"/>
      <c r="M5362" s="14"/>
      <c r="N5362" s="15"/>
      <c r="O5362" s="16"/>
      <c r="P5362" s="16"/>
      <c r="Q5362" s="22"/>
      <c r="S5362" s="23"/>
      <c r="T5362" s="23"/>
      <c r="U5362" s="23"/>
    </row>
    <row r="5363" spans="2:21">
      <c r="B5363" s="5"/>
      <c r="C5363" s="5"/>
      <c r="K5363" s="10"/>
      <c r="L5363" s="13"/>
      <c r="M5363" s="14"/>
      <c r="N5363" s="15"/>
      <c r="O5363" s="16"/>
      <c r="P5363" s="16"/>
      <c r="Q5363" s="22"/>
      <c r="S5363" s="23"/>
      <c r="T5363" s="23"/>
      <c r="U5363" s="23"/>
    </row>
    <row r="5364" spans="2:21">
      <c r="B5364" s="5"/>
      <c r="C5364" s="5"/>
      <c r="K5364" s="10"/>
      <c r="L5364" s="13"/>
      <c r="M5364" s="14"/>
      <c r="N5364" s="15"/>
      <c r="O5364" s="16"/>
      <c r="P5364" s="16"/>
      <c r="Q5364" s="22"/>
      <c r="S5364" s="23"/>
      <c r="T5364" s="23"/>
      <c r="U5364" s="23"/>
    </row>
    <row r="5365" spans="2:21">
      <c r="B5365" s="5"/>
      <c r="C5365" s="5"/>
      <c r="K5365" s="10"/>
      <c r="L5365" s="13"/>
      <c r="M5365" s="14"/>
      <c r="N5365" s="15"/>
      <c r="O5365" s="16"/>
      <c r="P5365" s="16"/>
      <c r="Q5365" s="22"/>
      <c r="S5365" s="23"/>
      <c r="T5365" s="23"/>
      <c r="U5365" s="23"/>
    </row>
    <row r="5366" spans="2:21">
      <c r="B5366" s="5"/>
      <c r="C5366" s="5"/>
      <c r="K5366" s="10"/>
      <c r="L5366" s="13"/>
      <c r="M5366" s="14"/>
      <c r="N5366" s="15"/>
      <c r="O5366" s="16"/>
      <c r="P5366" s="16"/>
      <c r="Q5366" s="22"/>
      <c r="S5366" s="23"/>
      <c r="T5366" s="23"/>
      <c r="U5366" s="23"/>
    </row>
    <row r="5367" spans="2:21">
      <c r="B5367" s="5"/>
      <c r="C5367" s="5"/>
      <c r="K5367" s="10"/>
      <c r="L5367" s="13"/>
      <c r="M5367" s="14"/>
      <c r="N5367" s="15"/>
      <c r="O5367" s="16"/>
      <c r="P5367" s="16"/>
      <c r="Q5367" s="22"/>
      <c r="S5367" s="23"/>
      <c r="T5367" s="23"/>
      <c r="U5367" s="23"/>
    </row>
    <row r="5368" spans="2:21">
      <c r="B5368" s="5"/>
      <c r="C5368" s="5"/>
      <c r="K5368" s="10"/>
      <c r="L5368" s="13"/>
      <c r="M5368" s="14"/>
      <c r="N5368" s="15"/>
      <c r="O5368" s="16"/>
      <c r="P5368" s="16"/>
      <c r="Q5368" s="22"/>
      <c r="S5368" s="23"/>
      <c r="T5368" s="23"/>
      <c r="U5368" s="23"/>
    </row>
    <row r="5369" spans="2:21">
      <c r="B5369" s="5"/>
      <c r="C5369" s="5"/>
      <c r="K5369" s="10"/>
      <c r="L5369" s="13"/>
      <c r="M5369" s="14"/>
      <c r="N5369" s="15"/>
      <c r="O5369" s="16"/>
      <c r="P5369" s="16"/>
      <c r="Q5369" s="22"/>
      <c r="S5369" s="23"/>
      <c r="T5369" s="23"/>
      <c r="U5369" s="23"/>
    </row>
    <row r="5370" spans="2:21">
      <c r="B5370" s="5"/>
      <c r="C5370" s="5"/>
      <c r="K5370" s="10"/>
      <c r="L5370" s="13"/>
      <c r="M5370" s="14"/>
      <c r="N5370" s="15"/>
      <c r="O5370" s="16"/>
      <c r="P5370" s="16"/>
      <c r="Q5370" s="22"/>
      <c r="S5370" s="23"/>
      <c r="T5370" s="23"/>
      <c r="U5370" s="23"/>
    </row>
    <row r="5371" spans="2:21">
      <c r="B5371" s="5"/>
      <c r="C5371" s="5"/>
      <c r="K5371" s="10"/>
      <c r="L5371" s="13"/>
      <c r="M5371" s="14"/>
      <c r="N5371" s="15"/>
      <c r="O5371" s="16"/>
      <c r="P5371" s="16"/>
      <c r="Q5371" s="22"/>
      <c r="S5371" s="23"/>
      <c r="T5371" s="23"/>
      <c r="U5371" s="23"/>
    </row>
    <row r="5372" spans="2:21">
      <c r="B5372" s="5"/>
      <c r="C5372" s="5"/>
      <c r="K5372" s="10"/>
      <c r="L5372" s="13"/>
      <c r="M5372" s="14"/>
      <c r="N5372" s="15"/>
      <c r="O5372" s="16"/>
      <c r="P5372" s="16"/>
      <c r="Q5372" s="22"/>
      <c r="S5372" s="23"/>
      <c r="T5372" s="23"/>
      <c r="U5372" s="23"/>
    </row>
    <row r="5373" spans="2:21">
      <c r="B5373" s="5"/>
      <c r="C5373" s="5"/>
      <c r="K5373" s="10"/>
      <c r="L5373" s="13"/>
      <c r="M5373" s="14"/>
      <c r="N5373" s="15"/>
      <c r="O5373" s="16"/>
      <c r="P5373" s="16"/>
      <c r="Q5373" s="22"/>
      <c r="S5373" s="23"/>
      <c r="T5373" s="23"/>
      <c r="U5373" s="23"/>
    </row>
    <row r="5374" spans="2:21">
      <c r="B5374" s="5"/>
      <c r="C5374" s="5"/>
      <c r="K5374" s="10"/>
      <c r="L5374" s="13"/>
      <c r="M5374" s="14"/>
      <c r="N5374" s="15"/>
      <c r="O5374" s="16"/>
      <c r="P5374" s="16"/>
      <c r="Q5374" s="22"/>
      <c r="S5374" s="23"/>
      <c r="T5374" s="23"/>
      <c r="U5374" s="23"/>
    </row>
    <row r="5375" spans="2:21">
      <c r="B5375" s="5"/>
      <c r="C5375" s="5"/>
      <c r="K5375" s="10"/>
      <c r="L5375" s="13"/>
      <c r="M5375" s="14"/>
      <c r="N5375" s="15"/>
      <c r="O5375" s="16"/>
      <c r="P5375" s="16"/>
      <c r="Q5375" s="22"/>
      <c r="S5375" s="23"/>
      <c r="T5375" s="23"/>
      <c r="U5375" s="23"/>
    </row>
    <row r="5376" spans="2:21">
      <c r="B5376" s="5"/>
      <c r="C5376" s="5"/>
      <c r="K5376" s="10"/>
      <c r="L5376" s="13"/>
      <c r="M5376" s="14"/>
      <c r="N5376" s="15"/>
      <c r="O5376" s="16"/>
      <c r="P5376" s="16"/>
      <c r="Q5376" s="22"/>
      <c r="S5376" s="23"/>
      <c r="T5376" s="23"/>
      <c r="U5376" s="23"/>
    </row>
    <row r="5377" spans="2:21">
      <c r="B5377" s="5"/>
      <c r="C5377" s="5"/>
      <c r="K5377" s="10"/>
      <c r="L5377" s="13"/>
      <c r="M5377" s="14"/>
      <c r="N5377" s="15"/>
      <c r="O5377" s="16"/>
      <c r="P5377" s="16"/>
      <c r="Q5377" s="22"/>
      <c r="S5377" s="23"/>
      <c r="T5377" s="23"/>
      <c r="U5377" s="23"/>
    </row>
    <row r="5378" spans="2:21">
      <c r="B5378" s="5"/>
      <c r="C5378" s="5"/>
      <c r="K5378" s="10"/>
      <c r="L5378" s="13"/>
      <c r="M5378" s="14"/>
      <c r="N5378" s="15"/>
      <c r="O5378" s="16"/>
      <c r="P5378" s="16"/>
      <c r="Q5378" s="22"/>
      <c r="S5378" s="23"/>
      <c r="T5378" s="23"/>
      <c r="U5378" s="23"/>
    </row>
    <row r="5379" spans="2:21">
      <c r="B5379" s="5"/>
      <c r="C5379" s="5"/>
      <c r="K5379" s="10"/>
      <c r="L5379" s="13"/>
      <c r="M5379" s="14"/>
      <c r="N5379" s="15"/>
      <c r="O5379" s="16"/>
      <c r="P5379" s="16"/>
      <c r="Q5379" s="22"/>
      <c r="S5379" s="23"/>
      <c r="T5379" s="23"/>
      <c r="U5379" s="23"/>
    </row>
    <row r="5380" spans="2:21">
      <c r="B5380" s="5"/>
      <c r="C5380" s="5"/>
      <c r="K5380" s="10"/>
      <c r="L5380" s="13"/>
      <c r="M5380" s="14"/>
      <c r="N5380" s="15"/>
      <c r="O5380" s="16"/>
      <c r="P5380" s="16"/>
      <c r="Q5380" s="22"/>
      <c r="S5380" s="23"/>
      <c r="T5380" s="23"/>
      <c r="U5380" s="23"/>
    </row>
    <row r="5381" spans="2:21">
      <c r="B5381" s="5"/>
      <c r="C5381" s="5"/>
      <c r="K5381" s="10"/>
      <c r="L5381" s="13"/>
      <c r="M5381" s="14"/>
      <c r="N5381" s="15"/>
      <c r="O5381" s="16"/>
      <c r="P5381" s="16"/>
      <c r="Q5381" s="22"/>
      <c r="S5381" s="23"/>
      <c r="T5381" s="23"/>
      <c r="U5381" s="23"/>
    </row>
    <row r="5382" spans="2:21">
      <c r="B5382" s="5"/>
      <c r="C5382" s="5"/>
      <c r="K5382" s="10"/>
      <c r="L5382" s="13"/>
      <c r="M5382" s="14"/>
      <c r="N5382" s="15"/>
      <c r="O5382" s="16"/>
      <c r="P5382" s="16"/>
      <c r="Q5382" s="22"/>
      <c r="S5382" s="23"/>
      <c r="T5382" s="23"/>
      <c r="U5382" s="23"/>
    </row>
    <row r="5383" spans="2:21">
      <c r="B5383" s="5"/>
      <c r="C5383" s="5"/>
      <c r="K5383" s="10"/>
      <c r="L5383" s="13"/>
      <c r="M5383" s="14"/>
      <c r="N5383" s="15"/>
      <c r="O5383" s="16"/>
      <c r="P5383" s="16"/>
      <c r="Q5383" s="22"/>
      <c r="S5383" s="23"/>
      <c r="T5383" s="23"/>
      <c r="U5383" s="23"/>
    </row>
    <row r="5384" spans="2:21">
      <c r="B5384" s="5"/>
      <c r="C5384" s="5"/>
      <c r="K5384" s="10"/>
      <c r="L5384" s="13"/>
      <c r="M5384" s="14"/>
      <c r="N5384" s="15"/>
      <c r="O5384" s="16"/>
      <c r="P5384" s="16"/>
      <c r="Q5384" s="22"/>
      <c r="S5384" s="23"/>
      <c r="T5384" s="23"/>
      <c r="U5384" s="23"/>
    </row>
    <row r="5385" spans="2:21">
      <c r="B5385" s="5"/>
      <c r="C5385" s="5"/>
      <c r="K5385" s="10"/>
      <c r="L5385" s="13"/>
      <c r="M5385" s="14"/>
      <c r="N5385" s="15"/>
      <c r="O5385" s="16"/>
      <c r="P5385" s="16"/>
      <c r="Q5385" s="22"/>
      <c r="S5385" s="23"/>
      <c r="T5385" s="23"/>
      <c r="U5385" s="23"/>
    </row>
    <row r="5386" spans="2:21">
      <c r="B5386" s="5"/>
      <c r="C5386" s="5"/>
      <c r="K5386" s="10"/>
      <c r="L5386" s="13"/>
      <c r="M5386" s="14"/>
      <c r="N5386" s="15"/>
      <c r="O5386" s="16"/>
      <c r="P5386" s="16"/>
      <c r="Q5386" s="22"/>
      <c r="S5386" s="23"/>
      <c r="T5386" s="23"/>
      <c r="U5386" s="23"/>
    </row>
    <row r="5387" spans="2:21">
      <c r="B5387" s="5"/>
      <c r="C5387" s="5"/>
      <c r="K5387" s="10"/>
      <c r="L5387" s="13"/>
      <c r="M5387" s="14"/>
      <c r="N5387" s="15"/>
      <c r="O5387" s="16"/>
      <c r="P5387" s="16"/>
      <c r="Q5387" s="22"/>
      <c r="S5387" s="23"/>
      <c r="T5387" s="23"/>
      <c r="U5387" s="23"/>
    </row>
    <row r="5388" spans="2:21">
      <c r="B5388" s="5"/>
      <c r="C5388" s="5"/>
      <c r="K5388" s="10"/>
      <c r="L5388" s="13"/>
      <c r="M5388" s="14"/>
      <c r="N5388" s="15"/>
      <c r="O5388" s="16"/>
      <c r="P5388" s="16"/>
      <c r="Q5388" s="22"/>
      <c r="S5388" s="23"/>
      <c r="T5388" s="23"/>
      <c r="U5388" s="23"/>
    </row>
    <row r="5389" spans="2:21">
      <c r="B5389" s="5"/>
      <c r="C5389" s="5"/>
      <c r="K5389" s="10"/>
      <c r="L5389" s="13"/>
      <c r="M5389" s="14"/>
      <c r="N5389" s="15"/>
      <c r="O5389" s="16"/>
      <c r="P5389" s="16"/>
      <c r="Q5389" s="22"/>
      <c r="S5389" s="23"/>
      <c r="T5389" s="23"/>
      <c r="U5389" s="23"/>
    </row>
    <row r="5390" spans="2:21">
      <c r="B5390" s="5"/>
      <c r="C5390" s="5"/>
      <c r="K5390" s="10"/>
      <c r="L5390" s="13"/>
      <c r="M5390" s="14"/>
      <c r="N5390" s="15"/>
      <c r="O5390" s="16"/>
      <c r="P5390" s="16"/>
      <c r="Q5390" s="22"/>
      <c r="S5390" s="23"/>
      <c r="T5390" s="23"/>
      <c r="U5390" s="23"/>
    </row>
    <row r="5391" spans="2:21">
      <c r="B5391" s="5"/>
      <c r="C5391" s="5"/>
      <c r="K5391" s="10"/>
      <c r="L5391" s="13"/>
      <c r="M5391" s="14"/>
      <c r="N5391" s="15"/>
      <c r="O5391" s="16"/>
      <c r="P5391" s="16"/>
      <c r="Q5391" s="22"/>
      <c r="S5391" s="23"/>
      <c r="T5391" s="23"/>
      <c r="U5391" s="23"/>
    </row>
    <row r="5392" spans="2:21">
      <c r="B5392" s="5"/>
      <c r="C5392" s="5"/>
      <c r="K5392" s="10"/>
      <c r="L5392" s="13"/>
      <c r="M5392" s="14"/>
      <c r="N5392" s="15"/>
      <c r="O5392" s="16"/>
      <c r="P5392" s="16"/>
      <c r="Q5392" s="22"/>
      <c r="S5392" s="23"/>
      <c r="T5392" s="23"/>
      <c r="U5392" s="23"/>
    </row>
    <row r="5393" spans="2:21">
      <c r="B5393" s="5"/>
      <c r="C5393" s="5"/>
      <c r="K5393" s="10"/>
      <c r="L5393" s="13"/>
      <c r="M5393" s="14"/>
      <c r="N5393" s="15"/>
      <c r="O5393" s="16"/>
      <c r="P5393" s="16"/>
      <c r="Q5393" s="22"/>
      <c r="S5393" s="23"/>
      <c r="T5393" s="23"/>
      <c r="U5393" s="23"/>
    </row>
    <row r="5394" spans="2:21">
      <c r="B5394" s="5"/>
      <c r="C5394" s="5"/>
      <c r="K5394" s="10"/>
      <c r="L5394" s="13"/>
      <c r="M5394" s="14"/>
      <c r="N5394" s="15"/>
      <c r="O5394" s="16"/>
      <c r="P5394" s="16"/>
      <c r="Q5394" s="22"/>
      <c r="S5394" s="23"/>
      <c r="T5394" s="23"/>
      <c r="U5394" s="23"/>
    </row>
    <row r="5395" spans="2:21">
      <c r="B5395" s="5"/>
      <c r="C5395" s="5"/>
      <c r="K5395" s="10"/>
      <c r="L5395" s="13"/>
      <c r="M5395" s="14"/>
      <c r="N5395" s="15"/>
      <c r="O5395" s="16"/>
      <c r="P5395" s="16"/>
      <c r="Q5395" s="22"/>
      <c r="S5395" s="23"/>
      <c r="T5395" s="23"/>
      <c r="U5395" s="23"/>
    </row>
    <row r="5396" spans="2:21">
      <c r="B5396" s="5"/>
      <c r="C5396" s="5"/>
      <c r="K5396" s="10"/>
      <c r="L5396" s="13"/>
      <c r="M5396" s="14"/>
      <c r="N5396" s="15"/>
      <c r="O5396" s="16"/>
      <c r="P5396" s="16"/>
      <c r="Q5396" s="22"/>
      <c r="S5396" s="23"/>
      <c r="T5396" s="23"/>
      <c r="U5396" s="23"/>
    </row>
    <row r="5397" spans="2:21">
      <c r="B5397" s="5"/>
      <c r="C5397" s="5"/>
      <c r="K5397" s="10"/>
      <c r="L5397" s="13"/>
      <c r="M5397" s="14"/>
      <c r="N5397" s="15"/>
      <c r="O5397" s="16"/>
      <c r="P5397" s="16"/>
      <c r="Q5397" s="22"/>
      <c r="S5397" s="23"/>
      <c r="T5397" s="23"/>
      <c r="U5397" s="23"/>
    </row>
    <row r="5398" spans="2:21">
      <c r="B5398" s="5"/>
      <c r="C5398" s="5"/>
      <c r="K5398" s="10"/>
      <c r="L5398" s="13"/>
      <c r="M5398" s="14"/>
      <c r="N5398" s="15"/>
      <c r="O5398" s="16"/>
      <c r="P5398" s="16"/>
      <c r="Q5398" s="22"/>
      <c r="S5398" s="23"/>
      <c r="T5398" s="23"/>
      <c r="U5398" s="23"/>
    </row>
    <row r="5399" spans="2:21">
      <c r="B5399" s="5"/>
      <c r="C5399" s="5"/>
      <c r="K5399" s="10"/>
      <c r="L5399" s="13"/>
      <c r="M5399" s="14"/>
      <c r="N5399" s="15"/>
      <c r="O5399" s="16"/>
      <c r="P5399" s="16"/>
      <c r="Q5399" s="22"/>
      <c r="S5399" s="23"/>
      <c r="T5399" s="23"/>
      <c r="U5399" s="23"/>
    </row>
    <row r="5400" spans="2:21">
      <c r="B5400" s="5"/>
      <c r="C5400" s="5"/>
      <c r="K5400" s="10"/>
      <c r="L5400" s="13"/>
      <c r="M5400" s="14"/>
      <c r="N5400" s="15"/>
      <c r="O5400" s="16"/>
      <c r="P5400" s="16"/>
      <c r="Q5400" s="22"/>
      <c r="S5400" s="23"/>
      <c r="T5400" s="23"/>
      <c r="U5400" s="23"/>
    </row>
    <row r="5401" spans="2:21">
      <c r="B5401" s="5"/>
      <c r="C5401" s="5"/>
      <c r="K5401" s="10"/>
      <c r="L5401" s="13"/>
      <c r="M5401" s="14"/>
      <c r="N5401" s="15"/>
      <c r="O5401" s="16"/>
      <c r="P5401" s="16"/>
      <c r="Q5401" s="22"/>
      <c r="S5401" s="23"/>
      <c r="T5401" s="23"/>
      <c r="U5401" s="23"/>
    </row>
    <row r="5402" spans="2:21">
      <c r="B5402" s="5"/>
      <c r="C5402" s="5"/>
      <c r="K5402" s="10"/>
      <c r="L5402" s="13"/>
      <c r="M5402" s="14"/>
      <c r="N5402" s="15"/>
      <c r="O5402" s="16"/>
      <c r="P5402" s="16"/>
      <c r="Q5402" s="22"/>
      <c r="S5402" s="23"/>
      <c r="T5402" s="23"/>
      <c r="U5402" s="23"/>
    </row>
    <row r="5403" spans="2:21">
      <c r="B5403" s="5"/>
      <c r="C5403" s="5"/>
      <c r="K5403" s="10"/>
      <c r="L5403" s="13"/>
      <c r="M5403" s="14"/>
      <c r="N5403" s="15"/>
      <c r="O5403" s="16"/>
      <c r="P5403" s="16"/>
      <c r="Q5403" s="22"/>
      <c r="S5403" s="23"/>
      <c r="T5403" s="23"/>
      <c r="U5403" s="23"/>
    </row>
    <row r="5404" spans="2:21">
      <c r="B5404" s="5"/>
      <c r="C5404" s="5"/>
      <c r="K5404" s="10"/>
      <c r="L5404" s="13"/>
      <c r="M5404" s="14"/>
      <c r="N5404" s="15"/>
      <c r="O5404" s="16"/>
      <c r="P5404" s="16"/>
      <c r="Q5404" s="22"/>
      <c r="S5404" s="23"/>
      <c r="T5404" s="23"/>
      <c r="U5404" s="23"/>
    </row>
    <row r="5405" spans="2:21">
      <c r="B5405" s="5"/>
      <c r="C5405" s="5"/>
      <c r="K5405" s="10"/>
      <c r="L5405" s="13"/>
      <c r="M5405" s="14"/>
      <c r="N5405" s="15"/>
      <c r="O5405" s="16"/>
      <c r="P5405" s="16"/>
      <c r="Q5405" s="22"/>
      <c r="S5405" s="23"/>
      <c r="T5405" s="23"/>
      <c r="U5405" s="23"/>
    </row>
    <row r="5406" spans="2:21">
      <c r="B5406" s="5"/>
      <c r="C5406" s="5"/>
      <c r="K5406" s="10"/>
      <c r="L5406" s="13"/>
      <c r="M5406" s="14"/>
      <c r="N5406" s="15"/>
      <c r="O5406" s="16"/>
      <c r="P5406" s="16"/>
      <c r="Q5406" s="22"/>
      <c r="S5406" s="23"/>
      <c r="T5406" s="23"/>
      <c r="U5406" s="23"/>
    </row>
    <row r="5407" spans="2:21">
      <c r="B5407" s="5"/>
      <c r="C5407" s="5"/>
      <c r="K5407" s="10"/>
      <c r="L5407" s="13"/>
      <c r="M5407" s="14"/>
      <c r="N5407" s="15"/>
      <c r="O5407" s="16"/>
      <c r="P5407" s="16"/>
      <c r="Q5407" s="22"/>
      <c r="S5407" s="23"/>
      <c r="T5407" s="23"/>
      <c r="U5407" s="23"/>
    </row>
    <row r="5408" spans="2:21">
      <c r="B5408" s="5"/>
      <c r="C5408" s="5"/>
      <c r="K5408" s="10"/>
      <c r="L5408" s="13"/>
      <c r="M5408" s="14"/>
      <c r="N5408" s="15"/>
      <c r="O5408" s="16"/>
      <c r="P5408" s="16"/>
      <c r="Q5408" s="22"/>
      <c r="S5408" s="23"/>
      <c r="T5408" s="23"/>
      <c r="U5408" s="23"/>
    </row>
    <row r="5409" spans="2:21">
      <c r="B5409" s="5"/>
      <c r="C5409" s="5"/>
      <c r="K5409" s="10"/>
      <c r="L5409" s="13"/>
      <c r="M5409" s="14"/>
      <c r="N5409" s="15"/>
      <c r="O5409" s="16"/>
      <c r="P5409" s="16"/>
      <c r="Q5409" s="22"/>
      <c r="S5409" s="23"/>
      <c r="T5409" s="23"/>
      <c r="U5409" s="23"/>
    </row>
    <row r="5410" spans="2:21">
      <c r="B5410" s="5"/>
      <c r="C5410" s="5"/>
      <c r="K5410" s="10"/>
      <c r="L5410" s="13"/>
      <c r="M5410" s="14"/>
      <c r="N5410" s="15"/>
      <c r="O5410" s="16"/>
      <c r="P5410" s="16"/>
      <c r="Q5410" s="22"/>
      <c r="S5410" s="23"/>
      <c r="T5410" s="23"/>
      <c r="U5410" s="23"/>
    </row>
    <row r="5411" spans="2:21">
      <c r="B5411" s="5"/>
      <c r="C5411" s="5"/>
      <c r="K5411" s="10"/>
      <c r="L5411" s="13"/>
      <c r="M5411" s="14"/>
      <c r="N5411" s="15"/>
      <c r="O5411" s="16"/>
      <c r="P5411" s="16"/>
      <c r="Q5411" s="22"/>
      <c r="S5411" s="23"/>
      <c r="T5411" s="23"/>
      <c r="U5411" s="23"/>
    </row>
    <row r="5412" spans="2:21">
      <c r="B5412" s="5"/>
      <c r="C5412" s="5"/>
      <c r="K5412" s="10"/>
      <c r="L5412" s="13"/>
      <c r="M5412" s="14"/>
      <c r="N5412" s="15"/>
      <c r="O5412" s="16"/>
      <c r="P5412" s="16"/>
      <c r="Q5412" s="22"/>
      <c r="S5412" s="23"/>
      <c r="T5412" s="23"/>
      <c r="U5412" s="23"/>
    </row>
    <row r="5413" spans="2:21">
      <c r="B5413" s="5"/>
      <c r="C5413" s="5"/>
      <c r="K5413" s="10"/>
      <c r="L5413" s="13"/>
      <c r="M5413" s="14"/>
      <c r="N5413" s="15"/>
      <c r="O5413" s="16"/>
      <c r="P5413" s="16"/>
      <c r="Q5413" s="22"/>
      <c r="S5413" s="23"/>
      <c r="T5413" s="23"/>
      <c r="U5413" s="23"/>
    </row>
    <row r="5414" spans="2:21">
      <c r="B5414" s="5"/>
      <c r="C5414" s="5"/>
      <c r="K5414" s="10"/>
      <c r="L5414" s="13"/>
      <c r="M5414" s="14"/>
      <c r="N5414" s="15"/>
      <c r="O5414" s="16"/>
      <c r="P5414" s="16"/>
      <c r="Q5414" s="22"/>
      <c r="S5414" s="23"/>
      <c r="T5414" s="23"/>
      <c r="U5414" s="23"/>
    </row>
    <row r="5415" spans="2:21">
      <c r="B5415" s="5"/>
      <c r="C5415" s="5"/>
      <c r="K5415" s="10"/>
      <c r="L5415" s="13"/>
      <c r="M5415" s="14"/>
      <c r="N5415" s="15"/>
      <c r="O5415" s="16"/>
      <c r="P5415" s="16"/>
      <c r="Q5415" s="22"/>
      <c r="S5415" s="23"/>
      <c r="T5415" s="23"/>
      <c r="U5415" s="23"/>
    </row>
    <row r="5416" spans="2:21">
      <c r="B5416" s="5"/>
      <c r="C5416" s="5"/>
      <c r="K5416" s="10"/>
      <c r="L5416" s="13"/>
      <c r="M5416" s="14"/>
      <c r="N5416" s="15"/>
      <c r="O5416" s="16"/>
      <c r="P5416" s="16"/>
      <c r="Q5416" s="22"/>
      <c r="S5416" s="23"/>
      <c r="T5416" s="23"/>
      <c r="U5416" s="23"/>
    </row>
    <row r="5417" spans="2:21">
      <c r="B5417" s="5"/>
      <c r="C5417" s="5"/>
      <c r="K5417" s="10"/>
      <c r="L5417" s="13"/>
      <c r="M5417" s="14"/>
      <c r="N5417" s="15"/>
      <c r="O5417" s="16"/>
      <c r="P5417" s="16"/>
      <c r="Q5417" s="22"/>
      <c r="S5417" s="23"/>
      <c r="T5417" s="23"/>
      <c r="U5417" s="23"/>
    </row>
    <row r="5418" spans="2:21">
      <c r="B5418" s="5"/>
      <c r="C5418" s="5"/>
      <c r="K5418" s="10"/>
      <c r="L5418" s="13"/>
      <c r="M5418" s="14"/>
      <c r="N5418" s="15"/>
      <c r="O5418" s="16"/>
      <c r="P5418" s="16"/>
      <c r="Q5418" s="22"/>
      <c r="S5418" s="23"/>
      <c r="T5418" s="23"/>
      <c r="U5418" s="23"/>
    </row>
    <row r="5419" spans="2:21">
      <c r="B5419" s="5"/>
      <c r="C5419" s="5"/>
      <c r="K5419" s="10"/>
      <c r="L5419" s="13"/>
      <c r="M5419" s="14"/>
      <c r="N5419" s="15"/>
      <c r="O5419" s="16"/>
      <c r="P5419" s="16"/>
      <c r="Q5419" s="22"/>
      <c r="S5419" s="23"/>
      <c r="T5419" s="23"/>
      <c r="U5419" s="23"/>
    </row>
    <row r="5420" spans="2:21">
      <c r="B5420" s="5"/>
      <c r="C5420" s="5"/>
      <c r="K5420" s="10"/>
      <c r="L5420" s="13"/>
      <c r="M5420" s="14"/>
      <c r="N5420" s="15"/>
      <c r="O5420" s="16"/>
      <c r="P5420" s="16"/>
      <c r="Q5420" s="22"/>
      <c r="S5420" s="23"/>
      <c r="T5420" s="23"/>
      <c r="U5420" s="23"/>
    </row>
    <row r="5421" spans="2:21">
      <c r="B5421" s="5"/>
      <c r="C5421" s="5"/>
      <c r="K5421" s="10"/>
      <c r="L5421" s="13"/>
      <c r="M5421" s="14"/>
      <c r="N5421" s="15"/>
      <c r="O5421" s="16"/>
      <c r="P5421" s="16"/>
      <c r="Q5421" s="22"/>
      <c r="S5421" s="23"/>
      <c r="T5421" s="23"/>
      <c r="U5421" s="23"/>
    </row>
    <row r="5422" spans="2:21">
      <c r="B5422" s="5"/>
      <c r="C5422" s="5"/>
      <c r="K5422" s="10"/>
      <c r="L5422" s="13"/>
      <c r="M5422" s="14"/>
      <c r="N5422" s="15"/>
      <c r="O5422" s="16"/>
      <c r="P5422" s="16"/>
      <c r="Q5422" s="22"/>
      <c r="S5422" s="23"/>
      <c r="T5422" s="23"/>
      <c r="U5422" s="23"/>
    </row>
    <row r="5423" spans="2:21">
      <c r="B5423" s="5"/>
      <c r="C5423" s="5"/>
      <c r="K5423" s="10"/>
      <c r="L5423" s="13"/>
      <c r="M5423" s="14"/>
      <c r="N5423" s="15"/>
      <c r="O5423" s="16"/>
      <c r="P5423" s="16"/>
      <c r="Q5423" s="22"/>
      <c r="S5423" s="23"/>
      <c r="T5423" s="23"/>
      <c r="U5423" s="23"/>
    </row>
    <row r="5424" spans="2:21">
      <c r="B5424" s="5"/>
      <c r="C5424" s="5"/>
      <c r="K5424" s="10"/>
      <c r="L5424" s="13"/>
      <c r="M5424" s="14"/>
      <c r="N5424" s="15"/>
      <c r="O5424" s="16"/>
      <c r="P5424" s="16"/>
      <c r="Q5424" s="22"/>
      <c r="S5424" s="23"/>
      <c r="T5424" s="23"/>
      <c r="U5424" s="23"/>
    </row>
    <row r="5425" spans="2:21">
      <c r="B5425" s="5"/>
      <c r="C5425" s="5"/>
      <c r="K5425" s="10"/>
      <c r="L5425" s="13"/>
      <c r="M5425" s="14"/>
      <c r="N5425" s="15"/>
      <c r="O5425" s="16"/>
      <c r="P5425" s="16"/>
      <c r="Q5425" s="22"/>
      <c r="S5425" s="23"/>
      <c r="T5425" s="23"/>
      <c r="U5425" s="23"/>
    </row>
    <row r="5426" spans="2:21">
      <c r="B5426" s="5"/>
      <c r="C5426" s="5"/>
      <c r="K5426" s="10"/>
      <c r="L5426" s="13"/>
      <c r="M5426" s="14"/>
      <c r="N5426" s="15"/>
      <c r="O5426" s="16"/>
      <c r="P5426" s="16"/>
      <c r="Q5426" s="22"/>
      <c r="S5426" s="23"/>
      <c r="T5426" s="23"/>
      <c r="U5426" s="23"/>
    </row>
    <row r="5427" spans="2:21">
      <c r="B5427" s="5"/>
      <c r="C5427" s="5"/>
      <c r="K5427" s="10"/>
      <c r="L5427" s="13"/>
      <c r="M5427" s="14"/>
      <c r="N5427" s="15"/>
      <c r="O5427" s="16"/>
      <c r="P5427" s="16"/>
      <c r="Q5427" s="22"/>
      <c r="S5427" s="23"/>
      <c r="T5427" s="23"/>
      <c r="U5427" s="23"/>
    </row>
    <row r="5428" spans="2:21">
      <c r="B5428" s="5"/>
      <c r="C5428" s="5"/>
      <c r="K5428" s="10"/>
      <c r="L5428" s="13"/>
      <c r="M5428" s="14"/>
      <c r="N5428" s="15"/>
      <c r="O5428" s="16"/>
      <c r="P5428" s="16"/>
      <c r="Q5428" s="22"/>
      <c r="S5428" s="23"/>
      <c r="T5428" s="23"/>
      <c r="U5428" s="23"/>
    </row>
    <row r="5429" spans="2:21">
      <c r="B5429" s="5"/>
      <c r="C5429" s="5"/>
      <c r="K5429" s="10"/>
      <c r="L5429" s="13"/>
      <c r="M5429" s="14"/>
      <c r="N5429" s="15"/>
      <c r="O5429" s="16"/>
      <c r="P5429" s="16"/>
      <c r="Q5429" s="22"/>
      <c r="S5429" s="23"/>
      <c r="T5429" s="23"/>
      <c r="U5429" s="23"/>
    </row>
    <row r="5430" spans="2:21">
      <c r="B5430" s="5"/>
      <c r="C5430" s="5"/>
      <c r="K5430" s="10"/>
      <c r="L5430" s="13"/>
      <c r="M5430" s="14"/>
      <c r="N5430" s="15"/>
      <c r="O5430" s="16"/>
      <c r="P5430" s="16"/>
      <c r="Q5430" s="22"/>
      <c r="S5430" s="23"/>
      <c r="T5430" s="23"/>
      <c r="U5430" s="23"/>
    </row>
    <row r="5431" spans="2:21">
      <c r="B5431" s="5"/>
      <c r="C5431" s="5"/>
      <c r="K5431" s="10"/>
      <c r="L5431" s="13"/>
      <c r="M5431" s="14"/>
      <c r="N5431" s="15"/>
      <c r="O5431" s="16"/>
      <c r="P5431" s="16"/>
      <c r="Q5431" s="22"/>
      <c r="S5431" s="23"/>
      <c r="T5431" s="23"/>
      <c r="U5431" s="23"/>
    </row>
    <row r="5432" spans="2:21">
      <c r="B5432" s="5"/>
      <c r="C5432" s="5"/>
      <c r="K5432" s="10"/>
      <c r="L5432" s="13"/>
      <c r="M5432" s="14"/>
      <c r="N5432" s="15"/>
      <c r="O5432" s="16"/>
      <c r="P5432" s="16"/>
      <c r="Q5432" s="22"/>
      <c r="S5432" s="23"/>
      <c r="T5432" s="23"/>
      <c r="U5432" s="23"/>
    </row>
    <row r="5433" spans="2:21">
      <c r="B5433" s="5"/>
      <c r="C5433" s="5"/>
      <c r="K5433" s="10"/>
      <c r="L5433" s="13"/>
      <c r="M5433" s="14"/>
      <c r="N5433" s="15"/>
      <c r="O5433" s="16"/>
      <c r="P5433" s="16"/>
      <c r="Q5433" s="22"/>
      <c r="S5433" s="23"/>
      <c r="T5433" s="23"/>
      <c r="U5433" s="23"/>
    </row>
    <row r="5434" spans="2:21">
      <c r="B5434" s="5"/>
      <c r="C5434" s="5"/>
      <c r="K5434" s="10"/>
      <c r="L5434" s="13"/>
      <c r="M5434" s="14"/>
      <c r="N5434" s="15"/>
      <c r="O5434" s="16"/>
      <c r="P5434" s="16"/>
      <c r="Q5434" s="22"/>
      <c r="S5434" s="23"/>
      <c r="T5434" s="23"/>
      <c r="U5434" s="23"/>
    </row>
    <row r="5435" spans="2:21">
      <c r="B5435" s="5"/>
      <c r="C5435" s="5"/>
      <c r="K5435" s="10"/>
      <c r="L5435" s="13"/>
      <c r="M5435" s="14"/>
      <c r="N5435" s="15"/>
      <c r="O5435" s="16"/>
      <c r="P5435" s="16"/>
      <c r="Q5435" s="22"/>
      <c r="S5435" s="23"/>
      <c r="T5435" s="23"/>
      <c r="U5435" s="23"/>
    </row>
    <row r="5436" spans="2:21">
      <c r="B5436" s="5"/>
      <c r="C5436" s="5"/>
      <c r="K5436" s="10"/>
      <c r="L5436" s="13"/>
      <c r="M5436" s="14"/>
      <c r="N5436" s="15"/>
      <c r="O5436" s="16"/>
      <c r="P5436" s="16"/>
      <c r="Q5436" s="22"/>
      <c r="S5436" s="23"/>
      <c r="T5436" s="23"/>
      <c r="U5436" s="23"/>
    </row>
    <row r="5437" spans="2:21">
      <c r="B5437" s="5"/>
      <c r="C5437" s="5"/>
      <c r="K5437" s="10"/>
      <c r="L5437" s="13"/>
      <c r="M5437" s="14"/>
      <c r="N5437" s="15"/>
      <c r="O5437" s="16"/>
      <c r="P5437" s="16"/>
      <c r="Q5437" s="22"/>
      <c r="S5437" s="23"/>
      <c r="T5437" s="23"/>
      <c r="U5437" s="23"/>
    </row>
    <row r="5438" spans="2:21">
      <c r="B5438" s="5"/>
      <c r="C5438" s="5"/>
      <c r="K5438" s="10"/>
      <c r="L5438" s="13"/>
      <c r="M5438" s="14"/>
      <c r="N5438" s="15"/>
      <c r="O5438" s="16"/>
      <c r="P5438" s="16"/>
      <c r="Q5438" s="22"/>
      <c r="S5438" s="23"/>
      <c r="T5438" s="23"/>
      <c r="U5438" s="23"/>
    </row>
    <row r="5439" spans="2:21">
      <c r="B5439" s="5"/>
      <c r="C5439" s="5"/>
      <c r="K5439" s="10"/>
      <c r="L5439" s="13"/>
      <c r="M5439" s="14"/>
      <c r="N5439" s="15"/>
      <c r="O5439" s="16"/>
      <c r="P5439" s="16"/>
      <c r="Q5439" s="22"/>
      <c r="S5439" s="23"/>
      <c r="T5439" s="23"/>
      <c r="U5439" s="23"/>
    </row>
    <row r="5440" spans="2:21">
      <c r="B5440" s="5"/>
      <c r="C5440" s="5"/>
      <c r="K5440" s="10"/>
      <c r="L5440" s="13"/>
      <c r="M5440" s="14"/>
      <c r="N5440" s="15"/>
      <c r="O5440" s="16"/>
      <c r="P5440" s="16"/>
      <c r="Q5440" s="22"/>
      <c r="S5440" s="23"/>
      <c r="T5440" s="23"/>
      <c r="U5440" s="23"/>
    </row>
    <row r="5441" spans="2:21">
      <c r="B5441" s="5"/>
      <c r="C5441" s="5"/>
      <c r="K5441" s="10"/>
      <c r="L5441" s="13"/>
      <c r="M5441" s="14"/>
      <c r="N5441" s="15"/>
      <c r="O5441" s="16"/>
      <c r="P5441" s="16"/>
      <c r="Q5441" s="22"/>
      <c r="S5441" s="23"/>
      <c r="T5441" s="23"/>
      <c r="U5441" s="23"/>
    </row>
    <row r="5442" spans="2:21">
      <c r="B5442" s="5"/>
      <c r="C5442" s="5"/>
      <c r="K5442" s="10"/>
      <c r="L5442" s="13"/>
      <c r="M5442" s="14"/>
      <c r="N5442" s="15"/>
      <c r="O5442" s="16"/>
      <c r="P5442" s="16"/>
      <c r="Q5442" s="22"/>
      <c r="S5442" s="23"/>
      <c r="T5442" s="23"/>
      <c r="U5442" s="23"/>
    </row>
    <row r="5443" spans="2:21">
      <c r="B5443" s="5"/>
      <c r="C5443" s="5"/>
      <c r="K5443" s="10"/>
      <c r="L5443" s="13"/>
      <c r="M5443" s="14"/>
      <c r="N5443" s="15"/>
      <c r="O5443" s="16"/>
      <c r="P5443" s="16"/>
      <c r="Q5443" s="22"/>
      <c r="S5443" s="23"/>
      <c r="T5443" s="23"/>
      <c r="U5443" s="23"/>
    </row>
    <row r="5444" spans="2:21">
      <c r="B5444" s="5"/>
      <c r="C5444" s="5"/>
      <c r="K5444" s="10"/>
      <c r="L5444" s="13"/>
      <c r="M5444" s="14"/>
      <c r="N5444" s="15"/>
      <c r="O5444" s="16"/>
      <c r="P5444" s="16"/>
      <c r="Q5444" s="22"/>
      <c r="S5444" s="23"/>
      <c r="T5444" s="23"/>
      <c r="U5444" s="23"/>
    </row>
    <row r="5445" spans="2:21">
      <c r="B5445" s="5"/>
      <c r="C5445" s="5"/>
      <c r="K5445" s="10"/>
      <c r="L5445" s="13"/>
      <c r="M5445" s="14"/>
      <c r="N5445" s="15"/>
      <c r="O5445" s="16"/>
      <c r="P5445" s="16"/>
      <c r="Q5445" s="22"/>
      <c r="S5445" s="23"/>
      <c r="T5445" s="23"/>
      <c r="U5445" s="23"/>
    </row>
    <row r="5446" spans="2:21">
      <c r="B5446" s="5"/>
      <c r="C5446" s="5"/>
      <c r="K5446" s="10"/>
      <c r="L5446" s="13"/>
      <c r="M5446" s="14"/>
      <c r="N5446" s="15"/>
      <c r="O5446" s="16"/>
      <c r="P5446" s="16"/>
      <c r="Q5446" s="22"/>
      <c r="S5446" s="23"/>
      <c r="T5446" s="23"/>
      <c r="U5446" s="23"/>
    </row>
    <row r="5447" spans="2:21">
      <c r="B5447" s="5"/>
      <c r="C5447" s="5"/>
      <c r="K5447" s="10"/>
      <c r="L5447" s="13"/>
      <c r="M5447" s="14"/>
      <c r="N5447" s="15"/>
      <c r="O5447" s="16"/>
      <c r="P5447" s="16"/>
      <c r="Q5447" s="22"/>
      <c r="S5447" s="23"/>
      <c r="T5447" s="23"/>
      <c r="U5447" s="23"/>
    </row>
    <row r="5448" spans="2:21">
      <c r="B5448" s="5"/>
      <c r="C5448" s="5"/>
      <c r="K5448" s="10"/>
      <c r="L5448" s="13"/>
      <c r="M5448" s="14"/>
      <c r="N5448" s="15"/>
      <c r="O5448" s="16"/>
      <c r="P5448" s="16"/>
      <c r="Q5448" s="22"/>
      <c r="S5448" s="23"/>
      <c r="T5448" s="23"/>
      <c r="U5448" s="23"/>
    </row>
    <row r="5449" spans="2:21">
      <c r="B5449" s="5"/>
      <c r="C5449" s="5"/>
      <c r="K5449" s="10"/>
      <c r="L5449" s="13"/>
      <c r="M5449" s="14"/>
      <c r="N5449" s="15"/>
      <c r="O5449" s="16"/>
      <c r="P5449" s="16"/>
      <c r="Q5449" s="22"/>
      <c r="S5449" s="23"/>
      <c r="T5449" s="23"/>
      <c r="U5449" s="23"/>
    </row>
    <row r="5450" spans="2:21">
      <c r="B5450" s="5"/>
      <c r="C5450" s="5"/>
      <c r="K5450" s="10"/>
      <c r="L5450" s="13"/>
      <c r="M5450" s="14"/>
      <c r="N5450" s="15"/>
      <c r="O5450" s="16"/>
      <c r="P5450" s="16"/>
      <c r="Q5450" s="22"/>
      <c r="S5450" s="23"/>
      <c r="T5450" s="23"/>
      <c r="U5450" s="23"/>
    </row>
    <row r="5451" spans="2:21">
      <c r="B5451" s="5"/>
      <c r="C5451" s="5"/>
      <c r="K5451" s="10"/>
      <c r="L5451" s="13"/>
      <c r="M5451" s="14"/>
      <c r="N5451" s="15"/>
      <c r="O5451" s="16"/>
      <c r="P5451" s="16"/>
      <c r="Q5451" s="22"/>
      <c r="S5451" s="23"/>
      <c r="T5451" s="23"/>
      <c r="U5451" s="23"/>
    </row>
    <row r="5452" spans="2:21">
      <c r="B5452" s="5"/>
      <c r="C5452" s="5"/>
      <c r="K5452" s="10"/>
      <c r="L5452" s="13"/>
      <c r="M5452" s="14"/>
      <c r="N5452" s="15"/>
      <c r="O5452" s="16"/>
      <c r="P5452" s="16"/>
      <c r="Q5452" s="22"/>
      <c r="S5452" s="23"/>
      <c r="T5452" s="23"/>
      <c r="U5452" s="23"/>
    </row>
    <row r="5453" spans="2:21">
      <c r="B5453" s="5"/>
      <c r="C5453" s="5"/>
      <c r="K5453" s="10"/>
      <c r="L5453" s="13"/>
      <c r="M5453" s="14"/>
      <c r="N5453" s="15"/>
      <c r="O5453" s="16"/>
      <c r="P5453" s="16"/>
      <c r="Q5453" s="22"/>
      <c r="S5453" s="23"/>
      <c r="T5453" s="23"/>
      <c r="U5453" s="23"/>
    </row>
    <row r="5454" spans="2:21">
      <c r="B5454" s="5"/>
      <c r="C5454" s="5"/>
      <c r="K5454" s="10"/>
      <c r="L5454" s="13"/>
      <c r="M5454" s="14"/>
      <c r="N5454" s="15"/>
      <c r="O5454" s="16"/>
      <c r="P5454" s="16"/>
      <c r="Q5454" s="22"/>
      <c r="S5454" s="23"/>
      <c r="T5454" s="23"/>
      <c r="U5454" s="23"/>
    </row>
    <row r="5455" spans="2:21">
      <c r="B5455" s="5"/>
      <c r="C5455" s="5"/>
      <c r="K5455" s="10"/>
      <c r="L5455" s="13"/>
      <c r="M5455" s="14"/>
      <c r="N5455" s="15"/>
      <c r="O5455" s="16"/>
      <c r="P5455" s="16"/>
      <c r="Q5455" s="22"/>
      <c r="S5455" s="23"/>
      <c r="T5455" s="23"/>
      <c r="U5455" s="23"/>
    </row>
    <row r="5456" spans="2:21">
      <c r="B5456" s="5"/>
      <c r="C5456" s="5"/>
      <c r="K5456" s="10"/>
      <c r="L5456" s="13"/>
      <c r="M5456" s="14"/>
      <c r="N5456" s="15"/>
      <c r="O5456" s="16"/>
      <c r="P5456" s="16"/>
      <c r="Q5456" s="22"/>
      <c r="S5456" s="23"/>
      <c r="T5456" s="23"/>
      <c r="U5456" s="23"/>
    </row>
    <row r="5457" spans="2:21">
      <c r="B5457" s="5"/>
      <c r="C5457" s="5"/>
      <c r="K5457" s="10"/>
      <c r="L5457" s="13"/>
      <c r="M5457" s="14"/>
      <c r="N5457" s="15"/>
      <c r="O5457" s="16"/>
      <c r="P5457" s="16"/>
      <c r="Q5457" s="22"/>
      <c r="S5457" s="23"/>
      <c r="T5457" s="23"/>
      <c r="U5457" s="23"/>
    </row>
    <row r="5458" spans="2:21">
      <c r="B5458" s="5"/>
      <c r="C5458" s="5"/>
      <c r="K5458" s="10"/>
      <c r="L5458" s="13"/>
      <c r="M5458" s="14"/>
      <c r="N5458" s="15"/>
      <c r="O5458" s="16"/>
      <c r="P5458" s="16"/>
      <c r="Q5458" s="22"/>
      <c r="S5458" s="23"/>
      <c r="T5458" s="23"/>
      <c r="U5458" s="23"/>
    </row>
    <row r="5459" spans="2:21">
      <c r="B5459" s="5"/>
      <c r="C5459" s="5"/>
      <c r="K5459" s="10"/>
      <c r="L5459" s="13"/>
      <c r="M5459" s="14"/>
      <c r="N5459" s="15"/>
      <c r="O5459" s="16"/>
      <c r="P5459" s="16"/>
      <c r="Q5459" s="22"/>
      <c r="S5459" s="23"/>
      <c r="T5459" s="23"/>
      <c r="U5459" s="23"/>
    </row>
    <row r="5460" spans="2:21">
      <c r="B5460" s="5"/>
      <c r="C5460" s="5"/>
      <c r="K5460" s="10"/>
      <c r="L5460" s="13"/>
      <c r="M5460" s="14"/>
      <c r="N5460" s="15"/>
      <c r="O5460" s="16"/>
      <c r="P5460" s="16"/>
      <c r="Q5460" s="22"/>
      <c r="S5460" s="23"/>
      <c r="T5460" s="23"/>
      <c r="U5460" s="23"/>
    </row>
    <row r="5461" spans="2:21">
      <c r="B5461" s="5"/>
      <c r="C5461" s="5"/>
      <c r="K5461" s="10"/>
      <c r="L5461" s="13"/>
      <c r="M5461" s="14"/>
      <c r="N5461" s="15"/>
      <c r="O5461" s="16"/>
      <c r="P5461" s="16"/>
      <c r="Q5461" s="22"/>
      <c r="S5461" s="23"/>
      <c r="T5461" s="23"/>
      <c r="U5461" s="23"/>
    </row>
    <row r="5462" spans="2:21">
      <c r="B5462" s="5"/>
      <c r="C5462" s="5"/>
      <c r="K5462" s="10"/>
      <c r="L5462" s="13"/>
      <c r="M5462" s="14"/>
      <c r="N5462" s="15"/>
      <c r="O5462" s="16"/>
      <c r="P5462" s="16"/>
      <c r="Q5462" s="22"/>
      <c r="S5462" s="23"/>
      <c r="T5462" s="23"/>
      <c r="U5462" s="23"/>
    </row>
    <row r="5463" spans="2:21">
      <c r="B5463" s="5"/>
      <c r="C5463" s="5"/>
      <c r="K5463" s="10"/>
      <c r="L5463" s="13"/>
      <c r="M5463" s="14"/>
      <c r="N5463" s="15"/>
      <c r="O5463" s="16"/>
      <c r="P5463" s="16"/>
      <c r="Q5463" s="22"/>
      <c r="S5463" s="23"/>
      <c r="T5463" s="23"/>
      <c r="U5463" s="23"/>
    </row>
    <row r="5464" spans="2:21">
      <c r="B5464" s="5"/>
      <c r="C5464" s="5"/>
      <c r="K5464" s="10"/>
      <c r="L5464" s="13"/>
      <c r="M5464" s="14"/>
      <c r="N5464" s="15"/>
      <c r="O5464" s="16"/>
      <c r="P5464" s="16"/>
      <c r="Q5464" s="22"/>
      <c r="S5464" s="23"/>
      <c r="T5464" s="23"/>
      <c r="U5464" s="23"/>
    </row>
    <row r="5465" spans="2:21">
      <c r="B5465" s="5"/>
      <c r="C5465" s="5"/>
      <c r="K5465" s="10"/>
      <c r="L5465" s="13"/>
      <c r="M5465" s="14"/>
      <c r="N5465" s="15"/>
      <c r="O5465" s="16"/>
      <c r="P5465" s="16"/>
      <c r="Q5465" s="22"/>
      <c r="S5465" s="23"/>
      <c r="T5465" s="23"/>
      <c r="U5465" s="23"/>
    </row>
    <row r="5466" spans="2:21">
      <c r="B5466" s="5"/>
      <c r="C5466" s="5"/>
      <c r="K5466" s="10"/>
      <c r="L5466" s="13"/>
      <c r="M5466" s="14"/>
      <c r="N5466" s="15"/>
      <c r="O5466" s="16"/>
      <c r="P5466" s="16"/>
      <c r="Q5466" s="22"/>
      <c r="S5466" s="23"/>
      <c r="T5466" s="23"/>
      <c r="U5466" s="23"/>
    </row>
    <row r="5467" spans="2:21">
      <c r="B5467" s="5"/>
      <c r="C5467" s="5"/>
      <c r="K5467" s="10"/>
      <c r="L5467" s="13"/>
      <c r="M5467" s="14"/>
      <c r="N5467" s="15"/>
      <c r="O5467" s="16"/>
      <c r="P5467" s="16"/>
      <c r="Q5467" s="22"/>
      <c r="S5467" s="23"/>
      <c r="T5467" s="23"/>
      <c r="U5467" s="23"/>
    </row>
    <row r="5468" spans="2:21">
      <c r="B5468" s="5"/>
      <c r="C5468" s="5"/>
      <c r="K5468" s="10"/>
      <c r="L5468" s="13"/>
      <c r="M5468" s="14"/>
      <c r="N5468" s="15"/>
      <c r="O5468" s="16"/>
      <c r="P5468" s="16"/>
      <c r="Q5468" s="22"/>
      <c r="S5468" s="23"/>
      <c r="T5468" s="23"/>
      <c r="U5468" s="23"/>
    </row>
    <row r="5469" spans="2:21">
      <c r="B5469" s="5"/>
      <c r="C5469" s="5"/>
      <c r="K5469" s="10"/>
      <c r="L5469" s="13"/>
      <c r="M5469" s="14"/>
      <c r="N5469" s="15"/>
      <c r="O5469" s="16"/>
      <c r="P5469" s="16"/>
      <c r="Q5469" s="22"/>
      <c r="S5469" s="23"/>
      <c r="T5469" s="23"/>
      <c r="U5469" s="23"/>
    </row>
    <row r="5470" spans="2:21">
      <c r="B5470" s="5"/>
      <c r="C5470" s="5"/>
      <c r="K5470" s="10"/>
      <c r="L5470" s="13"/>
      <c r="M5470" s="14"/>
      <c r="N5470" s="15"/>
      <c r="O5470" s="16"/>
      <c r="P5470" s="16"/>
      <c r="Q5470" s="22"/>
      <c r="S5470" s="23"/>
      <c r="T5470" s="23"/>
      <c r="U5470" s="23"/>
    </row>
    <row r="5471" spans="2:21">
      <c r="B5471" s="5"/>
      <c r="C5471" s="5"/>
      <c r="K5471" s="10"/>
      <c r="L5471" s="13"/>
      <c r="M5471" s="14"/>
      <c r="N5471" s="15"/>
      <c r="O5471" s="16"/>
      <c r="P5471" s="16"/>
      <c r="Q5471" s="22"/>
      <c r="S5471" s="23"/>
      <c r="T5471" s="23"/>
      <c r="U5471" s="23"/>
    </row>
    <row r="5472" spans="2:21">
      <c r="B5472" s="5"/>
      <c r="C5472" s="5"/>
      <c r="K5472" s="10"/>
      <c r="L5472" s="13"/>
      <c r="M5472" s="14"/>
      <c r="N5472" s="15"/>
      <c r="O5472" s="16"/>
      <c r="P5472" s="16"/>
      <c r="Q5472" s="22"/>
      <c r="S5472" s="23"/>
      <c r="T5472" s="23"/>
      <c r="U5472" s="23"/>
    </row>
    <row r="5473" spans="2:21">
      <c r="B5473" s="5"/>
      <c r="C5473" s="5"/>
      <c r="K5473" s="10"/>
      <c r="L5473" s="13"/>
      <c r="M5473" s="14"/>
      <c r="N5473" s="15"/>
      <c r="O5473" s="16"/>
      <c r="P5473" s="16"/>
      <c r="Q5473" s="22"/>
      <c r="S5473" s="23"/>
      <c r="T5473" s="23"/>
      <c r="U5473" s="23"/>
    </row>
    <row r="5474" spans="2:21">
      <c r="B5474" s="5"/>
      <c r="C5474" s="5"/>
      <c r="K5474" s="10"/>
      <c r="L5474" s="13"/>
      <c r="M5474" s="14"/>
      <c r="N5474" s="15"/>
      <c r="O5474" s="16"/>
      <c r="P5474" s="16"/>
      <c r="Q5474" s="22"/>
      <c r="S5474" s="23"/>
      <c r="T5474" s="23"/>
      <c r="U5474" s="23"/>
    </row>
    <row r="5475" spans="2:21">
      <c r="B5475" s="5"/>
      <c r="C5475" s="5"/>
      <c r="K5475" s="10"/>
      <c r="L5475" s="13"/>
      <c r="M5475" s="14"/>
      <c r="N5475" s="15"/>
      <c r="O5475" s="16"/>
      <c r="P5475" s="16"/>
      <c r="Q5475" s="22"/>
      <c r="S5475" s="23"/>
      <c r="T5475" s="23"/>
      <c r="U5475" s="23"/>
    </row>
    <row r="5476" spans="2:21">
      <c r="B5476" s="5"/>
      <c r="C5476" s="5"/>
      <c r="K5476" s="10"/>
      <c r="L5476" s="13"/>
      <c r="M5476" s="14"/>
      <c r="N5476" s="15"/>
      <c r="O5476" s="16"/>
      <c r="P5476" s="16"/>
      <c r="Q5476" s="22"/>
      <c r="S5476" s="23"/>
      <c r="T5476" s="23"/>
      <c r="U5476" s="23"/>
    </row>
    <row r="5477" spans="2:21">
      <c r="B5477" s="5"/>
      <c r="C5477" s="5"/>
      <c r="K5477" s="10"/>
      <c r="L5477" s="13"/>
      <c r="M5477" s="14"/>
      <c r="N5477" s="15"/>
      <c r="O5477" s="16"/>
      <c r="P5477" s="16"/>
      <c r="Q5477" s="22"/>
      <c r="S5477" s="23"/>
      <c r="T5477" s="23"/>
      <c r="U5477" s="23"/>
    </row>
    <row r="5478" spans="2:21">
      <c r="B5478" s="5"/>
      <c r="C5478" s="5"/>
      <c r="K5478" s="10"/>
      <c r="L5478" s="13"/>
      <c r="M5478" s="14"/>
      <c r="N5478" s="15"/>
      <c r="O5478" s="16"/>
      <c r="P5478" s="16"/>
      <c r="Q5478" s="22"/>
      <c r="S5478" s="23"/>
      <c r="T5478" s="23"/>
      <c r="U5478" s="23"/>
    </row>
    <row r="5479" spans="2:21">
      <c r="B5479" s="5"/>
      <c r="C5479" s="5"/>
      <c r="K5479" s="10"/>
      <c r="L5479" s="13"/>
      <c r="M5479" s="14"/>
      <c r="N5479" s="15"/>
      <c r="O5479" s="16"/>
      <c r="P5479" s="16"/>
      <c r="Q5479" s="22"/>
      <c r="S5479" s="23"/>
      <c r="T5479" s="23"/>
      <c r="U5479" s="23"/>
    </row>
    <row r="5480" spans="2:21">
      <c r="B5480" s="5"/>
      <c r="C5480" s="5"/>
      <c r="K5480" s="10"/>
      <c r="L5480" s="13"/>
      <c r="M5480" s="14"/>
      <c r="N5480" s="15"/>
      <c r="O5480" s="16"/>
      <c r="P5480" s="16"/>
      <c r="Q5480" s="22"/>
      <c r="S5480" s="23"/>
      <c r="T5480" s="23"/>
      <c r="U5480" s="23"/>
    </row>
    <row r="5481" spans="2:21">
      <c r="B5481" s="5"/>
      <c r="C5481" s="5"/>
      <c r="K5481" s="10"/>
      <c r="L5481" s="13"/>
      <c r="M5481" s="14"/>
      <c r="N5481" s="15"/>
      <c r="O5481" s="16"/>
      <c r="P5481" s="16"/>
      <c r="Q5481" s="22"/>
      <c r="S5481" s="23"/>
      <c r="T5481" s="23"/>
      <c r="U5481" s="23"/>
    </row>
    <row r="5482" spans="2:21">
      <c r="B5482" s="5"/>
      <c r="C5482" s="5"/>
      <c r="K5482" s="10"/>
      <c r="L5482" s="13"/>
      <c r="M5482" s="14"/>
      <c r="N5482" s="15"/>
      <c r="O5482" s="16"/>
      <c r="P5482" s="16"/>
      <c r="Q5482" s="22"/>
      <c r="S5482" s="23"/>
      <c r="T5482" s="23"/>
      <c r="U5482" s="23"/>
    </row>
    <row r="5483" spans="2:21">
      <c r="B5483" s="5"/>
      <c r="C5483" s="5"/>
      <c r="K5483" s="10"/>
      <c r="L5483" s="13"/>
      <c r="M5483" s="14"/>
      <c r="N5483" s="15"/>
      <c r="O5483" s="16"/>
      <c r="P5483" s="16"/>
      <c r="Q5483" s="22"/>
      <c r="S5483" s="23"/>
      <c r="T5483" s="23"/>
      <c r="U5483" s="23"/>
    </row>
    <row r="5484" spans="2:21">
      <c r="B5484" s="5"/>
      <c r="C5484" s="5"/>
      <c r="K5484" s="10"/>
      <c r="L5484" s="13"/>
      <c r="M5484" s="14"/>
      <c r="N5484" s="15"/>
      <c r="O5484" s="16"/>
      <c r="P5484" s="16"/>
      <c r="Q5484" s="22"/>
      <c r="S5484" s="23"/>
      <c r="T5484" s="23"/>
      <c r="U5484" s="23"/>
    </row>
    <row r="5485" spans="2:21">
      <c r="B5485" s="5"/>
      <c r="C5485" s="5"/>
      <c r="K5485" s="10"/>
      <c r="L5485" s="13"/>
      <c r="M5485" s="14"/>
      <c r="N5485" s="15"/>
      <c r="O5485" s="16"/>
      <c r="P5485" s="16"/>
      <c r="Q5485" s="22"/>
      <c r="S5485" s="23"/>
      <c r="T5485" s="23"/>
      <c r="U5485" s="23"/>
    </row>
    <row r="5486" spans="2:21">
      <c r="B5486" s="5"/>
      <c r="C5486" s="5"/>
      <c r="K5486" s="10"/>
      <c r="L5486" s="13"/>
      <c r="M5486" s="14"/>
      <c r="N5486" s="15"/>
      <c r="O5486" s="16"/>
      <c r="P5486" s="16"/>
      <c r="Q5486" s="22"/>
      <c r="S5486" s="23"/>
      <c r="T5486" s="23"/>
      <c r="U5486" s="23"/>
    </row>
    <row r="5487" spans="2:21">
      <c r="B5487" s="5"/>
      <c r="C5487" s="5"/>
      <c r="K5487" s="10"/>
      <c r="L5487" s="13"/>
      <c r="M5487" s="14"/>
      <c r="N5487" s="15"/>
      <c r="O5487" s="16"/>
      <c r="P5487" s="16"/>
      <c r="Q5487" s="22"/>
      <c r="S5487" s="23"/>
      <c r="T5487" s="23"/>
      <c r="U5487" s="23"/>
    </row>
    <row r="5488" spans="2:21">
      <c r="B5488" s="5"/>
      <c r="C5488" s="5"/>
      <c r="K5488" s="10"/>
      <c r="L5488" s="13"/>
      <c r="M5488" s="14"/>
      <c r="N5488" s="15"/>
      <c r="O5488" s="16"/>
      <c r="P5488" s="16"/>
      <c r="Q5488" s="22"/>
      <c r="S5488" s="23"/>
      <c r="T5488" s="23"/>
      <c r="U5488" s="23"/>
    </row>
    <row r="5489" spans="2:21">
      <c r="B5489" s="5"/>
      <c r="C5489" s="5"/>
      <c r="K5489" s="10"/>
      <c r="L5489" s="13"/>
      <c r="M5489" s="14"/>
      <c r="N5489" s="15"/>
      <c r="O5489" s="16"/>
      <c r="P5489" s="16"/>
      <c r="Q5489" s="22"/>
      <c r="S5489" s="23"/>
      <c r="T5489" s="23"/>
      <c r="U5489" s="23"/>
    </row>
    <row r="5490" spans="2:21">
      <c r="B5490" s="5"/>
      <c r="C5490" s="5"/>
      <c r="K5490" s="10"/>
      <c r="L5490" s="13"/>
      <c r="M5490" s="14"/>
      <c r="N5490" s="15"/>
      <c r="O5490" s="16"/>
      <c r="P5490" s="16"/>
      <c r="Q5490" s="22"/>
      <c r="S5490" s="23"/>
      <c r="T5490" s="23"/>
      <c r="U5490" s="23"/>
    </row>
    <row r="5491" spans="2:21">
      <c r="B5491" s="5"/>
      <c r="C5491" s="5"/>
      <c r="K5491" s="10"/>
      <c r="L5491" s="13"/>
      <c r="M5491" s="14"/>
      <c r="N5491" s="15"/>
      <c r="O5491" s="16"/>
      <c r="P5491" s="16"/>
      <c r="Q5491" s="22"/>
      <c r="S5491" s="23"/>
      <c r="T5491" s="23"/>
      <c r="U5491" s="23"/>
    </row>
    <row r="5492" spans="2:21">
      <c r="B5492" s="5"/>
      <c r="C5492" s="5"/>
      <c r="K5492" s="10"/>
      <c r="L5492" s="13"/>
      <c r="M5492" s="14"/>
      <c r="N5492" s="15"/>
      <c r="O5492" s="16"/>
      <c r="P5492" s="16"/>
      <c r="Q5492" s="22"/>
      <c r="S5492" s="23"/>
      <c r="T5492" s="23"/>
      <c r="U5492" s="23"/>
    </row>
    <row r="5493" spans="2:21">
      <c r="B5493" s="5"/>
      <c r="C5493" s="5"/>
      <c r="K5493" s="10"/>
      <c r="L5493" s="13"/>
      <c r="M5493" s="14"/>
      <c r="N5493" s="15"/>
      <c r="O5493" s="16"/>
      <c r="P5493" s="16"/>
      <c r="Q5493" s="22"/>
      <c r="S5493" s="23"/>
      <c r="T5493" s="23"/>
      <c r="U5493" s="23"/>
    </row>
    <row r="5494" spans="2:21">
      <c r="B5494" s="5"/>
      <c r="C5494" s="5"/>
      <c r="K5494" s="10"/>
      <c r="L5494" s="13"/>
      <c r="M5494" s="14"/>
      <c r="N5494" s="15"/>
      <c r="O5494" s="16"/>
      <c r="P5494" s="16"/>
      <c r="Q5494" s="22"/>
      <c r="S5494" s="23"/>
      <c r="T5494" s="23"/>
      <c r="U5494" s="23"/>
    </row>
    <row r="5495" spans="2:21">
      <c r="B5495" s="5"/>
      <c r="C5495" s="5"/>
      <c r="K5495" s="10"/>
      <c r="L5495" s="13"/>
      <c r="M5495" s="14"/>
      <c r="N5495" s="15"/>
      <c r="O5495" s="16"/>
      <c r="P5495" s="16"/>
      <c r="Q5495" s="22"/>
      <c r="S5495" s="23"/>
      <c r="T5495" s="23"/>
      <c r="U5495" s="23"/>
    </row>
    <row r="5496" spans="2:21">
      <c r="B5496" s="5"/>
      <c r="C5496" s="5"/>
      <c r="K5496" s="10"/>
      <c r="L5496" s="13"/>
      <c r="M5496" s="14"/>
      <c r="N5496" s="15"/>
      <c r="O5496" s="16"/>
      <c r="P5496" s="16"/>
      <c r="Q5496" s="22"/>
      <c r="S5496" s="23"/>
      <c r="T5496" s="23"/>
      <c r="U5496" s="23"/>
    </row>
    <row r="5497" spans="2:21">
      <c r="B5497" s="5"/>
      <c r="C5497" s="5"/>
      <c r="K5497" s="10"/>
      <c r="L5497" s="13"/>
      <c r="M5497" s="14"/>
      <c r="N5497" s="15"/>
      <c r="O5497" s="16"/>
      <c r="P5497" s="16"/>
      <c r="Q5497" s="22"/>
      <c r="S5497" s="23"/>
      <c r="T5497" s="23"/>
      <c r="U5497" s="23"/>
    </row>
    <row r="5498" spans="2:21">
      <c r="B5498" s="5"/>
      <c r="C5498" s="5"/>
      <c r="K5498" s="10"/>
      <c r="L5498" s="13"/>
      <c r="M5498" s="14"/>
      <c r="N5498" s="15"/>
      <c r="O5498" s="16"/>
      <c r="P5498" s="16"/>
      <c r="Q5498" s="22"/>
      <c r="S5498" s="23"/>
      <c r="T5498" s="23"/>
      <c r="U5498" s="23"/>
    </row>
    <row r="5499" spans="2:21">
      <c r="B5499" s="5"/>
      <c r="C5499" s="5"/>
      <c r="K5499" s="10"/>
      <c r="L5499" s="13"/>
      <c r="M5499" s="14"/>
      <c r="N5499" s="15"/>
      <c r="O5499" s="16"/>
      <c r="P5499" s="16"/>
      <c r="Q5499" s="22"/>
      <c r="S5499" s="23"/>
      <c r="T5499" s="23"/>
      <c r="U5499" s="23"/>
    </row>
    <row r="5500" spans="2:21">
      <c r="B5500" s="5"/>
      <c r="C5500" s="5"/>
      <c r="K5500" s="10"/>
      <c r="L5500" s="13"/>
      <c r="M5500" s="14"/>
      <c r="N5500" s="15"/>
      <c r="O5500" s="16"/>
      <c r="P5500" s="16"/>
      <c r="Q5500" s="22"/>
      <c r="S5500" s="23"/>
      <c r="T5500" s="23"/>
      <c r="U5500" s="23"/>
    </row>
    <row r="5501" spans="2:21">
      <c r="B5501" s="5"/>
      <c r="C5501" s="5"/>
      <c r="K5501" s="10"/>
      <c r="L5501" s="13"/>
      <c r="M5501" s="14"/>
      <c r="N5501" s="15"/>
      <c r="O5501" s="16"/>
      <c r="P5501" s="16"/>
      <c r="Q5501" s="22"/>
      <c r="S5501" s="23"/>
      <c r="T5501" s="23"/>
      <c r="U5501" s="23"/>
    </row>
    <row r="5502" spans="2:21">
      <c r="B5502" s="5"/>
      <c r="C5502" s="5"/>
      <c r="K5502" s="10"/>
      <c r="L5502" s="13"/>
      <c r="M5502" s="14"/>
      <c r="N5502" s="15"/>
      <c r="O5502" s="16"/>
      <c r="P5502" s="16"/>
      <c r="Q5502" s="22"/>
      <c r="S5502" s="23"/>
      <c r="T5502" s="23"/>
      <c r="U5502" s="23"/>
    </row>
    <row r="5503" spans="2:21">
      <c r="B5503" s="5"/>
      <c r="C5503" s="5"/>
      <c r="K5503" s="10"/>
      <c r="L5503" s="13"/>
      <c r="M5503" s="14"/>
      <c r="N5503" s="15"/>
      <c r="O5503" s="16"/>
      <c r="P5503" s="16"/>
      <c r="Q5503" s="22"/>
      <c r="S5503" s="23"/>
      <c r="T5503" s="23"/>
      <c r="U5503" s="23"/>
    </row>
    <row r="5504" spans="2:21">
      <c r="B5504" s="5"/>
      <c r="C5504" s="5"/>
      <c r="K5504" s="10"/>
      <c r="L5504" s="13"/>
      <c r="M5504" s="14"/>
      <c r="N5504" s="15"/>
      <c r="O5504" s="16"/>
      <c r="P5504" s="16"/>
      <c r="Q5504" s="22"/>
      <c r="S5504" s="23"/>
      <c r="T5504" s="23"/>
      <c r="U5504" s="23"/>
    </row>
    <row r="5505" spans="2:21">
      <c r="B5505" s="5"/>
      <c r="C5505" s="5"/>
      <c r="K5505" s="10"/>
      <c r="L5505" s="13"/>
      <c r="M5505" s="14"/>
      <c r="N5505" s="15"/>
      <c r="O5505" s="16"/>
      <c r="P5505" s="16"/>
      <c r="Q5505" s="22"/>
      <c r="S5505" s="23"/>
      <c r="T5505" s="23"/>
      <c r="U5505" s="23"/>
    </row>
    <row r="5506" spans="2:21">
      <c r="B5506" s="5"/>
      <c r="C5506" s="5"/>
      <c r="K5506" s="10"/>
      <c r="L5506" s="13"/>
      <c r="M5506" s="14"/>
      <c r="N5506" s="15"/>
      <c r="O5506" s="16"/>
      <c r="P5506" s="16"/>
      <c r="Q5506" s="22"/>
      <c r="S5506" s="23"/>
      <c r="T5506" s="23"/>
      <c r="U5506" s="23"/>
    </row>
    <row r="5507" spans="2:21">
      <c r="B5507" s="5"/>
      <c r="C5507" s="5"/>
      <c r="K5507" s="10"/>
      <c r="L5507" s="13"/>
      <c r="M5507" s="14"/>
      <c r="N5507" s="15"/>
      <c r="O5507" s="16"/>
      <c r="P5507" s="16"/>
      <c r="Q5507" s="22"/>
      <c r="S5507" s="23"/>
      <c r="T5507" s="23"/>
      <c r="U5507" s="23"/>
    </row>
    <row r="5508" spans="2:21">
      <c r="B5508" s="5"/>
      <c r="C5508" s="5"/>
      <c r="K5508" s="10"/>
      <c r="L5508" s="13"/>
      <c r="M5508" s="14"/>
      <c r="N5508" s="15"/>
      <c r="O5508" s="16"/>
      <c r="P5508" s="16"/>
      <c r="Q5508" s="22"/>
      <c r="S5508" s="23"/>
      <c r="T5508" s="23"/>
      <c r="U5508" s="23"/>
    </row>
    <row r="5509" spans="2:21">
      <c r="B5509" s="5"/>
      <c r="C5509" s="5"/>
      <c r="K5509" s="10"/>
      <c r="L5509" s="13"/>
      <c r="M5509" s="14"/>
      <c r="N5509" s="15"/>
      <c r="O5509" s="16"/>
      <c r="P5509" s="16"/>
      <c r="Q5509" s="22"/>
      <c r="S5509" s="23"/>
      <c r="T5509" s="23"/>
      <c r="U5509" s="23"/>
    </row>
    <row r="5510" spans="2:21">
      <c r="B5510" s="5"/>
      <c r="C5510" s="5"/>
      <c r="K5510" s="10"/>
      <c r="L5510" s="13"/>
      <c r="M5510" s="14"/>
      <c r="N5510" s="15"/>
      <c r="O5510" s="16"/>
      <c r="P5510" s="16"/>
      <c r="Q5510" s="22"/>
      <c r="S5510" s="23"/>
      <c r="T5510" s="23"/>
      <c r="U5510" s="23"/>
    </row>
    <row r="5511" spans="2:21">
      <c r="B5511" s="5"/>
      <c r="C5511" s="5"/>
      <c r="K5511" s="10"/>
      <c r="L5511" s="13"/>
      <c r="M5511" s="14"/>
      <c r="N5511" s="15"/>
      <c r="O5511" s="16"/>
      <c r="P5511" s="16"/>
      <c r="Q5511" s="22"/>
      <c r="S5511" s="23"/>
      <c r="T5511" s="23"/>
      <c r="U5511" s="23"/>
    </row>
    <row r="5512" spans="2:21">
      <c r="B5512" s="5"/>
      <c r="C5512" s="5"/>
      <c r="K5512" s="10"/>
      <c r="L5512" s="13"/>
      <c r="M5512" s="14"/>
      <c r="N5512" s="15"/>
      <c r="O5512" s="16"/>
      <c r="P5512" s="16"/>
      <c r="Q5512" s="22"/>
      <c r="S5512" s="23"/>
      <c r="T5512" s="23"/>
      <c r="U5512" s="23"/>
    </row>
    <row r="5513" spans="2:21">
      <c r="B5513" s="5"/>
      <c r="C5513" s="5"/>
      <c r="K5513" s="10"/>
      <c r="L5513" s="13"/>
      <c r="M5513" s="14"/>
      <c r="N5513" s="15"/>
      <c r="O5513" s="16"/>
      <c r="P5513" s="16"/>
      <c r="Q5513" s="22"/>
      <c r="S5513" s="23"/>
      <c r="T5513" s="23"/>
      <c r="U5513" s="23"/>
    </row>
    <row r="5514" spans="2:21">
      <c r="B5514" s="5"/>
      <c r="C5514" s="5"/>
      <c r="K5514" s="10"/>
      <c r="L5514" s="13"/>
      <c r="M5514" s="14"/>
      <c r="N5514" s="15"/>
      <c r="O5514" s="16"/>
      <c r="P5514" s="16"/>
      <c r="Q5514" s="22"/>
      <c r="S5514" s="23"/>
      <c r="T5514" s="23"/>
      <c r="U5514" s="23"/>
    </row>
    <row r="5515" spans="2:21">
      <c r="B5515" s="5"/>
      <c r="C5515" s="5"/>
      <c r="K5515" s="10"/>
      <c r="L5515" s="13"/>
      <c r="M5515" s="14"/>
      <c r="N5515" s="15"/>
      <c r="O5515" s="16"/>
      <c r="P5515" s="16"/>
      <c r="Q5515" s="22"/>
      <c r="S5515" s="23"/>
      <c r="T5515" s="23"/>
      <c r="U5515" s="23"/>
    </row>
    <row r="5516" spans="2:21">
      <c r="B5516" s="5"/>
      <c r="C5516" s="5"/>
      <c r="K5516" s="10"/>
      <c r="L5516" s="13"/>
      <c r="M5516" s="14"/>
      <c r="N5516" s="15"/>
      <c r="O5516" s="16"/>
      <c r="P5516" s="16"/>
      <c r="Q5516" s="22"/>
      <c r="S5516" s="23"/>
      <c r="T5516" s="23"/>
      <c r="U5516" s="23"/>
    </row>
    <row r="5517" spans="2:21">
      <c r="B5517" s="5"/>
      <c r="C5517" s="5"/>
      <c r="K5517" s="10"/>
      <c r="L5517" s="13"/>
      <c r="M5517" s="14"/>
      <c r="N5517" s="15"/>
      <c r="O5517" s="16"/>
      <c r="P5517" s="16"/>
      <c r="Q5517" s="22"/>
      <c r="S5517" s="23"/>
      <c r="T5517" s="23"/>
      <c r="U5517" s="23"/>
    </row>
    <row r="5518" spans="2:21">
      <c r="B5518" s="5"/>
      <c r="C5518" s="5"/>
      <c r="K5518" s="10"/>
      <c r="L5518" s="13"/>
      <c r="M5518" s="14"/>
      <c r="N5518" s="15"/>
      <c r="O5518" s="16"/>
      <c r="P5518" s="16"/>
      <c r="Q5518" s="22"/>
      <c r="S5518" s="23"/>
      <c r="T5518" s="23"/>
      <c r="U5518" s="23"/>
    </row>
    <row r="5519" spans="2:21">
      <c r="B5519" s="5"/>
      <c r="C5519" s="5"/>
      <c r="K5519" s="10"/>
      <c r="L5519" s="13"/>
      <c r="M5519" s="14"/>
      <c r="N5519" s="15"/>
      <c r="O5519" s="16"/>
      <c r="P5519" s="16"/>
      <c r="Q5519" s="22"/>
      <c r="S5519" s="23"/>
      <c r="T5519" s="23"/>
      <c r="U5519" s="23"/>
    </row>
    <row r="5520" spans="2:21">
      <c r="B5520" s="5"/>
      <c r="C5520" s="5"/>
      <c r="K5520" s="10"/>
      <c r="L5520" s="13"/>
      <c r="M5520" s="14"/>
      <c r="N5520" s="15"/>
      <c r="O5520" s="16"/>
      <c r="P5520" s="16"/>
      <c r="Q5520" s="22"/>
      <c r="S5520" s="23"/>
      <c r="T5520" s="23"/>
      <c r="U5520" s="23"/>
    </row>
    <row r="5521" spans="2:21">
      <c r="B5521" s="5"/>
      <c r="C5521" s="5"/>
      <c r="K5521" s="10"/>
      <c r="L5521" s="13"/>
      <c r="M5521" s="14"/>
      <c r="N5521" s="15"/>
      <c r="O5521" s="16"/>
      <c r="P5521" s="16"/>
      <c r="Q5521" s="22"/>
      <c r="S5521" s="23"/>
      <c r="T5521" s="23"/>
      <c r="U5521" s="23"/>
    </row>
    <row r="5522" spans="2:21">
      <c r="B5522" s="5"/>
      <c r="C5522" s="5"/>
      <c r="K5522" s="10"/>
      <c r="L5522" s="13"/>
      <c r="M5522" s="14"/>
      <c r="N5522" s="15"/>
      <c r="O5522" s="16"/>
      <c r="P5522" s="16"/>
      <c r="Q5522" s="22"/>
      <c r="S5522" s="23"/>
      <c r="T5522" s="23"/>
      <c r="U5522" s="23"/>
    </row>
    <row r="5523" spans="2:21">
      <c r="B5523" s="5"/>
      <c r="C5523" s="5"/>
      <c r="K5523" s="10"/>
      <c r="L5523" s="13"/>
      <c r="M5523" s="14"/>
      <c r="N5523" s="15"/>
      <c r="O5523" s="16"/>
      <c r="P5523" s="16"/>
      <c r="Q5523" s="22"/>
      <c r="S5523" s="23"/>
      <c r="T5523" s="23"/>
      <c r="U5523" s="23"/>
    </row>
    <row r="5524" spans="2:21">
      <c r="B5524" s="5"/>
      <c r="C5524" s="5"/>
      <c r="K5524" s="10"/>
      <c r="L5524" s="13"/>
      <c r="M5524" s="14"/>
      <c r="N5524" s="15"/>
      <c r="O5524" s="16"/>
      <c r="P5524" s="16"/>
      <c r="Q5524" s="22"/>
      <c r="S5524" s="23"/>
      <c r="T5524" s="23"/>
      <c r="U5524" s="23"/>
    </row>
    <row r="5525" spans="2:21">
      <c r="B5525" s="5"/>
      <c r="C5525" s="5"/>
      <c r="K5525" s="10"/>
      <c r="L5525" s="13"/>
      <c r="M5525" s="14"/>
      <c r="N5525" s="15"/>
      <c r="O5525" s="16"/>
      <c r="P5525" s="16"/>
      <c r="Q5525" s="22"/>
      <c r="S5525" s="23"/>
      <c r="T5525" s="23"/>
      <c r="U5525" s="23"/>
    </row>
    <row r="5526" spans="2:21">
      <c r="B5526" s="5"/>
      <c r="C5526" s="5"/>
      <c r="K5526" s="10"/>
      <c r="L5526" s="13"/>
      <c r="M5526" s="14"/>
      <c r="N5526" s="15"/>
      <c r="O5526" s="16"/>
      <c r="P5526" s="16"/>
      <c r="Q5526" s="22"/>
      <c r="S5526" s="23"/>
      <c r="T5526" s="23"/>
      <c r="U5526" s="23"/>
    </row>
    <row r="5527" spans="2:21">
      <c r="B5527" s="5"/>
      <c r="C5527" s="5"/>
      <c r="K5527" s="10"/>
      <c r="L5527" s="13"/>
      <c r="M5527" s="14"/>
      <c r="N5527" s="15"/>
      <c r="O5527" s="16"/>
      <c r="P5527" s="16"/>
      <c r="Q5527" s="22"/>
      <c r="S5527" s="23"/>
      <c r="T5527" s="23"/>
      <c r="U5527" s="23"/>
    </row>
    <row r="5528" spans="2:21">
      <c r="B5528" s="5"/>
      <c r="C5528" s="5"/>
      <c r="K5528" s="10"/>
      <c r="L5528" s="13"/>
      <c r="M5528" s="14"/>
      <c r="N5528" s="15"/>
      <c r="O5528" s="16"/>
      <c r="P5528" s="16"/>
      <c r="Q5528" s="22"/>
      <c r="S5528" s="23"/>
      <c r="T5528" s="23"/>
      <c r="U5528" s="23"/>
    </row>
    <row r="5529" spans="2:21">
      <c r="B5529" s="5"/>
      <c r="C5529" s="5"/>
      <c r="K5529" s="10"/>
      <c r="L5529" s="13"/>
      <c r="M5529" s="14"/>
      <c r="N5529" s="15"/>
      <c r="O5529" s="16"/>
      <c r="P5529" s="16"/>
      <c r="Q5529" s="22"/>
      <c r="S5529" s="23"/>
      <c r="T5529" s="23"/>
      <c r="U5529" s="23"/>
    </row>
    <row r="5530" spans="2:21">
      <c r="B5530" s="5"/>
      <c r="C5530" s="5"/>
      <c r="K5530" s="10"/>
      <c r="L5530" s="13"/>
      <c r="M5530" s="14"/>
      <c r="N5530" s="15"/>
      <c r="O5530" s="16"/>
      <c r="P5530" s="16"/>
      <c r="Q5530" s="22"/>
      <c r="S5530" s="23"/>
      <c r="T5530" s="23"/>
      <c r="U5530" s="23"/>
    </row>
    <row r="5531" spans="2:21">
      <c r="B5531" s="5"/>
      <c r="C5531" s="5"/>
      <c r="K5531" s="10"/>
      <c r="L5531" s="13"/>
      <c r="M5531" s="14"/>
      <c r="N5531" s="15"/>
      <c r="O5531" s="16"/>
      <c r="P5531" s="16"/>
      <c r="Q5531" s="22"/>
      <c r="S5531" s="23"/>
      <c r="T5531" s="23"/>
      <c r="U5531" s="23"/>
    </row>
    <row r="5532" spans="2:21">
      <c r="B5532" s="5"/>
      <c r="C5532" s="5"/>
      <c r="K5532" s="10"/>
      <c r="L5532" s="13"/>
      <c r="M5532" s="14"/>
      <c r="N5532" s="15"/>
      <c r="O5532" s="16"/>
      <c r="P5532" s="16"/>
      <c r="Q5532" s="22"/>
      <c r="S5532" s="23"/>
      <c r="T5532" s="23"/>
      <c r="U5532" s="23"/>
    </row>
    <row r="5533" spans="2:21">
      <c r="B5533" s="5"/>
      <c r="C5533" s="5"/>
      <c r="K5533" s="10"/>
      <c r="L5533" s="13"/>
      <c r="M5533" s="14"/>
      <c r="N5533" s="15"/>
      <c r="O5533" s="16"/>
      <c r="P5533" s="16"/>
      <c r="Q5533" s="22"/>
      <c r="S5533" s="23"/>
      <c r="T5533" s="23"/>
      <c r="U5533" s="23"/>
    </row>
    <row r="5534" spans="2:21">
      <c r="B5534" s="5"/>
      <c r="C5534" s="5"/>
      <c r="K5534" s="10"/>
      <c r="L5534" s="13"/>
      <c r="M5534" s="14"/>
      <c r="N5534" s="15"/>
      <c r="O5534" s="16"/>
      <c r="P5534" s="16"/>
      <c r="Q5534" s="22"/>
      <c r="S5534" s="23"/>
      <c r="T5534" s="23"/>
      <c r="U5534" s="23"/>
    </row>
    <row r="5535" spans="2:21">
      <c r="B5535" s="5"/>
      <c r="C5535" s="5"/>
      <c r="K5535" s="10"/>
      <c r="L5535" s="13"/>
      <c r="M5535" s="14"/>
      <c r="N5535" s="15"/>
      <c r="O5535" s="16"/>
      <c r="P5535" s="16"/>
      <c r="Q5535" s="22"/>
      <c r="S5535" s="23"/>
      <c r="T5535" s="23"/>
      <c r="U5535" s="23"/>
    </row>
    <row r="5536" spans="2:21">
      <c r="B5536" s="5"/>
      <c r="C5536" s="5"/>
      <c r="K5536" s="10"/>
      <c r="L5536" s="13"/>
      <c r="M5536" s="14"/>
      <c r="N5536" s="15"/>
      <c r="O5536" s="16"/>
      <c r="P5536" s="16"/>
      <c r="Q5536" s="22"/>
      <c r="S5536" s="23"/>
      <c r="T5536" s="23"/>
      <c r="U5536" s="23"/>
    </row>
    <row r="5537" spans="2:21">
      <c r="B5537" s="5"/>
      <c r="C5537" s="5"/>
      <c r="K5537" s="10"/>
      <c r="L5537" s="13"/>
      <c r="M5537" s="14"/>
      <c r="N5537" s="15"/>
      <c r="O5537" s="16"/>
      <c r="P5537" s="16"/>
      <c r="Q5537" s="22"/>
      <c r="S5537" s="23"/>
      <c r="T5537" s="23"/>
      <c r="U5537" s="23"/>
    </row>
    <row r="5538" spans="2:21">
      <c r="B5538" s="5"/>
      <c r="C5538" s="5"/>
      <c r="K5538" s="10"/>
      <c r="L5538" s="13"/>
      <c r="M5538" s="14"/>
      <c r="N5538" s="15"/>
      <c r="O5538" s="16"/>
      <c r="P5538" s="16"/>
      <c r="Q5538" s="22"/>
      <c r="S5538" s="23"/>
      <c r="T5538" s="23"/>
      <c r="U5538" s="23"/>
    </row>
    <row r="5539" spans="2:21">
      <c r="B5539" s="5"/>
      <c r="C5539" s="5"/>
      <c r="K5539" s="10"/>
      <c r="L5539" s="13"/>
      <c r="M5539" s="14"/>
      <c r="N5539" s="15"/>
      <c r="O5539" s="16"/>
      <c r="P5539" s="16"/>
      <c r="Q5539" s="22"/>
      <c r="S5539" s="23"/>
      <c r="T5539" s="23"/>
      <c r="U5539" s="23"/>
    </row>
    <row r="5540" spans="2:21">
      <c r="B5540" s="5"/>
      <c r="C5540" s="5"/>
      <c r="K5540" s="10"/>
      <c r="L5540" s="13"/>
      <c r="M5540" s="14"/>
      <c r="N5540" s="15"/>
      <c r="O5540" s="16"/>
      <c r="P5540" s="16"/>
      <c r="Q5540" s="22"/>
      <c r="S5540" s="23"/>
      <c r="T5540" s="23"/>
      <c r="U5540" s="23"/>
    </row>
    <row r="5541" spans="2:21">
      <c r="B5541" s="5"/>
      <c r="C5541" s="5"/>
      <c r="K5541" s="10"/>
      <c r="L5541" s="13"/>
      <c r="M5541" s="14"/>
      <c r="N5541" s="15"/>
      <c r="O5541" s="16"/>
      <c r="P5541" s="16"/>
      <c r="Q5541" s="22"/>
      <c r="S5541" s="23"/>
      <c r="T5541" s="23"/>
      <c r="U5541" s="23"/>
    </row>
    <row r="5542" spans="2:21">
      <c r="B5542" s="5"/>
      <c r="C5542" s="5"/>
      <c r="K5542" s="10"/>
      <c r="L5542" s="13"/>
      <c r="M5542" s="14"/>
      <c r="N5542" s="15"/>
      <c r="O5542" s="16"/>
      <c r="P5542" s="16"/>
      <c r="Q5542" s="22"/>
      <c r="S5542" s="23"/>
      <c r="T5542" s="23"/>
      <c r="U5542" s="23"/>
    </row>
    <row r="5543" spans="2:21">
      <c r="B5543" s="5"/>
      <c r="C5543" s="5"/>
      <c r="K5543" s="10"/>
      <c r="L5543" s="13"/>
      <c r="M5543" s="14"/>
      <c r="N5543" s="15"/>
      <c r="O5543" s="16"/>
      <c r="P5543" s="16"/>
      <c r="Q5543" s="22"/>
      <c r="S5543" s="23"/>
      <c r="T5543" s="23"/>
      <c r="U5543" s="23"/>
    </row>
    <row r="5544" spans="2:21">
      <c r="B5544" s="5"/>
      <c r="C5544" s="5"/>
      <c r="K5544" s="10"/>
      <c r="L5544" s="13"/>
      <c r="M5544" s="14"/>
      <c r="N5544" s="15"/>
      <c r="O5544" s="16"/>
      <c r="P5544" s="16"/>
      <c r="Q5544" s="22"/>
      <c r="S5544" s="23"/>
      <c r="T5544" s="23"/>
      <c r="U5544" s="23"/>
    </row>
    <row r="5545" spans="2:21">
      <c r="B5545" s="5"/>
      <c r="C5545" s="5"/>
      <c r="K5545" s="10"/>
      <c r="L5545" s="13"/>
      <c r="M5545" s="14"/>
      <c r="N5545" s="15"/>
      <c r="O5545" s="16"/>
      <c r="P5545" s="16"/>
      <c r="Q5545" s="22"/>
      <c r="S5545" s="23"/>
      <c r="T5545" s="23"/>
      <c r="U5545" s="23"/>
    </row>
    <row r="5546" spans="2:21">
      <c r="B5546" s="5"/>
      <c r="C5546" s="5"/>
      <c r="K5546" s="10"/>
      <c r="L5546" s="13"/>
      <c r="M5546" s="14"/>
      <c r="N5546" s="15"/>
      <c r="O5546" s="16"/>
      <c r="P5546" s="16"/>
      <c r="Q5546" s="22"/>
      <c r="S5546" s="23"/>
      <c r="T5546" s="23"/>
      <c r="U5546" s="23"/>
    </row>
    <row r="5547" spans="2:21">
      <c r="B5547" s="5"/>
      <c r="C5547" s="5"/>
      <c r="K5547" s="10"/>
      <c r="L5547" s="13"/>
      <c r="M5547" s="14"/>
      <c r="N5547" s="15"/>
      <c r="O5547" s="16"/>
      <c r="P5547" s="16"/>
      <c r="Q5547" s="22"/>
      <c r="S5547" s="23"/>
      <c r="T5547" s="23"/>
      <c r="U5547" s="23"/>
    </row>
    <row r="5548" spans="2:21">
      <c r="B5548" s="5"/>
      <c r="C5548" s="5"/>
      <c r="K5548" s="10"/>
      <c r="L5548" s="13"/>
      <c r="M5548" s="14"/>
      <c r="N5548" s="15"/>
      <c r="O5548" s="16"/>
      <c r="P5548" s="16"/>
      <c r="Q5548" s="22"/>
      <c r="S5548" s="23"/>
      <c r="T5548" s="23"/>
      <c r="U5548" s="23"/>
    </row>
    <row r="5549" spans="2:21">
      <c r="B5549" s="5"/>
      <c r="C5549" s="5"/>
      <c r="K5549" s="10"/>
      <c r="L5549" s="13"/>
      <c r="M5549" s="14"/>
      <c r="N5549" s="15"/>
      <c r="O5549" s="16"/>
      <c r="P5549" s="16"/>
      <c r="Q5549" s="22"/>
      <c r="S5549" s="23"/>
      <c r="T5549" s="23"/>
      <c r="U5549" s="23"/>
    </row>
    <row r="5550" spans="2:21">
      <c r="B5550" s="5"/>
      <c r="C5550" s="5"/>
      <c r="K5550" s="10"/>
      <c r="L5550" s="13"/>
      <c r="M5550" s="14"/>
      <c r="N5550" s="15"/>
      <c r="O5550" s="16"/>
      <c r="P5550" s="16"/>
      <c r="Q5550" s="22"/>
      <c r="S5550" s="23"/>
      <c r="T5550" s="23"/>
      <c r="U5550" s="23"/>
    </row>
    <row r="5551" spans="2:21">
      <c r="B5551" s="5"/>
      <c r="C5551" s="5"/>
      <c r="K5551" s="10"/>
      <c r="L5551" s="13"/>
      <c r="M5551" s="14"/>
      <c r="N5551" s="15"/>
      <c r="O5551" s="16"/>
      <c r="P5551" s="16"/>
      <c r="Q5551" s="22"/>
      <c r="S5551" s="23"/>
      <c r="T5551" s="23"/>
      <c r="U5551" s="23"/>
    </row>
    <row r="5552" spans="2:21">
      <c r="B5552" s="5"/>
      <c r="C5552" s="5"/>
      <c r="K5552" s="10"/>
      <c r="L5552" s="13"/>
      <c r="M5552" s="14"/>
      <c r="N5552" s="15"/>
      <c r="O5552" s="16"/>
      <c r="P5552" s="16"/>
      <c r="Q5552" s="22"/>
      <c r="S5552" s="23"/>
      <c r="T5552" s="23"/>
      <c r="U5552" s="23"/>
    </row>
    <row r="5553" spans="2:21">
      <c r="B5553" s="5"/>
      <c r="C5553" s="5"/>
      <c r="K5553" s="10"/>
      <c r="L5553" s="13"/>
      <c r="M5553" s="14"/>
      <c r="N5553" s="15"/>
      <c r="O5553" s="16"/>
      <c r="P5553" s="16"/>
      <c r="Q5553" s="22"/>
      <c r="S5553" s="23"/>
      <c r="T5553" s="23"/>
      <c r="U5553" s="23"/>
    </row>
    <row r="5554" spans="2:21">
      <c r="B5554" s="5"/>
      <c r="C5554" s="5"/>
      <c r="K5554" s="10"/>
      <c r="L5554" s="13"/>
      <c r="M5554" s="14"/>
      <c r="N5554" s="15"/>
      <c r="O5554" s="16"/>
      <c r="P5554" s="16"/>
      <c r="Q5554" s="22"/>
      <c r="S5554" s="23"/>
      <c r="T5554" s="23"/>
      <c r="U5554" s="23"/>
    </row>
    <row r="5555" spans="2:21">
      <c r="B5555" s="5"/>
      <c r="C5555" s="5"/>
      <c r="K5555" s="10"/>
      <c r="L5555" s="13"/>
      <c r="M5555" s="14"/>
      <c r="N5555" s="15"/>
      <c r="O5555" s="16"/>
      <c r="P5555" s="16"/>
      <c r="Q5555" s="22"/>
      <c r="S5555" s="23"/>
      <c r="T5555" s="23"/>
      <c r="U5555" s="23"/>
    </row>
    <row r="5556" spans="2:21">
      <c r="B5556" s="5"/>
      <c r="C5556" s="5"/>
      <c r="K5556" s="10"/>
      <c r="L5556" s="13"/>
      <c r="M5556" s="14"/>
      <c r="N5556" s="15"/>
      <c r="O5556" s="16"/>
      <c r="P5556" s="16"/>
      <c r="Q5556" s="22"/>
      <c r="S5556" s="23"/>
      <c r="T5556" s="23"/>
      <c r="U5556" s="23"/>
    </row>
    <row r="5557" spans="2:21">
      <c r="B5557" s="5"/>
      <c r="C5557" s="5"/>
      <c r="K5557" s="10"/>
      <c r="L5557" s="13"/>
      <c r="M5557" s="14"/>
      <c r="N5557" s="15"/>
      <c r="O5557" s="16"/>
      <c r="P5557" s="16"/>
      <c r="Q5557" s="22"/>
      <c r="S5557" s="23"/>
      <c r="T5557" s="23"/>
      <c r="U5557" s="23"/>
    </row>
    <row r="5558" spans="2:21">
      <c r="B5558" s="5"/>
      <c r="C5558" s="5"/>
      <c r="K5558" s="10"/>
      <c r="L5558" s="13"/>
      <c r="M5558" s="14"/>
      <c r="N5558" s="15"/>
      <c r="O5558" s="16"/>
      <c r="P5558" s="16"/>
      <c r="Q5558" s="22"/>
      <c r="S5558" s="23"/>
      <c r="T5558" s="23"/>
      <c r="U5558" s="23"/>
    </row>
    <row r="5559" spans="2:21">
      <c r="B5559" s="5"/>
      <c r="C5559" s="5"/>
      <c r="K5559" s="10"/>
      <c r="L5559" s="13"/>
      <c r="M5559" s="14"/>
      <c r="N5559" s="15"/>
      <c r="O5559" s="16"/>
      <c r="P5559" s="16"/>
      <c r="Q5559" s="22"/>
      <c r="S5559" s="23"/>
      <c r="T5559" s="23"/>
      <c r="U5559" s="23"/>
    </row>
    <row r="5560" spans="2:21">
      <c r="B5560" s="5"/>
      <c r="C5560" s="5"/>
      <c r="K5560" s="10"/>
      <c r="L5560" s="13"/>
      <c r="M5560" s="14"/>
      <c r="N5560" s="15"/>
      <c r="O5560" s="16"/>
      <c r="P5560" s="16"/>
      <c r="Q5560" s="22"/>
      <c r="S5560" s="23"/>
      <c r="T5560" s="23"/>
      <c r="U5560" s="23"/>
    </row>
    <row r="5561" spans="2:21">
      <c r="B5561" s="5"/>
      <c r="C5561" s="5"/>
      <c r="K5561" s="10"/>
      <c r="L5561" s="13"/>
      <c r="M5561" s="14"/>
      <c r="N5561" s="15"/>
      <c r="O5561" s="16"/>
      <c r="P5561" s="16"/>
      <c r="Q5561" s="22"/>
      <c r="S5561" s="23"/>
      <c r="T5561" s="23"/>
      <c r="U5561" s="23"/>
    </row>
    <row r="5562" spans="2:21">
      <c r="B5562" s="5"/>
      <c r="C5562" s="5"/>
      <c r="K5562" s="10"/>
      <c r="L5562" s="13"/>
      <c r="M5562" s="14"/>
      <c r="N5562" s="15"/>
      <c r="O5562" s="16"/>
      <c r="P5562" s="16"/>
      <c r="Q5562" s="22"/>
      <c r="S5562" s="23"/>
      <c r="T5562" s="23"/>
      <c r="U5562" s="23"/>
    </row>
    <row r="5563" spans="2:21">
      <c r="B5563" s="5"/>
      <c r="C5563" s="5"/>
      <c r="K5563" s="10"/>
      <c r="L5563" s="13"/>
      <c r="M5563" s="14"/>
      <c r="N5563" s="15"/>
      <c r="O5563" s="16"/>
      <c r="P5563" s="16"/>
      <c r="Q5563" s="22"/>
      <c r="S5563" s="23"/>
      <c r="T5563" s="23"/>
      <c r="U5563" s="23"/>
    </row>
    <row r="5564" spans="2:21">
      <c r="B5564" s="5"/>
      <c r="C5564" s="5"/>
      <c r="K5564" s="10"/>
      <c r="L5564" s="13"/>
      <c r="M5564" s="14"/>
      <c r="N5564" s="15"/>
      <c r="O5564" s="16"/>
      <c r="P5564" s="16"/>
      <c r="Q5564" s="22"/>
      <c r="S5564" s="23"/>
      <c r="T5564" s="23"/>
      <c r="U5564" s="23"/>
    </row>
    <row r="5565" spans="2:21">
      <c r="B5565" s="5"/>
      <c r="C5565" s="5"/>
      <c r="K5565" s="10"/>
      <c r="L5565" s="13"/>
      <c r="M5565" s="14"/>
      <c r="N5565" s="15"/>
      <c r="O5565" s="16"/>
      <c r="P5565" s="16"/>
      <c r="Q5565" s="22"/>
      <c r="S5565" s="23"/>
      <c r="T5565" s="23"/>
      <c r="U5565" s="23"/>
    </row>
    <row r="5566" spans="2:21">
      <c r="B5566" s="5"/>
      <c r="C5566" s="5"/>
      <c r="K5566" s="10"/>
      <c r="L5566" s="13"/>
      <c r="M5566" s="14"/>
      <c r="N5566" s="15"/>
      <c r="O5566" s="16"/>
      <c r="P5566" s="16"/>
      <c r="Q5566" s="22"/>
      <c r="S5566" s="23"/>
      <c r="T5566" s="23"/>
      <c r="U5566" s="23"/>
    </row>
    <row r="5567" spans="2:21">
      <c r="B5567" s="5"/>
      <c r="C5567" s="5"/>
      <c r="K5567" s="10"/>
      <c r="L5567" s="13"/>
      <c r="M5567" s="14"/>
      <c r="N5567" s="15"/>
      <c r="O5567" s="16"/>
      <c r="P5567" s="16"/>
      <c r="Q5567" s="22"/>
      <c r="S5567" s="23"/>
      <c r="T5567" s="23"/>
      <c r="U5567" s="23"/>
    </row>
    <row r="5568" spans="2:21">
      <c r="B5568" s="5"/>
      <c r="C5568" s="5"/>
      <c r="K5568" s="10"/>
      <c r="L5568" s="13"/>
      <c r="M5568" s="14"/>
      <c r="N5568" s="15"/>
      <c r="O5568" s="16"/>
      <c r="P5568" s="16"/>
      <c r="Q5568" s="22"/>
      <c r="S5568" s="23"/>
      <c r="T5568" s="23"/>
      <c r="U5568" s="23"/>
    </row>
    <row r="5569" spans="2:21">
      <c r="B5569" s="5"/>
      <c r="C5569" s="5"/>
      <c r="K5569" s="10"/>
      <c r="L5569" s="13"/>
      <c r="M5569" s="14"/>
      <c r="N5569" s="15"/>
      <c r="O5569" s="16"/>
      <c r="P5569" s="16"/>
      <c r="Q5569" s="22"/>
      <c r="S5569" s="23"/>
      <c r="T5569" s="23"/>
      <c r="U5569" s="23"/>
    </row>
    <row r="5570" spans="2:21">
      <c r="B5570" s="5"/>
      <c r="C5570" s="5"/>
      <c r="K5570" s="10"/>
      <c r="L5570" s="13"/>
      <c r="M5570" s="14"/>
      <c r="N5570" s="15"/>
      <c r="O5570" s="16"/>
      <c r="P5570" s="16"/>
      <c r="Q5570" s="22"/>
      <c r="S5570" s="23"/>
      <c r="T5570" s="23"/>
      <c r="U5570" s="23"/>
    </row>
    <row r="5571" spans="2:21">
      <c r="B5571" s="5"/>
      <c r="C5571" s="5"/>
      <c r="K5571" s="10"/>
      <c r="L5571" s="13"/>
      <c r="M5571" s="14"/>
      <c r="N5571" s="15"/>
      <c r="O5571" s="16"/>
      <c r="P5571" s="16"/>
      <c r="Q5571" s="22"/>
      <c r="S5571" s="23"/>
      <c r="T5571" s="23"/>
      <c r="U5571" s="23"/>
    </row>
    <row r="5572" spans="2:21">
      <c r="B5572" s="5"/>
      <c r="C5572" s="5"/>
      <c r="K5572" s="10"/>
      <c r="L5572" s="13"/>
      <c r="M5572" s="14"/>
      <c r="N5572" s="15"/>
      <c r="O5572" s="16"/>
      <c r="P5572" s="16"/>
      <c r="Q5572" s="22"/>
      <c r="S5572" s="23"/>
      <c r="T5572" s="23"/>
      <c r="U5572" s="23"/>
    </row>
    <row r="5573" spans="2:21">
      <c r="B5573" s="5"/>
      <c r="C5573" s="5"/>
      <c r="K5573" s="10"/>
      <c r="L5573" s="13"/>
      <c r="M5573" s="14"/>
      <c r="N5573" s="15"/>
      <c r="O5573" s="16"/>
      <c r="P5573" s="16"/>
      <c r="Q5573" s="22"/>
      <c r="S5573" s="23"/>
      <c r="T5573" s="23"/>
      <c r="U5573" s="23"/>
    </row>
    <row r="5574" spans="2:21">
      <c r="B5574" s="5"/>
      <c r="C5574" s="5"/>
      <c r="K5574" s="10"/>
      <c r="L5574" s="13"/>
      <c r="M5574" s="14"/>
      <c r="N5574" s="15"/>
      <c r="O5574" s="16"/>
      <c r="P5574" s="16"/>
      <c r="Q5574" s="22"/>
      <c r="S5574" s="23"/>
      <c r="T5574" s="23"/>
      <c r="U5574" s="23"/>
    </row>
    <row r="5575" spans="2:21">
      <c r="B5575" s="5"/>
      <c r="C5575" s="5"/>
      <c r="K5575" s="10"/>
      <c r="L5575" s="13"/>
      <c r="M5575" s="14"/>
      <c r="N5575" s="15"/>
      <c r="O5575" s="16"/>
      <c r="P5575" s="16"/>
      <c r="Q5575" s="22"/>
      <c r="S5575" s="23"/>
      <c r="T5575" s="23"/>
      <c r="U5575" s="23"/>
    </row>
    <row r="5576" spans="2:21">
      <c r="B5576" s="5"/>
      <c r="C5576" s="5"/>
      <c r="K5576" s="10"/>
      <c r="L5576" s="13"/>
      <c r="M5576" s="14"/>
      <c r="N5576" s="15"/>
      <c r="O5576" s="16"/>
      <c r="P5576" s="16"/>
      <c r="Q5576" s="22"/>
      <c r="S5576" s="23"/>
      <c r="T5576" s="23"/>
      <c r="U5576" s="23"/>
    </row>
    <row r="5577" spans="2:21">
      <c r="B5577" s="5"/>
      <c r="C5577" s="5"/>
      <c r="K5577" s="10"/>
      <c r="L5577" s="13"/>
      <c r="M5577" s="14"/>
      <c r="N5577" s="15"/>
      <c r="O5577" s="16"/>
      <c r="P5577" s="16"/>
      <c r="Q5577" s="22"/>
      <c r="S5577" s="23"/>
      <c r="T5577" s="23"/>
      <c r="U5577" s="23"/>
    </row>
    <row r="5578" spans="2:21">
      <c r="B5578" s="5"/>
      <c r="C5578" s="5"/>
      <c r="K5578" s="10"/>
      <c r="L5578" s="13"/>
      <c r="M5578" s="14"/>
      <c r="N5578" s="15"/>
      <c r="O5578" s="16"/>
      <c r="P5578" s="16"/>
      <c r="Q5578" s="22"/>
      <c r="S5578" s="23"/>
      <c r="T5578" s="23"/>
      <c r="U5578" s="23"/>
    </row>
    <row r="5579" spans="2:21">
      <c r="B5579" s="5"/>
      <c r="C5579" s="5"/>
      <c r="K5579" s="10"/>
      <c r="L5579" s="13"/>
      <c r="M5579" s="14"/>
      <c r="N5579" s="15"/>
      <c r="O5579" s="16"/>
      <c r="P5579" s="16"/>
      <c r="Q5579" s="22"/>
      <c r="S5579" s="23"/>
      <c r="T5579" s="23"/>
      <c r="U5579" s="23"/>
    </row>
    <row r="5580" spans="2:21">
      <c r="B5580" s="5"/>
      <c r="C5580" s="5"/>
      <c r="K5580" s="10"/>
      <c r="L5580" s="13"/>
      <c r="M5580" s="14"/>
      <c r="N5580" s="15"/>
      <c r="O5580" s="16"/>
      <c r="P5580" s="16"/>
      <c r="Q5580" s="22"/>
      <c r="S5580" s="23"/>
      <c r="T5580" s="23"/>
      <c r="U5580" s="23"/>
    </row>
    <row r="5581" spans="2:21">
      <c r="B5581" s="5"/>
      <c r="C5581" s="5"/>
      <c r="K5581" s="10"/>
      <c r="L5581" s="13"/>
      <c r="M5581" s="14"/>
      <c r="N5581" s="15"/>
      <c r="O5581" s="16"/>
      <c r="P5581" s="16"/>
      <c r="Q5581" s="22"/>
      <c r="S5581" s="23"/>
      <c r="T5581" s="23"/>
      <c r="U5581" s="23"/>
    </row>
    <row r="5582" spans="2:21">
      <c r="B5582" s="5"/>
      <c r="C5582" s="5"/>
      <c r="K5582" s="10"/>
      <c r="L5582" s="13"/>
      <c r="M5582" s="14"/>
      <c r="N5582" s="15"/>
      <c r="O5582" s="16"/>
      <c r="P5582" s="16"/>
      <c r="Q5582" s="22"/>
      <c r="S5582" s="23"/>
      <c r="T5582" s="23"/>
      <c r="U5582" s="23"/>
    </row>
    <row r="5583" spans="2:21">
      <c r="B5583" s="5"/>
      <c r="C5583" s="5"/>
      <c r="K5583" s="10"/>
      <c r="L5583" s="13"/>
      <c r="M5583" s="14"/>
      <c r="N5583" s="15"/>
      <c r="O5583" s="16"/>
      <c r="P5583" s="16"/>
      <c r="Q5583" s="22"/>
      <c r="S5583" s="23"/>
      <c r="T5583" s="23"/>
      <c r="U5583" s="23"/>
    </row>
    <row r="5584" spans="2:21">
      <c r="B5584" s="5"/>
      <c r="C5584" s="5"/>
      <c r="K5584" s="10"/>
      <c r="L5584" s="13"/>
      <c r="M5584" s="14"/>
      <c r="N5584" s="15"/>
      <c r="O5584" s="16"/>
      <c r="P5584" s="16"/>
      <c r="Q5584" s="22"/>
      <c r="S5584" s="23"/>
      <c r="T5584" s="23"/>
      <c r="U5584" s="23"/>
    </row>
    <row r="5585" spans="2:21">
      <c r="B5585" s="5"/>
      <c r="C5585" s="5"/>
      <c r="K5585" s="10"/>
      <c r="L5585" s="13"/>
      <c r="M5585" s="14"/>
      <c r="N5585" s="15"/>
      <c r="O5585" s="16"/>
      <c r="P5585" s="16"/>
      <c r="Q5585" s="22"/>
      <c r="S5585" s="23"/>
      <c r="T5585" s="23"/>
      <c r="U5585" s="23"/>
    </row>
    <row r="5586" spans="2:21">
      <c r="B5586" s="5"/>
      <c r="C5586" s="5"/>
      <c r="K5586" s="10"/>
      <c r="L5586" s="13"/>
      <c r="M5586" s="14"/>
      <c r="N5586" s="15"/>
      <c r="O5586" s="16"/>
      <c r="P5586" s="16"/>
      <c r="Q5586" s="22"/>
      <c r="S5586" s="23"/>
      <c r="T5586" s="23"/>
      <c r="U5586" s="23"/>
    </row>
    <row r="5587" spans="2:21">
      <c r="B5587" s="5"/>
      <c r="C5587" s="5"/>
      <c r="K5587" s="10"/>
      <c r="L5587" s="13"/>
      <c r="M5587" s="14"/>
      <c r="N5587" s="15"/>
      <c r="O5587" s="16"/>
      <c r="P5587" s="16"/>
      <c r="Q5587" s="22"/>
      <c r="S5587" s="23"/>
      <c r="T5587" s="23"/>
      <c r="U5587" s="23"/>
    </row>
    <row r="5588" spans="2:21">
      <c r="B5588" s="5"/>
      <c r="C5588" s="5"/>
      <c r="K5588" s="10"/>
      <c r="L5588" s="13"/>
      <c r="M5588" s="14"/>
      <c r="N5588" s="15"/>
      <c r="O5588" s="16"/>
      <c r="P5588" s="16"/>
      <c r="Q5588" s="22"/>
      <c r="S5588" s="23"/>
      <c r="T5588" s="23"/>
      <c r="U5588" s="23"/>
    </row>
    <row r="5589" spans="2:21">
      <c r="B5589" s="5"/>
      <c r="C5589" s="5"/>
      <c r="K5589" s="10"/>
      <c r="L5589" s="13"/>
      <c r="M5589" s="14"/>
      <c r="N5589" s="15"/>
      <c r="O5589" s="16"/>
      <c r="P5589" s="16"/>
      <c r="Q5589" s="22"/>
      <c r="S5589" s="23"/>
      <c r="T5589" s="23"/>
      <c r="U5589" s="23"/>
    </row>
    <row r="5590" spans="2:21">
      <c r="B5590" s="5"/>
      <c r="C5590" s="5"/>
      <c r="K5590" s="10"/>
      <c r="L5590" s="13"/>
      <c r="M5590" s="14"/>
      <c r="N5590" s="15"/>
      <c r="O5590" s="16"/>
      <c r="P5590" s="16"/>
      <c r="Q5590" s="22"/>
      <c r="S5590" s="23"/>
      <c r="T5590" s="23"/>
      <c r="U5590" s="23"/>
    </row>
    <row r="5591" spans="2:21">
      <c r="B5591" s="5"/>
      <c r="C5591" s="5"/>
      <c r="K5591" s="10"/>
      <c r="L5591" s="13"/>
      <c r="M5591" s="14"/>
      <c r="N5591" s="15"/>
      <c r="O5591" s="16"/>
      <c r="P5591" s="16"/>
      <c r="Q5591" s="22"/>
      <c r="S5591" s="23"/>
      <c r="T5591" s="23"/>
      <c r="U5591" s="23"/>
    </row>
    <row r="5592" spans="2:21">
      <c r="B5592" s="5"/>
      <c r="C5592" s="5"/>
      <c r="K5592" s="10"/>
      <c r="L5592" s="13"/>
      <c r="M5592" s="14"/>
      <c r="N5592" s="15"/>
      <c r="O5592" s="16"/>
      <c r="P5592" s="16"/>
      <c r="Q5592" s="22"/>
      <c r="S5592" s="23"/>
      <c r="T5592" s="23"/>
      <c r="U5592" s="23"/>
    </row>
    <row r="5593" spans="2:21">
      <c r="B5593" s="5"/>
      <c r="C5593" s="5"/>
      <c r="K5593" s="10"/>
      <c r="L5593" s="13"/>
      <c r="M5593" s="14"/>
      <c r="N5593" s="15"/>
      <c r="O5593" s="16"/>
      <c r="P5593" s="16"/>
      <c r="Q5593" s="22"/>
      <c r="S5593" s="23"/>
      <c r="T5593" s="23"/>
      <c r="U5593" s="23"/>
    </row>
    <row r="5594" spans="2:21">
      <c r="B5594" s="5"/>
      <c r="C5594" s="5"/>
      <c r="K5594" s="10"/>
      <c r="L5594" s="13"/>
      <c r="M5594" s="14"/>
      <c r="N5594" s="15"/>
      <c r="O5594" s="16"/>
      <c r="P5594" s="16"/>
      <c r="Q5594" s="22"/>
      <c r="S5594" s="23"/>
      <c r="T5594" s="23"/>
      <c r="U5594" s="23"/>
    </row>
    <row r="5595" spans="2:21">
      <c r="B5595" s="5"/>
      <c r="C5595" s="5"/>
      <c r="K5595" s="10"/>
      <c r="L5595" s="13"/>
      <c r="M5595" s="14"/>
      <c r="N5595" s="15"/>
      <c r="O5595" s="16"/>
      <c r="P5595" s="16"/>
      <c r="Q5595" s="22"/>
      <c r="S5595" s="23"/>
      <c r="T5595" s="23"/>
      <c r="U5595" s="23"/>
    </row>
    <row r="5596" spans="2:21">
      <c r="B5596" s="5"/>
      <c r="C5596" s="5"/>
      <c r="K5596" s="10"/>
      <c r="L5596" s="13"/>
      <c r="M5596" s="14"/>
      <c r="N5596" s="15"/>
      <c r="O5596" s="16"/>
      <c r="P5596" s="16"/>
      <c r="Q5596" s="22"/>
      <c r="S5596" s="23"/>
      <c r="T5596" s="23"/>
      <c r="U5596" s="23"/>
    </row>
    <row r="5597" spans="2:21">
      <c r="B5597" s="5"/>
      <c r="C5597" s="5"/>
      <c r="K5597" s="10"/>
      <c r="L5597" s="13"/>
      <c r="M5597" s="14"/>
      <c r="N5597" s="15"/>
      <c r="O5597" s="16"/>
      <c r="P5597" s="16"/>
      <c r="Q5597" s="22"/>
      <c r="S5597" s="23"/>
      <c r="T5597" s="23"/>
      <c r="U5597" s="23"/>
    </row>
    <row r="5598" spans="2:21">
      <c r="B5598" s="5"/>
      <c r="C5598" s="5"/>
      <c r="K5598" s="10"/>
      <c r="L5598" s="13"/>
      <c r="M5598" s="14"/>
      <c r="N5598" s="15"/>
      <c r="O5598" s="16"/>
      <c r="P5598" s="16"/>
      <c r="Q5598" s="22"/>
      <c r="S5598" s="23"/>
      <c r="T5598" s="23"/>
      <c r="U5598" s="23"/>
    </row>
    <row r="5599" spans="2:21">
      <c r="B5599" s="5"/>
      <c r="C5599" s="5"/>
      <c r="K5599" s="10"/>
      <c r="L5599" s="13"/>
      <c r="M5599" s="14"/>
      <c r="N5599" s="15"/>
      <c r="O5599" s="16"/>
      <c r="P5599" s="16"/>
      <c r="Q5599" s="22"/>
      <c r="S5599" s="23"/>
      <c r="T5599" s="23"/>
      <c r="U5599" s="23"/>
    </row>
    <row r="5600" spans="2:21">
      <c r="B5600" s="5"/>
      <c r="C5600" s="5"/>
      <c r="K5600" s="10"/>
      <c r="L5600" s="13"/>
      <c r="M5600" s="14"/>
      <c r="N5600" s="15"/>
      <c r="O5600" s="16"/>
      <c r="P5600" s="16"/>
      <c r="Q5600" s="22"/>
      <c r="S5600" s="23"/>
      <c r="T5600" s="23"/>
      <c r="U5600" s="23"/>
    </row>
    <row r="5601" spans="2:21">
      <c r="B5601" s="5"/>
      <c r="C5601" s="5"/>
      <c r="K5601" s="10"/>
      <c r="L5601" s="13"/>
      <c r="M5601" s="14"/>
      <c r="N5601" s="15"/>
      <c r="O5601" s="16"/>
      <c r="P5601" s="16"/>
      <c r="Q5601" s="22"/>
      <c r="S5601" s="23"/>
      <c r="T5601" s="23"/>
      <c r="U5601" s="23"/>
    </row>
    <row r="5602" spans="2:21">
      <c r="B5602" s="5"/>
      <c r="C5602" s="5"/>
      <c r="K5602" s="10"/>
      <c r="L5602" s="13"/>
      <c r="M5602" s="14"/>
      <c r="N5602" s="15"/>
      <c r="O5602" s="16"/>
      <c r="P5602" s="16"/>
      <c r="Q5602" s="22"/>
      <c r="S5602" s="23"/>
      <c r="T5602" s="23"/>
      <c r="U5602" s="23"/>
    </row>
    <row r="5603" spans="2:21">
      <c r="B5603" s="5"/>
      <c r="C5603" s="5"/>
      <c r="K5603" s="10"/>
      <c r="L5603" s="13"/>
      <c r="M5603" s="14"/>
      <c r="N5603" s="15"/>
      <c r="O5603" s="16"/>
      <c r="P5603" s="16"/>
      <c r="Q5603" s="22"/>
      <c r="S5603" s="23"/>
      <c r="T5603" s="23"/>
      <c r="U5603" s="23"/>
    </row>
    <row r="5604" spans="2:21">
      <c r="B5604" s="5"/>
      <c r="C5604" s="5"/>
      <c r="K5604" s="10"/>
      <c r="L5604" s="13"/>
      <c r="M5604" s="14"/>
      <c r="N5604" s="15"/>
      <c r="O5604" s="16"/>
      <c r="P5604" s="16"/>
      <c r="Q5604" s="22"/>
      <c r="S5604" s="23"/>
      <c r="T5604" s="23"/>
      <c r="U5604" s="23"/>
    </row>
    <row r="5605" spans="2:21">
      <c r="B5605" s="5"/>
      <c r="C5605" s="5"/>
      <c r="K5605" s="10"/>
      <c r="L5605" s="13"/>
      <c r="M5605" s="14"/>
      <c r="N5605" s="15"/>
      <c r="O5605" s="16"/>
      <c r="P5605" s="16"/>
      <c r="Q5605" s="22"/>
      <c r="S5605" s="23"/>
      <c r="T5605" s="23"/>
      <c r="U5605" s="23"/>
    </row>
    <row r="5606" spans="2:21">
      <c r="B5606" s="5"/>
      <c r="C5606" s="5"/>
      <c r="K5606" s="10"/>
      <c r="L5606" s="13"/>
      <c r="M5606" s="14"/>
      <c r="N5606" s="15"/>
      <c r="O5606" s="16"/>
      <c r="P5606" s="16"/>
      <c r="Q5606" s="22"/>
      <c r="S5606" s="23"/>
      <c r="T5606" s="23"/>
      <c r="U5606" s="23"/>
    </row>
    <row r="5607" spans="2:21">
      <c r="B5607" s="5"/>
      <c r="C5607" s="5"/>
      <c r="K5607" s="10"/>
      <c r="L5607" s="13"/>
      <c r="M5607" s="14"/>
      <c r="N5607" s="15"/>
      <c r="O5607" s="16"/>
      <c r="P5607" s="16"/>
      <c r="Q5607" s="22"/>
      <c r="S5607" s="23"/>
      <c r="T5607" s="23"/>
      <c r="U5607" s="23"/>
    </row>
    <row r="5608" spans="2:21">
      <c r="B5608" s="5"/>
      <c r="C5608" s="5"/>
      <c r="K5608" s="10"/>
      <c r="L5608" s="13"/>
      <c r="M5608" s="14"/>
      <c r="N5608" s="15"/>
      <c r="O5608" s="16"/>
      <c r="P5608" s="16"/>
      <c r="Q5608" s="22"/>
      <c r="S5608" s="23"/>
      <c r="T5608" s="23"/>
      <c r="U5608" s="23"/>
    </row>
    <row r="5609" spans="2:21">
      <c r="B5609" s="5"/>
      <c r="C5609" s="5"/>
      <c r="K5609" s="10"/>
      <c r="L5609" s="13"/>
      <c r="M5609" s="14"/>
      <c r="N5609" s="15"/>
      <c r="O5609" s="16"/>
      <c r="P5609" s="16"/>
      <c r="Q5609" s="22"/>
      <c r="S5609" s="23"/>
      <c r="T5609" s="23"/>
      <c r="U5609" s="23"/>
    </row>
    <row r="5610" spans="2:21">
      <c r="B5610" s="5"/>
      <c r="C5610" s="5"/>
      <c r="K5610" s="10"/>
      <c r="L5610" s="13"/>
      <c r="M5610" s="14"/>
      <c r="N5610" s="15"/>
      <c r="O5610" s="16"/>
      <c r="P5610" s="16"/>
      <c r="Q5610" s="22"/>
      <c r="S5610" s="23"/>
      <c r="T5610" s="23"/>
      <c r="U5610" s="23"/>
    </row>
    <row r="5611" spans="2:21">
      <c r="B5611" s="5"/>
      <c r="C5611" s="5"/>
      <c r="K5611" s="10"/>
      <c r="L5611" s="13"/>
      <c r="M5611" s="14"/>
      <c r="N5611" s="15"/>
      <c r="O5611" s="16"/>
      <c r="P5611" s="16"/>
      <c r="Q5611" s="22"/>
      <c r="S5611" s="23"/>
      <c r="T5611" s="23"/>
      <c r="U5611" s="23"/>
    </row>
    <row r="5612" spans="2:21">
      <c r="B5612" s="5"/>
      <c r="C5612" s="5"/>
      <c r="K5612" s="10"/>
      <c r="L5612" s="13"/>
      <c r="M5612" s="14"/>
      <c r="N5612" s="15"/>
      <c r="O5612" s="16"/>
      <c r="P5612" s="16"/>
      <c r="Q5612" s="22"/>
      <c r="S5612" s="23"/>
      <c r="T5612" s="23"/>
      <c r="U5612" s="23"/>
    </row>
    <row r="5613" spans="2:21">
      <c r="B5613" s="5"/>
      <c r="C5613" s="5"/>
      <c r="K5613" s="10"/>
      <c r="L5613" s="13"/>
      <c r="M5613" s="14"/>
      <c r="N5613" s="15"/>
      <c r="O5613" s="16"/>
      <c r="P5613" s="16"/>
      <c r="Q5613" s="22"/>
      <c r="S5613" s="23"/>
      <c r="T5613" s="23"/>
      <c r="U5613" s="23"/>
    </row>
    <row r="5614" spans="2:21">
      <c r="B5614" s="5"/>
      <c r="C5614" s="5"/>
      <c r="K5614" s="10"/>
      <c r="L5614" s="13"/>
      <c r="M5614" s="14"/>
      <c r="N5614" s="15"/>
      <c r="O5614" s="16"/>
      <c r="P5614" s="16"/>
      <c r="Q5614" s="22"/>
      <c r="S5614" s="23"/>
      <c r="T5614" s="23"/>
      <c r="U5614" s="23"/>
    </row>
    <row r="5615" spans="2:21">
      <c r="B5615" s="5"/>
      <c r="C5615" s="5"/>
      <c r="K5615" s="10"/>
      <c r="L5615" s="13"/>
      <c r="M5615" s="14"/>
      <c r="N5615" s="15"/>
      <c r="O5615" s="16"/>
      <c r="P5615" s="16"/>
      <c r="Q5615" s="22"/>
      <c r="S5615" s="23"/>
      <c r="T5615" s="23"/>
      <c r="U5615" s="23"/>
    </row>
    <row r="5616" spans="2:21">
      <c r="B5616" s="5"/>
      <c r="C5616" s="5"/>
      <c r="K5616" s="10"/>
      <c r="L5616" s="13"/>
      <c r="M5616" s="14"/>
      <c r="N5616" s="15"/>
      <c r="O5616" s="16"/>
      <c r="P5616" s="16"/>
      <c r="Q5616" s="22"/>
      <c r="S5616" s="23"/>
      <c r="T5616" s="23"/>
      <c r="U5616" s="23"/>
    </row>
    <row r="5617" spans="2:21">
      <c r="B5617" s="5"/>
      <c r="C5617" s="5"/>
      <c r="K5617" s="10"/>
      <c r="L5617" s="13"/>
      <c r="M5617" s="14"/>
      <c r="N5617" s="15"/>
      <c r="O5617" s="16"/>
      <c r="P5617" s="16"/>
      <c r="Q5617" s="22"/>
      <c r="S5617" s="23"/>
      <c r="T5617" s="23"/>
      <c r="U5617" s="23"/>
    </row>
    <row r="5618" spans="2:21">
      <c r="B5618" s="5"/>
      <c r="C5618" s="5"/>
      <c r="K5618" s="10"/>
      <c r="L5618" s="13"/>
      <c r="M5618" s="14"/>
      <c r="N5618" s="15"/>
      <c r="O5618" s="16"/>
      <c r="P5618" s="16"/>
      <c r="Q5618" s="22"/>
      <c r="S5618" s="23"/>
      <c r="T5618" s="23"/>
      <c r="U5618" s="23"/>
    </row>
    <row r="5619" spans="2:21">
      <c r="B5619" s="5"/>
      <c r="C5619" s="5"/>
      <c r="K5619" s="10"/>
      <c r="L5619" s="13"/>
      <c r="M5619" s="14"/>
      <c r="N5619" s="15"/>
      <c r="O5619" s="16"/>
      <c r="P5619" s="16"/>
      <c r="Q5619" s="22"/>
      <c r="S5619" s="23"/>
      <c r="T5619" s="23"/>
      <c r="U5619" s="23"/>
    </row>
    <row r="5620" spans="2:21">
      <c r="B5620" s="5"/>
      <c r="C5620" s="5"/>
      <c r="K5620" s="10"/>
      <c r="L5620" s="13"/>
      <c r="M5620" s="14"/>
      <c r="N5620" s="15"/>
      <c r="O5620" s="16"/>
      <c r="P5620" s="16"/>
      <c r="Q5620" s="22"/>
      <c r="S5620" s="23"/>
      <c r="T5620" s="23"/>
      <c r="U5620" s="23"/>
    </row>
    <row r="5621" spans="2:21">
      <c r="B5621" s="5"/>
      <c r="C5621" s="5"/>
      <c r="K5621" s="10"/>
      <c r="L5621" s="13"/>
      <c r="M5621" s="14"/>
      <c r="N5621" s="15"/>
      <c r="O5621" s="16"/>
      <c r="P5621" s="16"/>
      <c r="Q5621" s="22"/>
      <c r="S5621" s="23"/>
      <c r="T5621" s="23"/>
      <c r="U5621" s="23"/>
    </row>
    <row r="5622" spans="2:21">
      <c r="B5622" s="5"/>
      <c r="C5622" s="5"/>
      <c r="K5622" s="10"/>
      <c r="L5622" s="13"/>
      <c r="M5622" s="14"/>
      <c r="N5622" s="15"/>
      <c r="O5622" s="16"/>
      <c r="P5622" s="16"/>
      <c r="Q5622" s="22"/>
      <c r="S5622" s="23"/>
      <c r="T5622" s="23"/>
      <c r="U5622" s="23"/>
    </row>
    <row r="5623" spans="2:21">
      <c r="B5623" s="5"/>
      <c r="C5623" s="5"/>
      <c r="K5623" s="10"/>
      <c r="L5623" s="13"/>
      <c r="M5623" s="14"/>
      <c r="N5623" s="15"/>
      <c r="O5623" s="16"/>
      <c r="P5623" s="16"/>
      <c r="Q5623" s="22"/>
      <c r="S5623" s="23"/>
      <c r="T5623" s="23"/>
      <c r="U5623" s="23"/>
    </row>
    <row r="5624" spans="2:21">
      <c r="B5624" s="5"/>
      <c r="C5624" s="5"/>
      <c r="K5624" s="10"/>
      <c r="L5624" s="13"/>
      <c r="M5624" s="14"/>
      <c r="N5624" s="15"/>
      <c r="O5624" s="16"/>
      <c r="P5624" s="16"/>
      <c r="Q5624" s="22"/>
      <c r="S5624" s="23"/>
      <c r="T5624" s="23"/>
      <c r="U5624" s="23"/>
    </row>
    <row r="5625" spans="2:21">
      <c r="B5625" s="5"/>
      <c r="C5625" s="5"/>
      <c r="K5625" s="10"/>
      <c r="L5625" s="13"/>
      <c r="M5625" s="14"/>
      <c r="N5625" s="15"/>
      <c r="O5625" s="16"/>
      <c r="P5625" s="16"/>
      <c r="Q5625" s="22"/>
      <c r="S5625" s="23"/>
      <c r="T5625" s="23"/>
      <c r="U5625" s="23"/>
    </row>
    <row r="5626" spans="2:21">
      <c r="B5626" s="5"/>
      <c r="C5626" s="5"/>
      <c r="K5626" s="10"/>
      <c r="L5626" s="13"/>
      <c r="M5626" s="14"/>
      <c r="N5626" s="15"/>
      <c r="O5626" s="16"/>
      <c r="P5626" s="16"/>
      <c r="Q5626" s="22"/>
      <c r="S5626" s="23"/>
      <c r="T5626" s="23"/>
      <c r="U5626" s="23"/>
    </row>
    <row r="5627" spans="2:21">
      <c r="B5627" s="5"/>
      <c r="C5627" s="5"/>
      <c r="K5627" s="10"/>
      <c r="L5627" s="13"/>
      <c r="M5627" s="14"/>
      <c r="N5627" s="15"/>
      <c r="O5627" s="16"/>
      <c r="P5627" s="16"/>
      <c r="Q5627" s="22"/>
      <c r="S5627" s="23"/>
      <c r="T5627" s="23"/>
      <c r="U5627" s="23"/>
    </row>
    <row r="5628" spans="2:21">
      <c r="B5628" s="5"/>
      <c r="C5628" s="5"/>
      <c r="K5628" s="10"/>
      <c r="L5628" s="13"/>
      <c r="M5628" s="14"/>
      <c r="N5628" s="15"/>
      <c r="O5628" s="16"/>
      <c r="P5628" s="16"/>
      <c r="Q5628" s="22"/>
      <c r="S5628" s="23"/>
      <c r="T5628" s="23"/>
      <c r="U5628" s="23"/>
    </row>
    <row r="5629" spans="2:21">
      <c r="B5629" s="5"/>
      <c r="C5629" s="5"/>
      <c r="K5629" s="10"/>
      <c r="L5629" s="13"/>
      <c r="M5629" s="14"/>
      <c r="N5629" s="15"/>
      <c r="O5629" s="16"/>
      <c r="P5629" s="16"/>
      <c r="Q5629" s="22"/>
      <c r="S5629" s="23"/>
      <c r="T5629" s="23"/>
      <c r="U5629" s="23"/>
    </row>
    <row r="5630" spans="2:21">
      <c r="B5630" s="5"/>
      <c r="C5630" s="5"/>
      <c r="K5630" s="10"/>
      <c r="L5630" s="13"/>
      <c r="M5630" s="14"/>
      <c r="N5630" s="15"/>
      <c r="O5630" s="16"/>
      <c r="P5630" s="16"/>
      <c r="Q5630" s="22"/>
      <c r="S5630" s="23"/>
      <c r="T5630" s="23"/>
      <c r="U5630" s="23"/>
    </row>
    <row r="5631" spans="2:21">
      <c r="B5631" s="5"/>
      <c r="C5631" s="5"/>
      <c r="K5631" s="10"/>
      <c r="L5631" s="13"/>
      <c r="M5631" s="14"/>
      <c r="N5631" s="15"/>
      <c r="O5631" s="16"/>
      <c r="P5631" s="16"/>
      <c r="Q5631" s="22"/>
      <c r="S5631" s="23"/>
      <c r="T5631" s="23"/>
      <c r="U5631" s="23"/>
    </row>
    <row r="5632" spans="2:21">
      <c r="B5632" s="5"/>
      <c r="C5632" s="5"/>
      <c r="K5632" s="10"/>
      <c r="L5632" s="13"/>
      <c r="M5632" s="14"/>
      <c r="N5632" s="15"/>
      <c r="O5632" s="16"/>
      <c r="P5632" s="16"/>
      <c r="Q5632" s="22"/>
      <c r="S5632" s="23"/>
      <c r="T5632" s="23"/>
      <c r="U5632" s="23"/>
    </row>
    <row r="5633" spans="2:21">
      <c r="B5633" s="5"/>
      <c r="C5633" s="5"/>
      <c r="K5633" s="10"/>
      <c r="L5633" s="13"/>
      <c r="M5633" s="14"/>
      <c r="N5633" s="15"/>
      <c r="O5633" s="16"/>
      <c r="P5633" s="16"/>
      <c r="Q5633" s="22"/>
      <c r="S5633" s="23"/>
      <c r="T5633" s="23"/>
      <c r="U5633" s="23"/>
    </row>
    <row r="5634" spans="2:21">
      <c r="B5634" s="5"/>
      <c r="C5634" s="5"/>
      <c r="K5634" s="10"/>
      <c r="L5634" s="13"/>
      <c r="M5634" s="14"/>
      <c r="N5634" s="15"/>
      <c r="O5634" s="16"/>
      <c r="P5634" s="16"/>
      <c r="Q5634" s="22"/>
      <c r="S5634" s="23"/>
      <c r="T5634" s="23"/>
      <c r="U5634" s="23"/>
    </row>
    <row r="5635" spans="2:21">
      <c r="B5635" s="5"/>
      <c r="C5635" s="5"/>
      <c r="K5635" s="10"/>
      <c r="L5635" s="13"/>
      <c r="M5635" s="14"/>
      <c r="N5635" s="15"/>
      <c r="O5635" s="16"/>
      <c r="P5635" s="16"/>
      <c r="Q5635" s="22"/>
      <c r="S5635" s="23"/>
      <c r="T5635" s="23"/>
      <c r="U5635" s="23"/>
    </row>
    <row r="5636" spans="2:21">
      <c r="B5636" s="5"/>
      <c r="C5636" s="5"/>
      <c r="K5636" s="10"/>
      <c r="L5636" s="13"/>
      <c r="M5636" s="14"/>
      <c r="N5636" s="15"/>
      <c r="O5636" s="16"/>
      <c r="P5636" s="16"/>
      <c r="Q5636" s="22"/>
      <c r="S5636" s="23"/>
      <c r="T5636" s="23"/>
      <c r="U5636" s="23"/>
    </row>
    <row r="5637" spans="2:21">
      <c r="B5637" s="5"/>
      <c r="C5637" s="5"/>
      <c r="K5637" s="10"/>
      <c r="L5637" s="13"/>
      <c r="M5637" s="14"/>
      <c r="N5637" s="15"/>
      <c r="O5637" s="16"/>
      <c r="P5637" s="16"/>
      <c r="Q5637" s="22"/>
      <c r="S5637" s="23"/>
      <c r="T5637" s="23"/>
      <c r="U5637" s="23"/>
    </row>
    <row r="5638" spans="2:21">
      <c r="B5638" s="5"/>
      <c r="C5638" s="5"/>
      <c r="K5638" s="10"/>
      <c r="L5638" s="13"/>
      <c r="M5638" s="14"/>
      <c r="N5638" s="15"/>
      <c r="O5638" s="16"/>
      <c r="P5638" s="16"/>
      <c r="Q5638" s="22"/>
      <c r="S5638" s="23"/>
      <c r="T5638" s="23"/>
      <c r="U5638" s="23"/>
    </row>
    <row r="5639" spans="2:21">
      <c r="B5639" s="5"/>
      <c r="C5639" s="5"/>
      <c r="K5639" s="10"/>
      <c r="L5639" s="13"/>
      <c r="M5639" s="14"/>
      <c r="N5639" s="15"/>
      <c r="O5639" s="16"/>
      <c r="P5639" s="16"/>
      <c r="Q5639" s="22"/>
      <c r="S5639" s="23"/>
      <c r="T5639" s="23"/>
      <c r="U5639" s="23"/>
    </row>
    <row r="5640" spans="2:21">
      <c r="B5640" s="5"/>
      <c r="C5640" s="5"/>
      <c r="K5640" s="10"/>
      <c r="L5640" s="13"/>
      <c r="M5640" s="14"/>
      <c r="N5640" s="15"/>
      <c r="O5640" s="16"/>
      <c r="P5640" s="16"/>
      <c r="Q5640" s="22"/>
      <c r="S5640" s="23"/>
      <c r="T5640" s="23"/>
      <c r="U5640" s="23"/>
    </row>
    <row r="5641" spans="2:21">
      <c r="B5641" s="5"/>
      <c r="C5641" s="5"/>
      <c r="K5641" s="10"/>
      <c r="L5641" s="13"/>
      <c r="M5641" s="14"/>
      <c r="N5641" s="15"/>
      <c r="O5641" s="16"/>
      <c r="P5641" s="16"/>
      <c r="Q5641" s="22"/>
      <c r="S5641" s="23"/>
      <c r="T5641" s="23"/>
      <c r="U5641" s="23"/>
    </row>
    <row r="5642" spans="2:21">
      <c r="B5642" s="5"/>
      <c r="C5642" s="5"/>
      <c r="K5642" s="10"/>
      <c r="L5642" s="13"/>
      <c r="M5642" s="14"/>
      <c r="N5642" s="15"/>
      <c r="O5642" s="16"/>
      <c r="P5642" s="16"/>
      <c r="Q5642" s="22"/>
      <c r="S5642" s="23"/>
      <c r="T5642" s="23"/>
      <c r="U5642" s="23"/>
    </row>
    <row r="5643" spans="2:21">
      <c r="B5643" s="5"/>
      <c r="C5643" s="5"/>
      <c r="K5643" s="10"/>
      <c r="L5643" s="13"/>
      <c r="M5643" s="14"/>
      <c r="N5643" s="15"/>
      <c r="O5643" s="16"/>
      <c r="P5643" s="16"/>
      <c r="Q5643" s="22"/>
      <c r="S5643" s="23"/>
      <c r="T5643" s="23"/>
      <c r="U5643" s="23"/>
    </row>
    <row r="5644" spans="2:21">
      <c r="B5644" s="5"/>
      <c r="C5644" s="5"/>
      <c r="K5644" s="10"/>
      <c r="L5644" s="13"/>
      <c r="M5644" s="14"/>
      <c r="N5644" s="15"/>
      <c r="O5644" s="16"/>
      <c r="P5644" s="16"/>
      <c r="Q5644" s="22"/>
      <c r="S5644" s="23"/>
      <c r="T5644" s="23"/>
      <c r="U5644" s="23"/>
    </row>
    <row r="5645" spans="2:21">
      <c r="B5645" s="5"/>
      <c r="C5645" s="5"/>
      <c r="K5645" s="10"/>
      <c r="L5645" s="13"/>
      <c r="M5645" s="14"/>
      <c r="N5645" s="15"/>
      <c r="O5645" s="16"/>
      <c r="P5645" s="16"/>
      <c r="Q5645" s="22"/>
      <c r="S5645" s="23"/>
      <c r="T5645" s="23"/>
      <c r="U5645" s="23"/>
    </row>
    <row r="5646" spans="2:21">
      <c r="B5646" s="5"/>
      <c r="C5646" s="5"/>
      <c r="K5646" s="10"/>
      <c r="L5646" s="13"/>
      <c r="M5646" s="14"/>
      <c r="N5646" s="15"/>
      <c r="O5646" s="16"/>
      <c r="P5646" s="16"/>
      <c r="Q5646" s="22"/>
      <c r="S5646" s="23"/>
      <c r="T5646" s="23"/>
      <c r="U5646" s="23"/>
    </row>
    <row r="5647" spans="2:21">
      <c r="B5647" s="5"/>
      <c r="C5647" s="5"/>
      <c r="K5647" s="10"/>
      <c r="L5647" s="13"/>
      <c r="M5647" s="14"/>
      <c r="N5647" s="15"/>
      <c r="O5647" s="16"/>
      <c r="P5647" s="16"/>
      <c r="Q5647" s="22"/>
      <c r="S5647" s="23"/>
      <c r="T5647" s="23"/>
      <c r="U5647" s="23"/>
    </row>
    <row r="5648" spans="2:21">
      <c r="B5648" s="5"/>
      <c r="C5648" s="5"/>
      <c r="K5648" s="10"/>
      <c r="L5648" s="13"/>
      <c r="M5648" s="14"/>
      <c r="N5648" s="15"/>
      <c r="O5648" s="16"/>
      <c r="P5648" s="16"/>
      <c r="Q5648" s="22"/>
      <c r="S5648" s="23"/>
      <c r="T5648" s="23"/>
      <c r="U5648" s="23"/>
    </row>
    <row r="5649" spans="2:21">
      <c r="B5649" s="5"/>
      <c r="C5649" s="5"/>
      <c r="K5649" s="10"/>
      <c r="L5649" s="13"/>
      <c r="M5649" s="14"/>
      <c r="N5649" s="15"/>
      <c r="O5649" s="16"/>
      <c r="P5649" s="16"/>
      <c r="Q5649" s="22"/>
      <c r="S5649" s="23"/>
      <c r="T5649" s="23"/>
      <c r="U5649" s="23"/>
    </row>
    <row r="5650" spans="2:21">
      <c r="B5650" s="5"/>
      <c r="C5650" s="5"/>
      <c r="K5650" s="10"/>
      <c r="L5650" s="13"/>
      <c r="M5650" s="14"/>
      <c r="N5650" s="15"/>
      <c r="O5650" s="16"/>
      <c r="P5650" s="16"/>
      <c r="Q5650" s="22"/>
      <c r="S5650" s="23"/>
      <c r="T5650" s="23"/>
      <c r="U5650" s="23"/>
    </row>
    <row r="5651" spans="2:21">
      <c r="B5651" s="5"/>
      <c r="C5651" s="5"/>
      <c r="K5651" s="10"/>
      <c r="L5651" s="13"/>
      <c r="M5651" s="14"/>
      <c r="N5651" s="15"/>
      <c r="O5651" s="16"/>
      <c r="P5651" s="16"/>
      <c r="Q5651" s="22"/>
      <c r="S5651" s="23"/>
      <c r="T5651" s="23"/>
      <c r="U5651" s="23"/>
    </row>
    <row r="5652" spans="2:21">
      <c r="B5652" s="5"/>
      <c r="C5652" s="5"/>
      <c r="K5652" s="10"/>
      <c r="L5652" s="13"/>
      <c r="M5652" s="14"/>
      <c r="N5652" s="15"/>
      <c r="O5652" s="16"/>
      <c r="P5652" s="16"/>
      <c r="Q5652" s="22"/>
      <c r="S5652" s="23"/>
      <c r="T5652" s="23"/>
      <c r="U5652" s="23"/>
    </row>
    <row r="5653" spans="2:21">
      <c r="B5653" s="5"/>
      <c r="C5653" s="5"/>
      <c r="K5653" s="10"/>
      <c r="L5653" s="13"/>
      <c r="M5653" s="14"/>
      <c r="N5653" s="15"/>
      <c r="O5653" s="16"/>
      <c r="P5653" s="16"/>
      <c r="Q5653" s="22"/>
      <c r="S5653" s="23"/>
      <c r="T5653" s="23"/>
      <c r="U5653" s="23"/>
    </row>
    <row r="5654" spans="2:21">
      <c r="B5654" s="5"/>
      <c r="C5654" s="5"/>
      <c r="K5654" s="10"/>
      <c r="L5654" s="13"/>
      <c r="M5654" s="14"/>
      <c r="N5654" s="15"/>
      <c r="O5654" s="16"/>
      <c r="P5654" s="16"/>
      <c r="Q5654" s="22"/>
      <c r="S5654" s="23"/>
      <c r="T5654" s="23"/>
      <c r="U5654" s="23"/>
    </row>
    <row r="5655" spans="2:21">
      <c r="B5655" s="5"/>
      <c r="C5655" s="5"/>
      <c r="K5655" s="10"/>
      <c r="L5655" s="13"/>
      <c r="M5655" s="14"/>
      <c r="N5655" s="15"/>
      <c r="O5655" s="16"/>
      <c r="P5655" s="16"/>
      <c r="Q5655" s="22"/>
      <c r="S5655" s="23"/>
      <c r="T5655" s="23"/>
      <c r="U5655" s="23"/>
    </row>
    <row r="5656" spans="2:21">
      <c r="B5656" s="5"/>
      <c r="C5656" s="5"/>
      <c r="K5656" s="10"/>
      <c r="L5656" s="13"/>
      <c r="M5656" s="14"/>
      <c r="N5656" s="15"/>
      <c r="O5656" s="16"/>
      <c r="P5656" s="16"/>
      <c r="Q5656" s="22"/>
      <c r="S5656" s="23"/>
      <c r="T5656" s="23"/>
      <c r="U5656" s="23"/>
    </row>
    <row r="5657" spans="2:21">
      <c r="B5657" s="5"/>
      <c r="C5657" s="5"/>
      <c r="K5657" s="10"/>
      <c r="L5657" s="13"/>
      <c r="M5657" s="14"/>
      <c r="N5657" s="15"/>
      <c r="O5657" s="16"/>
      <c r="P5657" s="16"/>
      <c r="Q5657" s="22"/>
      <c r="S5657" s="23"/>
      <c r="T5657" s="23"/>
      <c r="U5657" s="23"/>
    </row>
    <row r="5658" spans="2:21">
      <c r="B5658" s="5"/>
      <c r="C5658" s="5"/>
      <c r="K5658" s="10"/>
      <c r="L5658" s="13"/>
      <c r="M5658" s="14"/>
      <c r="N5658" s="15"/>
      <c r="O5658" s="16"/>
      <c r="P5658" s="16"/>
      <c r="Q5658" s="22"/>
      <c r="S5658" s="23"/>
      <c r="T5658" s="23"/>
      <c r="U5658" s="23"/>
    </row>
    <row r="5659" spans="2:21">
      <c r="B5659" s="5"/>
      <c r="C5659" s="5"/>
      <c r="K5659" s="10"/>
      <c r="L5659" s="13"/>
      <c r="M5659" s="14"/>
      <c r="N5659" s="15"/>
      <c r="O5659" s="16"/>
      <c r="P5659" s="16"/>
      <c r="Q5659" s="22"/>
      <c r="S5659" s="23"/>
      <c r="T5659" s="23"/>
      <c r="U5659" s="23"/>
    </row>
    <row r="5660" spans="2:21">
      <c r="B5660" s="5"/>
      <c r="C5660" s="5"/>
      <c r="K5660" s="10"/>
      <c r="L5660" s="13"/>
      <c r="M5660" s="14"/>
      <c r="N5660" s="15"/>
      <c r="O5660" s="16"/>
      <c r="P5660" s="16"/>
      <c r="Q5660" s="22"/>
      <c r="S5660" s="23"/>
      <c r="T5660" s="23"/>
      <c r="U5660" s="23"/>
    </row>
    <row r="5661" spans="2:21">
      <c r="B5661" s="5"/>
      <c r="C5661" s="5"/>
      <c r="K5661" s="10"/>
      <c r="L5661" s="13"/>
      <c r="M5661" s="14"/>
      <c r="N5661" s="15"/>
      <c r="O5661" s="16"/>
      <c r="P5661" s="16"/>
      <c r="Q5661" s="22"/>
      <c r="S5661" s="23"/>
      <c r="T5661" s="23"/>
      <c r="U5661" s="23"/>
    </row>
    <row r="5662" spans="2:21">
      <c r="B5662" s="5"/>
      <c r="C5662" s="5"/>
      <c r="K5662" s="10"/>
      <c r="L5662" s="13"/>
      <c r="M5662" s="14"/>
      <c r="N5662" s="15"/>
      <c r="O5662" s="16"/>
      <c r="P5662" s="16"/>
      <c r="Q5662" s="22"/>
      <c r="S5662" s="23"/>
      <c r="T5662" s="23"/>
      <c r="U5662" s="23"/>
    </row>
    <row r="5663" spans="2:21">
      <c r="B5663" s="5"/>
      <c r="C5663" s="5"/>
      <c r="K5663" s="10"/>
      <c r="L5663" s="13"/>
      <c r="M5663" s="14"/>
      <c r="N5663" s="15"/>
      <c r="O5663" s="16"/>
      <c r="P5663" s="16"/>
      <c r="Q5663" s="22"/>
      <c r="S5663" s="23"/>
      <c r="T5663" s="23"/>
      <c r="U5663" s="23"/>
    </row>
    <row r="5664" spans="2:21">
      <c r="B5664" s="5"/>
      <c r="C5664" s="5"/>
      <c r="K5664" s="10"/>
      <c r="L5664" s="13"/>
      <c r="M5664" s="14"/>
      <c r="N5664" s="15"/>
      <c r="O5664" s="16"/>
      <c r="P5664" s="16"/>
      <c r="Q5664" s="22"/>
      <c r="S5664" s="23"/>
      <c r="T5664" s="23"/>
      <c r="U5664" s="23"/>
    </row>
    <row r="5665" spans="2:21">
      <c r="B5665" s="5"/>
      <c r="C5665" s="5"/>
      <c r="K5665" s="10"/>
      <c r="L5665" s="13"/>
      <c r="M5665" s="14"/>
      <c r="N5665" s="15"/>
      <c r="O5665" s="16"/>
      <c r="P5665" s="16"/>
      <c r="Q5665" s="22"/>
      <c r="S5665" s="23"/>
      <c r="T5665" s="23"/>
      <c r="U5665" s="23"/>
    </row>
    <row r="5666" spans="2:21">
      <c r="B5666" s="5"/>
      <c r="C5666" s="5"/>
      <c r="K5666" s="10"/>
      <c r="L5666" s="13"/>
      <c r="M5666" s="14"/>
      <c r="N5666" s="15"/>
      <c r="O5666" s="16"/>
      <c r="P5666" s="16"/>
      <c r="Q5666" s="22"/>
      <c r="S5666" s="23"/>
      <c r="T5666" s="23"/>
      <c r="U5666" s="23"/>
    </row>
    <row r="5667" spans="2:21">
      <c r="B5667" s="5"/>
      <c r="C5667" s="5"/>
      <c r="K5667" s="10"/>
      <c r="L5667" s="13"/>
      <c r="M5667" s="14"/>
      <c r="N5667" s="15"/>
      <c r="O5667" s="16"/>
      <c r="P5667" s="16"/>
      <c r="Q5667" s="22"/>
      <c r="S5667" s="23"/>
      <c r="T5667" s="23"/>
      <c r="U5667" s="23"/>
    </row>
    <row r="5668" spans="2:21">
      <c r="B5668" s="5"/>
      <c r="C5668" s="5"/>
      <c r="K5668" s="10"/>
      <c r="L5668" s="13"/>
      <c r="M5668" s="14"/>
      <c r="N5668" s="15"/>
      <c r="O5668" s="16"/>
      <c r="P5668" s="16"/>
      <c r="Q5668" s="22"/>
      <c r="S5668" s="23"/>
      <c r="T5668" s="23"/>
      <c r="U5668" s="23"/>
    </row>
    <row r="5669" spans="2:21">
      <c r="B5669" s="5"/>
      <c r="C5669" s="5"/>
      <c r="K5669" s="10"/>
      <c r="L5669" s="13"/>
      <c r="M5669" s="14"/>
      <c r="N5669" s="15"/>
      <c r="O5669" s="16"/>
      <c r="P5669" s="16"/>
      <c r="Q5669" s="22"/>
      <c r="S5669" s="23"/>
      <c r="T5669" s="23"/>
      <c r="U5669" s="23"/>
    </row>
    <row r="5670" spans="2:21">
      <c r="B5670" s="5"/>
      <c r="C5670" s="5"/>
      <c r="K5670" s="10"/>
      <c r="L5670" s="13"/>
      <c r="M5670" s="14"/>
      <c r="N5670" s="15"/>
      <c r="O5670" s="16"/>
      <c r="P5670" s="16"/>
      <c r="Q5670" s="22"/>
      <c r="S5670" s="23"/>
      <c r="T5670" s="23"/>
      <c r="U5670" s="23"/>
    </row>
    <row r="5671" spans="2:21">
      <c r="B5671" s="5"/>
      <c r="C5671" s="5"/>
      <c r="K5671" s="10"/>
      <c r="L5671" s="13"/>
      <c r="M5671" s="14"/>
      <c r="N5671" s="15"/>
      <c r="O5671" s="16"/>
      <c r="P5671" s="16"/>
      <c r="Q5671" s="22"/>
      <c r="S5671" s="23"/>
      <c r="T5671" s="23"/>
      <c r="U5671" s="23"/>
    </row>
    <row r="5672" spans="2:21">
      <c r="B5672" s="5"/>
      <c r="C5672" s="5"/>
      <c r="K5672" s="10"/>
      <c r="L5672" s="13"/>
      <c r="M5672" s="14"/>
      <c r="N5672" s="15"/>
      <c r="O5672" s="16"/>
      <c r="P5672" s="16"/>
      <c r="Q5672" s="22"/>
      <c r="S5672" s="23"/>
      <c r="T5672" s="23"/>
      <c r="U5672" s="23"/>
    </row>
    <row r="5673" spans="2:21">
      <c r="B5673" s="5"/>
      <c r="C5673" s="5"/>
      <c r="K5673" s="10"/>
      <c r="L5673" s="13"/>
      <c r="M5673" s="14"/>
      <c r="N5673" s="15"/>
      <c r="O5673" s="16"/>
      <c r="P5673" s="16"/>
      <c r="Q5673" s="22"/>
      <c r="S5673" s="23"/>
      <c r="T5673" s="23"/>
      <c r="U5673" s="23"/>
    </row>
    <row r="5674" spans="2:21">
      <c r="B5674" s="5"/>
      <c r="C5674" s="5"/>
      <c r="K5674" s="10"/>
      <c r="L5674" s="13"/>
      <c r="M5674" s="14"/>
      <c r="N5674" s="15"/>
      <c r="O5674" s="16"/>
      <c r="P5674" s="16"/>
      <c r="Q5674" s="22"/>
      <c r="S5674" s="23"/>
      <c r="T5674" s="23"/>
      <c r="U5674" s="23"/>
    </row>
    <row r="5675" spans="2:21">
      <c r="B5675" s="5"/>
      <c r="C5675" s="5"/>
      <c r="K5675" s="10"/>
      <c r="L5675" s="13"/>
      <c r="M5675" s="14"/>
      <c r="N5675" s="15"/>
      <c r="O5675" s="16"/>
      <c r="P5675" s="16"/>
      <c r="Q5675" s="22"/>
      <c r="S5675" s="23"/>
      <c r="T5675" s="23"/>
      <c r="U5675" s="23"/>
    </row>
    <row r="5676" spans="2:21">
      <c r="B5676" s="5"/>
      <c r="C5676" s="5"/>
      <c r="K5676" s="10"/>
      <c r="L5676" s="13"/>
      <c r="M5676" s="14"/>
      <c r="N5676" s="15"/>
      <c r="O5676" s="16"/>
      <c r="P5676" s="16"/>
      <c r="Q5676" s="22"/>
      <c r="S5676" s="23"/>
      <c r="T5676" s="23"/>
      <c r="U5676" s="23"/>
    </row>
    <row r="5677" spans="2:21">
      <c r="B5677" s="5"/>
      <c r="C5677" s="5"/>
      <c r="K5677" s="10"/>
      <c r="L5677" s="13"/>
      <c r="M5677" s="14"/>
      <c r="N5677" s="15"/>
      <c r="O5677" s="16"/>
      <c r="P5677" s="16"/>
      <c r="Q5677" s="22"/>
      <c r="S5677" s="23"/>
      <c r="T5677" s="23"/>
      <c r="U5677" s="23"/>
    </row>
    <row r="5678" spans="2:21">
      <c r="B5678" s="5"/>
      <c r="C5678" s="5"/>
      <c r="K5678" s="10"/>
      <c r="L5678" s="13"/>
      <c r="M5678" s="14"/>
      <c r="N5678" s="15"/>
      <c r="O5678" s="16"/>
      <c r="P5678" s="16"/>
      <c r="Q5678" s="22"/>
      <c r="S5678" s="23"/>
      <c r="T5678" s="23"/>
      <c r="U5678" s="23"/>
    </row>
    <row r="5679" spans="2:21">
      <c r="B5679" s="5"/>
      <c r="C5679" s="5"/>
      <c r="K5679" s="10"/>
      <c r="L5679" s="13"/>
      <c r="M5679" s="14"/>
      <c r="N5679" s="15"/>
      <c r="O5679" s="16"/>
      <c r="P5679" s="16"/>
      <c r="Q5679" s="22"/>
      <c r="S5679" s="23"/>
      <c r="T5679" s="23"/>
      <c r="U5679" s="23"/>
    </row>
    <row r="5680" spans="2:21">
      <c r="B5680" s="5"/>
      <c r="C5680" s="5"/>
      <c r="K5680" s="10"/>
      <c r="L5680" s="13"/>
      <c r="M5680" s="14"/>
      <c r="N5680" s="15"/>
      <c r="O5680" s="16"/>
      <c r="P5680" s="16"/>
      <c r="Q5680" s="22"/>
      <c r="S5680" s="23"/>
      <c r="T5680" s="23"/>
      <c r="U5680" s="23"/>
    </row>
    <row r="5681" spans="2:21">
      <c r="B5681" s="5"/>
      <c r="C5681" s="5"/>
      <c r="K5681" s="10"/>
      <c r="L5681" s="13"/>
      <c r="M5681" s="14"/>
      <c r="N5681" s="15"/>
      <c r="O5681" s="16"/>
      <c r="P5681" s="16"/>
      <c r="Q5681" s="22"/>
      <c r="S5681" s="23"/>
      <c r="T5681" s="23"/>
      <c r="U5681" s="23"/>
    </row>
    <row r="5682" spans="2:21">
      <c r="B5682" s="5"/>
      <c r="C5682" s="5"/>
      <c r="K5682" s="10"/>
      <c r="L5682" s="13"/>
      <c r="M5682" s="14"/>
      <c r="N5682" s="15"/>
      <c r="O5682" s="16"/>
      <c r="P5682" s="16"/>
      <c r="Q5682" s="22"/>
      <c r="S5682" s="23"/>
      <c r="T5682" s="23"/>
      <c r="U5682" s="23"/>
    </row>
    <row r="5683" spans="2:21">
      <c r="B5683" s="5"/>
      <c r="C5683" s="5"/>
      <c r="K5683" s="10"/>
      <c r="L5683" s="13"/>
      <c r="M5683" s="14"/>
      <c r="N5683" s="15"/>
      <c r="O5683" s="16"/>
      <c r="P5683" s="16"/>
      <c r="Q5683" s="22"/>
      <c r="S5683" s="23"/>
      <c r="T5683" s="23"/>
      <c r="U5683" s="23"/>
    </row>
    <row r="5684" spans="2:21">
      <c r="B5684" s="5"/>
      <c r="C5684" s="5"/>
      <c r="K5684" s="10"/>
      <c r="L5684" s="13"/>
      <c r="M5684" s="14"/>
      <c r="N5684" s="15"/>
      <c r="O5684" s="16"/>
      <c r="P5684" s="16"/>
      <c r="Q5684" s="22"/>
      <c r="S5684" s="23"/>
      <c r="T5684" s="23"/>
      <c r="U5684" s="23"/>
    </row>
    <row r="5685" spans="2:21">
      <c r="B5685" s="5"/>
      <c r="C5685" s="5"/>
      <c r="K5685" s="10"/>
      <c r="L5685" s="13"/>
      <c r="M5685" s="14"/>
      <c r="N5685" s="15"/>
      <c r="O5685" s="16"/>
      <c r="P5685" s="16"/>
      <c r="Q5685" s="22"/>
      <c r="S5685" s="23"/>
      <c r="T5685" s="23"/>
      <c r="U5685" s="23"/>
    </row>
    <row r="5686" spans="2:21">
      <c r="B5686" s="5"/>
      <c r="C5686" s="5"/>
      <c r="K5686" s="10"/>
      <c r="L5686" s="13"/>
      <c r="M5686" s="14"/>
      <c r="N5686" s="15"/>
      <c r="O5686" s="16"/>
      <c r="P5686" s="16"/>
      <c r="Q5686" s="22"/>
      <c r="S5686" s="23"/>
      <c r="T5686" s="23"/>
      <c r="U5686" s="23"/>
    </row>
    <row r="5687" spans="2:21">
      <c r="B5687" s="5"/>
      <c r="C5687" s="5"/>
      <c r="K5687" s="10"/>
      <c r="L5687" s="13"/>
      <c r="M5687" s="14"/>
      <c r="N5687" s="15"/>
      <c r="O5687" s="16"/>
      <c r="P5687" s="16"/>
      <c r="Q5687" s="22"/>
      <c r="S5687" s="23"/>
      <c r="T5687" s="23"/>
      <c r="U5687" s="23"/>
    </row>
    <row r="5688" spans="2:21">
      <c r="B5688" s="5"/>
      <c r="C5688" s="5"/>
      <c r="K5688" s="10"/>
      <c r="L5688" s="13"/>
      <c r="M5688" s="14"/>
      <c r="N5688" s="15"/>
      <c r="O5688" s="16"/>
      <c r="P5688" s="16"/>
      <c r="Q5688" s="22"/>
      <c r="S5688" s="23"/>
      <c r="T5688" s="23"/>
      <c r="U5688" s="23"/>
    </row>
    <row r="5689" spans="2:21">
      <c r="B5689" s="5"/>
      <c r="C5689" s="5"/>
      <c r="K5689" s="10"/>
      <c r="L5689" s="13"/>
      <c r="M5689" s="14"/>
      <c r="N5689" s="15"/>
      <c r="O5689" s="16"/>
      <c r="P5689" s="16"/>
      <c r="Q5689" s="22"/>
      <c r="S5689" s="23"/>
      <c r="T5689" s="23"/>
      <c r="U5689" s="23"/>
    </row>
    <row r="5690" spans="2:21">
      <c r="B5690" s="5"/>
      <c r="C5690" s="5"/>
      <c r="K5690" s="10"/>
      <c r="L5690" s="13"/>
      <c r="M5690" s="14"/>
      <c r="N5690" s="15"/>
      <c r="O5690" s="16"/>
      <c r="P5690" s="16"/>
      <c r="Q5690" s="22"/>
      <c r="S5690" s="23"/>
      <c r="T5690" s="23"/>
      <c r="U5690" s="23"/>
    </row>
    <row r="5691" spans="2:21">
      <c r="B5691" s="5"/>
      <c r="C5691" s="5"/>
      <c r="K5691" s="10"/>
      <c r="L5691" s="13"/>
      <c r="M5691" s="14"/>
      <c r="N5691" s="15"/>
      <c r="O5691" s="16"/>
      <c r="P5691" s="16"/>
      <c r="Q5691" s="22"/>
      <c r="S5691" s="23"/>
      <c r="T5691" s="23"/>
      <c r="U5691" s="23"/>
    </row>
    <row r="5692" spans="2:21">
      <c r="B5692" s="5"/>
      <c r="C5692" s="5"/>
      <c r="K5692" s="10"/>
      <c r="L5692" s="13"/>
      <c r="M5692" s="14"/>
      <c r="N5692" s="15"/>
      <c r="O5692" s="16"/>
      <c r="P5692" s="16"/>
      <c r="Q5692" s="22"/>
      <c r="S5692" s="23"/>
      <c r="T5692" s="23"/>
      <c r="U5692" s="23"/>
    </row>
    <row r="5693" spans="2:21">
      <c r="B5693" s="5"/>
      <c r="C5693" s="5"/>
      <c r="K5693" s="10"/>
      <c r="L5693" s="13"/>
      <c r="M5693" s="14"/>
      <c r="N5693" s="15"/>
      <c r="O5693" s="16"/>
      <c r="P5693" s="16"/>
      <c r="Q5693" s="22"/>
      <c r="S5693" s="23"/>
      <c r="T5693" s="23"/>
      <c r="U5693" s="23"/>
    </row>
    <row r="5694" spans="2:21">
      <c r="B5694" s="5"/>
      <c r="C5694" s="5"/>
      <c r="K5694" s="10"/>
      <c r="L5694" s="13"/>
      <c r="M5694" s="14"/>
      <c r="N5694" s="15"/>
      <c r="O5694" s="16"/>
      <c r="P5694" s="16"/>
      <c r="Q5694" s="22"/>
      <c r="S5694" s="23"/>
      <c r="T5694" s="23"/>
      <c r="U5694" s="23"/>
    </row>
    <row r="5695" spans="2:21">
      <c r="B5695" s="5"/>
      <c r="C5695" s="5"/>
      <c r="K5695" s="10"/>
      <c r="L5695" s="13"/>
      <c r="M5695" s="14"/>
      <c r="N5695" s="15"/>
      <c r="O5695" s="16"/>
      <c r="P5695" s="16"/>
      <c r="Q5695" s="22"/>
      <c r="S5695" s="23"/>
      <c r="T5695" s="23"/>
      <c r="U5695" s="23"/>
    </row>
    <row r="5696" spans="2:21">
      <c r="B5696" s="5"/>
      <c r="C5696" s="5"/>
      <c r="K5696" s="10"/>
      <c r="L5696" s="13"/>
      <c r="M5696" s="14"/>
      <c r="N5696" s="15"/>
      <c r="O5696" s="16"/>
      <c r="P5696" s="16"/>
      <c r="Q5696" s="22"/>
      <c r="S5696" s="23"/>
      <c r="T5696" s="23"/>
      <c r="U5696" s="23"/>
    </row>
    <row r="5697" spans="2:21">
      <c r="B5697" s="5"/>
      <c r="C5697" s="5"/>
      <c r="K5697" s="10"/>
      <c r="L5697" s="13"/>
      <c r="M5697" s="14"/>
      <c r="N5697" s="15"/>
      <c r="O5697" s="16"/>
      <c r="P5697" s="16"/>
      <c r="Q5697" s="22"/>
      <c r="S5697" s="23"/>
      <c r="T5697" s="23"/>
      <c r="U5697" s="23"/>
    </row>
    <row r="5698" spans="2:21">
      <c r="B5698" s="5"/>
      <c r="C5698" s="5"/>
      <c r="K5698" s="10"/>
      <c r="L5698" s="13"/>
      <c r="M5698" s="14"/>
      <c r="N5698" s="15"/>
      <c r="O5698" s="16"/>
      <c r="P5698" s="16"/>
      <c r="Q5698" s="22"/>
      <c r="S5698" s="23"/>
      <c r="T5698" s="23"/>
      <c r="U5698" s="23"/>
    </row>
    <row r="5699" spans="2:21">
      <c r="B5699" s="5"/>
      <c r="C5699" s="5"/>
      <c r="K5699" s="10"/>
      <c r="L5699" s="13"/>
      <c r="M5699" s="14"/>
      <c r="N5699" s="15"/>
      <c r="O5699" s="16"/>
      <c r="P5699" s="16"/>
      <c r="Q5699" s="22"/>
      <c r="S5699" s="23"/>
      <c r="T5699" s="23"/>
      <c r="U5699" s="23"/>
    </row>
    <row r="5700" spans="2:21">
      <c r="B5700" s="5"/>
      <c r="C5700" s="5"/>
      <c r="K5700" s="10"/>
      <c r="L5700" s="13"/>
      <c r="M5700" s="14"/>
      <c r="N5700" s="15"/>
      <c r="O5700" s="16"/>
      <c r="P5700" s="16"/>
      <c r="Q5700" s="22"/>
      <c r="S5700" s="23"/>
      <c r="T5700" s="23"/>
      <c r="U5700" s="23"/>
    </row>
    <row r="5701" spans="2:21">
      <c r="B5701" s="5"/>
      <c r="C5701" s="5"/>
      <c r="K5701" s="10"/>
      <c r="L5701" s="13"/>
      <c r="M5701" s="14"/>
      <c r="N5701" s="15"/>
      <c r="O5701" s="16"/>
      <c r="P5701" s="16"/>
      <c r="Q5701" s="22"/>
      <c r="S5701" s="23"/>
      <c r="T5701" s="23"/>
      <c r="U5701" s="23"/>
    </row>
    <row r="5702" spans="2:21">
      <c r="B5702" s="5"/>
      <c r="C5702" s="5"/>
      <c r="K5702" s="10"/>
      <c r="L5702" s="13"/>
      <c r="M5702" s="14"/>
      <c r="N5702" s="15"/>
      <c r="O5702" s="16"/>
      <c r="P5702" s="16"/>
      <c r="Q5702" s="22"/>
      <c r="S5702" s="23"/>
      <c r="T5702" s="23"/>
      <c r="U5702" s="23"/>
    </row>
    <row r="5703" spans="2:21">
      <c r="B5703" s="5"/>
      <c r="C5703" s="5"/>
      <c r="K5703" s="10"/>
      <c r="L5703" s="13"/>
      <c r="M5703" s="14"/>
      <c r="N5703" s="15"/>
      <c r="O5703" s="16"/>
      <c r="P5703" s="16"/>
      <c r="Q5703" s="22"/>
      <c r="S5703" s="23"/>
      <c r="T5703" s="23"/>
      <c r="U5703" s="23"/>
    </row>
    <row r="5704" spans="2:21">
      <c r="B5704" s="5"/>
      <c r="C5704" s="5"/>
      <c r="K5704" s="10"/>
      <c r="L5704" s="13"/>
      <c r="M5704" s="14"/>
      <c r="N5704" s="15"/>
      <c r="O5704" s="16"/>
      <c r="P5704" s="16"/>
      <c r="Q5704" s="22"/>
      <c r="S5704" s="23"/>
      <c r="T5704" s="23"/>
      <c r="U5704" s="23"/>
    </row>
    <row r="5705" spans="2:21">
      <c r="B5705" s="5"/>
      <c r="C5705" s="5"/>
      <c r="K5705" s="10"/>
      <c r="L5705" s="13"/>
      <c r="M5705" s="14"/>
      <c r="N5705" s="15"/>
      <c r="O5705" s="16"/>
      <c r="P5705" s="16"/>
      <c r="Q5705" s="22"/>
      <c r="S5705" s="23"/>
      <c r="T5705" s="23"/>
      <c r="U5705" s="23"/>
    </row>
    <row r="5706" spans="2:21">
      <c r="B5706" s="5"/>
      <c r="C5706" s="5"/>
      <c r="K5706" s="10"/>
      <c r="L5706" s="13"/>
      <c r="M5706" s="14"/>
      <c r="N5706" s="15"/>
      <c r="O5706" s="16"/>
      <c r="P5706" s="16"/>
      <c r="Q5706" s="22"/>
      <c r="S5706" s="23"/>
      <c r="T5706" s="23"/>
      <c r="U5706" s="23"/>
    </row>
    <row r="5707" spans="2:21">
      <c r="B5707" s="5"/>
      <c r="C5707" s="5"/>
      <c r="K5707" s="10"/>
      <c r="L5707" s="13"/>
      <c r="M5707" s="14"/>
      <c r="N5707" s="15"/>
      <c r="O5707" s="16"/>
      <c r="P5707" s="16"/>
      <c r="Q5707" s="22"/>
      <c r="S5707" s="23"/>
      <c r="T5707" s="23"/>
      <c r="U5707" s="23"/>
    </row>
    <row r="5708" spans="2:21">
      <c r="B5708" s="5"/>
      <c r="C5708" s="5"/>
      <c r="K5708" s="10"/>
      <c r="L5708" s="13"/>
      <c r="M5708" s="14"/>
      <c r="N5708" s="15"/>
      <c r="O5708" s="16"/>
      <c r="P5708" s="16"/>
      <c r="Q5708" s="22"/>
      <c r="S5708" s="23"/>
      <c r="T5708" s="23"/>
      <c r="U5708" s="23"/>
    </row>
    <row r="5709" spans="2:21">
      <c r="B5709" s="5"/>
      <c r="C5709" s="5"/>
      <c r="K5709" s="10"/>
      <c r="L5709" s="13"/>
      <c r="M5709" s="14"/>
      <c r="N5709" s="15"/>
      <c r="O5709" s="16"/>
      <c r="P5709" s="16"/>
      <c r="Q5709" s="22"/>
      <c r="S5709" s="23"/>
      <c r="T5709" s="23"/>
      <c r="U5709" s="23"/>
    </row>
    <row r="5710" spans="2:21">
      <c r="B5710" s="5"/>
      <c r="C5710" s="5"/>
      <c r="K5710" s="10"/>
      <c r="L5710" s="13"/>
      <c r="M5710" s="14"/>
      <c r="N5710" s="15"/>
      <c r="O5710" s="16"/>
      <c r="P5710" s="16"/>
      <c r="Q5710" s="22"/>
      <c r="S5710" s="23"/>
      <c r="T5710" s="23"/>
      <c r="U5710" s="23"/>
    </row>
    <row r="5711" spans="2:21">
      <c r="B5711" s="5"/>
      <c r="C5711" s="5"/>
      <c r="K5711" s="10"/>
      <c r="L5711" s="13"/>
      <c r="M5711" s="14"/>
      <c r="N5711" s="15"/>
      <c r="O5711" s="16"/>
      <c r="P5711" s="16"/>
      <c r="Q5711" s="22"/>
      <c r="S5711" s="23"/>
      <c r="T5711" s="23"/>
      <c r="U5711" s="23"/>
    </row>
    <row r="5712" spans="2:21">
      <c r="B5712" s="5"/>
      <c r="C5712" s="5"/>
      <c r="K5712" s="10"/>
      <c r="L5712" s="13"/>
      <c r="M5712" s="14"/>
      <c r="N5712" s="15"/>
      <c r="O5712" s="16"/>
      <c r="P5712" s="16"/>
      <c r="Q5712" s="22"/>
      <c r="S5712" s="23"/>
      <c r="T5712" s="23"/>
      <c r="U5712" s="23"/>
    </row>
    <row r="5713" spans="2:21">
      <c r="B5713" s="5"/>
      <c r="C5713" s="5"/>
      <c r="K5713" s="10"/>
      <c r="L5713" s="13"/>
      <c r="M5713" s="14"/>
      <c r="N5713" s="15"/>
      <c r="O5713" s="16"/>
      <c r="P5713" s="16"/>
      <c r="Q5713" s="22"/>
      <c r="S5713" s="23"/>
      <c r="T5713" s="23"/>
      <c r="U5713" s="23"/>
    </row>
    <row r="5714" spans="2:21">
      <c r="B5714" s="5"/>
      <c r="C5714" s="5"/>
      <c r="K5714" s="10"/>
      <c r="L5714" s="13"/>
      <c r="M5714" s="14"/>
      <c r="N5714" s="15"/>
      <c r="O5714" s="16"/>
      <c r="P5714" s="16"/>
      <c r="Q5714" s="22"/>
      <c r="S5714" s="23"/>
      <c r="T5714" s="23"/>
      <c r="U5714" s="23"/>
    </row>
    <row r="5715" spans="2:21">
      <c r="B5715" s="5"/>
      <c r="C5715" s="5"/>
      <c r="K5715" s="10"/>
      <c r="L5715" s="13"/>
      <c r="M5715" s="14"/>
      <c r="N5715" s="15"/>
      <c r="O5715" s="16"/>
      <c r="P5715" s="16"/>
      <c r="Q5715" s="22"/>
      <c r="S5715" s="23"/>
      <c r="T5715" s="23"/>
      <c r="U5715" s="23"/>
    </row>
    <row r="5716" spans="2:21">
      <c r="B5716" s="5"/>
      <c r="C5716" s="5"/>
      <c r="K5716" s="10"/>
      <c r="L5716" s="13"/>
      <c r="M5716" s="14"/>
      <c r="N5716" s="15"/>
      <c r="O5716" s="16"/>
      <c r="P5716" s="16"/>
      <c r="Q5716" s="22"/>
      <c r="S5716" s="23"/>
      <c r="T5716" s="23"/>
      <c r="U5716" s="23"/>
    </row>
    <row r="5717" spans="2:21">
      <c r="B5717" s="5"/>
      <c r="C5717" s="5"/>
      <c r="K5717" s="10"/>
      <c r="L5717" s="13"/>
      <c r="M5717" s="14"/>
      <c r="N5717" s="15"/>
      <c r="O5717" s="16"/>
      <c r="P5717" s="16"/>
      <c r="Q5717" s="22"/>
      <c r="S5717" s="23"/>
      <c r="T5717" s="23"/>
      <c r="U5717" s="23"/>
    </row>
    <row r="5718" spans="2:21">
      <c r="B5718" s="5"/>
      <c r="C5718" s="5"/>
      <c r="K5718" s="10"/>
      <c r="L5718" s="13"/>
      <c r="M5718" s="14"/>
      <c r="N5718" s="15"/>
      <c r="O5718" s="16"/>
      <c r="P5718" s="16"/>
      <c r="Q5718" s="22"/>
      <c r="S5718" s="23"/>
      <c r="T5718" s="23"/>
      <c r="U5718" s="23"/>
    </row>
    <row r="5719" spans="2:21">
      <c r="B5719" s="5"/>
      <c r="C5719" s="5"/>
      <c r="K5719" s="10"/>
      <c r="L5719" s="13"/>
      <c r="M5719" s="14"/>
      <c r="N5719" s="15"/>
      <c r="O5719" s="16"/>
      <c r="P5719" s="16"/>
      <c r="Q5719" s="22"/>
      <c r="S5719" s="23"/>
      <c r="T5719" s="23"/>
      <c r="U5719" s="23"/>
    </row>
    <row r="5720" spans="2:21">
      <c r="B5720" s="5"/>
      <c r="C5720" s="5"/>
      <c r="K5720" s="10"/>
      <c r="L5720" s="13"/>
      <c r="M5720" s="14"/>
      <c r="N5720" s="15"/>
      <c r="O5720" s="16"/>
      <c r="P5720" s="16"/>
      <c r="Q5720" s="22"/>
      <c r="S5720" s="23"/>
      <c r="T5720" s="23"/>
      <c r="U5720" s="23"/>
    </row>
    <row r="5721" spans="2:21">
      <c r="B5721" s="5"/>
      <c r="C5721" s="5"/>
      <c r="K5721" s="10"/>
      <c r="L5721" s="13"/>
      <c r="M5721" s="14"/>
      <c r="N5721" s="15"/>
      <c r="O5721" s="16"/>
      <c r="P5721" s="16"/>
      <c r="Q5721" s="22"/>
      <c r="S5721" s="23"/>
      <c r="T5721" s="23"/>
      <c r="U5721" s="23"/>
    </row>
    <row r="5722" spans="2:21">
      <c r="B5722" s="5"/>
      <c r="C5722" s="5"/>
      <c r="K5722" s="10"/>
      <c r="L5722" s="13"/>
      <c r="M5722" s="14"/>
      <c r="N5722" s="15"/>
      <c r="O5722" s="16"/>
      <c r="P5722" s="16"/>
      <c r="Q5722" s="22"/>
      <c r="S5722" s="23"/>
      <c r="T5722" s="23"/>
      <c r="U5722" s="23"/>
    </row>
    <row r="5723" spans="2:21">
      <c r="B5723" s="5"/>
      <c r="C5723" s="5"/>
      <c r="K5723" s="10"/>
      <c r="L5723" s="13"/>
      <c r="M5723" s="14"/>
      <c r="N5723" s="15"/>
      <c r="O5723" s="16"/>
      <c r="P5723" s="16"/>
      <c r="Q5723" s="22"/>
      <c r="S5723" s="23"/>
      <c r="T5723" s="23"/>
      <c r="U5723" s="23"/>
    </row>
    <row r="5724" spans="2:21">
      <c r="B5724" s="5"/>
      <c r="C5724" s="5"/>
      <c r="K5724" s="10"/>
      <c r="L5724" s="13"/>
      <c r="M5724" s="14"/>
      <c r="N5724" s="15"/>
      <c r="O5724" s="16"/>
      <c r="P5724" s="16"/>
      <c r="Q5724" s="22"/>
      <c r="S5724" s="23"/>
      <c r="T5724" s="23"/>
      <c r="U5724" s="23"/>
    </row>
    <row r="5725" spans="2:21">
      <c r="B5725" s="5"/>
      <c r="C5725" s="5"/>
      <c r="K5725" s="10"/>
      <c r="L5725" s="13"/>
      <c r="M5725" s="14"/>
      <c r="N5725" s="15"/>
      <c r="O5725" s="16"/>
      <c r="P5725" s="16"/>
      <c r="Q5725" s="22"/>
      <c r="S5725" s="23"/>
      <c r="T5725" s="23"/>
      <c r="U5725" s="23"/>
    </row>
    <row r="5726" spans="2:21">
      <c r="B5726" s="5"/>
      <c r="C5726" s="5"/>
      <c r="K5726" s="10"/>
      <c r="L5726" s="13"/>
      <c r="M5726" s="14"/>
      <c r="N5726" s="15"/>
      <c r="O5726" s="16"/>
      <c r="P5726" s="16"/>
      <c r="Q5726" s="22"/>
      <c r="S5726" s="23"/>
      <c r="T5726" s="23"/>
      <c r="U5726" s="23"/>
    </row>
    <row r="5727" spans="2:21">
      <c r="B5727" s="5"/>
      <c r="C5727" s="5"/>
      <c r="K5727" s="10"/>
      <c r="L5727" s="13"/>
      <c r="M5727" s="14"/>
      <c r="N5727" s="15"/>
      <c r="O5727" s="16"/>
      <c r="P5727" s="16"/>
      <c r="Q5727" s="22"/>
      <c r="S5727" s="23"/>
      <c r="T5727" s="23"/>
      <c r="U5727" s="23"/>
    </row>
    <row r="5728" spans="2:21">
      <c r="B5728" s="5"/>
      <c r="C5728" s="5"/>
      <c r="K5728" s="10"/>
      <c r="L5728" s="13"/>
      <c r="M5728" s="14"/>
      <c r="N5728" s="15"/>
      <c r="O5728" s="16"/>
      <c r="P5728" s="16"/>
      <c r="Q5728" s="22"/>
      <c r="S5728" s="23"/>
      <c r="T5728" s="23"/>
      <c r="U5728" s="23"/>
    </row>
    <row r="5729" spans="2:21">
      <c r="B5729" s="5"/>
      <c r="C5729" s="5"/>
      <c r="K5729" s="10"/>
      <c r="L5729" s="13"/>
      <c r="M5729" s="14"/>
      <c r="N5729" s="15"/>
      <c r="O5729" s="16"/>
      <c r="P5729" s="16"/>
      <c r="Q5729" s="22"/>
      <c r="S5729" s="23"/>
      <c r="T5729" s="23"/>
      <c r="U5729" s="23"/>
    </row>
    <row r="5730" spans="2:21">
      <c r="B5730" s="5"/>
      <c r="C5730" s="5"/>
      <c r="K5730" s="10"/>
      <c r="L5730" s="13"/>
      <c r="M5730" s="14"/>
      <c r="N5730" s="15"/>
      <c r="O5730" s="16"/>
      <c r="P5730" s="16"/>
      <c r="Q5730" s="22"/>
      <c r="S5730" s="23"/>
      <c r="T5730" s="23"/>
      <c r="U5730" s="23"/>
    </row>
    <row r="5731" spans="2:21">
      <c r="B5731" s="5"/>
      <c r="C5731" s="5"/>
      <c r="K5731" s="10"/>
      <c r="L5731" s="13"/>
      <c r="M5731" s="14"/>
      <c r="N5731" s="15"/>
      <c r="O5731" s="16"/>
      <c r="P5731" s="16"/>
      <c r="Q5731" s="22"/>
      <c r="S5731" s="23"/>
      <c r="T5731" s="23"/>
      <c r="U5731" s="23"/>
    </row>
    <row r="5732" spans="2:21">
      <c r="B5732" s="5"/>
      <c r="C5732" s="5"/>
      <c r="K5732" s="10"/>
      <c r="L5732" s="13"/>
      <c r="M5732" s="14"/>
      <c r="N5732" s="15"/>
      <c r="O5732" s="16"/>
      <c r="P5732" s="16"/>
      <c r="Q5732" s="22"/>
      <c r="S5732" s="23"/>
      <c r="T5732" s="23"/>
      <c r="U5732" s="23"/>
    </row>
    <row r="5733" spans="2:21">
      <c r="B5733" s="5"/>
      <c r="C5733" s="5"/>
      <c r="K5733" s="10"/>
      <c r="L5733" s="13"/>
      <c r="M5733" s="14"/>
      <c r="N5733" s="15"/>
      <c r="O5733" s="16"/>
      <c r="P5733" s="16"/>
      <c r="Q5733" s="22"/>
      <c r="S5733" s="23"/>
      <c r="T5733" s="23"/>
      <c r="U5733" s="23"/>
    </row>
    <row r="5734" spans="2:21">
      <c r="B5734" s="5"/>
      <c r="C5734" s="5"/>
      <c r="K5734" s="10"/>
      <c r="L5734" s="13"/>
      <c r="M5734" s="14"/>
      <c r="N5734" s="15"/>
      <c r="O5734" s="16"/>
      <c r="P5734" s="16"/>
      <c r="Q5734" s="22"/>
      <c r="S5734" s="23"/>
      <c r="T5734" s="23"/>
      <c r="U5734" s="23"/>
    </row>
    <row r="5735" spans="2:21">
      <c r="B5735" s="5"/>
      <c r="C5735" s="5"/>
      <c r="K5735" s="10"/>
      <c r="L5735" s="13"/>
      <c r="M5735" s="14"/>
      <c r="N5735" s="15"/>
      <c r="O5735" s="16"/>
      <c r="P5735" s="16"/>
      <c r="Q5735" s="22"/>
      <c r="S5735" s="23"/>
      <c r="T5735" s="23"/>
      <c r="U5735" s="23"/>
    </row>
    <row r="5736" spans="2:21">
      <c r="B5736" s="5"/>
      <c r="C5736" s="5"/>
      <c r="K5736" s="10"/>
      <c r="L5736" s="13"/>
      <c r="M5736" s="14"/>
      <c r="N5736" s="15"/>
      <c r="O5736" s="16"/>
      <c r="P5736" s="16"/>
      <c r="Q5736" s="22"/>
      <c r="S5736" s="23"/>
      <c r="T5736" s="23"/>
      <c r="U5736" s="23"/>
    </row>
    <row r="5737" spans="2:21">
      <c r="B5737" s="5"/>
      <c r="C5737" s="5"/>
      <c r="K5737" s="10"/>
      <c r="L5737" s="13"/>
      <c r="M5737" s="14"/>
      <c r="N5737" s="15"/>
      <c r="O5737" s="16"/>
      <c r="P5737" s="16"/>
      <c r="Q5737" s="22"/>
      <c r="S5737" s="23"/>
      <c r="T5737" s="23"/>
      <c r="U5737" s="23"/>
    </row>
    <row r="5738" spans="2:21">
      <c r="B5738" s="5"/>
      <c r="C5738" s="5"/>
      <c r="K5738" s="10"/>
      <c r="L5738" s="13"/>
      <c r="M5738" s="14"/>
      <c r="N5738" s="15"/>
      <c r="O5738" s="16"/>
      <c r="P5738" s="16"/>
      <c r="Q5738" s="22"/>
      <c r="S5738" s="23"/>
      <c r="T5738" s="23"/>
      <c r="U5738" s="23"/>
    </row>
    <row r="5739" spans="2:21">
      <c r="B5739" s="5"/>
      <c r="C5739" s="5"/>
      <c r="K5739" s="10"/>
      <c r="L5739" s="13"/>
      <c r="M5739" s="14"/>
      <c r="N5739" s="15"/>
      <c r="O5739" s="16"/>
      <c r="P5739" s="16"/>
      <c r="Q5739" s="22"/>
      <c r="S5739" s="23"/>
      <c r="T5739" s="23"/>
      <c r="U5739" s="23"/>
    </row>
    <row r="5740" spans="2:21">
      <c r="B5740" s="5"/>
      <c r="C5740" s="5"/>
      <c r="K5740" s="10"/>
      <c r="L5740" s="13"/>
      <c r="M5740" s="14"/>
      <c r="N5740" s="15"/>
      <c r="O5740" s="16"/>
      <c r="P5740" s="16"/>
      <c r="Q5740" s="22"/>
      <c r="S5740" s="23"/>
      <c r="T5740" s="23"/>
      <c r="U5740" s="23"/>
    </row>
    <row r="5741" spans="2:21">
      <c r="B5741" s="5"/>
      <c r="C5741" s="5"/>
      <c r="K5741" s="10"/>
      <c r="L5741" s="13"/>
      <c r="M5741" s="14"/>
      <c r="N5741" s="15"/>
      <c r="O5741" s="16"/>
      <c r="P5741" s="16"/>
      <c r="Q5741" s="22"/>
      <c r="S5741" s="23"/>
      <c r="T5741" s="23"/>
      <c r="U5741" s="23"/>
    </row>
    <row r="5742" spans="2:21">
      <c r="B5742" s="5"/>
      <c r="C5742" s="5"/>
      <c r="K5742" s="10"/>
      <c r="L5742" s="13"/>
      <c r="M5742" s="14"/>
      <c r="N5742" s="15"/>
      <c r="O5742" s="16"/>
      <c r="P5742" s="16"/>
      <c r="Q5742" s="22"/>
      <c r="S5742" s="23"/>
      <c r="T5742" s="23"/>
      <c r="U5742" s="23"/>
    </row>
    <row r="5743" spans="2:21">
      <c r="B5743" s="5"/>
      <c r="C5743" s="5"/>
      <c r="K5743" s="10"/>
      <c r="L5743" s="13"/>
      <c r="M5743" s="14"/>
      <c r="N5743" s="15"/>
      <c r="O5743" s="16"/>
      <c r="P5743" s="16"/>
      <c r="Q5743" s="22"/>
      <c r="S5743" s="23"/>
      <c r="T5743" s="23"/>
      <c r="U5743" s="23"/>
    </row>
    <row r="5744" spans="2:21">
      <c r="B5744" s="5"/>
      <c r="C5744" s="5"/>
      <c r="K5744" s="10"/>
      <c r="L5744" s="13"/>
      <c r="M5744" s="14"/>
      <c r="N5744" s="15"/>
      <c r="O5744" s="16"/>
      <c r="P5744" s="16"/>
      <c r="Q5744" s="22"/>
      <c r="S5744" s="23"/>
      <c r="T5744" s="23"/>
      <c r="U5744" s="23"/>
    </row>
    <row r="5745" spans="2:21">
      <c r="B5745" s="5"/>
      <c r="C5745" s="5"/>
      <c r="K5745" s="10"/>
      <c r="L5745" s="13"/>
      <c r="M5745" s="14"/>
      <c r="N5745" s="15"/>
      <c r="O5745" s="16"/>
      <c r="P5745" s="16"/>
      <c r="Q5745" s="22"/>
      <c r="S5745" s="23"/>
      <c r="T5745" s="23"/>
      <c r="U5745" s="23"/>
    </row>
    <row r="5746" spans="2:21">
      <c r="B5746" s="5"/>
      <c r="C5746" s="5"/>
      <c r="K5746" s="10"/>
      <c r="L5746" s="13"/>
      <c r="M5746" s="14"/>
      <c r="N5746" s="15"/>
      <c r="O5746" s="16"/>
      <c r="P5746" s="16"/>
      <c r="Q5746" s="22"/>
      <c r="S5746" s="23"/>
      <c r="T5746" s="23"/>
      <c r="U5746" s="23"/>
    </row>
    <row r="5747" spans="2:21">
      <c r="B5747" s="5"/>
      <c r="C5747" s="5"/>
      <c r="K5747" s="10"/>
      <c r="L5747" s="13"/>
      <c r="M5747" s="14"/>
      <c r="N5747" s="15"/>
      <c r="O5747" s="16"/>
      <c r="P5747" s="16"/>
      <c r="Q5747" s="22"/>
      <c r="S5747" s="23"/>
      <c r="T5747" s="23"/>
      <c r="U5747" s="23"/>
    </row>
    <row r="5748" spans="2:21">
      <c r="B5748" s="5"/>
      <c r="C5748" s="5"/>
      <c r="K5748" s="10"/>
      <c r="L5748" s="13"/>
      <c r="M5748" s="14"/>
      <c r="N5748" s="15"/>
      <c r="O5748" s="16"/>
      <c r="P5748" s="16"/>
      <c r="Q5748" s="22"/>
      <c r="S5748" s="23"/>
      <c r="T5748" s="23"/>
      <c r="U5748" s="23"/>
    </row>
    <row r="5749" spans="2:21">
      <c r="B5749" s="5"/>
      <c r="C5749" s="5"/>
      <c r="K5749" s="10"/>
      <c r="L5749" s="13"/>
      <c r="M5749" s="14"/>
      <c r="N5749" s="15"/>
      <c r="O5749" s="16"/>
      <c r="P5749" s="16"/>
      <c r="Q5749" s="22"/>
      <c r="S5749" s="23"/>
      <c r="T5749" s="23"/>
      <c r="U5749" s="23"/>
    </row>
    <row r="5750" spans="2:21">
      <c r="B5750" s="5"/>
      <c r="C5750" s="5"/>
      <c r="K5750" s="10"/>
      <c r="L5750" s="13"/>
      <c r="M5750" s="14"/>
      <c r="N5750" s="15"/>
      <c r="O5750" s="16"/>
      <c r="P5750" s="16"/>
      <c r="Q5750" s="22"/>
      <c r="S5750" s="23"/>
      <c r="T5750" s="23"/>
      <c r="U5750" s="23"/>
    </row>
    <row r="5751" spans="2:21">
      <c r="B5751" s="5"/>
      <c r="C5751" s="5"/>
      <c r="K5751" s="10"/>
      <c r="L5751" s="13"/>
      <c r="M5751" s="14"/>
      <c r="N5751" s="15"/>
      <c r="O5751" s="16"/>
      <c r="P5751" s="16"/>
      <c r="Q5751" s="22"/>
      <c r="S5751" s="23"/>
      <c r="T5751" s="23"/>
      <c r="U5751" s="23"/>
    </row>
    <row r="5752" spans="2:21">
      <c r="B5752" s="5"/>
      <c r="C5752" s="5"/>
      <c r="K5752" s="10"/>
      <c r="L5752" s="13"/>
      <c r="M5752" s="14"/>
      <c r="N5752" s="15"/>
      <c r="O5752" s="16"/>
      <c r="P5752" s="16"/>
      <c r="Q5752" s="22"/>
      <c r="S5752" s="23"/>
      <c r="T5752" s="23"/>
      <c r="U5752" s="23"/>
    </row>
    <row r="5753" spans="2:21">
      <c r="B5753" s="5"/>
      <c r="C5753" s="5"/>
      <c r="K5753" s="10"/>
      <c r="L5753" s="13"/>
      <c r="M5753" s="14"/>
      <c r="N5753" s="15"/>
      <c r="O5753" s="16"/>
      <c r="P5753" s="16"/>
      <c r="Q5753" s="22"/>
      <c r="S5753" s="23"/>
      <c r="T5753" s="23"/>
      <c r="U5753" s="23"/>
    </row>
    <row r="5754" spans="2:21">
      <c r="B5754" s="5"/>
      <c r="C5754" s="5"/>
      <c r="K5754" s="10"/>
      <c r="L5754" s="13"/>
      <c r="M5754" s="14"/>
      <c r="N5754" s="15"/>
      <c r="O5754" s="16"/>
      <c r="P5754" s="16"/>
      <c r="Q5754" s="22"/>
      <c r="S5754" s="23"/>
      <c r="T5754" s="23"/>
      <c r="U5754" s="23"/>
    </row>
    <row r="5755" spans="2:21">
      <c r="B5755" s="5"/>
      <c r="C5755" s="5"/>
      <c r="K5755" s="10"/>
      <c r="L5755" s="13"/>
      <c r="M5755" s="14"/>
      <c r="N5755" s="15"/>
      <c r="O5755" s="16"/>
      <c r="P5755" s="16"/>
      <c r="Q5755" s="22"/>
      <c r="S5755" s="23"/>
      <c r="T5755" s="23"/>
      <c r="U5755" s="23"/>
    </row>
    <row r="5756" spans="2:21">
      <c r="B5756" s="5"/>
      <c r="C5756" s="5"/>
      <c r="K5756" s="10"/>
      <c r="L5756" s="13"/>
      <c r="M5756" s="14"/>
      <c r="N5756" s="15"/>
      <c r="O5756" s="16"/>
      <c r="P5756" s="16"/>
      <c r="Q5756" s="22"/>
      <c r="S5756" s="23"/>
      <c r="T5756" s="23"/>
      <c r="U5756" s="23"/>
    </row>
    <row r="5757" spans="2:21">
      <c r="B5757" s="5"/>
      <c r="C5757" s="5"/>
      <c r="K5757" s="10"/>
      <c r="L5757" s="13"/>
      <c r="M5757" s="14"/>
      <c r="N5757" s="15"/>
      <c r="O5757" s="16"/>
      <c r="P5757" s="16"/>
      <c r="Q5757" s="22"/>
      <c r="S5757" s="23"/>
      <c r="T5757" s="23"/>
      <c r="U5757" s="23"/>
    </row>
    <row r="5758" spans="2:21">
      <c r="B5758" s="5"/>
      <c r="C5758" s="5"/>
      <c r="K5758" s="10"/>
      <c r="L5758" s="13"/>
      <c r="M5758" s="14"/>
      <c r="N5758" s="15"/>
      <c r="O5758" s="16"/>
      <c r="P5758" s="16"/>
      <c r="Q5758" s="22"/>
      <c r="S5758" s="23"/>
      <c r="T5758" s="23"/>
      <c r="U5758" s="23"/>
    </row>
    <row r="5759" spans="2:21">
      <c r="B5759" s="5"/>
      <c r="C5759" s="5"/>
      <c r="K5759" s="10"/>
      <c r="L5759" s="13"/>
      <c r="M5759" s="14"/>
      <c r="N5759" s="15"/>
      <c r="O5759" s="16"/>
      <c r="P5759" s="16"/>
      <c r="Q5759" s="22"/>
      <c r="S5759" s="23"/>
      <c r="T5759" s="23"/>
      <c r="U5759" s="23"/>
    </row>
    <row r="5760" spans="2:21">
      <c r="B5760" s="5"/>
      <c r="C5760" s="5"/>
      <c r="K5760" s="10"/>
      <c r="L5760" s="13"/>
      <c r="M5760" s="14"/>
      <c r="N5760" s="15"/>
      <c r="O5760" s="16"/>
      <c r="P5760" s="16"/>
      <c r="Q5760" s="22"/>
      <c r="S5760" s="23"/>
      <c r="T5760" s="23"/>
      <c r="U5760" s="23"/>
    </row>
    <row r="5761" spans="2:21">
      <c r="B5761" s="5"/>
      <c r="C5761" s="5"/>
      <c r="K5761" s="10"/>
      <c r="L5761" s="13"/>
      <c r="M5761" s="14"/>
      <c r="N5761" s="15"/>
      <c r="O5761" s="16"/>
      <c r="P5761" s="16"/>
      <c r="Q5761" s="22"/>
      <c r="S5761" s="23"/>
      <c r="T5761" s="23"/>
      <c r="U5761" s="23"/>
    </row>
    <row r="5762" spans="2:21">
      <c r="B5762" s="5"/>
      <c r="C5762" s="5"/>
      <c r="K5762" s="10"/>
      <c r="L5762" s="13"/>
      <c r="M5762" s="14"/>
      <c r="N5762" s="15"/>
      <c r="O5762" s="16"/>
      <c r="P5762" s="16"/>
      <c r="Q5762" s="22"/>
      <c r="S5762" s="23"/>
      <c r="T5762" s="23"/>
      <c r="U5762" s="23"/>
    </row>
    <row r="5763" spans="2:21">
      <c r="B5763" s="5"/>
      <c r="C5763" s="5"/>
      <c r="K5763" s="10"/>
      <c r="L5763" s="13"/>
      <c r="M5763" s="14"/>
      <c r="N5763" s="15"/>
      <c r="O5763" s="16"/>
      <c r="P5763" s="16"/>
      <c r="Q5763" s="22"/>
      <c r="S5763" s="23"/>
      <c r="T5763" s="23"/>
      <c r="U5763" s="23"/>
    </row>
    <row r="5764" spans="2:21">
      <c r="B5764" s="5"/>
      <c r="C5764" s="5"/>
      <c r="K5764" s="10"/>
      <c r="L5764" s="13"/>
      <c r="M5764" s="14"/>
      <c r="N5764" s="15"/>
      <c r="O5764" s="16"/>
      <c r="P5764" s="16"/>
      <c r="Q5764" s="22"/>
      <c r="S5764" s="23"/>
      <c r="T5764" s="23"/>
      <c r="U5764" s="23"/>
    </row>
    <row r="5765" spans="2:21">
      <c r="B5765" s="5"/>
      <c r="C5765" s="5"/>
      <c r="K5765" s="10"/>
      <c r="L5765" s="13"/>
      <c r="M5765" s="14"/>
      <c r="N5765" s="15"/>
      <c r="O5765" s="16"/>
      <c r="P5765" s="16"/>
      <c r="Q5765" s="22"/>
      <c r="S5765" s="23"/>
      <c r="T5765" s="23"/>
      <c r="U5765" s="23"/>
    </row>
    <row r="5766" spans="2:21">
      <c r="B5766" s="5"/>
      <c r="C5766" s="5"/>
      <c r="K5766" s="10"/>
      <c r="L5766" s="13"/>
      <c r="M5766" s="14"/>
      <c r="N5766" s="15"/>
      <c r="O5766" s="16"/>
      <c r="P5766" s="16"/>
      <c r="Q5766" s="22"/>
      <c r="S5766" s="23"/>
      <c r="T5766" s="23"/>
      <c r="U5766" s="23"/>
    </row>
    <row r="5767" spans="2:21">
      <c r="B5767" s="5"/>
      <c r="C5767" s="5"/>
      <c r="K5767" s="10"/>
      <c r="L5767" s="13"/>
      <c r="M5767" s="14"/>
      <c r="N5767" s="15"/>
      <c r="O5767" s="16"/>
      <c r="P5767" s="16"/>
      <c r="Q5767" s="22"/>
      <c r="S5767" s="23"/>
      <c r="T5767" s="23"/>
      <c r="U5767" s="23"/>
    </row>
    <row r="5768" spans="2:21">
      <c r="B5768" s="5"/>
      <c r="C5768" s="5"/>
      <c r="K5768" s="10"/>
      <c r="L5768" s="13"/>
      <c r="M5768" s="14"/>
      <c r="N5768" s="15"/>
      <c r="O5768" s="16"/>
      <c r="P5768" s="16"/>
      <c r="Q5768" s="22"/>
      <c r="S5768" s="23"/>
      <c r="T5768" s="23"/>
      <c r="U5768" s="23"/>
    </row>
    <row r="5769" spans="2:21">
      <c r="B5769" s="5"/>
      <c r="C5769" s="5"/>
      <c r="K5769" s="10"/>
      <c r="L5769" s="13"/>
      <c r="M5769" s="14"/>
      <c r="N5769" s="15"/>
      <c r="O5769" s="16"/>
      <c r="P5769" s="16"/>
      <c r="Q5769" s="22"/>
      <c r="S5769" s="23"/>
      <c r="T5769" s="23"/>
      <c r="U5769" s="23"/>
    </row>
    <row r="5770" spans="2:21">
      <c r="B5770" s="5"/>
      <c r="C5770" s="5"/>
      <c r="K5770" s="10"/>
      <c r="L5770" s="13"/>
      <c r="M5770" s="14"/>
      <c r="N5770" s="15"/>
      <c r="O5770" s="16"/>
      <c r="P5770" s="16"/>
      <c r="Q5770" s="22"/>
      <c r="S5770" s="23"/>
      <c r="T5770" s="23"/>
      <c r="U5770" s="23"/>
    </row>
    <row r="5771" spans="2:21">
      <c r="B5771" s="5"/>
      <c r="C5771" s="5"/>
      <c r="K5771" s="10"/>
      <c r="L5771" s="13"/>
      <c r="M5771" s="14"/>
      <c r="N5771" s="15"/>
      <c r="O5771" s="16"/>
      <c r="P5771" s="16"/>
      <c r="Q5771" s="22"/>
      <c r="S5771" s="23"/>
      <c r="T5771" s="23"/>
      <c r="U5771" s="23"/>
    </row>
    <row r="5772" spans="2:21">
      <c r="B5772" s="5"/>
      <c r="C5772" s="5"/>
      <c r="K5772" s="10"/>
      <c r="L5772" s="13"/>
      <c r="M5772" s="14"/>
      <c r="N5772" s="15"/>
      <c r="O5772" s="16"/>
      <c r="P5772" s="16"/>
      <c r="Q5772" s="22"/>
      <c r="S5772" s="23"/>
      <c r="T5772" s="23"/>
      <c r="U5772" s="23"/>
    </row>
    <row r="5773" spans="2:21">
      <c r="B5773" s="5"/>
      <c r="C5773" s="5"/>
      <c r="K5773" s="10"/>
      <c r="L5773" s="13"/>
      <c r="M5773" s="14"/>
      <c r="N5773" s="15"/>
      <c r="O5773" s="16"/>
      <c r="P5773" s="16"/>
      <c r="Q5773" s="22"/>
      <c r="S5773" s="23"/>
      <c r="T5773" s="23"/>
      <c r="U5773" s="23"/>
    </row>
    <row r="5774" spans="2:21">
      <c r="B5774" s="5"/>
      <c r="C5774" s="5"/>
      <c r="K5774" s="10"/>
      <c r="L5774" s="13"/>
      <c r="M5774" s="14"/>
      <c r="N5774" s="15"/>
      <c r="O5774" s="16"/>
      <c r="P5774" s="16"/>
      <c r="Q5774" s="22"/>
      <c r="S5774" s="23"/>
      <c r="T5774" s="23"/>
      <c r="U5774" s="23"/>
    </row>
    <row r="5775" spans="2:21">
      <c r="B5775" s="5"/>
      <c r="C5775" s="5"/>
      <c r="K5775" s="10"/>
      <c r="L5775" s="13"/>
      <c r="M5775" s="14"/>
      <c r="N5775" s="15"/>
      <c r="O5775" s="16"/>
      <c r="P5775" s="16"/>
      <c r="Q5775" s="22"/>
      <c r="S5775" s="23"/>
      <c r="T5775" s="23"/>
      <c r="U5775" s="23"/>
    </row>
    <row r="5776" spans="2:21">
      <c r="B5776" s="5"/>
      <c r="C5776" s="5"/>
      <c r="K5776" s="10"/>
      <c r="L5776" s="13"/>
      <c r="M5776" s="14"/>
      <c r="N5776" s="15"/>
      <c r="O5776" s="16"/>
      <c r="P5776" s="16"/>
      <c r="Q5776" s="22"/>
      <c r="S5776" s="23"/>
      <c r="T5776" s="23"/>
      <c r="U5776" s="23"/>
    </row>
    <row r="5777" spans="2:21">
      <c r="B5777" s="5"/>
      <c r="C5777" s="5"/>
      <c r="K5777" s="10"/>
      <c r="L5777" s="13"/>
      <c r="M5777" s="14"/>
      <c r="N5777" s="15"/>
      <c r="O5777" s="16"/>
      <c r="P5777" s="16"/>
      <c r="Q5777" s="22"/>
      <c r="S5777" s="23"/>
      <c r="T5777" s="23"/>
      <c r="U5777" s="23"/>
    </row>
    <row r="5778" spans="2:21">
      <c r="B5778" s="5"/>
      <c r="C5778" s="5"/>
      <c r="K5778" s="10"/>
      <c r="L5778" s="13"/>
      <c r="M5778" s="14"/>
      <c r="N5778" s="15"/>
      <c r="O5778" s="16"/>
      <c r="P5778" s="16"/>
      <c r="Q5778" s="22"/>
      <c r="S5778" s="23"/>
      <c r="T5778" s="23"/>
      <c r="U5778" s="23"/>
    </row>
    <row r="5779" spans="2:21">
      <c r="B5779" s="5"/>
      <c r="C5779" s="5"/>
      <c r="K5779" s="10"/>
      <c r="L5779" s="13"/>
      <c r="M5779" s="14"/>
      <c r="N5779" s="15"/>
      <c r="O5779" s="16"/>
      <c r="P5779" s="16"/>
      <c r="Q5779" s="22"/>
      <c r="S5779" s="23"/>
      <c r="T5779" s="23"/>
      <c r="U5779" s="23"/>
    </row>
    <row r="5780" spans="2:21">
      <c r="B5780" s="5"/>
      <c r="C5780" s="5"/>
      <c r="K5780" s="10"/>
      <c r="L5780" s="13"/>
      <c r="M5780" s="14"/>
      <c r="N5780" s="15"/>
      <c r="O5780" s="16"/>
      <c r="P5780" s="16"/>
      <c r="Q5780" s="22"/>
      <c r="S5780" s="23"/>
      <c r="T5780" s="23"/>
      <c r="U5780" s="23"/>
    </row>
    <row r="5781" spans="2:21">
      <c r="B5781" s="5"/>
      <c r="C5781" s="5"/>
      <c r="K5781" s="10"/>
      <c r="L5781" s="13"/>
      <c r="M5781" s="14"/>
      <c r="N5781" s="15"/>
      <c r="O5781" s="16"/>
      <c r="P5781" s="16"/>
      <c r="Q5781" s="22"/>
      <c r="S5781" s="23"/>
      <c r="T5781" s="23"/>
      <c r="U5781" s="23"/>
    </row>
    <row r="5782" spans="2:21">
      <c r="B5782" s="5"/>
      <c r="C5782" s="5"/>
      <c r="K5782" s="10"/>
      <c r="L5782" s="13"/>
      <c r="M5782" s="14"/>
      <c r="N5782" s="15"/>
      <c r="O5782" s="16"/>
      <c r="P5782" s="16"/>
      <c r="Q5782" s="22"/>
      <c r="S5782" s="23"/>
      <c r="T5782" s="23"/>
      <c r="U5782" s="23"/>
    </row>
    <row r="5783" spans="2:21">
      <c r="B5783" s="5"/>
      <c r="C5783" s="5"/>
      <c r="K5783" s="10"/>
      <c r="L5783" s="13"/>
      <c r="M5783" s="14"/>
      <c r="N5783" s="15"/>
      <c r="O5783" s="16"/>
      <c r="P5783" s="16"/>
      <c r="Q5783" s="22"/>
      <c r="S5783" s="23"/>
      <c r="T5783" s="23"/>
      <c r="U5783" s="23"/>
    </row>
    <row r="5784" spans="2:21">
      <c r="B5784" s="5"/>
      <c r="C5784" s="5"/>
      <c r="K5784" s="10"/>
      <c r="L5784" s="13"/>
      <c r="M5784" s="14"/>
      <c r="N5784" s="15"/>
      <c r="O5784" s="16"/>
      <c r="P5784" s="16"/>
      <c r="Q5784" s="22"/>
      <c r="S5784" s="23"/>
      <c r="T5784" s="23"/>
      <c r="U5784" s="23"/>
    </row>
    <row r="5785" spans="2:21">
      <c r="B5785" s="5"/>
      <c r="C5785" s="5"/>
      <c r="K5785" s="10"/>
      <c r="L5785" s="13"/>
      <c r="M5785" s="14"/>
      <c r="N5785" s="15"/>
      <c r="O5785" s="16"/>
      <c r="P5785" s="16"/>
      <c r="Q5785" s="22"/>
      <c r="S5785" s="23"/>
      <c r="T5785" s="23"/>
      <c r="U5785" s="23"/>
    </row>
    <row r="5786" spans="2:21">
      <c r="B5786" s="5"/>
      <c r="C5786" s="5"/>
      <c r="K5786" s="10"/>
      <c r="L5786" s="13"/>
      <c r="M5786" s="14"/>
      <c r="N5786" s="15"/>
      <c r="O5786" s="16"/>
      <c r="P5786" s="16"/>
      <c r="Q5786" s="22"/>
      <c r="S5786" s="23"/>
      <c r="T5786" s="23"/>
      <c r="U5786" s="23"/>
    </row>
    <row r="5787" spans="2:21">
      <c r="B5787" s="5"/>
      <c r="C5787" s="5"/>
      <c r="K5787" s="10"/>
      <c r="L5787" s="13"/>
      <c r="M5787" s="14"/>
      <c r="N5787" s="15"/>
      <c r="O5787" s="16"/>
      <c r="P5787" s="16"/>
      <c r="Q5787" s="22"/>
      <c r="S5787" s="23"/>
      <c r="T5787" s="23"/>
      <c r="U5787" s="23"/>
    </row>
    <row r="5788" spans="2:21">
      <c r="B5788" s="5"/>
      <c r="C5788" s="5"/>
      <c r="K5788" s="10"/>
      <c r="L5788" s="13"/>
      <c r="M5788" s="14"/>
      <c r="N5788" s="15"/>
      <c r="O5788" s="16"/>
      <c r="P5788" s="16"/>
      <c r="Q5788" s="22"/>
      <c r="S5788" s="23"/>
      <c r="T5788" s="23"/>
      <c r="U5788" s="23"/>
    </row>
    <row r="5789" spans="2:21">
      <c r="B5789" s="5"/>
      <c r="C5789" s="5"/>
      <c r="K5789" s="10"/>
      <c r="L5789" s="13"/>
      <c r="M5789" s="14"/>
      <c r="N5789" s="15"/>
      <c r="O5789" s="16"/>
      <c r="P5789" s="16"/>
      <c r="Q5789" s="22"/>
      <c r="S5789" s="23"/>
      <c r="T5789" s="23"/>
      <c r="U5789" s="23"/>
    </row>
    <row r="5790" spans="2:21">
      <c r="B5790" s="5"/>
      <c r="C5790" s="5"/>
      <c r="K5790" s="10"/>
      <c r="L5790" s="13"/>
      <c r="M5790" s="14"/>
      <c r="N5790" s="15"/>
      <c r="O5790" s="16"/>
      <c r="P5790" s="16"/>
      <c r="Q5790" s="22"/>
      <c r="S5790" s="23"/>
      <c r="T5790" s="23"/>
      <c r="U5790" s="23"/>
    </row>
    <row r="5791" spans="2:21">
      <c r="B5791" s="5"/>
      <c r="C5791" s="5"/>
      <c r="K5791" s="10"/>
      <c r="L5791" s="13"/>
      <c r="M5791" s="14"/>
      <c r="N5791" s="15"/>
      <c r="O5791" s="16"/>
      <c r="P5791" s="16"/>
      <c r="Q5791" s="22"/>
      <c r="S5791" s="23"/>
      <c r="T5791" s="23"/>
      <c r="U5791" s="23"/>
    </row>
    <row r="5792" spans="2:21">
      <c r="B5792" s="5"/>
      <c r="C5792" s="5"/>
      <c r="K5792" s="10"/>
      <c r="L5792" s="13"/>
      <c r="M5792" s="14"/>
      <c r="N5792" s="15"/>
      <c r="O5792" s="16"/>
      <c r="P5792" s="16"/>
      <c r="Q5792" s="22"/>
      <c r="S5792" s="23"/>
      <c r="T5792" s="23"/>
      <c r="U5792" s="23"/>
    </row>
    <row r="5793" spans="2:21">
      <c r="B5793" s="5"/>
      <c r="C5793" s="5"/>
      <c r="K5793" s="10"/>
      <c r="L5793" s="13"/>
      <c r="M5793" s="14"/>
      <c r="N5793" s="15"/>
      <c r="O5793" s="16"/>
      <c r="P5793" s="16"/>
      <c r="Q5793" s="22"/>
      <c r="S5793" s="23"/>
      <c r="T5793" s="23"/>
      <c r="U5793" s="23"/>
    </row>
    <row r="5794" spans="2:21">
      <c r="B5794" s="5"/>
      <c r="C5794" s="5"/>
      <c r="K5794" s="10"/>
      <c r="L5794" s="13"/>
      <c r="M5794" s="14"/>
      <c r="N5794" s="15"/>
      <c r="O5794" s="16"/>
      <c r="P5794" s="16"/>
      <c r="Q5794" s="22"/>
      <c r="S5794" s="23"/>
      <c r="T5794" s="23"/>
      <c r="U5794" s="23"/>
    </row>
    <row r="5795" spans="2:21">
      <c r="B5795" s="5"/>
      <c r="C5795" s="5"/>
      <c r="K5795" s="10"/>
      <c r="L5795" s="13"/>
      <c r="M5795" s="14"/>
      <c r="N5795" s="15"/>
      <c r="O5795" s="16"/>
      <c r="P5795" s="16"/>
      <c r="Q5795" s="22"/>
      <c r="S5795" s="23"/>
      <c r="T5795" s="23"/>
      <c r="U5795" s="23"/>
    </row>
    <row r="5796" spans="2:21">
      <c r="B5796" s="5"/>
      <c r="C5796" s="5"/>
      <c r="K5796" s="10"/>
      <c r="L5796" s="13"/>
      <c r="M5796" s="14"/>
      <c r="N5796" s="15"/>
      <c r="O5796" s="16"/>
      <c r="P5796" s="16"/>
      <c r="Q5796" s="22"/>
      <c r="S5796" s="23"/>
      <c r="T5796" s="23"/>
      <c r="U5796" s="23"/>
    </row>
    <row r="5797" spans="2:21">
      <c r="B5797" s="5"/>
      <c r="C5797" s="5"/>
      <c r="K5797" s="10"/>
      <c r="L5797" s="13"/>
      <c r="M5797" s="14"/>
      <c r="N5797" s="15"/>
      <c r="O5797" s="16"/>
      <c r="P5797" s="16"/>
      <c r="Q5797" s="22"/>
      <c r="S5797" s="23"/>
      <c r="T5797" s="23"/>
      <c r="U5797" s="23"/>
    </row>
    <row r="5798" spans="2:21">
      <c r="B5798" s="5"/>
      <c r="C5798" s="5"/>
      <c r="K5798" s="10"/>
      <c r="L5798" s="13"/>
      <c r="M5798" s="14"/>
      <c r="N5798" s="15"/>
      <c r="O5798" s="16"/>
      <c r="P5798" s="16"/>
      <c r="Q5798" s="22"/>
      <c r="S5798" s="23"/>
      <c r="T5798" s="23"/>
      <c r="U5798" s="23"/>
    </row>
    <row r="5799" spans="2:21">
      <c r="B5799" s="5"/>
      <c r="C5799" s="5"/>
      <c r="K5799" s="10"/>
      <c r="L5799" s="13"/>
      <c r="M5799" s="14"/>
      <c r="N5799" s="15"/>
      <c r="O5799" s="16"/>
      <c r="P5799" s="16"/>
      <c r="Q5799" s="22"/>
      <c r="S5799" s="23"/>
      <c r="T5799" s="23"/>
      <c r="U5799" s="23"/>
    </row>
    <row r="5800" spans="2:21">
      <c r="B5800" s="5"/>
      <c r="C5800" s="5"/>
      <c r="K5800" s="10"/>
      <c r="L5800" s="13"/>
      <c r="M5800" s="14"/>
      <c r="N5800" s="15"/>
      <c r="O5800" s="16"/>
      <c r="P5800" s="16"/>
      <c r="Q5800" s="22"/>
      <c r="S5800" s="23"/>
      <c r="T5800" s="23"/>
      <c r="U5800" s="23"/>
    </row>
    <row r="5801" spans="2:21">
      <c r="B5801" s="5"/>
      <c r="C5801" s="5"/>
      <c r="K5801" s="10"/>
      <c r="L5801" s="13"/>
      <c r="M5801" s="14"/>
      <c r="N5801" s="15"/>
      <c r="O5801" s="16"/>
      <c r="P5801" s="16"/>
      <c r="Q5801" s="22"/>
      <c r="S5801" s="23"/>
      <c r="T5801" s="23"/>
      <c r="U5801" s="23"/>
    </row>
    <row r="5802" spans="2:21">
      <c r="B5802" s="5"/>
      <c r="C5802" s="5"/>
      <c r="K5802" s="10"/>
      <c r="L5802" s="13"/>
      <c r="M5802" s="14"/>
      <c r="N5802" s="15"/>
      <c r="O5802" s="16"/>
      <c r="P5802" s="16"/>
      <c r="Q5802" s="22"/>
      <c r="S5802" s="23"/>
      <c r="T5802" s="23"/>
      <c r="U5802" s="23"/>
    </row>
    <row r="5803" spans="2:21">
      <c r="B5803" s="5"/>
      <c r="C5803" s="5"/>
      <c r="K5803" s="10"/>
      <c r="L5803" s="13"/>
      <c r="M5803" s="14"/>
      <c r="N5803" s="15"/>
      <c r="O5803" s="16"/>
      <c r="P5803" s="16"/>
      <c r="Q5803" s="22"/>
      <c r="S5803" s="23"/>
      <c r="T5803" s="23"/>
      <c r="U5803" s="23"/>
    </row>
    <row r="5804" spans="2:21">
      <c r="B5804" s="5"/>
      <c r="C5804" s="5"/>
      <c r="K5804" s="10"/>
      <c r="L5804" s="13"/>
      <c r="M5804" s="14"/>
      <c r="N5804" s="15"/>
      <c r="O5804" s="16"/>
      <c r="P5804" s="16"/>
      <c r="Q5804" s="22"/>
      <c r="S5804" s="23"/>
      <c r="T5804" s="23"/>
      <c r="U5804" s="23"/>
    </row>
    <row r="5805" spans="2:21">
      <c r="B5805" s="5"/>
      <c r="C5805" s="5"/>
      <c r="K5805" s="10"/>
      <c r="L5805" s="13"/>
      <c r="M5805" s="14"/>
      <c r="N5805" s="15"/>
      <c r="O5805" s="16"/>
      <c r="P5805" s="16"/>
      <c r="Q5805" s="22"/>
      <c r="S5805" s="23"/>
      <c r="T5805" s="23"/>
      <c r="U5805" s="23"/>
    </row>
    <row r="5806" spans="2:21">
      <c r="B5806" s="5"/>
      <c r="C5806" s="5"/>
      <c r="K5806" s="10"/>
      <c r="L5806" s="13"/>
      <c r="M5806" s="14"/>
      <c r="N5806" s="15"/>
      <c r="O5806" s="16"/>
      <c r="P5806" s="16"/>
      <c r="Q5806" s="22"/>
      <c r="S5806" s="23"/>
      <c r="T5806" s="23"/>
      <c r="U5806" s="23"/>
    </row>
    <row r="5807" spans="2:21">
      <c r="B5807" s="5"/>
      <c r="C5807" s="5"/>
      <c r="K5807" s="10"/>
      <c r="L5807" s="13"/>
      <c r="M5807" s="14"/>
      <c r="N5807" s="15"/>
      <c r="O5807" s="16"/>
      <c r="P5807" s="16"/>
      <c r="Q5807" s="22"/>
      <c r="S5807" s="23"/>
      <c r="T5807" s="23"/>
      <c r="U5807" s="23"/>
    </row>
    <row r="5808" spans="2:21">
      <c r="B5808" s="5"/>
      <c r="C5808" s="5"/>
      <c r="K5808" s="10"/>
      <c r="L5808" s="13"/>
      <c r="M5808" s="14"/>
      <c r="N5808" s="15"/>
      <c r="O5808" s="16"/>
      <c r="P5808" s="16"/>
      <c r="Q5808" s="22"/>
      <c r="S5808" s="23"/>
      <c r="T5808" s="23"/>
      <c r="U5808" s="23"/>
    </row>
    <row r="5809" spans="2:21">
      <c r="B5809" s="5"/>
      <c r="C5809" s="5"/>
      <c r="K5809" s="10"/>
      <c r="L5809" s="13"/>
      <c r="M5809" s="14"/>
      <c r="N5809" s="15"/>
      <c r="O5809" s="16"/>
      <c r="P5809" s="16"/>
      <c r="Q5809" s="22"/>
      <c r="S5809" s="23"/>
      <c r="T5809" s="23"/>
      <c r="U5809" s="23"/>
    </row>
    <row r="5810" spans="2:21">
      <c r="B5810" s="5"/>
      <c r="C5810" s="5"/>
      <c r="K5810" s="10"/>
      <c r="L5810" s="13"/>
      <c r="M5810" s="14"/>
      <c r="N5810" s="15"/>
      <c r="O5810" s="16"/>
      <c r="P5810" s="16"/>
      <c r="Q5810" s="22"/>
      <c r="S5810" s="23"/>
      <c r="T5810" s="23"/>
      <c r="U5810" s="23"/>
    </row>
    <row r="5811" spans="2:21">
      <c r="B5811" s="5"/>
      <c r="C5811" s="5"/>
      <c r="K5811" s="10"/>
      <c r="L5811" s="13"/>
      <c r="M5811" s="14"/>
      <c r="N5811" s="15"/>
      <c r="O5811" s="16"/>
      <c r="P5811" s="16"/>
      <c r="Q5811" s="22"/>
      <c r="S5811" s="23"/>
      <c r="T5811" s="23"/>
      <c r="U5811" s="23"/>
    </row>
    <row r="5812" spans="2:21">
      <c r="B5812" s="5"/>
      <c r="C5812" s="5"/>
      <c r="K5812" s="10"/>
      <c r="L5812" s="13"/>
      <c r="M5812" s="14"/>
      <c r="N5812" s="15"/>
      <c r="O5812" s="16"/>
      <c r="P5812" s="16"/>
      <c r="Q5812" s="22"/>
      <c r="S5812" s="23"/>
      <c r="T5812" s="23"/>
      <c r="U5812" s="23"/>
    </row>
    <row r="5813" spans="2:21">
      <c r="B5813" s="5"/>
      <c r="C5813" s="5"/>
      <c r="K5813" s="10"/>
      <c r="L5813" s="13"/>
      <c r="M5813" s="14"/>
      <c r="N5813" s="15"/>
      <c r="O5813" s="16"/>
      <c r="P5813" s="16"/>
      <c r="Q5813" s="22"/>
      <c r="S5813" s="23"/>
      <c r="T5813" s="23"/>
      <c r="U5813" s="23"/>
    </row>
    <row r="5814" spans="2:21">
      <c r="B5814" s="5"/>
      <c r="C5814" s="5"/>
      <c r="K5814" s="10"/>
      <c r="L5814" s="13"/>
      <c r="M5814" s="14"/>
      <c r="N5814" s="15"/>
      <c r="O5814" s="16"/>
      <c r="P5814" s="16"/>
      <c r="Q5814" s="22"/>
      <c r="S5814" s="23"/>
      <c r="T5814" s="23"/>
      <c r="U5814" s="23"/>
    </row>
    <row r="5815" spans="2:21">
      <c r="B5815" s="5"/>
      <c r="C5815" s="5"/>
      <c r="K5815" s="10"/>
      <c r="L5815" s="13"/>
      <c r="M5815" s="14"/>
      <c r="N5815" s="15"/>
      <c r="O5815" s="16"/>
      <c r="P5815" s="16"/>
      <c r="Q5815" s="22"/>
      <c r="S5815" s="23"/>
      <c r="T5815" s="23"/>
      <c r="U5815" s="23"/>
    </row>
    <row r="5816" spans="2:21">
      <c r="B5816" s="5"/>
      <c r="C5816" s="5"/>
      <c r="K5816" s="10"/>
      <c r="L5816" s="13"/>
      <c r="M5816" s="14"/>
      <c r="N5816" s="15"/>
      <c r="O5816" s="16"/>
      <c r="P5816" s="16"/>
      <c r="Q5816" s="22"/>
      <c r="S5816" s="23"/>
      <c r="T5816" s="23"/>
      <c r="U5816" s="23"/>
    </row>
    <row r="5817" spans="2:21">
      <c r="B5817" s="5"/>
      <c r="C5817" s="5"/>
      <c r="K5817" s="10"/>
      <c r="L5817" s="13"/>
      <c r="M5817" s="14"/>
      <c r="N5817" s="15"/>
      <c r="O5817" s="16"/>
      <c r="P5817" s="16"/>
      <c r="Q5817" s="22"/>
      <c r="S5817" s="23"/>
      <c r="T5817" s="23"/>
      <c r="U5817" s="23"/>
    </row>
    <row r="5818" spans="2:21">
      <c r="B5818" s="5"/>
      <c r="C5818" s="5"/>
      <c r="K5818" s="10"/>
      <c r="L5818" s="13"/>
      <c r="M5818" s="14"/>
      <c r="N5818" s="15"/>
      <c r="O5818" s="16"/>
      <c r="P5818" s="16"/>
      <c r="Q5818" s="22"/>
      <c r="S5818" s="23"/>
      <c r="T5818" s="23"/>
      <c r="U5818" s="23"/>
    </row>
    <row r="5819" spans="2:21">
      <c r="B5819" s="5"/>
      <c r="C5819" s="5"/>
      <c r="K5819" s="10"/>
      <c r="L5819" s="13"/>
      <c r="M5819" s="14"/>
      <c r="N5819" s="15"/>
      <c r="O5819" s="16"/>
      <c r="P5819" s="16"/>
      <c r="Q5819" s="22"/>
      <c r="S5819" s="23"/>
      <c r="T5819" s="23"/>
      <c r="U5819" s="23"/>
    </row>
    <row r="5820" spans="2:21">
      <c r="B5820" s="5"/>
      <c r="C5820" s="5"/>
      <c r="K5820" s="10"/>
      <c r="L5820" s="13"/>
      <c r="M5820" s="14"/>
      <c r="N5820" s="15"/>
      <c r="O5820" s="16"/>
      <c r="P5820" s="16"/>
      <c r="Q5820" s="22"/>
      <c r="S5820" s="23"/>
      <c r="T5820" s="23"/>
      <c r="U5820" s="23"/>
    </row>
    <row r="5821" spans="2:21">
      <c r="B5821" s="5"/>
      <c r="C5821" s="5"/>
      <c r="K5821" s="10"/>
      <c r="L5821" s="13"/>
      <c r="M5821" s="14"/>
      <c r="N5821" s="15"/>
      <c r="O5821" s="16"/>
      <c r="P5821" s="16"/>
      <c r="Q5821" s="22"/>
      <c r="S5821" s="23"/>
      <c r="T5821" s="23"/>
      <c r="U5821" s="23"/>
    </row>
    <row r="5822" spans="2:21">
      <c r="B5822" s="5"/>
      <c r="C5822" s="5"/>
      <c r="K5822" s="10"/>
      <c r="L5822" s="13"/>
      <c r="M5822" s="14"/>
      <c r="N5822" s="15"/>
      <c r="O5822" s="16"/>
      <c r="P5822" s="16"/>
      <c r="Q5822" s="22"/>
      <c r="S5822" s="23"/>
      <c r="T5822" s="23"/>
      <c r="U5822" s="23"/>
    </row>
    <row r="5823" spans="2:21">
      <c r="B5823" s="5"/>
      <c r="C5823" s="5"/>
      <c r="K5823" s="10"/>
      <c r="L5823" s="13"/>
      <c r="M5823" s="14"/>
      <c r="N5823" s="15"/>
      <c r="O5823" s="16"/>
      <c r="P5823" s="16"/>
      <c r="Q5823" s="22"/>
      <c r="S5823" s="23"/>
      <c r="T5823" s="23"/>
      <c r="U5823" s="23"/>
    </row>
    <row r="5824" spans="2:21">
      <c r="B5824" s="5"/>
      <c r="C5824" s="5"/>
      <c r="K5824" s="10"/>
      <c r="L5824" s="13"/>
      <c r="M5824" s="14"/>
      <c r="N5824" s="15"/>
      <c r="O5824" s="16"/>
      <c r="P5824" s="16"/>
      <c r="Q5824" s="22"/>
      <c r="S5824" s="23"/>
      <c r="T5824" s="23"/>
      <c r="U5824" s="23"/>
    </row>
    <row r="5825" spans="2:21">
      <c r="B5825" s="5"/>
      <c r="C5825" s="5"/>
      <c r="K5825" s="10"/>
      <c r="L5825" s="13"/>
      <c r="M5825" s="14"/>
      <c r="N5825" s="15"/>
      <c r="O5825" s="16"/>
      <c r="P5825" s="16"/>
      <c r="Q5825" s="22"/>
      <c r="S5825" s="23"/>
      <c r="T5825" s="23"/>
      <c r="U5825" s="23"/>
    </row>
    <row r="5826" spans="2:21">
      <c r="B5826" s="5"/>
      <c r="C5826" s="5"/>
      <c r="K5826" s="10"/>
      <c r="L5826" s="13"/>
      <c r="M5826" s="14"/>
      <c r="N5826" s="15"/>
      <c r="O5826" s="16"/>
      <c r="P5826" s="16"/>
      <c r="Q5826" s="22"/>
      <c r="S5826" s="23"/>
      <c r="T5826" s="23"/>
      <c r="U5826" s="23"/>
    </row>
    <row r="5827" spans="2:21">
      <c r="B5827" s="5"/>
      <c r="C5827" s="5"/>
      <c r="K5827" s="10"/>
      <c r="L5827" s="13"/>
      <c r="M5827" s="14"/>
      <c r="N5827" s="15"/>
      <c r="O5827" s="16"/>
      <c r="P5827" s="16"/>
      <c r="Q5827" s="22"/>
      <c r="S5827" s="23"/>
      <c r="T5827" s="23"/>
      <c r="U5827" s="23"/>
    </row>
    <row r="5828" spans="2:21">
      <c r="B5828" s="5"/>
      <c r="C5828" s="5"/>
      <c r="K5828" s="10"/>
      <c r="L5828" s="13"/>
      <c r="M5828" s="14"/>
      <c r="N5828" s="15"/>
      <c r="O5828" s="16"/>
      <c r="P5828" s="16"/>
      <c r="Q5828" s="22"/>
      <c r="S5828" s="23"/>
      <c r="T5828" s="23"/>
      <c r="U5828" s="23"/>
    </row>
    <row r="5829" spans="2:21">
      <c r="B5829" s="5"/>
      <c r="C5829" s="5"/>
      <c r="K5829" s="10"/>
      <c r="L5829" s="13"/>
      <c r="M5829" s="14"/>
      <c r="N5829" s="15"/>
      <c r="O5829" s="16"/>
      <c r="P5829" s="16"/>
      <c r="Q5829" s="22"/>
      <c r="S5829" s="23"/>
      <c r="T5829" s="23"/>
      <c r="U5829" s="23"/>
    </row>
    <row r="5830" spans="2:21">
      <c r="B5830" s="5"/>
      <c r="C5830" s="5"/>
      <c r="K5830" s="10"/>
      <c r="L5830" s="13"/>
      <c r="M5830" s="14"/>
      <c r="N5830" s="15"/>
      <c r="O5830" s="16"/>
      <c r="P5830" s="16"/>
      <c r="Q5830" s="22"/>
      <c r="S5830" s="23"/>
      <c r="T5830" s="23"/>
      <c r="U5830" s="23"/>
    </row>
    <row r="5831" spans="2:21">
      <c r="B5831" s="5"/>
      <c r="C5831" s="5"/>
      <c r="K5831" s="10"/>
      <c r="L5831" s="13"/>
      <c r="M5831" s="14"/>
      <c r="N5831" s="15"/>
      <c r="O5831" s="16"/>
      <c r="P5831" s="16"/>
      <c r="Q5831" s="22"/>
      <c r="S5831" s="23"/>
      <c r="T5831" s="23"/>
      <c r="U5831" s="23"/>
    </row>
    <row r="5832" spans="2:21">
      <c r="B5832" s="5"/>
      <c r="C5832" s="5"/>
      <c r="K5832" s="10"/>
      <c r="L5832" s="13"/>
      <c r="M5832" s="14"/>
      <c r="N5832" s="15"/>
      <c r="O5832" s="16"/>
      <c r="P5832" s="16"/>
      <c r="Q5832" s="22"/>
      <c r="S5832" s="23"/>
      <c r="T5832" s="23"/>
      <c r="U5832" s="23"/>
    </row>
    <row r="5833" spans="2:21">
      <c r="B5833" s="5"/>
      <c r="C5833" s="5"/>
      <c r="K5833" s="10"/>
      <c r="L5833" s="13"/>
      <c r="M5833" s="14"/>
      <c r="N5833" s="15"/>
      <c r="O5833" s="16"/>
      <c r="P5833" s="16"/>
      <c r="Q5833" s="22"/>
      <c r="S5833" s="23"/>
      <c r="T5833" s="23"/>
      <c r="U5833" s="23"/>
    </row>
    <row r="5834" spans="2:21">
      <c r="B5834" s="5"/>
      <c r="C5834" s="5"/>
      <c r="K5834" s="10"/>
      <c r="L5834" s="13"/>
      <c r="M5834" s="14"/>
      <c r="N5834" s="15"/>
      <c r="O5834" s="16"/>
      <c r="P5834" s="16"/>
      <c r="Q5834" s="22"/>
      <c r="S5834" s="23"/>
      <c r="T5834" s="23"/>
      <c r="U5834" s="23"/>
    </row>
    <row r="5835" spans="2:21">
      <c r="B5835" s="5"/>
      <c r="C5835" s="5"/>
      <c r="K5835" s="10"/>
      <c r="L5835" s="13"/>
      <c r="M5835" s="14"/>
      <c r="N5835" s="15"/>
      <c r="O5835" s="16"/>
      <c r="P5835" s="16"/>
      <c r="Q5835" s="22"/>
      <c r="S5835" s="23"/>
      <c r="T5835" s="23"/>
      <c r="U5835" s="23"/>
    </row>
    <row r="5836" spans="2:21">
      <c r="B5836" s="5"/>
      <c r="C5836" s="5"/>
      <c r="K5836" s="10"/>
      <c r="L5836" s="13"/>
      <c r="M5836" s="14"/>
      <c r="N5836" s="15"/>
      <c r="O5836" s="16"/>
      <c r="P5836" s="16"/>
      <c r="Q5836" s="22"/>
      <c r="S5836" s="23"/>
      <c r="T5836" s="23"/>
      <c r="U5836" s="23"/>
    </row>
    <row r="5837" spans="2:21">
      <c r="B5837" s="5"/>
      <c r="C5837" s="5"/>
      <c r="K5837" s="10"/>
      <c r="L5837" s="13"/>
      <c r="M5837" s="14"/>
      <c r="N5837" s="15"/>
      <c r="O5837" s="16"/>
      <c r="P5837" s="16"/>
      <c r="Q5837" s="22"/>
      <c r="S5837" s="23"/>
      <c r="T5837" s="23"/>
      <c r="U5837" s="23"/>
    </row>
    <row r="5838" spans="2:21">
      <c r="B5838" s="5"/>
      <c r="C5838" s="5"/>
      <c r="K5838" s="10"/>
      <c r="L5838" s="13"/>
      <c r="M5838" s="14"/>
      <c r="N5838" s="15"/>
      <c r="O5838" s="16"/>
      <c r="P5838" s="16"/>
      <c r="Q5838" s="22"/>
      <c r="S5838" s="23"/>
      <c r="T5838" s="23"/>
      <c r="U5838" s="23"/>
    </row>
    <row r="5839" spans="2:21">
      <c r="B5839" s="5"/>
      <c r="C5839" s="5"/>
      <c r="K5839" s="10"/>
      <c r="L5839" s="13"/>
      <c r="M5839" s="14"/>
      <c r="N5839" s="15"/>
      <c r="O5839" s="16"/>
      <c r="P5839" s="16"/>
      <c r="Q5839" s="22"/>
      <c r="S5839" s="23"/>
      <c r="T5839" s="23"/>
      <c r="U5839" s="23"/>
    </row>
    <row r="5840" spans="2:21">
      <c r="B5840" s="5"/>
      <c r="C5840" s="5"/>
      <c r="K5840" s="10"/>
      <c r="L5840" s="13"/>
      <c r="M5840" s="14"/>
      <c r="N5840" s="15"/>
      <c r="O5840" s="16"/>
      <c r="P5840" s="16"/>
      <c r="Q5840" s="22"/>
      <c r="S5840" s="23"/>
      <c r="T5840" s="23"/>
      <c r="U5840" s="23"/>
    </row>
    <row r="5841" spans="2:21">
      <c r="B5841" s="5"/>
      <c r="C5841" s="5"/>
      <c r="K5841" s="10"/>
      <c r="L5841" s="13"/>
      <c r="M5841" s="14"/>
      <c r="N5841" s="15"/>
      <c r="O5841" s="16"/>
      <c r="P5841" s="16"/>
      <c r="Q5841" s="22"/>
      <c r="S5841" s="23"/>
      <c r="T5841" s="23"/>
      <c r="U5841" s="23"/>
    </row>
    <row r="5842" spans="2:21">
      <c r="B5842" s="5"/>
      <c r="C5842" s="5"/>
      <c r="K5842" s="10"/>
      <c r="L5842" s="13"/>
      <c r="M5842" s="14"/>
      <c r="N5842" s="15"/>
      <c r="O5842" s="16"/>
      <c r="P5842" s="16"/>
      <c r="Q5842" s="22"/>
      <c r="S5842" s="23"/>
      <c r="T5842" s="23"/>
      <c r="U5842" s="23"/>
    </row>
    <row r="5843" spans="2:21">
      <c r="B5843" s="5"/>
      <c r="C5843" s="5"/>
      <c r="K5843" s="10"/>
      <c r="L5843" s="13"/>
      <c r="M5843" s="14"/>
      <c r="N5843" s="15"/>
      <c r="O5843" s="16"/>
      <c r="P5843" s="16"/>
      <c r="Q5843" s="22"/>
      <c r="S5843" s="23"/>
      <c r="T5843" s="23"/>
      <c r="U5843" s="23"/>
    </row>
    <row r="5844" spans="2:21">
      <c r="B5844" s="5"/>
      <c r="C5844" s="5"/>
      <c r="K5844" s="10"/>
      <c r="L5844" s="13"/>
      <c r="M5844" s="14"/>
      <c r="N5844" s="15"/>
      <c r="O5844" s="16"/>
      <c r="P5844" s="16"/>
      <c r="Q5844" s="22"/>
      <c r="S5844" s="23"/>
      <c r="T5844" s="23"/>
      <c r="U5844" s="23"/>
    </row>
    <row r="5845" spans="2:21">
      <c r="B5845" s="5"/>
      <c r="C5845" s="5"/>
      <c r="K5845" s="10"/>
      <c r="L5845" s="13"/>
      <c r="M5845" s="14"/>
      <c r="N5845" s="15"/>
      <c r="O5845" s="16"/>
      <c r="P5845" s="16"/>
      <c r="Q5845" s="22"/>
      <c r="S5845" s="23"/>
      <c r="T5845" s="23"/>
      <c r="U5845" s="23"/>
    </row>
    <row r="5846" spans="2:21">
      <c r="B5846" s="5"/>
      <c r="C5846" s="5"/>
      <c r="K5846" s="10"/>
      <c r="L5846" s="13"/>
      <c r="M5846" s="14"/>
      <c r="N5846" s="15"/>
      <c r="O5846" s="16"/>
      <c r="P5846" s="16"/>
      <c r="Q5846" s="22"/>
      <c r="S5846" s="23"/>
      <c r="T5846" s="23"/>
      <c r="U5846" s="23"/>
    </row>
    <row r="5847" spans="2:21">
      <c r="B5847" s="5"/>
      <c r="C5847" s="5"/>
      <c r="K5847" s="10"/>
      <c r="L5847" s="13"/>
      <c r="M5847" s="14"/>
      <c r="N5847" s="15"/>
      <c r="O5847" s="16"/>
      <c r="P5847" s="16"/>
      <c r="Q5847" s="22"/>
      <c r="S5847" s="23"/>
      <c r="T5847" s="23"/>
      <c r="U5847" s="23"/>
    </row>
    <row r="5848" spans="2:21">
      <c r="B5848" s="5"/>
      <c r="C5848" s="5"/>
      <c r="K5848" s="10"/>
      <c r="L5848" s="13"/>
      <c r="M5848" s="14"/>
      <c r="N5848" s="15"/>
      <c r="O5848" s="16"/>
      <c r="P5848" s="16"/>
      <c r="Q5848" s="22"/>
      <c r="S5848" s="23"/>
      <c r="T5848" s="23"/>
      <c r="U5848" s="23"/>
    </row>
    <row r="5849" spans="2:21">
      <c r="B5849" s="5"/>
      <c r="C5849" s="5"/>
      <c r="K5849" s="10"/>
      <c r="L5849" s="13"/>
      <c r="M5849" s="14"/>
      <c r="N5849" s="15"/>
      <c r="O5849" s="16"/>
      <c r="P5849" s="16"/>
      <c r="Q5849" s="22"/>
      <c r="S5849" s="23"/>
      <c r="T5849" s="23"/>
      <c r="U5849" s="23"/>
    </row>
    <row r="5850" spans="2:21">
      <c r="B5850" s="5"/>
      <c r="C5850" s="5"/>
      <c r="K5850" s="10"/>
      <c r="L5850" s="13"/>
      <c r="M5850" s="14"/>
      <c r="N5850" s="15"/>
      <c r="O5850" s="16"/>
      <c r="P5850" s="16"/>
      <c r="Q5850" s="22"/>
      <c r="S5850" s="23"/>
      <c r="T5850" s="23"/>
      <c r="U5850" s="23"/>
    </row>
    <row r="5851" spans="2:21">
      <c r="B5851" s="5"/>
      <c r="C5851" s="5"/>
      <c r="K5851" s="10"/>
      <c r="L5851" s="13"/>
      <c r="M5851" s="14"/>
      <c r="N5851" s="15"/>
      <c r="O5851" s="16"/>
      <c r="P5851" s="16"/>
      <c r="Q5851" s="22"/>
      <c r="S5851" s="23"/>
      <c r="T5851" s="23"/>
      <c r="U5851" s="23"/>
    </row>
    <row r="5852" spans="2:21">
      <c r="B5852" s="5"/>
      <c r="C5852" s="5"/>
      <c r="K5852" s="10"/>
      <c r="L5852" s="13"/>
      <c r="M5852" s="14"/>
      <c r="N5852" s="15"/>
      <c r="O5852" s="16"/>
      <c r="P5852" s="16"/>
      <c r="Q5852" s="22"/>
      <c r="S5852" s="23"/>
      <c r="T5852" s="23"/>
      <c r="U5852" s="23"/>
    </row>
    <row r="5853" spans="2:21">
      <c r="B5853" s="5"/>
      <c r="C5853" s="5"/>
      <c r="K5853" s="10"/>
      <c r="L5853" s="13"/>
      <c r="M5853" s="14"/>
      <c r="N5853" s="15"/>
      <c r="O5853" s="16"/>
      <c r="P5853" s="16"/>
      <c r="Q5853" s="22"/>
      <c r="S5853" s="23"/>
      <c r="T5853" s="23"/>
      <c r="U5853" s="23"/>
    </row>
    <row r="5854" spans="2:21">
      <c r="B5854" s="5"/>
      <c r="C5854" s="5"/>
      <c r="K5854" s="10"/>
      <c r="L5854" s="13"/>
      <c r="M5854" s="14"/>
      <c r="N5854" s="15"/>
      <c r="O5854" s="16"/>
      <c r="P5854" s="16"/>
      <c r="Q5854" s="22"/>
      <c r="S5854" s="23"/>
      <c r="T5854" s="23"/>
      <c r="U5854" s="23"/>
    </row>
    <row r="5855" spans="2:21">
      <c r="B5855" s="5"/>
      <c r="C5855" s="5"/>
      <c r="K5855" s="10"/>
      <c r="L5855" s="13"/>
      <c r="M5855" s="14"/>
      <c r="N5855" s="15"/>
      <c r="O5855" s="16"/>
      <c r="P5855" s="16"/>
      <c r="Q5855" s="22"/>
      <c r="S5855" s="23"/>
      <c r="T5855" s="23"/>
      <c r="U5855" s="23"/>
    </row>
    <row r="5856" spans="2:21">
      <c r="B5856" s="5"/>
      <c r="C5856" s="5"/>
      <c r="K5856" s="10"/>
      <c r="L5856" s="13"/>
      <c r="M5856" s="14"/>
      <c r="N5856" s="15"/>
      <c r="O5856" s="16"/>
      <c r="P5856" s="16"/>
      <c r="Q5856" s="22"/>
      <c r="S5856" s="23"/>
      <c r="T5856" s="23"/>
      <c r="U5856" s="23"/>
    </row>
    <row r="5857" spans="2:21">
      <c r="B5857" s="5"/>
      <c r="C5857" s="5"/>
      <c r="K5857" s="10"/>
      <c r="L5857" s="13"/>
      <c r="M5857" s="14"/>
      <c r="N5857" s="15"/>
      <c r="O5857" s="16"/>
      <c r="P5857" s="16"/>
      <c r="Q5857" s="22"/>
      <c r="S5857" s="23"/>
      <c r="T5857" s="23"/>
      <c r="U5857" s="23"/>
    </row>
    <row r="5858" spans="2:21">
      <c r="B5858" s="5"/>
      <c r="C5858" s="5"/>
      <c r="K5858" s="10"/>
      <c r="L5858" s="13"/>
      <c r="M5858" s="14"/>
      <c r="N5858" s="15"/>
      <c r="O5858" s="16"/>
      <c r="P5858" s="16"/>
      <c r="Q5858" s="22"/>
      <c r="S5858" s="23"/>
      <c r="T5858" s="23"/>
      <c r="U5858" s="23"/>
    </row>
    <row r="5859" spans="2:21">
      <c r="B5859" s="5"/>
      <c r="C5859" s="5"/>
      <c r="K5859" s="10"/>
      <c r="L5859" s="13"/>
      <c r="M5859" s="14"/>
      <c r="N5859" s="15"/>
      <c r="O5859" s="16"/>
      <c r="P5859" s="16"/>
      <c r="Q5859" s="22"/>
      <c r="S5859" s="23"/>
      <c r="T5859" s="23"/>
      <c r="U5859" s="23"/>
    </row>
    <row r="5860" spans="2:21">
      <c r="B5860" s="5"/>
      <c r="C5860" s="5"/>
      <c r="K5860" s="10"/>
      <c r="L5860" s="13"/>
      <c r="M5860" s="14"/>
      <c r="N5860" s="15"/>
      <c r="O5860" s="16"/>
      <c r="P5860" s="16"/>
      <c r="Q5860" s="22"/>
      <c r="S5860" s="23"/>
      <c r="T5860" s="23"/>
      <c r="U5860" s="23"/>
    </row>
    <row r="5861" spans="2:21">
      <c r="B5861" s="5"/>
      <c r="C5861" s="5"/>
      <c r="K5861" s="10"/>
      <c r="L5861" s="13"/>
      <c r="M5861" s="14"/>
      <c r="N5861" s="15"/>
      <c r="O5861" s="16"/>
      <c r="P5861" s="16"/>
      <c r="Q5861" s="22"/>
      <c r="S5861" s="23"/>
      <c r="T5861" s="23"/>
      <c r="U5861" s="23"/>
    </row>
    <row r="5862" spans="2:21">
      <c r="B5862" s="5"/>
      <c r="C5862" s="5"/>
      <c r="K5862" s="10"/>
      <c r="L5862" s="13"/>
      <c r="M5862" s="14"/>
      <c r="N5862" s="15"/>
      <c r="O5862" s="16"/>
      <c r="P5862" s="16"/>
      <c r="Q5862" s="22"/>
      <c r="S5862" s="23"/>
      <c r="T5862" s="23"/>
      <c r="U5862" s="23"/>
    </row>
    <row r="5863" spans="2:21">
      <c r="B5863" s="5"/>
      <c r="C5863" s="5"/>
      <c r="K5863" s="10"/>
      <c r="L5863" s="13"/>
      <c r="M5863" s="14"/>
      <c r="N5863" s="15"/>
      <c r="O5863" s="16"/>
      <c r="P5863" s="16"/>
      <c r="Q5863" s="22"/>
      <c r="S5863" s="23"/>
      <c r="T5863" s="23"/>
      <c r="U5863" s="23"/>
    </row>
    <row r="5864" spans="2:21">
      <c r="B5864" s="5"/>
      <c r="C5864" s="5"/>
      <c r="K5864" s="10"/>
      <c r="L5864" s="13"/>
      <c r="M5864" s="14"/>
      <c r="N5864" s="15"/>
      <c r="O5864" s="16"/>
      <c r="P5864" s="16"/>
      <c r="Q5864" s="22"/>
      <c r="S5864" s="23"/>
      <c r="T5864" s="23"/>
      <c r="U5864" s="23"/>
    </row>
    <row r="5865" spans="2:21">
      <c r="B5865" s="5"/>
      <c r="C5865" s="5"/>
      <c r="K5865" s="10"/>
      <c r="L5865" s="13"/>
      <c r="M5865" s="14"/>
      <c r="N5865" s="15"/>
      <c r="O5865" s="16"/>
      <c r="P5865" s="16"/>
      <c r="Q5865" s="22"/>
      <c r="S5865" s="23"/>
      <c r="T5865" s="23"/>
      <c r="U5865" s="23"/>
    </row>
    <row r="5866" spans="2:21">
      <c r="B5866" s="5"/>
      <c r="C5866" s="5"/>
      <c r="K5866" s="10"/>
      <c r="L5866" s="13"/>
      <c r="M5866" s="14"/>
      <c r="N5866" s="15"/>
      <c r="O5866" s="16"/>
      <c r="P5866" s="16"/>
      <c r="Q5866" s="22"/>
      <c r="S5866" s="23"/>
      <c r="T5866" s="23"/>
      <c r="U5866" s="23"/>
    </row>
    <row r="5867" spans="2:21">
      <c r="B5867" s="5"/>
      <c r="C5867" s="5"/>
      <c r="K5867" s="10"/>
      <c r="L5867" s="13"/>
      <c r="M5867" s="14"/>
      <c r="N5867" s="15"/>
      <c r="O5867" s="16"/>
      <c r="P5867" s="16"/>
      <c r="Q5867" s="22"/>
      <c r="S5867" s="23"/>
      <c r="T5867" s="23"/>
      <c r="U5867" s="23"/>
    </row>
    <row r="5868" spans="2:21">
      <c r="B5868" s="5"/>
      <c r="C5868" s="5"/>
      <c r="K5868" s="10"/>
      <c r="L5868" s="13"/>
      <c r="M5868" s="14"/>
      <c r="N5868" s="15"/>
      <c r="O5868" s="16"/>
      <c r="P5868" s="16"/>
      <c r="Q5868" s="22"/>
      <c r="S5868" s="23"/>
      <c r="T5868" s="23"/>
      <c r="U5868" s="23"/>
    </row>
    <row r="5869" spans="2:21">
      <c r="B5869" s="5"/>
      <c r="C5869" s="5"/>
      <c r="K5869" s="10"/>
      <c r="L5869" s="13"/>
      <c r="M5869" s="14"/>
      <c r="N5869" s="15"/>
      <c r="O5869" s="16"/>
      <c r="P5869" s="16"/>
      <c r="Q5869" s="22"/>
      <c r="S5869" s="23"/>
      <c r="T5869" s="23"/>
      <c r="U5869" s="23"/>
    </row>
    <row r="5870" spans="2:21">
      <c r="B5870" s="5"/>
      <c r="C5870" s="5"/>
      <c r="K5870" s="10"/>
      <c r="L5870" s="13"/>
      <c r="M5870" s="14"/>
      <c r="N5870" s="15"/>
      <c r="O5870" s="16"/>
      <c r="P5870" s="16"/>
      <c r="Q5870" s="22"/>
      <c r="S5870" s="23"/>
      <c r="T5870" s="23"/>
      <c r="U5870" s="23"/>
    </row>
    <row r="5871" spans="2:21">
      <c r="B5871" s="5"/>
      <c r="C5871" s="5"/>
      <c r="K5871" s="10"/>
      <c r="L5871" s="13"/>
      <c r="M5871" s="14"/>
      <c r="N5871" s="15"/>
      <c r="O5871" s="16"/>
      <c r="P5871" s="16"/>
      <c r="Q5871" s="22"/>
      <c r="S5871" s="23"/>
      <c r="T5871" s="23"/>
      <c r="U5871" s="23"/>
    </row>
    <row r="5872" spans="2:21">
      <c r="B5872" s="5"/>
      <c r="C5872" s="5"/>
      <c r="K5872" s="10"/>
      <c r="L5872" s="13"/>
      <c r="M5872" s="14"/>
      <c r="N5872" s="15"/>
      <c r="O5872" s="16"/>
      <c r="P5872" s="16"/>
      <c r="Q5872" s="22"/>
      <c r="S5872" s="23"/>
      <c r="T5872" s="23"/>
      <c r="U5872" s="23"/>
    </row>
    <row r="5873" spans="2:21">
      <c r="B5873" s="5"/>
      <c r="C5873" s="5"/>
      <c r="K5873" s="10"/>
      <c r="L5873" s="13"/>
      <c r="M5873" s="14"/>
      <c r="N5873" s="15"/>
      <c r="O5873" s="16"/>
      <c r="P5873" s="16"/>
      <c r="Q5873" s="22"/>
      <c r="S5873" s="23"/>
      <c r="T5873" s="23"/>
      <c r="U5873" s="23"/>
    </row>
    <row r="5874" spans="2:21">
      <c r="B5874" s="5"/>
      <c r="C5874" s="5"/>
      <c r="K5874" s="10"/>
      <c r="L5874" s="13"/>
      <c r="M5874" s="14"/>
      <c r="N5874" s="15"/>
      <c r="O5874" s="16"/>
      <c r="P5874" s="16"/>
      <c r="Q5874" s="22"/>
      <c r="S5874" s="23"/>
      <c r="T5874" s="23"/>
      <c r="U5874" s="23"/>
    </row>
    <row r="5875" spans="2:21">
      <c r="B5875" s="5"/>
      <c r="C5875" s="5"/>
      <c r="K5875" s="10"/>
      <c r="L5875" s="13"/>
      <c r="M5875" s="14"/>
      <c r="N5875" s="15"/>
      <c r="O5875" s="16"/>
      <c r="P5875" s="16"/>
      <c r="Q5875" s="22"/>
      <c r="S5875" s="23"/>
      <c r="T5875" s="23"/>
      <c r="U5875" s="23"/>
    </row>
    <row r="5876" spans="2:21">
      <c r="B5876" s="5"/>
      <c r="C5876" s="5"/>
      <c r="K5876" s="10"/>
      <c r="L5876" s="13"/>
      <c r="M5876" s="14"/>
      <c r="N5876" s="15"/>
      <c r="O5876" s="16"/>
      <c r="P5876" s="16"/>
      <c r="Q5876" s="22"/>
      <c r="S5876" s="23"/>
      <c r="T5876" s="23"/>
      <c r="U5876" s="23"/>
    </row>
    <row r="5877" spans="2:21">
      <c r="B5877" s="5"/>
      <c r="C5877" s="5"/>
      <c r="K5877" s="10"/>
      <c r="L5877" s="13"/>
      <c r="M5877" s="14"/>
      <c r="N5877" s="15"/>
      <c r="O5877" s="16"/>
      <c r="P5877" s="16"/>
      <c r="Q5877" s="22"/>
      <c r="S5877" s="23"/>
      <c r="T5877" s="23"/>
      <c r="U5877" s="23"/>
    </row>
    <row r="5878" spans="2:21">
      <c r="B5878" s="5"/>
      <c r="C5878" s="5"/>
      <c r="K5878" s="10"/>
      <c r="L5878" s="13"/>
      <c r="M5878" s="14"/>
      <c r="N5878" s="15"/>
      <c r="O5878" s="16"/>
      <c r="P5878" s="16"/>
      <c r="Q5878" s="22"/>
      <c r="S5878" s="23"/>
      <c r="T5878" s="23"/>
      <c r="U5878" s="23"/>
    </row>
    <row r="5879" spans="2:21">
      <c r="B5879" s="5"/>
      <c r="C5879" s="5"/>
      <c r="K5879" s="10"/>
      <c r="L5879" s="13"/>
      <c r="M5879" s="14"/>
      <c r="N5879" s="15"/>
      <c r="O5879" s="16"/>
      <c r="P5879" s="16"/>
      <c r="Q5879" s="22"/>
      <c r="S5879" s="23"/>
      <c r="T5879" s="23"/>
      <c r="U5879" s="23"/>
    </row>
    <row r="5880" spans="2:21">
      <c r="B5880" s="5"/>
      <c r="C5880" s="5"/>
      <c r="K5880" s="10"/>
      <c r="L5880" s="13"/>
      <c r="M5880" s="14"/>
      <c r="N5880" s="15"/>
      <c r="O5880" s="16"/>
      <c r="P5880" s="16"/>
      <c r="Q5880" s="22"/>
      <c r="S5880" s="23"/>
      <c r="T5880" s="23"/>
      <c r="U5880" s="23"/>
    </row>
    <row r="5881" spans="2:21">
      <c r="B5881" s="5"/>
      <c r="C5881" s="5"/>
      <c r="K5881" s="10"/>
      <c r="L5881" s="13"/>
      <c r="M5881" s="14"/>
      <c r="N5881" s="15"/>
      <c r="O5881" s="16"/>
      <c r="P5881" s="16"/>
      <c r="Q5881" s="22"/>
      <c r="S5881" s="23"/>
      <c r="T5881" s="23"/>
      <c r="U5881" s="23"/>
    </row>
    <row r="5882" spans="2:21">
      <c r="B5882" s="5"/>
      <c r="C5882" s="5"/>
      <c r="K5882" s="10"/>
      <c r="L5882" s="13"/>
      <c r="M5882" s="14"/>
      <c r="N5882" s="15"/>
      <c r="O5882" s="16"/>
      <c r="P5882" s="16"/>
      <c r="Q5882" s="22"/>
      <c r="S5882" s="23"/>
      <c r="T5882" s="23"/>
      <c r="U5882" s="23"/>
    </row>
    <row r="5883" spans="2:21">
      <c r="B5883" s="5"/>
      <c r="C5883" s="5"/>
      <c r="K5883" s="10"/>
      <c r="L5883" s="13"/>
      <c r="M5883" s="14"/>
      <c r="N5883" s="15"/>
      <c r="O5883" s="16"/>
      <c r="P5883" s="16"/>
      <c r="Q5883" s="22"/>
      <c r="S5883" s="23"/>
      <c r="T5883" s="23"/>
      <c r="U5883" s="23"/>
    </row>
    <row r="5884" spans="2:21">
      <c r="B5884" s="5"/>
      <c r="C5884" s="5"/>
      <c r="K5884" s="10"/>
      <c r="L5884" s="13"/>
      <c r="M5884" s="14"/>
      <c r="N5884" s="15"/>
      <c r="O5884" s="16"/>
      <c r="P5884" s="16"/>
      <c r="Q5884" s="22"/>
      <c r="S5884" s="23"/>
      <c r="T5884" s="23"/>
      <c r="U5884" s="23"/>
    </row>
    <row r="5885" spans="2:21">
      <c r="B5885" s="5"/>
      <c r="C5885" s="5"/>
      <c r="K5885" s="10"/>
      <c r="L5885" s="13"/>
      <c r="M5885" s="14"/>
      <c r="N5885" s="15"/>
      <c r="O5885" s="16"/>
      <c r="P5885" s="16"/>
      <c r="Q5885" s="22"/>
      <c r="S5885" s="23"/>
      <c r="T5885" s="23"/>
      <c r="U5885" s="23"/>
    </row>
    <row r="5886" spans="2:21">
      <c r="B5886" s="5"/>
      <c r="C5886" s="5"/>
      <c r="K5886" s="10"/>
      <c r="L5886" s="13"/>
      <c r="M5886" s="14"/>
      <c r="N5886" s="15"/>
      <c r="O5886" s="16"/>
      <c r="P5886" s="16"/>
      <c r="Q5886" s="22"/>
      <c r="S5886" s="23"/>
      <c r="T5886" s="23"/>
      <c r="U5886" s="23"/>
    </row>
    <row r="5887" spans="2:21">
      <c r="B5887" s="5"/>
      <c r="C5887" s="5"/>
      <c r="K5887" s="10"/>
      <c r="L5887" s="13"/>
      <c r="M5887" s="14"/>
      <c r="N5887" s="15"/>
      <c r="O5887" s="16"/>
      <c r="P5887" s="16"/>
      <c r="Q5887" s="22"/>
      <c r="S5887" s="23"/>
      <c r="T5887" s="23"/>
      <c r="U5887" s="23"/>
    </row>
    <row r="5888" spans="2:21">
      <c r="B5888" s="5"/>
      <c r="C5888" s="5"/>
      <c r="K5888" s="10"/>
      <c r="L5888" s="13"/>
      <c r="M5888" s="14"/>
      <c r="N5888" s="15"/>
      <c r="O5888" s="16"/>
      <c r="P5888" s="16"/>
      <c r="Q5888" s="22"/>
      <c r="S5888" s="23"/>
      <c r="T5888" s="23"/>
      <c r="U5888" s="23"/>
    </row>
    <row r="5889" spans="2:21">
      <c r="B5889" s="5"/>
      <c r="C5889" s="5"/>
      <c r="K5889" s="10"/>
      <c r="L5889" s="13"/>
      <c r="M5889" s="14"/>
      <c r="N5889" s="15"/>
      <c r="O5889" s="16"/>
      <c r="P5889" s="16"/>
      <c r="Q5889" s="22"/>
      <c r="S5889" s="23"/>
      <c r="T5889" s="23"/>
      <c r="U5889" s="23"/>
    </row>
    <row r="5890" spans="2:21">
      <c r="B5890" s="5"/>
      <c r="C5890" s="5"/>
      <c r="K5890" s="10"/>
      <c r="L5890" s="13"/>
      <c r="M5890" s="14"/>
      <c r="N5890" s="15"/>
      <c r="O5890" s="16"/>
      <c r="P5890" s="16"/>
      <c r="Q5890" s="22"/>
      <c r="S5890" s="23"/>
      <c r="T5890" s="23"/>
      <c r="U5890" s="23"/>
    </row>
    <row r="5891" spans="2:21">
      <c r="B5891" s="5"/>
      <c r="C5891" s="5"/>
      <c r="K5891" s="10"/>
      <c r="L5891" s="13"/>
      <c r="M5891" s="14"/>
      <c r="N5891" s="15"/>
      <c r="O5891" s="16"/>
      <c r="P5891" s="16"/>
      <c r="Q5891" s="22"/>
      <c r="S5891" s="23"/>
      <c r="T5891" s="23"/>
      <c r="U5891" s="23"/>
    </row>
    <row r="5892" spans="2:21">
      <c r="B5892" s="5"/>
      <c r="C5892" s="5"/>
      <c r="K5892" s="10"/>
      <c r="L5892" s="13"/>
      <c r="M5892" s="14"/>
      <c r="N5892" s="15"/>
      <c r="O5892" s="16"/>
      <c r="P5892" s="16"/>
      <c r="Q5892" s="22"/>
      <c r="S5892" s="23"/>
      <c r="T5892" s="23"/>
      <c r="U5892" s="23"/>
    </row>
    <row r="5893" spans="2:21">
      <c r="B5893" s="5"/>
      <c r="C5893" s="5"/>
      <c r="K5893" s="10"/>
      <c r="L5893" s="13"/>
      <c r="M5893" s="14"/>
      <c r="N5893" s="15"/>
      <c r="O5893" s="16"/>
      <c r="P5893" s="16"/>
      <c r="Q5893" s="22"/>
      <c r="S5893" s="23"/>
      <c r="T5893" s="23"/>
      <c r="U5893" s="23"/>
    </row>
    <row r="5894" spans="2:21">
      <c r="B5894" s="5"/>
      <c r="C5894" s="5"/>
      <c r="K5894" s="10"/>
      <c r="L5894" s="13"/>
      <c r="M5894" s="14"/>
      <c r="N5894" s="15"/>
      <c r="O5894" s="16"/>
      <c r="P5894" s="16"/>
      <c r="Q5894" s="22"/>
      <c r="S5894" s="23"/>
      <c r="T5894" s="23"/>
      <c r="U5894" s="23"/>
    </row>
    <row r="5895" spans="2:21">
      <c r="B5895" s="5"/>
      <c r="C5895" s="5"/>
      <c r="K5895" s="10"/>
      <c r="L5895" s="13"/>
      <c r="M5895" s="14"/>
      <c r="N5895" s="15"/>
      <c r="O5895" s="16"/>
      <c r="P5895" s="16"/>
      <c r="Q5895" s="22"/>
      <c r="S5895" s="23"/>
      <c r="T5895" s="23"/>
      <c r="U5895" s="23"/>
    </row>
    <row r="5896" spans="2:21">
      <c r="B5896" s="5"/>
      <c r="C5896" s="5"/>
      <c r="K5896" s="10"/>
      <c r="L5896" s="13"/>
      <c r="M5896" s="14"/>
      <c r="N5896" s="15"/>
      <c r="O5896" s="16"/>
      <c r="P5896" s="16"/>
      <c r="Q5896" s="22"/>
      <c r="S5896" s="23"/>
      <c r="T5896" s="23"/>
      <c r="U5896" s="23"/>
    </row>
    <row r="5897" spans="2:21">
      <c r="B5897" s="5"/>
      <c r="C5897" s="5"/>
      <c r="K5897" s="10"/>
      <c r="L5897" s="13"/>
      <c r="M5897" s="14"/>
      <c r="N5897" s="15"/>
      <c r="O5897" s="16"/>
      <c r="P5897" s="16"/>
      <c r="Q5897" s="22"/>
      <c r="S5897" s="23"/>
      <c r="T5897" s="23"/>
      <c r="U5897" s="23"/>
    </row>
    <row r="5898" spans="2:21">
      <c r="B5898" s="5"/>
      <c r="C5898" s="5"/>
      <c r="K5898" s="10"/>
      <c r="L5898" s="13"/>
      <c r="M5898" s="14"/>
      <c r="N5898" s="15"/>
      <c r="O5898" s="16"/>
      <c r="P5898" s="16"/>
      <c r="Q5898" s="22"/>
      <c r="S5898" s="23"/>
      <c r="T5898" s="23"/>
      <c r="U5898" s="23"/>
    </row>
    <row r="5899" spans="2:21">
      <c r="B5899" s="5"/>
      <c r="C5899" s="5"/>
      <c r="K5899" s="10"/>
      <c r="L5899" s="13"/>
      <c r="M5899" s="14"/>
      <c r="N5899" s="15"/>
      <c r="O5899" s="16"/>
      <c r="P5899" s="16"/>
      <c r="Q5899" s="22"/>
      <c r="S5899" s="23"/>
      <c r="T5899" s="23"/>
      <c r="U5899" s="23"/>
    </row>
    <row r="5900" spans="2:21">
      <c r="B5900" s="5"/>
      <c r="C5900" s="5"/>
      <c r="K5900" s="10"/>
      <c r="L5900" s="13"/>
      <c r="M5900" s="14"/>
      <c r="N5900" s="15"/>
      <c r="O5900" s="16"/>
      <c r="P5900" s="16"/>
      <c r="Q5900" s="22"/>
      <c r="S5900" s="23"/>
      <c r="T5900" s="23"/>
      <c r="U5900" s="23"/>
    </row>
    <row r="5901" spans="2:21">
      <c r="B5901" s="5"/>
      <c r="C5901" s="5"/>
      <c r="K5901" s="10"/>
      <c r="L5901" s="13"/>
      <c r="M5901" s="14"/>
      <c r="N5901" s="15"/>
      <c r="O5901" s="16"/>
      <c r="P5901" s="16"/>
      <c r="Q5901" s="22"/>
      <c r="S5901" s="23"/>
      <c r="T5901" s="23"/>
      <c r="U5901" s="23"/>
    </row>
    <row r="5902" spans="2:21">
      <c r="B5902" s="5"/>
      <c r="C5902" s="5"/>
      <c r="K5902" s="10"/>
      <c r="L5902" s="13"/>
      <c r="M5902" s="14"/>
      <c r="N5902" s="15"/>
      <c r="O5902" s="16"/>
      <c r="P5902" s="16"/>
      <c r="Q5902" s="22"/>
      <c r="S5902" s="23"/>
      <c r="T5902" s="23"/>
      <c r="U5902" s="23"/>
    </row>
    <row r="5903" spans="2:21">
      <c r="B5903" s="5"/>
      <c r="C5903" s="5"/>
      <c r="K5903" s="10"/>
      <c r="L5903" s="13"/>
      <c r="M5903" s="14"/>
      <c r="N5903" s="15"/>
      <c r="O5903" s="16"/>
      <c r="P5903" s="16"/>
      <c r="Q5903" s="22"/>
      <c r="S5903" s="23"/>
      <c r="T5903" s="23"/>
      <c r="U5903" s="23"/>
    </row>
    <row r="5904" spans="2:21">
      <c r="B5904" s="5"/>
      <c r="C5904" s="5"/>
      <c r="K5904" s="10"/>
      <c r="L5904" s="13"/>
      <c r="M5904" s="14"/>
      <c r="N5904" s="15"/>
      <c r="O5904" s="16"/>
      <c r="P5904" s="16"/>
      <c r="Q5904" s="22"/>
      <c r="S5904" s="23"/>
      <c r="T5904" s="23"/>
      <c r="U5904" s="23"/>
    </row>
    <row r="5905" spans="2:21">
      <c r="B5905" s="5"/>
      <c r="C5905" s="5"/>
      <c r="K5905" s="10"/>
      <c r="L5905" s="13"/>
      <c r="M5905" s="14"/>
      <c r="N5905" s="15"/>
      <c r="O5905" s="16"/>
      <c r="P5905" s="16"/>
      <c r="Q5905" s="22"/>
      <c r="S5905" s="23"/>
      <c r="T5905" s="23"/>
      <c r="U5905" s="23"/>
    </row>
    <row r="5906" spans="2:21">
      <c r="B5906" s="5"/>
      <c r="C5906" s="5"/>
      <c r="K5906" s="10"/>
      <c r="L5906" s="13"/>
      <c r="M5906" s="14"/>
      <c r="N5906" s="15"/>
      <c r="O5906" s="16"/>
      <c r="P5906" s="16"/>
      <c r="Q5906" s="22"/>
      <c r="S5906" s="23"/>
      <c r="T5906" s="23"/>
      <c r="U5906" s="23"/>
    </row>
    <row r="5907" spans="2:21">
      <c r="B5907" s="5"/>
      <c r="C5907" s="5"/>
      <c r="K5907" s="10"/>
      <c r="L5907" s="13"/>
      <c r="M5907" s="14"/>
      <c r="N5907" s="15"/>
      <c r="O5907" s="16"/>
      <c r="P5907" s="16"/>
      <c r="Q5907" s="22"/>
      <c r="S5907" s="23"/>
      <c r="T5907" s="23"/>
      <c r="U5907" s="23"/>
    </row>
    <row r="5908" spans="2:21">
      <c r="B5908" s="5"/>
      <c r="C5908" s="5"/>
      <c r="K5908" s="10"/>
      <c r="L5908" s="13"/>
      <c r="M5908" s="14"/>
      <c r="N5908" s="15"/>
      <c r="O5908" s="16"/>
      <c r="P5908" s="16"/>
      <c r="Q5908" s="22"/>
      <c r="S5908" s="23"/>
      <c r="T5908" s="23"/>
      <c r="U5908" s="23"/>
    </row>
    <row r="5909" spans="2:21">
      <c r="B5909" s="5"/>
      <c r="C5909" s="5"/>
      <c r="K5909" s="10"/>
      <c r="L5909" s="13"/>
      <c r="M5909" s="14"/>
      <c r="N5909" s="15"/>
      <c r="O5909" s="16"/>
      <c r="P5909" s="16"/>
      <c r="Q5909" s="22"/>
      <c r="S5909" s="23"/>
      <c r="T5909" s="23"/>
      <c r="U5909" s="23"/>
    </row>
    <row r="5910" spans="2:21">
      <c r="B5910" s="5"/>
      <c r="C5910" s="5"/>
      <c r="K5910" s="10"/>
      <c r="L5910" s="13"/>
      <c r="M5910" s="14"/>
      <c r="N5910" s="15"/>
      <c r="O5910" s="16"/>
      <c r="P5910" s="16"/>
      <c r="Q5910" s="22"/>
      <c r="S5910" s="23"/>
      <c r="T5910" s="23"/>
      <c r="U5910" s="23"/>
    </row>
    <row r="5911" spans="2:21">
      <c r="B5911" s="5"/>
      <c r="C5911" s="5"/>
      <c r="K5911" s="10"/>
      <c r="L5911" s="13"/>
      <c r="M5911" s="14"/>
      <c r="N5911" s="15"/>
      <c r="O5911" s="16"/>
      <c r="P5911" s="16"/>
      <c r="Q5911" s="22"/>
      <c r="S5911" s="23"/>
      <c r="T5911" s="23"/>
      <c r="U5911" s="23"/>
    </row>
    <row r="5912" spans="2:21">
      <c r="B5912" s="5"/>
      <c r="C5912" s="5"/>
      <c r="K5912" s="10"/>
      <c r="L5912" s="13"/>
      <c r="M5912" s="14"/>
      <c r="N5912" s="15"/>
      <c r="O5912" s="16"/>
      <c r="P5912" s="16"/>
      <c r="Q5912" s="22"/>
      <c r="S5912" s="23"/>
      <c r="T5912" s="23"/>
      <c r="U5912" s="23"/>
    </row>
    <row r="5913" spans="2:21">
      <c r="B5913" s="5"/>
      <c r="C5913" s="5"/>
      <c r="K5913" s="10"/>
      <c r="L5913" s="13"/>
      <c r="M5913" s="14"/>
      <c r="N5913" s="15"/>
      <c r="O5913" s="16"/>
      <c r="P5913" s="16"/>
      <c r="Q5913" s="22"/>
      <c r="S5913" s="23"/>
      <c r="T5913" s="23"/>
      <c r="U5913" s="23"/>
    </row>
    <row r="5914" spans="2:21">
      <c r="B5914" s="5"/>
      <c r="C5914" s="5"/>
      <c r="K5914" s="10"/>
      <c r="L5914" s="13"/>
      <c r="M5914" s="14"/>
      <c r="N5914" s="15"/>
      <c r="O5914" s="16"/>
      <c r="P5914" s="16"/>
      <c r="Q5914" s="22"/>
      <c r="S5914" s="23"/>
      <c r="T5914" s="23"/>
      <c r="U5914" s="23"/>
    </row>
    <row r="5915" spans="2:21">
      <c r="B5915" s="5"/>
      <c r="C5915" s="5"/>
      <c r="K5915" s="10"/>
      <c r="L5915" s="13"/>
      <c r="M5915" s="14"/>
      <c r="N5915" s="15"/>
      <c r="O5915" s="16"/>
      <c r="P5915" s="16"/>
      <c r="Q5915" s="22"/>
      <c r="S5915" s="23"/>
      <c r="T5915" s="23"/>
      <c r="U5915" s="23"/>
    </row>
    <row r="5916" spans="2:21">
      <c r="B5916" s="5"/>
      <c r="C5916" s="5"/>
      <c r="K5916" s="10"/>
      <c r="L5916" s="13"/>
      <c r="M5916" s="14"/>
      <c r="N5916" s="15"/>
      <c r="O5916" s="16"/>
      <c r="P5916" s="16"/>
      <c r="Q5916" s="22"/>
      <c r="S5916" s="23"/>
      <c r="T5916" s="23"/>
      <c r="U5916" s="23"/>
    </row>
    <row r="5917" spans="2:21">
      <c r="B5917" s="5"/>
      <c r="C5917" s="5"/>
      <c r="K5917" s="10"/>
      <c r="L5917" s="13"/>
      <c r="M5917" s="14"/>
      <c r="N5917" s="15"/>
      <c r="O5917" s="16"/>
      <c r="P5917" s="16"/>
      <c r="Q5917" s="22"/>
      <c r="S5917" s="23"/>
      <c r="T5917" s="23"/>
      <c r="U5917" s="23"/>
    </row>
    <row r="5918" spans="2:21">
      <c r="B5918" s="5"/>
      <c r="C5918" s="5"/>
      <c r="K5918" s="10"/>
      <c r="L5918" s="13"/>
      <c r="M5918" s="14"/>
      <c r="N5918" s="15"/>
      <c r="O5918" s="16"/>
      <c r="P5918" s="16"/>
      <c r="Q5918" s="22"/>
      <c r="S5918" s="23"/>
      <c r="T5918" s="23"/>
      <c r="U5918" s="23"/>
    </row>
    <row r="5919" spans="2:21">
      <c r="B5919" s="5"/>
      <c r="C5919" s="5"/>
      <c r="K5919" s="10"/>
      <c r="L5919" s="13"/>
      <c r="M5919" s="14"/>
      <c r="N5919" s="15"/>
      <c r="O5919" s="16"/>
      <c r="P5919" s="16"/>
      <c r="Q5919" s="22"/>
      <c r="S5919" s="23"/>
      <c r="T5919" s="23"/>
      <c r="U5919" s="23"/>
    </row>
    <row r="5920" spans="2:21">
      <c r="B5920" s="5"/>
      <c r="C5920" s="5"/>
      <c r="K5920" s="10"/>
      <c r="L5920" s="13"/>
      <c r="M5920" s="14"/>
      <c r="N5920" s="15"/>
      <c r="O5920" s="16"/>
      <c r="P5920" s="16"/>
      <c r="Q5920" s="22"/>
      <c r="S5920" s="23"/>
      <c r="T5920" s="23"/>
      <c r="U5920" s="23"/>
    </row>
    <row r="5921" spans="2:21">
      <c r="B5921" s="5"/>
      <c r="C5921" s="5"/>
      <c r="K5921" s="10"/>
      <c r="L5921" s="13"/>
      <c r="M5921" s="14"/>
      <c r="N5921" s="15"/>
      <c r="O5921" s="16"/>
      <c r="P5921" s="16"/>
      <c r="Q5921" s="22"/>
      <c r="S5921" s="23"/>
      <c r="T5921" s="23"/>
      <c r="U5921" s="23"/>
    </row>
    <row r="5922" spans="2:21">
      <c r="B5922" s="5"/>
      <c r="C5922" s="5"/>
      <c r="K5922" s="10"/>
      <c r="L5922" s="13"/>
      <c r="M5922" s="14"/>
      <c r="N5922" s="15"/>
      <c r="O5922" s="16"/>
      <c r="P5922" s="16"/>
      <c r="Q5922" s="22"/>
      <c r="S5922" s="23"/>
      <c r="T5922" s="23"/>
      <c r="U5922" s="23"/>
    </row>
    <row r="5923" spans="2:21">
      <c r="B5923" s="5"/>
      <c r="C5923" s="5"/>
      <c r="K5923" s="10"/>
      <c r="L5923" s="13"/>
      <c r="M5923" s="14"/>
      <c r="N5923" s="15"/>
      <c r="O5923" s="16"/>
      <c r="P5923" s="16"/>
      <c r="Q5923" s="22"/>
      <c r="S5923" s="23"/>
      <c r="T5923" s="23"/>
      <c r="U5923" s="23"/>
    </row>
    <row r="5924" spans="2:21">
      <c r="B5924" s="5"/>
      <c r="C5924" s="5"/>
      <c r="K5924" s="10"/>
      <c r="L5924" s="13"/>
      <c r="M5924" s="14"/>
      <c r="N5924" s="15"/>
      <c r="O5924" s="16"/>
      <c r="P5924" s="16"/>
      <c r="Q5924" s="22"/>
      <c r="S5924" s="23"/>
      <c r="T5924" s="23"/>
      <c r="U5924" s="23"/>
    </row>
    <row r="5925" spans="2:21">
      <c r="B5925" s="5"/>
      <c r="C5925" s="5"/>
      <c r="K5925" s="10"/>
      <c r="L5925" s="13"/>
      <c r="M5925" s="14"/>
      <c r="N5925" s="15"/>
      <c r="O5925" s="16"/>
      <c r="P5925" s="16"/>
      <c r="Q5925" s="22"/>
      <c r="S5925" s="23"/>
      <c r="T5925" s="23"/>
      <c r="U5925" s="23"/>
    </row>
    <row r="5926" spans="2:21">
      <c r="B5926" s="5"/>
      <c r="C5926" s="5"/>
      <c r="K5926" s="10"/>
      <c r="L5926" s="13"/>
      <c r="M5926" s="14"/>
      <c r="N5926" s="15"/>
      <c r="O5926" s="16"/>
      <c r="P5926" s="16"/>
      <c r="Q5926" s="22"/>
      <c r="S5926" s="23"/>
      <c r="T5926" s="23"/>
      <c r="U5926" s="23"/>
    </row>
    <row r="5927" spans="2:21">
      <c r="B5927" s="5"/>
      <c r="C5927" s="5"/>
      <c r="K5927" s="10"/>
      <c r="L5927" s="13"/>
      <c r="M5927" s="14"/>
      <c r="N5927" s="15"/>
      <c r="O5927" s="16"/>
      <c r="P5927" s="16"/>
      <c r="Q5927" s="22"/>
      <c r="S5927" s="23"/>
      <c r="T5927" s="23"/>
      <c r="U5927" s="23"/>
    </row>
    <row r="5928" spans="2:21">
      <c r="B5928" s="5"/>
      <c r="C5928" s="5"/>
      <c r="K5928" s="10"/>
      <c r="L5928" s="13"/>
      <c r="M5928" s="14"/>
      <c r="N5928" s="15"/>
      <c r="O5928" s="16"/>
      <c r="P5928" s="16"/>
      <c r="Q5928" s="22"/>
      <c r="S5928" s="23"/>
      <c r="T5928" s="23"/>
      <c r="U5928" s="23"/>
    </row>
    <row r="5929" spans="2:21">
      <c r="B5929" s="5"/>
      <c r="C5929" s="5"/>
      <c r="K5929" s="10"/>
      <c r="L5929" s="13"/>
      <c r="M5929" s="14"/>
      <c r="N5929" s="15"/>
      <c r="O5929" s="16"/>
      <c r="P5929" s="16"/>
      <c r="Q5929" s="22"/>
      <c r="S5929" s="23"/>
      <c r="T5929" s="23"/>
      <c r="U5929" s="23"/>
    </row>
    <row r="5930" spans="2:21">
      <c r="B5930" s="5"/>
      <c r="C5930" s="5"/>
      <c r="K5930" s="10"/>
      <c r="L5930" s="13"/>
      <c r="M5930" s="14"/>
      <c r="N5930" s="15"/>
      <c r="O5930" s="16"/>
      <c r="P5930" s="16"/>
      <c r="Q5930" s="22"/>
      <c r="S5930" s="23"/>
      <c r="T5930" s="23"/>
      <c r="U5930" s="23"/>
    </row>
    <row r="5931" spans="2:21">
      <c r="B5931" s="5"/>
      <c r="C5931" s="5"/>
      <c r="K5931" s="10"/>
      <c r="L5931" s="13"/>
      <c r="M5931" s="14"/>
      <c r="N5931" s="15"/>
      <c r="O5931" s="16"/>
      <c r="P5931" s="16"/>
      <c r="Q5931" s="22"/>
      <c r="S5931" s="23"/>
      <c r="T5931" s="23"/>
      <c r="U5931" s="23"/>
    </row>
    <row r="5932" spans="2:21">
      <c r="B5932" s="5"/>
      <c r="C5932" s="5"/>
      <c r="K5932" s="10"/>
      <c r="L5932" s="13"/>
      <c r="M5932" s="14"/>
      <c r="N5932" s="15"/>
      <c r="O5932" s="16"/>
      <c r="P5932" s="16"/>
      <c r="Q5932" s="22"/>
      <c r="S5932" s="23"/>
      <c r="T5932" s="23"/>
      <c r="U5932" s="23"/>
    </row>
    <row r="5933" spans="2:21">
      <c r="B5933" s="5"/>
      <c r="C5933" s="5"/>
      <c r="K5933" s="10"/>
      <c r="L5933" s="13"/>
      <c r="M5933" s="14"/>
      <c r="N5933" s="15"/>
      <c r="O5933" s="16"/>
      <c r="P5933" s="16"/>
      <c r="Q5933" s="22"/>
      <c r="S5933" s="23"/>
      <c r="T5933" s="23"/>
      <c r="U5933" s="23"/>
    </row>
    <row r="5934" spans="2:21">
      <c r="B5934" s="5"/>
      <c r="C5934" s="5"/>
      <c r="K5934" s="10"/>
      <c r="L5934" s="13"/>
      <c r="M5934" s="14"/>
      <c r="N5934" s="15"/>
      <c r="O5934" s="16"/>
      <c r="P5934" s="16"/>
      <c r="Q5934" s="22"/>
      <c r="S5934" s="23"/>
      <c r="T5934" s="23"/>
      <c r="U5934" s="23"/>
    </row>
    <row r="5935" spans="2:21">
      <c r="B5935" s="5"/>
      <c r="C5935" s="5"/>
      <c r="K5935" s="10"/>
      <c r="L5935" s="13"/>
      <c r="M5935" s="14"/>
      <c r="N5935" s="15"/>
      <c r="O5935" s="16"/>
      <c r="P5935" s="16"/>
      <c r="Q5935" s="22"/>
      <c r="S5935" s="23"/>
      <c r="T5935" s="23"/>
      <c r="U5935" s="23"/>
    </row>
    <row r="5936" spans="2:21">
      <c r="B5936" s="5"/>
      <c r="C5936" s="5"/>
      <c r="K5936" s="10"/>
      <c r="L5936" s="13"/>
      <c r="M5936" s="14"/>
      <c r="N5936" s="15"/>
      <c r="O5936" s="16"/>
      <c r="P5936" s="16"/>
      <c r="Q5936" s="22"/>
      <c r="S5936" s="23"/>
      <c r="T5936" s="23"/>
      <c r="U5936" s="23"/>
    </row>
    <row r="5937" spans="2:21">
      <c r="B5937" s="5"/>
      <c r="C5937" s="5"/>
      <c r="K5937" s="10"/>
      <c r="L5937" s="13"/>
      <c r="M5937" s="14"/>
      <c r="N5937" s="15"/>
      <c r="O5937" s="16"/>
      <c r="P5937" s="16"/>
      <c r="Q5937" s="22"/>
      <c r="S5937" s="23"/>
      <c r="T5937" s="23"/>
      <c r="U5937" s="23"/>
    </row>
    <row r="5938" spans="2:21">
      <c r="B5938" s="5"/>
      <c r="C5938" s="5"/>
      <c r="K5938" s="10"/>
      <c r="L5938" s="13"/>
      <c r="M5938" s="14"/>
      <c r="N5938" s="15"/>
      <c r="O5938" s="16"/>
      <c r="P5938" s="16"/>
      <c r="Q5938" s="22"/>
      <c r="S5938" s="23"/>
      <c r="T5938" s="23"/>
      <c r="U5938" s="23"/>
    </row>
    <row r="5939" spans="2:21">
      <c r="B5939" s="5"/>
      <c r="C5939" s="5"/>
      <c r="K5939" s="10"/>
      <c r="L5939" s="13"/>
      <c r="M5939" s="14"/>
      <c r="N5939" s="15"/>
      <c r="O5939" s="16"/>
      <c r="P5939" s="16"/>
      <c r="Q5939" s="22"/>
      <c r="S5939" s="23"/>
      <c r="T5939" s="23"/>
      <c r="U5939" s="23"/>
    </row>
    <row r="5940" spans="2:21">
      <c r="B5940" s="5"/>
      <c r="C5940" s="5"/>
      <c r="K5940" s="10"/>
      <c r="L5940" s="13"/>
      <c r="M5940" s="14"/>
      <c r="N5940" s="15"/>
      <c r="O5940" s="16"/>
      <c r="P5940" s="16"/>
      <c r="Q5940" s="22"/>
      <c r="S5940" s="23"/>
      <c r="T5940" s="23"/>
      <c r="U5940" s="23"/>
    </row>
    <row r="5941" spans="2:21">
      <c r="B5941" s="5"/>
      <c r="C5941" s="5"/>
      <c r="K5941" s="10"/>
      <c r="L5941" s="13"/>
      <c r="M5941" s="14"/>
      <c r="N5941" s="15"/>
      <c r="O5941" s="16"/>
      <c r="P5941" s="16"/>
      <c r="Q5941" s="22"/>
      <c r="S5941" s="23"/>
      <c r="T5941" s="23"/>
      <c r="U5941" s="23"/>
    </row>
    <row r="5942" spans="2:21">
      <c r="B5942" s="5"/>
      <c r="C5942" s="5"/>
      <c r="K5942" s="10"/>
      <c r="L5942" s="13"/>
      <c r="M5942" s="14"/>
      <c r="N5942" s="15"/>
      <c r="O5942" s="16"/>
      <c r="P5942" s="16"/>
      <c r="Q5942" s="22"/>
      <c r="S5942" s="23"/>
      <c r="T5942" s="23"/>
      <c r="U5942" s="23"/>
    </row>
    <row r="5943" spans="2:21">
      <c r="B5943" s="5"/>
      <c r="C5943" s="5"/>
      <c r="K5943" s="10"/>
      <c r="L5943" s="13"/>
      <c r="M5943" s="14"/>
      <c r="N5943" s="15"/>
      <c r="O5943" s="16"/>
      <c r="P5943" s="16"/>
      <c r="Q5943" s="22"/>
      <c r="S5943" s="23"/>
      <c r="T5943" s="23"/>
      <c r="U5943" s="23"/>
    </row>
    <row r="5944" spans="2:21">
      <c r="B5944" s="5"/>
      <c r="C5944" s="5"/>
      <c r="K5944" s="10"/>
      <c r="L5944" s="13"/>
      <c r="M5944" s="14"/>
      <c r="N5944" s="15"/>
      <c r="O5944" s="16"/>
      <c r="P5944" s="16"/>
      <c r="Q5944" s="22"/>
      <c r="S5944" s="23"/>
      <c r="T5944" s="23"/>
      <c r="U5944" s="23"/>
    </row>
    <row r="5945" spans="2:21">
      <c r="B5945" s="5"/>
      <c r="C5945" s="5"/>
      <c r="K5945" s="10"/>
      <c r="L5945" s="13"/>
      <c r="M5945" s="14"/>
      <c r="N5945" s="15"/>
      <c r="O5945" s="16"/>
      <c r="P5945" s="16"/>
      <c r="Q5945" s="22"/>
      <c r="S5945" s="23"/>
      <c r="T5945" s="23"/>
      <c r="U5945" s="23"/>
    </row>
    <row r="5946" spans="2:21">
      <c r="B5946" s="5"/>
      <c r="C5946" s="5"/>
      <c r="K5946" s="10"/>
      <c r="L5946" s="13"/>
      <c r="M5946" s="14"/>
      <c r="N5946" s="15"/>
      <c r="O5946" s="16"/>
      <c r="P5946" s="16"/>
      <c r="Q5946" s="22"/>
      <c r="S5946" s="23"/>
      <c r="T5946" s="23"/>
      <c r="U5946" s="23"/>
    </row>
    <row r="5947" spans="2:21">
      <c r="B5947" s="5"/>
      <c r="C5947" s="5"/>
      <c r="K5947" s="10"/>
      <c r="L5947" s="13"/>
      <c r="M5947" s="14"/>
      <c r="N5947" s="15"/>
      <c r="O5947" s="16"/>
      <c r="P5947" s="16"/>
      <c r="Q5947" s="22"/>
      <c r="S5947" s="23"/>
      <c r="T5947" s="23"/>
      <c r="U5947" s="23"/>
    </row>
    <row r="5948" spans="2:21">
      <c r="B5948" s="5"/>
      <c r="C5948" s="5"/>
      <c r="K5948" s="10"/>
      <c r="L5948" s="13"/>
      <c r="M5948" s="14"/>
      <c r="N5948" s="15"/>
      <c r="O5948" s="16"/>
      <c r="P5948" s="16"/>
      <c r="Q5948" s="22"/>
      <c r="S5948" s="23"/>
      <c r="T5948" s="23"/>
      <c r="U5948" s="23"/>
    </row>
    <row r="5949" spans="2:21">
      <c r="B5949" s="5"/>
      <c r="C5949" s="5"/>
      <c r="K5949" s="10"/>
      <c r="L5949" s="13"/>
      <c r="M5949" s="14"/>
      <c r="N5949" s="15"/>
      <c r="O5949" s="16"/>
      <c r="P5949" s="16"/>
      <c r="Q5949" s="22"/>
      <c r="S5949" s="23"/>
      <c r="T5949" s="23"/>
      <c r="U5949" s="23"/>
    </row>
    <row r="5950" spans="2:21">
      <c r="B5950" s="5"/>
      <c r="C5950" s="5"/>
      <c r="K5950" s="10"/>
      <c r="L5950" s="13"/>
      <c r="M5950" s="14"/>
      <c r="N5950" s="15"/>
      <c r="O5950" s="16"/>
      <c r="P5950" s="16"/>
      <c r="Q5950" s="22"/>
      <c r="S5950" s="23"/>
      <c r="T5950" s="23"/>
      <c r="U5950" s="23"/>
    </row>
    <row r="5951" spans="2:21">
      <c r="B5951" s="5"/>
      <c r="C5951" s="5"/>
      <c r="K5951" s="10"/>
      <c r="L5951" s="13"/>
      <c r="M5951" s="14"/>
      <c r="N5951" s="15"/>
      <c r="O5951" s="16"/>
      <c r="P5951" s="16"/>
      <c r="Q5951" s="22"/>
      <c r="S5951" s="23"/>
      <c r="T5951" s="23"/>
      <c r="U5951" s="23"/>
    </row>
    <row r="5952" spans="2:21">
      <c r="B5952" s="5"/>
      <c r="C5952" s="5"/>
      <c r="K5952" s="10"/>
      <c r="L5952" s="13"/>
      <c r="M5952" s="14"/>
      <c r="N5952" s="15"/>
      <c r="O5952" s="16"/>
      <c r="P5952" s="16"/>
      <c r="Q5952" s="22"/>
      <c r="S5952" s="23"/>
      <c r="T5952" s="23"/>
      <c r="U5952" s="23"/>
    </row>
    <row r="5953" spans="2:21">
      <c r="B5953" s="5"/>
      <c r="C5953" s="5"/>
      <c r="K5953" s="10"/>
      <c r="L5953" s="13"/>
      <c r="M5953" s="14"/>
      <c r="N5953" s="15"/>
      <c r="O5953" s="16"/>
      <c r="P5953" s="16"/>
      <c r="Q5953" s="22"/>
      <c r="S5953" s="23"/>
      <c r="T5953" s="23"/>
      <c r="U5953" s="23"/>
    </row>
    <row r="5954" spans="2:21">
      <c r="B5954" s="5"/>
      <c r="C5954" s="5"/>
      <c r="K5954" s="10"/>
      <c r="L5954" s="13"/>
      <c r="M5954" s="14"/>
      <c r="N5954" s="15"/>
      <c r="O5954" s="16"/>
      <c r="P5954" s="16"/>
      <c r="Q5954" s="22"/>
      <c r="S5954" s="23"/>
      <c r="T5954" s="23"/>
      <c r="U5954" s="23"/>
    </row>
    <row r="5955" spans="2:21">
      <c r="B5955" s="5"/>
      <c r="C5955" s="5"/>
      <c r="K5955" s="10"/>
      <c r="L5955" s="13"/>
      <c r="M5955" s="14"/>
      <c r="N5955" s="15"/>
      <c r="O5955" s="16"/>
      <c r="P5955" s="16"/>
      <c r="Q5955" s="22"/>
      <c r="S5955" s="23"/>
      <c r="T5955" s="23"/>
      <c r="U5955" s="23"/>
    </row>
    <row r="5956" spans="2:21">
      <c r="B5956" s="5"/>
      <c r="C5956" s="5"/>
      <c r="K5956" s="10"/>
      <c r="L5956" s="13"/>
      <c r="M5956" s="14"/>
      <c r="N5956" s="15"/>
      <c r="O5956" s="16"/>
      <c r="P5956" s="16"/>
      <c r="Q5956" s="22"/>
      <c r="S5956" s="23"/>
      <c r="T5956" s="23"/>
      <c r="U5956" s="23"/>
    </row>
    <row r="5957" spans="2:21">
      <c r="B5957" s="5"/>
      <c r="C5957" s="5"/>
      <c r="K5957" s="10"/>
      <c r="L5957" s="13"/>
      <c r="M5957" s="14"/>
      <c r="N5957" s="15"/>
      <c r="O5957" s="16"/>
      <c r="P5957" s="16"/>
      <c r="Q5957" s="22"/>
      <c r="S5957" s="23"/>
      <c r="T5957" s="23"/>
      <c r="U5957" s="23"/>
    </row>
    <row r="5958" spans="2:21">
      <c r="B5958" s="5"/>
      <c r="C5958" s="5"/>
      <c r="K5958" s="10"/>
      <c r="L5958" s="13"/>
      <c r="M5958" s="14"/>
      <c r="N5958" s="15"/>
      <c r="O5958" s="16"/>
      <c r="P5958" s="16"/>
      <c r="Q5958" s="22"/>
      <c r="S5958" s="23"/>
      <c r="T5958" s="23"/>
      <c r="U5958" s="23"/>
    </row>
    <row r="5959" spans="2:21">
      <c r="B5959" s="5"/>
      <c r="C5959" s="5"/>
      <c r="K5959" s="10"/>
      <c r="L5959" s="13"/>
      <c r="M5959" s="14"/>
      <c r="N5959" s="15"/>
      <c r="O5959" s="16"/>
      <c r="P5959" s="16"/>
      <c r="Q5959" s="22"/>
      <c r="S5959" s="23"/>
      <c r="T5959" s="23"/>
      <c r="U5959" s="23"/>
    </row>
    <row r="5960" spans="2:21">
      <c r="B5960" s="5"/>
      <c r="C5960" s="5"/>
      <c r="K5960" s="10"/>
      <c r="L5960" s="13"/>
      <c r="M5960" s="14"/>
      <c r="N5960" s="15"/>
      <c r="O5960" s="16"/>
      <c r="P5960" s="16"/>
      <c r="Q5960" s="22"/>
      <c r="S5960" s="23"/>
      <c r="T5960" s="23"/>
      <c r="U5960" s="23"/>
    </row>
    <row r="5961" spans="2:21">
      <c r="B5961" s="5"/>
      <c r="C5961" s="5"/>
      <c r="K5961" s="10"/>
      <c r="L5961" s="13"/>
      <c r="M5961" s="14"/>
      <c r="N5961" s="15"/>
      <c r="O5961" s="16"/>
      <c r="P5961" s="16"/>
      <c r="Q5961" s="22"/>
      <c r="S5961" s="23"/>
      <c r="T5961" s="23"/>
      <c r="U5961" s="23"/>
    </row>
    <row r="5962" spans="2:21">
      <c r="B5962" s="5"/>
      <c r="C5962" s="5"/>
      <c r="K5962" s="10"/>
      <c r="L5962" s="13"/>
      <c r="M5962" s="14"/>
      <c r="N5962" s="15"/>
      <c r="O5962" s="16"/>
      <c r="P5962" s="16"/>
      <c r="Q5962" s="22"/>
      <c r="S5962" s="23"/>
      <c r="T5962" s="23"/>
      <c r="U5962" s="23"/>
    </row>
    <row r="5963" spans="2:21">
      <c r="B5963" s="5"/>
      <c r="C5963" s="5"/>
      <c r="K5963" s="10"/>
      <c r="L5963" s="13"/>
      <c r="M5963" s="14"/>
      <c r="N5963" s="15"/>
      <c r="O5963" s="16"/>
      <c r="P5963" s="16"/>
      <c r="Q5963" s="22"/>
      <c r="S5963" s="23"/>
      <c r="T5963" s="23"/>
      <c r="U5963" s="23"/>
    </row>
    <row r="5964" spans="2:21">
      <c r="B5964" s="5"/>
      <c r="C5964" s="5"/>
      <c r="K5964" s="10"/>
      <c r="L5964" s="13"/>
      <c r="M5964" s="14"/>
      <c r="N5964" s="15"/>
      <c r="O5964" s="16"/>
      <c r="P5964" s="16"/>
      <c r="Q5964" s="22"/>
      <c r="S5964" s="23"/>
      <c r="T5964" s="23"/>
      <c r="U5964" s="23"/>
    </row>
    <row r="5965" spans="2:21">
      <c r="B5965" s="5"/>
      <c r="C5965" s="5"/>
      <c r="K5965" s="10"/>
      <c r="L5965" s="13"/>
      <c r="M5965" s="14"/>
      <c r="N5965" s="15"/>
      <c r="O5965" s="16"/>
      <c r="P5965" s="16"/>
      <c r="Q5965" s="22"/>
      <c r="S5965" s="23"/>
      <c r="T5965" s="23"/>
      <c r="U5965" s="23"/>
    </row>
    <row r="5966" spans="2:21">
      <c r="B5966" s="5"/>
      <c r="C5966" s="5"/>
      <c r="K5966" s="10"/>
      <c r="L5966" s="13"/>
      <c r="M5966" s="14"/>
      <c r="N5966" s="15"/>
      <c r="O5966" s="16"/>
      <c r="P5966" s="16"/>
      <c r="Q5966" s="22"/>
      <c r="S5966" s="23"/>
      <c r="T5966" s="23"/>
      <c r="U5966" s="23"/>
    </row>
    <row r="5967" spans="2:21">
      <c r="B5967" s="5"/>
      <c r="C5967" s="5"/>
      <c r="K5967" s="10"/>
      <c r="L5967" s="13"/>
      <c r="M5967" s="14"/>
      <c r="N5967" s="15"/>
      <c r="O5967" s="16"/>
      <c r="P5967" s="16"/>
      <c r="Q5967" s="22"/>
      <c r="S5967" s="23"/>
      <c r="T5967" s="23"/>
      <c r="U5967" s="23"/>
    </row>
    <row r="5968" spans="2:21">
      <c r="B5968" s="5"/>
      <c r="C5968" s="5"/>
      <c r="K5968" s="10"/>
      <c r="L5968" s="13"/>
      <c r="M5968" s="14"/>
      <c r="N5968" s="15"/>
      <c r="O5968" s="16"/>
      <c r="P5968" s="16"/>
      <c r="Q5968" s="22"/>
      <c r="S5968" s="23"/>
      <c r="T5968" s="23"/>
      <c r="U5968" s="23"/>
    </row>
    <row r="5969" spans="2:21">
      <c r="B5969" s="5"/>
      <c r="C5969" s="5"/>
      <c r="K5969" s="10"/>
      <c r="L5969" s="13"/>
      <c r="M5969" s="14"/>
      <c r="N5969" s="15"/>
      <c r="O5969" s="16"/>
      <c r="P5969" s="16"/>
      <c r="Q5969" s="22"/>
      <c r="S5969" s="23"/>
      <c r="T5969" s="23"/>
      <c r="U5969" s="23"/>
    </row>
    <row r="5970" spans="2:21">
      <c r="B5970" s="5"/>
      <c r="C5970" s="5"/>
      <c r="K5970" s="10"/>
      <c r="L5970" s="13"/>
      <c r="M5970" s="14"/>
      <c r="N5970" s="15"/>
      <c r="O5970" s="16"/>
      <c r="P5970" s="16"/>
      <c r="Q5970" s="22"/>
      <c r="S5970" s="23"/>
      <c r="T5970" s="23"/>
      <c r="U5970" s="23"/>
    </row>
    <row r="5971" spans="2:21">
      <c r="B5971" s="5"/>
      <c r="C5971" s="5"/>
      <c r="K5971" s="10"/>
      <c r="L5971" s="13"/>
      <c r="M5971" s="14"/>
      <c r="N5971" s="15"/>
      <c r="O5971" s="16"/>
      <c r="P5971" s="16"/>
      <c r="Q5971" s="22"/>
      <c r="S5971" s="23"/>
      <c r="T5971" s="23"/>
      <c r="U5971" s="23"/>
    </row>
    <row r="5972" spans="2:21">
      <c r="B5972" s="5"/>
      <c r="C5972" s="5"/>
      <c r="K5972" s="10"/>
      <c r="L5972" s="13"/>
      <c r="M5972" s="14"/>
      <c r="N5972" s="15"/>
      <c r="O5972" s="16"/>
      <c r="P5972" s="16"/>
      <c r="Q5972" s="22"/>
      <c r="S5972" s="23"/>
      <c r="T5972" s="23"/>
      <c r="U5972" s="23"/>
    </row>
    <row r="5973" spans="2:21">
      <c r="B5973" s="5"/>
      <c r="C5973" s="5"/>
      <c r="K5973" s="10"/>
      <c r="L5973" s="13"/>
      <c r="M5973" s="14"/>
      <c r="N5973" s="15"/>
      <c r="O5973" s="16"/>
      <c r="P5973" s="16"/>
      <c r="Q5973" s="22"/>
      <c r="S5973" s="23"/>
      <c r="T5973" s="23"/>
      <c r="U5973" s="23"/>
    </row>
    <row r="5974" spans="2:21">
      <c r="B5974" s="5"/>
      <c r="C5974" s="5"/>
      <c r="K5974" s="10"/>
      <c r="L5974" s="13"/>
      <c r="M5974" s="14"/>
      <c r="N5974" s="15"/>
      <c r="O5974" s="16"/>
      <c r="P5974" s="16"/>
      <c r="Q5974" s="22"/>
      <c r="S5974" s="23"/>
      <c r="T5974" s="23"/>
      <c r="U5974" s="23"/>
    </row>
    <row r="5975" spans="2:21">
      <c r="B5975" s="5"/>
      <c r="C5975" s="5"/>
      <c r="K5975" s="10"/>
      <c r="L5975" s="13"/>
      <c r="M5975" s="14"/>
      <c r="N5975" s="15"/>
      <c r="O5975" s="16"/>
      <c r="P5975" s="16"/>
      <c r="Q5975" s="22"/>
      <c r="S5975" s="23"/>
      <c r="T5975" s="23"/>
      <c r="U5975" s="23"/>
    </row>
    <row r="5976" spans="2:21">
      <c r="B5976" s="5"/>
      <c r="C5976" s="5"/>
      <c r="K5976" s="10"/>
      <c r="L5976" s="13"/>
      <c r="M5976" s="14"/>
      <c r="N5976" s="15"/>
      <c r="O5976" s="16"/>
      <c r="P5976" s="16"/>
      <c r="Q5976" s="22"/>
      <c r="S5976" s="23"/>
      <c r="T5976" s="23"/>
      <c r="U5976" s="23"/>
    </row>
    <row r="5977" spans="2:21">
      <c r="B5977" s="5"/>
      <c r="C5977" s="5"/>
      <c r="K5977" s="10"/>
      <c r="L5977" s="13"/>
      <c r="M5977" s="14"/>
      <c r="N5977" s="15"/>
      <c r="O5977" s="16"/>
      <c r="P5977" s="16"/>
      <c r="Q5977" s="22"/>
      <c r="S5977" s="23"/>
      <c r="T5977" s="23"/>
      <c r="U5977" s="23"/>
    </row>
    <row r="5978" spans="2:21">
      <c r="B5978" s="5"/>
      <c r="C5978" s="5"/>
      <c r="K5978" s="10"/>
      <c r="L5978" s="13"/>
      <c r="M5978" s="14"/>
      <c r="N5978" s="15"/>
      <c r="O5978" s="16"/>
      <c r="P5978" s="16"/>
      <c r="Q5978" s="22"/>
      <c r="S5978" s="23"/>
      <c r="T5978" s="23"/>
      <c r="U5978" s="23"/>
    </row>
    <row r="5979" spans="2:21">
      <c r="B5979" s="5"/>
      <c r="C5979" s="5"/>
      <c r="K5979" s="10"/>
      <c r="L5979" s="13"/>
      <c r="M5979" s="14"/>
      <c r="N5979" s="15"/>
      <c r="O5979" s="16"/>
      <c r="P5979" s="16"/>
      <c r="Q5979" s="22"/>
      <c r="S5979" s="23"/>
      <c r="T5979" s="23"/>
      <c r="U5979" s="23"/>
    </row>
    <row r="5980" spans="2:21">
      <c r="B5980" s="5"/>
      <c r="C5980" s="5"/>
      <c r="K5980" s="10"/>
      <c r="L5980" s="13"/>
      <c r="M5980" s="14"/>
      <c r="N5980" s="15"/>
      <c r="O5980" s="16"/>
      <c r="P5980" s="16"/>
      <c r="Q5980" s="22"/>
      <c r="S5980" s="23"/>
      <c r="T5980" s="23"/>
      <c r="U5980" s="23"/>
    </row>
    <row r="5981" spans="2:21">
      <c r="B5981" s="5"/>
      <c r="C5981" s="5"/>
      <c r="K5981" s="10"/>
      <c r="L5981" s="13"/>
      <c r="M5981" s="14"/>
      <c r="N5981" s="15"/>
      <c r="O5981" s="16"/>
      <c r="P5981" s="16"/>
      <c r="Q5981" s="22"/>
      <c r="S5981" s="23"/>
      <c r="T5981" s="23"/>
      <c r="U5981" s="23"/>
    </row>
    <row r="5982" spans="2:21">
      <c r="B5982" s="5"/>
      <c r="C5982" s="5"/>
      <c r="K5982" s="10"/>
      <c r="L5982" s="13"/>
      <c r="M5982" s="14"/>
      <c r="N5982" s="15"/>
      <c r="O5982" s="16"/>
      <c r="P5982" s="16"/>
      <c r="Q5982" s="22"/>
      <c r="S5982" s="23"/>
      <c r="T5982" s="23"/>
      <c r="U5982" s="23"/>
    </row>
    <row r="5983" spans="2:21">
      <c r="B5983" s="5"/>
      <c r="C5983" s="5"/>
      <c r="K5983" s="10"/>
      <c r="L5983" s="13"/>
      <c r="M5983" s="14"/>
      <c r="N5983" s="15"/>
      <c r="O5983" s="16"/>
      <c r="P5983" s="16"/>
      <c r="Q5983" s="22"/>
      <c r="S5983" s="23"/>
      <c r="T5983" s="23"/>
      <c r="U5983" s="23"/>
    </row>
    <row r="5984" spans="2:21">
      <c r="B5984" s="5"/>
      <c r="C5984" s="5"/>
      <c r="K5984" s="10"/>
      <c r="L5984" s="13"/>
      <c r="M5984" s="14"/>
      <c r="N5984" s="15"/>
      <c r="O5984" s="16"/>
      <c r="P5984" s="16"/>
      <c r="Q5984" s="22"/>
      <c r="S5984" s="23"/>
      <c r="T5984" s="23"/>
      <c r="U5984" s="23"/>
    </row>
    <row r="5985" spans="2:21">
      <c r="B5985" s="5"/>
      <c r="C5985" s="5"/>
      <c r="K5985" s="10"/>
      <c r="L5985" s="13"/>
      <c r="M5985" s="14"/>
      <c r="N5985" s="15"/>
      <c r="O5985" s="16"/>
      <c r="P5985" s="16"/>
      <c r="Q5985" s="22"/>
      <c r="S5985" s="23"/>
      <c r="T5985" s="23"/>
      <c r="U5985" s="23"/>
    </row>
    <row r="5986" spans="2:21">
      <c r="B5986" s="5"/>
      <c r="C5986" s="5"/>
      <c r="K5986" s="10"/>
      <c r="L5986" s="13"/>
      <c r="M5986" s="14"/>
      <c r="N5986" s="15"/>
      <c r="O5986" s="16"/>
      <c r="P5986" s="16"/>
      <c r="Q5986" s="22"/>
      <c r="S5986" s="23"/>
      <c r="T5986" s="23"/>
      <c r="U5986" s="23"/>
    </row>
    <row r="5987" spans="2:21">
      <c r="B5987" s="5"/>
      <c r="C5987" s="5"/>
      <c r="K5987" s="10"/>
      <c r="L5987" s="13"/>
      <c r="M5987" s="14"/>
      <c r="N5987" s="15"/>
      <c r="O5987" s="16"/>
      <c r="P5987" s="16"/>
      <c r="Q5987" s="22"/>
      <c r="S5987" s="23"/>
      <c r="T5987" s="23"/>
      <c r="U5987" s="23"/>
    </row>
    <row r="5988" spans="2:21">
      <c r="B5988" s="5"/>
      <c r="C5988" s="5"/>
      <c r="K5988" s="10"/>
      <c r="L5988" s="13"/>
      <c r="M5988" s="14"/>
      <c r="N5988" s="15"/>
      <c r="O5988" s="16"/>
      <c r="P5988" s="16"/>
      <c r="Q5988" s="22"/>
      <c r="S5988" s="23"/>
      <c r="T5988" s="23"/>
      <c r="U5988" s="23"/>
    </row>
    <row r="5989" spans="2:21">
      <c r="B5989" s="5"/>
      <c r="C5989" s="5"/>
      <c r="K5989" s="10"/>
      <c r="L5989" s="13"/>
      <c r="M5989" s="14"/>
      <c r="N5989" s="15"/>
      <c r="O5989" s="16"/>
      <c r="P5989" s="16"/>
      <c r="Q5989" s="22"/>
      <c r="S5989" s="23"/>
      <c r="T5989" s="23"/>
      <c r="U5989" s="23"/>
    </row>
    <row r="5990" spans="2:21">
      <c r="B5990" s="5"/>
      <c r="C5990" s="5"/>
      <c r="K5990" s="10"/>
      <c r="L5990" s="13"/>
      <c r="M5990" s="14"/>
      <c r="N5990" s="15"/>
      <c r="O5990" s="16"/>
      <c r="P5990" s="16"/>
      <c r="Q5990" s="22"/>
      <c r="S5990" s="23"/>
      <c r="T5990" s="23"/>
      <c r="U5990" s="23"/>
    </row>
    <row r="5991" spans="2:21">
      <c r="B5991" s="5"/>
      <c r="C5991" s="5"/>
      <c r="K5991" s="10"/>
      <c r="L5991" s="13"/>
      <c r="M5991" s="14"/>
      <c r="N5991" s="15"/>
      <c r="O5991" s="16"/>
      <c r="P5991" s="16"/>
      <c r="Q5991" s="22"/>
      <c r="S5991" s="23"/>
      <c r="T5991" s="23"/>
      <c r="U5991" s="23"/>
    </row>
    <row r="5992" spans="2:21">
      <c r="B5992" s="5"/>
      <c r="C5992" s="5"/>
      <c r="K5992" s="10"/>
      <c r="L5992" s="13"/>
      <c r="M5992" s="14"/>
      <c r="N5992" s="15"/>
      <c r="O5992" s="16"/>
      <c r="P5992" s="16"/>
      <c r="Q5992" s="22"/>
      <c r="S5992" s="23"/>
      <c r="T5992" s="23"/>
      <c r="U5992" s="23"/>
    </row>
    <row r="5993" spans="2:21">
      <c r="B5993" s="5"/>
      <c r="C5993" s="5"/>
      <c r="K5993" s="10"/>
      <c r="L5993" s="13"/>
      <c r="M5993" s="14"/>
      <c r="N5993" s="15"/>
      <c r="O5993" s="16"/>
      <c r="P5993" s="16"/>
      <c r="Q5993" s="22"/>
      <c r="S5993" s="23"/>
      <c r="T5993" s="23"/>
      <c r="U5993" s="23"/>
    </row>
    <row r="5994" spans="2:21">
      <c r="B5994" s="5"/>
      <c r="C5994" s="5"/>
      <c r="K5994" s="10"/>
      <c r="L5994" s="13"/>
      <c r="M5994" s="14"/>
      <c r="N5994" s="15"/>
      <c r="O5994" s="16"/>
      <c r="P5994" s="16"/>
      <c r="Q5994" s="22"/>
      <c r="S5994" s="23"/>
      <c r="T5994" s="23"/>
      <c r="U5994" s="23"/>
    </row>
    <row r="5995" spans="2:21">
      <c r="B5995" s="5"/>
      <c r="C5995" s="5"/>
      <c r="K5995" s="10"/>
      <c r="L5995" s="13"/>
      <c r="M5995" s="14"/>
      <c r="N5995" s="15"/>
      <c r="O5995" s="16"/>
      <c r="P5995" s="16"/>
      <c r="Q5995" s="22"/>
      <c r="S5995" s="23"/>
      <c r="T5995" s="23"/>
      <c r="U5995" s="23"/>
    </row>
    <row r="5996" spans="2:21">
      <c r="B5996" s="5"/>
      <c r="C5996" s="5"/>
      <c r="K5996" s="10"/>
      <c r="L5996" s="13"/>
      <c r="M5996" s="14"/>
      <c r="N5996" s="15"/>
      <c r="O5996" s="16"/>
      <c r="P5996" s="16"/>
      <c r="Q5996" s="22"/>
      <c r="S5996" s="23"/>
      <c r="T5996" s="23"/>
      <c r="U5996" s="23"/>
    </row>
    <row r="5997" spans="2:21">
      <c r="B5997" s="5"/>
      <c r="C5997" s="5"/>
      <c r="K5997" s="10"/>
      <c r="L5997" s="13"/>
      <c r="M5997" s="14"/>
      <c r="N5997" s="15"/>
      <c r="O5997" s="16"/>
      <c r="P5997" s="16"/>
      <c r="Q5997" s="22"/>
      <c r="S5997" s="23"/>
      <c r="T5997" s="23"/>
      <c r="U5997" s="23"/>
    </row>
    <row r="5998" spans="2:21">
      <c r="B5998" s="5"/>
      <c r="C5998" s="5"/>
      <c r="K5998" s="10"/>
      <c r="L5998" s="13"/>
      <c r="M5998" s="14"/>
      <c r="N5998" s="15"/>
      <c r="O5998" s="16"/>
      <c r="P5998" s="16"/>
      <c r="Q5998" s="22"/>
      <c r="S5998" s="23"/>
      <c r="T5998" s="23"/>
      <c r="U5998" s="23"/>
    </row>
    <row r="5999" spans="2:21">
      <c r="B5999" s="5"/>
      <c r="C5999" s="5"/>
      <c r="K5999" s="10"/>
      <c r="L5999" s="13"/>
      <c r="M5999" s="14"/>
      <c r="N5999" s="15"/>
      <c r="O5999" s="16"/>
      <c r="P5999" s="16"/>
      <c r="Q5999" s="22"/>
      <c r="S5999" s="23"/>
      <c r="T5999" s="23"/>
      <c r="U5999" s="23"/>
    </row>
    <row r="6000" spans="2:21">
      <c r="B6000" s="5"/>
      <c r="C6000" s="5"/>
      <c r="K6000" s="10"/>
      <c r="L6000" s="13"/>
      <c r="M6000" s="14"/>
      <c r="N6000" s="15"/>
      <c r="O6000" s="16"/>
      <c r="P6000" s="16"/>
      <c r="Q6000" s="22"/>
      <c r="S6000" s="23"/>
      <c r="T6000" s="23"/>
      <c r="U6000" s="23"/>
    </row>
    <row r="6001" spans="2:21">
      <c r="B6001" s="5"/>
      <c r="C6001" s="5"/>
      <c r="K6001" s="10"/>
      <c r="L6001" s="13"/>
      <c r="M6001" s="14"/>
      <c r="N6001" s="15"/>
      <c r="O6001" s="16"/>
      <c r="P6001" s="16"/>
      <c r="Q6001" s="22"/>
      <c r="S6001" s="23"/>
      <c r="T6001" s="23"/>
      <c r="U6001" s="23"/>
    </row>
    <row r="6002" spans="2:21">
      <c r="B6002" s="5"/>
      <c r="C6002" s="5"/>
      <c r="K6002" s="10"/>
      <c r="L6002" s="13"/>
      <c r="M6002" s="14"/>
      <c r="N6002" s="15"/>
      <c r="O6002" s="16"/>
      <c r="P6002" s="16"/>
      <c r="Q6002" s="22"/>
      <c r="S6002" s="23"/>
      <c r="T6002" s="23"/>
      <c r="U6002" s="23"/>
    </row>
    <row r="6003" spans="2:21">
      <c r="B6003" s="5"/>
      <c r="C6003" s="5"/>
      <c r="K6003" s="10"/>
      <c r="L6003" s="13"/>
      <c r="M6003" s="14"/>
      <c r="N6003" s="15"/>
      <c r="O6003" s="16"/>
      <c r="P6003" s="16"/>
      <c r="Q6003" s="22"/>
      <c r="S6003" s="23"/>
      <c r="T6003" s="23"/>
      <c r="U6003" s="23"/>
    </row>
    <row r="6004" spans="2:21">
      <c r="B6004" s="5"/>
      <c r="C6004" s="5"/>
      <c r="K6004" s="10"/>
      <c r="L6004" s="13"/>
      <c r="M6004" s="14"/>
      <c r="N6004" s="15"/>
      <c r="O6004" s="16"/>
      <c r="P6004" s="16"/>
      <c r="Q6004" s="22"/>
      <c r="S6004" s="23"/>
      <c r="T6004" s="23"/>
      <c r="U6004" s="23"/>
    </row>
    <row r="6005" spans="2:21">
      <c r="B6005" s="5"/>
      <c r="C6005" s="5"/>
      <c r="K6005" s="10"/>
      <c r="L6005" s="13"/>
      <c r="M6005" s="14"/>
      <c r="N6005" s="15"/>
      <c r="O6005" s="16"/>
      <c r="P6005" s="16"/>
      <c r="Q6005" s="22"/>
      <c r="S6005" s="23"/>
      <c r="T6005" s="23"/>
      <c r="U6005" s="23"/>
    </row>
    <row r="6006" spans="2:21">
      <c r="B6006" s="5"/>
      <c r="C6006" s="5"/>
      <c r="K6006" s="10"/>
      <c r="L6006" s="13"/>
      <c r="M6006" s="14"/>
      <c r="N6006" s="15"/>
      <c r="O6006" s="16"/>
      <c r="P6006" s="16"/>
      <c r="Q6006" s="22"/>
      <c r="S6006" s="23"/>
      <c r="T6006" s="23"/>
      <c r="U6006" s="23"/>
    </row>
    <row r="6007" spans="2:21">
      <c r="B6007" s="5"/>
      <c r="C6007" s="5"/>
      <c r="K6007" s="10"/>
      <c r="L6007" s="13"/>
      <c r="M6007" s="14"/>
      <c r="N6007" s="15"/>
      <c r="O6007" s="16"/>
      <c r="P6007" s="16"/>
      <c r="Q6007" s="22"/>
      <c r="S6007" s="23"/>
      <c r="T6007" s="23"/>
      <c r="U6007" s="23"/>
    </row>
    <row r="6008" spans="2:21">
      <c r="B6008" s="5"/>
      <c r="C6008" s="5"/>
      <c r="K6008" s="10"/>
      <c r="L6008" s="13"/>
      <c r="M6008" s="14"/>
      <c r="N6008" s="15"/>
      <c r="O6008" s="16"/>
      <c r="P6008" s="16"/>
      <c r="Q6008" s="22"/>
      <c r="S6008" s="23"/>
      <c r="T6008" s="23"/>
      <c r="U6008" s="23"/>
    </row>
    <row r="6009" spans="2:21">
      <c r="B6009" s="5"/>
      <c r="C6009" s="5"/>
      <c r="K6009" s="10"/>
      <c r="L6009" s="13"/>
      <c r="M6009" s="14"/>
      <c r="N6009" s="15"/>
      <c r="O6009" s="16"/>
      <c r="P6009" s="16"/>
      <c r="Q6009" s="22"/>
      <c r="S6009" s="23"/>
      <c r="T6009" s="23"/>
      <c r="U6009" s="23"/>
    </row>
    <row r="6010" spans="2:21">
      <c r="B6010" s="5"/>
      <c r="C6010" s="5"/>
      <c r="K6010" s="10"/>
      <c r="L6010" s="13"/>
      <c r="M6010" s="14"/>
      <c r="N6010" s="15"/>
      <c r="O6010" s="16"/>
      <c r="P6010" s="16"/>
      <c r="Q6010" s="22"/>
      <c r="S6010" s="23"/>
      <c r="T6010" s="23"/>
      <c r="U6010" s="23"/>
    </row>
    <row r="6011" spans="2:21">
      <c r="B6011" s="5"/>
      <c r="C6011" s="5"/>
      <c r="K6011" s="10"/>
      <c r="L6011" s="13"/>
      <c r="M6011" s="14"/>
      <c r="N6011" s="15"/>
      <c r="O6011" s="16"/>
      <c r="P6011" s="16"/>
      <c r="Q6011" s="22"/>
      <c r="S6011" s="23"/>
      <c r="T6011" s="23"/>
      <c r="U6011" s="23"/>
    </row>
    <row r="6012" spans="2:21">
      <c r="B6012" s="5"/>
      <c r="C6012" s="5"/>
      <c r="K6012" s="10"/>
      <c r="L6012" s="13"/>
      <c r="M6012" s="14"/>
      <c r="N6012" s="15"/>
      <c r="O6012" s="16"/>
      <c r="P6012" s="16"/>
      <c r="Q6012" s="22"/>
      <c r="S6012" s="23"/>
      <c r="T6012" s="23"/>
      <c r="U6012" s="23"/>
    </row>
    <row r="6013" spans="2:21">
      <c r="B6013" s="5"/>
      <c r="C6013" s="5"/>
      <c r="K6013" s="10"/>
      <c r="L6013" s="13"/>
      <c r="M6013" s="14"/>
      <c r="N6013" s="15"/>
      <c r="O6013" s="16"/>
      <c r="P6013" s="16"/>
      <c r="Q6013" s="22"/>
      <c r="S6013" s="23"/>
      <c r="T6013" s="23"/>
      <c r="U6013" s="23"/>
    </row>
    <row r="6014" spans="2:21">
      <c r="B6014" s="5"/>
      <c r="C6014" s="5"/>
      <c r="K6014" s="10"/>
      <c r="L6014" s="13"/>
      <c r="M6014" s="14"/>
      <c r="N6014" s="15"/>
      <c r="O6014" s="16"/>
      <c r="P6014" s="16"/>
      <c r="Q6014" s="22"/>
      <c r="S6014" s="23"/>
      <c r="T6014" s="23"/>
      <c r="U6014" s="23"/>
    </row>
    <row r="6015" spans="2:21">
      <c r="B6015" s="5"/>
      <c r="C6015" s="5"/>
      <c r="K6015" s="10"/>
      <c r="L6015" s="13"/>
      <c r="M6015" s="14"/>
      <c r="N6015" s="15"/>
      <c r="O6015" s="16"/>
      <c r="P6015" s="16"/>
      <c r="Q6015" s="22"/>
      <c r="S6015" s="23"/>
      <c r="T6015" s="23"/>
      <c r="U6015" s="23"/>
    </row>
    <row r="6016" spans="2:21">
      <c r="B6016" s="5"/>
      <c r="C6016" s="5"/>
      <c r="K6016" s="10"/>
      <c r="L6016" s="13"/>
      <c r="M6016" s="14"/>
      <c r="N6016" s="15"/>
      <c r="O6016" s="16"/>
      <c r="P6016" s="16"/>
      <c r="Q6016" s="22"/>
      <c r="S6016" s="23"/>
      <c r="T6016" s="23"/>
      <c r="U6016" s="23"/>
    </row>
    <row r="6017" spans="2:21">
      <c r="B6017" s="5"/>
      <c r="C6017" s="5"/>
      <c r="K6017" s="10"/>
      <c r="L6017" s="13"/>
      <c r="M6017" s="14"/>
      <c r="N6017" s="15"/>
      <c r="O6017" s="16"/>
      <c r="P6017" s="16"/>
      <c r="Q6017" s="22"/>
      <c r="S6017" s="23"/>
      <c r="T6017" s="23"/>
      <c r="U6017" s="23"/>
    </row>
    <row r="6018" spans="2:21">
      <c r="B6018" s="5"/>
      <c r="C6018" s="5"/>
      <c r="K6018" s="10"/>
      <c r="L6018" s="13"/>
      <c r="M6018" s="14"/>
      <c r="N6018" s="15"/>
      <c r="O6018" s="16"/>
      <c r="P6018" s="16"/>
      <c r="Q6018" s="22"/>
      <c r="S6018" s="23"/>
      <c r="T6018" s="23"/>
      <c r="U6018" s="23"/>
    </row>
    <row r="6019" spans="2:21">
      <c r="B6019" s="5"/>
      <c r="C6019" s="5"/>
      <c r="K6019" s="10"/>
      <c r="L6019" s="13"/>
      <c r="M6019" s="14"/>
      <c r="N6019" s="15"/>
      <c r="O6019" s="16"/>
      <c r="P6019" s="16"/>
      <c r="Q6019" s="22"/>
      <c r="S6019" s="23"/>
      <c r="T6019" s="23"/>
      <c r="U6019" s="23"/>
    </row>
    <row r="6020" spans="2:21">
      <c r="B6020" s="5"/>
      <c r="C6020" s="5"/>
      <c r="K6020" s="10"/>
      <c r="L6020" s="13"/>
      <c r="M6020" s="14"/>
      <c r="N6020" s="15"/>
      <c r="O6020" s="16"/>
      <c r="P6020" s="16"/>
      <c r="Q6020" s="22"/>
      <c r="S6020" s="23"/>
      <c r="T6020" s="23"/>
      <c r="U6020" s="23"/>
    </row>
    <row r="6021" spans="2:21">
      <c r="B6021" s="5"/>
      <c r="C6021" s="5"/>
      <c r="K6021" s="10"/>
      <c r="L6021" s="13"/>
      <c r="M6021" s="14"/>
      <c r="N6021" s="15"/>
      <c r="O6021" s="16"/>
      <c r="P6021" s="16"/>
      <c r="Q6021" s="22"/>
      <c r="S6021" s="23"/>
      <c r="T6021" s="23"/>
      <c r="U6021" s="23"/>
    </row>
    <row r="6022" spans="2:21">
      <c r="B6022" s="5"/>
      <c r="C6022" s="5"/>
      <c r="K6022" s="10"/>
      <c r="L6022" s="13"/>
      <c r="M6022" s="14"/>
      <c r="N6022" s="15"/>
      <c r="O6022" s="16"/>
      <c r="P6022" s="16"/>
      <c r="Q6022" s="22"/>
      <c r="S6022" s="23"/>
      <c r="T6022" s="23"/>
      <c r="U6022" s="23"/>
    </row>
    <row r="6023" spans="2:21">
      <c r="B6023" s="5"/>
      <c r="C6023" s="5"/>
      <c r="K6023" s="10"/>
      <c r="L6023" s="13"/>
      <c r="M6023" s="14"/>
      <c r="N6023" s="15"/>
      <c r="O6023" s="16"/>
      <c r="P6023" s="16"/>
      <c r="Q6023" s="22"/>
      <c r="S6023" s="23"/>
      <c r="T6023" s="23"/>
      <c r="U6023" s="23"/>
    </row>
    <row r="6024" spans="2:21">
      <c r="B6024" s="5"/>
      <c r="C6024" s="5"/>
      <c r="K6024" s="10"/>
      <c r="L6024" s="13"/>
      <c r="M6024" s="14"/>
      <c r="N6024" s="15"/>
      <c r="O6024" s="16"/>
      <c r="P6024" s="16"/>
      <c r="Q6024" s="22"/>
      <c r="S6024" s="23"/>
      <c r="T6024" s="23"/>
      <c r="U6024" s="23"/>
    </row>
    <row r="6025" spans="2:21">
      <c r="B6025" s="5"/>
      <c r="C6025" s="5"/>
      <c r="K6025" s="10"/>
      <c r="L6025" s="13"/>
      <c r="M6025" s="14"/>
      <c r="N6025" s="15"/>
      <c r="O6025" s="16"/>
      <c r="P6025" s="16"/>
      <c r="Q6025" s="22"/>
      <c r="S6025" s="23"/>
      <c r="T6025" s="23"/>
      <c r="U6025" s="23"/>
    </row>
    <row r="6026" spans="2:21">
      <c r="B6026" s="5"/>
      <c r="C6026" s="5"/>
      <c r="K6026" s="10"/>
      <c r="L6026" s="13"/>
      <c r="M6026" s="14"/>
      <c r="N6026" s="15"/>
      <c r="O6026" s="16"/>
      <c r="P6026" s="16"/>
      <c r="Q6026" s="22"/>
      <c r="S6026" s="23"/>
      <c r="T6026" s="23"/>
      <c r="U6026" s="23"/>
    </row>
    <row r="6027" spans="2:21">
      <c r="B6027" s="5"/>
      <c r="C6027" s="5"/>
      <c r="K6027" s="10"/>
      <c r="L6027" s="13"/>
      <c r="M6027" s="14"/>
      <c r="N6027" s="15"/>
      <c r="O6027" s="16"/>
      <c r="P6027" s="16"/>
      <c r="Q6027" s="22"/>
      <c r="S6027" s="23"/>
      <c r="T6027" s="23"/>
      <c r="U6027" s="23"/>
    </row>
    <row r="6028" spans="2:21">
      <c r="B6028" s="5"/>
      <c r="C6028" s="5"/>
      <c r="K6028" s="10"/>
      <c r="L6028" s="13"/>
      <c r="M6028" s="14"/>
      <c r="N6028" s="15"/>
      <c r="O6028" s="16"/>
      <c r="P6028" s="16"/>
      <c r="Q6028" s="22"/>
      <c r="S6028" s="23"/>
      <c r="T6028" s="23"/>
      <c r="U6028" s="23"/>
    </row>
    <row r="6029" spans="2:21">
      <c r="B6029" s="5"/>
      <c r="C6029" s="5"/>
      <c r="K6029" s="10"/>
      <c r="L6029" s="13"/>
      <c r="M6029" s="14"/>
      <c r="N6029" s="15"/>
      <c r="O6029" s="16"/>
      <c r="P6029" s="16"/>
      <c r="Q6029" s="22"/>
      <c r="S6029" s="23"/>
      <c r="T6029" s="23"/>
      <c r="U6029" s="23"/>
    </row>
    <row r="6030" spans="2:21">
      <c r="B6030" s="5"/>
      <c r="C6030" s="5"/>
      <c r="K6030" s="10"/>
      <c r="L6030" s="13"/>
      <c r="M6030" s="14"/>
      <c r="N6030" s="15"/>
      <c r="O6030" s="16"/>
      <c r="P6030" s="16"/>
      <c r="Q6030" s="22"/>
      <c r="S6030" s="23"/>
      <c r="T6030" s="23"/>
      <c r="U6030" s="23"/>
    </row>
    <row r="6031" spans="2:21">
      <c r="B6031" s="5"/>
      <c r="C6031" s="5"/>
      <c r="K6031" s="10"/>
      <c r="L6031" s="13"/>
      <c r="M6031" s="14"/>
      <c r="N6031" s="15"/>
      <c r="O6031" s="16"/>
      <c r="P6031" s="16"/>
      <c r="Q6031" s="22"/>
      <c r="S6031" s="23"/>
      <c r="T6031" s="23"/>
      <c r="U6031" s="23"/>
    </row>
    <row r="6032" spans="2:21">
      <c r="B6032" s="5"/>
      <c r="C6032" s="5"/>
      <c r="K6032" s="10"/>
      <c r="L6032" s="13"/>
      <c r="M6032" s="14"/>
      <c r="N6032" s="15"/>
      <c r="O6032" s="16"/>
      <c r="P6032" s="16"/>
      <c r="Q6032" s="22"/>
      <c r="S6032" s="23"/>
      <c r="T6032" s="23"/>
      <c r="U6032" s="23"/>
    </row>
    <row r="6033" spans="2:21">
      <c r="B6033" s="5"/>
      <c r="C6033" s="5"/>
      <c r="K6033" s="10"/>
      <c r="L6033" s="13"/>
      <c r="M6033" s="14"/>
      <c r="N6033" s="15"/>
      <c r="O6033" s="16"/>
      <c r="P6033" s="16"/>
      <c r="Q6033" s="22"/>
      <c r="S6033" s="23"/>
      <c r="T6033" s="23"/>
      <c r="U6033" s="23"/>
    </row>
    <row r="6034" spans="2:21">
      <c r="B6034" s="5"/>
      <c r="C6034" s="5"/>
      <c r="K6034" s="10"/>
      <c r="L6034" s="13"/>
      <c r="M6034" s="14"/>
      <c r="N6034" s="15"/>
      <c r="O6034" s="16"/>
      <c r="P6034" s="16"/>
      <c r="Q6034" s="22"/>
      <c r="S6034" s="23"/>
      <c r="T6034" s="23"/>
      <c r="U6034" s="23"/>
    </row>
    <row r="6035" spans="2:21">
      <c r="B6035" s="5"/>
      <c r="C6035" s="5"/>
      <c r="K6035" s="10"/>
      <c r="L6035" s="13"/>
      <c r="M6035" s="14"/>
      <c r="N6035" s="15"/>
      <c r="O6035" s="16"/>
      <c r="P6035" s="16"/>
      <c r="Q6035" s="22"/>
      <c r="S6035" s="23"/>
      <c r="T6035" s="23"/>
      <c r="U6035" s="23"/>
    </row>
    <row r="6036" spans="2:21">
      <c r="B6036" s="5"/>
      <c r="C6036" s="5"/>
      <c r="K6036" s="10"/>
      <c r="L6036" s="13"/>
      <c r="M6036" s="14"/>
      <c r="N6036" s="15"/>
      <c r="O6036" s="16"/>
      <c r="P6036" s="16"/>
      <c r="Q6036" s="22"/>
      <c r="S6036" s="23"/>
      <c r="T6036" s="23"/>
      <c r="U6036" s="23"/>
    </row>
    <row r="6037" spans="2:21">
      <c r="B6037" s="5"/>
      <c r="C6037" s="5"/>
      <c r="K6037" s="10"/>
      <c r="L6037" s="13"/>
      <c r="M6037" s="14"/>
      <c r="N6037" s="15"/>
      <c r="O6037" s="16"/>
      <c r="P6037" s="16"/>
      <c r="Q6037" s="22"/>
      <c r="S6037" s="23"/>
      <c r="T6037" s="23"/>
      <c r="U6037" s="23"/>
    </row>
    <row r="6038" spans="2:21">
      <c r="B6038" s="5"/>
      <c r="C6038" s="5"/>
      <c r="K6038" s="10"/>
      <c r="L6038" s="13"/>
      <c r="M6038" s="14"/>
      <c r="N6038" s="15"/>
      <c r="O6038" s="16"/>
      <c r="P6038" s="16"/>
      <c r="Q6038" s="22"/>
      <c r="S6038" s="23"/>
      <c r="T6038" s="23"/>
      <c r="U6038" s="23"/>
    </row>
    <row r="6039" spans="2:21">
      <c r="B6039" s="5"/>
      <c r="C6039" s="5"/>
      <c r="K6039" s="10"/>
      <c r="L6039" s="13"/>
      <c r="M6039" s="14"/>
      <c r="N6039" s="15"/>
      <c r="O6039" s="16"/>
      <c r="P6039" s="16"/>
      <c r="Q6039" s="22"/>
      <c r="S6039" s="23"/>
      <c r="T6039" s="23"/>
      <c r="U6039" s="23"/>
    </row>
    <row r="6040" spans="2:21">
      <c r="B6040" s="5"/>
      <c r="C6040" s="5"/>
      <c r="K6040" s="10"/>
      <c r="L6040" s="13"/>
      <c r="M6040" s="14"/>
      <c r="N6040" s="15"/>
      <c r="O6040" s="16"/>
      <c r="P6040" s="16"/>
      <c r="Q6040" s="22"/>
      <c r="S6040" s="23"/>
      <c r="T6040" s="23"/>
      <c r="U6040" s="23"/>
    </row>
    <row r="6041" spans="2:21">
      <c r="B6041" s="5"/>
      <c r="C6041" s="5"/>
      <c r="K6041" s="10"/>
      <c r="L6041" s="13"/>
      <c r="M6041" s="14"/>
      <c r="N6041" s="15"/>
      <c r="O6041" s="16"/>
      <c r="P6041" s="16"/>
      <c r="Q6041" s="22"/>
      <c r="S6041" s="23"/>
      <c r="T6041" s="23"/>
      <c r="U6041" s="23"/>
    </row>
    <row r="6042" spans="2:21">
      <c r="B6042" s="5"/>
      <c r="C6042" s="5"/>
      <c r="K6042" s="10"/>
      <c r="L6042" s="13"/>
      <c r="M6042" s="14"/>
      <c r="N6042" s="15"/>
      <c r="O6042" s="16"/>
      <c r="P6042" s="16"/>
      <c r="Q6042" s="22"/>
      <c r="S6042" s="23"/>
      <c r="T6042" s="23"/>
      <c r="U6042" s="23"/>
    </row>
    <row r="6043" spans="2:21">
      <c r="B6043" s="5"/>
      <c r="C6043" s="5"/>
      <c r="K6043" s="10"/>
      <c r="L6043" s="13"/>
      <c r="M6043" s="14"/>
      <c r="N6043" s="15"/>
      <c r="O6043" s="16"/>
      <c r="P6043" s="16"/>
      <c r="Q6043" s="22"/>
      <c r="S6043" s="23"/>
      <c r="T6043" s="23"/>
      <c r="U6043" s="23"/>
    </row>
    <row r="6044" spans="2:21">
      <c r="B6044" s="5"/>
      <c r="C6044" s="5"/>
      <c r="K6044" s="10"/>
      <c r="L6044" s="13"/>
      <c r="M6044" s="14"/>
      <c r="N6044" s="15"/>
      <c r="O6044" s="16"/>
      <c r="P6044" s="16"/>
      <c r="Q6044" s="22"/>
      <c r="S6044" s="23"/>
      <c r="T6044" s="23"/>
      <c r="U6044" s="23"/>
    </row>
    <row r="6045" spans="2:21">
      <c r="B6045" s="5"/>
      <c r="C6045" s="5"/>
      <c r="K6045" s="10"/>
      <c r="L6045" s="13"/>
      <c r="M6045" s="14"/>
      <c r="N6045" s="15"/>
      <c r="O6045" s="16"/>
      <c r="P6045" s="16"/>
      <c r="Q6045" s="22"/>
      <c r="S6045" s="23"/>
      <c r="T6045" s="23"/>
      <c r="U6045" s="23"/>
    </row>
    <row r="6046" spans="2:21">
      <c r="B6046" s="5"/>
      <c r="C6046" s="5"/>
      <c r="K6046" s="10"/>
      <c r="L6046" s="13"/>
      <c r="M6046" s="14"/>
      <c r="N6046" s="15"/>
      <c r="O6046" s="16"/>
      <c r="P6046" s="16"/>
      <c r="Q6046" s="22"/>
      <c r="S6046" s="23"/>
      <c r="T6046" s="23"/>
      <c r="U6046" s="23"/>
    </row>
    <row r="6047" spans="2:21">
      <c r="B6047" s="5"/>
      <c r="C6047" s="5"/>
      <c r="K6047" s="10"/>
      <c r="L6047" s="13"/>
      <c r="M6047" s="14"/>
      <c r="N6047" s="15"/>
      <c r="O6047" s="16"/>
      <c r="P6047" s="16"/>
      <c r="Q6047" s="22"/>
      <c r="S6047" s="23"/>
      <c r="T6047" s="23"/>
      <c r="U6047" s="23"/>
    </row>
    <row r="6048" spans="2:21">
      <c r="B6048" s="5"/>
      <c r="C6048" s="5"/>
      <c r="K6048" s="10"/>
      <c r="L6048" s="13"/>
      <c r="M6048" s="14"/>
      <c r="N6048" s="15"/>
      <c r="O6048" s="16"/>
      <c r="P6048" s="16"/>
      <c r="Q6048" s="22"/>
      <c r="S6048" s="23"/>
      <c r="T6048" s="23"/>
      <c r="U6048" s="23"/>
    </row>
    <row r="6049" spans="2:21">
      <c r="B6049" s="5"/>
      <c r="C6049" s="5"/>
      <c r="K6049" s="10"/>
      <c r="L6049" s="13"/>
      <c r="M6049" s="14"/>
      <c r="N6049" s="15"/>
      <c r="O6049" s="16"/>
      <c r="P6049" s="16"/>
      <c r="Q6049" s="22"/>
      <c r="S6049" s="23"/>
      <c r="T6049" s="23"/>
      <c r="U6049" s="23"/>
    </row>
    <row r="6050" spans="2:21">
      <c r="B6050" s="5"/>
      <c r="C6050" s="5"/>
      <c r="K6050" s="10"/>
      <c r="L6050" s="13"/>
      <c r="M6050" s="14"/>
      <c r="N6050" s="15"/>
      <c r="O6050" s="16"/>
      <c r="P6050" s="16"/>
      <c r="Q6050" s="22"/>
      <c r="S6050" s="23"/>
      <c r="T6050" s="23"/>
      <c r="U6050" s="23"/>
    </row>
    <row r="6051" spans="2:21">
      <c r="B6051" s="5"/>
      <c r="C6051" s="5"/>
      <c r="K6051" s="10"/>
      <c r="L6051" s="13"/>
      <c r="M6051" s="14"/>
      <c r="N6051" s="15"/>
      <c r="O6051" s="16"/>
      <c r="P6051" s="16"/>
      <c r="Q6051" s="22"/>
      <c r="S6051" s="23"/>
      <c r="T6051" s="23"/>
      <c r="U6051" s="23"/>
    </row>
    <row r="6052" spans="2:21">
      <c r="B6052" s="5"/>
      <c r="C6052" s="5"/>
      <c r="K6052" s="10"/>
      <c r="L6052" s="13"/>
      <c r="M6052" s="14"/>
      <c r="N6052" s="15"/>
      <c r="O6052" s="16"/>
      <c r="P6052" s="16"/>
      <c r="Q6052" s="22"/>
      <c r="S6052" s="23"/>
      <c r="T6052" s="23"/>
      <c r="U6052" s="23"/>
    </row>
    <row r="6053" spans="2:21">
      <c r="B6053" s="5"/>
      <c r="C6053" s="5"/>
      <c r="K6053" s="10"/>
      <c r="L6053" s="13"/>
      <c r="M6053" s="14"/>
      <c r="N6053" s="15"/>
      <c r="O6053" s="16"/>
      <c r="P6053" s="16"/>
      <c r="Q6053" s="22"/>
      <c r="S6053" s="23"/>
      <c r="T6053" s="23"/>
      <c r="U6053" s="23"/>
    </row>
    <row r="6054" spans="2:21">
      <c r="B6054" s="5"/>
      <c r="C6054" s="5"/>
      <c r="K6054" s="10"/>
      <c r="L6054" s="13"/>
      <c r="M6054" s="14"/>
      <c r="N6054" s="15"/>
      <c r="O6054" s="16"/>
      <c r="P6054" s="16"/>
      <c r="Q6054" s="22"/>
      <c r="S6054" s="23"/>
      <c r="T6054" s="23"/>
      <c r="U6054" s="23"/>
    </row>
    <row r="6055" spans="2:21">
      <c r="B6055" s="5"/>
      <c r="C6055" s="5"/>
      <c r="K6055" s="10"/>
      <c r="L6055" s="13"/>
      <c r="M6055" s="14"/>
      <c r="N6055" s="15"/>
      <c r="O6055" s="16"/>
      <c r="P6055" s="16"/>
      <c r="Q6055" s="22"/>
      <c r="S6055" s="23"/>
      <c r="T6055" s="23"/>
      <c r="U6055" s="23"/>
    </row>
    <row r="6056" spans="2:21">
      <c r="B6056" s="5"/>
      <c r="C6056" s="5"/>
      <c r="K6056" s="10"/>
      <c r="L6056" s="13"/>
      <c r="M6056" s="14"/>
      <c r="N6056" s="15"/>
      <c r="O6056" s="16"/>
      <c r="P6056" s="16"/>
      <c r="Q6056" s="22"/>
      <c r="S6056" s="23"/>
      <c r="T6056" s="23"/>
      <c r="U6056" s="23"/>
    </row>
    <row r="6057" spans="2:21">
      <c r="B6057" s="5"/>
      <c r="C6057" s="5"/>
      <c r="K6057" s="10"/>
      <c r="L6057" s="13"/>
      <c r="M6057" s="14"/>
      <c r="N6057" s="15"/>
      <c r="O6057" s="16"/>
      <c r="P6057" s="16"/>
      <c r="Q6057" s="22"/>
      <c r="S6057" s="23"/>
      <c r="T6057" s="23"/>
      <c r="U6057" s="23"/>
    </row>
    <row r="6058" spans="2:21">
      <c r="B6058" s="5"/>
      <c r="C6058" s="5"/>
      <c r="K6058" s="10"/>
      <c r="L6058" s="13"/>
      <c r="M6058" s="14"/>
      <c r="N6058" s="15"/>
      <c r="O6058" s="16"/>
      <c r="P6058" s="16"/>
      <c r="Q6058" s="22"/>
      <c r="S6058" s="23"/>
      <c r="T6058" s="23"/>
      <c r="U6058" s="23"/>
    </row>
    <row r="6059" spans="2:21">
      <c r="B6059" s="5"/>
      <c r="C6059" s="5"/>
      <c r="K6059" s="10"/>
      <c r="L6059" s="13"/>
      <c r="M6059" s="14"/>
      <c r="N6059" s="15"/>
      <c r="O6059" s="16"/>
      <c r="P6059" s="16"/>
      <c r="Q6059" s="22"/>
      <c r="S6059" s="23"/>
      <c r="T6059" s="23"/>
      <c r="U6059" s="23"/>
    </row>
    <row r="6060" spans="2:21">
      <c r="B6060" s="5"/>
      <c r="C6060" s="5"/>
      <c r="K6060" s="10"/>
      <c r="L6060" s="13"/>
      <c r="M6060" s="14"/>
      <c r="N6060" s="15"/>
      <c r="O6060" s="16"/>
      <c r="P6060" s="16"/>
      <c r="Q6060" s="22"/>
      <c r="S6060" s="23"/>
      <c r="T6060" s="23"/>
      <c r="U6060" s="23"/>
    </row>
    <row r="6061" spans="2:21">
      <c r="B6061" s="5"/>
      <c r="C6061" s="5"/>
      <c r="K6061" s="10"/>
      <c r="L6061" s="13"/>
      <c r="M6061" s="14"/>
      <c r="N6061" s="15"/>
      <c r="O6061" s="16"/>
      <c r="P6061" s="16"/>
      <c r="Q6061" s="22"/>
      <c r="S6061" s="23"/>
      <c r="T6061" s="23"/>
      <c r="U6061" s="23"/>
    </row>
    <row r="6062" spans="2:21">
      <c r="B6062" s="5"/>
      <c r="C6062" s="5"/>
      <c r="K6062" s="10"/>
      <c r="L6062" s="13"/>
      <c r="M6062" s="14"/>
      <c r="N6062" s="15"/>
      <c r="O6062" s="16"/>
      <c r="P6062" s="16"/>
      <c r="Q6062" s="22"/>
      <c r="S6062" s="23"/>
      <c r="T6062" s="23"/>
      <c r="U6062" s="23"/>
    </row>
    <row r="6063" spans="2:21">
      <c r="B6063" s="5"/>
      <c r="C6063" s="5"/>
      <c r="K6063" s="10"/>
      <c r="L6063" s="13"/>
      <c r="M6063" s="14"/>
      <c r="N6063" s="15"/>
      <c r="O6063" s="16"/>
      <c r="P6063" s="16"/>
      <c r="Q6063" s="22"/>
      <c r="S6063" s="23"/>
      <c r="T6063" s="23"/>
      <c r="U6063" s="23"/>
    </row>
    <row r="6064" spans="2:21">
      <c r="B6064" s="5"/>
      <c r="C6064" s="5"/>
      <c r="K6064" s="10"/>
      <c r="L6064" s="13"/>
      <c r="M6064" s="14"/>
      <c r="N6064" s="15"/>
      <c r="O6064" s="16"/>
      <c r="P6064" s="16"/>
      <c r="Q6064" s="22"/>
      <c r="S6064" s="23"/>
      <c r="T6064" s="23"/>
      <c r="U6064" s="23"/>
    </row>
    <row r="6065" spans="2:21">
      <c r="B6065" s="5"/>
      <c r="C6065" s="5"/>
      <c r="K6065" s="10"/>
      <c r="L6065" s="13"/>
      <c r="M6065" s="14"/>
      <c r="N6065" s="15"/>
      <c r="O6065" s="16"/>
      <c r="P6065" s="16"/>
      <c r="Q6065" s="22"/>
      <c r="S6065" s="23"/>
      <c r="T6065" s="23"/>
      <c r="U6065" s="23"/>
    </row>
    <row r="6066" spans="2:21">
      <c r="B6066" s="5"/>
      <c r="C6066" s="5"/>
      <c r="K6066" s="10"/>
      <c r="L6066" s="13"/>
      <c r="M6066" s="14"/>
      <c r="N6066" s="15"/>
      <c r="O6066" s="16"/>
      <c r="P6066" s="16"/>
      <c r="Q6066" s="22"/>
      <c r="S6066" s="23"/>
      <c r="T6066" s="23"/>
      <c r="U6066" s="23"/>
    </row>
    <row r="6067" spans="2:21">
      <c r="B6067" s="5"/>
      <c r="C6067" s="5"/>
      <c r="K6067" s="10"/>
      <c r="L6067" s="13"/>
      <c r="M6067" s="14"/>
      <c r="N6067" s="15"/>
      <c r="O6067" s="16"/>
      <c r="P6067" s="16"/>
      <c r="Q6067" s="22"/>
      <c r="S6067" s="23"/>
      <c r="T6067" s="23"/>
      <c r="U6067" s="23"/>
    </row>
    <row r="6068" spans="2:21">
      <c r="B6068" s="5"/>
      <c r="C6068" s="5"/>
      <c r="K6068" s="10"/>
      <c r="L6068" s="13"/>
      <c r="M6068" s="14"/>
      <c r="N6068" s="15"/>
      <c r="O6068" s="16"/>
      <c r="P6068" s="16"/>
      <c r="Q6068" s="22"/>
      <c r="S6068" s="23"/>
      <c r="T6068" s="23"/>
      <c r="U6068" s="23"/>
    </row>
    <row r="6069" spans="2:21">
      <c r="B6069" s="5"/>
      <c r="C6069" s="5"/>
      <c r="K6069" s="10"/>
      <c r="L6069" s="13"/>
      <c r="M6069" s="14"/>
      <c r="N6069" s="15"/>
      <c r="O6069" s="16"/>
      <c r="P6069" s="16"/>
      <c r="Q6069" s="22"/>
      <c r="S6069" s="23"/>
      <c r="T6069" s="23"/>
      <c r="U6069" s="23"/>
    </row>
    <row r="6070" spans="2:21">
      <c r="B6070" s="5"/>
      <c r="C6070" s="5"/>
      <c r="K6070" s="10"/>
      <c r="L6070" s="13"/>
      <c r="M6070" s="14"/>
      <c r="N6070" s="15"/>
      <c r="O6070" s="16"/>
      <c r="P6070" s="16"/>
      <c r="Q6070" s="22"/>
      <c r="S6070" s="23"/>
      <c r="T6070" s="23"/>
      <c r="U6070" s="23"/>
    </row>
    <row r="6071" spans="2:21">
      <c r="B6071" s="5"/>
      <c r="C6071" s="5"/>
      <c r="K6071" s="10"/>
      <c r="L6071" s="13"/>
      <c r="M6071" s="14"/>
      <c r="N6071" s="15"/>
      <c r="O6071" s="16"/>
      <c r="P6071" s="16"/>
      <c r="Q6071" s="22"/>
      <c r="S6071" s="23"/>
      <c r="T6071" s="23"/>
      <c r="U6071" s="23"/>
    </row>
    <row r="6072" spans="2:21">
      <c r="B6072" s="5"/>
      <c r="C6072" s="5"/>
      <c r="K6072" s="10"/>
      <c r="L6072" s="13"/>
      <c r="M6072" s="14"/>
      <c r="N6072" s="15"/>
      <c r="O6072" s="16"/>
      <c r="P6072" s="16"/>
      <c r="Q6072" s="22"/>
      <c r="S6072" s="23"/>
      <c r="T6072" s="23"/>
      <c r="U6072" s="23"/>
    </row>
    <row r="6073" spans="2:21">
      <c r="B6073" s="5"/>
      <c r="C6073" s="5"/>
      <c r="K6073" s="10"/>
      <c r="L6073" s="13"/>
      <c r="M6073" s="14"/>
      <c r="N6073" s="15"/>
      <c r="O6073" s="16"/>
      <c r="P6073" s="16"/>
      <c r="Q6073" s="22"/>
      <c r="S6073" s="23"/>
      <c r="T6073" s="23"/>
      <c r="U6073" s="23"/>
    </row>
    <row r="6074" spans="2:21">
      <c r="B6074" s="5"/>
      <c r="C6074" s="5"/>
      <c r="K6074" s="10"/>
      <c r="L6074" s="13"/>
      <c r="M6074" s="14"/>
      <c r="N6074" s="15"/>
      <c r="O6074" s="16"/>
      <c r="P6074" s="16"/>
      <c r="Q6074" s="22"/>
      <c r="S6074" s="23"/>
      <c r="T6074" s="23"/>
      <c r="U6074" s="23"/>
    </row>
    <row r="6075" spans="2:21">
      <c r="B6075" s="5"/>
      <c r="C6075" s="5"/>
      <c r="K6075" s="10"/>
      <c r="L6075" s="13"/>
      <c r="M6075" s="14"/>
      <c r="N6075" s="15"/>
      <c r="O6075" s="16"/>
      <c r="P6075" s="16"/>
      <c r="Q6075" s="22"/>
      <c r="S6075" s="23"/>
      <c r="T6075" s="23"/>
      <c r="U6075" s="23"/>
    </row>
    <row r="6076" spans="2:21">
      <c r="B6076" s="5"/>
      <c r="C6076" s="5"/>
      <c r="K6076" s="10"/>
      <c r="L6076" s="13"/>
      <c r="M6076" s="14"/>
      <c r="N6076" s="15"/>
      <c r="O6076" s="16"/>
      <c r="P6076" s="16"/>
      <c r="Q6076" s="22"/>
      <c r="S6076" s="23"/>
      <c r="T6076" s="23"/>
      <c r="U6076" s="23"/>
    </row>
    <row r="6077" spans="2:21">
      <c r="B6077" s="5"/>
      <c r="C6077" s="5"/>
      <c r="K6077" s="10"/>
      <c r="L6077" s="13"/>
      <c r="M6077" s="14"/>
      <c r="N6077" s="15"/>
      <c r="O6077" s="16"/>
      <c r="P6077" s="16"/>
      <c r="Q6077" s="22"/>
      <c r="S6077" s="23"/>
      <c r="T6077" s="23"/>
      <c r="U6077" s="23"/>
    </row>
    <row r="6078" spans="2:21">
      <c r="B6078" s="5"/>
      <c r="C6078" s="5"/>
      <c r="K6078" s="10"/>
      <c r="L6078" s="13"/>
      <c r="M6078" s="14"/>
      <c r="N6078" s="15"/>
      <c r="O6078" s="16"/>
      <c r="P6078" s="16"/>
      <c r="Q6078" s="22"/>
      <c r="S6078" s="23"/>
      <c r="T6078" s="23"/>
      <c r="U6078" s="23"/>
    </row>
    <row r="6079" spans="2:21">
      <c r="B6079" s="5"/>
      <c r="C6079" s="5"/>
      <c r="K6079" s="10"/>
      <c r="L6079" s="13"/>
      <c r="M6079" s="14"/>
      <c r="N6079" s="15"/>
      <c r="O6079" s="16"/>
      <c r="P6079" s="16"/>
      <c r="Q6079" s="22"/>
      <c r="S6079" s="23"/>
      <c r="T6079" s="23"/>
      <c r="U6079" s="23"/>
    </row>
    <row r="6080" spans="2:21">
      <c r="B6080" s="5"/>
      <c r="C6080" s="5"/>
      <c r="K6080" s="10"/>
      <c r="L6080" s="13"/>
      <c r="M6080" s="14"/>
      <c r="N6080" s="15"/>
      <c r="O6080" s="16"/>
      <c r="P6080" s="16"/>
      <c r="Q6080" s="22"/>
      <c r="S6080" s="23"/>
      <c r="T6080" s="23"/>
      <c r="U6080" s="23"/>
    </row>
    <row r="6081" spans="2:21">
      <c r="B6081" s="5"/>
      <c r="C6081" s="5"/>
      <c r="K6081" s="10"/>
      <c r="L6081" s="13"/>
      <c r="M6081" s="14"/>
      <c r="N6081" s="15"/>
      <c r="O6081" s="16"/>
      <c r="P6081" s="16"/>
      <c r="Q6081" s="22"/>
      <c r="S6081" s="23"/>
      <c r="T6081" s="23"/>
      <c r="U6081" s="23"/>
    </row>
    <row r="6082" spans="2:21">
      <c r="B6082" s="5"/>
      <c r="C6082" s="5"/>
      <c r="K6082" s="10"/>
      <c r="L6082" s="13"/>
      <c r="M6082" s="14"/>
      <c r="N6082" s="15"/>
      <c r="O6082" s="16"/>
      <c r="P6082" s="16"/>
      <c r="Q6082" s="22"/>
      <c r="S6082" s="23"/>
      <c r="T6082" s="23"/>
      <c r="U6082" s="23"/>
    </row>
    <row r="6083" spans="2:21">
      <c r="B6083" s="5"/>
      <c r="C6083" s="5"/>
      <c r="K6083" s="10"/>
      <c r="L6083" s="13"/>
      <c r="M6083" s="14"/>
      <c r="N6083" s="15"/>
      <c r="O6083" s="16"/>
      <c r="P6083" s="16"/>
      <c r="Q6083" s="22"/>
      <c r="S6083" s="23"/>
      <c r="T6083" s="23"/>
      <c r="U6083" s="23"/>
    </row>
    <row r="6084" spans="2:21">
      <c r="B6084" s="5"/>
      <c r="C6084" s="5"/>
      <c r="K6084" s="10"/>
      <c r="L6084" s="13"/>
      <c r="M6084" s="14"/>
      <c r="N6084" s="15"/>
      <c r="O6084" s="16"/>
      <c r="P6084" s="16"/>
      <c r="Q6084" s="22"/>
      <c r="S6084" s="23"/>
      <c r="T6084" s="23"/>
      <c r="U6084" s="23"/>
    </row>
    <row r="6085" spans="2:21">
      <c r="B6085" s="5"/>
      <c r="C6085" s="5"/>
      <c r="K6085" s="10"/>
      <c r="L6085" s="13"/>
      <c r="M6085" s="14"/>
      <c r="N6085" s="15"/>
      <c r="O6085" s="16"/>
      <c r="P6085" s="16"/>
      <c r="Q6085" s="22"/>
      <c r="S6085" s="23"/>
      <c r="T6085" s="23"/>
      <c r="U6085" s="23"/>
    </row>
    <row r="6086" spans="2:21">
      <c r="B6086" s="5"/>
      <c r="C6086" s="5"/>
      <c r="K6086" s="10"/>
      <c r="L6086" s="13"/>
      <c r="M6086" s="14"/>
      <c r="N6086" s="15"/>
      <c r="O6086" s="16"/>
      <c r="P6086" s="16"/>
      <c r="Q6086" s="22"/>
      <c r="S6086" s="23"/>
      <c r="T6086" s="23"/>
      <c r="U6086" s="23"/>
    </row>
    <row r="6087" spans="2:21">
      <c r="B6087" s="5"/>
      <c r="C6087" s="5"/>
      <c r="K6087" s="10"/>
      <c r="L6087" s="13"/>
      <c r="M6087" s="14"/>
      <c r="N6087" s="15"/>
      <c r="O6087" s="16"/>
      <c r="P6087" s="16"/>
      <c r="Q6087" s="22"/>
      <c r="S6087" s="23"/>
      <c r="T6087" s="23"/>
      <c r="U6087" s="23"/>
    </row>
    <row r="6088" spans="2:21">
      <c r="B6088" s="5"/>
      <c r="C6088" s="5"/>
      <c r="K6088" s="10"/>
      <c r="L6088" s="13"/>
      <c r="M6088" s="14"/>
      <c r="N6088" s="15"/>
      <c r="O6088" s="16"/>
      <c r="P6088" s="16"/>
      <c r="Q6088" s="22"/>
      <c r="S6088" s="23"/>
      <c r="T6088" s="23"/>
      <c r="U6088" s="23"/>
    </row>
    <row r="6089" spans="2:21">
      <c r="B6089" s="5"/>
      <c r="C6089" s="5"/>
      <c r="K6089" s="10"/>
      <c r="L6089" s="13"/>
      <c r="M6089" s="14"/>
      <c r="N6089" s="15"/>
      <c r="O6089" s="16"/>
      <c r="P6089" s="16"/>
      <c r="Q6089" s="22"/>
      <c r="S6089" s="23"/>
      <c r="T6089" s="23"/>
      <c r="U6089" s="23"/>
    </row>
    <row r="6090" spans="2:21">
      <c r="B6090" s="5"/>
      <c r="C6090" s="5"/>
      <c r="K6090" s="10"/>
      <c r="L6090" s="13"/>
      <c r="M6090" s="14"/>
      <c r="N6090" s="15"/>
      <c r="O6090" s="16"/>
      <c r="P6090" s="16"/>
      <c r="Q6090" s="22"/>
      <c r="S6090" s="23"/>
      <c r="T6090" s="23"/>
      <c r="U6090" s="23"/>
    </row>
    <row r="6091" spans="2:21">
      <c r="B6091" s="5"/>
      <c r="C6091" s="5"/>
      <c r="K6091" s="10"/>
      <c r="L6091" s="13"/>
      <c r="M6091" s="14"/>
      <c r="N6091" s="15"/>
      <c r="O6091" s="16"/>
      <c r="P6091" s="16"/>
      <c r="Q6091" s="22"/>
      <c r="S6091" s="23"/>
      <c r="T6091" s="23"/>
      <c r="U6091" s="23"/>
    </row>
    <row r="6092" spans="2:21">
      <c r="B6092" s="5"/>
      <c r="C6092" s="5"/>
      <c r="K6092" s="10"/>
      <c r="L6092" s="13"/>
      <c r="M6092" s="14"/>
      <c r="N6092" s="15"/>
      <c r="O6092" s="16"/>
      <c r="P6092" s="16"/>
      <c r="Q6092" s="22"/>
      <c r="S6092" s="23"/>
      <c r="T6092" s="23"/>
      <c r="U6092" s="23"/>
    </row>
    <row r="6093" spans="2:21">
      <c r="B6093" s="5"/>
      <c r="C6093" s="5"/>
      <c r="K6093" s="10"/>
      <c r="L6093" s="13"/>
      <c r="M6093" s="14"/>
      <c r="N6093" s="15"/>
      <c r="O6093" s="16"/>
      <c r="P6093" s="16"/>
      <c r="Q6093" s="22"/>
      <c r="S6093" s="23"/>
      <c r="T6093" s="23"/>
      <c r="U6093" s="23"/>
    </row>
    <row r="6094" spans="2:21">
      <c r="B6094" s="5"/>
      <c r="C6094" s="5"/>
      <c r="K6094" s="10"/>
      <c r="L6094" s="13"/>
      <c r="M6094" s="14"/>
      <c r="N6094" s="15"/>
      <c r="O6094" s="16"/>
      <c r="P6094" s="16"/>
      <c r="Q6094" s="22"/>
      <c r="S6094" s="23"/>
      <c r="T6094" s="23"/>
      <c r="U6094" s="23"/>
    </row>
    <row r="6095" spans="2:21">
      <c r="B6095" s="5"/>
      <c r="C6095" s="5"/>
      <c r="K6095" s="10"/>
      <c r="L6095" s="13"/>
      <c r="M6095" s="14"/>
      <c r="N6095" s="15"/>
      <c r="O6095" s="16"/>
      <c r="P6095" s="16"/>
      <c r="Q6095" s="22"/>
      <c r="S6095" s="23"/>
      <c r="T6095" s="23"/>
      <c r="U6095" s="23"/>
    </row>
    <row r="6096" spans="2:21">
      <c r="B6096" s="5"/>
      <c r="C6096" s="5"/>
      <c r="K6096" s="10"/>
      <c r="L6096" s="13"/>
      <c r="M6096" s="14"/>
      <c r="N6096" s="15"/>
      <c r="O6096" s="16"/>
      <c r="P6096" s="16"/>
      <c r="Q6096" s="22"/>
      <c r="S6096" s="23"/>
      <c r="T6096" s="23"/>
      <c r="U6096" s="23"/>
    </row>
    <row r="6097" spans="2:21">
      <c r="B6097" s="5"/>
      <c r="C6097" s="5"/>
      <c r="K6097" s="10"/>
      <c r="L6097" s="13"/>
      <c r="M6097" s="14"/>
      <c r="N6097" s="15"/>
      <c r="O6097" s="16"/>
      <c r="P6097" s="16"/>
      <c r="Q6097" s="22"/>
      <c r="S6097" s="23"/>
      <c r="T6097" s="23"/>
      <c r="U6097" s="23"/>
    </row>
    <row r="6098" spans="2:21">
      <c r="B6098" s="5"/>
      <c r="C6098" s="5"/>
      <c r="K6098" s="10"/>
      <c r="L6098" s="13"/>
      <c r="M6098" s="14"/>
      <c r="N6098" s="15"/>
      <c r="O6098" s="16"/>
      <c r="P6098" s="16"/>
      <c r="Q6098" s="22"/>
      <c r="S6098" s="23"/>
      <c r="T6098" s="23"/>
      <c r="U6098" s="23"/>
    </row>
    <row r="6099" spans="2:21">
      <c r="B6099" s="5"/>
      <c r="C6099" s="5"/>
      <c r="K6099" s="10"/>
      <c r="L6099" s="13"/>
      <c r="M6099" s="14"/>
      <c r="N6099" s="15"/>
      <c r="O6099" s="16"/>
      <c r="P6099" s="16"/>
      <c r="Q6099" s="22"/>
      <c r="S6099" s="23"/>
      <c r="T6099" s="23"/>
      <c r="U6099" s="23"/>
    </row>
    <row r="6100" spans="2:21">
      <c r="B6100" s="5"/>
      <c r="C6100" s="5"/>
      <c r="K6100" s="10"/>
      <c r="L6100" s="13"/>
      <c r="M6100" s="14"/>
      <c r="N6100" s="15"/>
      <c r="O6100" s="16"/>
      <c r="P6100" s="16"/>
      <c r="Q6100" s="22"/>
      <c r="S6100" s="23"/>
      <c r="T6100" s="23"/>
      <c r="U6100" s="23"/>
    </row>
    <row r="6101" spans="2:21">
      <c r="B6101" s="5"/>
      <c r="C6101" s="5"/>
      <c r="K6101" s="10"/>
      <c r="L6101" s="13"/>
      <c r="M6101" s="14"/>
      <c r="N6101" s="15"/>
      <c r="O6101" s="16"/>
      <c r="P6101" s="16"/>
      <c r="Q6101" s="22"/>
      <c r="S6101" s="23"/>
      <c r="T6101" s="23"/>
      <c r="U6101" s="23"/>
    </row>
    <row r="6102" spans="2:21">
      <c r="B6102" s="5"/>
      <c r="C6102" s="5"/>
      <c r="K6102" s="10"/>
      <c r="L6102" s="13"/>
      <c r="M6102" s="14"/>
      <c r="N6102" s="15"/>
      <c r="O6102" s="16"/>
      <c r="P6102" s="16"/>
      <c r="Q6102" s="22"/>
      <c r="S6102" s="23"/>
      <c r="T6102" s="23"/>
      <c r="U6102" s="23"/>
    </row>
    <row r="6103" spans="2:21">
      <c r="B6103" s="5"/>
      <c r="C6103" s="5"/>
      <c r="K6103" s="10"/>
      <c r="L6103" s="13"/>
      <c r="M6103" s="14"/>
      <c r="N6103" s="15"/>
      <c r="O6103" s="16"/>
      <c r="P6103" s="16"/>
      <c r="Q6103" s="22"/>
      <c r="S6103" s="23"/>
      <c r="T6103" s="23"/>
      <c r="U6103" s="23"/>
    </row>
    <row r="6104" spans="2:21">
      <c r="B6104" s="5"/>
      <c r="C6104" s="5"/>
      <c r="K6104" s="10"/>
      <c r="L6104" s="13"/>
      <c r="M6104" s="14"/>
      <c r="N6104" s="15"/>
      <c r="O6104" s="16"/>
      <c r="P6104" s="16"/>
      <c r="Q6104" s="22"/>
      <c r="S6104" s="23"/>
      <c r="T6104" s="23"/>
      <c r="U6104" s="23"/>
    </row>
    <row r="6105" spans="2:21">
      <c r="B6105" s="5"/>
      <c r="C6105" s="5"/>
      <c r="K6105" s="10"/>
      <c r="L6105" s="13"/>
      <c r="M6105" s="14"/>
      <c r="N6105" s="15"/>
      <c r="O6105" s="16"/>
      <c r="P6105" s="16"/>
      <c r="Q6105" s="22"/>
      <c r="S6105" s="23"/>
      <c r="T6105" s="23"/>
      <c r="U6105" s="23"/>
    </row>
    <row r="6106" spans="2:21">
      <c r="B6106" s="5"/>
      <c r="C6106" s="5"/>
      <c r="K6106" s="10"/>
      <c r="L6106" s="13"/>
      <c r="M6106" s="14"/>
      <c r="N6106" s="15"/>
      <c r="O6106" s="16"/>
      <c r="P6106" s="16"/>
      <c r="Q6106" s="22"/>
      <c r="S6106" s="23"/>
      <c r="T6106" s="23"/>
      <c r="U6106" s="23"/>
    </row>
    <row r="6107" spans="2:21">
      <c r="B6107" s="5"/>
      <c r="C6107" s="5"/>
      <c r="K6107" s="10"/>
      <c r="L6107" s="13"/>
      <c r="M6107" s="14"/>
      <c r="N6107" s="15"/>
      <c r="O6107" s="16"/>
      <c r="P6107" s="16"/>
      <c r="Q6107" s="22"/>
      <c r="S6107" s="23"/>
      <c r="T6107" s="23"/>
      <c r="U6107" s="23"/>
    </row>
    <row r="6108" spans="2:21">
      <c r="B6108" s="5"/>
      <c r="C6108" s="5"/>
      <c r="K6108" s="10"/>
      <c r="L6108" s="13"/>
      <c r="M6108" s="14"/>
      <c r="N6108" s="15"/>
      <c r="O6108" s="16"/>
      <c r="P6108" s="16"/>
      <c r="Q6108" s="22"/>
      <c r="S6108" s="23"/>
      <c r="T6108" s="23"/>
      <c r="U6108" s="23"/>
    </row>
    <row r="6109" spans="2:21">
      <c r="B6109" s="5"/>
      <c r="C6109" s="5"/>
      <c r="K6109" s="10"/>
      <c r="L6109" s="13"/>
      <c r="M6109" s="14"/>
      <c r="N6109" s="15"/>
      <c r="O6109" s="16"/>
      <c r="P6109" s="16"/>
      <c r="Q6109" s="22"/>
      <c r="S6109" s="23"/>
      <c r="T6109" s="23"/>
      <c r="U6109" s="23"/>
    </row>
    <row r="6110" spans="2:21">
      <c r="B6110" s="5"/>
      <c r="C6110" s="5"/>
      <c r="K6110" s="10"/>
      <c r="L6110" s="13"/>
      <c r="M6110" s="14"/>
      <c r="N6110" s="15"/>
      <c r="O6110" s="16"/>
      <c r="P6110" s="16"/>
      <c r="Q6110" s="22"/>
      <c r="S6110" s="23"/>
      <c r="T6110" s="23"/>
      <c r="U6110" s="23"/>
    </row>
    <row r="6111" spans="2:21">
      <c r="B6111" s="5"/>
      <c r="C6111" s="5"/>
      <c r="K6111" s="10"/>
      <c r="L6111" s="13"/>
      <c r="M6111" s="14"/>
      <c r="N6111" s="15"/>
      <c r="O6111" s="16"/>
      <c r="P6111" s="16"/>
      <c r="Q6111" s="22"/>
      <c r="S6111" s="23"/>
      <c r="T6111" s="23"/>
      <c r="U6111" s="23"/>
    </row>
    <row r="6112" spans="2:21">
      <c r="B6112" s="5"/>
      <c r="C6112" s="5"/>
      <c r="K6112" s="10"/>
      <c r="L6112" s="13"/>
      <c r="M6112" s="14"/>
      <c r="N6112" s="15"/>
      <c r="O6112" s="16"/>
      <c r="P6112" s="16"/>
      <c r="Q6112" s="22"/>
      <c r="S6112" s="23"/>
      <c r="T6112" s="23"/>
      <c r="U6112" s="23"/>
    </row>
    <row r="6113" spans="2:21">
      <c r="B6113" s="5"/>
      <c r="C6113" s="5"/>
      <c r="K6113" s="10"/>
      <c r="L6113" s="13"/>
      <c r="M6113" s="14"/>
      <c r="N6113" s="15"/>
      <c r="O6113" s="16"/>
      <c r="P6113" s="16"/>
      <c r="Q6113" s="22"/>
      <c r="S6113" s="23"/>
      <c r="T6113" s="23"/>
      <c r="U6113" s="23"/>
    </row>
    <row r="6114" spans="2:21">
      <c r="B6114" s="5"/>
      <c r="C6114" s="5"/>
      <c r="K6114" s="10"/>
      <c r="L6114" s="13"/>
      <c r="M6114" s="14"/>
      <c r="N6114" s="15"/>
      <c r="O6114" s="16"/>
      <c r="P6114" s="16"/>
      <c r="Q6114" s="22"/>
      <c r="S6114" s="23"/>
      <c r="T6114" s="23"/>
      <c r="U6114" s="23"/>
    </row>
    <row r="6115" spans="2:21">
      <c r="B6115" s="5"/>
      <c r="C6115" s="5"/>
      <c r="K6115" s="10"/>
      <c r="L6115" s="13"/>
      <c r="M6115" s="14"/>
      <c r="N6115" s="15"/>
      <c r="O6115" s="16"/>
      <c r="P6115" s="16"/>
      <c r="Q6115" s="22"/>
      <c r="S6115" s="23"/>
      <c r="T6115" s="23"/>
      <c r="U6115" s="23"/>
    </row>
    <row r="6116" spans="2:21">
      <c r="B6116" s="5"/>
      <c r="C6116" s="5"/>
      <c r="K6116" s="10"/>
      <c r="L6116" s="13"/>
      <c r="M6116" s="14"/>
      <c r="N6116" s="15"/>
      <c r="O6116" s="16"/>
      <c r="P6116" s="16"/>
      <c r="Q6116" s="22"/>
      <c r="S6116" s="23"/>
      <c r="T6116" s="23"/>
      <c r="U6116" s="23"/>
    </row>
    <row r="6117" spans="2:21">
      <c r="B6117" s="5"/>
      <c r="C6117" s="5"/>
      <c r="K6117" s="10"/>
      <c r="L6117" s="13"/>
      <c r="M6117" s="14"/>
      <c r="N6117" s="15"/>
      <c r="O6117" s="16"/>
      <c r="P6117" s="16"/>
      <c r="Q6117" s="22"/>
      <c r="S6117" s="23"/>
      <c r="T6117" s="23"/>
      <c r="U6117" s="23"/>
    </row>
    <row r="6118" spans="2:21">
      <c r="B6118" s="5"/>
      <c r="C6118" s="5"/>
      <c r="K6118" s="10"/>
      <c r="L6118" s="13"/>
      <c r="M6118" s="14"/>
      <c r="N6118" s="15"/>
      <c r="O6118" s="16"/>
      <c r="P6118" s="16"/>
      <c r="Q6118" s="22"/>
      <c r="S6118" s="23"/>
      <c r="T6118" s="23"/>
      <c r="U6118" s="23"/>
    </row>
    <row r="6119" spans="2:21">
      <c r="B6119" s="5"/>
      <c r="C6119" s="5"/>
      <c r="K6119" s="10"/>
      <c r="L6119" s="13"/>
      <c r="M6119" s="14"/>
      <c r="N6119" s="15"/>
      <c r="O6119" s="16"/>
      <c r="P6119" s="16"/>
      <c r="Q6119" s="22"/>
      <c r="S6119" s="23"/>
      <c r="T6119" s="23"/>
      <c r="U6119" s="23"/>
    </row>
    <row r="6120" spans="2:21">
      <c r="B6120" s="5"/>
      <c r="C6120" s="5"/>
      <c r="K6120" s="10"/>
      <c r="L6120" s="13"/>
      <c r="M6120" s="14"/>
      <c r="N6120" s="15"/>
      <c r="O6120" s="16"/>
      <c r="P6120" s="16"/>
      <c r="Q6120" s="22"/>
      <c r="S6120" s="23"/>
      <c r="T6120" s="23"/>
      <c r="U6120" s="23"/>
    </row>
    <row r="6121" spans="2:21">
      <c r="B6121" s="5"/>
      <c r="C6121" s="5"/>
      <c r="K6121" s="10"/>
      <c r="L6121" s="13"/>
      <c r="M6121" s="14"/>
      <c r="N6121" s="15"/>
      <c r="O6121" s="16"/>
      <c r="P6121" s="16"/>
      <c r="Q6121" s="22"/>
      <c r="S6121" s="23"/>
      <c r="T6121" s="23"/>
      <c r="U6121" s="23"/>
    </row>
    <row r="6122" spans="2:21">
      <c r="B6122" s="5"/>
      <c r="C6122" s="5"/>
      <c r="K6122" s="10"/>
      <c r="L6122" s="13"/>
      <c r="M6122" s="14"/>
      <c r="N6122" s="15"/>
      <c r="O6122" s="16"/>
      <c r="P6122" s="16"/>
      <c r="Q6122" s="22"/>
      <c r="S6122" s="23"/>
      <c r="T6122" s="23"/>
      <c r="U6122" s="23"/>
    </row>
    <row r="6123" spans="2:21">
      <c r="B6123" s="5"/>
      <c r="C6123" s="5"/>
      <c r="K6123" s="10"/>
      <c r="L6123" s="13"/>
      <c r="M6123" s="14"/>
      <c r="N6123" s="15"/>
      <c r="O6123" s="16"/>
      <c r="P6123" s="16"/>
      <c r="Q6123" s="22"/>
      <c r="S6123" s="23"/>
      <c r="T6123" s="23"/>
      <c r="U6123" s="23"/>
    </row>
    <row r="6124" spans="2:21">
      <c r="B6124" s="5"/>
      <c r="C6124" s="5"/>
      <c r="K6124" s="10"/>
      <c r="L6124" s="13"/>
      <c r="M6124" s="14"/>
      <c r="N6124" s="15"/>
      <c r="O6124" s="16"/>
      <c r="P6124" s="16"/>
      <c r="Q6124" s="22"/>
      <c r="S6124" s="23"/>
      <c r="T6124" s="23"/>
      <c r="U6124" s="23"/>
    </row>
    <row r="6125" spans="2:21">
      <c r="B6125" s="5"/>
      <c r="C6125" s="5"/>
      <c r="K6125" s="10"/>
      <c r="L6125" s="13"/>
      <c r="M6125" s="14"/>
      <c r="N6125" s="15"/>
      <c r="O6125" s="16"/>
      <c r="P6125" s="16"/>
      <c r="Q6125" s="22"/>
      <c r="S6125" s="23"/>
      <c r="T6125" s="23"/>
      <c r="U6125" s="23"/>
    </row>
    <row r="6126" spans="2:21">
      <c r="B6126" s="5"/>
      <c r="C6126" s="5"/>
      <c r="K6126" s="10"/>
      <c r="L6126" s="13"/>
      <c r="M6126" s="14"/>
      <c r="N6126" s="15"/>
      <c r="O6126" s="16"/>
      <c r="P6126" s="16"/>
      <c r="Q6126" s="22"/>
      <c r="S6126" s="23"/>
      <c r="T6126" s="23"/>
      <c r="U6126" s="23"/>
    </row>
    <row r="6127" spans="2:21">
      <c r="B6127" s="5"/>
      <c r="C6127" s="5"/>
      <c r="K6127" s="10"/>
      <c r="L6127" s="13"/>
      <c r="M6127" s="14"/>
      <c r="N6127" s="15"/>
      <c r="O6127" s="16"/>
      <c r="P6127" s="16"/>
      <c r="Q6127" s="22"/>
      <c r="S6127" s="23"/>
      <c r="T6127" s="23"/>
      <c r="U6127" s="23"/>
    </row>
    <row r="6128" spans="2:21">
      <c r="B6128" s="5"/>
      <c r="C6128" s="5"/>
      <c r="K6128" s="10"/>
      <c r="L6128" s="13"/>
      <c r="M6128" s="14"/>
      <c r="N6128" s="15"/>
      <c r="O6128" s="16"/>
      <c r="P6128" s="16"/>
      <c r="Q6128" s="22"/>
      <c r="S6128" s="23"/>
      <c r="T6128" s="23"/>
      <c r="U6128" s="23"/>
    </row>
    <row r="6129" spans="2:21">
      <c r="B6129" s="5"/>
      <c r="C6129" s="5"/>
      <c r="K6129" s="10"/>
      <c r="L6129" s="13"/>
      <c r="M6129" s="14"/>
      <c r="N6129" s="15"/>
      <c r="O6129" s="16"/>
      <c r="P6129" s="16"/>
      <c r="Q6129" s="22"/>
      <c r="S6129" s="23"/>
      <c r="T6129" s="23"/>
      <c r="U6129" s="23"/>
    </row>
    <row r="6130" spans="2:21">
      <c r="B6130" s="5"/>
      <c r="C6130" s="5"/>
      <c r="K6130" s="10"/>
      <c r="L6130" s="13"/>
      <c r="M6130" s="14"/>
      <c r="N6130" s="15"/>
      <c r="O6130" s="16"/>
      <c r="P6130" s="16"/>
      <c r="Q6130" s="22"/>
      <c r="S6130" s="23"/>
      <c r="T6130" s="23"/>
      <c r="U6130" s="23"/>
    </row>
    <row r="6131" spans="2:21">
      <c r="B6131" s="5"/>
      <c r="C6131" s="5"/>
      <c r="K6131" s="10"/>
      <c r="L6131" s="13"/>
      <c r="M6131" s="14"/>
      <c r="N6131" s="15"/>
      <c r="O6131" s="16"/>
      <c r="P6131" s="16"/>
      <c r="Q6131" s="22"/>
      <c r="S6131" s="23"/>
      <c r="T6131" s="23"/>
      <c r="U6131" s="23"/>
    </row>
    <row r="6132" spans="2:21">
      <c r="B6132" s="5"/>
      <c r="C6132" s="5"/>
      <c r="K6132" s="10"/>
      <c r="L6132" s="13"/>
      <c r="M6132" s="14"/>
      <c r="N6132" s="15"/>
      <c r="O6132" s="16"/>
      <c r="P6132" s="16"/>
      <c r="Q6132" s="22"/>
      <c r="S6132" s="23"/>
      <c r="T6132" s="23"/>
      <c r="U6132" s="23"/>
    </row>
    <row r="6133" spans="2:21">
      <c r="B6133" s="5"/>
      <c r="C6133" s="5"/>
      <c r="K6133" s="10"/>
      <c r="L6133" s="13"/>
      <c r="M6133" s="14"/>
      <c r="N6133" s="15"/>
      <c r="O6133" s="16"/>
      <c r="P6133" s="16"/>
      <c r="Q6133" s="22"/>
      <c r="S6133" s="23"/>
      <c r="T6133" s="23"/>
      <c r="U6133" s="23"/>
    </row>
    <row r="6134" spans="2:21">
      <c r="B6134" s="5"/>
      <c r="C6134" s="5"/>
      <c r="K6134" s="10"/>
      <c r="L6134" s="13"/>
      <c r="M6134" s="14"/>
      <c r="N6134" s="15"/>
      <c r="O6134" s="16"/>
      <c r="P6134" s="16"/>
      <c r="Q6134" s="22"/>
      <c r="S6134" s="23"/>
      <c r="T6134" s="23"/>
      <c r="U6134" s="23"/>
    </row>
    <row r="6135" spans="2:21">
      <c r="B6135" s="5"/>
      <c r="C6135" s="5"/>
      <c r="K6135" s="10"/>
      <c r="L6135" s="13"/>
      <c r="M6135" s="14"/>
      <c r="N6135" s="15"/>
      <c r="O6135" s="16"/>
      <c r="P6135" s="16"/>
      <c r="Q6135" s="22"/>
      <c r="S6135" s="23"/>
      <c r="T6135" s="23"/>
      <c r="U6135" s="23"/>
    </row>
    <row r="6136" spans="2:21">
      <c r="B6136" s="5"/>
      <c r="C6136" s="5"/>
      <c r="K6136" s="10"/>
      <c r="L6136" s="13"/>
      <c r="M6136" s="14"/>
      <c r="N6136" s="15"/>
      <c r="O6136" s="16"/>
      <c r="P6136" s="16"/>
      <c r="Q6136" s="22"/>
      <c r="S6136" s="23"/>
      <c r="T6136" s="23"/>
      <c r="U6136" s="23"/>
    </row>
    <row r="6137" spans="2:21">
      <c r="B6137" s="5"/>
      <c r="C6137" s="5"/>
      <c r="K6137" s="10"/>
      <c r="L6137" s="13"/>
      <c r="M6137" s="14"/>
      <c r="N6137" s="15"/>
      <c r="O6137" s="16"/>
      <c r="P6137" s="16"/>
      <c r="Q6137" s="22"/>
      <c r="S6137" s="23"/>
      <c r="T6137" s="23"/>
      <c r="U6137" s="23"/>
    </row>
    <row r="6138" spans="2:21">
      <c r="B6138" s="5"/>
      <c r="C6138" s="5"/>
      <c r="K6138" s="10"/>
      <c r="L6138" s="13"/>
      <c r="M6138" s="14"/>
      <c r="N6138" s="15"/>
      <c r="O6138" s="16"/>
      <c r="P6138" s="16"/>
      <c r="Q6138" s="22"/>
      <c r="S6138" s="23"/>
      <c r="T6138" s="23"/>
      <c r="U6138" s="23"/>
    </row>
    <row r="6139" spans="2:21">
      <c r="B6139" s="5"/>
      <c r="C6139" s="5"/>
      <c r="K6139" s="10"/>
      <c r="L6139" s="13"/>
      <c r="M6139" s="14"/>
      <c r="N6139" s="15"/>
      <c r="O6139" s="16"/>
      <c r="P6139" s="16"/>
      <c r="Q6139" s="22"/>
      <c r="S6139" s="23"/>
      <c r="T6139" s="23"/>
      <c r="U6139" s="23"/>
    </row>
    <row r="6140" spans="2:21">
      <c r="B6140" s="5"/>
      <c r="C6140" s="5"/>
      <c r="K6140" s="10"/>
      <c r="L6140" s="13"/>
      <c r="M6140" s="14"/>
      <c r="N6140" s="15"/>
      <c r="O6140" s="16"/>
      <c r="P6140" s="16"/>
      <c r="Q6140" s="22"/>
      <c r="S6140" s="23"/>
      <c r="T6140" s="23"/>
      <c r="U6140" s="23"/>
    </row>
    <row r="6141" spans="2:21">
      <c r="B6141" s="5"/>
      <c r="C6141" s="5"/>
      <c r="K6141" s="10"/>
      <c r="L6141" s="13"/>
      <c r="M6141" s="14"/>
      <c r="N6141" s="15"/>
      <c r="O6141" s="16"/>
      <c r="P6141" s="16"/>
      <c r="Q6141" s="22"/>
      <c r="S6141" s="23"/>
      <c r="T6141" s="23"/>
      <c r="U6141" s="23"/>
    </row>
    <row r="6142" spans="2:21">
      <c r="B6142" s="5"/>
      <c r="C6142" s="5"/>
      <c r="K6142" s="10"/>
      <c r="L6142" s="13"/>
      <c r="M6142" s="14"/>
      <c r="N6142" s="15"/>
      <c r="O6142" s="16"/>
      <c r="P6142" s="16"/>
      <c r="Q6142" s="22"/>
      <c r="S6142" s="23"/>
      <c r="T6142" s="23"/>
      <c r="U6142" s="23"/>
    </row>
    <row r="6143" spans="2:21">
      <c r="B6143" s="5"/>
      <c r="C6143" s="5"/>
      <c r="K6143" s="10"/>
      <c r="L6143" s="13"/>
      <c r="M6143" s="14"/>
      <c r="N6143" s="15"/>
      <c r="O6143" s="16"/>
      <c r="P6143" s="16"/>
      <c r="Q6143" s="22"/>
      <c r="S6143" s="23"/>
      <c r="T6143" s="23"/>
      <c r="U6143" s="23"/>
    </row>
    <row r="6144" spans="2:21">
      <c r="B6144" s="5"/>
      <c r="C6144" s="5"/>
      <c r="K6144" s="10"/>
      <c r="L6144" s="13"/>
      <c r="M6144" s="14"/>
      <c r="N6144" s="15"/>
      <c r="O6144" s="16"/>
      <c r="P6144" s="16"/>
      <c r="Q6144" s="22"/>
      <c r="S6144" s="23"/>
      <c r="T6144" s="23"/>
      <c r="U6144" s="23"/>
    </row>
    <row r="6145" spans="2:21">
      <c r="B6145" s="5"/>
      <c r="C6145" s="5"/>
      <c r="K6145" s="10"/>
      <c r="L6145" s="13"/>
      <c r="M6145" s="14"/>
      <c r="N6145" s="15"/>
      <c r="O6145" s="16"/>
      <c r="P6145" s="16"/>
      <c r="Q6145" s="22"/>
      <c r="S6145" s="23"/>
      <c r="T6145" s="23"/>
      <c r="U6145" s="23"/>
    </row>
    <row r="6146" spans="2:21">
      <c r="B6146" s="5"/>
      <c r="C6146" s="5"/>
      <c r="K6146" s="10"/>
      <c r="L6146" s="13"/>
      <c r="M6146" s="14"/>
      <c r="N6146" s="15"/>
      <c r="O6146" s="16"/>
      <c r="P6146" s="16"/>
      <c r="Q6146" s="22"/>
      <c r="S6146" s="23"/>
      <c r="T6146" s="23"/>
      <c r="U6146" s="23"/>
    </row>
    <row r="6147" spans="2:21">
      <c r="B6147" s="5"/>
      <c r="C6147" s="5"/>
      <c r="K6147" s="10"/>
      <c r="L6147" s="13"/>
      <c r="M6147" s="14"/>
      <c r="N6147" s="15"/>
      <c r="O6147" s="16"/>
      <c r="P6147" s="16"/>
      <c r="Q6147" s="22"/>
      <c r="S6147" s="23"/>
      <c r="T6147" s="23"/>
      <c r="U6147" s="23"/>
    </row>
    <row r="6148" spans="2:21">
      <c r="B6148" s="5"/>
      <c r="C6148" s="5"/>
      <c r="K6148" s="10"/>
      <c r="L6148" s="13"/>
      <c r="M6148" s="14"/>
      <c r="N6148" s="15"/>
      <c r="O6148" s="16"/>
      <c r="P6148" s="16"/>
      <c r="Q6148" s="22"/>
      <c r="S6148" s="23"/>
      <c r="T6148" s="23"/>
      <c r="U6148" s="23"/>
    </row>
    <row r="6149" spans="2:21">
      <c r="B6149" s="5"/>
      <c r="C6149" s="5"/>
      <c r="K6149" s="10"/>
      <c r="L6149" s="13"/>
      <c r="M6149" s="14"/>
      <c r="N6149" s="15"/>
      <c r="O6149" s="16"/>
      <c r="P6149" s="16"/>
      <c r="Q6149" s="22"/>
      <c r="S6149" s="23"/>
      <c r="T6149" s="23"/>
      <c r="U6149" s="23"/>
    </row>
    <row r="6150" spans="2:21">
      <c r="B6150" s="5"/>
      <c r="C6150" s="5"/>
      <c r="K6150" s="10"/>
      <c r="L6150" s="13"/>
      <c r="M6150" s="14"/>
      <c r="N6150" s="15"/>
      <c r="O6150" s="16"/>
      <c r="P6150" s="16"/>
      <c r="Q6150" s="22"/>
      <c r="S6150" s="23"/>
      <c r="T6150" s="23"/>
      <c r="U6150" s="23"/>
    </row>
    <row r="6151" spans="2:21">
      <c r="B6151" s="5"/>
      <c r="C6151" s="5"/>
      <c r="K6151" s="10"/>
      <c r="L6151" s="13"/>
      <c r="M6151" s="14"/>
      <c r="N6151" s="15"/>
      <c r="O6151" s="16"/>
      <c r="P6151" s="16"/>
      <c r="Q6151" s="22"/>
      <c r="S6151" s="23"/>
      <c r="T6151" s="23"/>
      <c r="U6151" s="23"/>
    </row>
    <row r="6152" spans="2:21">
      <c r="B6152" s="5"/>
      <c r="C6152" s="5"/>
      <c r="K6152" s="10"/>
      <c r="L6152" s="13"/>
      <c r="M6152" s="14"/>
      <c r="N6152" s="15"/>
      <c r="O6152" s="16"/>
      <c r="P6152" s="16"/>
      <c r="Q6152" s="22"/>
      <c r="S6152" s="23"/>
      <c r="T6152" s="23"/>
      <c r="U6152" s="23"/>
    </row>
    <row r="6153" spans="2:21">
      <c r="B6153" s="5"/>
      <c r="C6153" s="5"/>
      <c r="K6153" s="10"/>
      <c r="L6153" s="13"/>
      <c r="M6153" s="14"/>
      <c r="N6153" s="15"/>
      <c r="O6153" s="16"/>
      <c r="P6153" s="16"/>
      <c r="Q6153" s="22"/>
      <c r="S6153" s="23"/>
      <c r="T6153" s="23"/>
      <c r="U6153" s="23"/>
    </row>
    <row r="6154" spans="2:21">
      <c r="B6154" s="5"/>
      <c r="C6154" s="5"/>
      <c r="K6154" s="10"/>
      <c r="L6154" s="13"/>
      <c r="M6154" s="14"/>
      <c r="N6154" s="15"/>
      <c r="O6154" s="16"/>
      <c r="P6154" s="16"/>
      <c r="Q6154" s="22"/>
      <c r="S6154" s="23"/>
      <c r="T6154" s="23"/>
      <c r="U6154" s="23"/>
    </row>
    <row r="6155" spans="2:21">
      <c r="B6155" s="5"/>
      <c r="C6155" s="5"/>
      <c r="K6155" s="10"/>
      <c r="L6155" s="13"/>
      <c r="M6155" s="14"/>
      <c r="N6155" s="15"/>
      <c r="O6155" s="16"/>
      <c r="P6155" s="16"/>
      <c r="Q6155" s="22"/>
      <c r="S6155" s="23"/>
      <c r="T6155" s="23"/>
      <c r="U6155" s="23"/>
    </row>
    <row r="6156" spans="2:21">
      <c r="B6156" s="5"/>
      <c r="C6156" s="5"/>
      <c r="K6156" s="10"/>
      <c r="L6156" s="13"/>
      <c r="M6156" s="14"/>
      <c r="N6156" s="15"/>
      <c r="O6156" s="16"/>
      <c r="P6156" s="16"/>
      <c r="Q6156" s="22"/>
      <c r="S6156" s="23"/>
      <c r="T6156" s="23"/>
      <c r="U6156" s="23"/>
    </row>
    <row r="6157" spans="2:21">
      <c r="B6157" s="5"/>
      <c r="C6157" s="5"/>
      <c r="K6157" s="10"/>
      <c r="L6157" s="13"/>
      <c r="M6157" s="14"/>
      <c r="N6157" s="15"/>
      <c r="O6157" s="16"/>
      <c r="P6157" s="16"/>
      <c r="Q6157" s="22"/>
      <c r="S6157" s="23"/>
      <c r="T6157" s="23"/>
      <c r="U6157" s="23"/>
    </row>
    <row r="6158" spans="2:21">
      <c r="B6158" s="5"/>
      <c r="C6158" s="5"/>
      <c r="K6158" s="10"/>
      <c r="L6158" s="13"/>
      <c r="M6158" s="14"/>
      <c r="N6158" s="15"/>
      <c r="O6158" s="16"/>
      <c r="P6158" s="16"/>
      <c r="Q6158" s="22"/>
      <c r="S6158" s="23"/>
      <c r="T6158" s="23"/>
      <c r="U6158" s="23"/>
    </row>
    <row r="6159" spans="2:21">
      <c r="B6159" s="5"/>
      <c r="C6159" s="5"/>
      <c r="K6159" s="10"/>
      <c r="L6159" s="13"/>
      <c r="M6159" s="14"/>
      <c r="N6159" s="15"/>
      <c r="O6159" s="16"/>
      <c r="P6159" s="16"/>
      <c r="Q6159" s="22"/>
      <c r="S6159" s="23"/>
      <c r="T6159" s="23"/>
      <c r="U6159" s="23"/>
    </row>
    <row r="6160" spans="2:21">
      <c r="B6160" s="5"/>
      <c r="C6160" s="5"/>
      <c r="K6160" s="10"/>
      <c r="L6160" s="13"/>
      <c r="M6160" s="14"/>
      <c r="N6160" s="15"/>
      <c r="O6160" s="16"/>
      <c r="P6160" s="16"/>
      <c r="Q6160" s="22"/>
      <c r="S6160" s="23"/>
      <c r="T6160" s="23"/>
      <c r="U6160" s="23"/>
    </row>
    <row r="6161" spans="2:21">
      <c r="B6161" s="5"/>
      <c r="C6161" s="5"/>
      <c r="K6161" s="10"/>
      <c r="L6161" s="13"/>
      <c r="M6161" s="14"/>
      <c r="N6161" s="15"/>
      <c r="O6161" s="16"/>
      <c r="P6161" s="16"/>
      <c r="Q6161" s="22"/>
      <c r="S6161" s="23"/>
      <c r="T6161" s="23"/>
      <c r="U6161" s="23"/>
    </row>
    <row r="6162" spans="2:21">
      <c r="B6162" s="5"/>
      <c r="C6162" s="5"/>
      <c r="K6162" s="10"/>
      <c r="L6162" s="13"/>
      <c r="M6162" s="14"/>
      <c r="N6162" s="15"/>
      <c r="O6162" s="16"/>
      <c r="P6162" s="16"/>
      <c r="Q6162" s="22"/>
      <c r="S6162" s="23"/>
      <c r="T6162" s="23"/>
      <c r="U6162" s="23"/>
    </row>
    <row r="6163" spans="2:21">
      <c r="B6163" s="5"/>
      <c r="C6163" s="5"/>
      <c r="K6163" s="10"/>
      <c r="L6163" s="13"/>
      <c r="M6163" s="14"/>
      <c r="N6163" s="15"/>
      <c r="O6163" s="16"/>
      <c r="P6163" s="16"/>
      <c r="Q6163" s="22"/>
      <c r="S6163" s="23"/>
      <c r="T6163" s="23"/>
      <c r="U6163" s="23"/>
    </row>
    <row r="6164" spans="2:21">
      <c r="B6164" s="5"/>
      <c r="C6164" s="5"/>
      <c r="K6164" s="10"/>
      <c r="L6164" s="13"/>
      <c r="M6164" s="14"/>
      <c r="N6164" s="15"/>
      <c r="O6164" s="16"/>
      <c r="P6164" s="16"/>
      <c r="Q6164" s="22"/>
      <c r="S6164" s="23"/>
      <c r="T6164" s="23"/>
      <c r="U6164" s="23"/>
    </row>
    <row r="6165" spans="2:21">
      <c r="B6165" s="5"/>
      <c r="C6165" s="5"/>
      <c r="K6165" s="10"/>
      <c r="L6165" s="13"/>
      <c r="M6165" s="14"/>
      <c r="N6165" s="15"/>
      <c r="O6165" s="16"/>
      <c r="P6165" s="16"/>
      <c r="Q6165" s="22"/>
      <c r="S6165" s="23"/>
      <c r="T6165" s="23"/>
      <c r="U6165" s="23"/>
    </row>
    <row r="6166" spans="2:21">
      <c r="B6166" s="5"/>
      <c r="C6166" s="5"/>
      <c r="K6166" s="10"/>
      <c r="L6166" s="13"/>
      <c r="M6166" s="14"/>
      <c r="N6166" s="15"/>
      <c r="O6166" s="16"/>
      <c r="P6166" s="16"/>
      <c r="Q6166" s="22"/>
      <c r="S6166" s="23"/>
      <c r="T6166" s="23"/>
      <c r="U6166" s="23"/>
    </row>
    <row r="6167" spans="2:21">
      <c r="B6167" s="5"/>
      <c r="C6167" s="5"/>
      <c r="K6167" s="10"/>
      <c r="L6167" s="13"/>
      <c r="M6167" s="14"/>
      <c r="N6167" s="15"/>
      <c r="O6167" s="16"/>
      <c r="P6167" s="16"/>
      <c r="Q6167" s="22"/>
      <c r="S6167" s="23"/>
      <c r="T6167" s="23"/>
      <c r="U6167" s="23"/>
    </row>
    <row r="6168" spans="2:21">
      <c r="B6168" s="5"/>
      <c r="C6168" s="5"/>
      <c r="K6168" s="10"/>
      <c r="L6168" s="13"/>
      <c r="M6168" s="14"/>
      <c r="N6168" s="15"/>
      <c r="O6168" s="16"/>
      <c r="P6168" s="16"/>
      <c r="Q6168" s="22"/>
      <c r="S6168" s="23"/>
      <c r="T6168" s="23"/>
      <c r="U6168" s="23"/>
    </row>
    <row r="6169" spans="2:21">
      <c r="B6169" s="5"/>
      <c r="C6169" s="5"/>
      <c r="K6169" s="10"/>
      <c r="L6169" s="13"/>
      <c r="M6169" s="14"/>
      <c r="N6169" s="15"/>
      <c r="O6169" s="16"/>
      <c r="P6169" s="16"/>
      <c r="Q6169" s="22"/>
      <c r="S6169" s="23"/>
      <c r="T6169" s="23"/>
      <c r="U6169" s="23"/>
    </row>
    <row r="6170" spans="2:21">
      <c r="B6170" s="5"/>
      <c r="C6170" s="5"/>
      <c r="K6170" s="10"/>
      <c r="L6170" s="13"/>
      <c r="M6170" s="14"/>
      <c r="N6170" s="15"/>
      <c r="O6170" s="16"/>
      <c r="P6170" s="16"/>
      <c r="Q6170" s="22"/>
      <c r="S6170" s="23"/>
      <c r="T6170" s="23"/>
      <c r="U6170" s="23"/>
    </row>
    <row r="6171" spans="2:21">
      <c r="B6171" s="5"/>
      <c r="C6171" s="5"/>
      <c r="K6171" s="10"/>
      <c r="L6171" s="13"/>
      <c r="M6171" s="14"/>
      <c r="N6171" s="15"/>
      <c r="O6171" s="16"/>
      <c r="P6171" s="16"/>
      <c r="Q6171" s="22"/>
      <c r="S6171" s="23"/>
      <c r="T6171" s="23"/>
      <c r="U6171" s="23"/>
    </row>
    <row r="6172" spans="2:21">
      <c r="B6172" s="5"/>
      <c r="C6172" s="5"/>
      <c r="K6172" s="10"/>
      <c r="L6172" s="13"/>
      <c r="M6172" s="14"/>
      <c r="N6172" s="15"/>
      <c r="O6172" s="16"/>
      <c r="P6172" s="16"/>
      <c r="Q6172" s="22"/>
      <c r="S6172" s="23"/>
      <c r="T6172" s="23"/>
      <c r="U6172" s="23"/>
    </row>
    <row r="6173" spans="2:21">
      <c r="B6173" s="5"/>
      <c r="C6173" s="5"/>
      <c r="K6173" s="10"/>
      <c r="L6173" s="13"/>
      <c r="M6173" s="14"/>
      <c r="N6173" s="15"/>
      <c r="O6173" s="16"/>
      <c r="P6173" s="16"/>
      <c r="Q6173" s="22"/>
      <c r="S6173" s="23"/>
      <c r="T6173" s="23"/>
      <c r="U6173" s="23"/>
    </row>
    <row r="6174" spans="2:21">
      <c r="B6174" s="5"/>
      <c r="C6174" s="5"/>
      <c r="K6174" s="10"/>
      <c r="L6174" s="13"/>
      <c r="M6174" s="14"/>
      <c r="N6174" s="15"/>
      <c r="O6174" s="16"/>
      <c r="P6174" s="16"/>
      <c r="Q6174" s="22"/>
      <c r="S6174" s="23"/>
      <c r="T6174" s="23"/>
      <c r="U6174" s="23"/>
    </row>
    <row r="6175" spans="2:21">
      <c r="B6175" s="5"/>
      <c r="C6175" s="5"/>
      <c r="K6175" s="10"/>
      <c r="L6175" s="13"/>
      <c r="M6175" s="14"/>
      <c r="N6175" s="15"/>
      <c r="O6175" s="16"/>
      <c r="P6175" s="16"/>
      <c r="Q6175" s="22"/>
      <c r="S6175" s="23"/>
      <c r="T6175" s="23"/>
      <c r="U6175" s="23"/>
    </row>
    <row r="6176" spans="2:21">
      <c r="B6176" s="5"/>
      <c r="C6176" s="5"/>
      <c r="K6176" s="10"/>
      <c r="L6176" s="13"/>
      <c r="M6176" s="14"/>
      <c r="N6176" s="15"/>
      <c r="O6176" s="16"/>
      <c r="P6176" s="16"/>
      <c r="Q6176" s="22"/>
      <c r="S6176" s="23"/>
      <c r="T6176" s="23"/>
      <c r="U6176" s="23"/>
    </row>
    <row r="6177" spans="2:21">
      <c r="B6177" s="5"/>
      <c r="C6177" s="5"/>
      <c r="K6177" s="10"/>
      <c r="L6177" s="13"/>
      <c r="M6177" s="14"/>
      <c r="N6177" s="15"/>
      <c r="O6177" s="16"/>
      <c r="P6177" s="16"/>
      <c r="Q6177" s="22"/>
      <c r="S6177" s="23"/>
      <c r="T6177" s="23"/>
      <c r="U6177" s="23"/>
    </row>
    <row r="6178" spans="2:21">
      <c r="B6178" s="5"/>
      <c r="C6178" s="5"/>
      <c r="K6178" s="10"/>
      <c r="L6178" s="13"/>
      <c r="M6178" s="14"/>
      <c r="N6178" s="15"/>
      <c r="O6178" s="16"/>
      <c r="P6178" s="16"/>
      <c r="Q6178" s="22"/>
      <c r="S6178" s="23"/>
      <c r="T6178" s="23"/>
      <c r="U6178" s="23"/>
    </row>
    <row r="6179" spans="2:21">
      <c r="B6179" s="5"/>
      <c r="C6179" s="5"/>
      <c r="K6179" s="10"/>
      <c r="L6179" s="13"/>
      <c r="M6179" s="14"/>
      <c r="N6179" s="15"/>
      <c r="O6179" s="16"/>
      <c r="P6179" s="16"/>
      <c r="Q6179" s="22"/>
      <c r="S6179" s="23"/>
      <c r="T6179" s="23"/>
      <c r="U6179" s="23"/>
    </row>
    <row r="6180" spans="2:21">
      <c r="B6180" s="5"/>
      <c r="C6180" s="5"/>
      <c r="K6180" s="10"/>
      <c r="L6180" s="13"/>
      <c r="M6180" s="14"/>
      <c r="N6180" s="15"/>
      <c r="O6180" s="16"/>
      <c r="P6180" s="16"/>
      <c r="Q6180" s="22"/>
      <c r="S6180" s="23"/>
      <c r="T6180" s="23"/>
      <c r="U6180" s="23"/>
    </row>
    <row r="6181" spans="2:21">
      <c r="B6181" s="5"/>
      <c r="C6181" s="5"/>
      <c r="K6181" s="10"/>
      <c r="L6181" s="13"/>
      <c r="M6181" s="14"/>
      <c r="N6181" s="15"/>
      <c r="O6181" s="16"/>
      <c r="P6181" s="16"/>
      <c r="Q6181" s="22"/>
      <c r="S6181" s="23"/>
      <c r="T6181" s="23"/>
      <c r="U6181" s="23"/>
    </row>
    <row r="6182" spans="2:21">
      <c r="B6182" s="5"/>
      <c r="C6182" s="5"/>
      <c r="K6182" s="10"/>
      <c r="L6182" s="13"/>
      <c r="M6182" s="14"/>
      <c r="N6182" s="15"/>
      <c r="O6182" s="16"/>
      <c r="P6182" s="16"/>
      <c r="Q6182" s="22"/>
      <c r="S6182" s="23"/>
      <c r="T6182" s="23"/>
      <c r="U6182" s="23"/>
    </row>
    <row r="6183" spans="2:21">
      <c r="B6183" s="5"/>
      <c r="C6183" s="5"/>
      <c r="K6183" s="10"/>
      <c r="L6183" s="13"/>
      <c r="M6183" s="14"/>
      <c r="N6183" s="15"/>
      <c r="O6183" s="16"/>
      <c r="P6183" s="16"/>
      <c r="Q6183" s="22"/>
      <c r="S6183" s="23"/>
      <c r="T6183" s="23"/>
      <c r="U6183" s="23"/>
    </row>
    <row r="6184" spans="2:21">
      <c r="B6184" s="5"/>
      <c r="C6184" s="5"/>
      <c r="K6184" s="10"/>
      <c r="L6184" s="13"/>
      <c r="M6184" s="14"/>
      <c r="N6184" s="15"/>
      <c r="O6184" s="16"/>
      <c r="P6184" s="16"/>
      <c r="Q6184" s="22"/>
      <c r="S6184" s="23"/>
      <c r="T6184" s="23"/>
      <c r="U6184" s="23"/>
    </row>
    <row r="6185" spans="2:21">
      <c r="B6185" s="5"/>
      <c r="C6185" s="5"/>
      <c r="K6185" s="10"/>
      <c r="L6185" s="13"/>
      <c r="M6185" s="14"/>
      <c r="N6185" s="15"/>
      <c r="O6185" s="16"/>
      <c r="P6185" s="16"/>
      <c r="Q6185" s="22"/>
      <c r="S6185" s="23"/>
      <c r="T6185" s="23"/>
      <c r="U6185" s="23"/>
    </row>
    <row r="6186" spans="2:21">
      <c r="B6186" s="5"/>
      <c r="C6186" s="5"/>
      <c r="K6186" s="10"/>
      <c r="L6186" s="13"/>
      <c r="M6186" s="14"/>
      <c r="N6186" s="15"/>
      <c r="O6186" s="16"/>
      <c r="P6186" s="16"/>
      <c r="Q6186" s="22"/>
      <c r="S6186" s="23"/>
      <c r="T6186" s="23"/>
      <c r="U6186" s="23"/>
    </row>
    <row r="6187" spans="2:21">
      <c r="B6187" s="5"/>
      <c r="C6187" s="5"/>
      <c r="K6187" s="10"/>
      <c r="L6187" s="13"/>
      <c r="M6187" s="14"/>
      <c r="N6187" s="15"/>
      <c r="O6187" s="16"/>
      <c r="P6187" s="16"/>
      <c r="Q6187" s="22"/>
      <c r="S6187" s="23"/>
      <c r="T6187" s="23"/>
      <c r="U6187" s="23"/>
    </row>
    <row r="6188" spans="2:21">
      <c r="B6188" s="5"/>
      <c r="C6188" s="5"/>
      <c r="K6188" s="10"/>
      <c r="L6188" s="13"/>
      <c r="M6188" s="14"/>
      <c r="N6188" s="15"/>
      <c r="O6188" s="16"/>
      <c r="P6188" s="16"/>
      <c r="Q6188" s="22"/>
      <c r="S6188" s="23"/>
      <c r="T6188" s="23"/>
      <c r="U6188" s="23"/>
    </row>
    <row r="6189" spans="2:21">
      <c r="B6189" s="5"/>
      <c r="C6189" s="5"/>
      <c r="K6189" s="10"/>
      <c r="L6189" s="13"/>
      <c r="M6189" s="14"/>
      <c r="N6189" s="15"/>
      <c r="O6189" s="16"/>
      <c r="P6189" s="16"/>
      <c r="Q6189" s="22"/>
      <c r="S6189" s="23"/>
      <c r="T6189" s="23"/>
      <c r="U6189" s="23"/>
    </row>
    <row r="6190" spans="2:21">
      <c r="B6190" s="5"/>
      <c r="C6190" s="5"/>
      <c r="K6190" s="10"/>
      <c r="L6190" s="13"/>
      <c r="M6190" s="14"/>
      <c r="N6190" s="15"/>
      <c r="O6190" s="16"/>
      <c r="P6190" s="16"/>
      <c r="Q6190" s="22"/>
      <c r="S6190" s="23"/>
      <c r="T6190" s="23"/>
      <c r="U6190" s="23"/>
    </row>
    <row r="6191" spans="2:21">
      <c r="B6191" s="5"/>
      <c r="C6191" s="5"/>
      <c r="K6191" s="10"/>
      <c r="L6191" s="13"/>
      <c r="M6191" s="14"/>
      <c r="N6191" s="15"/>
      <c r="O6191" s="16"/>
      <c r="P6191" s="16"/>
      <c r="Q6191" s="22"/>
      <c r="S6191" s="23"/>
      <c r="T6191" s="23"/>
      <c r="U6191" s="23"/>
    </row>
    <row r="6192" spans="2:21">
      <c r="B6192" s="5"/>
      <c r="C6192" s="5"/>
      <c r="K6192" s="10"/>
      <c r="L6192" s="13"/>
      <c r="M6192" s="14"/>
      <c r="N6192" s="15"/>
      <c r="O6192" s="16"/>
      <c r="P6192" s="16"/>
      <c r="Q6192" s="22"/>
      <c r="S6192" s="23"/>
      <c r="T6192" s="23"/>
      <c r="U6192" s="23"/>
    </row>
    <row r="6193" spans="2:21">
      <c r="B6193" s="5"/>
      <c r="C6193" s="5"/>
      <c r="K6193" s="10"/>
      <c r="L6193" s="13"/>
      <c r="M6193" s="14"/>
      <c r="N6193" s="15"/>
      <c r="O6193" s="16"/>
      <c r="P6193" s="16"/>
      <c r="Q6193" s="22"/>
      <c r="S6193" s="23"/>
      <c r="T6193" s="23"/>
      <c r="U6193" s="23"/>
    </row>
    <row r="6194" spans="2:21">
      <c r="B6194" s="5"/>
      <c r="C6194" s="5"/>
      <c r="K6194" s="10"/>
      <c r="L6194" s="13"/>
      <c r="M6194" s="14"/>
      <c r="N6194" s="15"/>
      <c r="O6194" s="16"/>
      <c r="P6194" s="16"/>
      <c r="Q6194" s="22"/>
      <c r="S6194" s="23"/>
      <c r="T6194" s="23"/>
      <c r="U6194" s="23"/>
    </row>
    <row r="6195" spans="2:21">
      <c r="B6195" s="5"/>
      <c r="C6195" s="5"/>
      <c r="K6195" s="10"/>
      <c r="L6195" s="13"/>
      <c r="M6195" s="14"/>
      <c r="N6195" s="15"/>
      <c r="O6195" s="16"/>
      <c r="P6195" s="16"/>
      <c r="Q6195" s="22"/>
      <c r="S6195" s="23"/>
      <c r="T6195" s="23"/>
      <c r="U6195" s="23"/>
    </row>
    <row r="6196" spans="2:21">
      <c r="B6196" s="5"/>
      <c r="C6196" s="5"/>
      <c r="K6196" s="10"/>
      <c r="L6196" s="13"/>
      <c r="M6196" s="14"/>
      <c r="N6196" s="15"/>
      <c r="O6196" s="16"/>
      <c r="P6196" s="16"/>
      <c r="Q6196" s="22"/>
      <c r="S6196" s="23"/>
      <c r="T6196" s="23"/>
      <c r="U6196" s="23"/>
    </row>
    <row r="6197" spans="2:21">
      <c r="B6197" s="5"/>
      <c r="C6197" s="5"/>
      <c r="K6197" s="10"/>
      <c r="L6197" s="13"/>
      <c r="M6197" s="14"/>
      <c r="N6197" s="15"/>
      <c r="O6197" s="16"/>
      <c r="P6197" s="16"/>
      <c r="Q6197" s="22"/>
      <c r="S6197" s="23"/>
      <c r="T6197" s="23"/>
      <c r="U6197" s="23"/>
    </row>
    <row r="6198" spans="2:21">
      <c r="B6198" s="5"/>
      <c r="C6198" s="5"/>
      <c r="K6198" s="10"/>
      <c r="L6198" s="13"/>
      <c r="M6198" s="14"/>
      <c r="N6198" s="15"/>
      <c r="O6198" s="16"/>
      <c r="P6198" s="16"/>
      <c r="Q6198" s="22"/>
      <c r="S6198" s="23"/>
      <c r="T6198" s="23"/>
      <c r="U6198" s="23"/>
    </row>
    <row r="6199" spans="2:21">
      <c r="B6199" s="5"/>
      <c r="C6199" s="5"/>
      <c r="K6199" s="10"/>
      <c r="L6199" s="13"/>
      <c r="M6199" s="14"/>
      <c r="N6199" s="15"/>
      <c r="O6199" s="16"/>
      <c r="P6199" s="16"/>
      <c r="Q6199" s="22"/>
      <c r="S6199" s="23"/>
      <c r="T6199" s="23"/>
      <c r="U6199" s="23"/>
    </row>
    <row r="6200" spans="2:21">
      <c r="B6200" s="5"/>
      <c r="C6200" s="5"/>
      <c r="K6200" s="10"/>
      <c r="L6200" s="13"/>
      <c r="M6200" s="14"/>
      <c r="N6200" s="15"/>
      <c r="O6200" s="16"/>
      <c r="P6200" s="16"/>
      <c r="Q6200" s="22"/>
      <c r="S6200" s="23"/>
      <c r="T6200" s="23"/>
      <c r="U6200" s="23"/>
    </row>
    <row r="6201" spans="2:21">
      <c r="B6201" s="5"/>
      <c r="C6201" s="5"/>
      <c r="K6201" s="10"/>
      <c r="L6201" s="13"/>
      <c r="M6201" s="14"/>
      <c r="N6201" s="15"/>
      <c r="O6201" s="16"/>
      <c r="P6201" s="16"/>
      <c r="Q6201" s="22"/>
      <c r="S6201" s="23"/>
      <c r="T6201" s="23"/>
      <c r="U6201" s="23"/>
    </row>
    <row r="6202" spans="2:21">
      <c r="B6202" s="5"/>
      <c r="C6202" s="5"/>
      <c r="K6202" s="10"/>
      <c r="L6202" s="13"/>
      <c r="M6202" s="14"/>
      <c r="N6202" s="15"/>
      <c r="O6202" s="16"/>
      <c r="P6202" s="16"/>
      <c r="Q6202" s="22"/>
      <c r="S6202" s="23"/>
      <c r="T6202" s="23"/>
      <c r="U6202" s="23"/>
    </row>
    <row r="6203" spans="2:21">
      <c r="B6203" s="5"/>
      <c r="C6203" s="5"/>
      <c r="K6203" s="10"/>
      <c r="L6203" s="13"/>
      <c r="M6203" s="14"/>
      <c r="N6203" s="15"/>
      <c r="O6203" s="16"/>
      <c r="P6203" s="16"/>
      <c r="Q6203" s="22"/>
      <c r="S6203" s="23"/>
      <c r="T6203" s="23"/>
      <c r="U6203" s="23"/>
    </row>
    <row r="6204" spans="2:21">
      <c r="B6204" s="5"/>
      <c r="C6204" s="5"/>
      <c r="K6204" s="10"/>
      <c r="L6204" s="13"/>
      <c r="M6204" s="14"/>
      <c r="N6204" s="15"/>
      <c r="O6204" s="16"/>
      <c r="P6204" s="16"/>
      <c r="Q6204" s="22"/>
      <c r="S6204" s="23"/>
      <c r="T6204" s="23"/>
      <c r="U6204" s="23"/>
    </row>
    <row r="6205" spans="2:21">
      <c r="B6205" s="5"/>
      <c r="C6205" s="5"/>
      <c r="K6205" s="10"/>
      <c r="L6205" s="13"/>
      <c r="M6205" s="14"/>
      <c r="N6205" s="15"/>
      <c r="O6205" s="16"/>
      <c r="P6205" s="16"/>
      <c r="Q6205" s="22"/>
      <c r="S6205" s="23"/>
      <c r="T6205" s="23"/>
      <c r="U6205" s="23"/>
    </row>
    <row r="6206" spans="2:21">
      <c r="B6206" s="5"/>
      <c r="C6206" s="5"/>
      <c r="K6206" s="10"/>
      <c r="L6206" s="13"/>
      <c r="M6206" s="14"/>
      <c r="N6206" s="15"/>
      <c r="O6206" s="16"/>
      <c r="P6206" s="16"/>
      <c r="Q6206" s="22"/>
      <c r="S6206" s="23"/>
      <c r="T6206" s="23"/>
      <c r="U6206" s="23"/>
    </row>
    <row r="6207" spans="2:21">
      <c r="B6207" s="5"/>
      <c r="C6207" s="5"/>
      <c r="K6207" s="10"/>
      <c r="L6207" s="13"/>
      <c r="M6207" s="14"/>
      <c r="N6207" s="15"/>
      <c r="O6207" s="16"/>
      <c r="P6207" s="16"/>
      <c r="Q6207" s="22"/>
      <c r="S6207" s="23"/>
      <c r="T6207" s="23"/>
      <c r="U6207" s="23"/>
    </row>
    <row r="6208" spans="2:21">
      <c r="B6208" s="5"/>
      <c r="C6208" s="5"/>
      <c r="K6208" s="10"/>
      <c r="L6208" s="13"/>
      <c r="M6208" s="14"/>
      <c r="N6208" s="15"/>
      <c r="O6208" s="16"/>
      <c r="P6208" s="16"/>
      <c r="Q6208" s="22"/>
      <c r="S6208" s="23"/>
      <c r="T6208" s="23"/>
      <c r="U6208" s="23"/>
    </row>
    <row r="6209" spans="2:21">
      <c r="B6209" s="5"/>
      <c r="C6209" s="5"/>
      <c r="K6209" s="10"/>
      <c r="L6209" s="13"/>
      <c r="M6209" s="14"/>
      <c r="N6209" s="15"/>
      <c r="O6209" s="16"/>
      <c r="P6209" s="16"/>
      <c r="Q6209" s="22"/>
      <c r="S6209" s="23"/>
      <c r="T6209" s="23"/>
      <c r="U6209" s="23"/>
    </row>
    <row r="6210" spans="2:21">
      <c r="B6210" s="5"/>
      <c r="C6210" s="5"/>
      <c r="K6210" s="10"/>
      <c r="L6210" s="13"/>
      <c r="M6210" s="14"/>
      <c r="N6210" s="15"/>
      <c r="O6210" s="16"/>
      <c r="P6210" s="16"/>
      <c r="Q6210" s="22"/>
      <c r="S6210" s="23"/>
      <c r="T6210" s="23"/>
      <c r="U6210" s="23"/>
    </row>
    <row r="6211" spans="2:21">
      <c r="B6211" s="5"/>
      <c r="C6211" s="5"/>
      <c r="K6211" s="10"/>
      <c r="L6211" s="13"/>
      <c r="M6211" s="14"/>
      <c r="N6211" s="15"/>
      <c r="O6211" s="16"/>
      <c r="P6211" s="16"/>
      <c r="Q6211" s="22"/>
      <c r="S6211" s="23"/>
      <c r="T6211" s="23"/>
      <c r="U6211" s="23"/>
    </row>
    <row r="6212" spans="2:21">
      <c r="B6212" s="5"/>
      <c r="C6212" s="5"/>
      <c r="K6212" s="10"/>
      <c r="L6212" s="13"/>
      <c r="M6212" s="14"/>
      <c r="N6212" s="15"/>
      <c r="O6212" s="16"/>
      <c r="P6212" s="16"/>
      <c r="Q6212" s="22"/>
      <c r="S6212" s="23"/>
      <c r="T6212" s="23"/>
      <c r="U6212" s="23"/>
    </row>
    <row r="6213" spans="2:21">
      <c r="B6213" s="5"/>
      <c r="C6213" s="5"/>
      <c r="K6213" s="10"/>
      <c r="L6213" s="13"/>
      <c r="M6213" s="14"/>
      <c r="N6213" s="15"/>
      <c r="O6213" s="16"/>
      <c r="P6213" s="16"/>
      <c r="Q6213" s="22"/>
      <c r="S6213" s="23"/>
      <c r="T6213" s="23"/>
      <c r="U6213" s="23"/>
    </row>
    <row r="6214" spans="2:21">
      <c r="B6214" s="5"/>
      <c r="C6214" s="5"/>
      <c r="K6214" s="10"/>
      <c r="L6214" s="13"/>
      <c r="M6214" s="14"/>
      <c r="N6214" s="15"/>
      <c r="O6214" s="16"/>
      <c r="P6214" s="16"/>
      <c r="Q6214" s="22"/>
      <c r="S6214" s="23"/>
      <c r="T6214" s="23"/>
      <c r="U6214" s="23"/>
    </row>
    <row r="6215" spans="2:21">
      <c r="B6215" s="5"/>
      <c r="C6215" s="5"/>
      <c r="K6215" s="10"/>
      <c r="L6215" s="13"/>
      <c r="M6215" s="14"/>
      <c r="N6215" s="15"/>
      <c r="O6215" s="16"/>
      <c r="P6215" s="16"/>
      <c r="Q6215" s="22"/>
      <c r="S6215" s="23"/>
      <c r="T6215" s="23"/>
      <c r="U6215" s="23"/>
    </row>
    <row r="6216" spans="2:21">
      <c r="B6216" s="5"/>
      <c r="C6216" s="5"/>
      <c r="K6216" s="10"/>
      <c r="L6216" s="13"/>
      <c r="M6216" s="14"/>
      <c r="N6216" s="15"/>
      <c r="O6216" s="16"/>
      <c r="P6216" s="16"/>
      <c r="Q6216" s="22"/>
      <c r="S6216" s="23"/>
      <c r="T6216" s="23"/>
      <c r="U6216" s="23"/>
    </row>
    <row r="6217" spans="2:21">
      <c r="B6217" s="5"/>
      <c r="C6217" s="5"/>
      <c r="K6217" s="10"/>
      <c r="L6217" s="13"/>
      <c r="M6217" s="14"/>
      <c r="N6217" s="15"/>
      <c r="O6217" s="16"/>
      <c r="P6217" s="16"/>
      <c r="Q6217" s="22"/>
      <c r="S6217" s="23"/>
      <c r="T6217" s="23"/>
      <c r="U6217" s="23"/>
    </row>
    <row r="6218" spans="2:21">
      <c r="B6218" s="5"/>
      <c r="C6218" s="5"/>
      <c r="K6218" s="10"/>
      <c r="L6218" s="13"/>
      <c r="M6218" s="14"/>
      <c r="N6218" s="15"/>
      <c r="O6218" s="16"/>
      <c r="P6218" s="16"/>
      <c r="Q6218" s="22"/>
      <c r="S6218" s="23"/>
      <c r="T6218" s="23"/>
      <c r="U6218" s="23"/>
    </row>
    <row r="6219" spans="2:21">
      <c r="B6219" s="5"/>
      <c r="C6219" s="5"/>
      <c r="K6219" s="10"/>
      <c r="L6219" s="13"/>
      <c r="M6219" s="14"/>
      <c r="N6219" s="15"/>
      <c r="O6219" s="16"/>
      <c r="P6219" s="16"/>
      <c r="Q6219" s="22"/>
      <c r="S6219" s="23"/>
      <c r="T6219" s="23"/>
      <c r="U6219" s="23"/>
    </row>
    <row r="6220" spans="2:21">
      <c r="B6220" s="5"/>
      <c r="C6220" s="5"/>
      <c r="K6220" s="10"/>
      <c r="L6220" s="13"/>
      <c r="M6220" s="14"/>
      <c r="N6220" s="15"/>
      <c r="O6220" s="16"/>
      <c r="P6220" s="16"/>
      <c r="Q6220" s="22"/>
      <c r="S6220" s="23"/>
      <c r="T6220" s="23"/>
      <c r="U6220" s="23"/>
    </row>
    <row r="6221" spans="2:21">
      <c r="B6221" s="5"/>
      <c r="C6221" s="5"/>
      <c r="K6221" s="10"/>
      <c r="L6221" s="13"/>
      <c r="M6221" s="14"/>
      <c r="N6221" s="15"/>
      <c r="O6221" s="16"/>
      <c r="P6221" s="16"/>
      <c r="Q6221" s="22"/>
      <c r="S6221" s="23"/>
      <c r="T6221" s="23"/>
      <c r="U6221" s="23"/>
    </row>
    <row r="6222" spans="2:21">
      <c r="B6222" s="5"/>
      <c r="C6222" s="5"/>
      <c r="K6222" s="10"/>
      <c r="L6222" s="13"/>
      <c r="M6222" s="14"/>
      <c r="N6222" s="15"/>
      <c r="O6222" s="16"/>
      <c r="P6222" s="16"/>
      <c r="Q6222" s="22"/>
      <c r="S6222" s="23"/>
      <c r="T6222" s="23"/>
      <c r="U6222" s="23"/>
    </row>
    <row r="6223" spans="2:21">
      <c r="B6223" s="5"/>
      <c r="C6223" s="5"/>
      <c r="K6223" s="10"/>
      <c r="L6223" s="13"/>
      <c r="M6223" s="14"/>
      <c r="N6223" s="15"/>
      <c r="O6223" s="16"/>
      <c r="P6223" s="16"/>
      <c r="Q6223" s="22"/>
      <c r="S6223" s="23"/>
      <c r="T6223" s="23"/>
      <c r="U6223" s="23"/>
    </row>
    <row r="6224" spans="2:21">
      <c r="B6224" s="5"/>
      <c r="C6224" s="5"/>
      <c r="K6224" s="10"/>
      <c r="L6224" s="13"/>
      <c r="M6224" s="14"/>
      <c r="N6224" s="15"/>
      <c r="O6224" s="16"/>
      <c r="P6224" s="16"/>
      <c r="Q6224" s="22"/>
      <c r="S6224" s="23"/>
      <c r="T6224" s="23"/>
      <c r="U6224" s="23"/>
    </row>
    <row r="6225" spans="2:21">
      <c r="B6225" s="5"/>
      <c r="C6225" s="5"/>
      <c r="K6225" s="10"/>
      <c r="L6225" s="13"/>
      <c r="M6225" s="14"/>
      <c r="N6225" s="15"/>
      <c r="O6225" s="16"/>
      <c r="P6225" s="16"/>
      <c r="Q6225" s="22"/>
      <c r="S6225" s="23"/>
      <c r="T6225" s="23"/>
      <c r="U6225" s="23"/>
    </row>
    <row r="6226" spans="2:21">
      <c r="B6226" s="5"/>
      <c r="C6226" s="5"/>
      <c r="K6226" s="10"/>
      <c r="L6226" s="13"/>
      <c r="M6226" s="14"/>
      <c r="N6226" s="15"/>
      <c r="O6226" s="16"/>
      <c r="P6226" s="16"/>
      <c r="Q6226" s="22"/>
      <c r="S6226" s="23"/>
      <c r="T6226" s="23"/>
      <c r="U6226" s="23"/>
    </row>
    <row r="6227" spans="2:21">
      <c r="B6227" s="5"/>
      <c r="C6227" s="5"/>
      <c r="K6227" s="10"/>
      <c r="L6227" s="13"/>
      <c r="M6227" s="14"/>
      <c r="N6227" s="15"/>
      <c r="O6227" s="16"/>
      <c r="P6227" s="16"/>
      <c r="Q6227" s="22"/>
      <c r="S6227" s="23"/>
      <c r="T6227" s="23"/>
      <c r="U6227" s="23"/>
    </row>
    <row r="6228" spans="2:21">
      <c r="B6228" s="5"/>
      <c r="C6228" s="5"/>
      <c r="K6228" s="10"/>
      <c r="L6228" s="13"/>
      <c r="M6228" s="14"/>
      <c r="N6228" s="15"/>
      <c r="O6228" s="16"/>
      <c r="P6228" s="16"/>
      <c r="Q6228" s="22"/>
      <c r="S6228" s="23"/>
      <c r="T6228" s="23"/>
      <c r="U6228" s="23"/>
    </row>
    <row r="6229" spans="2:21">
      <c r="B6229" s="5"/>
      <c r="C6229" s="5"/>
      <c r="K6229" s="10"/>
      <c r="L6229" s="13"/>
      <c r="M6229" s="14"/>
      <c r="N6229" s="15"/>
      <c r="O6229" s="16"/>
      <c r="P6229" s="16"/>
      <c r="Q6229" s="22"/>
      <c r="S6229" s="23"/>
      <c r="T6229" s="23"/>
      <c r="U6229" s="23"/>
    </row>
    <row r="6230" spans="2:21">
      <c r="B6230" s="5"/>
      <c r="C6230" s="5"/>
      <c r="K6230" s="10"/>
      <c r="L6230" s="13"/>
      <c r="M6230" s="14"/>
      <c r="N6230" s="15"/>
      <c r="O6230" s="16"/>
      <c r="P6230" s="16"/>
      <c r="Q6230" s="22"/>
      <c r="S6230" s="23"/>
      <c r="T6230" s="23"/>
      <c r="U6230" s="23"/>
    </row>
    <row r="6231" spans="2:21">
      <c r="B6231" s="5"/>
      <c r="C6231" s="5"/>
      <c r="K6231" s="10"/>
      <c r="L6231" s="13"/>
      <c r="M6231" s="14"/>
      <c r="N6231" s="15"/>
      <c r="O6231" s="16"/>
      <c r="P6231" s="16"/>
      <c r="Q6231" s="22"/>
      <c r="S6231" s="23"/>
      <c r="T6231" s="23"/>
      <c r="U6231" s="23"/>
    </row>
    <row r="6232" spans="2:21">
      <c r="B6232" s="5"/>
      <c r="C6232" s="5"/>
      <c r="K6232" s="10"/>
      <c r="L6232" s="13"/>
      <c r="M6232" s="14"/>
      <c r="N6232" s="15"/>
      <c r="O6232" s="16"/>
      <c r="P6232" s="16"/>
      <c r="Q6232" s="22"/>
      <c r="S6232" s="23"/>
      <c r="T6232" s="23"/>
      <c r="U6232" s="23"/>
    </row>
    <row r="6233" spans="2:21">
      <c r="B6233" s="5"/>
      <c r="C6233" s="5"/>
      <c r="K6233" s="10"/>
      <c r="L6233" s="13"/>
      <c r="M6233" s="14"/>
      <c r="N6233" s="15"/>
      <c r="O6233" s="16"/>
      <c r="P6233" s="16"/>
      <c r="Q6233" s="22"/>
      <c r="S6233" s="23"/>
      <c r="T6233" s="23"/>
      <c r="U6233" s="23"/>
    </row>
    <row r="6234" spans="2:21">
      <c r="B6234" s="5"/>
      <c r="C6234" s="5"/>
      <c r="K6234" s="10"/>
      <c r="L6234" s="13"/>
      <c r="M6234" s="14"/>
      <c r="N6234" s="15"/>
      <c r="O6234" s="16"/>
      <c r="P6234" s="16"/>
      <c r="Q6234" s="22"/>
      <c r="S6234" s="23"/>
      <c r="T6234" s="23"/>
      <c r="U6234" s="23"/>
    </row>
    <row r="6235" spans="2:21">
      <c r="B6235" s="5"/>
      <c r="C6235" s="5"/>
      <c r="K6235" s="10"/>
      <c r="L6235" s="13"/>
      <c r="M6235" s="14"/>
      <c r="N6235" s="15"/>
      <c r="O6235" s="16"/>
      <c r="P6235" s="16"/>
      <c r="Q6235" s="22"/>
      <c r="S6235" s="23"/>
      <c r="T6235" s="23"/>
      <c r="U6235" s="23"/>
    </row>
    <row r="6236" spans="2:21">
      <c r="B6236" s="5"/>
      <c r="C6236" s="5"/>
      <c r="K6236" s="10"/>
      <c r="L6236" s="13"/>
      <c r="M6236" s="14"/>
      <c r="N6236" s="15"/>
      <c r="O6236" s="16"/>
      <c r="P6236" s="16"/>
      <c r="Q6236" s="22"/>
      <c r="S6236" s="23"/>
      <c r="T6236" s="23"/>
      <c r="U6236" s="23"/>
    </row>
    <row r="6237" spans="2:21">
      <c r="B6237" s="5"/>
      <c r="C6237" s="5"/>
      <c r="K6237" s="10"/>
      <c r="L6237" s="13"/>
      <c r="M6237" s="14"/>
      <c r="N6237" s="15"/>
      <c r="O6237" s="16"/>
      <c r="P6237" s="16"/>
      <c r="Q6237" s="22"/>
      <c r="S6237" s="23"/>
      <c r="T6237" s="23"/>
      <c r="U6237" s="23"/>
    </row>
    <row r="6238" spans="2:21">
      <c r="B6238" s="5"/>
      <c r="C6238" s="5"/>
      <c r="K6238" s="10"/>
      <c r="L6238" s="13"/>
      <c r="M6238" s="14"/>
      <c r="N6238" s="15"/>
      <c r="O6238" s="16"/>
      <c r="P6238" s="16"/>
      <c r="Q6238" s="22"/>
      <c r="S6238" s="23"/>
      <c r="T6238" s="23"/>
      <c r="U6238" s="23"/>
    </row>
    <row r="6239" spans="2:21">
      <c r="B6239" s="5"/>
      <c r="C6239" s="5"/>
      <c r="K6239" s="10"/>
      <c r="L6239" s="13"/>
      <c r="M6239" s="14"/>
      <c r="N6239" s="15"/>
      <c r="O6239" s="16"/>
      <c r="P6239" s="16"/>
      <c r="Q6239" s="22"/>
      <c r="S6239" s="23"/>
      <c r="T6239" s="23"/>
      <c r="U6239" s="23"/>
    </row>
    <row r="6240" spans="2:21">
      <c r="B6240" s="5"/>
      <c r="C6240" s="5"/>
      <c r="K6240" s="10"/>
      <c r="L6240" s="13"/>
      <c r="M6240" s="14"/>
      <c r="N6240" s="15"/>
      <c r="O6240" s="16"/>
      <c r="P6240" s="16"/>
      <c r="Q6240" s="22"/>
      <c r="S6240" s="23"/>
      <c r="T6240" s="23"/>
      <c r="U6240" s="23"/>
    </row>
    <row r="6241" spans="2:21">
      <c r="B6241" s="5"/>
      <c r="C6241" s="5"/>
      <c r="K6241" s="10"/>
      <c r="L6241" s="13"/>
      <c r="M6241" s="14"/>
      <c r="N6241" s="15"/>
      <c r="O6241" s="16"/>
      <c r="P6241" s="16"/>
      <c r="Q6241" s="22"/>
      <c r="S6241" s="23"/>
      <c r="T6241" s="23"/>
      <c r="U6241" s="23"/>
    </row>
    <row r="6242" spans="2:21">
      <c r="B6242" s="5"/>
      <c r="C6242" s="5"/>
      <c r="K6242" s="10"/>
      <c r="L6242" s="13"/>
      <c r="M6242" s="14"/>
      <c r="N6242" s="15"/>
      <c r="O6242" s="16"/>
      <c r="P6242" s="16"/>
      <c r="Q6242" s="22"/>
      <c r="S6242" s="23"/>
      <c r="T6242" s="23"/>
      <c r="U6242" s="23"/>
    </row>
    <row r="6243" spans="2:21">
      <c r="B6243" s="5"/>
      <c r="C6243" s="5"/>
      <c r="K6243" s="10"/>
      <c r="L6243" s="13"/>
      <c r="M6243" s="14"/>
      <c r="N6243" s="15"/>
      <c r="O6243" s="16"/>
      <c r="P6243" s="16"/>
      <c r="Q6243" s="22"/>
      <c r="S6243" s="23"/>
      <c r="T6243" s="23"/>
      <c r="U6243" s="23"/>
    </row>
    <row r="6244" spans="2:21">
      <c r="B6244" s="5"/>
      <c r="C6244" s="5"/>
      <c r="K6244" s="10"/>
      <c r="L6244" s="13"/>
      <c r="M6244" s="14"/>
      <c r="N6244" s="15"/>
      <c r="O6244" s="16"/>
      <c r="P6244" s="16"/>
      <c r="Q6244" s="22"/>
      <c r="S6244" s="23"/>
      <c r="T6244" s="23"/>
      <c r="U6244" s="23"/>
    </row>
    <row r="6245" spans="2:21">
      <c r="B6245" s="5"/>
      <c r="C6245" s="5"/>
      <c r="K6245" s="10"/>
      <c r="L6245" s="13"/>
      <c r="M6245" s="14"/>
      <c r="N6245" s="15"/>
      <c r="O6245" s="16"/>
      <c r="P6245" s="16"/>
      <c r="Q6245" s="22"/>
      <c r="S6245" s="23"/>
      <c r="T6245" s="23"/>
      <c r="U6245" s="23"/>
    </row>
    <row r="6246" spans="2:21">
      <c r="B6246" s="5"/>
      <c r="C6246" s="5"/>
      <c r="K6246" s="10"/>
      <c r="L6246" s="13"/>
      <c r="M6246" s="14"/>
      <c r="N6246" s="15"/>
      <c r="O6246" s="16"/>
      <c r="P6246" s="16"/>
      <c r="Q6246" s="22"/>
      <c r="S6246" s="23"/>
      <c r="T6246" s="23"/>
      <c r="U6246" s="23"/>
    </row>
    <row r="6247" spans="2:21">
      <c r="B6247" s="5"/>
      <c r="C6247" s="5"/>
      <c r="K6247" s="10"/>
      <c r="L6247" s="13"/>
      <c r="M6247" s="14"/>
      <c r="N6247" s="15"/>
      <c r="O6247" s="16"/>
      <c r="P6247" s="16"/>
      <c r="Q6247" s="22"/>
      <c r="S6247" s="23"/>
      <c r="T6247" s="23"/>
      <c r="U6247" s="23"/>
    </row>
    <row r="6248" spans="2:21">
      <c r="B6248" s="5"/>
      <c r="C6248" s="5"/>
      <c r="K6248" s="10"/>
      <c r="L6248" s="13"/>
      <c r="M6248" s="14"/>
      <c r="N6248" s="15"/>
      <c r="O6248" s="16"/>
      <c r="P6248" s="16"/>
      <c r="Q6248" s="22"/>
      <c r="S6248" s="23"/>
      <c r="T6248" s="23"/>
      <c r="U6248" s="23"/>
    </row>
    <row r="6249" spans="2:21">
      <c r="B6249" s="5"/>
      <c r="C6249" s="5"/>
      <c r="K6249" s="10"/>
      <c r="L6249" s="13"/>
      <c r="M6249" s="14"/>
      <c r="N6249" s="15"/>
      <c r="O6249" s="16"/>
      <c r="P6249" s="16"/>
      <c r="Q6249" s="22"/>
      <c r="S6249" s="23"/>
      <c r="T6249" s="23"/>
      <c r="U6249" s="23"/>
    </row>
    <row r="6250" spans="2:21">
      <c r="B6250" s="5"/>
      <c r="C6250" s="5"/>
      <c r="K6250" s="10"/>
      <c r="L6250" s="13"/>
      <c r="M6250" s="14"/>
      <c r="N6250" s="15"/>
      <c r="O6250" s="16"/>
      <c r="P6250" s="16"/>
      <c r="Q6250" s="22"/>
      <c r="S6250" s="23"/>
      <c r="T6250" s="23"/>
      <c r="U6250" s="23"/>
    </row>
    <row r="6251" spans="2:21">
      <c r="B6251" s="5"/>
      <c r="C6251" s="5"/>
      <c r="K6251" s="10"/>
      <c r="L6251" s="13"/>
      <c r="M6251" s="14"/>
      <c r="N6251" s="15"/>
      <c r="O6251" s="16"/>
      <c r="P6251" s="16"/>
      <c r="Q6251" s="22"/>
      <c r="S6251" s="23"/>
      <c r="T6251" s="23"/>
      <c r="U6251" s="23"/>
    </row>
    <row r="6252" spans="2:21">
      <c r="B6252" s="5"/>
      <c r="C6252" s="5"/>
      <c r="K6252" s="10"/>
      <c r="L6252" s="13"/>
      <c r="M6252" s="14"/>
      <c r="N6252" s="15"/>
      <c r="O6252" s="16"/>
      <c r="P6252" s="16"/>
      <c r="Q6252" s="22"/>
      <c r="S6252" s="23"/>
      <c r="T6252" s="23"/>
      <c r="U6252" s="23"/>
    </row>
    <row r="6253" spans="2:21">
      <c r="B6253" s="5"/>
      <c r="C6253" s="5"/>
      <c r="K6253" s="10"/>
      <c r="L6253" s="13"/>
      <c r="M6253" s="14"/>
      <c r="N6253" s="15"/>
      <c r="O6253" s="16"/>
      <c r="P6253" s="16"/>
      <c r="Q6253" s="22"/>
      <c r="S6253" s="23"/>
      <c r="T6253" s="23"/>
      <c r="U6253" s="23"/>
    </row>
    <row r="6254" spans="2:21">
      <c r="B6254" s="5"/>
      <c r="C6254" s="5"/>
      <c r="K6254" s="10"/>
      <c r="L6254" s="13"/>
      <c r="M6254" s="14"/>
      <c r="N6254" s="15"/>
      <c r="O6254" s="16"/>
      <c r="P6254" s="16"/>
      <c r="Q6254" s="22"/>
      <c r="S6254" s="23"/>
      <c r="T6254" s="23"/>
      <c r="U6254" s="23"/>
    </row>
    <row r="6255" spans="2:21">
      <c r="B6255" s="5"/>
      <c r="C6255" s="5"/>
      <c r="K6255" s="10"/>
      <c r="L6255" s="13"/>
      <c r="M6255" s="14"/>
      <c r="N6255" s="15"/>
      <c r="O6255" s="16"/>
      <c r="P6255" s="16"/>
      <c r="Q6255" s="22"/>
      <c r="S6255" s="23"/>
      <c r="T6255" s="23"/>
      <c r="U6255" s="23"/>
    </row>
    <row r="6256" spans="2:21">
      <c r="B6256" s="5"/>
      <c r="C6256" s="5"/>
      <c r="K6256" s="10"/>
      <c r="L6256" s="13"/>
      <c r="M6256" s="14"/>
      <c r="N6256" s="15"/>
      <c r="O6256" s="16"/>
      <c r="P6256" s="16"/>
      <c r="Q6256" s="22"/>
      <c r="S6256" s="23"/>
      <c r="T6256" s="23"/>
      <c r="U6256" s="23"/>
    </row>
    <row r="6257" spans="2:21">
      <c r="B6257" s="5"/>
      <c r="C6257" s="5"/>
      <c r="K6257" s="10"/>
      <c r="L6257" s="13"/>
      <c r="M6257" s="14"/>
      <c r="N6257" s="15"/>
      <c r="O6257" s="16"/>
      <c r="P6257" s="16"/>
      <c r="Q6257" s="22"/>
      <c r="S6257" s="23"/>
      <c r="T6257" s="23"/>
      <c r="U6257" s="23"/>
    </row>
    <row r="6258" spans="2:21">
      <c r="B6258" s="5"/>
      <c r="C6258" s="5"/>
      <c r="K6258" s="10"/>
      <c r="L6258" s="13"/>
      <c r="M6258" s="14"/>
      <c r="N6258" s="15"/>
      <c r="O6258" s="16"/>
      <c r="P6258" s="16"/>
      <c r="Q6258" s="22"/>
      <c r="S6258" s="23"/>
      <c r="T6258" s="23"/>
      <c r="U6258" s="23"/>
    </row>
    <row r="6259" spans="2:21">
      <c r="B6259" s="5"/>
      <c r="C6259" s="5"/>
      <c r="K6259" s="10"/>
      <c r="L6259" s="13"/>
      <c r="M6259" s="14"/>
      <c r="N6259" s="15"/>
      <c r="O6259" s="16"/>
      <c r="P6259" s="16"/>
      <c r="Q6259" s="22"/>
      <c r="S6259" s="23"/>
      <c r="T6259" s="23"/>
      <c r="U6259" s="23"/>
    </row>
    <row r="6260" spans="2:21">
      <c r="B6260" s="5"/>
      <c r="C6260" s="5"/>
      <c r="K6260" s="10"/>
      <c r="L6260" s="13"/>
      <c r="M6260" s="14"/>
      <c r="N6260" s="15"/>
      <c r="O6260" s="16"/>
      <c r="P6260" s="16"/>
      <c r="Q6260" s="22"/>
      <c r="S6260" s="23"/>
      <c r="T6260" s="23"/>
      <c r="U6260" s="23"/>
    </row>
    <row r="6261" spans="2:21">
      <c r="B6261" s="5"/>
      <c r="C6261" s="5"/>
      <c r="K6261" s="10"/>
      <c r="L6261" s="13"/>
      <c r="M6261" s="14"/>
      <c r="N6261" s="15"/>
      <c r="O6261" s="16"/>
      <c r="P6261" s="16"/>
      <c r="Q6261" s="22"/>
      <c r="S6261" s="23"/>
      <c r="T6261" s="23"/>
      <c r="U6261" s="23"/>
    </row>
    <row r="6262" spans="2:21">
      <c r="B6262" s="5"/>
      <c r="C6262" s="5"/>
      <c r="K6262" s="10"/>
      <c r="L6262" s="13"/>
      <c r="M6262" s="14"/>
      <c r="N6262" s="15"/>
      <c r="O6262" s="16"/>
      <c r="P6262" s="16"/>
      <c r="Q6262" s="22"/>
      <c r="S6262" s="23"/>
      <c r="T6262" s="23"/>
      <c r="U6262" s="23"/>
    </row>
    <row r="6263" spans="2:21">
      <c r="B6263" s="5"/>
      <c r="C6263" s="5"/>
      <c r="K6263" s="10"/>
      <c r="L6263" s="13"/>
      <c r="M6263" s="14"/>
      <c r="N6263" s="15"/>
      <c r="O6263" s="16"/>
      <c r="P6263" s="16"/>
      <c r="Q6263" s="22"/>
      <c r="S6263" s="23"/>
      <c r="T6263" s="23"/>
      <c r="U6263" s="23"/>
    </row>
    <row r="6264" spans="2:21">
      <c r="B6264" s="5"/>
      <c r="C6264" s="5"/>
      <c r="K6264" s="10"/>
      <c r="L6264" s="13"/>
      <c r="M6264" s="14"/>
      <c r="N6264" s="15"/>
      <c r="O6264" s="16"/>
      <c r="P6264" s="16"/>
      <c r="Q6264" s="22"/>
      <c r="S6264" s="23"/>
      <c r="T6264" s="23"/>
      <c r="U6264" s="23"/>
    </row>
    <row r="6265" spans="2:21">
      <c r="B6265" s="5"/>
      <c r="C6265" s="5"/>
      <c r="K6265" s="10"/>
      <c r="L6265" s="13"/>
      <c r="M6265" s="14"/>
      <c r="N6265" s="15"/>
      <c r="O6265" s="16"/>
      <c r="P6265" s="16"/>
      <c r="Q6265" s="22"/>
      <c r="S6265" s="23"/>
      <c r="T6265" s="23"/>
      <c r="U6265" s="23"/>
    </row>
    <row r="6266" spans="2:21">
      <c r="B6266" s="5"/>
      <c r="C6266" s="5"/>
      <c r="K6266" s="10"/>
      <c r="L6266" s="13"/>
      <c r="M6266" s="14"/>
      <c r="N6266" s="15"/>
      <c r="O6266" s="16"/>
      <c r="P6266" s="16"/>
      <c r="Q6266" s="22"/>
      <c r="S6266" s="23"/>
      <c r="T6266" s="23"/>
      <c r="U6266" s="23"/>
    </row>
    <row r="6267" spans="2:21">
      <c r="B6267" s="5"/>
      <c r="C6267" s="5"/>
      <c r="K6267" s="10"/>
      <c r="L6267" s="13"/>
      <c r="M6267" s="14"/>
      <c r="N6267" s="15"/>
      <c r="O6267" s="16"/>
      <c r="P6267" s="16"/>
      <c r="Q6267" s="22"/>
      <c r="S6267" s="23"/>
      <c r="T6267" s="23"/>
      <c r="U6267" s="23"/>
    </row>
    <row r="6268" spans="2:21">
      <c r="B6268" s="5"/>
      <c r="C6268" s="5"/>
      <c r="K6268" s="10"/>
      <c r="L6268" s="13"/>
      <c r="M6268" s="14"/>
      <c r="N6268" s="15"/>
      <c r="O6268" s="16"/>
      <c r="P6268" s="16"/>
      <c r="Q6268" s="22"/>
      <c r="S6268" s="23"/>
      <c r="T6268" s="23"/>
      <c r="U6268" s="23"/>
    </row>
    <row r="6269" spans="2:21">
      <c r="B6269" s="5"/>
      <c r="C6269" s="5"/>
      <c r="K6269" s="10"/>
      <c r="L6269" s="13"/>
      <c r="M6269" s="14"/>
      <c r="N6269" s="15"/>
      <c r="O6269" s="16"/>
      <c r="P6269" s="16"/>
      <c r="Q6269" s="22"/>
      <c r="S6269" s="23"/>
      <c r="T6269" s="23"/>
      <c r="U6269" s="23"/>
    </row>
    <row r="6270" spans="2:21">
      <c r="B6270" s="5"/>
      <c r="C6270" s="5"/>
      <c r="K6270" s="10"/>
      <c r="L6270" s="13"/>
      <c r="M6270" s="14"/>
      <c r="N6270" s="15"/>
      <c r="O6270" s="16"/>
      <c r="P6270" s="16"/>
      <c r="Q6270" s="22"/>
      <c r="S6270" s="23"/>
      <c r="T6270" s="23"/>
      <c r="U6270" s="23"/>
    </row>
    <row r="6271" spans="2:21">
      <c r="B6271" s="5"/>
      <c r="C6271" s="5"/>
      <c r="K6271" s="10"/>
      <c r="L6271" s="13"/>
      <c r="M6271" s="14"/>
      <c r="N6271" s="15"/>
      <c r="O6271" s="16"/>
      <c r="P6271" s="16"/>
      <c r="Q6271" s="22"/>
      <c r="S6271" s="23"/>
      <c r="T6271" s="23"/>
      <c r="U6271" s="23"/>
    </row>
    <row r="6272" spans="2:21">
      <c r="B6272" s="5"/>
      <c r="C6272" s="5"/>
      <c r="K6272" s="10"/>
      <c r="L6272" s="13"/>
      <c r="M6272" s="14"/>
      <c r="N6272" s="15"/>
      <c r="O6272" s="16"/>
      <c r="P6272" s="16"/>
      <c r="Q6272" s="22"/>
      <c r="S6272" s="23"/>
      <c r="T6272" s="23"/>
      <c r="U6272" s="23"/>
    </row>
    <row r="6273" spans="2:21">
      <c r="B6273" s="5"/>
      <c r="C6273" s="5"/>
      <c r="K6273" s="10"/>
      <c r="L6273" s="13"/>
      <c r="M6273" s="14"/>
      <c r="N6273" s="15"/>
      <c r="O6273" s="16"/>
      <c r="P6273" s="16"/>
      <c r="Q6273" s="22"/>
      <c r="S6273" s="23"/>
      <c r="T6273" s="23"/>
      <c r="U6273" s="23"/>
    </row>
    <row r="6274" spans="2:21">
      <c r="B6274" s="5"/>
      <c r="C6274" s="5"/>
      <c r="K6274" s="10"/>
      <c r="L6274" s="13"/>
      <c r="M6274" s="14"/>
      <c r="N6274" s="15"/>
      <c r="O6274" s="16"/>
      <c r="P6274" s="16"/>
      <c r="Q6274" s="22"/>
      <c r="S6274" s="23"/>
      <c r="T6274" s="23"/>
      <c r="U6274" s="23"/>
    </row>
    <row r="6275" spans="2:21">
      <c r="B6275" s="5"/>
      <c r="C6275" s="5"/>
      <c r="K6275" s="10"/>
      <c r="L6275" s="13"/>
      <c r="M6275" s="14"/>
      <c r="N6275" s="15"/>
      <c r="O6275" s="16"/>
      <c r="P6275" s="16"/>
      <c r="Q6275" s="22"/>
      <c r="S6275" s="23"/>
      <c r="T6275" s="23"/>
      <c r="U6275" s="23"/>
    </row>
    <row r="6276" spans="2:21">
      <c r="B6276" s="5"/>
      <c r="C6276" s="5"/>
      <c r="K6276" s="10"/>
      <c r="L6276" s="13"/>
      <c r="M6276" s="14"/>
      <c r="N6276" s="15"/>
      <c r="O6276" s="16"/>
      <c r="P6276" s="16"/>
      <c r="Q6276" s="22"/>
      <c r="S6276" s="23"/>
      <c r="T6276" s="23"/>
      <c r="U6276" s="23"/>
    </row>
    <row r="6277" spans="2:21">
      <c r="B6277" s="5"/>
      <c r="C6277" s="5"/>
      <c r="K6277" s="10"/>
      <c r="L6277" s="13"/>
      <c r="M6277" s="14"/>
      <c r="N6277" s="15"/>
      <c r="O6277" s="16"/>
      <c r="P6277" s="16"/>
      <c r="Q6277" s="22"/>
      <c r="S6277" s="23"/>
      <c r="T6277" s="23"/>
      <c r="U6277" s="23"/>
    </row>
    <row r="6278" spans="2:21">
      <c r="B6278" s="5"/>
      <c r="C6278" s="5"/>
      <c r="K6278" s="10"/>
      <c r="L6278" s="13"/>
      <c r="M6278" s="14"/>
      <c r="N6278" s="15"/>
      <c r="O6278" s="16"/>
      <c r="P6278" s="16"/>
      <c r="Q6278" s="22"/>
      <c r="S6278" s="23"/>
      <c r="T6278" s="23"/>
      <c r="U6278" s="23"/>
    </row>
    <row r="6279" spans="2:21">
      <c r="B6279" s="5"/>
      <c r="C6279" s="5"/>
      <c r="K6279" s="10"/>
      <c r="L6279" s="13"/>
      <c r="M6279" s="14"/>
      <c r="N6279" s="15"/>
      <c r="O6279" s="16"/>
      <c r="P6279" s="16"/>
      <c r="Q6279" s="22"/>
      <c r="S6279" s="23"/>
      <c r="T6279" s="23"/>
      <c r="U6279" s="23"/>
    </row>
    <row r="6280" spans="2:21">
      <c r="B6280" s="5"/>
      <c r="C6280" s="5"/>
      <c r="K6280" s="10"/>
      <c r="L6280" s="13"/>
      <c r="M6280" s="14"/>
      <c r="N6280" s="15"/>
      <c r="O6280" s="16"/>
      <c r="P6280" s="16"/>
      <c r="Q6280" s="22"/>
      <c r="S6280" s="23"/>
      <c r="T6280" s="23"/>
      <c r="U6280" s="23"/>
    </row>
    <row r="6281" spans="2:21">
      <c r="B6281" s="5"/>
      <c r="C6281" s="5"/>
      <c r="K6281" s="10"/>
      <c r="L6281" s="13"/>
      <c r="M6281" s="14"/>
      <c r="N6281" s="15"/>
      <c r="O6281" s="16"/>
      <c r="P6281" s="16"/>
      <c r="Q6281" s="22"/>
      <c r="S6281" s="23"/>
      <c r="T6281" s="23"/>
      <c r="U6281" s="23"/>
    </row>
    <row r="6282" spans="2:21">
      <c r="B6282" s="5"/>
      <c r="C6282" s="5"/>
      <c r="K6282" s="10"/>
      <c r="L6282" s="13"/>
      <c r="M6282" s="14"/>
      <c r="N6282" s="15"/>
      <c r="O6282" s="16"/>
      <c r="P6282" s="16"/>
      <c r="Q6282" s="22"/>
      <c r="S6282" s="23"/>
      <c r="T6282" s="23"/>
      <c r="U6282" s="23"/>
    </row>
    <row r="6283" spans="2:21">
      <c r="B6283" s="5"/>
      <c r="C6283" s="5"/>
      <c r="K6283" s="10"/>
      <c r="L6283" s="13"/>
      <c r="M6283" s="14"/>
      <c r="N6283" s="15"/>
      <c r="O6283" s="16"/>
      <c r="P6283" s="16"/>
      <c r="Q6283" s="22"/>
      <c r="S6283" s="23"/>
      <c r="T6283" s="23"/>
      <c r="U6283" s="23"/>
    </row>
    <row r="6284" spans="2:21">
      <c r="B6284" s="5"/>
      <c r="C6284" s="5"/>
      <c r="K6284" s="10"/>
      <c r="L6284" s="13"/>
      <c r="M6284" s="14"/>
      <c r="N6284" s="15"/>
      <c r="O6284" s="16"/>
      <c r="P6284" s="16"/>
      <c r="Q6284" s="22"/>
      <c r="S6284" s="23"/>
      <c r="T6284" s="23"/>
      <c r="U6284" s="23"/>
    </row>
    <row r="6285" spans="2:21">
      <c r="B6285" s="5"/>
      <c r="C6285" s="5"/>
      <c r="K6285" s="10"/>
      <c r="L6285" s="13"/>
      <c r="M6285" s="14"/>
      <c r="N6285" s="15"/>
      <c r="O6285" s="16"/>
      <c r="P6285" s="16"/>
      <c r="Q6285" s="22"/>
      <c r="S6285" s="23"/>
      <c r="T6285" s="23"/>
      <c r="U6285" s="23"/>
    </row>
    <row r="6286" spans="2:21">
      <c r="B6286" s="5"/>
      <c r="C6286" s="5"/>
      <c r="K6286" s="10"/>
      <c r="L6286" s="13"/>
      <c r="M6286" s="14"/>
      <c r="N6286" s="15"/>
      <c r="O6286" s="16"/>
      <c r="P6286" s="16"/>
      <c r="Q6286" s="22"/>
      <c r="S6286" s="23"/>
      <c r="T6286" s="23"/>
      <c r="U6286" s="23"/>
    </row>
    <row r="6287" spans="2:21">
      <c r="B6287" s="5"/>
      <c r="C6287" s="5"/>
      <c r="K6287" s="10"/>
      <c r="L6287" s="13"/>
      <c r="M6287" s="14"/>
      <c r="N6287" s="15"/>
      <c r="O6287" s="16"/>
      <c r="P6287" s="16"/>
      <c r="Q6287" s="22"/>
      <c r="S6287" s="23"/>
      <c r="T6287" s="23"/>
      <c r="U6287" s="23"/>
    </row>
    <row r="6288" spans="2:21">
      <c r="B6288" s="5"/>
      <c r="C6288" s="5"/>
      <c r="K6288" s="10"/>
      <c r="L6288" s="13"/>
      <c r="M6288" s="14"/>
      <c r="N6288" s="15"/>
      <c r="O6288" s="16"/>
      <c r="P6288" s="16"/>
      <c r="Q6288" s="22"/>
      <c r="S6288" s="23"/>
      <c r="T6288" s="23"/>
      <c r="U6288" s="23"/>
    </row>
    <row r="6289" spans="2:21">
      <c r="B6289" s="5"/>
      <c r="C6289" s="5"/>
      <c r="K6289" s="10"/>
      <c r="L6289" s="13"/>
      <c r="M6289" s="14"/>
      <c r="N6289" s="15"/>
      <c r="O6289" s="16"/>
      <c r="P6289" s="16"/>
      <c r="Q6289" s="22"/>
      <c r="S6289" s="23"/>
      <c r="T6289" s="23"/>
      <c r="U6289" s="23"/>
    </row>
    <row r="6290" spans="2:21">
      <c r="B6290" s="5"/>
      <c r="C6290" s="5"/>
      <c r="K6290" s="10"/>
      <c r="L6290" s="13"/>
      <c r="M6290" s="14"/>
      <c r="N6290" s="15"/>
      <c r="O6290" s="16"/>
      <c r="P6290" s="16"/>
      <c r="Q6290" s="22"/>
      <c r="S6290" s="23"/>
      <c r="T6290" s="23"/>
      <c r="U6290" s="23"/>
    </row>
    <row r="6291" spans="2:21">
      <c r="B6291" s="5"/>
      <c r="C6291" s="5"/>
      <c r="K6291" s="10"/>
      <c r="L6291" s="13"/>
      <c r="M6291" s="14"/>
      <c r="N6291" s="15"/>
      <c r="O6291" s="16"/>
      <c r="P6291" s="16"/>
      <c r="Q6291" s="22"/>
      <c r="S6291" s="23"/>
      <c r="T6291" s="23"/>
      <c r="U6291" s="23"/>
    </row>
    <row r="6292" spans="2:21">
      <c r="B6292" s="5"/>
      <c r="C6292" s="5"/>
      <c r="K6292" s="10"/>
      <c r="L6292" s="13"/>
      <c r="M6292" s="14"/>
      <c r="N6292" s="15"/>
      <c r="O6292" s="16"/>
      <c r="P6292" s="16"/>
      <c r="Q6292" s="22"/>
      <c r="S6292" s="23"/>
      <c r="T6292" s="23"/>
      <c r="U6292" s="23"/>
    </row>
    <row r="6293" spans="2:21">
      <c r="B6293" s="5"/>
      <c r="C6293" s="5"/>
      <c r="K6293" s="10"/>
      <c r="L6293" s="13"/>
      <c r="M6293" s="14"/>
      <c r="N6293" s="15"/>
      <c r="O6293" s="16"/>
      <c r="P6293" s="16"/>
      <c r="Q6293" s="22"/>
      <c r="S6293" s="23"/>
      <c r="T6293" s="23"/>
      <c r="U6293" s="23"/>
    </row>
    <row r="6294" spans="2:21">
      <c r="B6294" s="5"/>
      <c r="C6294" s="5"/>
      <c r="K6294" s="10"/>
      <c r="L6294" s="13"/>
      <c r="M6294" s="14"/>
      <c r="N6294" s="15"/>
      <c r="O6294" s="16"/>
      <c r="P6294" s="16"/>
      <c r="Q6294" s="22"/>
      <c r="S6294" s="23"/>
      <c r="T6294" s="23"/>
      <c r="U6294" s="23"/>
    </row>
    <row r="6295" spans="2:21">
      <c r="B6295" s="5"/>
      <c r="C6295" s="5"/>
      <c r="K6295" s="10"/>
      <c r="L6295" s="13"/>
      <c r="M6295" s="14"/>
      <c r="N6295" s="15"/>
      <c r="O6295" s="16"/>
      <c r="P6295" s="16"/>
      <c r="Q6295" s="22"/>
      <c r="S6295" s="23"/>
      <c r="T6295" s="23"/>
      <c r="U6295" s="23"/>
    </row>
    <row r="6296" spans="2:21">
      <c r="B6296" s="5"/>
      <c r="C6296" s="5"/>
      <c r="K6296" s="10"/>
      <c r="L6296" s="13"/>
      <c r="M6296" s="14"/>
      <c r="N6296" s="15"/>
      <c r="O6296" s="16"/>
      <c r="P6296" s="16"/>
      <c r="Q6296" s="22"/>
      <c r="S6296" s="23"/>
      <c r="T6296" s="23"/>
      <c r="U6296" s="23"/>
    </row>
    <row r="6297" spans="2:21">
      <c r="B6297" s="5"/>
      <c r="C6297" s="5"/>
      <c r="K6297" s="10"/>
      <c r="L6297" s="13"/>
      <c r="M6297" s="14"/>
      <c r="N6297" s="15"/>
      <c r="O6297" s="16"/>
      <c r="P6297" s="16"/>
      <c r="Q6297" s="22"/>
      <c r="S6297" s="23"/>
      <c r="T6297" s="23"/>
      <c r="U6297" s="23"/>
    </row>
    <row r="6298" spans="2:21">
      <c r="B6298" s="5"/>
      <c r="C6298" s="5"/>
      <c r="K6298" s="10"/>
      <c r="L6298" s="13"/>
      <c r="M6298" s="14"/>
      <c r="N6298" s="15"/>
      <c r="O6298" s="16"/>
      <c r="P6298" s="16"/>
      <c r="Q6298" s="22"/>
      <c r="S6298" s="23"/>
      <c r="T6298" s="23"/>
      <c r="U6298" s="23"/>
    </row>
    <row r="6299" spans="2:21">
      <c r="B6299" s="5"/>
      <c r="C6299" s="5"/>
      <c r="K6299" s="10"/>
      <c r="L6299" s="13"/>
      <c r="M6299" s="14"/>
      <c r="N6299" s="15"/>
      <c r="O6299" s="16"/>
      <c r="P6299" s="16"/>
      <c r="Q6299" s="22"/>
      <c r="S6299" s="23"/>
      <c r="T6299" s="23"/>
      <c r="U6299" s="23"/>
    </row>
    <row r="6300" spans="2:21">
      <c r="B6300" s="5"/>
      <c r="C6300" s="5"/>
      <c r="K6300" s="10"/>
      <c r="L6300" s="13"/>
      <c r="M6300" s="14"/>
      <c r="N6300" s="15"/>
      <c r="O6300" s="16"/>
      <c r="P6300" s="16"/>
      <c r="Q6300" s="22"/>
      <c r="S6300" s="23"/>
      <c r="T6300" s="23"/>
      <c r="U6300" s="23"/>
    </row>
    <row r="6301" spans="2:21">
      <c r="B6301" s="5"/>
      <c r="C6301" s="5"/>
      <c r="K6301" s="10"/>
      <c r="L6301" s="13"/>
      <c r="M6301" s="14"/>
      <c r="N6301" s="15"/>
      <c r="O6301" s="16"/>
      <c r="P6301" s="16"/>
      <c r="Q6301" s="22"/>
      <c r="S6301" s="23"/>
      <c r="T6301" s="23"/>
      <c r="U6301" s="23"/>
    </row>
    <row r="6302" spans="2:21">
      <c r="B6302" s="5"/>
      <c r="C6302" s="5"/>
      <c r="K6302" s="10"/>
      <c r="L6302" s="13"/>
      <c r="M6302" s="14"/>
      <c r="N6302" s="15"/>
      <c r="O6302" s="16"/>
      <c r="P6302" s="16"/>
      <c r="Q6302" s="22"/>
      <c r="S6302" s="23"/>
      <c r="T6302" s="23"/>
      <c r="U6302" s="23"/>
    </row>
    <row r="6303" spans="2:21">
      <c r="B6303" s="5"/>
      <c r="C6303" s="5"/>
      <c r="K6303" s="10"/>
      <c r="L6303" s="13"/>
      <c r="M6303" s="14"/>
      <c r="N6303" s="15"/>
      <c r="O6303" s="16"/>
      <c r="P6303" s="16"/>
      <c r="Q6303" s="22"/>
      <c r="S6303" s="23"/>
      <c r="T6303" s="23"/>
      <c r="U6303" s="23"/>
    </row>
    <row r="6304" spans="2:21">
      <c r="B6304" s="5"/>
      <c r="C6304" s="5"/>
      <c r="K6304" s="10"/>
      <c r="L6304" s="13"/>
      <c r="M6304" s="14"/>
      <c r="N6304" s="15"/>
      <c r="O6304" s="16"/>
      <c r="P6304" s="16"/>
      <c r="Q6304" s="22"/>
      <c r="S6304" s="23"/>
      <c r="T6304" s="23"/>
      <c r="U6304" s="23"/>
    </row>
    <row r="6305" spans="2:21">
      <c r="B6305" s="5"/>
      <c r="C6305" s="5"/>
      <c r="K6305" s="10"/>
      <c r="L6305" s="13"/>
      <c r="M6305" s="14"/>
      <c r="N6305" s="15"/>
      <c r="O6305" s="16"/>
      <c r="P6305" s="16"/>
      <c r="Q6305" s="22"/>
      <c r="S6305" s="23"/>
      <c r="T6305" s="23"/>
      <c r="U6305" s="23"/>
    </row>
    <row r="6306" spans="2:21">
      <c r="B6306" s="5"/>
      <c r="C6306" s="5"/>
      <c r="K6306" s="10"/>
      <c r="L6306" s="13"/>
      <c r="M6306" s="14"/>
      <c r="N6306" s="15"/>
      <c r="O6306" s="16"/>
      <c r="P6306" s="16"/>
      <c r="Q6306" s="22"/>
      <c r="S6306" s="23"/>
      <c r="T6306" s="23"/>
      <c r="U6306" s="23"/>
    </row>
    <row r="6307" spans="2:21">
      <c r="B6307" s="5"/>
      <c r="C6307" s="5"/>
      <c r="K6307" s="10"/>
      <c r="L6307" s="13"/>
      <c r="M6307" s="14"/>
      <c r="N6307" s="15"/>
      <c r="O6307" s="16"/>
      <c r="P6307" s="16"/>
      <c r="Q6307" s="22"/>
      <c r="S6307" s="23"/>
      <c r="T6307" s="23"/>
      <c r="U6307" s="23"/>
    </row>
    <row r="6308" spans="2:21">
      <c r="B6308" s="5"/>
      <c r="C6308" s="5"/>
      <c r="K6308" s="10"/>
      <c r="L6308" s="13"/>
      <c r="M6308" s="14"/>
      <c r="N6308" s="15"/>
      <c r="O6308" s="16"/>
      <c r="P6308" s="16"/>
      <c r="Q6308" s="22"/>
      <c r="S6308" s="23"/>
      <c r="T6308" s="23"/>
      <c r="U6308" s="23"/>
    </row>
    <row r="6309" spans="2:21">
      <c r="B6309" s="5"/>
      <c r="C6309" s="5"/>
      <c r="K6309" s="10"/>
      <c r="L6309" s="13"/>
      <c r="M6309" s="14"/>
      <c r="N6309" s="15"/>
      <c r="O6309" s="16"/>
      <c r="P6309" s="16"/>
      <c r="Q6309" s="22"/>
      <c r="S6309" s="23"/>
      <c r="T6309" s="23"/>
      <c r="U6309" s="23"/>
    </row>
    <row r="6310" spans="2:21">
      <c r="B6310" s="5"/>
      <c r="C6310" s="5"/>
      <c r="K6310" s="10"/>
      <c r="L6310" s="13"/>
      <c r="M6310" s="14"/>
      <c r="N6310" s="15"/>
      <c r="O6310" s="16"/>
      <c r="P6310" s="16"/>
      <c r="Q6310" s="22"/>
      <c r="S6310" s="23"/>
      <c r="T6310" s="23"/>
      <c r="U6310" s="23"/>
    </row>
    <row r="6311" spans="2:21">
      <c r="B6311" s="5"/>
      <c r="C6311" s="5"/>
      <c r="K6311" s="10"/>
      <c r="L6311" s="13"/>
      <c r="M6311" s="14"/>
      <c r="N6311" s="15"/>
      <c r="O6311" s="16"/>
      <c r="P6311" s="16"/>
      <c r="Q6311" s="22"/>
      <c r="S6311" s="23"/>
      <c r="T6311" s="23"/>
      <c r="U6311" s="23"/>
    </row>
    <row r="6312" spans="2:21">
      <c r="B6312" s="5"/>
      <c r="C6312" s="5"/>
      <c r="K6312" s="10"/>
      <c r="L6312" s="13"/>
      <c r="M6312" s="14"/>
      <c r="N6312" s="15"/>
      <c r="O6312" s="16"/>
      <c r="P6312" s="16"/>
      <c r="Q6312" s="22"/>
      <c r="S6312" s="23"/>
      <c r="T6312" s="23"/>
      <c r="U6312" s="23"/>
    </row>
    <row r="6313" spans="2:21">
      <c r="B6313" s="5"/>
      <c r="C6313" s="5"/>
      <c r="K6313" s="10"/>
      <c r="L6313" s="13"/>
      <c r="M6313" s="14"/>
      <c r="N6313" s="15"/>
      <c r="O6313" s="16"/>
      <c r="P6313" s="16"/>
      <c r="Q6313" s="22"/>
      <c r="S6313" s="23"/>
      <c r="T6313" s="23"/>
      <c r="U6313" s="23"/>
    </row>
    <row r="6314" spans="2:21">
      <c r="B6314" s="5"/>
      <c r="C6314" s="5"/>
      <c r="K6314" s="10"/>
      <c r="L6314" s="13"/>
      <c r="M6314" s="14"/>
      <c r="N6314" s="15"/>
      <c r="O6314" s="16"/>
      <c r="P6314" s="16"/>
      <c r="Q6314" s="22"/>
      <c r="S6314" s="23"/>
      <c r="T6314" s="23"/>
      <c r="U6314" s="23"/>
    </row>
    <row r="6315" spans="2:21">
      <c r="B6315" s="5"/>
      <c r="C6315" s="5"/>
      <c r="K6315" s="10"/>
      <c r="L6315" s="13"/>
      <c r="M6315" s="14"/>
      <c r="N6315" s="15"/>
      <c r="O6315" s="16"/>
      <c r="P6315" s="16"/>
      <c r="Q6315" s="22"/>
      <c r="S6315" s="23"/>
      <c r="T6315" s="23"/>
      <c r="U6315" s="23"/>
    </row>
    <row r="6316" spans="2:21">
      <c r="B6316" s="5"/>
      <c r="C6316" s="5"/>
      <c r="K6316" s="10"/>
      <c r="L6316" s="13"/>
      <c r="M6316" s="14"/>
      <c r="N6316" s="15"/>
      <c r="O6316" s="16"/>
      <c r="P6316" s="16"/>
      <c r="Q6316" s="22"/>
      <c r="S6316" s="23"/>
      <c r="T6316" s="23"/>
      <c r="U6316" s="23"/>
    </row>
    <row r="6317" spans="2:21">
      <c r="B6317" s="5"/>
      <c r="C6317" s="5"/>
      <c r="K6317" s="10"/>
      <c r="L6317" s="13"/>
      <c r="M6317" s="14"/>
      <c r="N6317" s="15"/>
      <c r="O6317" s="16"/>
      <c r="P6317" s="16"/>
      <c r="Q6317" s="22"/>
      <c r="S6317" s="23"/>
      <c r="T6317" s="23"/>
      <c r="U6317" s="23"/>
    </row>
    <row r="6318" spans="2:21">
      <c r="B6318" s="5"/>
      <c r="C6318" s="5"/>
      <c r="K6318" s="10"/>
      <c r="L6318" s="13"/>
      <c r="M6318" s="14"/>
      <c r="N6318" s="15"/>
      <c r="O6318" s="16"/>
      <c r="P6318" s="16"/>
      <c r="Q6318" s="22"/>
      <c r="S6318" s="23"/>
      <c r="T6318" s="23"/>
      <c r="U6318" s="23"/>
    </row>
    <row r="6319" spans="2:21">
      <c r="B6319" s="5"/>
      <c r="C6319" s="5"/>
      <c r="K6319" s="10"/>
      <c r="L6319" s="13"/>
      <c r="M6319" s="14"/>
      <c r="N6319" s="15"/>
      <c r="O6319" s="16"/>
      <c r="P6319" s="16"/>
      <c r="Q6319" s="22"/>
      <c r="S6319" s="23"/>
      <c r="T6319" s="23"/>
      <c r="U6319" s="23"/>
    </row>
    <row r="6320" spans="2:21">
      <c r="B6320" s="5"/>
      <c r="C6320" s="5"/>
      <c r="K6320" s="10"/>
      <c r="L6320" s="13"/>
      <c r="M6320" s="14"/>
      <c r="N6320" s="15"/>
      <c r="O6320" s="16"/>
      <c r="P6320" s="16"/>
      <c r="Q6320" s="22"/>
      <c r="S6320" s="23"/>
      <c r="T6320" s="23"/>
      <c r="U6320" s="23"/>
    </row>
    <row r="6321" spans="2:21">
      <c r="B6321" s="5"/>
      <c r="C6321" s="5"/>
      <c r="K6321" s="10"/>
      <c r="L6321" s="13"/>
      <c r="M6321" s="14"/>
      <c r="N6321" s="15"/>
      <c r="O6321" s="16"/>
      <c r="P6321" s="16"/>
      <c r="Q6321" s="22"/>
      <c r="S6321" s="23"/>
      <c r="T6321" s="23"/>
      <c r="U6321" s="23"/>
    </row>
    <row r="6322" spans="2:21">
      <c r="B6322" s="5"/>
      <c r="C6322" s="5"/>
      <c r="K6322" s="10"/>
      <c r="L6322" s="13"/>
      <c r="M6322" s="14"/>
      <c r="N6322" s="15"/>
      <c r="O6322" s="16"/>
      <c r="P6322" s="16"/>
      <c r="Q6322" s="22"/>
      <c r="S6322" s="23"/>
      <c r="T6322" s="23"/>
      <c r="U6322" s="23"/>
    </row>
    <row r="6323" spans="2:21">
      <c r="B6323" s="5"/>
      <c r="C6323" s="5"/>
      <c r="K6323" s="10"/>
      <c r="L6323" s="13"/>
      <c r="M6323" s="14"/>
      <c r="N6323" s="15"/>
      <c r="O6323" s="16"/>
      <c r="P6323" s="16"/>
      <c r="Q6323" s="22"/>
      <c r="S6323" s="23"/>
      <c r="T6323" s="23"/>
      <c r="U6323" s="23"/>
    </row>
    <row r="6324" spans="2:21">
      <c r="B6324" s="5"/>
      <c r="C6324" s="5"/>
      <c r="K6324" s="10"/>
      <c r="L6324" s="13"/>
      <c r="M6324" s="14"/>
      <c r="N6324" s="15"/>
      <c r="O6324" s="16"/>
      <c r="P6324" s="16"/>
      <c r="Q6324" s="22"/>
      <c r="S6324" s="23"/>
      <c r="T6324" s="23"/>
      <c r="U6324" s="23"/>
    </row>
    <row r="6325" spans="2:21">
      <c r="B6325" s="5"/>
      <c r="C6325" s="5"/>
      <c r="K6325" s="10"/>
      <c r="L6325" s="13"/>
      <c r="M6325" s="14"/>
      <c r="N6325" s="15"/>
      <c r="O6325" s="16"/>
      <c r="P6325" s="16"/>
      <c r="Q6325" s="22"/>
      <c r="S6325" s="23"/>
      <c r="T6325" s="23"/>
      <c r="U6325" s="23"/>
    </row>
    <row r="6326" spans="2:21">
      <c r="B6326" s="5"/>
      <c r="C6326" s="5"/>
      <c r="K6326" s="10"/>
      <c r="L6326" s="13"/>
      <c r="M6326" s="14"/>
      <c r="N6326" s="15"/>
      <c r="O6326" s="16"/>
      <c r="P6326" s="16"/>
      <c r="Q6326" s="22"/>
      <c r="S6326" s="23"/>
      <c r="T6326" s="23"/>
      <c r="U6326" s="23"/>
    </row>
    <row r="6327" spans="2:21">
      <c r="B6327" s="5"/>
      <c r="C6327" s="5"/>
      <c r="K6327" s="10"/>
      <c r="L6327" s="13"/>
      <c r="M6327" s="14"/>
      <c r="N6327" s="15"/>
      <c r="O6327" s="16"/>
      <c r="P6327" s="16"/>
      <c r="Q6327" s="22"/>
      <c r="S6327" s="23"/>
      <c r="T6327" s="23"/>
      <c r="U6327" s="23"/>
    </row>
    <row r="6328" spans="2:21">
      <c r="B6328" s="5"/>
      <c r="C6328" s="5"/>
      <c r="K6328" s="10"/>
      <c r="L6328" s="13"/>
      <c r="M6328" s="14"/>
      <c r="N6328" s="15"/>
      <c r="O6328" s="16"/>
      <c r="P6328" s="16"/>
      <c r="Q6328" s="22"/>
      <c r="S6328" s="23"/>
      <c r="T6328" s="23"/>
      <c r="U6328" s="23"/>
    </row>
    <row r="6329" spans="2:21">
      <c r="B6329" s="5"/>
      <c r="C6329" s="5"/>
      <c r="K6329" s="10"/>
      <c r="L6329" s="13"/>
      <c r="M6329" s="14"/>
      <c r="N6329" s="15"/>
      <c r="O6329" s="16"/>
      <c r="P6329" s="16"/>
      <c r="Q6329" s="22"/>
      <c r="S6329" s="23"/>
      <c r="T6329" s="23"/>
      <c r="U6329" s="23"/>
    </row>
    <row r="6330" spans="2:21">
      <c r="B6330" s="5"/>
      <c r="C6330" s="5"/>
      <c r="K6330" s="10"/>
      <c r="L6330" s="13"/>
      <c r="M6330" s="14"/>
      <c r="N6330" s="15"/>
      <c r="O6330" s="16"/>
      <c r="P6330" s="16"/>
      <c r="Q6330" s="22"/>
      <c r="S6330" s="23"/>
      <c r="T6330" s="23"/>
      <c r="U6330" s="23"/>
    </row>
    <row r="6331" spans="2:21">
      <c r="B6331" s="5"/>
      <c r="C6331" s="5"/>
      <c r="K6331" s="10"/>
      <c r="L6331" s="13"/>
      <c r="M6331" s="14"/>
      <c r="N6331" s="15"/>
      <c r="O6331" s="16"/>
      <c r="P6331" s="16"/>
      <c r="Q6331" s="22"/>
      <c r="S6331" s="23"/>
      <c r="T6331" s="23"/>
      <c r="U6331" s="23"/>
    </row>
    <row r="6332" spans="2:21">
      <c r="B6332" s="5"/>
      <c r="C6332" s="5"/>
      <c r="K6332" s="10"/>
      <c r="L6332" s="13"/>
      <c r="M6332" s="14"/>
      <c r="N6332" s="15"/>
      <c r="O6332" s="16"/>
      <c r="P6332" s="16"/>
      <c r="Q6332" s="22"/>
      <c r="S6332" s="23"/>
      <c r="T6332" s="23"/>
      <c r="U6332" s="23"/>
    </row>
    <row r="6333" spans="2:21">
      <c r="B6333" s="5"/>
      <c r="C6333" s="5"/>
      <c r="K6333" s="10"/>
      <c r="L6333" s="13"/>
      <c r="M6333" s="14"/>
      <c r="N6333" s="15"/>
      <c r="O6333" s="16"/>
      <c r="P6333" s="16"/>
      <c r="Q6333" s="22"/>
      <c r="S6333" s="23"/>
      <c r="T6333" s="23"/>
      <c r="U6333" s="23"/>
    </row>
    <row r="6334" spans="2:21">
      <c r="B6334" s="5"/>
      <c r="C6334" s="5"/>
      <c r="K6334" s="10"/>
      <c r="L6334" s="13"/>
      <c r="M6334" s="14"/>
      <c r="N6334" s="15"/>
      <c r="O6334" s="16"/>
      <c r="P6334" s="16"/>
      <c r="Q6334" s="22"/>
      <c r="S6334" s="23"/>
      <c r="T6334" s="23"/>
      <c r="U6334" s="23"/>
    </row>
    <row r="6335" spans="2:21">
      <c r="B6335" s="5"/>
      <c r="C6335" s="5"/>
      <c r="K6335" s="10"/>
      <c r="L6335" s="13"/>
      <c r="M6335" s="14"/>
      <c r="N6335" s="15"/>
      <c r="O6335" s="16"/>
      <c r="P6335" s="16"/>
      <c r="Q6335" s="22"/>
      <c r="S6335" s="23"/>
      <c r="T6335" s="23"/>
      <c r="U6335" s="23"/>
    </row>
    <row r="6336" spans="2:21">
      <c r="B6336" s="5"/>
      <c r="C6336" s="5"/>
      <c r="K6336" s="10"/>
      <c r="L6336" s="13"/>
      <c r="M6336" s="14"/>
      <c r="N6336" s="15"/>
      <c r="O6336" s="16"/>
      <c r="P6336" s="16"/>
      <c r="Q6336" s="22"/>
      <c r="S6336" s="23"/>
      <c r="T6336" s="23"/>
      <c r="U6336" s="23"/>
    </row>
    <row r="6337" spans="2:21">
      <c r="B6337" s="5"/>
      <c r="C6337" s="5"/>
      <c r="K6337" s="10"/>
      <c r="L6337" s="13"/>
      <c r="M6337" s="14"/>
      <c r="N6337" s="15"/>
      <c r="O6337" s="16"/>
      <c r="P6337" s="16"/>
      <c r="Q6337" s="22"/>
      <c r="S6337" s="23"/>
      <c r="T6337" s="23"/>
      <c r="U6337" s="23"/>
    </row>
    <row r="6338" spans="2:21">
      <c r="B6338" s="5"/>
      <c r="C6338" s="5"/>
      <c r="K6338" s="10"/>
      <c r="L6338" s="13"/>
      <c r="M6338" s="14"/>
      <c r="N6338" s="15"/>
      <c r="O6338" s="16"/>
      <c r="P6338" s="16"/>
      <c r="Q6338" s="22"/>
      <c r="S6338" s="23"/>
      <c r="T6338" s="23"/>
      <c r="U6338" s="23"/>
    </row>
    <row r="6339" spans="2:21">
      <c r="B6339" s="5"/>
      <c r="C6339" s="5"/>
      <c r="K6339" s="10"/>
      <c r="L6339" s="13"/>
      <c r="M6339" s="14"/>
      <c r="N6339" s="15"/>
      <c r="O6339" s="16"/>
      <c r="P6339" s="16"/>
      <c r="Q6339" s="22"/>
      <c r="S6339" s="23"/>
      <c r="T6339" s="23"/>
      <c r="U6339" s="23"/>
    </row>
    <row r="6340" spans="2:21">
      <c r="B6340" s="5"/>
      <c r="C6340" s="5"/>
      <c r="K6340" s="10"/>
      <c r="L6340" s="13"/>
      <c r="M6340" s="14"/>
      <c r="N6340" s="15"/>
      <c r="O6340" s="16"/>
      <c r="P6340" s="16"/>
      <c r="Q6340" s="22"/>
      <c r="S6340" s="23"/>
      <c r="T6340" s="23"/>
      <c r="U6340" s="23"/>
    </row>
    <row r="6341" spans="2:21">
      <c r="B6341" s="5"/>
      <c r="C6341" s="5"/>
      <c r="K6341" s="10"/>
      <c r="L6341" s="13"/>
      <c r="M6341" s="14"/>
      <c r="N6341" s="15"/>
      <c r="O6341" s="16"/>
      <c r="P6341" s="16"/>
      <c r="Q6341" s="22"/>
      <c r="S6341" s="23"/>
      <c r="T6341" s="23"/>
      <c r="U6341" s="23"/>
    </row>
    <row r="6342" spans="2:21">
      <c r="B6342" s="5"/>
      <c r="C6342" s="5"/>
      <c r="K6342" s="10"/>
      <c r="L6342" s="13"/>
      <c r="M6342" s="14"/>
      <c r="N6342" s="15"/>
      <c r="O6342" s="16"/>
      <c r="P6342" s="16"/>
      <c r="Q6342" s="22"/>
      <c r="S6342" s="23"/>
      <c r="T6342" s="23"/>
      <c r="U6342" s="23"/>
    </row>
    <row r="6343" spans="2:21">
      <c r="B6343" s="5"/>
      <c r="C6343" s="5"/>
      <c r="K6343" s="10"/>
      <c r="L6343" s="13"/>
      <c r="M6343" s="14"/>
      <c r="N6343" s="15"/>
      <c r="O6343" s="16"/>
      <c r="P6343" s="16"/>
      <c r="Q6343" s="22"/>
      <c r="S6343" s="23"/>
      <c r="T6343" s="23"/>
      <c r="U6343" s="23"/>
    </row>
    <row r="6344" spans="2:21">
      <c r="B6344" s="5"/>
      <c r="C6344" s="5"/>
      <c r="K6344" s="10"/>
      <c r="L6344" s="13"/>
      <c r="M6344" s="14"/>
      <c r="N6344" s="15"/>
      <c r="O6344" s="16"/>
      <c r="P6344" s="16"/>
      <c r="Q6344" s="22"/>
      <c r="S6344" s="23"/>
      <c r="T6344" s="23"/>
      <c r="U6344" s="23"/>
    </row>
    <row r="6345" spans="2:21">
      <c r="B6345" s="5"/>
      <c r="C6345" s="5"/>
      <c r="K6345" s="10"/>
      <c r="L6345" s="13"/>
      <c r="M6345" s="14"/>
      <c r="N6345" s="15"/>
      <c r="O6345" s="16"/>
      <c r="P6345" s="16"/>
      <c r="Q6345" s="22"/>
      <c r="S6345" s="23"/>
      <c r="T6345" s="23"/>
      <c r="U6345" s="23"/>
    </row>
    <row r="6346" spans="2:21">
      <c r="B6346" s="5"/>
      <c r="C6346" s="5"/>
      <c r="K6346" s="10"/>
      <c r="L6346" s="13"/>
      <c r="M6346" s="14"/>
      <c r="N6346" s="15"/>
      <c r="O6346" s="16"/>
      <c r="P6346" s="16"/>
      <c r="Q6346" s="22"/>
      <c r="S6346" s="23"/>
      <c r="T6346" s="23"/>
      <c r="U6346" s="23"/>
    </row>
    <row r="6347" spans="2:21">
      <c r="B6347" s="5"/>
      <c r="C6347" s="5"/>
      <c r="K6347" s="10"/>
      <c r="L6347" s="13"/>
      <c r="M6347" s="14"/>
      <c r="N6347" s="15"/>
      <c r="O6347" s="16"/>
      <c r="P6347" s="16"/>
      <c r="Q6347" s="22"/>
      <c r="S6347" s="23"/>
      <c r="T6347" s="23"/>
      <c r="U6347" s="23"/>
    </row>
    <row r="6348" spans="2:21">
      <c r="B6348" s="5"/>
      <c r="C6348" s="5"/>
      <c r="K6348" s="10"/>
      <c r="L6348" s="13"/>
      <c r="M6348" s="14"/>
      <c r="N6348" s="15"/>
      <c r="O6348" s="16"/>
      <c r="P6348" s="16"/>
      <c r="Q6348" s="22"/>
      <c r="S6348" s="23"/>
      <c r="T6348" s="23"/>
      <c r="U6348" s="23"/>
    </row>
    <row r="6349" spans="2:21">
      <c r="B6349" s="5"/>
      <c r="C6349" s="5"/>
      <c r="K6349" s="10"/>
      <c r="L6349" s="13"/>
      <c r="M6349" s="14"/>
      <c r="N6349" s="15"/>
      <c r="O6349" s="16"/>
      <c r="P6349" s="16"/>
      <c r="Q6349" s="22"/>
      <c r="S6349" s="23"/>
      <c r="T6349" s="23"/>
      <c r="U6349" s="23"/>
    </row>
    <row r="6350" spans="2:21">
      <c r="B6350" s="5"/>
      <c r="C6350" s="5"/>
      <c r="K6350" s="10"/>
      <c r="L6350" s="13"/>
      <c r="M6350" s="14"/>
      <c r="N6350" s="15"/>
      <c r="O6350" s="16"/>
      <c r="P6350" s="16"/>
      <c r="Q6350" s="22"/>
      <c r="S6350" s="23"/>
      <c r="T6350" s="23"/>
      <c r="U6350" s="23"/>
    </row>
    <row r="6351" spans="2:21">
      <c r="B6351" s="5"/>
      <c r="C6351" s="5"/>
      <c r="K6351" s="10"/>
      <c r="L6351" s="13"/>
      <c r="M6351" s="14"/>
      <c r="N6351" s="15"/>
      <c r="O6351" s="16"/>
      <c r="P6351" s="16"/>
      <c r="Q6351" s="22"/>
      <c r="S6351" s="23"/>
      <c r="T6351" s="23"/>
      <c r="U6351" s="23"/>
    </row>
    <row r="6352" spans="2:21">
      <c r="B6352" s="5"/>
      <c r="C6352" s="5"/>
      <c r="K6352" s="10"/>
      <c r="L6352" s="13"/>
      <c r="M6352" s="14"/>
      <c r="N6352" s="15"/>
      <c r="O6352" s="16"/>
      <c r="P6352" s="16"/>
      <c r="Q6352" s="22"/>
      <c r="S6352" s="23"/>
      <c r="T6352" s="23"/>
      <c r="U6352" s="23"/>
    </row>
    <row r="6353" spans="2:21">
      <c r="B6353" s="5"/>
      <c r="C6353" s="5"/>
      <c r="K6353" s="10"/>
      <c r="L6353" s="13"/>
      <c r="M6353" s="14"/>
      <c r="N6353" s="15"/>
      <c r="O6353" s="16"/>
      <c r="P6353" s="16"/>
      <c r="Q6353" s="22"/>
      <c r="S6353" s="23"/>
      <c r="T6353" s="23"/>
      <c r="U6353" s="23"/>
    </row>
    <row r="6354" spans="2:21">
      <c r="B6354" s="5"/>
      <c r="C6354" s="5"/>
      <c r="K6354" s="10"/>
      <c r="L6354" s="13"/>
      <c r="M6354" s="14"/>
      <c r="N6354" s="15"/>
      <c r="O6354" s="16"/>
      <c r="P6354" s="16"/>
      <c r="Q6354" s="22"/>
      <c r="S6354" s="23"/>
      <c r="T6354" s="23"/>
      <c r="U6354" s="23"/>
    </row>
    <row r="6355" spans="2:21">
      <c r="B6355" s="5"/>
      <c r="C6355" s="5"/>
      <c r="K6355" s="10"/>
      <c r="L6355" s="13"/>
      <c r="M6355" s="14"/>
      <c r="N6355" s="15"/>
      <c r="O6355" s="16"/>
      <c r="P6355" s="16"/>
      <c r="Q6355" s="22"/>
      <c r="S6355" s="23"/>
      <c r="T6355" s="23"/>
      <c r="U6355" s="23"/>
    </row>
    <row r="6356" spans="2:21">
      <c r="B6356" s="5"/>
      <c r="C6356" s="5"/>
      <c r="K6356" s="10"/>
      <c r="L6356" s="13"/>
      <c r="M6356" s="14"/>
      <c r="N6356" s="15"/>
      <c r="O6356" s="16"/>
      <c r="P6356" s="16"/>
      <c r="Q6356" s="22"/>
      <c r="S6356" s="23"/>
      <c r="T6356" s="23"/>
      <c r="U6356" s="23"/>
    </row>
    <row r="6357" spans="2:21">
      <c r="B6357" s="5"/>
      <c r="C6357" s="5"/>
      <c r="K6357" s="10"/>
      <c r="L6357" s="13"/>
      <c r="M6357" s="14"/>
      <c r="N6357" s="15"/>
      <c r="O6357" s="16"/>
      <c r="P6357" s="16"/>
      <c r="Q6357" s="22"/>
      <c r="S6357" s="23"/>
      <c r="T6357" s="23"/>
      <c r="U6357" s="23"/>
    </row>
    <row r="6358" spans="2:21">
      <c r="B6358" s="5"/>
      <c r="C6358" s="5"/>
      <c r="K6358" s="10"/>
      <c r="L6358" s="13"/>
      <c r="M6358" s="14"/>
      <c r="N6358" s="15"/>
      <c r="O6358" s="16"/>
      <c r="P6358" s="16"/>
      <c r="Q6358" s="22"/>
      <c r="S6358" s="23"/>
      <c r="T6358" s="23"/>
      <c r="U6358" s="23"/>
    </row>
    <row r="6359" spans="2:21">
      <c r="B6359" s="5"/>
      <c r="C6359" s="5"/>
      <c r="K6359" s="10"/>
      <c r="L6359" s="13"/>
      <c r="M6359" s="14"/>
      <c r="N6359" s="15"/>
      <c r="O6359" s="16"/>
      <c r="P6359" s="16"/>
      <c r="Q6359" s="22"/>
      <c r="S6359" s="23"/>
      <c r="T6359" s="23"/>
      <c r="U6359" s="23"/>
    </row>
    <row r="6360" spans="2:21">
      <c r="B6360" s="5"/>
      <c r="C6360" s="5"/>
      <c r="K6360" s="10"/>
      <c r="L6360" s="13"/>
      <c r="M6360" s="14"/>
      <c r="N6360" s="15"/>
      <c r="O6360" s="16"/>
      <c r="P6360" s="16"/>
      <c r="Q6360" s="22"/>
      <c r="S6360" s="23"/>
      <c r="T6360" s="23"/>
      <c r="U6360" s="23"/>
    </row>
    <row r="6361" spans="2:21">
      <c r="B6361" s="5"/>
      <c r="C6361" s="5"/>
      <c r="K6361" s="10"/>
      <c r="L6361" s="13"/>
      <c r="M6361" s="14"/>
      <c r="N6361" s="15"/>
      <c r="O6361" s="16"/>
      <c r="P6361" s="16"/>
      <c r="Q6361" s="22"/>
      <c r="S6361" s="23"/>
      <c r="T6361" s="23"/>
      <c r="U6361" s="23"/>
    </row>
    <row r="6362" spans="2:21">
      <c r="B6362" s="5"/>
      <c r="C6362" s="5"/>
      <c r="K6362" s="10"/>
      <c r="L6362" s="13"/>
      <c r="M6362" s="14"/>
      <c r="N6362" s="15"/>
      <c r="O6362" s="16"/>
      <c r="P6362" s="16"/>
      <c r="Q6362" s="22"/>
      <c r="S6362" s="23"/>
      <c r="T6362" s="23"/>
      <c r="U6362" s="23"/>
    </row>
    <row r="6363" spans="2:21">
      <c r="B6363" s="5"/>
      <c r="C6363" s="5"/>
      <c r="K6363" s="10"/>
      <c r="L6363" s="13"/>
      <c r="M6363" s="14"/>
      <c r="N6363" s="15"/>
      <c r="O6363" s="16"/>
      <c r="P6363" s="16"/>
      <c r="Q6363" s="22"/>
      <c r="S6363" s="23"/>
      <c r="T6363" s="23"/>
      <c r="U6363" s="23"/>
    </row>
    <row r="6364" spans="2:21">
      <c r="B6364" s="5"/>
      <c r="C6364" s="5"/>
      <c r="K6364" s="10"/>
      <c r="L6364" s="13"/>
      <c r="M6364" s="14"/>
      <c r="N6364" s="15"/>
      <c r="O6364" s="16"/>
      <c r="P6364" s="16"/>
      <c r="Q6364" s="22"/>
      <c r="S6364" s="23"/>
      <c r="T6364" s="23"/>
      <c r="U6364" s="23"/>
    </row>
    <row r="6365" spans="2:21">
      <c r="B6365" s="5"/>
      <c r="C6365" s="5"/>
      <c r="K6365" s="10"/>
      <c r="L6365" s="13"/>
      <c r="M6365" s="14"/>
      <c r="N6365" s="15"/>
      <c r="O6365" s="16"/>
      <c r="P6365" s="16"/>
      <c r="Q6365" s="22"/>
      <c r="S6365" s="23"/>
      <c r="T6365" s="23"/>
      <c r="U6365" s="23"/>
    </row>
    <row r="6366" spans="2:21">
      <c r="B6366" s="5"/>
      <c r="C6366" s="5"/>
      <c r="K6366" s="10"/>
      <c r="L6366" s="13"/>
      <c r="M6366" s="14"/>
      <c r="N6366" s="15"/>
      <c r="O6366" s="16"/>
      <c r="P6366" s="16"/>
      <c r="Q6366" s="22"/>
      <c r="S6366" s="23"/>
      <c r="T6366" s="23"/>
      <c r="U6366" s="23"/>
    </row>
    <row r="6367" spans="2:21">
      <c r="B6367" s="5"/>
      <c r="C6367" s="5"/>
      <c r="K6367" s="10"/>
      <c r="L6367" s="13"/>
      <c r="M6367" s="14"/>
      <c r="N6367" s="15"/>
      <c r="O6367" s="16"/>
      <c r="P6367" s="16"/>
      <c r="Q6367" s="22"/>
      <c r="S6367" s="23"/>
      <c r="T6367" s="23"/>
      <c r="U6367" s="23"/>
    </row>
    <row r="6368" spans="2:21">
      <c r="B6368" s="5"/>
      <c r="C6368" s="5"/>
      <c r="K6368" s="10"/>
      <c r="L6368" s="13"/>
      <c r="M6368" s="14"/>
      <c r="N6368" s="15"/>
      <c r="O6368" s="16"/>
      <c r="P6368" s="16"/>
      <c r="Q6368" s="22"/>
      <c r="S6368" s="23"/>
      <c r="T6368" s="23"/>
      <c r="U6368" s="23"/>
    </row>
    <row r="6369" spans="2:21">
      <c r="B6369" s="5"/>
      <c r="C6369" s="5"/>
      <c r="K6369" s="10"/>
      <c r="L6369" s="13"/>
      <c r="M6369" s="14"/>
      <c r="N6369" s="15"/>
      <c r="O6369" s="16"/>
      <c r="P6369" s="16"/>
      <c r="Q6369" s="22"/>
      <c r="S6369" s="23"/>
      <c r="T6369" s="23"/>
      <c r="U6369" s="23"/>
    </row>
    <row r="6370" spans="2:21">
      <c r="B6370" s="5"/>
      <c r="C6370" s="5"/>
      <c r="K6370" s="10"/>
      <c r="L6370" s="13"/>
      <c r="M6370" s="14"/>
      <c r="N6370" s="15"/>
      <c r="O6370" s="16"/>
      <c r="P6370" s="16"/>
      <c r="Q6370" s="22"/>
      <c r="S6370" s="23"/>
      <c r="T6370" s="23"/>
      <c r="U6370" s="23"/>
    </row>
    <row r="6371" spans="2:21">
      <c r="B6371" s="5"/>
      <c r="C6371" s="5"/>
      <c r="K6371" s="10"/>
      <c r="L6371" s="13"/>
      <c r="M6371" s="14"/>
      <c r="N6371" s="15"/>
      <c r="O6371" s="16"/>
      <c r="P6371" s="16"/>
      <c r="Q6371" s="22"/>
      <c r="S6371" s="23"/>
      <c r="T6371" s="23"/>
      <c r="U6371" s="23"/>
    </row>
    <row r="6372" spans="2:21">
      <c r="B6372" s="5"/>
      <c r="C6372" s="5"/>
      <c r="K6372" s="10"/>
      <c r="L6372" s="13"/>
      <c r="M6372" s="14"/>
      <c r="N6372" s="15"/>
      <c r="O6372" s="16"/>
      <c r="P6372" s="16"/>
      <c r="Q6372" s="22"/>
      <c r="S6372" s="23"/>
      <c r="T6372" s="23"/>
      <c r="U6372" s="23"/>
    </row>
    <row r="6373" spans="2:21">
      <c r="B6373" s="5"/>
      <c r="C6373" s="5"/>
      <c r="K6373" s="10"/>
      <c r="L6373" s="13"/>
      <c r="M6373" s="14"/>
      <c r="N6373" s="15"/>
      <c r="O6373" s="16"/>
      <c r="P6373" s="16"/>
      <c r="Q6373" s="22"/>
      <c r="S6373" s="23"/>
      <c r="T6373" s="23"/>
      <c r="U6373" s="23"/>
    </row>
    <row r="6374" spans="2:21">
      <c r="B6374" s="5"/>
      <c r="C6374" s="5"/>
      <c r="K6374" s="10"/>
      <c r="L6374" s="13"/>
      <c r="M6374" s="14"/>
      <c r="N6374" s="15"/>
      <c r="O6374" s="16"/>
      <c r="P6374" s="16"/>
      <c r="Q6374" s="22"/>
      <c r="S6374" s="23"/>
      <c r="T6374" s="23"/>
      <c r="U6374" s="23"/>
    </row>
    <row r="6375" spans="2:21">
      <c r="B6375" s="5"/>
      <c r="C6375" s="5"/>
      <c r="K6375" s="10"/>
      <c r="L6375" s="13"/>
      <c r="M6375" s="14"/>
      <c r="N6375" s="15"/>
      <c r="O6375" s="16"/>
      <c r="P6375" s="16"/>
      <c r="Q6375" s="22"/>
      <c r="S6375" s="23"/>
      <c r="T6375" s="23"/>
      <c r="U6375" s="23"/>
    </row>
    <row r="6376" spans="2:21">
      <c r="B6376" s="5"/>
      <c r="C6376" s="5"/>
      <c r="K6376" s="10"/>
      <c r="L6376" s="13"/>
      <c r="M6376" s="14"/>
      <c r="N6376" s="15"/>
      <c r="O6376" s="16"/>
      <c r="P6376" s="16"/>
      <c r="Q6376" s="22"/>
      <c r="S6376" s="23"/>
      <c r="T6376" s="23"/>
      <c r="U6376" s="23"/>
    </row>
    <row r="6377" spans="2:21">
      <c r="B6377" s="5"/>
      <c r="C6377" s="5"/>
      <c r="K6377" s="10"/>
      <c r="L6377" s="13"/>
      <c r="M6377" s="14"/>
      <c r="N6377" s="15"/>
      <c r="O6377" s="16"/>
      <c r="P6377" s="16"/>
      <c r="Q6377" s="22"/>
      <c r="S6377" s="23"/>
      <c r="T6377" s="23"/>
      <c r="U6377" s="23"/>
    </row>
    <row r="6378" spans="2:21">
      <c r="B6378" s="5"/>
      <c r="C6378" s="5"/>
      <c r="K6378" s="10"/>
      <c r="L6378" s="13"/>
      <c r="M6378" s="14"/>
      <c r="N6378" s="15"/>
      <c r="O6378" s="16"/>
      <c r="P6378" s="16"/>
      <c r="Q6378" s="22"/>
      <c r="S6378" s="23"/>
      <c r="T6378" s="23"/>
      <c r="U6378" s="23"/>
    </row>
    <row r="6379" spans="2:21">
      <c r="B6379" s="5"/>
      <c r="C6379" s="5"/>
      <c r="K6379" s="10"/>
      <c r="L6379" s="13"/>
      <c r="M6379" s="14"/>
      <c r="N6379" s="15"/>
      <c r="O6379" s="16"/>
      <c r="P6379" s="16"/>
      <c r="Q6379" s="22"/>
      <c r="S6379" s="23"/>
      <c r="T6379" s="23"/>
      <c r="U6379" s="23"/>
    </row>
    <row r="6380" spans="2:21">
      <c r="B6380" s="5"/>
      <c r="C6380" s="5"/>
      <c r="K6380" s="10"/>
      <c r="L6380" s="13"/>
      <c r="M6380" s="14"/>
      <c r="N6380" s="15"/>
      <c r="O6380" s="16"/>
      <c r="P6380" s="16"/>
      <c r="Q6380" s="22"/>
      <c r="S6380" s="23"/>
      <c r="T6380" s="23"/>
      <c r="U6380" s="23"/>
    </row>
    <row r="6381" spans="2:21">
      <c r="B6381" s="5"/>
      <c r="C6381" s="5"/>
      <c r="K6381" s="10"/>
      <c r="L6381" s="13"/>
      <c r="M6381" s="14"/>
      <c r="N6381" s="15"/>
      <c r="O6381" s="16"/>
      <c r="P6381" s="16"/>
      <c r="Q6381" s="22"/>
      <c r="S6381" s="23"/>
      <c r="T6381" s="23"/>
      <c r="U6381" s="23"/>
    </row>
    <row r="6382" spans="2:21">
      <c r="B6382" s="5"/>
      <c r="C6382" s="5"/>
      <c r="K6382" s="10"/>
      <c r="L6382" s="13"/>
      <c r="M6382" s="14"/>
      <c r="N6382" s="15"/>
      <c r="O6382" s="16"/>
      <c r="P6382" s="16"/>
      <c r="Q6382" s="22"/>
      <c r="S6382" s="23"/>
      <c r="T6382" s="23"/>
      <c r="U6382" s="23"/>
    </row>
    <row r="6383" spans="2:21">
      <c r="B6383" s="5"/>
      <c r="C6383" s="5"/>
      <c r="K6383" s="10"/>
      <c r="L6383" s="13"/>
      <c r="M6383" s="14"/>
      <c r="N6383" s="15"/>
      <c r="O6383" s="16"/>
      <c r="P6383" s="16"/>
      <c r="Q6383" s="22"/>
      <c r="S6383" s="23"/>
      <c r="T6383" s="23"/>
      <c r="U6383" s="23"/>
    </row>
    <row r="6384" spans="2:21">
      <c r="B6384" s="5"/>
      <c r="C6384" s="5"/>
      <c r="K6384" s="10"/>
      <c r="L6384" s="13"/>
      <c r="M6384" s="14"/>
      <c r="N6384" s="15"/>
      <c r="O6384" s="16"/>
      <c r="P6384" s="16"/>
      <c r="Q6384" s="22"/>
      <c r="S6384" s="23"/>
      <c r="T6384" s="23"/>
      <c r="U6384" s="23"/>
    </row>
    <row r="6385" spans="2:21">
      <c r="B6385" s="5"/>
      <c r="C6385" s="5"/>
      <c r="K6385" s="10"/>
      <c r="L6385" s="13"/>
      <c r="M6385" s="14"/>
      <c r="N6385" s="15"/>
      <c r="O6385" s="16"/>
      <c r="P6385" s="16"/>
      <c r="Q6385" s="22"/>
      <c r="S6385" s="23"/>
      <c r="T6385" s="23"/>
      <c r="U6385" s="23"/>
    </row>
    <row r="6386" spans="2:21">
      <c r="B6386" s="5"/>
      <c r="C6386" s="5"/>
      <c r="K6386" s="10"/>
      <c r="L6386" s="13"/>
      <c r="M6386" s="14"/>
      <c r="N6386" s="15"/>
      <c r="O6386" s="16"/>
      <c r="P6386" s="16"/>
      <c r="Q6386" s="22"/>
      <c r="S6386" s="23"/>
      <c r="T6386" s="23"/>
      <c r="U6386" s="23"/>
    </row>
    <row r="6387" spans="2:21">
      <c r="B6387" s="5"/>
      <c r="C6387" s="5"/>
      <c r="K6387" s="10"/>
      <c r="L6387" s="13"/>
      <c r="M6387" s="14"/>
      <c r="N6387" s="15"/>
      <c r="O6387" s="16"/>
      <c r="P6387" s="16"/>
      <c r="Q6387" s="22"/>
      <c r="S6387" s="23"/>
      <c r="T6387" s="23"/>
      <c r="U6387" s="23"/>
    </row>
    <row r="6388" spans="2:21">
      <c r="B6388" s="5"/>
      <c r="C6388" s="5"/>
      <c r="K6388" s="10"/>
      <c r="L6388" s="13"/>
      <c r="M6388" s="14"/>
      <c r="N6388" s="15"/>
      <c r="O6388" s="16"/>
      <c r="P6388" s="16"/>
      <c r="Q6388" s="22"/>
      <c r="S6388" s="23"/>
      <c r="T6388" s="23"/>
      <c r="U6388" s="23"/>
    </row>
    <row r="6389" spans="2:21">
      <c r="B6389" s="5"/>
      <c r="C6389" s="5"/>
      <c r="K6389" s="10"/>
      <c r="L6389" s="13"/>
      <c r="M6389" s="14"/>
      <c r="N6389" s="15"/>
      <c r="O6389" s="16"/>
      <c r="P6389" s="16"/>
      <c r="Q6389" s="22"/>
      <c r="S6389" s="23"/>
      <c r="T6389" s="23"/>
      <c r="U6389" s="23"/>
    </row>
    <row r="6390" spans="2:21">
      <c r="B6390" s="5"/>
      <c r="C6390" s="5"/>
      <c r="K6390" s="10"/>
      <c r="L6390" s="13"/>
      <c r="M6390" s="14"/>
      <c r="N6390" s="15"/>
      <c r="O6390" s="16"/>
      <c r="P6390" s="16"/>
      <c r="Q6390" s="22"/>
      <c r="S6390" s="23"/>
      <c r="T6390" s="23"/>
      <c r="U6390" s="23"/>
    </row>
    <row r="6391" spans="2:21">
      <c r="B6391" s="5"/>
      <c r="C6391" s="5"/>
      <c r="K6391" s="10"/>
      <c r="L6391" s="13"/>
      <c r="M6391" s="14"/>
      <c r="N6391" s="15"/>
      <c r="O6391" s="16"/>
      <c r="P6391" s="16"/>
      <c r="Q6391" s="22"/>
      <c r="S6391" s="23"/>
      <c r="T6391" s="23"/>
      <c r="U6391" s="23"/>
    </row>
    <row r="6392" spans="2:21">
      <c r="B6392" s="5"/>
      <c r="C6392" s="5"/>
      <c r="K6392" s="10"/>
      <c r="L6392" s="13"/>
      <c r="M6392" s="14"/>
      <c r="N6392" s="15"/>
      <c r="O6392" s="16"/>
      <c r="P6392" s="16"/>
      <c r="Q6392" s="22"/>
      <c r="S6392" s="23"/>
      <c r="T6392" s="23"/>
      <c r="U6392" s="23"/>
    </row>
    <row r="6393" spans="2:21">
      <c r="B6393" s="5"/>
      <c r="C6393" s="5"/>
      <c r="K6393" s="10"/>
      <c r="L6393" s="13"/>
      <c r="M6393" s="14"/>
      <c r="N6393" s="15"/>
      <c r="O6393" s="16"/>
      <c r="P6393" s="16"/>
      <c r="Q6393" s="22"/>
      <c r="S6393" s="23"/>
      <c r="T6393" s="23"/>
      <c r="U6393" s="23"/>
    </row>
    <row r="6394" spans="2:21">
      <c r="B6394" s="5"/>
      <c r="C6394" s="5"/>
      <c r="K6394" s="10"/>
      <c r="L6394" s="13"/>
      <c r="M6394" s="14"/>
      <c r="N6394" s="15"/>
      <c r="O6394" s="16"/>
      <c r="P6394" s="16"/>
      <c r="Q6394" s="22"/>
      <c r="S6394" s="23"/>
      <c r="T6394" s="23"/>
      <c r="U6394" s="23"/>
    </row>
    <row r="6395" spans="2:21">
      <c r="B6395" s="5"/>
      <c r="C6395" s="5"/>
      <c r="K6395" s="10"/>
      <c r="L6395" s="13"/>
      <c r="M6395" s="14"/>
      <c r="N6395" s="15"/>
      <c r="O6395" s="16"/>
      <c r="P6395" s="16"/>
      <c r="Q6395" s="22"/>
      <c r="S6395" s="23"/>
      <c r="T6395" s="23"/>
      <c r="U6395" s="23"/>
    </row>
    <row r="6396" spans="2:21">
      <c r="B6396" s="5"/>
      <c r="C6396" s="5"/>
      <c r="K6396" s="10"/>
      <c r="L6396" s="13"/>
      <c r="M6396" s="14"/>
      <c r="N6396" s="15"/>
      <c r="O6396" s="16"/>
      <c r="P6396" s="16"/>
      <c r="Q6396" s="22"/>
      <c r="S6396" s="23"/>
      <c r="T6396" s="23"/>
      <c r="U6396" s="23"/>
    </row>
    <row r="6397" spans="2:21">
      <c r="B6397" s="5"/>
      <c r="C6397" s="5"/>
      <c r="K6397" s="10"/>
      <c r="L6397" s="13"/>
      <c r="M6397" s="14"/>
      <c r="N6397" s="15"/>
      <c r="O6397" s="16"/>
      <c r="P6397" s="16"/>
      <c r="Q6397" s="22"/>
      <c r="S6397" s="23"/>
      <c r="T6397" s="23"/>
      <c r="U6397" s="23"/>
    </row>
    <row r="6398" spans="2:21">
      <c r="B6398" s="5"/>
      <c r="C6398" s="5"/>
      <c r="K6398" s="10"/>
      <c r="L6398" s="13"/>
      <c r="M6398" s="14"/>
      <c r="N6398" s="15"/>
      <c r="O6398" s="16"/>
      <c r="P6398" s="16"/>
      <c r="Q6398" s="22"/>
      <c r="S6398" s="23"/>
      <c r="T6398" s="23"/>
      <c r="U6398" s="23"/>
    </row>
    <row r="6399" spans="2:21">
      <c r="B6399" s="5"/>
      <c r="C6399" s="5"/>
      <c r="K6399" s="10"/>
      <c r="L6399" s="13"/>
      <c r="M6399" s="14"/>
      <c r="N6399" s="15"/>
      <c r="O6399" s="16"/>
      <c r="P6399" s="16"/>
      <c r="Q6399" s="22"/>
      <c r="S6399" s="23"/>
      <c r="T6399" s="23"/>
      <c r="U6399" s="23"/>
    </row>
    <row r="6400" spans="2:21">
      <c r="B6400" s="5"/>
      <c r="C6400" s="5"/>
      <c r="K6400" s="10"/>
      <c r="L6400" s="13"/>
      <c r="M6400" s="14"/>
      <c r="N6400" s="15"/>
      <c r="O6400" s="16"/>
      <c r="P6400" s="16"/>
      <c r="Q6400" s="22"/>
      <c r="S6400" s="23"/>
      <c r="T6400" s="23"/>
      <c r="U6400" s="23"/>
    </row>
    <row r="6401" spans="2:21">
      <c r="B6401" s="5"/>
      <c r="C6401" s="5"/>
      <c r="K6401" s="10"/>
      <c r="L6401" s="13"/>
      <c r="M6401" s="14"/>
      <c r="N6401" s="15"/>
      <c r="O6401" s="16"/>
      <c r="P6401" s="16"/>
      <c r="Q6401" s="22"/>
      <c r="S6401" s="23"/>
      <c r="T6401" s="23"/>
      <c r="U6401" s="23"/>
    </row>
    <row r="6402" spans="2:21">
      <c r="B6402" s="5"/>
      <c r="C6402" s="5"/>
      <c r="K6402" s="10"/>
      <c r="L6402" s="13"/>
      <c r="M6402" s="14"/>
      <c r="N6402" s="15"/>
      <c r="O6402" s="16"/>
      <c r="P6402" s="16"/>
      <c r="Q6402" s="22"/>
      <c r="S6402" s="23"/>
      <c r="T6402" s="23"/>
      <c r="U6402" s="23"/>
    </row>
    <row r="6403" spans="2:21">
      <c r="B6403" s="5"/>
      <c r="C6403" s="5"/>
      <c r="K6403" s="10"/>
      <c r="L6403" s="13"/>
      <c r="M6403" s="14"/>
      <c r="N6403" s="15"/>
      <c r="O6403" s="16"/>
      <c r="P6403" s="16"/>
      <c r="Q6403" s="22"/>
      <c r="S6403" s="23"/>
      <c r="T6403" s="23"/>
      <c r="U6403" s="23"/>
    </row>
    <row r="6404" spans="2:21">
      <c r="B6404" s="5"/>
      <c r="C6404" s="5"/>
      <c r="K6404" s="10"/>
      <c r="L6404" s="13"/>
      <c r="M6404" s="14"/>
      <c r="N6404" s="15"/>
      <c r="O6404" s="16"/>
      <c r="P6404" s="16"/>
      <c r="Q6404" s="22"/>
      <c r="S6404" s="23"/>
      <c r="T6404" s="23"/>
      <c r="U6404" s="23"/>
    </row>
    <row r="6405" spans="2:21">
      <c r="B6405" s="5"/>
      <c r="C6405" s="5"/>
      <c r="K6405" s="10"/>
      <c r="L6405" s="13"/>
      <c r="M6405" s="14"/>
      <c r="N6405" s="15"/>
      <c r="O6405" s="16"/>
      <c r="P6405" s="16"/>
      <c r="Q6405" s="22"/>
      <c r="S6405" s="23"/>
      <c r="T6405" s="23"/>
      <c r="U6405" s="23"/>
    </row>
    <row r="6406" spans="2:21">
      <c r="B6406" s="5"/>
      <c r="C6406" s="5"/>
      <c r="K6406" s="10"/>
      <c r="L6406" s="13"/>
      <c r="M6406" s="14"/>
      <c r="N6406" s="15"/>
      <c r="O6406" s="16"/>
      <c r="P6406" s="16"/>
      <c r="Q6406" s="22"/>
      <c r="S6406" s="23"/>
      <c r="T6406" s="23"/>
      <c r="U6406" s="23"/>
    </row>
    <row r="6407" spans="2:21">
      <c r="B6407" s="5"/>
      <c r="C6407" s="5"/>
      <c r="K6407" s="10"/>
      <c r="L6407" s="13"/>
      <c r="M6407" s="14"/>
      <c r="N6407" s="15"/>
      <c r="O6407" s="16"/>
      <c r="P6407" s="16"/>
      <c r="Q6407" s="22"/>
      <c r="S6407" s="23"/>
      <c r="T6407" s="23"/>
      <c r="U6407" s="23"/>
    </row>
    <row r="6408" spans="2:21">
      <c r="B6408" s="5"/>
      <c r="C6408" s="5"/>
      <c r="K6408" s="10"/>
      <c r="L6408" s="13"/>
      <c r="M6408" s="14"/>
      <c r="N6408" s="15"/>
      <c r="O6408" s="16"/>
      <c r="P6408" s="16"/>
      <c r="Q6408" s="22"/>
      <c r="S6408" s="23"/>
      <c r="T6408" s="23"/>
      <c r="U6408" s="23"/>
    </row>
    <row r="6409" spans="2:21">
      <c r="B6409" s="5"/>
      <c r="C6409" s="5"/>
      <c r="K6409" s="10"/>
      <c r="L6409" s="13"/>
      <c r="M6409" s="14"/>
      <c r="N6409" s="15"/>
      <c r="O6409" s="16"/>
      <c r="P6409" s="16"/>
      <c r="Q6409" s="22"/>
      <c r="S6409" s="23"/>
      <c r="T6409" s="23"/>
      <c r="U6409" s="23"/>
    </row>
    <row r="6410" spans="2:21">
      <c r="B6410" s="5"/>
      <c r="C6410" s="5"/>
      <c r="K6410" s="10"/>
      <c r="L6410" s="13"/>
      <c r="M6410" s="14"/>
      <c r="N6410" s="15"/>
      <c r="O6410" s="16"/>
      <c r="P6410" s="16"/>
      <c r="Q6410" s="22"/>
      <c r="S6410" s="23"/>
      <c r="T6410" s="23"/>
      <c r="U6410" s="23"/>
    </row>
    <row r="6411" spans="2:21">
      <c r="B6411" s="5"/>
      <c r="C6411" s="5"/>
      <c r="K6411" s="10"/>
      <c r="L6411" s="13"/>
      <c r="M6411" s="14"/>
      <c r="N6411" s="15"/>
      <c r="O6411" s="16"/>
      <c r="P6411" s="16"/>
      <c r="Q6411" s="22"/>
      <c r="S6411" s="23"/>
      <c r="T6411" s="23"/>
      <c r="U6411" s="23"/>
    </row>
    <row r="6412" spans="2:21">
      <c r="B6412" s="5"/>
      <c r="C6412" s="5"/>
      <c r="K6412" s="10"/>
      <c r="L6412" s="13"/>
      <c r="M6412" s="14"/>
      <c r="N6412" s="15"/>
      <c r="O6412" s="16"/>
      <c r="P6412" s="16"/>
      <c r="Q6412" s="22"/>
      <c r="S6412" s="23"/>
      <c r="T6412" s="23"/>
      <c r="U6412" s="23"/>
    </row>
    <row r="6413" spans="2:21">
      <c r="B6413" s="5"/>
      <c r="C6413" s="5"/>
      <c r="K6413" s="10"/>
      <c r="L6413" s="13"/>
      <c r="M6413" s="14"/>
      <c r="N6413" s="15"/>
      <c r="O6413" s="16"/>
      <c r="P6413" s="16"/>
      <c r="Q6413" s="22"/>
      <c r="S6413" s="23"/>
      <c r="T6413" s="23"/>
      <c r="U6413" s="23"/>
    </row>
    <row r="6414" spans="2:21">
      <c r="B6414" s="5"/>
      <c r="C6414" s="5"/>
      <c r="K6414" s="10"/>
      <c r="L6414" s="13"/>
      <c r="M6414" s="14"/>
      <c r="N6414" s="15"/>
      <c r="O6414" s="16"/>
      <c r="P6414" s="16"/>
      <c r="Q6414" s="22"/>
      <c r="S6414" s="23"/>
      <c r="T6414" s="23"/>
      <c r="U6414" s="23"/>
    </row>
    <row r="6415" spans="2:21">
      <c r="B6415" s="5"/>
      <c r="C6415" s="5"/>
      <c r="K6415" s="10"/>
      <c r="L6415" s="13"/>
      <c r="M6415" s="14"/>
      <c r="N6415" s="15"/>
      <c r="O6415" s="16"/>
      <c r="P6415" s="16"/>
      <c r="Q6415" s="22"/>
      <c r="S6415" s="23"/>
      <c r="T6415" s="23"/>
      <c r="U6415" s="23"/>
    </row>
    <row r="6416" spans="2:21">
      <c r="B6416" s="5"/>
      <c r="C6416" s="5"/>
      <c r="K6416" s="10"/>
      <c r="L6416" s="13"/>
      <c r="M6416" s="14"/>
      <c r="N6416" s="15"/>
      <c r="O6416" s="16"/>
      <c r="P6416" s="16"/>
      <c r="Q6416" s="22"/>
      <c r="S6416" s="23"/>
      <c r="T6416" s="23"/>
      <c r="U6416" s="23"/>
    </row>
    <row r="6417" spans="2:21">
      <c r="B6417" s="5"/>
      <c r="C6417" s="5"/>
      <c r="K6417" s="10"/>
      <c r="L6417" s="13"/>
      <c r="M6417" s="14"/>
      <c r="N6417" s="15"/>
      <c r="O6417" s="16"/>
      <c r="P6417" s="16"/>
      <c r="Q6417" s="22"/>
      <c r="S6417" s="23"/>
      <c r="T6417" s="23"/>
      <c r="U6417" s="23"/>
    </row>
    <row r="6418" spans="2:21">
      <c r="B6418" s="5"/>
      <c r="C6418" s="5"/>
      <c r="K6418" s="10"/>
      <c r="L6418" s="13"/>
      <c r="M6418" s="14"/>
      <c r="N6418" s="15"/>
      <c r="O6418" s="16"/>
      <c r="P6418" s="16"/>
      <c r="Q6418" s="22"/>
      <c r="S6418" s="23"/>
      <c r="T6418" s="23"/>
      <c r="U6418" s="23"/>
    </row>
    <row r="6419" spans="2:21">
      <c r="B6419" s="5"/>
      <c r="C6419" s="5"/>
      <c r="K6419" s="10"/>
      <c r="L6419" s="13"/>
      <c r="M6419" s="14"/>
      <c r="N6419" s="15"/>
      <c r="O6419" s="16"/>
      <c r="P6419" s="16"/>
      <c r="Q6419" s="22"/>
      <c r="S6419" s="23"/>
      <c r="T6419" s="23"/>
      <c r="U6419" s="23"/>
    </row>
    <row r="6420" spans="2:21">
      <c r="B6420" s="5"/>
      <c r="C6420" s="5"/>
      <c r="K6420" s="10"/>
      <c r="L6420" s="13"/>
      <c r="M6420" s="14"/>
      <c r="N6420" s="15"/>
      <c r="O6420" s="16"/>
      <c r="P6420" s="16"/>
      <c r="Q6420" s="22"/>
      <c r="S6420" s="23"/>
      <c r="T6420" s="23"/>
      <c r="U6420" s="23"/>
    </row>
    <row r="6421" spans="2:21">
      <c r="B6421" s="5"/>
      <c r="C6421" s="5"/>
      <c r="K6421" s="10"/>
      <c r="L6421" s="13"/>
      <c r="M6421" s="14"/>
      <c r="N6421" s="15"/>
      <c r="O6421" s="16"/>
      <c r="P6421" s="16"/>
      <c r="Q6421" s="22"/>
      <c r="S6421" s="23"/>
      <c r="T6421" s="23"/>
      <c r="U6421" s="23"/>
    </row>
    <row r="6422" spans="2:21">
      <c r="B6422" s="5"/>
      <c r="C6422" s="5"/>
      <c r="K6422" s="10"/>
      <c r="L6422" s="13"/>
      <c r="M6422" s="14"/>
      <c r="N6422" s="15"/>
      <c r="O6422" s="16"/>
      <c r="P6422" s="16"/>
      <c r="Q6422" s="22"/>
      <c r="S6422" s="23"/>
      <c r="T6422" s="23"/>
      <c r="U6422" s="23"/>
    </row>
    <row r="6423" spans="2:21">
      <c r="B6423" s="5"/>
      <c r="C6423" s="5"/>
      <c r="K6423" s="10"/>
      <c r="L6423" s="13"/>
      <c r="M6423" s="14"/>
      <c r="N6423" s="15"/>
      <c r="O6423" s="16"/>
      <c r="P6423" s="16"/>
      <c r="Q6423" s="22"/>
      <c r="S6423" s="23"/>
      <c r="T6423" s="23"/>
      <c r="U6423" s="23"/>
    </row>
    <row r="6424" spans="2:21">
      <c r="B6424" s="5"/>
      <c r="C6424" s="5"/>
      <c r="K6424" s="10"/>
      <c r="L6424" s="13"/>
      <c r="M6424" s="14"/>
      <c r="N6424" s="15"/>
      <c r="O6424" s="16"/>
      <c r="P6424" s="16"/>
      <c r="Q6424" s="22"/>
      <c r="S6424" s="23"/>
      <c r="T6424" s="23"/>
      <c r="U6424" s="23"/>
    </row>
    <row r="6425" spans="2:21">
      <c r="B6425" s="5"/>
      <c r="C6425" s="5"/>
      <c r="K6425" s="10"/>
      <c r="L6425" s="13"/>
      <c r="M6425" s="14"/>
      <c r="N6425" s="15"/>
      <c r="O6425" s="16"/>
      <c r="P6425" s="16"/>
      <c r="Q6425" s="22"/>
      <c r="S6425" s="23"/>
      <c r="T6425" s="23"/>
      <c r="U6425" s="23"/>
    </row>
    <row r="6426" spans="2:21">
      <c r="B6426" s="5"/>
      <c r="C6426" s="5"/>
      <c r="K6426" s="10"/>
      <c r="L6426" s="13"/>
      <c r="M6426" s="14"/>
      <c r="N6426" s="15"/>
      <c r="O6426" s="16"/>
      <c r="P6426" s="16"/>
      <c r="Q6426" s="22"/>
      <c r="S6426" s="23"/>
      <c r="T6426" s="23"/>
      <c r="U6426" s="23"/>
    </row>
    <row r="6427" spans="2:21">
      <c r="B6427" s="5"/>
      <c r="C6427" s="5"/>
      <c r="K6427" s="10"/>
      <c r="L6427" s="13"/>
      <c r="M6427" s="14"/>
      <c r="N6427" s="15"/>
      <c r="O6427" s="16"/>
      <c r="P6427" s="16"/>
      <c r="Q6427" s="22"/>
      <c r="S6427" s="23"/>
      <c r="T6427" s="23"/>
      <c r="U6427" s="23"/>
    </row>
    <row r="6428" spans="2:21">
      <c r="B6428" s="5"/>
      <c r="C6428" s="5"/>
      <c r="K6428" s="10"/>
      <c r="L6428" s="13"/>
      <c r="M6428" s="14"/>
      <c r="N6428" s="15"/>
      <c r="O6428" s="16"/>
      <c r="P6428" s="16"/>
      <c r="Q6428" s="22"/>
      <c r="S6428" s="23"/>
      <c r="T6428" s="23"/>
      <c r="U6428" s="23"/>
    </row>
    <row r="6429" spans="2:21">
      <c r="B6429" s="5"/>
      <c r="C6429" s="5"/>
      <c r="K6429" s="10"/>
      <c r="L6429" s="13"/>
      <c r="M6429" s="14"/>
      <c r="N6429" s="15"/>
      <c r="O6429" s="16"/>
      <c r="P6429" s="16"/>
      <c r="Q6429" s="22"/>
      <c r="S6429" s="23"/>
      <c r="T6429" s="23"/>
      <c r="U6429" s="23"/>
    </row>
    <row r="6430" spans="2:21">
      <c r="B6430" s="5"/>
      <c r="C6430" s="5"/>
      <c r="K6430" s="10"/>
      <c r="L6430" s="13"/>
      <c r="M6430" s="14"/>
      <c r="N6430" s="15"/>
      <c r="O6430" s="16"/>
      <c r="P6430" s="16"/>
      <c r="Q6430" s="22"/>
      <c r="S6430" s="23"/>
      <c r="T6430" s="23"/>
      <c r="U6430" s="23"/>
    </row>
    <row r="6431" spans="2:21">
      <c r="B6431" s="5"/>
      <c r="C6431" s="5"/>
      <c r="K6431" s="10"/>
      <c r="L6431" s="13"/>
      <c r="M6431" s="14"/>
      <c r="N6431" s="15"/>
      <c r="O6431" s="16"/>
      <c r="P6431" s="16"/>
      <c r="Q6431" s="22"/>
      <c r="S6431" s="23"/>
      <c r="T6431" s="23"/>
      <c r="U6431" s="23"/>
    </row>
    <row r="6432" spans="2:21">
      <c r="B6432" s="5"/>
      <c r="C6432" s="5"/>
      <c r="K6432" s="10"/>
      <c r="L6432" s="13"/>
      <c r="M6432" s="14"/>
      <c r="N6432" s="15"/>
      <c r="O6432" s="16"/>
      <c r="P6432" s="16"/>
      <c r="Q6432" s="22"/>
      <c r="S6432" s="23"/>
      <c r="T6432" s="23"/>
      <c r="U6432" s="23"/>
    </row>
    <row r="6433" spans="2:21">
      <c r="B6433" s="5"/>
      <c r="C6433" s="5"/>
      <c r="K6433" s="10"/>
      <c r="L6433" s="13"/>
      <c r="M6433" s="14"/>
      <c r="N6433" s="15"/>
      <c r="O6433" s="16"/>
      <c r="P6433" s="16"/>
      <c r="Q6433" s="22"/>
      <c r="S6433" s="23"/>
      <c r="T6433" s="23"/>
      <c r="U6433" s="23"/>
    </row>
    <row r="6434" spans="2:21">
      <c r="B6434" s="5"/>
      <c r="C6434" s="5"/>
      <c r="K6434" s="10"/>
      <c r="L6434" s="13"/>
      <c r="M6434" s="14"/>
      <c r="N6434" s="15"/>
      <c r="O6434" s="16"/>
      <c r="P6434" s="16"/>
      <c r="Q6434" s="22"/>
      <c r="S6434" s="23"/>
      <c r="T6434" s="23"/>
      <c r="U6434" s="23"/>
    </row>
    <row r="6435" spans="2:21">
      <c r="B6435" s="5"/>
      <c r="C6435" s="5"/>
      <c r="K6435" s="10"/>
      <c r="L6435" s="13"/>
      <c r="M6435" s="14"/>
      <c r="N6435" s="15"/>
      <c r="O6435" s="16"/>
      <c r="P6435" s="16"/>
      <c r="Q6435" s="22"/>
      <c r="S6435" s="23"/>
      <c r="T6435" s="23"/>
      <c r="U6435" s="23"/>
    </row>
    <row r="6436" spans="2:21">
      <c r="B6436" s="5"/>
      <c r="C6436" s="5"/>
      <c r="K6436" s="10"/>
      <c r="L6436" s="13"/>
      <c r="M6436" s="14"/>
      <c r="N6436" s="15"/>
      <c r="O6436" s="16"/>
      <c r="P6436" s="16"/>
      <c r="Q6436" s="22"/>
      <c r="S6436" s="23"/>
      <c r="T6436" s="23"/>
      <c r="U6436" s="23"/>
    </row>
    <row r="6437" spans="2:21">
      <c r="B6437" s="5"/>
      <c r="C6437" s="5"/>
      <c r="K6437" s="10"/>
      <c r="L6437" s="13"/>
      <c r="M6437" s="14"/>
      <c r="N6437" s="15"/>
      <c r="O6437" s="16"/>
      <c r="P6437" s="16"/>
      <c r="Q6437" s="22"/>
      <c r="S6437" s="23"/>
      <c r="T6437" s="23"/>
      <c r="U6437" s="23"/>
    </row>
    <row r="6438" spans="2:21">
      <c r="B6438" s="5"/>
      <c r="C6438" s="5"/>
      <c r="K6438" s="10"/>
      <c r="L6438" s="13"/>
      <c r="M6438" s="14"/>
      <c r="N6438" s="15"/>
      <c r="O6438" s="16"/>
      <c r="P6438" s="16"/>
      <c r="Q6438" s="22"/>
      <c r="S6438" s="23"/>
      <c r="T6438" s="23"/>
      <c r="U6438" s="23"/>
    </row>
    <row r="6439" spans="2:21">
      <c r="B6439" s="5"/>
      <c r="C6439" s="5"/>
      <c r="K6439" s="10"/>
      <c r="L6439" s="13"/>
      <c r="M6439" s="14"/>
      <c r="N6439" s="15"/>
      <c r="O6439" s="16"/>
      <c r="P6439" s="16"/>
      <c r="Q6439" s="22"/>
      <c r="S6439" s="23"/>
      <c r="T6439" s="23"/>
      <c r="U6439" s="23"/>
    </row>
    <row r="6440" spans="2:21">
      <c r="B6440" s="5"/>
      <c r="C6440" s="5"/>
      <c r="K6440" s="10"/>
      <c r="L6440" s="13"/>
      <c r="M6440" s="14"/>
      <c r="N6440" s="15"/>
      <c r="O6440" s="16"/>
      <c r="P6440" s="16"/>
      <c r="Q6440" s="22"/>
      <c r="S6440" s="23"/>
      <c r="T6440" s="23"/>
      <c r="U6440" s="23"/>
    </row>
    <row r="6441" spans="2:21">
      <c r="B6441" s="5"/>
      <c r="C6441" s="5"/>
      <c r="K6441" s="10"/>
      <c r="L6441" s="13"/>
      <c r="M6441" s="14"/>
      <c r="N6441" s="15"/>
      <c r="O6441" s="16"/>
      <c r="P6441" s="16"/>
      <c r="Q6441" s="22"/>
      <c r="S6441" s="23"/>
      <c r="T6441" s="23"/>
      <c r="U6441" s="23"/>
    </row>
    <row r="6442" spans="2:21">
      <c r="B6442" s="5"/>
      <c r="C6442" s="5"/>
      <c r="K6442" s="10"/>
      <c r="L6442" s="13"/>
      <c r="M6442" s="14"/>
      <c r="N6442" s="15"/>
      <c r="O6442" s="16"/>
      <c r="P6442" s="16"/>
      <c r="Q6442" s="22"/>
      <c r="S6442" s="23"/>
      <c r="T6442" s="23"/>
      <c r="U6442" s="23"/>
    </row>
    <row r="6443" spans="2:21">
      <c r="B6443" s="5"/>
      <c r="C6443" s="5"/>
      <c r="K6443" s="10"/>
      <c r="L6443" s="13"/>
      <c r="M6443" s="14"/>
      <c r="N6443" s="15"/>
      <c r="O6443" s="16"/>
      <c r="P6443" s="16"/>
      <c r="Q6443" s="22"/>
      <c r="S6443" s="23"/>
      <c r="T6443" s="23"/>
      <c r="U6443" s="23"/>
    </row>
    <row r="6444" spans="2:21">
      <c r="B6444" s="5"/>
      <c r="C6444" s="5"/>
      <c r="K6444" s="10"/>
      <c r="L6444" s="13"/>
      <c r="M6444" s="14"/>
      <c r="N6444" s="15"/>
      <c r="O6444" s="16"/>
      <c r="P6444" s="16"/>
      <c r="Q6444" s="22"/>
      <c r="S6444" s="23"/>
      <c r="T6444" s="23"/>
      <c r="U6444" s="23"/>
    </row>
    <row r="6445" spans="2:21">
      <c r="B6445" s="5"/>
      <c r="C6445" s="5"/>
      <c r="K6445" s="10"/>
      <c r="L6445" s="13"/>
      <c r="M6445" s="14"/>
      <c r="N6445" s="15"/>
      <c r="O6445" s="16"/>
      <c r="P6445" s="16"/>
      <c r="Q6445" s="22"/>
      <c r="S6445" s="23"/>
      <c r="T6445" s="23"/>
      <c r="U6445" s="23"/>
    </row>
    <row r="6446" spans="2:21">
      <c r="B6446" s="5"/>
      <c r="C6446" s="5"/>
      <c r="K6446" s="10"/>
      <c r="L6446" s="13"/>
      <c r="M6446" s="14"/>
      <c r="N6446" s="15"/>
      <c r="O6446" s="16"/>
      <c r="P6446" s="16"/>
      <c r="Q6446" s="22"/>
      <c r="S6446" s="23"/>
      <c r="T6446" s="23"/>
      <c r="U6446" s="23"/>
    </row>
    <row r="6447" spans="2:21">
      <c r="B6447" s="5"/>
      <c r="C6447" s="5"/>
      <c r="K6447" s="10"/>
      <c r="L6447" s="13"/>
      <c r="M6447" s="14"/>
      <c r="N6447" s="15"/>
      <c r="O6447" s="16"/>
      <c r="P6447" s="16"/>
      <c r="Q6447" s="22"/>
      <c r="S6447" s="23"/>
      <c r="T6447" s="23"/>
      <c r="U6447" s="23"/>
    </row>
    <row r="6448" spans="2:21">
      <c r="B6448" s="5"/>
      <c r="C6448" s="5"/>
      <c r="K6448" s="10"/>
      <c r="L6448" s="13"/>
      <c r="M6448" s="14"/>
      <c r="N6448" s="15"/>
      <c r="O6448" s="16"/>
      <c r="P6448" s="16"/>
      <c r="Q6448" s="22"/>
      <c r="S6448" s="23"/>
      <c r="T6448" s="23"/>
      <c r="U6448" s="23"/>
    </row>
    <row r="6449" spans="2:21">
      <c r="B6449" s="5"/>
      <c r="C6449" s="5"/>
      <c r="K6449" s="10"/>
      <c r="L6449" s="13"/>
      <c r="M6449" s="14"/>
      <c r="N6449" s="15"/>
      <c r="O6449" s="16"/>
      <c r="P6449" s="16"/>
      <c r="Q6449" s="22"/>
      <c r="S6449" s="23"/>
      <c r="T6449" s="23"/>
      <c r="U6449" s="23"/>
    </row>
    <row r="6450" spans="2:21">
      <c r="B6450" s="5"/>
      <c r="C6450" s="5"/>
      <c r="K6450" s="10"/>
      <c r="L6450" s="13"/>
      <c r="M6450" s="14"/>
      <c r="N6450" s="15"/>
      <c r="O6450" s="16"/>
      <c r="P6450" s="16"/>
      <c r="Q6450" s="22"/>
      <c r="S6450" s="23"/>
      <c r="T6450" s="23"/>
      <c r="U6450" s="23"/>
    </row>
    <row r="6451" spans="2:21">
      <c r="B6451" s="5"/>
      <c r="C6451" s="5"/>
      <c r="K6451" s="10"/>
      <c r="L6451" s="13"/>
      <c r="M6451" s="14"/>
      <c r="N6451" s="15"/>
      <c r="O6451" s="16"/>
      <c r="P6451" s="16"/>
      <c r="Q6451" s="22"/>
      <c r="S6451" s="23"/>
      <c r="T6451" s="23"/>
      <c r="U6451" s="23"/>
    </row>
    <row r="6452" spans="2:21">
      <c r="B6452" s="5"/>
      <c r="C6452" s="5"/>
      <c r="K6452" s="10"/>
      <c r="L6452" s="13"/>
      <c r="M6452" s="14"/>
      <c r="N6452" s="15"/>
      <c r="O6452" s="16"/>
      <c r="P6452" s="16"/>
      <c r="Q6452" s="22"/>
      <c r="S6452" s="23"/>
      <c r="T6452" s="23"/>
      <c r="U6452" s="23"/>
    </row>
    <row r="6453" spans="2:21">
      <c r="B6453" s="5"/>
      <c r="C6453" s="5"/>
      <c r="K6453" s="10"/>
      <c r="L6453" s="13"/>
      <c r="M6453" s="14"/>
      <c r="N6453" s="15"/>
      <c r="O6453" s="16"/>
      <c r="P6453" s="16"/>
      <c r="Q6453" s="22"/>
      <c r="S6453" s="23"/>
      <c r="T6453" s="23"/>
      <c r="U6453" s="23"/>
    </row>
    <row r="6454" spans="2:21">
      <c r="B6454" s="5"/>
      <c r="C6454" s="5"/>
      <c r="K6454" s="10"/>
      <c r="L6454" s="13"/>
      <c r="M6454" s="14"/>
      <c r="N6454" s="15"/>
      <c r="O6454" s="16"/>
      <c r="P6454" s="16"/>
      <c r="Q6454" s="22"/>
      <c r="S6454" s="23"/>
      <c r="T6454" s="23"/>
      <c r="U6454" s="23"/>
    </row>
    <row r="6455" spans="2:21">
      <c r="B6455" s="5"/>
      <c r="C6455" s="5"/>
      <c r="K6455" s="10"/>
      <c r="L6455" s="13"/>
      <c r="M6455" s="14"/>
      <c r="N6455" s="15"/>
      <c r="O6455" s="16"/>
      <c r="P6455" s="16"/>
      <c r="Q6455" s="22"/>
      <c r="S6455" s="23"/>
      <c r="T6455" s="23"/>
      <c r="U6455" s="23"/>
    </row>
    <row r="6456" spans="2:21">
      <c r="B6456" s="5"/>
      <c r="C6456" s="5"/>
      <c r="K6456" s="10"/>
      <c r="L6456" s="13"/>
      <c r="M6456" s="14"/>
      <c r="N6456" s="15"/>
      <c r="O6456" s="16"/>
      <c r="P6456" s="16"/>
      <c r="Q6456" s="22"/>
      <c r="S6456" s="23"/>
      <c r="T6456" s="23"/>
      <c r="U6456" s="23"/>
    </row>
    <row r="6457" spans="2:21">
      <c r="B6457" s="5"/>
      <c r="C6457" s="5"/>
      <c r="K6457" s="10"/>
      <c r="L6457" s="13"/>
      <c r="M6457" s="14"/>
      <c r="N6457" s="15"/>
      <c r="O6457" s="16"/>
      <c r="P6457" s="16"/>
      <c r="Q6457" s="22"/>
      <c r="S6457" s="23"/>
      <c r="T6457" s="23"/>
      <c r="U6457" s="23"/>
    </row>
    <row r="6458" spans="2:21">
      <c r="B6458" s="5"/>
      <c r="C6458" s="5"/>
      <c r="K6458" s="10"/>
      <c r="L6458" s="13"/>
      <c r="M6458" s="14"/>
      <c r="N6458" s="15"/>
      <c r="O6458" s="16"/>
      <c r="P6458" s="16"/>
      <c r="Q6458" s="22"/>
      <c r="S6458" s="23"/>
      <c r="T6458" s="23"/>
      <c r="U6458" s="23"/>
    </row>
    <row r="6459" spans="2:21">
      <c r="B6459" s="5"/>
      <c r="C6459" s="5"/>
      <c r="K6459" s="10"/>
      <c r="L6459" s="13"/>
      <c r="M6459" s="14"/>
      <c r="N6459" s="15"/>
      <c r="O6459" s="16"/>
      <c r="P6459" s="16"/>
      <c r="Q6459" s="22"/>
      <c r="S6459" s="23"/>
      <c r="T6459" s="23"/>
      <c r="U6459" s="23"/>
    </row>
    <row r="6460" spans="2:21">
      <c r="B6460" s="5"/>
      <c r="C6460" s="5"/>
      <c r="K6460" s="10"/>
      <c r="L6460" s="13"/>
      <c r="M6460" s="14"/>
      <c r="N6460" s="15"/>
      <c r="O6460" s="16"/>
      <c r="P6460" s="16"/>
      <c r="Q6460" s="22"/>
      <c r="S6460" s="23"/>
      <c r="T6460" s="23"/>
      <c r="U6460" s="23"/>
    </row>
    <row r="6461" spans="2:21">
      <c r="B6461" s="5"/>
      <c r="C6461" s="5"/>
      <c r="K6461" s="10"/>
      <c r="L6461" s="13"/>
      <c r="M6461" s="14"/>
      <c r="N6461" s="15"/>
      <c r="O6461" s="16"/>
      <c r="P6461" s="16"/>
      <c r="Q6461" s="22"/>
      <c r="S6461" s="23"/>
      <c r="T6461" s="23"/>
      <c r="U6461" s="23"/>
    </row>
    <row r="6462" spans="2:21">
      <c r="B6462" s="5"/>
      <c r="C6462" s="5"/>
      <c r="K6462" s="10"/>
      <c r="L6462" s="13"/>
      <c r="M6462" s="14"/>
      <c r="N6462" s="15"/>
      <c r="O6462" s="16"/>
      <c r="P6462" s="16"/>
      <c r="Q6462" s="22"/>
      <c r="S6462" s="23"/>
      <c r="T6462" s="23"/>
      <c r="U6462" s="23"/>
    </row>
    <row r="6463" spans="2:21">
      <c r="B6463" s="5"/>
      <c r="C6463" s="5"/>
      <c r="K6463" s="10"/>
      <c r="L6463" s="13"/>
      <c r="M6463" s="14"/>
      <c r="N6463" s="15"/>
      <c r="O6463" s="16"/>
      <c r="P6463" s="16"/>
      <c r="Q6463" s="22"/>
      <c r="S6463" s="23"/>
      <c r="T6463" s="23"/>
      <c r="U6463" s="23"/>
    </row>
    <row r="6464" spans="2:21">
      <c r="B6464" s="5"/>
      <c r="C6464" s="5"/>
      <c r="K6464" s="10"/>
      <c r="L6464" s="13"/>
      <c r="M6464" s="14"/>
      <c r="N6464" s="15"/>
      <c r="O6464" s="16"/>
      <c r="P6464" s="16"/>
      <c r="Q6464" s="22"/>
      <c r="S6464" s="23"/>
      <c r="T6464" s="23"/>
      <c r="U6464" s="23"/>
    </row>
    <row r="6465" spans="2:21">
      <c r="B6465" s="5"/>
      <c r="C6465" s="5"/>
      <c r="K6465" s="10"/>
      <c r="L6465" s="13"/>
      <c r="M6465" s="14"/>
      <c r="N6465" s="15"/>
      <c r="O6465" s="16"/>
      <c r="P6465" s="16"/>
      <c r="Q6465" s="22"/>
      <c r="S6465" s="23"/>
      <c r="T6465" s="23"/>
      <c r="U6465" s="23"/>
    </row>
    <row r="6466" spans="2:21">
      <c r="B6466" s="5"/>
      <c r="C6466" s="5"/>
      <c r="K6466" s="10"/>
      <c r="L6466" s="13"/>
      <c r="M6466" s="14"/>
      <c r="N6466" s="15"/>
      <c r="O6466" s="16"/>
      <c r="P6466" s="16"/>
      <c r="Q6466" s="22"/>
      <c r="S6466" s="23"/>
      <c r="T6466" s="23"/>
      <c r="U6466" s="23"/>
    </row>
    <row r="6467" spans="2:21">
      <c r="B6467" s="5"/>
      <c r="C6467" s="5"/>
      <c r="K6467" s="10"/>
      <c r="L6467" s="13"/>
      <c r="M6467" s="14"/>
      <c r="N6467" s="15"/>
      <c r="O6467" s="16"/>
      <c r="P6467" s="16"/>
      <c r="Q6467" s="22"/>
      <c r="S6467" s="23"/>
      <c r="T6467" s="23"/>
      <c r="U6467" s="23"/>
    </row>
    <row r="6468" spans="2:21">
      <c r="B6468" s="5"/>
      <c r="C6468" s="5"/>
      <c r="K6468" s="10"/>
      <c r="L6468" s="13"/>
      <c r="M6468" s="14"/>
      <c r="N6468" s="15"/>
      <c r="O6468" s="16"/>
      <c r="P6468" s="16"/>
      <c r="Q6468" s="22"/>
      <c r="S6468" s="23"/>
      <c r="T6468" s="23"/>
      <c r="U6468" s="23"/>
    </row>
    <row r="6469" spans="2:21">
      <c r="B6469" s="5"/>
      <c r="C6469" s="5"/>
      <c r="K6469" s="10"/>
      <c r="L6469" s="13"/>
      <c r="M6469" s="14"/>
      <c r="N6469" s="15"/>
      <c r="O6469" s="16"/>
      <c r="P6469" s="16"/>
      <c r="Q6469" s="22"/>
      <c r="S6469" s="23"/>
      <c r="T6469" s="23"/>
      <c r="U6469" s="23"/>
    </row>
    <row r="6470" spans="2:21">
      <c r="B6470" s="5"/>
      <c r="C6470" s="5"/>
      <c r="K6470" s="10"/>
      <c r="L6470" s="13"/>
      <c r="M6470" s="14"/>
      <c r="N6470" s="15"/>
      <c r="O6470" s="16"/>
      <c r="P6470" s="16"/>
      <c r="Q6470" s="22"/>
      <c r="S6470" s="23"/>
      <c r="T6470" s="23"/>
      <c r="U6470" s="23"/>
    </row>
    <row r="6471" spans="2:21">
      <c r="B6471" s="5"/>
      <c r="C6471" s="5"/>
      <c r="K6471" s="10"/>
      <c r="L6471" s="13"/>
      <c r="M6471" s="14"/>
      <c r="N6471" s="15"/>
      <c r="O6471" s="16"/>
      <c r="P6471" s="16"/>
      <c r="Q6471" s="22"/>
      <c r="S6471" s="23"/>
      <c r="T6471" s="23"/>
      <c r="U6471" s="23"/>
    </row>
    <row r="6472" spans="2:21">
      <c r="B6472" s="5"/>
      <c r="C6472" s="5"/>
      <c r="K6472" s="10"/>
      <c r="L6472" s="13"/>
      <c r="M6472" s="14"/>
      <c r="N6472" s="15"/>
      <c r="O6472" s="16"/>
      <c r="P6472" s="16"/>
      <c r="Q6472" s="22"/>
      <c r="S6472" s="23"/>
      <c r="T6472" s="23"/>
      <c r="U6472" s="23"/>
    </row>
    <row r="6473" spans="2:21">
      <c r="B6473" s="5"/>
      <c r="C6473" s="5"/>
      <c r="K6473" s="10"/>
      <c r="L6473" s="13"/>
      <c r="M6473" s="14"/>
      <c r="N6473" s="15"/>
      <c r="O6473" s="16"/>
      <c r="P6473" s="16"/>
      <c r="Q6473" s="22"/>
      <c r="S6473" s="23"/>
      <c r="T6473" s="23"/>
      <c r="U6473" s="23"/>
    </row>
    <row r="6474" spans="2:21">
      <c r="B6474" s="5"/>
      <c r="C6474" s="5"/>
      <c r="K6474" s="10"/>
      <c r="L6474" s="13"/>
      <c r="M6474" s="14"/>
      <c r="N6474" s="15"/>
      <c r="O6474" s="16"/>
      <c r="P6474" s="16"/>
      <c r="Q6474" s="22"/>
      <c r="S6474" s="23"/>
      <c r="T6474" s="23"/>
      <c r="U6474" s="23"/>
    </row>
    <row r="6475" spans="2:21">
      <c r="B6475" s="5"/>
      <c r="C6475" s="5"/>
      <c r="K6475" s="10"/>
      <c r="L6475" s="13"/>
      <c r="M6475" s="14"/>
      <c r="N6475" s="15"/>
      <c r="O6475" s="16"/>
      <c r="P6475" s="16"/>
      <c r="Q6475" s="22"/>
      <c r="S6475" s="23"/>
      <c r="T6475" s="23"/>
      <c r="U6475" s="23"/>
    </row>
    <row r="6476" spans="2:21">
      <c r="B6476" s="5"/>
      <c r="C6476" s="5"/>
      <c r="K6476" s="10"/>
      <c r="L6476" s="13"/>
      <c r="M6476" s="14"/>
      <c r="N6476" s="15"/>
      <c r="O6476" s="16"/>
      <c r="P6476" s="16"/>
      <c r="Q6476" s="22"/>
      <c r="S6476" s="23"/>
      <c r="T6476" s="23"/>
      <c r="U6476" s="23"/>
    </row>
    <row r="6477" spans="2:21">
      <c r="B6477" s="5"/>
      <c r="C6477" s="5"/>
      <c r="K6477" s="10"/>
      <c r="L6477" s="13"/>
      <c r="M6477" s="14"/>
      <c r="N6477" s="15"/>
      <c r="O6477" s="16"/>
      <c r="P6477" s="16"/>
      <c r="Q6477" s="22"/>
      <c r="S6477" s="23"/>
      <c r="T6477" s="23"/>
      <c r="U6477" s="23"/>
    </row>
    <row r="6478" spans="2:21">
      <c r="B6478" s="5"/>
      <c r="C6478" s="5"/>
      <c r="K6478" s="10"/>
      <c r="L6478" s="13"/>
      <c r="M6478" s="14"/>
      <c r="N6478" s="15"/>
      <c r="O6478" s="16"/>
      <c r="P6478" s="16"/>
      <c r="Q6478" s="22"/>
      <c r="S6478" s="23"/>
      <c r="T6478" s="23"/>
      <c r="U6478" s="23"/>
    </row>
    <row r="6479" spans="2:21">
      <c r="B6479" s="5"/>
      <c r="C6479" s="5"/>
      <c r="K6479" s="10"/>
      <c r="L6479" s="13"/>
      <c r="M6479" s="14"/>
      <c r="N6479" s="15"/>
      <c r="O6479" s="16"/>
      <c r="P6479" s="16"/>
      <c r="Q6479" s="22"/>
      <c r="S6479" s="23"/>
      <c r="T6479" s="23"/>
      <c r="U6479" s="23"/>
    </row>
    <row r="6480" spans="2:21">
      <c r="B6480" s="5"/>
      <c r="C6480" s="5"/>
      <c r="K6480" s="10"/>
      <c r="L6480" s="13"/>
      <c r="M6480" s="14"/>
      <c r="N6480" s="15"/>
      <c r="O6480" s="16"/>
      <c r="P6480" s="16"/>
      <c r="Q6480" s="22"/>
      <c r="S6480" s="23"/>
      <c r="T6480" s="23"/>
      <c r="U6480" s="23"/>
    </row>
    <row r="6481" spans="2:21">
      <c r="B6481" s="5"/>
      <c r="C6481" s="5"/>
      <c r="K6481" s="10"/>
      <c r="L6481" s="13"/>
      <c r="M6481" s="14"/>
      <c r="N6481" s="15"/>
      <c r="O6481" s="16"/>
      <c r="P6481" s="16"/>
      <c r="Q6481" s="22"/>
      <c r="S6481" s="23"/>
      <c r="T6481" s="23"/>
      <c r="U6481" s="23"/>
    </row>
    <row r="6482" spans="2:21">
      <c r="B6482" s="5"/>
      <c r="C6482" s="5"/>
      <c r="K6482" s="10"/>
      <c r="L6482" s="13"/>
      <c r="M6482" s="14"/>
      <c r="N6482" s="15"/>
      <c r="O6482" s="16"/>
      <c r="P6482" s="16"/>
      <c r="Q6482" s="22"/>
      <c r="S6482" s="23"/>
      <c r="T6482" s="23"/>
      <c r="U6482" s="23"/>
    </row>
    <row r="6483" spans="2:21">
      <c r="B6483" s="5"/>
      <c r="C6483" s="5"/>
      <c r="K6483" s="10"/>
      <c r="L6483" s="13"/>
      <c r="M6483" s="14"/>
      <c r="N6483" s="15"/>
      <c r="O6483" s="16"/>
      <c r="P6483" s="16"/>
      <c r="Q6483" s="22"/>
      <c r="S6483" s="23"/>
      <c r="T6483" s="23"/>
      <c r="U6483" s="23"/>
    </row>
    <row r="6484" spans="2:21">
      <c r="B6484" s="5"/>
      <c r="C6484" s="5"/>
      <c r="K6484" s="10"/>
      <c r="L6484" s="13"/>
      <c r="M6484" s="14"/>
      <c r="N6484" s="15"/>
      <c r="O6484" s="16"/>
      <c r="P6484" s="16"/>
      <c r="Q6484" s="22"/>
      <c r="S6484" s="23"/>
      <c r="T6484" s="23"/>
      <c r="U6484" s="23"/>
    </row>
    <row r="6485" spans="2:21">
      <c r="B6485" s="5"/>
      <c r="C6485" s="5"/>
      <c r="K6485" s="10"/>
      <c r="L6485" s="13"/>
      <c r="M6485" s="14"/>
      <c r="N6485" s="15"/>
      <c r="O6485" s="16"/>
      <c r="P6485" s="16"/>
      <c r="Q6485" s="22"/>
      <c r="S6485" s="23"/>
      <c r="T6485" s="23"/>
      <c r="U6485" s="23"/>
    </row>
    <row r="6486" spans="2:21">
      <c r="B6486" s="5"/>
      <c r="C6486" s="5"/>
      <c r="K6486" s="10"/>
      <c r="L6486" s="13"/>
      <c r="M6486" s="14"/>
      <c r="N6486" s="15"/>
      <c r="O6486" s="16"/>
      <c r="P6486" s="16"/>
      <c r="Q6486" s="22"/>
      <c r="S6486" s="23"/>
      <c r="T6486" s="23"/>
      <c r="U6486" s="23"/>
    </row>
    <row r="6487" spans="2:21">
      <c r="B6487" s="5"/>
      <c r="C6487" s="5"/>
      <c r="K6487" s="10"/>
      <c r="L6487" s="13"/>
      <c r="M6487" s="14"/>
      <c r="N6487" s="15"/>
      <c r="O6487" s="16"/>
      <c r="P6487" s="16"/>
      <c r="Q6487" s="22"/>
      <c r="S6487" s="23"/>
      <c r="T6487" s="23"/>
      <c r="U6487" s="23"/>
    </row>
    <row r="6488" spans="2:21">
      <c r="B6488" s="5"/>
      <c r="C6488" s="5"/>
      <c r="K6488" s="10"/>
      <c r="L6488" s="13"/>
      <c r="M6488" s="14"/>
      <c r="N6488" s="15"/>
      <c r="O6488" s="16"/>
      <c r="P6488" s="16"/>
      <c r="Q6488" s="22"/>
      <c r="S6488" s="23"/>
      <c r="T6488" s="23"/>
      <c r="U6488" s="23"/>
    </row>
    <row r="6489" spans="2:21">
      <c r="B6489" s="5"/>
      <c r="C6489" s="5"/>
      <c r="K6489" s="10"/>
      <c r="L6489" s="13"/>
      <c r="M6489" s="14"/>
      <c r="N6489" s="15"/>
      <c r="O6489" s="16"/>
      <c r="P6489" s="16"/>
      <c r="Q6489" s="22"/>
      <c r="S6489" s="23"/>
      <c r="T6489" s="23"/>
      <c r="U6489" s="23"/>
    </row>
    <row r="6490" spans="2:21">
      <c r="B6490" s="5"/>
      <c r="C6490" s="5"/>
      <c r="K6490" s="10"/>
      <c r="L6490" s="13"/>
      <c r="M6490" s="14"/>
      <c r="N6490" s="15"/>
      <c r="O6490" s="16"/>
      <c r="P6490" s="16"/>
      <c r="Q6490" s="22"/>
      <c r="S6490" s="23"/>
      <c r="T6490" s="23"/>
      <c r="U6490" s="23"/>
    </row>
    <row r="6491" spans="2:21">
      <c r="B6491" s="5"/>
      <c r="C6491" s="5"/>
      <c r="K6491" s="10"/>
      <c r="L6491" s="13"/>
      <c r="M6491" s="14"/>
      <c r="N6491" s="15"/>
      <c r="O6491" s="16"/>
      <c r="P6491" s="16"/>
      <c r="Q6491" s="22"/>
      <c r="S6491" s="23"/>
      <c r="T6491" s="23"/>
      <c r="U6491" s="23"/>
    </row>
    <row r="6492" spans="2:21">
      <c r="B6492" s="5"/>
      <c r="C6492" s="5"/>
      <c r="K6492" s="10"/>
      <c r="L6492" s="13"/>
      <c r="M6492" s="14"/>
      <c r="N6492" s="15"/>
      <c r="O6492" s="16"/>
      <c r="P6492" s="16"/>
      <c r="Q6492" s="22"/>
      <c r="S6492" s="23"/>
      <c r="T6492" s="23"/>
      <c r="U6492" s="23"/>
    </row>
    <row r="6493" spans="2:21">
      <c r="B6493" s="5"/>
      <c r="C6493" s="5"/>
      <c r="K6493" s="10"/>
      <c r="L6493" s="13"/>
      <c r="M6493" s="14"/>
      <c r="N6493" s="15"/>
      <c r="O6493" s="16"/>
      <c r="P6493" s="16"/>
      <c r="Q6493" s="22"/>
      <c r="S6493" s="23"/>
      <c r="T6493" s="23"/>
      <c r="U6493" s="23"/>
    </row>
    <row r="6494" spans="2:21">
      <c r="B6494" s="5"/>
      <c r="C6494" s="5"/>
      <c r="K6494" s="10"/>
      <c r="L6494" s="13"/>
      <c r="M6494" s="14"/>
      <c r="N6494" s="15"/>
      <c r="O6494" s="16"/>
      <c r="P6494" s="16"/>
      <c r="Q6494" s="22"/>
      <c r="S6494" s="23"/>
      <c r="T6494" s="23"/>
      <c r="U6494" s="23"/>
    </row>
    <row r="6495" spans="2:21">
      <c r="B6495" s="5"/>
      <c r="C6495" s="5"/>
      <c r="K6495" s="10"/>
      <c r="L6495" s="13"/>
      <c r="M6495" s="14"/>
      <c r="N6495" s="15"/>
      <c r="O6495" s="16"/>
      <c r="P6495" s="16"/>
      <c r="Q6495" s="22"/>
      <c r="S6495" s="23"/>
      <c r="T6495" s="23"/>
      <c r="U6495" s="23"/>
    </row>
    <row r="6496" spans="2:21">
      <c r="B6496" s="5"/>
      <c r="C6496" s="5"/>
      <c r="K6496" s="10"/>
      <c r="L6496" s="13"/>
      <c r="M6496" s="14"/>
      <c r="N6496" s="15"/>
      <c r="O6496" s="16"/>
      <c r="P6496" s="16"/>
      <c r="Q6496" s="22"/>
      <c r="S6496" s="23"/>
      <c r="T6496" s="23"/>
      <c r="U6496" s="23"/>
    </row>
    <row r="6497" spans="2:21">
      <c r="B6497" s="5"/>
      <c r="C6497" s="5"/>
      <c r="K6497" s="10"/>
      <c r="L6497" s="13"/>
      <c r="M6497" s="14"/>
      <c r="N6497" s="15"/>
      <c r="O6497" s="16"/>
      <c r="P6497" s="16"/>
      <c r="Q6497" s="22"/>
      <c r="S6497" s="23"/>
      <c r="T6497" s="23"/>
      <c r="U6497" s="23"/>
    </row>
    <row r="6498" spans="2:21">
      <c r="B6498" s="5"/>
      <c r="C6498" s="5"/>
      <c r="K6498" s="10"/>
      <c r="L6498" s="13"/>
      <c r="M6498" s="14"/>
      <c r="N6498" s="15"/>
      <c r="O6498" s="16"/>
      <c r="P6498" s="16"/>
      <c r="Q6498" s="22"/>
      <c r="S6498" s="23"/>
      <c r="T6498" s="23"/>
      <c r="U6498" s="23"/>
    </row>
    <row r="6499" spans="2:21">
      <c r="B6499" s="5"/>
      <c r="C6499" s="5"/>
      <c r="K6499" s="10"/>
      <c r="L6499" s="13"/>
      <c r="M6499" s="14"/>
      <c r="N6499" s="15"/>
      <c r="O6499" s="16"/>
      <c r="P6499" s="16"/>
      <c r="Q6499" s="22"/>
      <c r="S6499" s="23"/>
      <c r="T6499" s="23"/>
      <c r="U6499" s="23"/>
    </row>
    <row r="6500" spans="2:21">
      <c r="B6500" s="5"/>
      <c r="C6500" s="5"/>
      <c r="K6500" s="10"/>
      <c r="L6500" s="13"/>
      <c r="M6500" s="14"/>
      <c r="N6500" s="15"/>
      <c r="O6500" s="16"/>
      <c r="P6500" s="16"/>
      <c r="Q6500" s="22"/>
      <c r="S6500" s="23"/>
      <c r="T6500" s="23"/>
      <c r="U6500" s="23"/>
    </row>
    <row r="6501" spans="2:21">
      <c r="B6501" s="5"/>
      <c r="C6501" s="5"/>
      <c r="K6501" s="10"/>
      <c r="L6501" s="13"/>
      <c r="M6501" s="14"/>
      <c r="N6501" s="15"/>
      <c r="O6501" s="16"/>
      <c r="P6501" s="16"/>
      <c r="Q6501" s="22"/>
      <c r="S6501" s="23"/>
      <c r="T6501" s="23"/>
      <c r="U6501" s="23"/>
    </row>
    <row r="6502" spans="2:21">
      <c r="B6502" s="5"/>
      <c r="C6502" s="5"/>
    </row>
    <row r="6503" spans="2:21">
      <c r="B6503" s="5"/>
      <c r="C6503" s="5"/>
    </row>
    <row r="6504" spans="2:21">
      <c r="B6504" s="5"/>
      <c r="C6504" s="5"/>
    </row>
    <row r="6505" spans="2:21">
      <c r="B6505" s="5"/>
      <c r="C6505" s="5"/>
    </row>
    <row r="6506" spans="2:21">
      <c r="B6506" s="5"/>
      <c r="C6506" s="5"/>
    </row>
    <row r="6507" spans="2:21">
      <c r="B6507" s="5"/>
      <c r="C6507" s="5"/>
    </row>
    <row r="6508" spans="2:21">
      <c r="B6508" s="5"/>
      <c r="C6508" s="5"/>
    </row>
    <row r="6509" spans="2:21">
      <c r="B6509" s="5"/>
      <c r="C6509" s="5"/>
    </row>
    <row r="6510" spans="2:21">
      <c r="B6510" s="5"/>
      <c r="C6510" s="5"/>
    </row>
    <row r="6511" spans="2:21">
      <c r="B6511" s="5"/>
      <c r="C6511" s="5"/>
    </row>
    <row r="6512" spans="2:21">
      <c r="B6512" s="5"/>
      <c r="C6512" s="5"/>
    </row>
    <row r="6513" spans="2:3">
      <c r="B6513" s="5"/>
      <c r="C6513" s="5"/>
    </row>
    <row r="6514" spans="2:3">
      <c r="B6514" s="5"/>
      <c r="C6514" s="5"/>
    </row>
    <row r="6515" spans="2:3">
      <c r="B6515" s="5"/>
      <c r="C6515" s="5"/>
    </row>
    <row r="6516" spans="2:3">
      <c r="B6516" s="5"/>
      <c r="C6516" s="5"/>
    </row>
    <row r="6517" spans="2:3">
      <c r="B6517" s="5"/>
      <c r="C6517" s="5"/>
    </row>
    <row r="6518" spans="2:3">
      <c r="B6518" s="5"/>
      <c r="C6518" s="5"/>
    </row>
    <row r="6519" spans="2:3">
      <c r="B6519" s="5"/>
      <c r="C6519" s="5"/>
    </row>
    <row r="6520" spans="2:3">
      <c r="B6520" s="5"/>
      <c r="C6520" s="5"/>
    </row>
    <row r="6521" spans="2:3">
      <c r="B6521" s="5"/>
      <c r="C6521" s="5"/>
    </row>
    <row r="6522" spans="2:3">
      <c r="B6522" s="5"/>
      <c r="C6522" s="5"/>
    </row>
    <row r="6523" spans="2:3">
      <c r="B6523" s="5"/>
      <c r="C6523" s="5"/>
    </row>
    <row r="6524" spans="2:3">
      <c r="B6524" s="5"/>
      <c r="C6524" s="5"/>
    </row>
    <row r="6525" spans="2:3">
      <c r="B6525" s="5"/>
      <c r="C6525" s="5"/>
    </row>
    <row r="6526" spans="2:3">
      <c r="B6526" s="5"/>
      <c r="C6526" s="5"/>
    </row>
    <row r="6527" spans="2:3">
      <c r="B6527" s="5"/>
      <c r="C6527" s="5"/>
    </row>
    <row r="6528" spans="2:3">
      <c r="B6528" s="5"/>
      <c r="C6528" s="5"/>
    </row>
    <row r="6529" spans="2:3">
      <c r="B6529" s="5"/>
      <c r="C6529" s="5"/>
    </row>
    <row r="6530" spans="2:3">
      <c r="B6530" s="5"/>
      <c r="C6530" s="5"/>
    </row>
    <row r="6531" spans="2:3">
      <c r="B6531" s="5"/>
      <c r="C6531" s="5"/>
    </row>
    <row r="6532" spans="2:3">
      <c r="B6532" s="5"/>
      <c r="C6532" s="5"/>
    </row>
    <row r="6533" spans="2:3">
      <c r="B6533" s="5"/>
      <c r="C6533" s="5"/>
    </row>
    <row r="6534" spans="2:3">
      <c r="B6534" s="5"/>
      <c r="C6534" s="5"/>
    </row>
    <row r="6535" spans="2:3">
      <c r="B6535" s="5"/>
      <c r="C6535" s="5"/>
    </row>
    <row r="6536" spans="2:3">
      <c r="B6536" s="5"/>
      <c r="C6536" s="5"/>
    </row>
    <row r="6537" spans="2:3">
      <c r="B6537" s="5"/>
      <c r="C6537" s="5"/>
    </row>
    <row r="6538" spans="2:3">
      <c r="B6538" s="5"/>
      <c r="C6538" s="5"/>
    </row>
    <row r="6539" spans="2:3">
      <c r="B6539" s="5"/>
      <c r="C6539" s="5"/>
    </row>
    <row r="6540" spans="2:3">
      <c r="B6540" s="5"/>
      <c r="C6540" s="5"/>
    </row>
    <row r="6541" spans="2:3">
      <c r="B6541" s="5"/>
      <c r="C6541" s="5"/>
    </row>
    <row r="6542" spans="2:3">
      <c r="B6542" s="5"/>
      <c r="C6542" s="5"/>
    </row>
    <row r="6543" spans="2:3">
      <c r="B6543" s="5"/>
      <c r="C6543" s="5"/>
    </row>
    <row r="6544" spans="2:3">
      <c r="B6544" s="5"/>
      <c r="C6544" s="5"/>
    </row>
    <row r="6545" spans="2:3">
      <c r="B6545" s="5"/>
      <c r="C6545" s="5"/>
    </row>
    <row r="6546" spans="2:3">
      <c r="B6546" s="5"/>
      <c r="C6546" s="5"/>
    </row>
    <row r="6547" spans="2:3">
      <c r="B6547" s="5"/>
      <c r="C6547" s="5"/>
    </row>
    <row r="6548" spans="2:3">
      <c r="B6548" s="5"/>
      <c r="C6548" s="5"/>
    </row>
    <row r="6549" spans="2:3">
      <c r="B6549" s="5"/>
      <c r="C6549" s="5"/>
    </row>
    <row r="6550" spans="2:3">
      <c r="B6550" s="5"/>
      <c r="C6550" s="5"/>
    </row>
    <row r="6551" spans="2:3">
      <c r="B6551" s="5"/>
      <c r="C6551" s="5"/>
    </row>
    <row r="6552" spans="2:3">
      <c r="B6552" s="5"/>
      <c r="C6552" s="5"/>
    </row>
    <row r="6553" spans="2:3">
      <c r="B6553" s="5"/>
      <c r="C6553" s="5"/>
    </row>
    <row r="6554" spans="2:3">
      <c r="B6554" s="5"/>
      <c r="C6554" s="5"/>
    </row>
    <row r="6555" spans="2:3">
      <c r="B6555" s="5"/>
      <c r="C6555" s="5"/>
    </row>
    <row r="6556" spans="2:3">
      <c r="B6556" s="5"/>
      <c r="C6556" s="5"/>
    </row>
    <row r="6557" spans="2:3">
      <c r="B6557" s="5"/>
      <c r="C6557" s="5"/>
    </row>
    <row r="6558" spans="2:3">
      <c r="B6558" s="5"/>
      <c r="C6558" s="5"/>
    </row>
    <row r="6559" spans="2:3">
      <c r="B6559" s="5"/>
      <c r="C6559" s="5"/>
    </row>
    <row r="6560" spans="2:3">
      <c r="B6560" s="5"/>
      <c r="C6560" s="5"/>
    </row>
    <row r="6561" spans="2:3">
      <c r="B6561" s="5"/>
      <c r="C6561" s="5"/>
    </row>
    <row r="6562" spans="2:3">
      <c r="B6562" s="5"/>
      <c r="C6562" s="5"/>
    </row>
    <row r="6563" spans="2:3">
      <c r="B6563" s="5"/>
      <c r="C6563" s="5"/>
    </row>
    <row r="6564" spans="2:3">
      <c r="B6564" s="5"/>
      <c r="C6564" s="5"/>
    </row>
    <row r="6565" spans="2:3">
      <c r="B6565" s="5"/>
      <c r="C6565" s="5"/>
    </row>
    <row r="6566" spans="2:3">
      <c r="B6566" s="5"/>
      <c r="C6566" s="5"/>
    </row>
    <row r="6567" spans="2:3">
      <c r="B6567" s="5"/>
      <c r="C6567" s="5"/>
    </row>
    <row r="6568" spans="2:3">
      <c r="B6568" s="5"/>
      <c r="C6568" s="5"/>
    </row>
    <row r="6569" spans="2:3">
      <c r="B6569" s="5"/>
      <c r="C6569" s="5"/>
    </row>
    <row r="6570" spans="2:3">
      <c r="B6570" s="5"/>
      <c r="C6570" s="5"/>
    </row>
    <row r="6571" spans="2:3">
      <c r="B6571" s="5"/>
      <c r="C6571" s="5"/>
    </row>
    <row r="6572" spans="2:3">
      <c r="B6572" s="5"/>
      <c r="C6572" s="5"/>
    </row>
    <row r="6573" spans="2:3">
      <c r="B6573" s="5"/>
      <c r="C6573" s="5"/>
    </row>
    <row r="6574" spans="2:3">
      <c r="B6574" s="5"/>
      <c r="C6574" s="5"/>
    </row>
    <row r="6575" spans="2:3">
      <c r="B6575" s="5"/>
      <c r="C6575" s="5"/>
    </row>
    <row r="6576" spans="2:3">
      <c r="B6576" s="5"/>
      <c r="C6576" s="5"/>
    </row>
    <row r="6577" spans="2:3">
      <c r="B6577" s="5"/>
      <c r="C6577" s="5"/>
    </row>
    <row r="6578" spans="2:3">
      <c r="B6578" s="5"/>
      <c r="C6578" s="5"/>
    </row>
    <row r="6579" spans="2:3">
      <c r="B6579" s="5"/>
      <c r="C6579" s="5"/>
    </row>
    <row r="6580" spans="2:3">
      <c r="B6580" s="5"/>
      <c r="C6580" s="5"/>
    </row>
    <row r="6581" spans="2:3">
      <c r="B6581" s="5"/>
      <c r="C6581" s="5"/>
    </row>
    <row r="6582" spans="2:3">
      <c r="B6582" s="5"/>
      <c r="C6582" s="5"/>
    </row>
    <row r="6583" spans="2:3">
      <c r="B6583" s="5"/>
      <c r="C6583" s="5"/>
    </row>
    <row r="6584" spans="2:3">
      <c r="B6584" s="5"/>
      <c r="C6584" s="5"/>
    </row>
    <row r="6585" spans="2:3">
      <c r="B6585" s="5"/>
      <c r="C6585" s="5"/>
    </row>
    <row r="6586" spans="2:3">
      <c r="B6586" s="5"/>
      <c r="C6586" s="5"/>
    </row>
    <row r="6587" spans="2:3">
      <c r="B6587" s="5"/>
      <c r="C6587" s="5"/>
    </row>
    <row r="6588" spans="2:3">
      <c r="B6588" s="5"/>
      <c r="C6588" s="5"/>
    </row>
    <row r="6589" spans="2:3">
      <c r="B6589" s="5"/>
      <c r="C6589" s="5"/>
    </row>
    <row r="6590" spans="2:3">
      <c r="B6590" s="5"/>
      <c r="C6590" s="5"/>
    </row>
    <row r="6591" spans="2:3">
      <c r="B6591" s="5"/>
      <c r="C6591" s="5"/>
    </row>
    <row r="6592" spans="2:3">
      <c r="B6592" s="5"/>
      <c r="C6592" s="5"/>
    </row>
    <row r="6593" spans="2:3">
      <c r="B6593" s="5"/>
      <c r="C6593" s="5"/>
    </row>
    <row r="6594" spans="2:3">
      <c r="B6594" s="5"/>
      <c r="C6594" s="5"/>
    </row>
    <row r="6595" spans="2:3">
      <c r="B6595" s="5"/>
      <c r="C6595" s="5"/>
    </row>
    <row r="6596" spans="2:3">
      <c r="B6596" s="5"/>
      <c r="C6596" s="5"/>
    </row>
    <row r="6597" spans="2:3">
      <c r="B6597" s="5"/>
      <c r="C6597" s="5"/>
    </row>
    <row r="6598" spans="2:3">
      <c r="B6598" s="5"/>
      <c r="C6598" s="5"/>
    </row>
    <row r="6599" spans="2:3">
      <c r="B6599" s="5"/>
      <c r="C6599" s="5"/>
    </row>
    <row r="6600" spans="2:3">
      <c r="B6600" s="5"/>
      <c r="C6600" s="5"/>
    </row>
    <row r="6601" spans="2:3">
      <c r="B6601" s="5"/>
      <c r="C6601" s="5"/>
    </row>
    <row r="6602" spans="2:3">
      <c r="B6602" s="5"/>
      <c r="C6602" s="5"/>
    </row>
    <row r="6603" spans="2:3">
      <c r="B6603" s="5"/>
      <c r="C6603" s="5"/>
    </row>
    <row r="6604" spans="2:3">
      <c r="B6604" s="5"/>
      <c r="C6604" s="5"/>
    </row>
    <row r="6605" spans="2:3">
      <c r="B6605" s="5"/>
      <c r="C6605" s="5"/>
    </row>
    <row r="6606" spans="2:3">
      <c r="B6606" s="5"/>
      <c r="C6606" s="5"/>
    </row>
    <row r="6607" spans="2:3">
      <c r="B6607" s="5"/>
      <c r="C6607" s="5"/>
    </row>
    <row r="6608" spans="2:3">
      <c r="B6608" s="5"/>
      <c r="C6608" s="5"/>
    </row>
    <row r="6609" spans="2:3">
      <c r="B6609" s="5"/>
      <c r="C6609" s="5"/>
    </row>
    <row r="6610" spans="2:3">
      <c r="B6610" s="5"/>
      <c r="C6610" s="5"/>
    </row>
    <row r="6611" spans="2:3">
      <c r="B6611" s="5"/>
      <c r="C6611" s="5"/>
    </row>
    <row r="6612" spans="2:3">
      <c r="B6612" s="5"/>
      <c r="C6612" s="5"/>
    </row>
    <row r="6613" spans="2:3">
      <c r="B6613" s="5"/>
      <c r="C6613" s="5"/>
    </row>
    <row r="6614" spans="2:3">
      <c r="B6614" s="5"/>
      <c r="C6614" s="5"/>
    </row>
    <row r="6615" spans="2:3">
      <c r="B6615" s="5"/>
      <c r="C6615" s="5"/>
    </row>
    <row r="6616" spans="2:3">
      <c r="B6616" s="5"/>
      <c r="C6616" s="5"/>
    </row>
    <row r="6617" spans="2:3">
      <c r="B6617" s="5"/>
      <c r="C6617" s="5"/>
    </row>
    <row r="6618" spans="2:3">
      <c r="B6618" s="5"/>
      <c r="C6618" s="5"/>
    </row>
    <row r="6619" spans="2:3">
      <c r="B6619" s="5"/>
      <c r="C6619" s="5"/>
    </row>
    <row r="6620" spans="2:3">
      <c r="B6620" s="5"/>
      <c r="C6620" s="5"/>
    </row>
    <row r="6621" spans="2:3">
      <c r="B6621" s="5"/>
      <c r="C6621" s="5"/>
    </row>
    <row r="6622" spans="2:3">
      <c r="B6622" s="5"/>
      <c r="C6622" s="5"/>
    </row>
    <row r="6623" spans="2:3">
      <c r="B6623" s="5"/>
      <c r="C6623" s="5"/>
    </row>
    <row r="6624" spans="2:3">
      <c r="B6624" s="5"/>
      <c r="C6624" s="5"/>
    </row>
    <row r="6625" spans="2:3">
      <c r="B6625" s="5"/>
      <c r="C6625" s="5"/>
    </row>
    <row r="6626" spans="2:3">
      <c r="B6626" s="5"/>
      <c r="C6626" s="5"/>
    </row>
    <row r="6627" spans="2:3">
      <c r="B6627" s="5"/>
      <c r="C6627" s="5"/>
    </row>
    <row r="6628" spans="2:3">
      <c r="B6628" s="5"/>
      <c r="C6628" s="5"/>
    </row>
    <row r="6629" spans="2:3">
      <c r="B6629" s="5"/>
      <c r="C6629" s="5"/>
    </row>
    <row r="6630" spans="2:3">
      <c r="B6630" s="5"/>
      <c r="C6630" s="5"/>
    </row>
    <row r="6631" spans="2:3">
      <c r="B6631" s="5"/>
      <c r="C6631" s="5"/>
    </row>
    <row r="6632" spans="2:3">
      <c r="B6632" s="5"/>
      <c r="C6632" s="5"/>
    </row>
    <row r="6633" spans="2:3">
      <c r="B6633" s="5"/>
      <c r="C6633" s="5"/>
    </row>
    <row r="6634" spans="2:3">
      <c r="B6634" s="5"/>
      <c r="C6634" s="5"/>
    </row>
    <row r="6635" spans="2:3">
      <c r="B6635" s="5"/>
      <c r="C6635" s="5"/>
    </row>
    <row r="6636" spans="2:3">
      <c r="B6636" s="5"/>
      <c r="C6636" s="5"/>
    </row>
    <row r="6637" spans="2:3">
      <c r="B6637" s="5"/>
      <c r="C6637" s="5"/>
    </row>
    <row r="6638" spans="2:3">
      <c r="B6638" s="5"/>
      <c r="C6638" s="5"/>
    </row>
    <row r="6639" spans="2:3">
      <c r="B6639" s="5"/>
      <c r="C6639" s="5"/>
    </row>
    <row r="6640" spans="2:3">
      <c r="B6640" s="5"/>
      <c r="C6640" s="5"/>
    </row>
    <row r="6641" spans="2:3">
      <c r="B6641" s="5"/>
      <c r="C6641" s="5"/>
    </row>
    <row r="6642" spans="2:3">
      <c r="B6642" s="5"/>
      <c r="C6642" s="5"/>
    </row>
    <row r="6643" spans="2:3">
      <c r="B6643" s="5"/>
      <c r="C6643" s="5"/>
    </row>
    <row r="6644" spans="2:3">
      <c r="B6644" s="5"/>
      <c r="C6644" s="5"/>
    </row>
    <row r="6645" spans="2:3">
      <c r="B6645" s="5"/>
      <c r="C6645" s="5"/>
    </row>
    <row r="6646" spans="2:3">
      <c r="B6646" s="5"/>
      <c r="C6646" s="5"/>
    </row>
    <row r="6647" spans="2:3">
      <c r="B6647" s="5"/>
      <c r="C6647" s="5"/>
    </row>
    <row r="6648" spans="2:3">
      <c r="B6648" s="5"/>
      <c r="C6648" s="5"/>
    </row>
    <row r="6649" spans="2:3">
      <c r="B6649" s="5"/>
      <c r="C6649" s="5"/>
    </row>
    <row r="6650" spans="2:3">
      <c r="B6650" s="5"/>
      <c r="C6650" s="5"/>
    </row>
    <row r="6651" spans="2:3">
      <c r="B6651" s="5"/>
      <c r="C6651" s="5"/>
    </row>
    <row r="6652" spans="2:3">
      <c r="B6652" s="5"/>
      <c r="C6652" s="5"/>
    </row>
    <row r="6653" spans="2:3">
      <c r="B6653" s="5"/>
      <c r="C6653" s="5"/>
    </row>
    <row r="6654" spans="2:3">
      <c r="B6654" s="5"/>
      <c r="C6654" s="5"/>
    </row>
    <row r="6655" spans="2:3">
      <c r="B6655" s="5"/>
      <c r="C6655" s="5"/>
    </row>
    <row r="6656" spans="2:3">
      <c r="B6656" s="5"/>
      <c r="C6656" s="5"/>
    </row>
    <row r="6657" spans="2:3">
      <c r="B6657" s="5"/>
      <c r="C6657" s="5"/>
    </row>
    <row r="6658" spans="2:3">
      <c r="B6658" s="5"/>
      <c r="C6658" s="5"/>
    </row>
    <row r="6659" spans="2:3">
      <c r="B6659" s="5"/>
      <c r="C6659" s="5"/>
    </row>
    <row r="6660" spans="2:3">
      <c r="B6660" s="5"/>
      <c r="C6660" s="5"/>
    </row>
    <row r="6661" spans="2:3">
      <c r="B6661" s="5"/>
      <c r="C6661" s="5"/>
    </row>
    <row r="6662" spans="2:3">
      <c r="B6662" s="5"/>
      <c r="C6662" s="5"/>
    </row>
    <row r="6663" spans="2:3">
      <c r="B6663" s="5"/>
      <c r="C6663" s="5"/>
    </row>
    <row r="6664" spans="2:3">
      <c r="B6664" s="5"/>
      <c r="C6664" s="5"/>
    </row>
    <row r="6665" spans="2:3">
      <c r="B6665" s="5"/>
      <c r="C6665" s="5"/>
    </row>
    <row r="6666" spans="2:3">
      <c r="B6666" s="5"/>
      <c r="C6666" s="5"/>
    </row>
    <row r="6667" spans="2:3">
      <c r="B6667" s="5"/>
      <c r="C6667" s="5"/>
    </row>
    <row r="6668" spans="2:3">
      <c r="B6668" s="5"/>
      <c r="C6668" s="5"/>
    </row>
    <row r="6669" spans="2:3">
      <c r="B6669" s="5"/>
      <c r="C6669" s="5"/>
    </row>
    <row r="6670" spans="2:3">
      <c r="B6670" s="5"/>
      <c r="C6670" s="5"/>
    </row>
    <row r="6671" spans="2:3">
      <c r="B6671" s="5"/>
      <c r="C6671" s="5"/>
    </row>
    <row r="6672" spans="2:3">
      <c r="B6672" s="5"/>
      <c r="C6672" s="5"/>
    </row>
    <row r="6673" spans="2:3">
      <c r="B6673" s="5"/>
      <c r="C6673" s="5"/>
    </row>
    <row r="6674" spans="2:3">
      <c r="B6674" s="5"/>
      <c r="C6674" s="5"/>
    </row>
    <row r="6675" spans="2:3">
      <c r="B6675" s="5"/>
      <c r="C6675" s="5"/>
    </row>
    <row r="6676" spans="2:3">
      <c r="B6676" s="5"/>
      <c r="C6676" s="5"/>
    </row>
    <row r="6677" spans="2:3">
      <c r="B6677" s="5"/>
      <c r="C6677" s="5"/>
    </row>
    <row r="6678" spans="2:3">
      <c r="B6678" s="5"/>
      <c r="C6678" s="5"/>
    </row>
    <row r="6679" spans="2:3">
      <c r="B6679" s="5"/>
      <c r="C6679" s="5"/>
    </row>
    <row r="6680" spans="2:3">
      <c r="B6680" s="5"/>
      <c r="C6680" s="5"/>
    </row>
    <row r="6681" spans="2:3">
      <c r="B6681" s="5"/>
      <c r="C6681" s="5"/>
    </row>
    <row r="6682" spans="2:3">
      <c r="B6682" s="5"/>
      <c r="C6682" s="5"/>
    </row>
    <row r="6683" spans="2:3">
      <c r="B6683" s="5"/>
      <c r="C6683" s="5"/>
    </row>
    <row r="6684" spans="2:3">
      <c r="B6684" s="5"/>
      <c r="C6684" s="5"/>
    </row>
    <row r="6685" spans="2:3">
      <c r="B6685" s="5"/>
      <c r="C6685" s="5"/>
    </row>
    <row r="6686" spans="2:3">
      <c r="B6686" s="5"/>
      <c r="C6686" s="5"/>
    </row>
    <row r="6687" spans="2:3">
      <c r="B6687" s="5"/>
      <c r="C6687" s="5"/>
    </row>
    <row r="6688" spans="2:3">
      <c r="B6688" s="5"/>
      <c r="C6688" s="5"/>
    </row>
    <row r="6689" spans="2:3">
      <c r="B6689" s="5"/>
      <c r="C6689" s="5"/>
    </row>
    <row r="6690" spans="2:3">
      <c r="B6690" s="5"/>
      <c r="C6690" s="5"/>
    </row>
    <row r="6691" spans="2:3">
      <c r="B6691" s="5"/>
      <c r="C6691" s="5"/>
    </row>
    <row r="6692" spans="2:3">
      <c r="B6692" s="5"/>
      <c r="C6692" s="5"/>
    </row>
    <row r="6693" spans="2:3">
      <c r="B6693" s="5"/>
      <c r="C6693" s="5"/>
    </row>
    <row r="6694" spans="2:3">
      <c r="B6694" s="5"/>
      <c r="C6694" s="5"/>
    </row>
    <row r="6695" spans="2:3">
      <c r="B6695" s="5"/>
      <c r="C6695" s="5"/>
    </row>
    <row r="6696" spans="2:3">
      <c r="B6696" s="5"/>
      <c r="C6696" s="5"/>
    </row>
    <row r="6697" spans="2:3">
      <c r="B6697" s="5"/>
      <c r="C6697" s="5"/>
    </row>
    <row r="6698" spans="2:3">
      <c r="B6698" s="5"/>
      <c r="C6698" s="5"/>
    </row>
    <row r="6699" spans="2:3">
      <c r="B6699" s="5"/>
      <c r="C6699" s="5"/>
    </row>
    <row r="6700" spans="2:3">
      <c r="B6700" s="5"/>
      <c r="C6700" s="5"/>
    </row>
    <row r="6701" spans="2:3">
      <c r="B6701" s="5"/>
      <c r="C6701" s="5"/>
    </row>
    <row r="6702" spans="2:3">
      <c r="B6702" s="5"/>
      <c r="C6702" s="5"/>
    </row>
    <row r="6703" spans="2:3">
      <c r="B6703" s="5"/>
      <c r="C6703" s="5"/>
    </row>
    <row r="6704" spans="2:3">
      <c r="B6704" s="5"/>
      <c r="C6704" s="5"/>
    </row>
    <row r="6705" spans="2:3">
      <c r="B6705" s="5"/>
      <c r="C6705" s="5"/>
    </row>
    <row r="6706" spans="2:3">
      <c r="B6706" s="5"/>
      <c r="C6706" s="5"/>
    </row>
    <row r="6707" spans="2:3">
      <c r="B6707" s="5"/>
      <c r="C6707" s="5"/>
    </row>
    <row r="6708" spans="2:3">
      <c r="B6708" s="5"/>
      <c r="C6708" s="5"/>
    </row>
    <row r="6709" spans="2:3">
      <c r="B6709" s="5"/>
      <c r="C6709" s="5"/>
    </row>
    <row r="6710" spans="2:3">
      <c r="B6710" s="5"/>
      <c r="C6710" s="5"/>
    </row>
    <row r="6711" spans="2:3">
      <c r="B6711" s="5"/>
      <c r="C6711" s="5"/>
    </row>
    <row r="6712" spans="2:3">
      <c r="B6712" s="5"/>
      <c r="C6712" s="5"/>
    </row>
    <row r="6713" spans="2:3">
      <c r="B6713" s="5"/>
      <c r="C6713" s="5"/>
    </row>
    <row r="6714" spans="2:3">
      <c r="B6714" s="5"/>
      <c r="C6714" s="5"/>
    </row>
    <row r="6715" spans="2:3">
      <c r="B6715" s="5"/>
      <c r="C6715" s="5"/>
    </row>
    <row r="6716" spans="2:3">
      <c r="B6716" s="5"/>
      <c r="C6716" s="5"/>
    </row>
    <row r="6717" spans="2:3">
      <c r="B6717" s="5"/>
      <c r="C6717" s="5"/>
    </row>
    <row r="6718" spans="2:3">
      <c r="B6718" s="5"/>
      <c r="C6718" s="5"/>
    </row>
    <row r="6719" spans="2:3">
      <c r="B6719" s="5"/>
      <c r="C6719" s="5"/>
    </row>
    <row r="6720" spans="2:3">
      <c r="B6720" s="5"/>
      <c r="C6720" s="5"/>
    </row>
    <row r="6721" spans="2:3">
      <c r="B6721" s="5"/>
      <c r="C6721" s="5"/>
    </row>
    <row r="6722" spans="2:3">
      <c r="B6722" s="5"/>
      <c r="C6722" s="5"/>
    </row>
    <row r="6723" spans="2:3">
      <c r="B6723" s="5"/>
      <c r="C6723" s="5"/>
    </row>
    <row r="6724" spans="2:3">
      <c r="B6724" s="5"/>
      <c r="C6724" s="5"/>
    </row>
    <row r="6725" spans="2:3">
      <c r="B6725" s="5"/>
      <c r="C6725" s="5"/>
    </row>
    <row r="6726" spans="2:3">
      <c r="B6726" s="5"/>
      <c r="C6726" s="5"/>
    </row>
    <row r="6727" spans="2:3">
      <c r="B6727" s="5"/>
      <c r="C6727" s="5"/>
    </row>
    <row r="6728" spans="2:3">
      <c r="B6728" s="5"/>
      <c r="C6728" s="5"/>
    </row>
    <row r="6729" spans="2:3">
      <c r="B6729" s="5"/>
      <c r="C6729" s="5"/>
    </row>
    <row r="6730" spans="2:3">
      <c r="B6730" s="5"/>
      <c r="C6730" s="5"/>
    </row>
    <row r="6731" spans="2:3">
      <c r="B6731" s="5"/>
      <c r="C6731" s="5"/>
    </row>
    <row r="6732" spans="2:3">
      <c r="B6732" s="5"/>
      <c r="C6732" s="5"/>
    </row>
    <row r="6733" spans="2:3">
      <c r="B6733" s="5"/>
      <c r="C6733" s="5"/>
    </row>
    <row r="6734" spans="2:3">
      <c r="B6734" s="5"/>
      <c r="C6734" s="5"/>
    </row>
    <row r="6735" spans="2:3">
      <c r="B6735" s="5"/>
      <c r="C6735" s="5"/>
    </row>
    <row r="6736" spans="2:3">
      <c r="B6736" s="5"/>
      <c r="C6736" s="5"/>
    </row>
    <row r="6737" spans="2:3">
      <c r="B6737" s="5"/>
      <c r="C6737" s="5"/>
    </row>
    <row r="6738" spans="2:3">
      <c r="B6738" s="5"/>
      <c r="C6738" s="5"/>
    </row>
    <row r="6739" spans="2:3">
      <c r="B6739" s="5"/>
      <c r="C6739" s="5"/>
    </row>
    <row r="6740" spans="2:3">
      <c r="B6740" s="5"/>
      <c r="C6740" s="5"/>
    </row>
    <row r="6741" spans="2:3">
      <c r="B6741" s="5"/>
      <c r="C6741" s="5"/>
    </row>
    <row r="6742" spans="2:3">
      <c r="B6742" s="5"/>
      <c r="C6742" s="5"/>
    </row>
    <row r="6743" spans="2:3">
      <c r="B6743" s="5"/>
      <c r="C6743" s="5"/>
    </row>
    <row r="6744" spans="2:3">
      <c r="B6744" s="5"/>
      <c r="C6744" s="5"/>
    </row>
    <row r="6745" spans="2:3">
      <c r="B6745" s="5"/>
      <c r="C6745" s="5"/>
    </row>
    <row r="6746" spans="2:3">
      <c r="B6746" s="5"/>
      <c r="C6746" s="5"/>
    </row>
    <row r="6747" spans="2:3">
      <c r="B6747" s="5"/>
      <c r="C6747" s="5"/>
    </row>
    <row r="6748" spans="2:3">
      <c r="B6748" s="5"/>
      <c r="C6748" s="5"/>
    </row>
    <row r="6749" spans="2:3">
      <c r="B6749" s="5"/>
      <c r="C6749" s="5"/>
    </row>
    <row r="6750" spans="2:3">
      <c r="B6750" s="5"/>
      <c r="C6750" s="5"/>
    </row>
    <row r="6751" spans="2:3">
      <c r="B6751" s="5"/>
      <c r="C6751" s="5"/>
    </row>
    <row r="6752" spans="2:3">
      <c r="B6752" s="5"/>
      <c r="C6752" s="5"/>
    </row>
    <row r="6753" spans="2:3">
      <c r="B6753" s="5"/>
      <c r="C6753" s="5"/>
    </row>
    <row r="6754" spans="2:3">
      <c r="B6754" s="5"/>
      <c r="C6754" s="5"/>
    </row>
    <row r="6755" spans="2:3">
      <c r="B6755" s="5"/>
      <c r="C6755" s="5"/>
    </row>
    <row r="6756" spans="2:3">
      <c r="B6756" s="5"/>
      <c r="C6756" s="5"/>
    </row>
    <row r="6757" spans="2:3">
      <c r="B6757" s="5"/>
      <c r="C6757" s="5"/>
    </row>
    <row r="6758" spans="2:3">
      <c r="B6758" s="5"/>
      <c r="C6758" s="5"/>
    </row>
    <row r="6759" spans="2:3">
      <c r="B6759" s="5"/>
      <c r="C6759" s="5"/>
    </row>
    <row r="6760" spans="2:3">
      <c r="B6760" s="5"/>
      <c r="C6760" s="5"/>
    </row>
    <row r="6761" spans="2:3">
      <c r="B6761" s="5"/>
      <c r="C6761" s="5"/>
    </row>
    <row r="6762" spans="2:3">
      <c r="B6762" s="5"/>
      <c r="C6762" s="5"/>
    </row>
    <row r="6763" spans="2:3">
      <c r="B6763" s="5"/>
      <c r="C6763" s="5"/>
    </row>
    <row r="6764" spans="2:3">
      <c r="B6764" s="5"/>
      <c r="C6764" s="5"/>
    </row>
    <row r="6765" spans="2:3">
      <c r="B6765" s="5"/>
      <c r="C6765" s="5"/>
    </row>
    <row r="6766" spans="2:3">
      <c r="B6766" s="5"/>
      <c r="C6766" s="5"/>
    </row>
    <row r="6767" spans="2:3">
      <c r="B6767" s="5"/>
      <c r="C6767" s="5"/>
    </row>
    <row r="6768" spans="2:3">
      <c r="B6768" s="5"/>
      <c r="C6768" s="5"/>
    </row>
    <row r="6769" spans="2:3">
      <c r="B6769" s="5"/>
      <c r="C6769" s="5"/>
    </row>
    <row r="6770" spans="2:3">
      <c r="B6770" s="5"/>
      <c r="C6770" s="5"/>
    </row>
    <row r="6771" spans="2:3">
      <c r="B6771" s="5"/>
      <c r="C6771" s="5"/>
    </row>
    <row r="6772" spans="2:3">
      <c r="B6772" s="5"/>
      <c r="C6772" s="5"/>
    </row>
    <row r="6773" spans="2:3">
      <c r="B6773" s="5"/>
      <c r="C6773" s="5"/>
    </row>
    <row r="6774" spans="2:3">
      <c r="B6774" s="5"/>
      <c r="C6774" s="5"/>
    </row>
    <row r="6775" spans="2:3">
      <c r="B6775" s="5"/>
      <c r="C6775" s="5"/>
    </row>
    <row r="6776" spans="2:3">
      <c r="B6776" s="5"/>
      <c r="C6776" s="5"/>
    </row>
    <row r="6777" spans="2:3">
      <c r="B6777" s="5"/>
      <c r="C6777" s="5"/>
    </row>
    <row r="6778" spans="2:3">
      <c r="B6778" s="5"/>
      <c r="C6778" s="5"/>
    </row>
    <row r="6779" spans="2:3">
      <c r="B6779" s="5"/>
      <c r="C6779" s="5"/>
    </row>
    <row r="6780" spans="2:3">
      <c r="B6780" s="5"/>
      <c r="C6780" s="5"/>
    </row>
    <row r="6781" spans="2:3">
      <c r="B6781" s="5"/>
      <c r="C6781" s="5"/>
    </row>
    <row r="6782" spans="2:3">
      <c r="B6782" s="5"/>
      <c r="C6782" s="5"/>
    </row>
    <row r="6783" spans="2:3">
      <c r="B6783" s="5"/>
      <c r="C6783" s="5"/>
    </row>
    <row r="6784" spans="2:3">
      <c r="B6784" s="5"/>
      <c r="C6784" s="5"/>
    </row>
    <row r="6785" spans="2:3">
      <c r="B6785" s="5"/>
      <c r="C6785" s="5"/>
    </row>
    <row r="6786" spans="2:3">
      <c r="B6786" s="5"/>
      <c r="C6786" s="5"/>
    </row>
    <row r="6787" spans="2:3">
      <c r="B6787" s="5"/>
      <c r="C6787" s="5"/>
    </row>
    <row r="6788" spans="2:3">
      <c r="B6788" s="5"/>
      <c r="C6788" s="5"/>
    </row>
    <row r="6789" spans="2:3">
      <c r="B6789" s="5"/>
      <c r="C6789" s="5"/>
    </row>
    <row r="6790" spans="2:3">
      <c r="B6790" s="5"/>
      <c r="C6790" s="5"/>
    </row>
    <row r="6791" spans="2:3">
      <c r="B6791" s="5"/>
      <c r="C6791" s="5"/>
    </row>
    <row r="6792" spans="2:3">
      <c r="B6792" s="5"/>
      <c r="C6792" s="5"/>
    </row>
    <row r="6793" spans="2:3">
      <c r="B6793" s="5"/>
      <c r="C6793" s="5"/>
    </row>
    <row r="6794" spans="2:3">
      <c r="B6794" s="5"/>
      <c r="C6794" s="5"/>
    </row>
    <row r="6795" spans="2:3">
      <c r="B6795" s="5"/>
      <c r="C6795" s="5"/>
    </row>
    <row r="6796" spans="2:3">
      <c r="B6796" s="5"/>
      <c r="C6796" s="5"/>
    </row>
    <row r="6797" spans="2:3">
      <c r="B6797" s="5"/>
      <c r="C6797" s="5"/>
    </row>
    <row r="6798" spans="2:3">
      <c r="B6798" s="5"/>
      <c r="C6798" s="5"/>
    </row>
    <row r="6799" spans="2:3">
      <c r="B6799" s="5"/>
      <c r="C6799" s="5"/>
    </row>
    <row r="6800" spans="2:3">
      <c r="B6800" s="5"/>
      <c r="C6800" s="5"/>
    </row>
    <row r="6801" spans="2:3">
      <c r="B6801" s="5"/>
      <c r="C6801" s="5"/>
    </row>
    <row r="6802" spans="2:3">
      <c r="B6802" s="5"/>
      <c r="C6802" s="5"/>
    </row>
    <row r="6803" spans="2:3">
      <c r="B6803" s="5"/>
      <c r="C6803" s="5"/>
    </row>
    <row r="6804" spans="2:3">
      <c r="B6804" s="5"/>
      <c r="C6804" s="5"/>
    </row>
    <row r="6805" spans="2:3">
      <c r="B6805" s="5"/>
      <c r="C6805" s="5"/>
    </row>
    <row r="6806" spans="2:3">
      <c r="B6806" s="5"/>
      <c r="C6806" s="5"/>
    </row>
    <row r="6807" spans="2:3">
      <c r="B6807" s="5"/>
      <c r="C6807" s="5"/>
    </row>
    <row r="6808" spans="2:3">
      <c r="B6808" s="5"/>
      <c r="C6808" s="5"/>
    </row>
    <row r="6809" spans="2:3">
      <c r="B6809" s="5"/>
      <c r="C6809" s="5"/>
    </row>
    <row r="6810" spans="2:3">
      <c r="B6810" s="5"/>
      <c r="C6810" s="5"/>
    </row>
    <row r="6811" spans="2:3">
      <c r="B6811" s="5"/>
      <c r="C6811" s="5"/>
    </row>
    <row r="6812" spans="2:3">
      <c r="B6812" s="5"/>
      <c r="C6812" s="5"/>
    </row>
    <row r="6813" spans="2:3">
      <c r="B6813" s="5"/>
      <c r="C6813" s="5"/>
    </row>
    <row r="6814" spans="2:3">
      <c r="B6814" s="5"/>
      <c r="C6814" s="5"/>
    </row>
    <row r="6815" spans="2:3">
      <c r="B6815" s="5"/>
      <c r="C6815" s="5"/>
    </row>
    <row r="6816" spans="2:3">
      <c r="B6816" s="5"/>
      <c r="C6816" s="5"/>
    </row>
    <row r="6817" spans="2:3">
      <c r="B6817" s="5"/>
      <c r="C6817" s="5"/>
    </row>
    <row r="6818" spans="2:3">
      <c r="B6818" s="5"/>
      <c r="C6818" s="5"/>
    </row>
    <row r="6819" spans="2:3">
      <c r="B6819" s="5"/>
      <c r="C6819" s="5"/>
    </row>
    <row r="6820" spans="2:3">
      <c r="B6820" s="5"/>
      <c r="C6820" s="5"/>
    </row>
    <row r="6821" spans="2:3">
      <c r="B6821" s="5"/>
      <c r="C6821" s="5"/>
    </row>
    <row r="6822" spans="2:3">
      <c r="B6822" s="5"/>
      <c r="C6822" s="5"/>
    </row>
    <row r="6823" spans="2:3">
      <c r="B6823" s="5"/>
      <c r="C6823" s="5"/>
    </row>
    <row r="6824" spans="2:3">
      <c r="B6824" s="5"/>
      <c r="C6824" s="5"/>
    </row>
    <row r="6825" spans="2:3">
      <c r="B6825" s="5"/>
      <c r="C6825" s="5"/>
    </row>
    <row r="6826" spans="2:3">
      <c r="B6826" s="5"/>
      <c r="C6826" s="5"/>
    </row>
    <row r="6827" spans="2:3">
      <c r="B6827" s="5"/>
      <c r="C6827" s="5"/>
    </row>
    <row r="6828" spans="2:3">
      <c r="B6828" s="5"/>
      <c r="C6828" s="5"/>
    </row>
    <row r="6829" spans="2:3">
      <c r="B6829" s="5"/>
      <c r="C6829" s="5"/>
    </row>
    <row r="6830" spans="2:3">
      <c r="B6830" s="5"/>
      <c r="C6830" s="5"/>
    </row>
    <row r="6831" spans="2:3">
      <c r="B6831" s="5"/>
      <c r="C6831" s="5"/>
    </row>
    <row r="6832" spans="2:3">
      <c r="B6832" s="5"/>
      <c r="C6832" s="5"/>
    </row>
    <row r="6833" spans="2:3">
      <c r="B6833" s="5"/>
      <c r="C6833" s="5"/>
    </row>
    <row r="6834" spans="2:3">
      <c r="B6834" s="5"/>
      <c r="C6834" s="5"/>
    </row>
    <row r="6835" spans="2:3">
      <c r="B6835" s="5"/>
      <c r="C6835" s="5"/>
    </row>
    <row r="6836" spans="2:3">
      <c r="B6836" s="5"/>
      <c r="C6836" s="5"/>
    </row>
    <row r="6837" spans="2:3">
      <c r="B6837" s="5"/>
      <c r="C6837" s="5"/>
    </row>
    <row r="6838" spans="2:3">
      <c r="B6838" s="5"/>
      <c r="C6838" s="5"/>
    </row>
    <row r="6839" spans="2:3">
      <c r="B6839" s="5"/>
      <c r="C6839" s="5"/>
    </row>
    <row r="6840" spans="2:3">
      <c r="B6840" s="5"/>
      <c r="C6840" s="5"/>
    </row>
    <row r="6841" spans="2:3">
      <c r="B6841" s="5"/>
      <c r="C6841" s="5"/>
    </row>
    <row r="6842" spans="2:3">
      <c r="B6842" s="5"/>
      <c r="C6842" s="5"/>
    </row>
    <row r="6843" spans="2:3">
      <c r="B6843" s="5"/>
      <c r="C6843" s="5"/>
    </row>
    <row r="6844" spans="2:3">
      <c r="B6844" s="5"/>
      <c r="C6844" s="5"/>
    </row>
    <row r="6845" spans="2:3">
      <c r="B6845" s="5"/>
      <c r="C6845" s="5"/>
    </row>
    <row r="6846" spans="2:3">
      <c r="B6846" s="5"/>
      <c r="C6846" s="5"/>
    </row>
    <row r="6847" spans="2:3">
      <c r="B6847" s="5"/>
      <c r="C6847" s="5"/>
    </row>
    <row r="6848" spans="2:3">
      <c r="B6848" s="5"/>
      <c r="C6848" s="5"/>
    </row>
    <row r="6849" spans="2:3">
      <c r="B6849" s="5"/>
      <c r="C6849" s="5"/>
    </row>
    <row r="6850" spans="2:3">
      <c r="B6850" s="5"/>
      <c r="C6850" s="5"/>
    </row>
    <row r="6851" spans="2:3">
      <c r="B6851" s="5"/>
      <c r="C6851" s="5"/>
    </row>
    <row r="6852" spans="2:3">
      <c r="B6852" s="5"/>
      <c r="C6852" s="5"/>
    </row>
    <row r="6853" spans="2:3">
      <c r="B6853" s="5"/>
      <c r="C6853" s="5"/>
    </row>
    <row r="6854" spans="2:3">
      <c r="B6854" s="5"/>
      <c r="C6854" s="5"/>
    </row>
    <row r="6855" spans="2:3">
      <c r="B6855" s="5"/>
      <c r="C6855" s="5"/>
    </row>
    <row r="6856" spans="2:3">
      <c r="B6856" s="5"/>
      <c r="C6856" s="5"/>
    </row>
    <row r="6857" spans="2:3">
      <c r="B6857" s="5"/>
      <c r="C6857" s="5"/>
    </row>
    <row r="6858" spans="2:3">
      <c r="B6858" s="5"/>
      <c r="C6858" s="5"/>
    </row>
    <row r="6859" spans="2:3">
      <c r="B6859" s="5"/>
      <c r="C6859" s="5"/>
    </row>
    <row r="6860" spans="2:3">
      <c r="B6860" s="5"/>
      <c r="C6860" s="5"/>
    </row>
    <row r="6861" spans="2:3">
      <c r="B6861" s="5"/>
      <c r="C6861" s="5"/>
    </row>
    <row r="6862" spans="2:3">
      <c r="B6862" s="5"/>
      <c r="C6862" s="5"/>
    </row>
    <row r="6863" spans="2:3">
      <c r="B6863" s="5"/>
      <c r="C6863" s="5"/>
    </row>
    <row r="6864" spans="2:3">
      <c r="B6864" s="5"/>
      <c r="C6864" s="5"/>
    </row>
    <row r="6865" spans="2:3">
      <c r="B6865" s="5"/>
      <c r="C6865" s="5"/>
    </row>
    <row r="6866" spans="2:3">
      <c r="B6866" s="5"/>
      <c r="C6866" s="5"/>
    </row>
    <row r="6867" spans="2:3">
      <c r="B6867" s="5"/>
      <c r="C6867" s="5"/>
    </row>
    <row r="6868" spans="2:3">
      <c r="B6868" s="5"/>
      <c r="C6868" s="5"/>
    </row>
    <row r="6869" spans="2:3">
      <c r="B6869" s="5"/>
      <c r="C6869" s="5"/>
    </row>
    <row r="6870" spans="2:3">
      <c r="B6870" s="5"/>
      <c r="C6870" s="5"/>
    </row>
    <row r="6871" spans="2:3">
      <c r="B6871" s="5"/>
      <c r="C6871" s="5"/>
    </row>
    <row r="6872" spans="2:3">
      <c r="B6872" s="5"/>
      <c r="C6872" s="5"/>
    </row>
    <row r="6873" spans="2:3">
      <c r="B6873" s="5"/>
      <c r="C6873" s="5"/>
    </row>
    <row r="6874" spans="2:3">
      <c r="B6874" s="5"/>
      <c r="C6874" s="5"/>
    </row>
    <row r="6875" spans="2:3">
      <c r="B6875" s="5"/>
      <c r="C6875" s="5"/>
    </row>
    <row r="6876" spans="2:3">
      <c r="B6876" s="5"/>
      <c r="C6876" s="5"/>
    </row>
    <row r="6877" spans="2:3">
      <c r="B6877" s="5"/>
      <c r="C6877" s="5"/>
    </row>
    <row r="6878" spans="2:3">
      <c r="B6878" s="5"/>
      <c r="C6878" s="5"/>
    </row>
    <row r="6879" spans="2:3">
      <c r="B6879" s="5"/>
      <c r="C6879" s="5"/>
    </row>
    <row r="6880" spans="2:3">
      <c r="B6880" s="5"/>
      <c r="C6880" s="5"/>
    </row>
    <row r="6881" spans="2:3">
      <c r="B6881" s="5"/>
      <c r="C6881" s="5"/>
    </row>
    <row r="6882" spans="2:3">
      <c r="B6882" s="5"/>
      <c r="C6882" s="5"/>
    </row>
    <row r="6883" spans="2:3">
      <c r="B6883" s="5"/>
      <c r="C6883" s="5"/>
    </row>
    <row r="6884" spans="2:3">
      <c r="B6884" s="5"/>
      <c r="C6884" s="5"/>
    </row>
    <row r="6885" spans="2:3">
      <c r="B6885" s="5"/>
      <c r="C6885" s="5"/>
    </row>
    <row r="6886" spans="2:3">
      <c r="B6886" s="5"/>
      <c r="C6886" s="5"/>
    </row>
    <row r="6887" spans="2:3">
      <c r="B6887" s="5"/>
      <c r="C6887" s="5"/>
    </row>
    <row r="6888" spans="2:3">
      <c r="B6888" s="5"/>
      <c r="C6888" s="5"/>
    </row>
    <row r="6889" spans="2:3">
      <c r="B6889" s="5"/>
      <c r="C6889" s="5"/>
    </row>
    <row r="6890" spans="2:3">
      <c r="B6890" s="5"/>
      <c r="C6890" s="5"/>
    </row>
    <row r="6891" spans="2:3">
      <c r="B6891" s="5"/>
      <c r="C6891" s="5"/>
    </row>
    <row r="6892" spans="2:3">
      <c r="B6892" s="5"/>
      <c r="C6892" s="5"/>
    </row>
    <row r="6893" spans="2:3">
      <c r="B6893" s="5"/>
      <c r="C6893" s="5"/>
    </row>
    <row r="6894" spans="2:3">
      <c r="B6894" s="5"/>
      <c r="C6894" s="5"/>
    </row>
    <row r="6895" spans="2:3">
      <c r="B6895" s="5"/>
      <c r="C6895" s="5"/>
    </row>
    <row r="6896" spans="2:3">
      <c r="B6896" s="5"/>
      <c r="C6896" s="5"/>
    </row>
    <row r="6897" spans="2:3">
      <c r="B6897" s="5"/>
      <c r="C6897" s="5"/>
    </row>
    <row r="6898" spans="2:3">
      <c r="B6898" s="5"/>
      <c r="C6898" s="5"/>
    </row>
    <row r="6899" spans="2:3">
      <c r="B6899" s="5"/>
      <c r="C6899" s="5"/>
    </row>
    <row r="6900" spans="2:3">
      <c r="B6900" s="5"/>
      <c r="C6900" s="5"/>
    </row>
    <row r="6901" spans="2:3">
      <c r="B6901" s="5"/>
      <c r="C6901" s="5"/>
    </row>
    <row r="6902" spans="2:3">
      <c r="B6902" s="5"/>
      <c r="C6902" s="5"/>
    </row>
    <row r="6903" spans="2:3">
      <c r="B6903" s="5"/>
      <c r="C6903" s="5"/>
    </row>
    <row r="6904" spans="2:3">
      <c r="B6904" s="5"/>
      <c r="C6904" s="5"/>
    </row>
    <row r="6905" spans="2:3">
      <c r="B6905" s="5"/>
      <c r="C6905" s="5"/>
    </row>
    <row r="6906" spans="2:3">
      <c r="B6906" s="5"/>
      <c r="C6906" s="5"/>
    </row>
    <row r="6907" spans="2:3">
      <c r="B6907" s="5"/>
      <c r="C6907" s="5"/>
    </row>
    <row r="6908" spans="2:3">
      <c r="B6908" s="5"/>
      <c r="C6908" s="5"/>
    </row>
    <row r="6909" spans="2:3">
      <c r="B6909" s="5"/>
      <c r="C6909" s="5"/>
    </row>
    <row r="6910" spans="2:3">
      <c r="B6910" s="5"/>
      <c r="C6910" s="5"/>
    </row>
    <row r="6911" spans="2:3">
      <c r="B6911" s="5"/>
      <c r="C6911" s="5"/>
    </row>
    <row r="6912" spans="2:3">
      <c r="B6912" s="5"/>
      <c r="C6912" s="5"/>
    </row>
    <row r="6913" spans="2:3">
      <c r="B6913" s="5"/>
      <c r="C6913" s="5"/>
    </row>
    <row r="6914" spans="2:3">
      <c r="B6914" s="5"/>
      <c r="C6914" s="5"/>
    </row>
    <row r="6915" spans="2:3">
      <c r="B6915" s="5"/>
      <c r="C6915" s="5"/>
    </row>
    <row r="6916" spans="2:3">
      <c r="B6916" s="5"/>
      <c r="C6916" s="5"/>
    </row>
    <row r="6917" spans="2:3">
      <c r="B6917" s="5"/>
      <c r="C6917" s="5"/>
    </row>
    <row r="6918" spans="2:3">
      <c r="B6918" s="5"/>
      <c r="C6918" s="5"/>
    </row>
    <row r="6919" spans="2:3">
      <c r="B6919" s="5"/>
      <c r="C6919" s="5"/>
    </row>
    <row r="6920" spans="2:3">
      <c r="B6920" s="5"/>
      <c r="C6920" s="5"/>
    </row>
    <row r="6921" spans="2:3">
      <c r="B6921" s="5"/>
      <c r="C6921" s="5"/>
    </row>
    <row r="6922" spans="2:3">
      <c r="B6922" s="5"/>
      <c r="C6922" s="5"/>
    </row>
    <row r="6923" spans="2:3">
      <c r="B6923" s="5"/>
      <c r="C6923" s="5"/>
    </row>
    <row r="6924" spans="2:3">
      <c r="B6924" s="5"/>
      <c r="C6924" s="5"/>
    </row>
    <row r="6925" spans="2:3">
      <c r="B6925" s="5"/>
      <c r="C6925" s="5"/>
    </row>
    <row r="6926" spans="2:3">
      <c r="B6926" s="5"/>
      <c r="C6926" s="5"/>
    </row>
    <row r="6927" spans="2:3">
      <c r="B6927" s="5"/>
      <c r="C6927" s="5"/>
    </row>
    <row r="6928" spans="2:3">
      <c r="B6928" s="5"/>
      <c r="C6928" s="5"/>
    </row>
    <row r="6929" spans="2:3">
      <c r="B6929" s="5"/>
      <c r="C6929" s="5"/>
    </row>
    <row r="6930" spans="2:3">
      <c r="B6930" s="5"/>
      <c r="C6930" s="5"/>
    </row>
    <row r="6931" spans="2:3">
      <c r="B6931" s="5"/>
      <c r="C6931" s="5"/>
    </row>
    <row r="6932" spans="2:3">
      <c r="B6932" s="5"/>
      <c r="C6932" s="5"/>
    </row>
    <row r="6933" spans="2:3">
      <c r="B6933" s="5"/>
      <c r="C6933" s="5"/>
    </row>
    <row r="6934" spans="2:3">
      <c r="B6934" s="5"/>
      <c r="C6934" s="5"/>
    </row>
    <row r="6935" spans="2:3">
      <c r="B6935" s="5"/>
      <c r="C6935" s="5"/>
    </row>
    <row r="6936" spans="2:3">
      <c r="B6936" s="5"/>
      <c r="C6936" s="5"/>
    </row>
    <row r="6937" spans="2:3">
      <c r="B6937" s="5"/>
      <c r="C6937" s="5"/>
    </row>
    <row r="6938" spans="2:3">
      <c r="B6938" s="5"/>
      <c r="C6938" s="5"/>
    </row>
    <row r="6939" spans="2:3">
      <c r="B6939" s="5"/>
      <c r="C6939" s="5"/>
    </row>
    <row r="6940" spans="2:3">
      <c r="B6940" s="5"/>
      <c r="C6940" s="5"/>
    </row>
    <row r="6941" spans="2:3">
      <c r="B6941" s="5"/>
      <c r="C6941" s="5"/>
    </row>
    <row r="6942" spans="2:3">
      <c r="B6942" s="5"/>
      <c r="C6942" s="5"/>
    </row>
    <row r="6943" spans="2:3">
      <c r="B6943" s="5"/>
      <c r="C6943" s="5"/>
    </row>
    <row r="6944" spans="2:3">
      <c r="B6944" s="5"/>
      <c r="C6944" s="5"/>
    </row>
    <row r="6945" spans="2:3">
      <c r="B6945" s="5"/>
      <c r="C6945" s="5"/>
    </row>
    <row r="6946" spans="2:3">
      <c r="B6946" s="5"/>
      <c r="C6946" s="5"/>
    </row>
    <row r="6947" spans="2:3">
      <c r="B6947" s="5"/>
      <c r="C6947" s="5"/>
    </row>
    <row r="6948" spans="2:3">
      <c r="B6948" s="5"/>
      <c r="C6948" s="5"/>
    </row>
    <row r="6949" spans="2:3">
      <c r="B6949" s="5"/>
      <c r="C6949" s="5"/>
    </row>
    <row r="6950" spans="2:3">
      <c r="B6950" s="5"/>
      <c r="C6950" s="5"/>
    </row>
    <row r="6951" spans="2:3">
      <c r="B6951" s="5"/>
      <c r="C6951" s="5"/>
    </row>
    <row r="6952" spans="2:3">
      <c r="B6952" s="5"/>
      <c r="C6952" s="5"/>
    </row>
    <row r="6953" spans="2:3">
      <c r="B6953" s="5"/>
      <c r="C6953" s="5"/>
    </row>
    <row r="6954" spans="2:3">
      <c r="B6954" s="5"/>
      <c r="C6954" s="5"/>
    </row>
    <row r="6955" spans="2:3">
      <c r="B6955" s="5"/>
      <c r="C6955" s="5"/>
    </row>
    <row r="6956" spans="2:3">
      <c r="B6956" s="5"/>
      <c r="C6956" s="5"/>
    </row>
    <row r="6957" spans="2:3">
      <c r="B6957" s="5"/>
      <c r="C6957" s="5"/>
    </row>
    <row r="6958" spans="2:3">
      <c r="B6958" s="5"/>
      <c r="C6958" s="5"/>
    </row>
    <row r="6959" spans="2:3">
      <c r="B6959" s="5"/>
      <c r="C6959" s="5"/>
    </row>
    <row r="6960" spans="2:3">
      <c r="B6960" s="5"/>
      <c r="C6960" s="5"/>
    </row>
    <row r="6961" spans="2:3">
      <c r="B6961" s="5"/>
      <c r="C6961" s="5"/>
    </row>
    <row r="6962" spans="2:3">
      <c r="B6962" s="5"/>
      <c r="C6962" s="5"/>
    </row>
    <row r="6963" spans="2:3">
      <c r="B6963" s="5"/>
      <c r="C6963" s="5"/>
    </row>
    <row r="6964" spans="2:3">
      <c r="B6964" s="5"/>
      <c r="C6964" s="5"/>
    </row>
    <row r="6965" spans="2:3">
      <c r="B6965" s="5"/>
      <c r="C6965" s="5"/>
    </row>
    <row r="6966" spans="2:3">
      <c r="B6966" s="5"/>
      <c r="C6966" s="5"/>
    </row>
    <row r="6967" spans="2:3">
      <c r="B6967" s="5"/>
      <c r="C6967" s="5"/>
    </row>
    <row r="6968" spans="2:3">
      <c r="B6968" s="5"/>
      <c r="C6968" s="5"/>
    </row>
    <row r="6969" spans="2:3">
      <c r="B6969" s="5"/>
      <c r="C6969" s="5"/>
    </row>
    <row r="6970" spans="2:3">
      <c r="B6970" s="5"/>
      <c r="C6970" s="5"/>
    </row>
    <row r="6971" spans="2:3">
      <c r="B6971" s="5"/>
      <c r="C6971" s="5"/>
    </row>
    <row r="6972" spans="2:3">
      <c r="B6972" s="5"/>
      <c r="C6972" s="5"/>
    </row>
    <row r="6973" spans="2:3">
      <c r="B6973" s="5"/>
      <c r="C6973" s="5"/>
    </row>
    <row r="6974" spans="2:3">
      <c r="B6974" s="5"/>
      <c r="C6974" s="5"/>
    </row>
    <row r="6975" spans="2:3">
      <c r="B6975" s="5"/>
      <c r="C6975" s="5"/>
    </row>
    <row r="6976" spans="2:3">
      <c r="B6976" s="5"/>
      <c r="C6976" s="5"/>
    </row>
    <row r="6977" spans="2:3">
      <c r="B6977" s="5"/>
      <c r="C6977" s="5"/>
    </row>
    <row r="6978" spans="2:3">
      <c r="B6978" s="5"/>
      <c r="C6978" s="5"/>
    </row>
    <row r="6979" spans="2:3">
      <c r="B6979" s="5"/>
      <c r="C6979" s="5"/>
    </row>
    <row r="6980" spans="2:3">
      <c r="B6980" s="5"/>
      <c r="C6980" s="5"/>
    </row>
    <row r="6981" spans="2:3">
      <c r="B6981" s="5"/>
      <c r="C6981" s="5"/>
    </row>
    <row r="6982" spans="2:3">
      <c r="B6982" s="5"/>
      <c r="C6982" s="5"/>
    </row>
    <row r="6983" spans="2:3">
      <c r="B6983" s="5"/>
      <c r="C6983" s="5"/>
    </row>
    <row r="6984" spans="2:3">
      <c r="B6984" s="5"/>
      <c r="C6984" s="5"/>
    </row>
    <row r="6985" spans="2:3">
      <c r="B6985" s="5"/>
      <c r="C6985" s="5"/>
    </row>
    <row r="6986" spans="2:3">
      <c r="B6986" s="5"/>
      <c r="C6986" s="5"/>
    </row>
    <row r="6987" spans="2:3">
      <c r="B6987" s="5"/>
      <c r="C6987" s="5"/>
    </row>
    <row r="6988" spans="2:3">
      <c r="B6988" s="5"/>
      <c r="C6988" s="5"/>
    </row>
    <row r="6989" spans="2:3">
      <c r="B6989" s="5"/>
      <c r="C6989" s="5"/>
    </row>
    <row r="6990" spans="2:3">
      <c r="B6990" s="5"/>
      <c r="C6990" s="5"/>
    </row>
    <row r="6991" spans="2:3">
      <c r="B6991" s="5"/>
      <c r="C6991" s="5"/>
    </row>
    <row r="6992" spans="2:3">
      <c r="B6992" s="5"/>
      <c r="C6992" s="5"/>
    </row>
    <row r="6993" spans="2:3">
      <c r="B6993" s="5"/>
      <c r="C6993" s="5"/>
    </row>
    <row r="6994" spans="2:3">
      <c r="B6994" s="5"/>
      <c r="C6994" s="5"/>
    </row>
    <row r="6995" spans="2:3">
      <c r="B6995" s="5"/>
      <c r="C6995" s="5"/>
    </row>
    <row r="6996" spans="2:3">
      <c r="B6996" s="5"/>
      <c r="C6996" s="5"/>
    </row>
    <row r="6997" spans="2:3">
      <c r="B6997" s="5"/>
      <c r="C6997" s="5"/>
    </row>
    <row r="6998" spans="2:3">
      <c r="B6998" s="5"/>
      <c r="C6998" s="5"/>
    </row>
    <row r="6999" spans="2:3">
      <c r="B6999" s="5"/>
      <c r="C6999" s="5"/>
    </row>
    <row r="7000" spans="2:3">
      <c r="B7000" s="5"/>
      <c r="C7000" s="5"/>
    </row>
    <row r="7001" spans="2:3">
      <c r="B7001" s="5"/>
      <c r="C7001" s="5"/>
    </row>
    <row r="7002" spans="2:3">
      <c r="B7002" s="5"/>
      <c r="C7002" s="5"/>
    </row>
    <row r="7003" spans="2:3">
      <c r="B7003" s="5"/>
      <c r="C7003" s="5"/>
    </row>
    <row r="7004" spans="2:3">
      <c r="B7004" s="5"/>
      <c r="C7004" s="5"/>
    </row>
    <row r="7005" spans="2:3">
      <c r="B7005" s="5"/>
      <c r="C7005" s="5"/>
    </row>
    <row r="7006" spans="2:3">
      <c r="B7006" s="5"/>
      <c r="C7006" s="5"/>
    </row>
    <row r="7007" spans="2:3">
      <c r="B7007" s="5"/>
      <c r="C7007" s="5"/>
    </row>
    <row r="7008" spans="2:3">
      <c r="B7008" s="5"/>
      <c r="C7008" s="5"/>
    </row>
    <row r="7009" spans="2:3">
      <c r="B7009" s="5"/>
      <c r="C7009" s="5"/>
    </row>
    <row r="7010" spans="2:3">
      <c r="B7010" s="5"/>
      <c r="C7010" s="5"/>
    </row>
    <row r="7011" spans="2:3">
      <c r="B7011" s="5"/>
      <c r="C7011" s="5"/>
    </row>
    <row r="7012" spans="2:3">
      <c r="B7012" s="5"/>
      <c r="C7012" s="5"/>
    </row>
    <row r="7013" spans="2:3">
      <c r="B7013" s="5"/>
      <c r="C7013" s="5"/>
    </row>
    <row r="7014" spans="2:3">
      <c r="B7014" s="5"/>
      <c r="C7014" s="5"/>
    </row>
    <row r="7015" spans="2:3">
      <c r="B7015" s="5"/>
      <c r="C7015" s="5"/>
    </row>
    <row r="7016" spans="2:3">
      <c r="B7016" s="5"/>
      <c r="C7016" s="5"/>
    </row>
    <row r="7017" spans="2:3">
      <c r="B7017" s="5"/>
      <c r="C7017" s="5"/>
    </row>
    <row r="7018" spans="2:3">
      <c r="B7018" s="5"/>
      <c r="C7018" s="5"/>
    </row>
    <row r="7019" spans="2:3">
      <c r="B7019" s="5"/>
      <c r="C7019" s="5"/>
    </row>
    <row r="7020" spans="2:3">
      <c r="B7020" s="5"/>
      <c r="C7020" s="5"/>
    </row>
    <row r="7021" spans="2:3">
      <c r="B7021" s="5"/>
      <c r="C7021" s="5"/>
    </row>
    <row r="7022" spans="2:3">
      <c r="B7022" s="5"/>
      <c r="C7022" s="5"/>
    </row>
    <row r="7023" spans="2:3">
      <c r="B7023" s="5"/>
      <c r="C7023" s="5"/>
    </row>
    <row r="7024" spans="2:3">
      <c r="B7024" s="5"/>
      <c r="C7024" s="5"/>
    </row>
    <row r="7025" spans="2:3">
      <c r="B7025" s="5"/>
      <c r="C7025" s="5"/>
    </row>
    <row r="7026" spans="2:3">
      <c r="B7026" s="5"/>
      <c r="C7026" s="5"/>
    </row>
    <row r="7027" spans="2:3">
      <c r="B7027" s="5"/>
      <c r="C7027" s="5"/>
    </row>
    <row r="7028" spans="2:3">
      <c r="B7028" s="5"/>
      <c r="C7028" s="5"/>
    </row>
    <row r="7029" spans="2:3">
      <c r="B7029" s="5"/>
      <c r="C7029" s="5"/>
    </row>
    <row r="7030" spans="2:3">
      <c r="B7030" s="5"/>
      <c r="C7030" s="5"/>
    </row>
    <row r="7031" spans="2:3">
      <c r="B7031" s="5"/>
      <c r="C7031" s="5"/>
    </row>
    <row r="7032" spans="2:3">
      <c r="B7032" s="5"/>
      <c r="C7032" s="5"/>
    </row>
    <row r="7033" spans="2:3">
      <c r="B7033" s="5"/>
      <c r="C7033" s="5"/>
    </row>
    <row r="7034" spans="2:3">
      <c r="B7034" s="5"/>
      <c r="C7034" s="5"/>
    </row>
    <row r="7035" spans="2:3">
      <c r="B7035" s="5"/>
      <c r="C7035" s="5"/>
    </row>
    <row r="7036" spans="2:3">
      <c r="B7036" s="5"/>
      <c r="C7036" s="5"/>
    </row>
    <row r="7037" spans="2:3">
      <c r="B7037" s="5"/>
      <c r="C7037" s="5"/>
    </row>
    <row r="7038" spans="2:3">
      <c r="B7038" s="5"/>
      <c r="C7038" s="5"/>
    </row>
    <row r="7039" spans="2:3">
      <c r="B7039" s="5"/>
      <c r="C7039" s="5"/>
    </row>
    <row r="7040" spans="2:3">
      <c r="B7040" s="5"/>
      <c r="C7040" s="5"/>
    </row>
    <row r="7041" spans="2:3">
      <c r="B7041" s="5"/>
      <c r="C7041" s="5"/>
    </row>
    <row r="7042" spans="2:3">
      <c r="B7042" s="5"/>
      <c r="C7042" s="5"/>
    </row>
    <row r="7043" spans="2:3">
      <c r="B7043" s="5"/>
      <c r="C7043" s="5"/>
    </row>
    <row r="7044" spans="2:3">
      <c r="B7044" s="5"/>
      <c r="C7044" s="5"/>
    </row>
    <row r="7045" spans="2:3">
      <c r="B7045" s="5"/>
      <c r="C7045" s="5"/>
    </row>
    <row r="7046" spans="2:3">
      <c r="B7046" s="5"/>
      <c r="C7046" s="5"/>
    </row>
    <row r="7047" spans="2:3">
      <c r="B7047" s="5"/>
      <c r="C7047" s="5"/>
    </row>
    <row r="7048" spans="2:3">
      <c r="B7048" s="5"/>
      <c r="C7048" s="5"/>
    </row>
    <row r="7049" spans="2:3">
      <c r="B7049" s="5"/>
      <c r="C7049" s="5"/>
    </row>
    <row r="7050" spans="2:3">
      <c r="B7050" s="5"/>
      <c r="C7050" s="5"/>
    </row>
    <row r="7051" spans="2:3">
      <c r="B7051" s="5"/>
      <c r="C7051" s="5"/>
    </row>
    <row r="7052" spans="2:3">
      <c r="B7052" s="5"/>
      <c r="C7052" s="5"/>
    </row>
    <row r="7053" spans="2:3">
      <c r="B7053" s="5"/>
      <c r="C7053" s="5"/>
    </row>
    <row r="7054" spans="2:3">
      <c r="B7054" s="5"/>
      <c r="C7054" s="5"/>
    </row>
    <row r="7055" spans="2:3">
      <c r="B7055" s="5"/>
      <c r="C7055" s="5"/>
    </row>
    <row r="7056" spans="2:3">
      <c r="B7056" s="5"/>
      <c r="C7056" s="5"/>
    </row>
    <row r="7057" spans="2:3">
      <c r="B7057" s="5"/>
      <c r="C7057" s="5"/>
    </row>
    <row r="7058" spans="2:3">
      <c r="B7058" s="5"/>
      <c r="C7058" s="5"/>
    </row>
    <row r="7059" spans="2:3">
      <c r="B7059" s="5"/>
      <c r="C7059" s="5"/>
    </row>
    <row r="7060" spans="2:3">
      <c r="B7060" s="5"/>
      <c r="C7060" s="5"/>
    </row>
    <row r="7061" spans="2:3">
      <c r="B7061" s="5"/>
      <c r="C7061" s="5"/>
    </row>
    <row r="7062" spans="2:3">
      <c r="B7062" s="5"/>
      <c r="C7062" s="5"/>
    </row>
    <row r="7063" spans="2:3">
      <c r="B7063" s="5"/>
      <c r="C7063" s="5"/>
    </row>
    <row r="7064" spans="2:3">
      <c r="B7064" s="5"/>
      <c r="C7064" s="5"/>
    </row>
    <row r="7065" spans="2:3">
      <c r="B7065" s="5"/>
      <c r="C7065" s="5"/>
    </row>
    <row r="7066" spans="2:3">
      <c r="B7066" s="5"/>
      <c r="C7066" s="5"/>
    </row>
    <row r="7067" spans="2:3">
      <c r="B7067" s="5"/>
      <c r="C7067" s="5"/>
    </row>
    <row r="7068" spans="2:3">
      <c r="B7068" s="5"/>
      <c r="C7068" s="5"/>
    </row>
    <row r="7069" spans="2:3">
      <c r="B7069" s="5"/>
      <c r="C7069" s="5"/>
    </row>
    <row r="7070" spans="2:3">
      <c r="B7070" s="5"/>
      <c r="C7070" s="5"/>
    </row>
    <row r="7071" spans="2:3">
      <c r="B7071" s="5"/>
      <c r="C7071" s="5"/>
    </row>
    <row r="7072" spans="2:3">
      <c r="B7072" s="5"/>
      <c r="C7072" s="5"/>
    </row>
    <row r="7073" spans="2:3">
      <c r="B7073" s="5"/>
      <c r="C7073" s="5"/>
    </row>
    <row r="7074" spans="2:3">
      <c r="B7074" s="5"/>
      <c r="C7074" s="5"/>
    </row>
    <row r="7075" spans="2:3">
      <c r="B7075" s="5"/>
      <c r="C7075" s="5"/>
    </row>
    <row r="7076" spans="2:3">
      <c r="B7076" s="5"/>
      <c r="C7076" s="5"/>
    </row>
    <row r="7077" spans="2:3">
      <c r="B7077" s="5"/>
      <c r="C7077" s="5"/>
    </row>
    <row r="7078" spans="2:3">
      <c r="B7078" s="5"/>
      <c r="C7078" s="5"/>
    </row>
    <row r="7079" spans="2:3">
      <c r="B7079" s="5"/>
      <c r="C7079" s="5"/>
    </row>
    <row r="7080" spans="2:3">
      <c r="B7080" s="5"/>
      <c r="C7080" s="5"/>
    </row>
    <row r="7081" spans="2:3">
      <c r="B7081" s="5"/>
      <c r="C7081" s="5"/>
    </row>
    <row r="7082" spans="2:3">
      <c r="B7082" s="5"/>
      <c r="C7082" s="5"/>
    </row>
    <row r="7083" spans="2:3">
      <c r="B7083" s="5"/>
      <c r="C7083" s="5"/>
    </row>
    <row r="7084" spans="2:3">
      <c r="B7084" s="5"/>
      <c r="C7084" s="5"/>
    </row>
    <row r="7085" spans="2:3">
      <c r="B7085" s="5"/>
      <c r="C7085" s="5"/>
    </row>
    <row r="7086" spans="2:3">
      <c r="B7086" s="5"/>
      <c r="C7086" s="5"/>
    </row>
    <row r="7087" spans="2:3">
      <c r="B7087" s="5"/>
      <c r="C7087" s="5"/>
    </row>
    <row r="7088" spans="2:3">
      <c r="B7088" s="5"/>
      <c r="C7088" s="5"/>
    </row>
    <row r="7089" spans="2:3">
      <c r="B7089" s="5"/>
      <c r="C7089" s="5"/>
    </row>
    <row r="7090" spans="2:3">
      <c r="B7090" s="5"/>
      <c r="C7090" s="5"/>
    </row>
    <row r="7091" spans="2:3">
      <c r="B7091" s="5"/>
      <c r="C7091" s="5"/>
    </row>
    <row r="7092" spans="2:3">
      <c r="B7092" s="5"/>
      <c r="C7092" s="5"/>
    </row>
    <row r="7093" spans="2:3">
      <c r="B7093" s="5"/>
      <c r="C7093" s="5"/>
    </row>
    <row r="7094" spans="2:3">
      <c r="B7094" s="5"/>
      <c r="C7094" s="5"/>
    </row>
    <row r="7095" spans="2:3">
      <c r="B7095" s="5"/>
      <c r="C7095" s="5"/>
    </row>
    <row r="7096" spans="2:3">
      <c r="B7096" s="5"/>
      <c r="C7096" s="5"/>
    </row>
    <row r="7097" spans="2:3">
      <c r="B7097" s="5"/>
      <c r="C7097" s="5"/>
    </row>
    <row r="7098" spans="2:3">
      <c r="B7098" s="5"/>
      <c r="C7098" s="5"/>
    </row>
    <row r="7099" spans="2:3">
      <c r="B7099" s="5"/>
      <c r="C7099" s="5"/>
    </row>
    <row r="7100" spans="2:3">
      <c r="B7100" s="5"/>
      <c r="C7100" s="5"/>
    </row>
    <row r="7101" spans="2:3">
      <c r="B7101" s="5"/>
      <c r="C7101" s="5"/>
    </row>
    <row r="7102" spans="2:3">
      <c r="B7102" s="5"/>
      <c r="C7102" s="5"/>
    </row>
    <row r="7103" spans="2:3">
      <c r="B7103" s="5"/>
      <c r="C7103" s="5"/>
    </row>
    <row r="7104" spans="2:3">
      <c r="B7104" s="5"/>
      <c r="C7104" s="5"/>
    </row>
    <row r="7105" spans="2:3">
      <c r="B7105" s="5"/>
      <c r="C7105" s="5"/>
    </row>
    <row r="7106" spans="2:3">
      <c r="B7106" s="5"/>
      <c r="C7106" s="5"/>
    </row>
    <row r="7107" spans="2:3">
      <c r="B7107" s="5"/>
      <c r="C7107" s="5"/>
    </row>
    <row r="7108" spans="2:3">
      <c r="B7108" s="5"/>
      <c r="C7108" s="5"/>
    </row>
    <row r="7109" spans="2:3">
      <c r="B7109" s="5"/>
      <c r="C7109" s="5"/>
    </row>
    <row r="7110" spans="2:3">
      <c r="B7110" s="5"/>
      <c r="C7110" s="5"/>
    </row>
    <row r="7111" spans="2:3">
      <c r="B7111" s="5"/>
      <c r="C7111" s="5"/>
    </row>
    <row r="7112" spans="2:3">
      <c r="B7112" s="5"/>
      <c r="C7112" s="5"/>
    </row>
    <row r="7113" spans="2:3">
      <c r="B7113" s="5"/>
      <c r="C7113" s="5"/>
    </row>
    <row r="7114" spans="2:3">
      <c r="B7114" s="5"/>
      <c r="C7114" s="5"/>
    </row>
    <row r="7115" spans="2:3">
      <c r="B7115" s="5"/>
      <c r="C7115" s="5"/>
    </row>
    <row r="7116" spans="2:3">
      <c r="B7116" s="5"/>
      <c r="C7116" s="5"/>
    </row>
    <row r="7117" spans="2:3">
      <c r="B7117" s="5"/>
      <c r="C7117" s="5"/>
    </row>
    <row r="7118" spans="2:3">
      <c r="B7118" s="5"/>
      <c r="C7118" s="5"/>
    </row>
    <row r="7119" spans="2:3">
      <c r="B7119" s="5"/>
      <c r="C7119" s="5"/>
    </row>
    <row r="7120" spans="2:3">
      <c r="B7120" s="5"/>
      <c r="C7120" s="5"/>
    </row>
    <row r="7121" spans="2:3">
      <c r="B7121" s="5"/>
      <c r="C7121" s="5"/>
    </row>
    <row r="7122" spans="2:3">
      <c r="B7122" s="5"/>
      <c r="C7122" s="5"/>
    </row>
    <row r="7123" spans="2:3">
      <c r="B7123" s="5"/>
      <c r="C7123" s="5"/>
    </row>
    <row r="7124" spans="2:3">
      <c r="B7124" s="5"/>
      <c r="C7124" s="5"/>
    </row>
    <row r="7125" spans="2:3">
      <c r="B7125" s="5"/>
      <c r="C7125" s="5"/>
    </row>
    <row r="7126" spans="2:3">
      <c r="B7126" s="5"/>
      <c r="C7126" s="5"/>
    </row>
    <row r="7127" spans="2:3">
      <c r="B7127" s="5"/>
      <c r="C7127" s="5"/>
    </row>
    <row r="7128" spans="2:3">
      <c r="B7128" s="5"/>
      <c r="C7128" s="5"/>
    </row>
    <row r="7129" spans="2:3">
      <c r="B7129" s="5"/>
      <c r="C7129" s="5"/>
    </row>
    <row r="7130" spans="2:3">
      <c r="B7130" s="5"/>
      <c r="C7130" s="5"/>
    </row>
    <row r="7131" spans="2:3">
      <c r="B7131" s="5"/>
      <c r="C7131" s="5"/>
    </row>
    <row r="7132" spans="2:3">
      <c r="B7132" s="5"/>
      <c r="C7132" s="5"/>
    </row>
    <row r="7133" spans="2:3">
      <c r="B7133" s="5"/>
      <c r="C7133" s="5"/>
    </row>
    <row r="7134" spans="2:3">
      <c r="B7134" s="5"/>
      <c r="C7134" s="5"/>
    </row>
    <row r="7135" spans="2:3">
      <c r="B7135" s="5"/>
      <c r="C7135" s="5"/>
    </row>
    <row r="7136" spans="2:3">
      <c r="B7136" s="5"/>
      <c r="C7136" s="5"/>
    </row>
    <row r="7137" spans="2:3">
      <c r="B7137" s="5"/>
      <c r="C7137" s="5"/>
    </row>
    <row r="7138" spans="2:3">
      <c r="B7138" s="5"/>
      <c r="C7138" s="5"/>
    </row>
    <row r="7139" spans="2:3">
      <c r="B7139" s="5"/>
      <c r="C7139" s="5"/>
    </row>
    <row r="7140" spans="2:3">
      <c r="B7140" s="5"/>
      <c r="C7140" s="5"/>
    </row>
    <row r="7141" spans="2:3">
      <c r="B7141" s="5"/>
      <c r="C7141" s="5"/>
    </row>
    <row r="7142" spans="2:3">
      <c r="B7142" s="5"/>
      <c r="C7142" s="5"/>
    </row>
    <row r="7143" spans="2:3">
      <c r="B7143" s="5"/>
      <c r="C7143" s="5"/>
    </row>
    <row r="7144" spans="2:3">
      <c r="B7144" s="5"/>
      <c r="C7144" s="5"/>
    </row>
    <row r="7145" spans="2:3">
      <c r="B7145" s="5"/>
      <c r="C7145" s="5"/>
    </row>
    <row r="7146" spans="2:3">
      <c r="B7146" s="5"/>
      <c r="C7146" s="5"/>
    </row>
    <row r="7147" spans="2:3">
      <c r="B7147" s="5"/>
      <c r="C7147" s="5"/>
    </row>
    <row r="7148" spans="2:3">
      <c r="B7148" s="5"/>
      <c r="C7148" s="5"/>
    </row>
    <row r="7149" spans="2:3">
      <c r="B7149" s="5"/>
      <c r="C7149" s="5"/>
    </row>
    <row r="7150" spans="2:3">
      <c r="B7150" s="5"/>
      <c r="C7150" s="5"/>
    </row>
    <row r="7151" spans="2:3">
      <c r="B7151" s="5"/>
      <c r="C7151" s="5"/>
    </row>
    <row r="7152" spans="2:3">
      <c r="B7152" s="5"/>
      <c r="C7152" s="5"/>
    </row>
    <row r="7153" spans="2:3">
      <c r="B7153" s="5"/>
      <c r="C7153" s="5"/>
    </row>
    <row r="7154" spans="2:3">
      <c r="B7154" s="5"/>
      <c r="C7154" s="5"/>
    </row>
    <row r="7155" spans="2:3">
      <c r="B7155" s="5"/>
      <c r="C7155" s="5"/>
    </row>
    <row r="7156" spans="2:3">
      <c r="B7156" s="5"/>
      <c r="C7156" s="5"/>
    </row>
    <row r="7157" spans="2:3">
      <c r="B7157" s="5"/>
      <c r="C7157" s="5"/>
    </row>
    <row r="7158" spans="2:3">
      <c r="B7158" s="5"/>
      <c r="C7158" s="5"/>
    </row>
    <row r="7159" spans="2:3">
      <c r="B7159" s="5"/>
      <c r="C7159" s="5"/>
    </row>
    <row r="7160" spans="2:3">
      <c r="B7160" s="5"/>
      <c r="C7160" s="5"/>
    </row>
    <row r="7161" spans="2:3">
      <c r="B7161" s="5"/>
      <c r="C7161" s="5"/>
    </row>
    <row r="7162" spans="2:3">
      <c r="B7162" s="5"/>
      <c r="C7162" s="5"/>
    </row>
    <row r="7163" spans="2:3">
      <c r="B7163" s="5"/>
      <c r="C7163" s="5"/>
    </row>
    <row r="7164" spans="2:3">
      <c r="B7164" s="5"/>
      <c r="C7164" s="5"/>
    </row>
    <row r="7165" spans="2:3">
      <c r="B7165" s="5"/>
      <c r="C7165" s="5"/>
    </row>
    <row r="7166" spans="2:3">
      <c r="B7166" s="5"/>
      <c r="C7166" s="5"/>
    </row>
    <row r="7167" spans="2:3">
      <c r="B7167" s="5"/>
      <c r="C7167" s="5"/>
    </row>
    <row r="7168" spans="2:3">
      <c r="B7168" s="5"/>
      <c r="C7168" s="5"/>
    </row>
    <row r="7169" spans="2:3">
      <c r="B7169" s="5"/>
      <c r="C7169" s="5"/>
    </row>
    <row r="7170" spans="2:3">
      <c r="B7170" s="5"/>
      <c r="C7170" s="5"/>
    </row>
    <row r="7171" spans="2:3">
      <c r="B7171" s="5"/>
      <c r="C7171" s="5"/>
    </row>
    <row r="7172" spans="2:3">
      <c r="B7172" s="5"/>
      <c r="C7172" s="5"/>
    </row>
    <row r="7173" spans="2:3">
      <c r="B7173" s="5"/>
      <c r="C7173" s="5"/>
    </row>
    <row r="7174" spans="2:3">
      <c r="B7174" s="5"/>
      <c r="C7174" s="5"/>
    </row>
    <row r="7175" spans="2:3">
      <c r="B7175" s="5"/>
      <c r="C7175" s="5"/>
    </row>
    <row r="7176" spans="2:3">
      <c r="B7176" s="5"/>
      <c r="C7176" s="5"/>
    </row>
    <row r="7177" spans="2:3">
      <c r="B7177" s="5"/>
      <c r="C7177" s="5"/>
    </row>
    <row r="7178" spans="2:3">
      <c r="B7178" s="5"/>
      <c r="C7178" s="5"/>
    </row>
    <row r="7179" spans="2:3">
      <c r="B7179" s="5"/>
      <c r="C7179" s="5"/>
    </row>
    <row r="7180" spans="2:3">
      <c r="B7180" s="5"/>
      <c r="C7180" s="5"/>
    </row>
    <row r="7181" spans="2:3">
      <c r="B7181" s="5"/>
      <c r="C7181" s="5"/>
    </row>
    <row r="7182" spans="2:3">
      <c r="B7182" s="5"/>
      <c r="C7182" s="5"/>
    </row>
    <row r="7183" spans="2:3">
      <c r="B7183" s="5"/>
      <c r="C7183" s="5"/>
    </row>
    <row r="7184" spans="2:3">
      <c r="B7184" s="5"/>
      <c r="C7184" s="5"/>
    </row>
    <row r="7185" spans="2:3">
      <c r="B7185" s="5"/>
      <c r="C7185" s="5"/>
    </row>
    <row r="7186" spans="2:3">
      <c r="B7186" s="5"/>
      <c r="C7186" s="5"/>
    </row>
    <row r="7187" spans="2:3">
      <c r="B7187" s="5"/>
      <c r="C7187" s="5"/>
    </row>
    <row r="7188" spans="2:3">
      <c r="B7188" s="5"/>
      <c r="C7188" s="5"/>
    </row>
    <row r="7189" spans="2:3">
      <c r="B7189" s="5"/>
      <c r="C7189" s="5"/>
    </row>
    <row r="7190" spans="2:3">
      <c r="B7190" s="5"/>
      <c r="C7190" s="5"/>
    </row>
    <row r="7191" spans="2:3">
      <c r="B7191" s="5"/>
      <c r="C7191" s="5"/>
    </row>
    <row r="7192" spans="2:3">
      <c r="B7192" s="5"/>
      <c r="C7192" s="5"/>
    </row>
    <row r="7193" spans="2:3">
      <c r="B7193" s="5"/>
      <c r="C7193" s="5"/>
    </row>
    <row r="7194" spans="2:3">
      <c r="B7194" s="5"/>
      <c r="C7194" s="5"/>
    </row>
    <row r="7195" spans="2:3">
      <c r="B7195" s="5"/>
      <c r="C7195" s="5"/>
    </row>
    <row r="7196" spans="2:3">
      <c r="B7196" s="5"/>
      <c r="C7196" s="5"/>
    </row>
    <row r="7197" spans="2:3">
      <c r="B7197" s="5"/>
      <c r="C7197" s="5"/>
    </row>
    <row r="7198" spans="2:3">
      <c r="B7198" s="5"/>
      <c r="C7198" s="5"/>
    </row>
    <row r="7199" spans="2:3">
      <c r="B7199" s="5"/>
      <c r="C7199" s="5"/>
    </row>
    <row r="7200" spans="2:3">
      <c r="B7200" s="5"/>
      <c r="C7200" s="5"/>
    </row>
    <row r="7201" spans="2:3">
      <c r="B7201" s="5"/>
      <c r="C7201" s="5"/>
    </row>
    <row r="7202" spans="2:3">
      <c r="B7202" s="5"/>
      <c r="C7202" s="5"/>
    </row>
    <row r="7203" spans="2:3">
      <c r="B7203" s="5"/>
      <c r="C7203" s="5"/>
    </row>
    <row r="7204" spans="2:3">
      <c r="B7204" s="5"/>
      <c r="C7204" s="5"/>
    </row>
    <row r="7205" spans="2:3">
      <c r="B7205" s="5"/>
      <c r="C7205" s="5"/>
    </row>
    <row r="7206" spans="2:3">
      <c r="B7206" s="5"/>
      <c r="C7206" s="5"/>
    </row>
    <row r="7207" spans="2:3">
      <c r="B7207" s="5"/>
      <c r="C7207" s="5"/>
    </row>
    <row r="7208" spans="2:3">
      <c r="B7208" s="5"/>
      <c r="C7208" s="5"/>
    </row>
    <row r="7209" spans="2:3">
      <c r="B7209" s="5"/>
      <c r="C7209" s="5"/>
    </row>
    <row r="7210" spans="2:3">
      <c r="B7210" s="5"/>
      <c r="C7210" s="5"/>
    </row>
    <row r="7211" spans="2:3">
      <c r="B7211" s="5"/>
      <c r="C7211" s="5"/>
    </row>
    <row r="7212" spans="2:3">
      <c r="B7212" s="5"/>
      <c r="C7212" s="5"/>
    </row>
    <row r="7213" spans="2:3">
      <c r="B7213" s="5"/>
      <c r="C7213" s="5"/>
    </row>
    <row r="7214" spans="2:3">
      <c r="B7214" s="5"/>
      <c r="C7214" s="5"/>
    </row>
    <row r="7215" spans="2:3">
      <c r="B7215" s="5"/>
      <c r="C7215" s="5"/>
    </row>
    <row r="7216" spans="2:3">
      <c r="B7216" s="5"/>
      <c r="C7216" s="5"/>
    </row>
    <row r="7217" spans="2:3">
      <c r="B7217" s="5"/>
      <c r="C7217" s="5"/>
    </row>
    <row r="7218" spans="2:3">
      <c r="B7218" s="5"/>
      <c r="C7218" s="5"/>
    </row>
    <row r="7219" spans="2:3">
      <c r="B7219" s="5"/>
      <c r="C7219" s="5"/>
    </row>
    <row r="7220" spans="2:3">
      <c r="B7220" s="5"/>
      <c r="C7220" s="5"/>
    </row>
    <row r="7221" spans="2:3">
      <c r="B7221" s="5"/>
      <c r="C7221" s="5"/>
    </row>
    <row r="7222" spans="2:3">
      <c r="B7222" s="5"/>
      <c r="C7222" s="5"/>
    </row>
    <row r="7223" spans="2:3">
      <c r="B7223" s="5"/>
      <c r="C7223" s="5"/>
    </row>
    <row r="7224" spans="2:3">
      <c r="B7224" s="5"/>
      <c r="C7224" s="5"/>
    </row>
    <row r="7225" spans="2:3">
      <c r="B7225" s="5"/>
      <c r="C7225" s="5"/>
    </row>
    <row r="7226" spans="2:3">
      <c r="B7226" s="5"/>
      <c r="C7226" s="5"/>
    </row>
    <row r="7227" spans="2:3">
      <c r="B7227" s="5"/>
      <c r="C7227" s="5"/>
    </row>
    <row r="7228" spans="2:3">
      <c r="B7228" s="5"/>
      <c r="C7228" s="5"/>
    </row>
    <row r="7229" spans="2:3">
      <c r="B7229" s="5"/>
      <c r="C7229" s="5"/>
    </row>
    <row r="7230" spans="2:3">
      <c r="B7230" s="5"/>
      <c r="C7230" s="5"/>
    </row>
    <row r="7231" spans="2:3">
      <c r="B7231" s="5"/>
      <c r="C7231" s="5"/>
    </row>
    <row r="7232" spans="2:3">
      <c r="B7232" s="5"/>
      <c r="C7232" s="5"/>
    </row>
    <row r="7233" spans="2:3">
      <c r="B7233" s="5"/>
      <c r="C7233" s="5"/>
    </row>
    <row r="7234" spans="2:3">
      <c r="B7234" s="5"/>
      <c r="C7234" s="5"/>
    </row>
    <row r="7235" spans="2:3">
      <c r="B7235" s="5"/>
      <c r="C7235" s="5"/>
    </row>
    <row r="7236" spans="2:3">
      <c r="B7236" s="5"/>
      <c r="C7236" s="5"/>
    </row>
    <row r="7237" spans="2:3">
      <c r="B7237" s="5"/>
      <c r="C7237" s="5"/>
    </row>
    <row r="7238" spans="2:3">
      <c r="B7238" s="5"/>
      <c r="C7238" s="5"/>
    </row>
    <row r="7239" spans="2:3">
      <c r="B7239" s="5"/>
      <c r="C7239" s="5"/>
    </row>
    <row r="7240" spans="2:3">
      <c r="B7240" s="5"/>
      <c r="C7240" s="5"/>
    </row>
    <row r="7241" spans="2:3">
      <c r="B7241" s="5"/>
      <c r="C7241" s="5"/>
    </row>
    <row r="7242" spans="2:3">
      <c r="B7242" s="5"/>
      <c r="C7242" s="5"/>
    </row>
    <row r="7243" spans="2:3">
      <c r="B7243" s="5"/>
      <c r="C7243" s="5"/>
    </row>
    <row r="7244" spans="2:3">
      <c r="B7244" s="5"/>
      <c r="C7244" s="5"/>
    </row>
    <row r="7245" spans="2:3">
      <c r="B7245" s="5"/>
      <c r="C7245" s="5"/>
    </row>
    <row r="7246" spans="2:3">
      <c r="B7246" s="5"/>
      <c r="C7246" s="5"/>
    </row>
    <row r="7247" spans="2:3">
      <c r="B7247" s="5"/>
      <c r="C7247" s="5"/>
    </row>
    <row r="7248" spans="2:3">
      <c r="B7248" s="5"/>
      <c r="C7248" s="5"/>
    </row>
    <row r="7249" spans="2:3">
      <c r="B7249" s="5"/>
      <c r="C7249" s="5"/>
    </row>
    <row r="7250" spans="2:3">
      <c r="B7250" s="5"/>
      <c r="C7250" s="5"/>
    </row>
    <row r="7251" spans="2:3">
      <c r="B7251" s="5"/>
      <c r="C7251" s="5"/>
    </row>
    <row r="7252" spans="2:3">
      <c r="B7252" s="5"/>
      <c r="C7252" s="5"/>
    </row>
    <row r="7253" spans="2:3">
      <c r="B7253" s="5"/>
      <c r="C7253" s="5"/>
    </row>
    <row r="7254" spans="2:3">
      <c r="B7254" s="5"/>
      <c r="C7254" s="5"/>
    </row>
    <row r="7255" spans="2:3">
      <c r="B7255" s="5"/>
      <c r="C7255" s="5"/>
    </row>
    <row r="7256" spans="2:3">
      <c r="B7256" s="5"/>
      <c r="C7256" s="5"/>
    </row>
    <row r="7257" spans="2:3">
      <c r="B7257" s="5"/>
      <c r="C7257" s="5"/>
    </row>
    <row r="7258" spans="2:3">
      <c r="B7258" s="5"/>
      <c r="C7258" s="5"/>
    </row>
    <row r="7259" spans="2:3">
      <c r="B7259" s="5"/>
      <c r="C7259" s="5"/>
    </row>
    <row r="7260" spans="2:3">
      <c r="B7260" s="5"/>
      <c r="C7260" s="5"/>
    </row>
    <row r="7261" spans="2:3">
      <c r="B7261" s="5"/>
      <c r="C7261" s="5"/>
    </row>
    <row r="7262" spans="2:3">
      <c r="B7262" s="5"/>
      <c r="C7262" s="5"/>
    </row>
    <row r="7263" spans="2:3">
      <c r="B7263" s="5"/>
      <c r="C7263" s="5"/>
    </row>
    <row r="7264" spans="2:3">
      <c r="B7264" s="5"/>
      <c r="C7264" s="5"/>
    </row>
    <row r="7265" spans="2:3">
      <c r="B7265" s="5"/>
      <c r="C7265" s="5"/>
    </row>
    <row r="7266" spans="2:3">
      <c r="B7266" s="5"/>
      <c r="C7266" s="5"/>
    </row>
    <row r="7267" spans="2:3">
      <c r="B7267" s="5"/>
      <c r="C7267" s="5"/>
    </row>
    <row r="7268" spans="2:3">
      <c r="B7268" s="5"/>
      <c r="C7268" s="5"/>
    </row>
    <row r="7269" spans="2:3">
      <c r="B7269" s="5"/>
      <c r="C7269" s="5"/>
    </row>
    <row r="7270" spans="2:3">
      <c r="B7270" s="5"/>
      <c r="C7270" s="5"/>
    </row>
    <row r="7271" spans="2:3">
      <c r="B7271" s="5"/>
      <c r="C7271" s="5"/>
    </row>
    <row r="7272" spans="2:3">
      <c r="B7272" s="5"/>
      <c r="C7272" s="5"/>
    </row>
    <row r="7273" spans="2:3">
      <c r="B7273" s="5"/>
      <c r="C7273" s="5"/>
    </row>
    <row r="7274" spans="2:3">
      <c r="B7274" s="5"/>
      <c r="C7274" s="5"/>
    </row>
    <row r="7275" spans="2:3">
      <c r="B7275" s="5"/>
      <c r="C7275" s="5"/>
    </row>
    <row r="7276" spans="2:3">
      <c r="B7276" s="5"/>
      <c r="C7276" s="5"/>
    </row>
    <row r="7277" spans="2:3">
      <c r="B7277" s="5"/>
      <c r="C7277" s="5"/>
    </row>
    <row r="7278" spans="2:3">
      <c r="B7278" s="5"/>
      <c r="C7278" s="5"/>
    </row>
    <row r="7279" spans="2:3">
      <c r="B7279" s="5"/>
      <c r="C7279" s="5"/>
    </row>
    <row r="7280" spans="2:3">
      <c r="B7280" s="5"/>
      <c r="C7280" s="5"/>
    </row>
    <row r="7281" spans="2:3">
      <c r="B7281" s="5"/>
      <c r="C7281" s="5"/>
    </row>
    <row r="7282" spans="2:3">
      <c r="B7282" s="5"/>
      <c r="C7282" s="5"/>
    </row>
    <row r="7283" spans="2:3">
      <c r="B7283" s="5"/>
      <c r="C7283" s="5"/>
    </row>
    <row r="7284" spans="2:3">
      <c r="B7284" s="5"/>
      <c r="C7284" s="5"/>
    </row>
    <row r="7285" spans="2:3">
      <c r="B7285" s="5"/>
      <c r="C7285" s="5"/>
    </row>
    <row r="7286" spans="2:3">
      <c r="B7286" s="5"/>
      <c r="C7286" s="5"/>
    </row>
    <row r="7287" spans="2:3">
      <c r="B7287" s="5"/>
      <c r="C7287" s="5"/>
    </row>
    <row r="7288" spans="2:3">
      <c r="B7288" s="5"/>
      <c r="C7288" s="5"/>
    </row>
    <row r="7289" spans="2:3">
      <c r="B7289" s="5"/>
      <c r="C7289" s="5"/>
    </row>
    <row r="7290" spans="2:3">
      <c r="B7290" s="5"/>
      <c r="C7290" s="5"/>
    </row>
    <row r="7291" spans="2:3">
      <c r="B7291" s="5"/>
      <c r="C7291" s="5"/>
    </row>
    <row r="7292" spans="2:3">
      <c r="B7292" s="5"/>
      <c r="C7292" s="5"/>
    </row>
    <row r="7293" spans="2:3">
      <c r="B7293" s="5"/>
      <c r="C7293" s="5"/>
    </row>
    <row r="7294" spans="2:3">
      <c r="B7294" s="5"/>
      <c r="C7294" s="5"/>
    </row>
    <row r="7295" spans="2:3">
      <c r="B7295" s="5"/>
      <c r="C7295" s="5"/>
    </row>
    <row r="7296" spans="2:3">
      <c r="B7296" s="5"/>
      <c r="C7296" s="5"/>
    </row>
    <row r="7297" spans="2:3">
      <c r="B7297" s="5"/>
      <c r="C7297" s="5"/>
    </row>
    <row r="7298" spans="2:3">
      <c r="B7298" s="5"/>
      <c r="C7298" s="5"/>
    </row>
    <row r="7299" spans="2:3">
      <c r="B7299" s="5"/>
      <c r="C7299" s="5"/>
    </row>
    <row r="7300" spans="2:3">
      <c r="B7300" s="5"/>
      <c r="C7300" s="5"/>
    </row>
    <row r="7301" spans="2:3">
      <c r="B7301" s="5"/>
      <c r="C7301" s="5"/>
    </row>
    <row r="7302" spans="2:3">
      <c r="B7302" s="5"/>
      <c r="C7302" s="5"/>
    </row>
    <row r="7303" spans="2:3">
      <c r="B7303" s="5"/>
      <c r="C7303" s="5"/>
    </row>
    <row r="7304" spans="2:3">
      <c r="B7304" s="5"/>
      <c r="C7304" s="5"/>
    </row>
    <row r="7305" spans="2:3">
      <c r="B7305" s="5"/>
      <c r="C7305" s="5"/>
    </row>
    <row r="7306" spans="2:3">
      <c r="B7306" s="5"/>
      <c r="C7306" s="5"/>
    </row>
    <row r="7307" spans="2:3">
      <c r="B7307" s="5"/>
      <c r="C7307" s="5"/>
    </row>
    <row r="7308" spans="2:3">
      <c r="B7308" s="5"/>
      <c r="C7308" s="5"/>
    </row>
    <row r="7309" spans="2:3">
      <c r="B7309" s="5"/>
      <c r="C7309" s="5"/>
    </row>
    <row r="7310" spans="2:3">
      <c r="B7310" s="5"/>
      <c r="C7310" s="5"/>
    </row>
    <row r="7311" spans="2:3">
      <c r="B7311" s="5"/>
      <c r="C7311" s="5"/>
    </row>
    <row r="7312" spans="2:3">
      <c r="B7312" s="5"/>
      <c r="C7312" s="5"/>
    </row>
    <row r="7313" spans="2:3">
      <c r="B7313" s="5"/>
      <c r="C7313" s="5"/>
    </row>
    <row r="7314" spans="2:3">
      <c r="B7314" s="5"/>
      <c r="C7314" s="5"/>
    </row>
    <row r="7315" spans="2:3">
      <c r="B7315" s="5"/>
      <c r="C7315" s="5"/>
    </row>
    <row r="7316" spans="2:3">
      <c r="B7316" s="5"/>
      <c r="C7316" s="5"/>
    </row>
    <row r="7317" spans="2:3">
      <c r="B7317" s="5"/>
      <c r="C7317" s="5"/>
    </row>
    <row r="7318" spans="2:3">
      <c r="B7318" s="5"/>
      <c r="C7318" s="5"/>
    </row>
    <row r="7319" spans="2:3">
      <c r="B7319" s="5"/>
      <c r="C7319" s="5"/>
    </row>
    <row r="7320" spans="2:3">
      <c r="B7320" s="5"/>
      <c r="C7320" s="5"/>
    </row>
    <row r="7321" spans="2:3">
      <c r="B7321" s="5"/>
      <c r="C7321" s="5"/>
    </row>
    <row r="7322" spans="2:3">
      <c r="B7322" s="5"/>
      <c r="C7322" s="5"/>
    </row>
    <row r="7323" spans="2:3">
      <c r="B7323" s="5"/>
      <c r="C7323" s="5"/>
    </row>
    <row r="7324" spans="2:3">
      <c r="B7324" s="5"/>
      <c r="C7324" s="5"/>
    </row>
    <row r="7325" spans="2:3">
      <c r="B7325" s="5"/>
      <c r="C7325" s="5"/>
    </row>
    <row r="7326" spans="2:3">
      <c r="B7326" s="5"/>
      <c r="C7326" s="5"/>
    </row>
    <row r="7327" spans="2:3">
      <c r="B7327" s="5"/>
      <c r="C7327" s="5"/>
    </row>
    <row r="7328" spans="2:3">
      <c r="B7328" s="5"/>
      <c r="C7328" s="5"/>
    </row>
    <row r="7329" spans="2:3">
      <c r="B7329" s="5"/>
      <c r="C7329" s="5"/>
    </row>
    <row r="7330" spans="2:3">
      <c r="B7330" s="5"/>
      <c r="C7330" s="5"/>
    </row>
    <row r="7331" spans="2:3">
      <c r="B7331" s="5"/>
      <c r="C7331" s="5"/>
    </row>
    <row r="7332" spans="2:3">
      <c r="B7332" s="5"/>
      <c r="C7332" s="5"/>
    </row>
    <row r="7333" spans="2:3">
      <c r="B7333" s="5"/>
      <c r="C7333" s="5"/>
    </row>
    <row r="7334" spans="2:3">
      <c r="B7334" s="5"/>
      <c r="C7334" s="5"/>
    </row>
    <row r="7335" spans="2:3">
      <c r="B7335" s="5"/>
      <c r="C7335" s="5"/>
    </row>
    <row r="7336" spans="2:3">
      <c r="B7336" s="5"/>
      <c r="C7336" s="5"/>
    </row>
    <row r="7337" spans="2:3">
      <c r="B7337" s="5"/>
      <c r="C7337" s="5"/>
    </row>
    <row r="7338" spans="2:3">
      <c r="B7338" s="5"/>
      <c r="C7338" s="5"/>
    </row>
    <row r="7339" spans="2:3">
      <c r="B7339" s="5"/>
      <c r="C7339" s="5"/>
    </row>
    <row r="7340" spans="2:3">
      <c r="B7340" s="5"/>
      <c r="C7340" s="5"/>
    </row>
    <row r="7341" spans="2:3">
      <c r="B7341" s="5"/>
      <c r="C7341" s="5"/>
    </row>
    <row r="7342" spans="2:3">
      <c r="B7342" s="5"/>
      <c r="C7342" s="5"/>
    </row>
    <row r="7343" spans="2:3">
      <c r="B7343" s="5"/>
      <c r="C7343" s="5"/>
    </row>
    <row r="7344" spans="2:3">
      <c r="B7344" s="5"/>
      <c r="C7344" s="5"/>
    </row>
    <row r="7345" spans="2:3">
      <c r="B7345" s="5"/>
      <c r="C7345" s="5"/>
    </row>
    <row r="7346" spans="2:3">
      <c r="B7346" s="5"/>
      <c r="C7346" s="5"/>
    </row>
    <row r="7347" spans="2:3">
      <c r="B7347" s="5"/>
      <c r="C7347" s="5"/>
    </row>
    <row r="7348" spans="2:3">
      <c r="B7348" s="5"/>
      <c r="C7348" s="5"/>
    </row>
    <row r="7349" spans="2:3">
      <c r="B7349" s="5"/>
      <c r="C7349" s="5"/>
    </row>
    <row r="7350" spans="2:3">
      <c r="B7350" s="5"/>
      <c r="C7350" s="5"/>
    </row>
    <row r="7351" spans="2:3">
      <c r="B7351" s="5"/>
      <c r="C7351" s="5"/>
    </row>
    <row r="7352" spans="2:3">
      <c r="B7352" s="5"/>
      <c r="C7352" s="5"/>
    </row>
    <row r="7353" spans="2:3">
      <c r="B7353" s="5"/>
      <c r="C7353" s="5"/>
    </row>
    <row r="7354" spans="2:3">
      <c r="B7354" s="5"/>
      <c r="C7354" s="5"/>
    </row>
    <row r="7355" spans="2:3">
      <c r="B7355" s="5"/>
      <c r="C7355" s="5"/>
    </row>
    <row r="7356" spans="2:3">
      <c r="B7356" s="5"/>
      <c r="C7356" s="5"/>
    </row>
    <row r="7357" spans="2:3">
      <c r="B7357" s="5"/>
      <c r="C7357" s="5"/>
    </row>
    <row r="7358" spans="2:3">
      <c r="B7358" s="5"/>
      <c r="C7358" s="5"/>
    </row>
    <row r="7359" spans="2:3">
      <c r="B7359" s="5"/>
      <c r="C7359" s="5"/>
    </row>
    <row r="7360" spans="2:3">
      <c r="B7360" s="5"/>
      <c r="C7360" s="5"/>
    </row>
    <row r="7361" spans="2:3">
      <c r="B7361" s="5"/>
      <c r="C7361" s="5"/>
    </row>
    <row r="7362" spans="2:3">
      <c r="B7362" s="5"/>
      <c r="C7362" s="5"/>
    </row>
    <row r="7363" spans="2:3">
      <c r="B7363" s="5"/>
      <c r="C7363" s="5"/>
    </row>
    <row r="7364" spans="2:3">
      <c r="B7364" s="5"/>
      <c r="C7364" s="5"/>
    </row>
    <row r="7365" spans="2:3">
      <c r="B7365" s="5"/>
      <c r="C7365" s="5"/>
    </row>
    <row r="7366" spans="2:3">
      <c r="B7366" s="5"/>
      <c r="C7366" s="5"/>
    </row>
    <row r="7367" spans="2:3">
      <c r="B7367" s="5"/>
      <c r="C7367" s="5"/>
    </row>
    <row r="7368" spans="2:3">
      <c r="B7368" s="5"/>
      <c r="C7368" s="5"/>
    </row>
    <row r="7369" spans="2:3">
      <c r="B7369" s="5"/>
      <c r="C7369" s="5"/>
    </row>
    <row r="7370" spans="2:3">
      <c r="B7370" s="5"/>
      <c r="C7370" s="5"/>
    </row>
    <row r="7371" spans="2:3">
      <c r="B7371" s="5"/>
      <c r="C7371" s="5"/>
    </row>
    <row r="7372" spans="2:3">
      <c r="B7372" s="5"/>
      <c r="C7372" s="5"/>
    </row>
    <row r="7373" spans="2:3">
      <c r="B7373" s="5"/>
      <c r="C7373" s="5"/>
    </row>
    <row r="7374" spans="2:3">
      <c r="B7374" s="5"/>
      <c r="C7374" s="5"/>
    </row>
    <row r="7375" spans="2:3">
      <c r="B7375" s="5"/>
      <c r="C7375" s="5"/>
    </row>
    <row r="7376" spans="2:3">
      <c r="B7376" s="5"/>
      <c r="C7376" s="5"/>
    </row>
    <row r="7377" spans="2:3">
      <c r="B7377" s="5"/>
      <c r="C7377" s="5"/>
    </row>
    <row r="7378" spans="2:3">
      <c r="B7378" s="5"/>
      <c r="C7378" s="5"/>
    </row>
    <row r="7379" spans="2:3">
      <c r="B7379" s="5"/>
      <c r="C7379" s="5"/>
    </row>
    <row r="7380" spans="2:3">
      <c r="B7380" s="5"/>
      <c r="C7380" s="5"/>
    </row>
    <row r="7381" spans="2:3">
      <c r="B7381" s="5"/>
      <c r="C7381" s="5"/>
    </row>
    <row r="7382" spans="2:3">
      <c r="B7382" s="5"/>
      <c r="C7382" s="5"/>
    </row>
    <row r="7383" spans="2:3">
      <c r="B7383" s="5"/>
      <c r="C7383" s="5"/>
    </row>
    <row r="7384" spans="2:3">
      <c r="B7384" s="5"/>
      <c r="C7384" s="5"/>
    </row>
    <row r="7385" spans="2:3">
      <c r="B7385" s="5"/>
      <c r="C7385" s="5"/>
    </row>
    <row r="7386" spans="2:3">
      <c r="B7386" s="5"/>
      <c r="C7386" s="5"/>
    </row>
    <row r="7387" spans="2:3">
      <c r="B7387" s="5"/>
      <c r="C7387" s="5"/>
    </row>
    <row r="7388" spans="2:3">
      <c r="B7388" s="5"/>
      <c r="C7388" s="5"/>
    </row>
    <row r="7389" spans="2:3">
      <c r="B7389" s="5"/>
      <c r="C7389" s="5"/>
    </row>
    <row r="7390" spans="2:3">
      <c r="B7390" s="5"/>
      <c r="C7390" s="5"/>
    </row>
    <row r="7391" spans="2:3">
      <c r="B7391" s="5"/>
      <c r="C7391" s="5"/>
    </row>
    <row r="7392" spans="2:3">
      <c r="B7392" s="5"/>
      <c r="C7392" s="5"/>
    </row>
    <row r="7393" spans="2:3">
      <c r="B7393" s="5"/>
      <c r="C7393" s="5"/>
    </row>
    <row r="7394" spans="2:3">
      <c r="B7394" s="5"/>
      <c r="C7394" s="5"/>
    </row>
    <row r="7395" spans="2:3">
      <c r="B7395" s="5"/>
      <c r="C7395" s="5"/>
    </row>
    <row r="7396" spans="2:3">
      <c r="B7396" s="5"/>
      <c r="C7396" s="5"/>
    </row>
    <row r="7397" spans="2:3">
      <c r="B7397" s="5"/>
      <c r="C7397" s="5"/>
    </row>
    <row r="7398" spans="2:3">
      <c r="B7398" s="5"/>
      <c r="C7398" s="5"/>
    </row>
    <row r="7399" spans="2:3">
      <c r="B7399" s="5"/>
      <c r="C7399" s="5"/>
    </row>
    <row r="7400" spans="2:3">
      <c r="B7400" s="5"/>
      <c r="C7400" s="5"/>
    </row>
    <row r="7401" spans="2:3">
      <c r="B7401" s="5"/>
      <c r="C7401" s="5"/>
    </row>
    <row r="7402" spans="2:3">
      <c r="B7402" s="5"/>
      <c r="C7402" s="5"/>
    </row>
    <row r="7403" spans="2:3">
      <c r="B7403" s="5"/>
      <c r="C7403" s="5"/>
    </row>
    <row r="7404" spans="2:3">
      <c r="B7404" s="5"/>
      <c r="C7404" s="5"/>
    </row>
    <row r="7405" spans="2:3">
      <c r="B7405" s="5"/>
      <c r="C7405" s="5"/>
    </row>
    <row r="7406" spans="2:3">
      <c r="B7406" s="5"/>
      <c r="C7406" s="5"/>
    </row>
    <row r="7407" spans="2:3">
      <c r="B7407" s="5"/>
      <c r="C7407" s="5"/>
    </row>
    <row r="7408" spans="2:3">
      <c r="B7408" s="5"/>
      <c r="C7408" s="5"/>
    </row>
    <row r="7409" spans="2:3">
      <c r="B7409" s="5"/>
      <c r="C7409" s="5"/>
    </row>
    <row r="7410" spans="2:3">
      <c r="B7410" s="5"/>
      <c r="C7410" s="5"/>
    </row>
    <row r="7411" spans="2:3">
      <c r="B7411" s="5"/>
      <c r="C7411" s="5"/>
    </row>
    <row r="7412" spans="2:3">
      <c r="B7412" s="5"/>
      <c r="C7412" s="5"/>
    </row>
    <row r="7413" spans="2:3">
      <c r="B7413" s="5"/>
      <c r="C7413" s="5"/>
    </row>
    <row r="7414" spans="2:3">
      <c r="B7414" s="5"/>
      <c r="C7414" s="5"/>
    </row>
    <row r="7415" spans="2:3">
      <c r="B7415" s="5"/>
      <c r="C7415" s="5"/>
    </row>
    <row r="7416" spans="2:3">
      <c r="B7416" s="5"/>
      <c r="C7416" s="5"/>
    </row>
    <row r="7417" spans="2:3">
      <c r="B7417" s="5"/>
      <c r="C7417" s="5"/>
    </row>
    <row r="7418" spans="2:3">
      <c r="B7418" s="5"/>
      <c r="C7418" s="5"/>
    </row>
    <row r="7419" spans="2:3">
      <c r="B7419" s="5"/>
      <c r="C7419" s="5"/>
    </row>
    <row r="7420" spans="2:3">
      <c r="B7420" s="5"/>
      <c r="C7420" s="5"/>
    </row>
    <row r="7421" spans="2:3">
      <c r="B7421" s="5"/>
      <c r="C7421" s="5"/>
    </row>
    <row r="7422" spans="2:3">
      <c r="B7422" s="5"/>
      <c r="C7422" s="5"/>
    </row>
    <row r="7423" spans="2:3">
      <c r="B7423" s="5"/>
      <c r="C7423" s="5"/>
    </row>
    <row r="7424" spans="2:3">
      <c r="B7424" s="5"/>
      <c r="C7424" s="5"/>
    </row>
    <row r="7425" spans="2:3">
      <c r="B7425" s="5"/>
      <c r="C7425" s="5"/>
    </row>
    <row r="7426" spans="2:3">
      <c r="B7426" s="5"/>
      <c r="C7426" s="5"/>
    </row>
    <row r="7427" spans="2:3">
      <c r="B7427" s="5"/>
      <c r="C7427" s="5"/>
    </row>
    <row r="7428" spans="2:3">
      <c r="B7428" s="5"/>
      <c r="C7428" s="5"/>
    </row>
    <row r="7429" spans="2:3">
      <c r="B7429" s="5"/>
      <c r="C7429" s="5"/>
    </row>
    <row r="7430" spans="2:3">
      <c r="B7430" s="5"/>
      <c r="C7430" s="5"/>
    </row>
    <row r="7431" spans="2:3">
      <c r="B7431" s="5"/>
      <c r="C7431" s="5"/>
    </row>
    <row r="7432" spans="2:3">
      <c r="B7432" s="5"/>
      <c r="C7432" s="5"/>
    </row>
    <row r="7433" spans="2:3">
      <c r="B7433" s="5"/>
      <c r="C7433" s="5"/>
    </row>
    <row r="7434" spans="2:3">
      <c r="B7434" s="5"/>
      <c r="C7434" s="5"/>
    </row>
    <row r="7435" spans="2:3">
      <c r="B7435" s="5"/>
      <c r="C7435" s="5"/>
    </row>
    <row r="7436" spans="2:3">
      <c r="B7436" s="5"/>
      <c r="C7436" s="5"/>
    </row>
    <row r="7437" spans="2:3">
      <c r="B7437" s="5"/>
      <c r="C7437" s="5"/>
    </row>
    <row r="7438" spans="2:3">
      <c r="B7438" s="5"/>
      <c r="C7438" s="5"/>
    </row>
    <row r="7439" spans="2:3">
      <c r="B7439" s="5"/>
      <c r="C7439" s="5"/>
    </row>
    <row r="7440" spans="2:3">
      <c r="B7440" s="5"/>
      <c r="C7440" s="5"/>
    </row>
    <row r="7441" spans="2:3">
      <c r="B7441" s="5"/>
      <c r="C7441" s="5"/>
    </row>
    <row r="7442" spans="2:3">
      <c r="B7442" s="5"/>
      <c r="C7442" s="5"/>
    </row>
    <row r="7443" spans="2:3">
      <c r="B7443" s="5"/>
      <c r="C7443" s="5"/>
    </row>
    <row r="7444" spans="2:3">
      <c r="B7444" s="5"/>
      <c r="C7444" s="5"/>
    </row>
    <row r="7445" spans="2:3">
      <c r="B7445" s="5"/>
      <c r="C7445" s="5"/>
    </row>
    <row r="7446" spans="2:3">
      <c r="B7446" s="5"/>
      <c r="C7446" s="5"/>
    </row>
    <row r="7447" spans="2:3">
      <c r="B7447" s="5"/>
      <c r="C7447" s="5"/>
    </row>
    <row r="7448" spans="2:3">
      <c r="B7448" s="5"/>
      <c r="C7448" s="5"/>
    </row>
    <row r="7449" spans="2:3">
      <c r="B7449" s="5"/>
      <c r="C7449" s="5"/>
    </row>
    <row r="7450" spans="2:3">
      <c r="B7450" s="5"/>
      <c r="C7450" s="5"/>
    </row>
    <row r="7451" spans="2:3">
      <c r="B7451" s="5"/>
      <c r="C7451" s="5"/>
    </row>
    <row r="7452" spans="2:3">
      <c r="B7452" s="5"/>
      <c r="C7452" s="5"/>
    </row>
    <row r="7453" spans="2:3">
      <c r="B7453" s="5"/>
      <c r="C7453" s="5"/>
    </row>
    <row r="7454" spans="2:3">
      <c r="B7454" s="5"/>
      <c r="C7454" s="5"/>
    </row>
    <row r="7455" spans="2:3">
      <c r="B7455" s="5"/>
      <c r="C7455" s="5"/>
    </row>
    <row r="7456" spans="2:3">
      <c r="B7456" s="5"/>
      <c r="C7456" s="5"/>
    </row>
    <row r="7457" spans="2:3">
      <c r="B7457" s="5"/>
      <c r="C7457" s="5"/>
    </row>
    <row r="7458" spans="2:3">
      <c r="B7458" s="5"/>
      <c r="C7458" s="5"/>
    </row>
    <row r="7459" spans="2:3">
      <c r="B7459" s="5"/>
      <c r="C7459" s="5"/>
    </row>
    <row r="7460" spans="2:3">
      <c r="B7460" s="5"/>
      <c r="C7460" s="5"/>
    </row>
    <row r="7461" spans="2:3">
      <c r="B7461" s="5"/>
      <c r="C7461" s="5"/>
    </row>
    <row r="7462" spans="2:3">
      <c r="B7462" s="5"/>
      <c r="C7462" s="5"/>
    </row>
    <row r="7463" spans="2:3">
      <c r="B7463" s="5"/>
      <c r="C7463" s="5"/>
    </row>
    <row r="7464" spans="2:3">
      <c r="B7464" s="5"/>
      <c r="C7464" s="5"/>
    </row>
    <row r="7465" spans="2:3">
      <c r="B7465" s="5"/>
      <c r="C7465" s="5"/>
    </row>
    <row r="7466" spans="2:3">
      <c r="B7466" s="5"/>
      <c r="C7466" s="5"/>
    </row>
    <row r="7467" spans="2:3">
      <c r="B7467" s="5"/>
      <c r="C7467" s="5"/>
    </row>
    <row r="7468" spans="2:3">
      <c r="B7468" s="5"/>
      <c r="C7468" s="5"/>
    </row>
    <row r="7469" spans="2:3">
      <c r="B7469" s="5"/>
      <c r="C7469" s="5"/>
    </row>
    <row r="7470" spans="2:3">
      <c r="B7470" s="5"/>
      <c r="C7470" s="5"/>
    </row>
    <row r="7471" spans="2:3">
      <c r="B7471" s="5"/>
      <c r="C7471" s="5"/>
    </row>
    <row r="7472" spans="2:3">
      <c r="B7472" s="5"/>
      <c r="C7472" s="5"/>
    </row>
    <row r="7473" spans="2:3">
      <c r="B7473" s="5"/>
      <c r="C7473" s="5"/>
    </row>
    <row r="7474" spans="2:3">
      <c r="B7474" s="5"/>
      <c r="C7474" s="5"/>
    </row>
    <row r="7475" spans="2:3">
      <c r="B7475" s="5"/>
      <c r="C7475" s="5"/>
    </row>
    <row r="7476" spans="2:3">
      <c r="B7476" s="5"/>
      <c r="C7476" s="5"/>
    </row>
    <row r="7477" spans="2:3">
      <c r="B7477" s="5"/>
      <c r="C7477" s="5"/>
    </row>
    <row r="7478" spans="2:3">
      <c r="B7478" s="5"/>
      <c r="C7478" s="5"/>
    </row>
    <row r="7479" spans="2:3">
      <c r="B7479" s="5"/>
      <c r="C7479" s="5"/>
    </row>
    <row r="7480" spans="2:3">
      <c r="B7480" s="5"/>
      <c r="C7480" s="5"/>
    </row>
    <row r="7481" spans="2:3">
      <c r="B7481" s="5"/>
      <c r="C7481" s="5"/>
    </row>
    <row r="7482" spans="2:3">
      <c r="B7482" s="5"/>
      <c r="C7482" s="5"/>
    </row>
    <row r="7483" spans="2:3">
      <c r="B7483" s="5"/>
      <c r="C7483" s="5"/>
    </row>
    <row r="7484" spans="2:3">
      <c r="B7484" s="5"/>
      <c r="C7484" s="5"/>
    </row>
    <row r="7485" spans="2:3">
      <c r="B7485" s="5"/>
      <c r="C7485" s="5"/>
    </row>
    <row r="7486" spans="2:3">
      <c r="B7486" s="5"/>
      <c r="C7486" s="5"/>
    </row>
    <row r="7487" spans="2:3">
      <c r="B7487" s="5"/>
      <c r="C7487" s="5"/>
    </row>
    <row r="7488" spans="2:3">
      <c r="B7488" s="5"/>
      <c r="C7488" s="5"/>
    </row>
    <row r="7489" spans="2:3">
      <c r="B7489" s="5"/>
      <c r="C7489" s="5"/>
    </row>
    <row r="7490" spans="2:3">
      <c r="B7490" s="5"/>
      <c r="C7490" s="5"/>
    </row>
    <row r="7491" spans="2:3">
      <c r="B7491" s="5"/>
      <c r="C7491" s="5"/>
    </row>
    <row r="7492" spans="2:3">
      <c r="B7492" s="5"/>
      <c r="C7492" s="5"/>
    </row>
    <row r="7493" spans="2:3">
      <c r="B7493" s="5"/>
      <c r="C7493" s="5"/>
    </row>
    <row r="7494" spans="2:3">
      <c r="B7494" s="5"/>
      <c r="C7494" s="5"/>
    </row>
    <row r="7495" spans="2:3">
      <c r="B7495" s="5"/>
      <c r="C7495" s="5"/>
    </row>
    <row r="7496" spans="2:3">
      <c r="B7496" s="5"/>
      <c r="C7496" s="5"/>
    </row>
    <row r="7497" spans="2:3">
      <c r="B7497" s="5"/>
      <c r="C7497" s="5"/>
    </row>
    <row r="7498" spans="2:3">
      <c r="B7498" s="5"/>
      <c r="C7498" s="5"/>
    </row>
    <row r="7499" spans="2:3">
      <c r="B7499" s="5"/>
      <c r="C7499" s="5"/>
    </row>
    <row r="7500" spans="2:3">
      <c r="B7500" s="5"/>
      <c r="C7500" s="5"/>
    </row>
    <row r="7501" spans="2:3">
      <c r="B7501" s="5"/>
      <c r="C7501" s="5"/>
    </row>
    <row r="7502" spans="2:3">
      <c r="B7502" s="5"/>
      <c r="C7502" s="5"/>
    </row>
    <row r="7503" spans="2:3">
      <c r="B7503" s="5"/>
      <c r="C7503" s="5"/>
    </row>
    <row r="7504" spans="2:3">
      <c r="B7504" s="5"/>
      <c r="C7504" s="5"/>
    </row>
    <row r="7505" spans="2:3">
      <c r="B7505" s="5"/>
      <c r="C7505" s="5"/>
    </row>
    <row r="7506" spans="2:3">
      <c r="B7506" s="5"/>
      <c r="C7506" s="5"/>
    </row>
    <row r="7507" spans="2:3">
      <c r="B7507" s="5"/>
      <c r="C7507" s="5"/>
    </row>
    <row r="7508" spans="2:3">
      <c r="B7508" s="5"/>
      <c r="C7508" s="5"/>
    </row>
    <row r="7509" spans="2:3">
      <c r="B7509" s="5"/>
      <c r="C7509" s="5"/>
    </row>
    <row r="7510" spans="2:3">
      <c r="B7510" s="5"/>
      <c r="C7510" s="5"/>
    </row>
    <row r="7511" spans="2:3">
      <c r="B7511" s="5"/>
      <c r="C7511" s="5"/>
    </row>
    <row r="7512" spans="2:3">
      <c r="B7512" s="5"/>
      <c r="C7512" s="5"/>
    </row>
    <row r="7513" spans="2:3">
      <c r="B7513" s="5"/>
      <c r="C7513" s="5"/>
    </row>
    <row r="7514" spans="2:3">
      <c r="B7514" s="5"/>
      <c r="C7514" s="5"/>
    </row>
    <row r="7515" spans="2:3">
      <c r="B7515" s="5"/>
      <c r="C7515" s="5"/>
    </row>
    <row r="7516" spans="2:3">
      <c r="B7516" s="5"/>
      <c r="C7516" s="5"/>
    </row>
    <row r="7517" spans="2:3">
      <c r="B7517" s="5"/>
      <c r="C7517" s="5"/>
    </row>
    <row r="7518" spans="2:3">
      <c r="B7518" s="5"/>
      <c r="C7518" s="5"/>
    </row>
    <row r="7519" spans="2:3">
      <c r="B7519" s="5"/>
      <c r="C7519" s="5"/>
    </row>
    <row r="7520" spans="2:3">
      <c r="B7520" s="5"/>
      <c r="C7520" s="5"/>
    </row>
    <row r="7521" spans="2:3">
      <c r="B7521" s="5"/>
      <c r="C7521" s="5"/>
    </row>
    <row r="7522" spans="2:3">
      <c r="B7522" s="5"/>
      <c r="C7522" s="5"/>
    </row>
    <row r="7523" spans="2:3">
      <c r="B7523" s="5"/>
      <c r="C7523" s="5"/>
    </row>
    <row r="7524" spans="2:3">
      <c r="B7524" s="5"/>
      <c r="C7524" s="5"/>
    </row>
    <row r="7525" spans="2:3">
      <c r="B7525" s="5"/>
      <c r="C7525" s="5"/>
    </row>
    <row r="7526" spans="2:3">
      <c r="B7526" s="5"/>
      <c r="C7526" s="5"/>
    </row>
    <row r="7527" spans="2:3">
      <c r="B7527" s="5"/>
      <c r="C7527" s="5"/>
    </row>
    <row r="7528" spans="2:3">
      <c r="B7528" s="5"/>
      <c r="C7528" s="5"/>
    </row>
    <row r="7529" spans="2:3">
      <c r="B7529" s="5"/>
      <c r="C7529" s="5"/>
    </row>
    <row r="7530" spans="2:3">
      <c r="B7530" s="5"/>
      <c r="C7530" s="5"/>
    </row>
    <row r="7531" spans="2:3">
      <c r="B7531" s="5"/>
      <c r="C7531" s="5"/>
    </row>
    <row r="7532" spans="2:3">
      <c r="B7532" s="5"/>
      <c r="C7532" s="5"/>
    </row>
    <row r="7533" spans="2:3">
      <c r="B7533" s="5"/>
      <c r="C7533" s="5"/>
    </row>
    <row r="7534" spans="2:3">
      <c r="B7534" s="5"/>
      <c r="C7534" s="5"/>
    </row>
    <row r="7535" spans="2:3">
      <c r="B7535" s="5"/>
      <c r="C7535" s="5"/>
    </row>
    <row r="7536" spans="2:3">
      <c r="B7536" s="5"/>
      <c r="C7536" s="5"/>
    </row>
    <row r="7537" spans="2:3">
      <c r="B7537" s="5"/>
      <c r="C7537" s="5"/>
    </row>
    <row r="7538" spans="2:3">
      <c r="B7538" s="5"/>
      <c r="C7538" s="5"/>
    </row>
    <row r="7539" spans="2:3">
      <c r="B7539" s="5"/>
      <c r="C7539" s="5"/>
    </row>
    <row r="7540" spans="2:3">
      <c r="B7540" s="5"/>
      <c r="C7540" s="5"/>
    </row>
    <row r="7541" spans="2:3">
      <c r="B7541" s="5"/>
      <c r="C7541" s="5"/>
    </row>
    <row r="7542" spans="2:3">
      <c r="B7542" s="5"/>
      <c r="C7542" s="5"/>
    </row>
    <row r="7543" spans="2:3">
      <c r="B7543" s="5"/>
      <c r="C7543" s="5"/>
    </row>
    <row r="7544" spans="2:3">
      <c r="B7544" s="5"/>
      <c r="C7544" s="5"/>
    </row>
    <row r="7545" spans="2:3">
      <c r="B7545" s="5"/>
      <c r="C7545" s="5"/>
    </row>
    <row r="7546" spans="2:3">
      <c r="B7546" s="5"/>
      <c r="C7546" s="5"/>
    </row>
    <row r="7547" spans="2:3">
      <c r="B7547" s="5"/>
      <c r="C7547" s="5"/>
    </row>
    <row r="7548" spans="2:3">
      <c r="B7548" s="5"/>
      <c r="C7548" s="5"/>
    </row>
    <row r="7549" spans="2:3">
      <c r="B7549" s="5"/>
      <c r="C7549" s="5"/>
    </row>
    <row r="7550" spans="2:3">
      <c r="B7550" s="5"/>
      <c r="C7550" s="5"/>
    </row>
    <row r="7551" spans="2:3">
      <c r="B7551" s="5"/>
      <c r="C7551" s="5"/>
    </row>
    <row r="7552" spans="2:3">
      <c r="B7552" s="5"/>
      <c r="C7552" s="5"/>
    </row>
    <row r="7553" spans="2:3">
      <c r="B7553" s="5"/>
      <c r="C7553" s="5"/>
    </row>
    <row r="7554" spans="2:3">
      <c r="B7554" s="5"/>
      <c r="C7554" s="5"/>
    </row>
    <row r="7555" spans="2:3">
      <c r="B7555" s="5"/>
      <c r="C7555" s="5"/>
    </row>
    <row r="7556" spans="2:3">
      <c r="B7556" s="5"/>
      <c r="C7556" s="5"/>
    </row>
    <row r="7557" spans="2:3">
      <c r="B7557" s="5"/>
      <c r="C7557" s="5"/>
    </row>
    <row r="7558" spans="2:3">
      <c r="B7558" s="5"/>
      <c r="C7558" s="5"/>
    </row>
    <row r="7559" spans="2:3">
      <c r="B7559" s="5"/>
      <c r="C7559" s="5"/>
    </row>
    <row r="7560" spans="2:3">
      <c r="B7560" s="5"/>
      <c r="C7560" s="5"/>
    </row>
    <row r="7561" spans="2:3">
      <c r="B7561" s="5"/>
      <c r="C7561" s="5"/>
    </row>
    <row r="7562" spans="2:3">
      <c r="B7562" s="5"/>
      <c r="C7562" s="5"/>
    </row>
    <row r="7563" spans="2:3">
      <c r="B7563" s="5"/>
      <c r="C7563" s="5"/>
    </row>
    <row r="7564" spans="2:3">
      <c r="B7564" s="5"/>
      <c r="C7564" s="5"/>
    </row>
    <row r="7565" spans="2:3">
      <c r="B7565" s="5"/>
      <c r="C7565" s="5"/>
    </row>
    <row r="7566" spans="2:3">
      <c r="B7566" s="5"/>
      <c r="C7566" s="5"/>
    </row>
    <row r="7567" spans="2:3">
      <c r="B7567" s="5"/>
      <c r="C7567" s="5"/>
    </row>
    <row r="7568" spans="2:3">
      <c r="B7568" s="5"/>
      <c r="C7568" s="5"/>
    </row>
    <row r="7569" spans="2:3">
      <c r="B7569" s="5"/>
      <c r="C7569" s="5"/>
    </row>
    <row r="7570" spans="2:3">
      <c r="B7570" s="5"/>
      <c r="C7570" s="5"/>
    </row>
    <row r="7571" spans="2:3">
      <c r="B7571" s="5"/>
      <c r="C7571" s="5"/>
    </row>
    <row r="7572" spans="2:3">
      <c r="B7572" s="5"/>
      <c r="C7572" s="5"/>
    </row>
    <row r="7573" spans="2:3">
      <c r="B7573" s="5"/>
      <c r="C7573" s="5"/>
    </row>
    <row r="7574" spans="2:3">
      <c r="B7574" s="5"/>
      <c r="C7574" s="5"/>
    </row>
    <row r="7575" spans="2:3">
      <c r="B7575" s="5"/>
      <c r="C7575" s="5"/>
    </row>
    <row r="7576" spans="2:3">
      <c r="B7576" s="5"/>
      <c r="C7576" s="5"/>
    </row>
    <row r="7577" spans="2:3">
      <c r="B7577" s="5"/>
      <c r="C7577" s="5"/>
    </row>
    <row r="7578" spans="2:3">
      <c r="B7578" s="5"/>
      <c r="C7578" s="5"/>
    </row>
    <row r="7579" spans="2:3">
      <c r="B7579" s="5"/>
      <c r="C7579" s="5"/>
    </row>
    <row r="7580" spans="2:3">
      <c r="B7580" s="5"/>
      <c r="C7580" s="5"/>
    </row>
    <row r="7581" spans="2:3">
      <c r="B7581" s="5"/>
      <c r="C7581" s="5"/>
    </row>
    <row r="7582" spans="2:3">
      <c r="B7582" s="5"/>
      <c r="C7582" s="5"/>
    </row>
    <row r="7583" spans="2:3">
      <c r="B7583" s="5"/>
      <c r="C7583" s="5"/>
    </row>
    <row r="7584" spans="2:3">
      <c r="B7584" s="5"/>
      <c r="C7584" s="5"/>
    </row>
    <row r="7585" spans="2:3">
      <c r="B7585" s="5"/>
      <c r="C7585" s="5"/>
    </row>
    <row r="7586" spans="2:3">
      <c r="B7586" s="5"/>
      <c r="C7586" s="5"/>
    </row>
    <row r="7587" spans="2:3">
      <c r="B7587" s="5"/>
      <c r="C7587" s="5"/>
    </row>
    <row r="7588" spans="2:3">
      <c r="B7588" s="5"/>
      <c r="C7588" s="5"/>
    </row>
    <row r="7589" spans="2:3">
      <c r="B7589" s="5"/>
      <c r="C7589" s="5"/>
    </row>
    <row r="7590" spans="2:3">
      <c r="B7590" s="5"/>
      <c r="C7590" s="5"/>
    </row>
    <row r="7591" spans="2:3">
      <c r="B7591" s="5"/>
      <c r="C7591" s="5"/>
    </row>
    <row r="7592" spans="2:3">
      <c r="B7592" s="5"/>
      <c r="C7592" s="5"/>
    </row>
    <row r="7593" spans="2:3">
      <c r="B7593" s="5"/>
      <c r="C7593" s="5"/>
    </row>
    <row r="7594" spans="2:3">
      <c r="B7594" s="5"/>
      <c r="C7594" s="5"/>
    </row>
    <row r="7595" spans="2:3">
      <c r="B7595" s="5"/>
      <c r="C7595" s="5"/>
    </row>
    <row r="7596" spans="2:3">
      <c r="B7596" s="5"/>
      <c r="C7596" s="5"/>
    </row>
    <row r="7597" spans="2:3">
      <c r="B7597" s="5"/>
      <c r="C7597" s="5"/>
    </row>
    <row r="7598" spans="2:3">
      <c r="B7598" s="5"/>
      <c r="C7598" s="5"/>
    </row>
    <row r="7599" spans="2:3">
      <c r="B7599" s="5"/>
      <c r="C7599" s="5"/>
    </row>
    <row r="7600" spans="2:3">
      <c r="B7600" s="5"/>
      <c r="C7600" s="5"/>
    </row>
    <row r="7601" spans="2:3">
      <c r="B7601" s="5"/>
      <c r="C7601" s="5"/>
    </row>
    <row r="7602" spans="2:3">
      <c r="B7602" s="5"/>
      <c r="C7602" s="5"/>
    </row>
    <row r="7603" spans="2:3">
      <c r="B7603" s="5"/>
      <c r="C7603" s="5"/>
    </row>
    <row r="7604" spans="2:3">
      <c r="B7604" s="5"/>
      <c r="C7604" s="5"/>
    </row>
    <row r="7605" spans="2:3">
      <c r="B7605" s="5"/>
      <c r="C7605" s="5"/>
    </row>
    <row r="7606" spans="2:3">
      <c r="B7606" s="5"/>
      <c r="C7606" s="5"/>
    </row>
    <row r="7607" spans="2:3">
      <c r="B7607" s="5"/>
      <c r="C7607" s="5"/>
    </row>
    <row r="7608" spans="2:3">
      <c r="B7608" s="5"/>
      <c r="C7608" s="5"/>
    </row>
    <row r="7609" spans="2:3">
      <c r="B7609" s="5"/>
      <c r="C7609" s="5"/>
    </row>
    <row r="7610" spans="2:3">
      <c r="B7610" s="5"/>
      <c r="C7610" s="5"/>
    </row>
    <row r="7611" spans="2:3">
      <c r="B7611" s="5"/>
      <c r="C7611" s="5"/>
    </row>
    <row r="7612" spans="2:3">
      <c r="B7612" s="5"/>
      <c r="C7612" s="5"/>
    </row>
    <row r="7613" spans="2:3">
      <c r="B7613" s="5"/>
      <c r="C7613" s="5"/>
    </row>
    <row r="7614" spans="2:3">
      <c r="B7614" s="5"/>
      <c r="C7614" s="5"/>
    </row>
    <row r="7615" spans="2:3">
      <c r="B7615" s="5"/>
      <c r="C7615" s="5"/>
    </row>
    <row r="7616" spans="2:3">
      <c r="B7616" s="5"/>
      <c r="C7616" s="5"/>
    </row>
    <row r="7617" spans="2:3">
      <c r="B7617" s="5"/>
      <c r="C7617" s="5"/>
    </row>
    <row r="7618" spans="2:3">
      <c r="B7618" s="5"/>
      <c r="C7618" s="5"/>
    </row>
    <row r="7619" spans="2:3">
      <c r="B7619" s="5"/>
      <c r="C7619" s="5"/>
    </row>
    <row r="7620" spans="2:3">
      <c r="B7620" s="5"/>
      <c r="C7620" s="5"/>
    </row>
    <row r="7621" spans="2:3">
      <c r="B7621" s="5"/>
      <c r="C7621" s="5"/>
    </row>
    <row r="7622" spans="2:3">
      <c r="B7622" s="5"/>
      <c r="C7622" s="5"/>
    </row>
    <row r="7623" spans="2:3">
      <c r="B7623" s="5"/>
      <c r="C7623" s="5"/>
    </row>
    <row r="7624" spans="2:3">
      <c r="B7624" s="5"/>
      <c r="C7624" s="5"/>
    </row>
    <row r="7625" spans="2:3">
      <c r="B7625" s="5"/>
      <c r="C7625" s="5"/>
    </row>
    <row r="7626" spans="2:3">
      <c r="B7626" s="5"/>
      <c r="C7626" s="5"/>
    </row>
    <row r="7627" spans="2:3">
      <c r="B7627" s="5"/>
      <c r="C7627" s="5"/>
    </row>
    <row r="7628" spans="2:3">
      <c r="B7628" s="5"/>
      <c r="C7628" s="5"/>
    </row>
    <row r="7629" spans="2:3">
      <c r="B7629" s="5"/>
      <c r="C7629" s="5"/>
    </row>
    <row r="7630" spans="2:3">
      <c r="B7630" s="5"/>
      <c r="C7630" s="5"/>
    </row>
    <row r="7631" spans="2:3">
      <c r="B7631" s="5"/>
      <c r="C7631" s="5"/>
    </row>
    <row r="7632" spans="2:3">
      <c r="B7632" s="5"/>
      <c r="C7632" s="5"/>
    </row>
    <row r="7633" spans="2:3">
      <c r="B7633" s="5"/>
      <c r="C7633" s="5"/>
    </row>
    <row r="7634" spans="2:3">
      <c r="B7634" s="5"/>
      <c r="C7634" s="5"/>
    </row>
    <row r="7635" spans="2:3">
      <c r="B7635" s="5"/>
      <c r="C7635" s="5"/>
    </row>
    <row r="7636" spans="2:3">
      <c r="B7636" s="5"/>
      <c r="C7636" s="5"/>
    </row>
    <row r="7637" spans="2:3">
      <c r="B7637" s="5"/>
      <c r="C7637" s="5"/>
    </row>
    <row r="7638" spans="2:3">
      <c r="B7638" s="5"/>
      <c r="C7638" s="5"/>
    </row>
    <row r="7639" spans="2:3">
      <c r="B7639" s="5"/>
      <c r="C7639" s="5"/>
    </row>
    <row r="7640" spans="2:3">
      <c r="B7640" s="5"/>
      <c r="C7640" s="5"/>
    </row>
    <row r="7641" spans="2:3">
      <c r="B7641" s="5"/>
      <c r="C7641" s="5"/>
    </row>
    <row r="7642" spans="2:3">
      <c r="B7642" s="5"/>
      <c r="C7642" s="5"/>
    </row>
    <row r="7643" spans="2:3">
      <c r="B7643" s="5"/>
      <c r="C7643" s="5"/>
    </row>
    <row r="7644" spans="2:3">
      <c r="B7644" s="5"/>
      <c r="C7644" s="5"/>
    </row>
    <row r="7645" spans="2:3">
      <c r="B7645" s="5"/>
      <c r="C7645" s="5"/>
    </row>
    <row r="7646" spans="2:3">
      <c r="B7646" s="5"/>
      <c r="C7646" s="5"/>
    </row>
    <row r="7647" spans="2:3">
      <c r="B7647" s="5"/>
      <c r="C7647" s="5"/>
    </row>
    <row r="7648" spans="2:3">
      <c r="B7648" s="5"/>
      <c r="C7648" s="5"/>
    </row>
    <row r="7649" spans="2:3">
      <c r="B7649" s="5"/>
      <c r="C7649" s="5"/>
    </row>
    <row r="7650" spans="2:3">
      <c r="B7650" s="5"/>
      <c r="C7650" s="5"/>
    </row>
    <row r="7651" spans="2:3">
      <c r="B7651" s="5"/>
      <c r="C7651" s="5"/>
    </row>
    <row r="7652" spans="2:3">
      <c r="B7652" s="5"/>
      <c r="C7652" s="5"/>
    </row>
    <row r="7653" spans="2:3">
      <c r="B7653" s="5"/>
      <c r="C7653" s="5"/>
    </row>
    <row r="7654" spans="2:3">
      <c r="B7654" s="5"/>
      <c r="C7654" s="5"/>
    </row>
    <row r="7655" spans="2:3">
      <c r="B7655" s="5"/>
      <c r="C7655" s="5"/>
    </row>
    <row r="7656" spans="2:3">
      <c r="B7656" s="5"/>
      <c r="C7656" s="5"/>
    </row>
    <row r="7657" spans="2:3">
      <c r="B7657" s="5"/>
      <c r="C7657" s="5"/>
    </row>
    <row r="7658" spans="2:3">
      <c r="B7658" s="5"/>
      <c r="C7658" s="5"/>
    </row>
    <row r="7659" spans="2:3">
      <c r="B7659" s="5"/>
      <c r="C7659" s="5"/>
    </row>
    <row r="7660" spans="2:3">
      <c r="B7660" s="5"/>
      <c r="C7660" s="5"/>
    </row>
    <row r="7661" spans="2:3">
      <c r="B7661" s="5"/>
      <c r="C7661" s="5"/>
    </row>
    <row r="7662" spans="2:3">
      <c r="B7662" s="5"/>
      <c r="C7662" s="5"/>
    </row>
    <row r="7663" spans="2:3">
      <c r="B7663" s="5"/>
      <c r="C7663" s="5"/>
    </row>
    <row r="7664" spans="2:3">
      <c r="B7664" s="5"/>
      <c r="C7664" s="5"/>
    </row>
    <row r="7665" spans="2:3">
      <c r="B7665" s="5"/>
      <c r="C7665" s="5"/>
    </row>
    <row r="7666" spans="2:3">
      <c r="B7666" s="5"/>
      <c r="C7666" s="5"/>
    </row>
    <row r="7667" spans="2:3">
      <c r="B7667" s="5"/>
      <c r="C7667" s="5"/>
    </row>
    <row r="7668" spans="2:3">
      <c r="B7668" s="5"/>
      <c r="C7668" s="5"/>
    </row>
    <row r="7669" spans="2:3">
      <c r="B7669" s="5"/>
      <c r="C7669" s="5"/>
    </row>
    <row r="7670" spans="2:3">
      <c r="B7670" s="5"/>
      <c r="C7670" s="5"/>
    </row>
    <row r="7671" spans="2:3">
      <c r="B7671" s="5"/>
      <c r="C7671" s="5"/>
    </row>
    <row r="7672" spans="2:3">
      <c r="B7672" s="5"/>
      <c r="C7672" s="5"/>
    </row>
    <row r="7673" spans="2:3">
      <c r="B7673" s="5"/>
      <c r="C7673" s="5"/>
    </row>
    <row r="7674" spans="2:3">
      <c r="B7674" s="5"/>
      <c r="C7674" s="5"/>
    </row>
    <row r="7675" spans="2:3">
      <c r="B7675" s="5"/>
      <c r="C7675" s="5"/>
    </row>
    <row r="7676" spans="2:3">
      <c r="B7676" s="5"/>
      <c r="C7676" s="5"/>
    </row>
    <row r="7677" spans="2:3">
      <c r="B7677" s="5"/>
      <c r="C7677" s="5"/>
    </row>
    <row r="7678" spans="2:3">
      <c r="B7678" s="5"/>
      <c r="C7678" s="5"/>
    </row>
    <row r="7679" spans="2:3">
      <c r="B7679" s="5"/>
      <c r="C7679" s="5"/>
    </row>
    <row r="7680" spans="2:3">
      <c r="B7680" s="5"/>
      <c r="C7680" s="5"/>
    </row>
    <row r="7681" spans="2:3">
      <c r="B7681" s="5"/>
      <c r="C7681" s="5"/>
    </row>
    <row r="7682" spans="2:3">
      <c r="B7682" s="5"/>
      <c r="C7682" s="5"/>
    </row>
    <row r="7683" spans="2:3">
      <c r="B7683" s="5"/>
      <c r="C7683" s="5"/>
    </row>
    <row r="7684" spans="2:3">
      <c r="B7684" s="5"/>
      <c r="C7684" s="5"/>
    </row>
    <row r="7685" spans="2:3">
      <c r="B7685" s="5"/>
      <c r="C7685" s="5"/>
    </row>
    <row r="7686" spans="2:3">
      <c r="B7686" s="5"/>
      <c r="C7686" s="5"/>
    </row>
    <row r="7687" spans="2:3">
      <c r="B7687" s="5"/>
      <c r="C7687" s="5"/>
    </row>
    <row r="7688" spans="2:3">
      <c r="B7688" s="5"/>
      <c r="C7688" s="5"/>
    </row>
    <row r="7689" spans="2:3">
      <c r="B7689" s="5"/>
      <c r="C7689" s="5"/>
    </row>
    <row r="7690" spans="2:3">
      <c r="B7690" s="5"/>
      <c r="C7690" s="5"/>
    </row>
    <row r="7691" spans="2:3">
      <c r="B7691" s="5"/>
      <c r="C7691" s="5"/>
    </row>
    <row r="7692" spans="2:3">
      <c r="B7692" s="5"/>
      <c r="C7692" s="5"/>
    </row>
    <row r="7693" spans="2:3">
      <c r="B7693" s="5"/>
      <c r="C7693" s="5"/>
    </row>
    <row r="7694" spans="2:3">
      <c r="B7694" s="5"/>
      <c r="C7694" s="5"/>
    </row>
    <row r="7695" spans="2:3">
      <c r="B7695" s="5"/>
      <c r="C7695" s="5"/>
    </row>
    <row r="7696" spans="2:3">
      <c r="B7696" s="5"/>
      <c r="C7696" s="5"/>
    </row>
    <row r="7697" spans="2:3">
      <c r="B7697" s="5"/>
      <c r="C7697" s="5"/>
    </row>
    <row r="7698" spans="2:3">
      <c r="B7698" s="5"/>
      <c r="C7698" s="5"/>
    </row>
    <row r="7699" spans="2:3">
      <c r="B7699" s="5"/>
      <c r="C7699" s="5"/>
    </row>
    <row r="7700" spans="2:3">
      <c r="B7700" s="5"/>
      <c r="C7700" s="5"/>
    </row>
    <row r="7701" spans="2:3">
      <c r="B7701" s="5"/>
      <c r="C7701" s="5"/>
    </row>
    <row r="7702" spans="2:3">
      <c r="B7702" s="5"/>
      <c r="C7702" s="5"/>
    </row>
    <row r="7703" spans="2:3">
      <c r="B7703" s="5"/>
      <c r="C7703" s="5"/>
    </row>
    <row r="7704" spans="2:3">
      <c r="B7704" s="5"/>
      <c r="C7704" s="5"/>
    </row>
    <row r="7705" spans="2:3">
      <c r="B7705" s="5"/>
      <c r="C7705" s="5"/>
    </row>
    <row r="7706" spans="2:3">
      <c r="B7706" s="5"/>
      <c r="C7706" s="5"/>
    </row>
    <row r="7707" spans="2:3">
      <c r="B7707" s="5"/>
      <c r="C7707" s="5"/>
    </row>
    <row r="7708" spans="2:3">
      <c r="B7708" s="5"/>
      <c r="C7708" s="5"/>
    </row>
    <row r="7709" spans="2:3">
      <c r="B7709" s="5"/>
      <c r="C7709" s="5"/>
    </row>
    <row r="7710" spans="2:3">
      <c r="B7710" s="5"/>
      <c r="C7710" s="5"/>
    </row>
    <row r="7711" spans="2:3">
      <c r="B7711" s="5"/>
      <c r="C7711" s="5"/>
    </row>
    <row r="7712" spans="2:3">
      <c r="B7712" s="5"/>
      <c r="C7712" s="5"/>
    </row>
    <row r="7713" spans="2:3">
      <c r="B7713" s="5"/>
      <c r="C7713" s="5"/>
    </row>
    <row r="7714" spans="2:3">
      <c r="B7714" s="5"/>
      <c r="C7714" s="5"/>
    </row>
    <row r="7715" spans="2:3">
      <c r="B7715" s="5"/>
      <c r="C7715" s="5"/>
    </row>
    <row r="7716" spans="2:3">
      <c r="B7716" s="5"/>
      <c r="C7716" s="5"/>
    </row>
    <row r="7717" spans="2:3">
      <c r="B7717" s="5"/>
      <c r="C7717" s="5"/>
    </row>
    <row r="7718" spans="2:3">
      <c r="B7718" s="5"/>
      <c r="C7718" s="5"/>
    </row>
    <row r="7719" spans="2:3">
      <c r="B7719" s="5"/>
      <c r="C7719" s="5"/>
    </row>
    <row r="7720" spans="2:3">
      <c r="B7720" s="5"/>
      <c r="C7720" s="5"/>
    </row>
    <row r="7721" spans="2:3">
      <c r="B7721" s="5"/>
      <c r="C7721" s="5"/>
    </row>
    <row r="7722" spans="2:3">
      <c r="B7722" s="5"/>
      <c r="C7722" s="5"/>
    </row>
    <row r="7723" spans="2:3">
      <c r="B7723" s="5"/>
      <c r="C7723" s="5"/>
    </row>
    <row r="7724" spans="2:3">
      <c r="B7724" s="5"/>
      <c r="C7724" s="5"/>
    </row>
    <row r="7725" spans="2:3">
      <c r="B7725" s="5"/>
      <c r="C7725" s="5"/>
    </row>
    <row r="7726" spans="2:3">
      <c r="B7726" s="5"/>
      <c r="C7726" s="5"/>
    </row>
    <row r="7727" spans="2:3">
      <c r="B7727" s="5"/>
      <c r="C7727" s="5"/>
    </row>
    <row r="7728" spans="2:3">
      <c r="B7728" s="5"/>
      <c r="C7728" s="5"/>
    </row>
    <row r="7729" spans="2:3">
      <c r="B7729" s="5"/>
      <c r="C7729" s="5"/>
    </row>
    <row r="7730" spans="2:3">
      <c r="B7730" s="5"/>
      <c r="C7730" s="5"/>
    </row>
    <row r="7731" spans="2:3">
      <c r="B7731" s="5"/>
      <c r="C7731" s="5"/>
    </row>
    <row r="7732" spans="2:3">
      <c r="B7732" s="5"/>
      <c r="C7732" s="5"/>
    </row>
    <row r="7733" spans="2:3">
      <c r="B7733" s="5"/>
      <c r="C7733" s="5"/>
    </row>
    <row r="7734" spans="2:3">
      <c r="B7734" s="5"/>
      <c r="C7734" s="5"/>
    </row>
    <row r="7735" spans="2:3">
      <c r="B7735" s="5"/>
      <c r="C7735" s="5"/>
    </row>
    <row r="7736" spans="2:3">
      <c r="B7736" s="5"/>
      <c r="C7736" s="5"/>
    </row>
    <row r="7737" spans="2:3">
      <c r="B7737" s="5"/>
      <c r="C7737" s="5"/>
    </row>
    <row r="7738" spans="2:3">
      <c r="B7738" s="5"/>
      <c r="C7738" s="5"/>
    </row>
    <row r="7739" spans="2:3">
      <c r="B7739" s="5"/>
      <c r="C7739" s="5"/>
    </row>
    <row r="7740" spans="2:3">
      <c r="B7740" s="5"/>
      <c r="C7740" s="5"/>
    </row>
    <row r="7741" spans="2:3">
      <c r="B7741" s="5"/>
      <c r="C7741" s="5"/>
    </row>
    <row r="7742" spans="2:3">
      <c r="B7742" s="5"/>
      <c r="C7742" s="5"/>
    </row>
    <row r="7743" spans="2:3">
      <c r="B7743" s="5"/>
      <c r="C7743" s="5"/>
    </row>
    <row r="7744" spans="2:3">
      <c r="B7744" s="5"/>
      <c r="C7744" s="5"/>
    </row>
    <row r="7745" spans="2:3">
      <c r="B7745" s="5"/>
      <c r="C7745" s="5"/>
    </row>
    <row r="7746" spans="2:3">
      <c r="B7746" s="5"/>
      <c r="C7746" s="5"/>
    </row>
    <row r="7747" spans="2:3">
      <c r="B7747" s="5"/>
      <c r="C7747" s="5"/>
    </row>
    <row r="7748" spans="2:3">
      <c r="B7748" s="5"/>
      <c r="C7748" s="5"/>
    </row>
    <row r="7749" spans="2:3">
      <c r="B7749" s="5"/>
      <c r="C7749" s="5"/>
    </row>
    <row r="7750" spans="2:3">
      <c r="B7750" s="5"/>
      <c r="C7750" s="5"/>
    </row>
    <row r="7751" spans="2:3">
      <c r="B7751" s="5"/>
      <c r="C7751" s="5"/>
    </row>
    <row r="7752" spans="2:3">
      <c r="B7752" s="5"/>
      <c r="C7752" s="5"/>
    </row>
    <row r="7753" spans="2:3">
      <c r="B7753" s="5"/>
      <c r="C7753" s="5"/>
    </row>
    <row r="7754" spans="2:3">
      <c r="B7754" s="5"/>
      <c r="C7754" s="5"/>
    </row>
    <row r="7755" spans="2:3">
      <c r="B7755" s="5"/>
      <c r="C7755" s="5"/>
    </row>
    <row r="7756" spans="2:3">
      <c r="B7756" s="5"/>
      <c r="C7756" s="5"/>
    </row>
    <row r="7757" spans="2:3">
      <c r="B7757" s="5"/>
      <c r="C7757" s="5"/>
    </row>
    <row r="7758" spans="2:3">
      <c r="B7758" s="5"/>
      <c r="C7758" s="5"/>
    </row>
    <row r="7759" spans="2:3">
      <c r="B7759" s="5"/>
      <c r="C7759" s="5"/>
    </row>
    <row r="7760" spans="2:3">
      <c r="B7760" s="5"/>
      <c r="C7760" s="5"/>
    </row>
    <row r="7761" spans="2:3">
      <c r="B7761" s="5"/>
      <c r="C7761" s="5"/>
    </row>
    <row r="7762" spans="2:3">
      <c r="B7762" s="5"/>
      <c r="C7762" s="5"/>
    </row>
    <row r="7763" spans="2:3">
      <c r="B7763" s="5"/>
      <c r="C7763" s="5"/>
    </row>
    <row r="7764" spans="2:3">
      <c r="B7764" s="5"/>
      <c r="C7764" s="5"/>
    </row>
    <row r="7765" spans="2:3">
      <c r="B7765" s="5"/>
      <c r="C7765" s="5"/>
    </row>
    <row r="7766" spans="2:3">
      <c r="B7766" s="5"/>
      <c r="C7766" s="5"/>
    </row>
    <row r="7767" spans="2:3">
      <c r="B7767" s="5"/>
      <c r="C7767" s="5"/>
    </row>
    <row r="7768" spans="2:3">
      <c r="B7768" s="5"/>
      <c r="C7768" s="5"/>
    </row>
    <row r="7769" spans="2:3">
      <c r="B7769" s="5"/>
      <c r="C7769" s="5"/>
    </row>
    <row r="7770" spans="2:3">
      <c r="B7770" s="5"/>
      <c r="C7770" s="5"/>
    </row>
    <row r="7771" spans="2:3">
      <c r="B7771" s="5"/>
      <c r="C7771" s="5"/>
    </row>
    <row r="7772" spans="2:3">
      <c r="B7772" s="5"/>
      <c r="C7772" s="5"/>
    </row>
    <row r="7773" spans="2:3">
      <c r="B7773" s="5"/>
      <c r="C7773" s="5"/>
    </row>
    <row r="7774" spans="2:3">
      <c r="B7774" s="5"/>
      <c r="C7774" s="5"/>
    </row>
    <row r="7775" spans="2:3">
      <c r="B7775" s="5"/>
      <c r="C7775" s="5"/>
    </row>
    <row r="7776" spans="2:3">
      <c r="B7776" s="5"/>
      <c r="C7776" s="5"/>
    </row>
    <row r="7777" spans="2:3">
      <c r="B7777" s="5"/>
      <c r="C7777" s="5"/>
    </row>
    <row r="7778" spans="2:3">
      <c r="B7778" s="5"/>
      <c r="C7778" s="5"/>
    </row>
    <row r="7779" spans="2:3">
      <c r="B7779" s="5"/>
      <c r="C7779" s="5"/>
    </row>
    <row r="7780" spans="2:3">
      <c r="B7780" s="5"/>
      <c r="C7780" s="5"/>
    </row>
    <row r="7781" spans="2:3">
      <c r="B7781" s="5"/>
      <c r="C7781" s="5"/>
    </row>
    <row r="7782" spans="2:3">
      <c r="B7782" s="5"/>
      <c r="C7782" s="5"/>
    </row>
    <row r="7783" spans="2:3">
      <c r="B7783" s="5"/>
      <c r="C7783" s="5"/>
    </row>
    <row r="7784" spans="2:3">
      <c r="B7784" s="5"/>
      <c r="C7784" s="5"/>
    </row>
    <row r="7785" spans="2:3">
      <c r="B7785" s="5"/>
      <c r="C7785" s="5"/>
    </row>
    <row r="7786" spans="2:3">
      <c r="B7786" s="5"/>
      <c r="C7786" s="5"/>
    </row>
    <row r="7787" spans="2:3">
      <c r="B7787" s="5"/>
      <c r="C7787" s="5"/>
    </row>
    <row r="7788" spans="2:3">
      <c r="B7788" s="5"/>
      <c r="C7788" s="5"/>
    </row>
    <row r="7789" spans="2:3">
      <c r="B7789" s="5"/>
      <c r="C7789" s="5"/>
    </row>
    <row r="7790" spans="2:3">
      <c r="B7790" s="5"/>
      <c r="C7790" s="5"/>
    </row>
    <row r="7791" spans="2:3">
      <c r="B7791" s="5"/>
      <c r="C7791" s="5"/>
    </row>
    <row r="7792" spans="2:3">
      <c r="B7792" s="5"/>
      <c r="C7792" s="5"/>
    </row>
    <row r="7793" spans="2:3">
      <c r="B7793" s="5"/>
      <c r="C7793" s="5"/>
    </row>
    <row r="7794" spans="2:3">
      <c r="B7794" s="5"/>
      <c r="C7794" s="5"/>
    </row>
    <row r="7795" spans="2:3">
      <c r="B7795" s="5"/>
      <c r="C7795" s="5"/>
    </row>
    <row r="7796" spans="2:3">
      <c r="B7796" s="5"/>
      <c r="C7796" s="5"/>
    </row>
    <row r="7797" spans="2:3">
      <c r="B7797" s="5"/>
      <c r="C7797" s="5"/>
    </row>
    <row r="7798" spans="2:3">
      <c r="B7798" s="5"/>
      <c r="C7798" s="5"/>
    </row>
    <row r="7799" spans="2:3">
      <c r="B7799" s="5"/>
      <c r="C7799" s="5"/>
    </row>
    <row r="7800" spans="2:3">
      <c r="B7800" s="5"/>
      <c r="C7800" s="5"/>
    </row>
    <row r="7801" spans="2:3">
      <c r="B7801" s="5"/>
      <c r="C7801" s="5"/>
    </row>
    <row r="7802" spans="2:3">
      <c r="B7802" s="5"/>
      <c r="C7802" s="5"/>
    </row>
    <row r="7803" spans="2:3">
      <c r="B7803" s="5"/>
      <c r="C7803" s="5"/>
    </row>
    <row r="7804" spans="2:3">
      <c r="B7804" s="5"/>
      <c r="C7804" s="5"/>
    </row>
    <row r="7805" spans="2:3">
      <c r="B7805" s="5"/>
      <c r="C7805" s="5"/>
    </row>
    <row r="7806" spans="2:3">
      <c r="B7806" s="5"/>
      <c r="C7806" s="5"/>
    </row>
    <row r="7807" spans="2:3">
      <c r="B7807" s="5"/>
      <c r="C7807" s="5"/>
    </row>
    <row r="7808" spans="2:3">
      <c r="B7808" s="5"/>
      <c r="C7808" s="5"/>
    </row>
    <row r="7809" spans="2:3">
      <c r="B7809" s="5"/>
      <c r="C7809" s="5"/>
    </row>
    <row r="7810" spans="2:3">
      <c r="B7810" s="5"/>
      <c r="C7810" s="5"/>
    </row>
    <row r="7811" spans="2:3">
      <c r="B7811" s="5"/>
      <c r="C7811" s="5"/>
    </row>
    <row r="7812" spans="2:3">
      <c r="B7812" s="5"/>
      <c r="C7812" s="5"/>
    </row>
    <row r="7813" spans="2:3">
      <c r="B7813" s="5"/>
      <c r="C7813" s="5"/>
    </row>
    <row r="7814" spans="2:3">
      <c r="B7814" s="5"/>
      <c r="C7814" s="5"/>
    </row>
    <row r="7815" spans="2:3">
      <c r="B7815" s="5"/>
      <c r="C7815" s="5"/>
    </row>
    <row r="7816" spans="2:3">
      <c r="B7816" s="5"/>
      <c r="C7816" s="5"/>
    </row>
    <row r="7817" spans="2:3">
      <c r="B7817" s="5"/>
      <c r="C7817" s="5"/>
    </row>
    <row r="7818" spans="2:3">
      <c r="B7818" s="5"/>
      <c r="C7818" s="5"/>
    </row>
    <row r="7819" spans="2:3">
      <c r="B7819" s="5"/>
      <c r="C7819" s="5"/>
    </row>
    <row r="7820" spans="2:3">
      <c r="B7820" s="5"/>
      <c r="C7820" s="5"/>
    </row>
    <row r="7821" spans="2:3">
      <c r="B7821" s="5"/>
      <c r="C7821" s="5"/>
    </row>
    <row r="7822" spans="2:3">
      <c r="B7822" s="5"/>
      <c r="C7822" s="5"/>
    </row>
    <row r="7823" spans="2:3">
      <c r="B7823" s="5"/>
      <c r="C7823" s="5"/>
    </row>
    <row r="7824" spans="2:3">
      <c r="B7824" s="5"/>
      <c r="C7824" s="5"/>
    </row>
    <row r="7825" spans="2:3">
      <c r="B7825" s="5"/>
      <c r="C7825" s="5"/>
    </row>
    <row r="7826" spans="2:3">
      <c r="B7826" s="5"/>
      <c r="C7826" s="5"/>
    </row>
    <row r="7827" spans="2:3">
      <c r="B7827" s="5"/>
      <c r="C7827" s="5"/>
    </row>
    <row r="7828" spans="2:3">
      <c r="B7828" s="5"/>
      <c r="C7828" s="5"/>
    </row>
    <row r="7829" spans="2:3">
      <c r="B7829" s="5"/>
      <c r="C7829" s="5"/>
    </row>
    <row r="7830" spans="2:3">
      <c r="B7830" s="5"/>
      <c r="C7830" s="5"/>
    </row>
    <row r="7831" spans="2:3">
      <c r="B7831" s="5"/>
      <c r="C7831" s="5"/>
    </row>
    <row r="7832" spans="2:3">
      <c r="B7832" s="5"/>
      <c r="C7832" s="5"/>
    </row>
    <row r="7833" spans="2:3">
      <c r="B7833" s="5"/>
      <c r="C7833" s="5"/>
    </row>
    <row r="7834" spans="2:3">
      <c r="B7834" s="5"/>
      <c r="C7834" s="5"/>
    </row>
    <row r="7835" spans="2:3">
      <c r="B7835" s="5"/>
      <c r="C7835" s="5"/>
    </row>
    <row r="7836" spans="2:3">
      <c r="B7836" s="5"/>
      <c r="C7836" s="5"/>
    </row>
    <row r="7837" spans="2:3">
      <c r="B7837" s="5"/>
      <c r="C7837" s="5"/>
    </row>
    <row r="7838" spans="2:3">
      <c r="B7838" s="5"/>
      <c r="C7838" s="5"/>
    </row>
    <row r="7839" spans="2:3">
      <c r="B7839" s="5"/>
      <c r="C7839" s="5"/>
    </row>
    <row r="7840" spans="2:3">
      <c r="B7840" s="5"/>
      <c r="C7840" s="5"/>
    </row>
    <row r="7841" spans="2:3">
      <c r="B7841" s="5"/>
      <c r="C7841" s="5"/>
    </row>
    <row r="7842" spans="2:3">
      <c r="B7842" s="5"/>
      <c r="C7842" s="5"/>
    </row>
    <row r="7843" spans="2:3">
      <c r="B7843" s="5"/>
      <c r="C7843" s="5"/>
    </row>
    <row r="7844" spans="2:3">
      <c r="B7844" s="5"/>
      <c r="C7844" s="5"/>
    </row>
    <row r="7845" spans="2:3">
      <c r="B7845" s="5"/>
      <c r="C7845" s="5"/>
    </row>
    <row r="7846" spans="2:3">
      <c r="B7846" s="5"/>
      <c r="C7846" s="5"/>
    </row>
    <row r="7847" spans="2:3">
      <c r="B7847" s="5"/>
      <c r="C7847" s="5"/>
    </row>
    <row r="7848" spans="2:3">
      <c r="B7848" s="5"/>
      <c r="C7848" s="5"/>
    </row>
    <row r="7849" spans="2:3">
      <c r="B7849" s="5"/>
      <c r="C7849" s="5"/>
    </row>
    <row r="7850" spans="2:3">
      <c r="B7850" s="5"/>
      <c r="C7850" s="5"/>
    </row>
    <row r="7851" spans="2:3">
      <c r="B7851" s="5"/>
      <c r="C7851" s="5"/>
    </row>
    <row r="7852" spans="2:3">
      <c r="B7852" s="5"/>
      <c r="C7852" s="5"/>
    </row>
    <row r="7853" spans="2:3">
      <c r="B7853" s="5"/>
      <c r="C7853" s="5"/>
    </row>
    <row r="7854" spans="2:3">
      <c r="B7854" s="5"/>
      <c r="C7854" s="5"/>
    </row>
    <row r="7855" spans="2:3">
      <c r="B7855" s="5"/>
      <c r="C7855" s="5"/>
    </row>
    <row r="7856" spans="2:3">
      <c r="B7856" s="5"/>
      <c r="C7856" s="5"/>
    </row>
    <row r="7857" spans="2:3">
      <c r="B7857" s="5"/>
      <c r="C7857" s="5"/>
    </row>
    <row r="7858" spans="2:3">
      <c r="B7858" s="5"/>
      <c r="C7858" s="5"/>
    </row>
    <row r="7859" spans="2:3">
      <c r="B7859" s="5"/>
      <c r="C7859" s="5"/>
    </row>
    <row r="7860" spans="2:3">
      <c r="B7860" s="5"/>
      <c r="C7860" s="5"/>
    </row>
    <row r="7861" spans="2:3">
      <c r="B7861" s="5"/>
      <c r="C7861" s="5"/>
    </row>
    <row r="7862" spans="2:3">
      <c r="B7862" s="5"/>
      <c r="C7862" s="5"/>
    </row>
    <row r="7863" spans="2:3">
      <c r="B7863" s="5"/>
      <c r="C7863" s="5"/>
    </row>
    <row r="7864" spans="2:3">
      <c r="B7864" s="5"/>
      <c r="C7864" s="5"/>
    </row>
    <row r="7865" spans="2:3">
      <c r="B7865" s="5"/>
      <c r="C7865" s="5"/>
    </row>
    <row r="7866" spans="2:3">
      <c r="B7866" s="5"/>
      <c r="C7866" s="5"/>
    </row>
    <row r="7867" spans="2:3">
      <c r="B7867" s="5"/>
      <c r="C7867" s="5"/>
    </row>
    <row r="7868" spans="2:3">
      <c r="B7868" s="5"/>
      <c r="C7868" s="5"/>
    </row>
    <row r="7869" spans="2:3">
      <c r="B7869" s="5"/>
      <c r="C7869" s="5"/>
    </row>
    <row r="7870" spans="2:3">
      <c r="B7870" s="5"/>
      <c r="C7870" s="5"/>
    </row>
    <row r="7871" spans="2:3">
      <c r="B7871" s="5"/>
      <c r="C7871" s="5"/>
    </row>
    <row r="7872" spans="2:3">
      <c r="B7872" s="5"/>
      <c r="C7872" s="5"/>
    </row>
    <row r="7873" spans="2:3">
      <c r="B7873" s="5"/>
      <c r="C7873" s="5"/>
    </row>
    <row r="7874" spans="2:3">
      <c r="B7874" s="5"/>
      <c r="C7874" s="5"/>
    </row>
    <row r="7875" spans="2:3">
      <c r="B7875" s="5"/>
      <c r="C7875" s="5"/>
    </row>
    <row r="7876" spans="2:3">
      <c r="B7876" s="5"/>
      <c r="C7876" s="5"/>
    </row>
    <row r="7877" spans="2:3">
      <c r="B7877" s="5"/>
      <c r="C7877" s="5"/>
    </row>
    <row r="7878" spans="2:3">
      <c r="B7878" s="5"/>
      <c r="C7878" s="5"/>
    </row>
    <row r="7879" spans="2:3">
      <c r="B7879" s="5"/>
      <c r="C7879" s="5"/>
    </row>
    <row r="7880" spans="2:3">
      <c r="B7880" s="5"/>
      <c r="C7880" s="5"/>
    </row>
    <row r="7881" spans="2:3">
      <c r="B7881" s="5"/>
      <c r="C7881" s="5"/>
    </row>
    <row r="7882" spans="2:3">
      <c r="B7882" s="5"/>
      <c r="C7882" s="5"/>
    </row>
    <row r="7883" spans="2:3">
      <c r="B7883" s="5"/>
      <c r="C7883" s="5"/>
    </row>
    <row r="7884" spans="2:3">
      <c r="B7884" s="5"/>
      <c r="C7884" s="5"/>
    </row>
    <row r="7885" spans="2:3">
      <c r="B7885" s="5"/>
      <c r="C7885" s="5"/>
    </row>
    <row r="7886" spans="2:3">
      <c r="B7886" s="5"/>
      <c r="C7886" s="5"/>
    </row>
    <row r="7887" spans="2:3">
      <c r="B7887" s="5"/>
      <c r="C7887" s="5"/>
    </row>
    <row r="7888" spans="2:3">
      <c r="B7888" s="5"/>
      <c r="C7888" s="5"/>
    </row>
    <row r="7889" spans="2:3">
      <c r="B7889" s="5"/>
      <c r="C7889" s="5"/>
    </row>
    <row r="7890" spans="2:3">
      <c r="B7890" s="5"/>
      <c r="C7890" s="5"/>
    </row>
    <row r="7891" spans="2:3">
      <c r="B7891" s="5"/>
      <c r="C7891" s="5"/>
    </row>
    <row r="7892" spans="2:3">
      <c r="B7892" s="5"/>
      <c r="C7892" s="5"/>
    </row>
    <row r="7893" spans="2:3">
      <c r="B7893" s="5"/>
      <c r="C7893" s="5"/>
    </row>
    <row r="7894" spans="2:3">
      <c r="B7894" s="5"/>
      <c r="C7894" s="5"/>
    </row>
    <row r="7895" spans="2:3">
      <c r="B7895" s="5"/>
      <c r="C7895" s="5"/>
    </row>
    <row r="7896" spans="2:3">
      <c r="B7896" s="5"/>
      <c r="C7896" s="5"/>
    </row>
    <row r="7897" spans="2:3">
      <c r="B7897" s="5"/>
      <c r="C7897" s="5"/>
    </row>
    <row r="7898" spans="2:3">
      <c r="B7898" s="5"/>
      <c r="C7898" s="5"/>
    </row>
    <row r="7899" spans="2:3">
      <c r="B7899" s="5"/>
      <c r="C7899" s="5"/>
    </row>
    <row r="7900" spans="2:3">
      <c r="B7900" s="5"/>
      <c r="C7900" s="5"/>
    </row>
    <row r="7901" spans="2:3">
      <c r="B7901" s="5"/>
      <c r="C7901" s="5"/>
    </row>
    <row r="7902" spans="2:3">
      <c r="B7902" s="5"/>
      <c r="C7902" s="5"/>
    </row>
    <row r="7903" spans="2:3">
      <c r="B7903" s="5"/>
      <c r="C7903" s="5"/>
    </row>
    <row r="7904" spans="2:3">
      <c r="B7904" s="5"/>
      <c r="C7904" s="5"/>
    </row>
    <row r="7905" spans="2:3">
      <c r="B7905" s="5"/>
      <c r="C7905" s="5"/>
    </row>
    <row r="7906" spans="2:3">
      <c r="B7906" s="5"/>
      <c r="C7906" s="5"/>
    </row>
    <row r="7907" spans="2:3">
      <c r="B7907" s="5"/>
      <c r="C7907" s="5"/>
    </row>
    <row r="7908" spans="2:3">
      <c r="B7908" s="5"/>
      <c r="C7908" s="5"/>
    </row>
    <row r="7909" spans="2:3">
      <c r="B7909" s="5"/>
      <c r="C7909" s="5"/>
    </row>
    <row r="7910" spans="2:3">
      <c r="B7910" s="5"/>
      <c r="C7910" s="5"/>
    </row>
    <row r="7911" spans="2:3">
      <c r="B7911" s="5"/>
      <c r="C7911" s="5"/>
    </row>
    <row r="7912" spans="2:3">
      <c r="B7912" s="5"/>
      <c r="C7912" s="5"/>
    </row>
    <row r="7913" spans="2:3">
      <c r="B7913" s="5"/>
      <c r="C7913" s="5"/>
    </row>
    <row r="7914" spans="2:3">
      <c r="B7914" s="5"/>
      <c r="C7914" s="5"/>
    </row>
    <row r="7915" spans="2:3">
      <c r="B7915" s="5"/>
      <c r="C7915" s="5"/>
    </row>
    <row r="7916" spans="2:3">
      <c r="B7916" s="5"/>
      <c r="C7916" s="5"/>
    </row>
    <row r="7917" spans="2:3">
      <c r="B7917" s="5"/>
      <c r="C7917" s="5"/>
    </row>
    <row r="7918" spans="2:3">
      <c r="B7918" s="5"/>
      <c r="C7918" s="5"/>
    </row>
    <row r="7919" spans="2:3">
      <c r="B7919" s="5"/>
      <c r="C7919" s="5"/>
    </row>
    <row r="7920" spans="2:3">
      <c r="B7920" s="5"/>
      <c r="C7920" s="5"/>
    </row>
    <row r="7921" spans="2:3">
      <c r="B7921" s="5"/>
      <c r="C7921" s="5"/>
    </row>
    <row r="7922" spans="2:3">
      <c r="B7922" s="5"/>
      <c r="C7922" s="5"/>
    </row>
    <row r="7923" spans="2:3">
      <c r="B7923" s="5"/>
      <c r="C7923" s="5"/>
    </row>
    <row r="7924" spans="2:3">
      <c r="B7924" s="5"/>
      <c r="C7924" s="5"/>
    </row>
    <row r="7925" spans="2:3">
      <c r="B7925" s="5"/>
      <c r="C7925" s="5"/>
    </row>
    <row r="7926" spans="2:3">
      <c r="B7926" s="5"/>
      <c r="C7926" s="5"/>
    </row>
    <row r="7927" spans="2:3">
      <c r="B7927" s="5"/>
      <c r="C7927" s="5"/>
    </row>
    <row r="7928" spans="2:3">
      <c r="B7928" s="5"/>
      <c r="C7928" s="5"/>
    </row>
    <row r="7929" spans="2:3">
      <c r="B7929" s="5"/>
      <c r="C7929" s="5"/>
    </row>
    <row r="7930" spans="2:3">
      <c r="B7930" s="5"/>
      <c r="C7930" s="5"/>
    </row>
    <row r="7931" spans="2:3">
      <c r="B7931" s="5"/>
      <c r="C7931" s="5"/>
    </row>
    <row r="7932" spans="2:3">
      <c r="B7932" s="5"/>
      <c r="C7932" s="5"/>
    </row>
    <row r="7933" spans="2:3">
      <c r="B7933" s="5"/>
      <c r="C7933" s="5"/>
    </row>
    <row r="7934" spans="2:3">
      <c r="B7934" s="5"/>
      <c r="C7934" s="5"/>
    </row>
    <row r="7935" spans="2:3">
      <c r="B7935" s="5"/>
      <c r="C7935" s="5"/>
    </row>
    <row r="7936" spans="2:3">
      <c r="B7936" s="5"/>
      <c r="C7936" s="5"/>
    </row>
    <row r="7937" spans="2:3">
      <c r="B7937" s="5"/>
      <c r="C7937" s="5"/>
    </row>
    <row r="7938" spans="2:3">
      <c r="B7938" s="5"/>
      <c r="C7938" s="5"/>
    </row>
    <row r="7939" spans="2:3">
      <c r="B7939" s="5"/>
      <c r="C7939" s="5"/>
    </row>
    <row r="7940" spans="2:3">
      <c r="B7940" s="5"/>
      <c r="C7940" s="5"/>
    </row>
    <row r="7941" spans="2:3">
      <c r="B7941" s="5"/>
      <c r="C7941" s="5"/>
    </row>
    <row r="7942" spans="2:3">
      <c r="B7942" s="5"/>
      <c r="C7942" s="5"/>
    </row>
    <row r="7943" spans="2:3">
      <c r="B7943" s="5"/>
      <c r="C7943" s="5"/>
    </row>
    <row r="7944" spans="2:3">
      <c r="B7944" s="5"/>
      <c r="C7944" s="5"/>
    </row>
    <row r="7945" spans="2:3">
      <c r="B7945" s="5"/>
      <c r="C7945" s="5"/>
    </row>
    <row r="7946" spans="2:3">
      <c r="B7946" s="5"/>
      <c r="C7946" s="5"/>
    </row>
    <row r="7947" spans="2:3">
      <c r="B7947" s="5"/>
      <c r="C7947" s="5"/>
    </row>
    <row r="7948" spans="2:3">
      <c r="B7948" s="5"/>
      <c r="C7948" s="5"/>
    </row>
    <row r="7949" spans="2:3">
      <c r="B7949" s="5"/>
      <c r="C7949" s="5"/>
    </row>
    <row r="7950" spans="2:3">
      <c r="B7950" s="5"/>
      <c r="C7950" s="5"/>
    </row>
    <row r="7951" spans="2:3">
      <c r="B7951" s="5"/>
      <c r="C7951" s="5"/>
    </row>
    <row r="7952" spans="2:3">
      <c r="B7952" s="5"/>
      <c r="C7952" s="5"/>
    </row>
    <row r="7953" spans="2:3">
      <c r="B7953" s="5"/>
      <c r="C7953" s="5"/>
    </row>
    <row r="7954" spans="2:3">
      <c r="B7954" s="5"/>
      <c r="C7954" s="5"/>
    </row>
    <row r="7955" spans="2:3">
      <c r="B7955" s="5"/>
      <c r="C7955" s="5"/>
    </row>
    <row r="7956" spans="2:3">
      <c r="B7956" s="5"/>
      <c r="C7956" s="5"/>
    </row>
    <row r="7957" spans="2:3">
      <c r="B7957" s="5"/>
      <c r="C7957" s="5"/>
    </row>
    <row r="7958" spans="2:3">
      <c r="B7958" s="5"/>
      <c r="C7958" s="5"/>
    </row>
    <row r="7959" spans="2:3">
      <c r="B7959" s="5"/>
      <c r="C7959" s="5"/>
    </row>
    <row r="7960" spans="2:3">
      <c r="B7960" s="5"/>
      <c r="C7960" s="5"/>
    </row>
    <row r="7961" spans="2:3">
      <c r="B7961" s="5"/>
      <c r="C7961" s="5"/>
    </row>
    <row r="7962" spans="2:3">
      <c r="B7962" s="5"/>
      <c r="C7962" s="5"/>
    </row>
    <row r="7963" spans="2:3">
      <c r="B7963" s="5"/>
      <c r="C7963" s="5"/>
    </row>
    <row r="7964" spans="2:3">
      <c r="B7964" s="5"/>
      <c r="C7964" s="5"/>
    </row>
    <row r="7965" spans="2:3">
      <c r="B7965" s="5"/>
      <c r="C7965" s="5"/>
    </row>
    <row r="7966" spans="2:3">
      <c r="B7966" s="5"/>
      <c r="C7966" s="5"/>
    </row>
    <row r="7967" spans="2:3">
      <c r="B7967" s="5"/>
      <c r="C7967" s="5"/>
    </row>
    <row r="7968" spans="2:3">
      <c r="B7968" s="5"/>
      <c r="C7968" s="5"/>
    </row>
    <row r="7969" spans="2:3">
      <c r="B7969" s="5"/>
      <c r="C7969" s="5"/>
    </row>
    <row r="7970" spans="2:3">
      <c r="B7970" s="5"/>
      <c r="C7970" s="5"/>
    </row>
    <row r="7971" spans="2:3">
      <c r="B7971" s="5"/>
      <c r="C7971" s="5"/>
    </row>
    <row r="7972" spans="2:3">
      <c r="B7972" s="5"/>
      <c r="C7972" s="5"/>
    </row>
    <row r="7973" spans="2:3">
      <c r="B7973" s="5"/>
      <c r="C7973" s="5"/>
    </row>
    <row r="7974" spans="2:3">
      <c r="B7974" s="5"/>
      <c r="C7974" s="5"/>
    </row>
    <row r="7975" spans="2:3">
      <c r="B7975" s="5"/>
      <c r="C7975" s="5"/>
    </row>
    <row r="7976" spans="2:3">
      <c r="B7976" s="5"/>
      <c r="C7976" s="5"/>
    </row>
    <row r="7977" spans="2:3">
      <c r="B7977" s="5"/>
      <c r="C7977" s="5"/>
    </row>
    <row r="7978" spans="2:3">
      <c r="B7978" s="5"/>
      <c r="C7978" s="5"/>
    </row>
    <row r="7979" spans="2:3">
      <c r="B7979" s="5"/>
      <c r="C7979" s="5"/>
    </row>
    <row r="7980" spans="2:3">
      <c r="B7980" s="5"/>
      <c r="C7980" s="5"/>
    </row>
    <row r="7981" spans="2:3">
      <c r="B7981" s="5"/>
      <c r="C7981" s="5"/>
    </row>
    <row r="7982" spans="2:3">
      <c r="B7982" s="5"/>
      <c r="C7982" s="5"/>
    </row>
    <row r="7983" spans="2:3">
      <c r="B7983" s="5"/>
      <c r="C7983" s="5"/>
    </row>
    <row r="7984" spans="2:3">
      <c r="B7984" s="5"/>
      <c r="C7984" s="5"/>
    </row>
    <row r="7985" spans="2:3">
      <c r="B7985" s="5"/>
      <c r="C7985" s="5"/>
    </row>
    <row r="7986" spans="2:3">
      <c r="B7986" s="5"/>
      <c r="C7986" s="5"/>
    </row>
    <row r="7987" spans="2:3">
      <c r="B7987" s="5"/>
      <c r="C7987" s="5"/>
    </row>
    <row r="7988" spans="2:3">
      <c r="B7988" s="5"/>
      <c r="C7988" s="5"/>
    </row>
    <row r="7989" spans="2:3">
      <c r="B7989" s="5"/>
      <c r="C7989" s="5"/>
    </row>
    <row r="7990" spans="2:3">
      <c r="B7990" s="5"/>
      <c r="C7990" s="5"/>
    </row>
    <row r="7991" spans="2:3">
      <c r="B7991" s="5"/>
      <c r="C7991" s="5"/>
    </row>
    <row r="7992" spans="2:3">
      <c r="B7992" s="5"/>
      <c r="C7992" s="5"/>
    </row>
    <row r="7993" spans="2:3">
      <c r="B7993" s="5"/>
      <c r="C7993" s="5"/>
    </row>
    <row r="7994" spans="2:3">
      <c r="B7994" s="5"/>
      <c r="C7994" s="5"/>
    </row>
    <row r="7995" spans="2:3">
      <c r="B7995" s="5"/>
      <c r="C7995" s="5"/>
    </row>
    <row r="7996" spans="2:3">
      <c r="B7996" s="5"/>
      <c r="C7996" s="5"/>
    </row>
    <row r="7997" spans="2:3">
      <c r="B7997" s="5"/>
      <c r="C7997" s="5"/>
    </row>
    <row r="7998" spans="2:3">
      <c r="B7998" s="5"/>
      <c r="C7998" s="5"/>
    </row>
    <row r="7999" spans="2:3">
      <c r="B7999" s="5"/>
      <c r="C7999" s="5"/>
    </row>
    <row r="8000" spans="2:3">
      <c r="B8000" s="5"/>
      <c r="C8000" s="5"/>
    </row>
    <row r="8001" spans="2:3">
      <c r="B8001" s="5"/>
      <c r="C8001" s="5"/>
    </row>
    <row r="8002" spans="2:3">
      <c r="B8002" s="5"/>
      <c r="C8002" s="5"/>
    </row>
    <row r="8003" spans="2:3">
      <c r="B8003" s="5"/>
      <c r="C8003" s="5"/>
    </row>
    <row r="8004" spans="2:3">
      <c r="B8004" s="5"/>
      <c r="C8004" s="5"/>
    </row>
    <row r="8005" spans="2:3">
      <c r="B8005" s="5"/>
      <c r="C8005" s="5"/>
    </row>
    <row r="8006" spans="2:3">
      <c r="B8006" s="5"/>
      <c r="C8006" s="5"/>
    </row>
    <row r="8007" spans="2:3">
      <c r="B8007" s="5"/>
      <c r="C8007" s="5"/>
    </row>
    <row r="8008" spans="2:3">
      <c r="B8008" s="5"/>
      <c r="C8008" s="5"/>
    </row>
    <row r="8009" spans="2:3">
      <c r="B8009" s="5"/>
      <c r="C8009" s="5"/>
    </row>
    <row r="8010" spans="2:3">
      <c r="B8010" s="5"/>
      <c r="C8010" s="5"/>
    </row>
    <row r="8011" spans="2:3">
      <c r="B8011" s="5"/>
      <c r="C8011" s="5"/>
    </row>
    <row r="8012" spans="2:3">
      <c r="B8012" s="5"/>
      <c r="C8012" s="5"/>
    </row>
    <row r="8013" spans="2:3">
      <c r="B8013" s="5"/>
      <c r="C8013" s="5"/>
    </row>
    <row r="8014" spans="2:3">
      <c r="B8014" s="5"/>
      <c r="C8014" s="5"/>
    </row>
    <row r="8015" spans="2:3">
      <c r="B8015" s="5"/>
      <c r="C8015" s="5"/>
    </row>
    <row r="8016" spans="2:3">
      <c r="B8016" s="5"/>
      <c r="C8016" s="5"/>
    </row>
    <row r="8017" spans="2:3">
      <c r="B8017" s="5"/>
      <c r="C8017" s="5"/>
    </row>
    <row r="8018" spans="2:3">
      <c r="B8018" s="5"/>
      <c r="C8018" s="5"/>
    </row>
    <row r="8019" spans="2:3">
      <c r="B8019" s="5"/>
      <c r="C8019" s="5"/>
    </row>
    <row r="8020" spans="2:3">
      <c r="B8020" s="5"/>
      <c r="C8020" s="5"/>
    </row>
    <row r="8021" spans="2:3">
      <c r="B8021" s="5"/>
      <c r="C8021" s="5"/>
    </row>
    <row r="8022" spans="2:3">
      <c r="B8022" s="5"/>
      <c r="C8022" s="5"/>
    </row>
    <row r="8023" spans="2:3">
      <c r="B8023" s="5"/>
      <c r="C8023" s="5"/>
    </row>
    <row r="8024" spans="2:3">
      <c r="B8024" s="5"/>
      <c r="C8024" s="5"/>
    </row>
    <row r="8025" spans="2:3">
      <c r="B8025" s="5"/>
      <c r="C8025" s="5"/>
    </row>
    <row r="8026" spans="2:3">
      <c r="B8026" s="5"/>
      <c r="C8026" s="5"/>
    </row>
    <row r="8027" spans="2:3">
      <c r="B8027" s="5"/>
      <c r="C8027" s="5"/>
    </row>
    <row r="8028" spans="2:3">
      <c r="B8028" s="5"/>
      <c r="C8028" s="5"/>
    </row>
    <row r="8029" spans="2:3">
      <c r="B8029" s="5"/>
      <c r="C8029" s="5"/>
    </row>
    <row r="8030" spans="2:3">
      <c r="B8030" s="5"/>
      <c r="C8030" s="5"/>
    </row>
    <row r="8031" spans="2:3">
      <c r="B8031" s="5"/>
      <c r="C8031" s="5"/>
    </row>
    <row r="8032" spans="2:3">
      <c r="B8032" s="5"/>
      <c r="C8032" s="5"/>
    </row>
    <row r="8033" spans="2:3">
      <c r="B8033" s="5"/>
      <c r="C8033" s="5"/>
    </row>
    <row r="8034" spans="2:3">
      <c r="B8034" s="5"/>
      <c r="C8034" s="5"/>
    </row>
    <row r="8035" spans="2:3">
      <c r="B8035" s="5"/>
      <c r="C8035" s="5"/>
    </row>
    <row r="8036" spans="2:3">
      <c r="B8036" s="5"/>
      <c r="C8036" s="5"/>
    </row>
    <row r="8037" spans="2:3">
      <c r="B8037" s="5"/>
      <c r="C8037" s="5"/>
    </row>
    <row r="8038" spans="2:3">
      <c r="B8038" s="5"/>
      <c r="C8038" s="5"/>
    </row>
    <row r="8039" spans="2:3">
      <c r="B8039" s="5"/>
      <c r="C8039" s="5"/>
    </row>
    <row r="8040" spans="2:3">
      <c r="B8040" s="5"/>
      <c r="C8040" s="5"/>
    </row>
    <row r="8041" spans="2:3">
      <c r="B8041" s="5"/>
      <c r="C8041" s="5"/>
    </row>
    <row r="8042" spans="2:3">
      <c r="B8042" s="5"/>
      <c r="C8042" s="5"/>
    </row>
    <row r="8043" spans="2:3">
      <c r="B8043" s="5"/>
      <c r="C8043" s="5"/>
    </row>
    <row r="8044" spans="2:3">
      <c r="B8044" s="5"/>
      <c r="C8044" s="5"/>
    </row>
    <row r="8045" spans="2:3">
      <c r="B8045" s="5"/>
      <c r="C8045" s="5"/>
    </row>
    <row r="8046" spans="2:3">
      <c r="B8046" s="5"/>
      <c r="C8046" s="5"/>
    </row>
    <row r="8047" spans="2:3">
      <c r="B8047" s="5"/>
      <c r="C8047" s="5"/>
    </row>
    <row r="8048" spans="2:3">
      <c r="B8048" s="5"/>
      <c r="C8048" s="5"/>
    </row>
    <row r="8049" spans="2:3">
      <c r="B8049" s="5"/>
      <c r="C8049" s="5"/>
    </row>
    <row r="8050" spans="2:3">
      <c r="B8050" s="5"/>
      <c r="C8050" s="5"/>
    </row>
    <row r="8051" spans="2:3">
      <c r="B8051" s="5"/>
      <c r="C8051" s="5"/>
    </row>
    <row r="8052" spans="2:3">
      <c r="B8052" s="5"/>
      <c r="C8052" s="5"/>
    </row>
    <row r="8053" spans="2:3">
      <c r="B8053" s="5"/>
      <c r="C8053" s="5"/>
    </row>
    <row r="8054" spans="2:3">
      <c r="B8054" s="5"/>
      <c r="C8054" s="5"/>
    </row>
    <row r="8055" spans="2:3">
      <c r="B8055" s="5"/>
      <c r="C8055" s="5"/>
    </row>
    <row r="8056" spans="2:3">
      <c r="B8056" s="5"/>
      <c r="C8056" s="5"/>
    </row>
    <row r="8057" spans="2:3">
      <c r="B8057" s="5"/>
      <c r="C8057" s="5"/>
    </row>
    <row r="8058" spans="2:3">
      <c r="B8058" s="5"/>
      <c r="C8058" s="5"/>
    </row>
    <row r="8059" spans="2:3">
      <c r="B8059" s="5"/>
      <c r="C8059" s="5"/>
    </row>
    <row r="8060" spans="2:3">
      <c r="B8060" s="5"/>
      <c r="C8060" s="5"/>
    </row>
    <row r="8061" spans="2:3">
      <c r="B8061" s="5"/>
      <c r="C8061" s="5"/>
    </row>
    <row r="8062" spans="2:3">
      <c r="B8062" s="5"/>
      <c r="C8062" s="5"/>
    </row>
    <row r="8063" spans="2:3">
      <c r="B8063" s="5"/>
      <c r="C8063" s="5"/>
    </row>
    <row r="8064" spans="2:3">
      <c r="B8064" s="5"/>
      <c r="C8064" s="5"/>
    </row>
    <row r="8065" spans="2:3">
      <c r="B8065" s="5"/>
      <c r="C8065" s="5"/>
    </row>
    <row r="8066" spans="2:3">
      <c r="B8066" s="5"/>
      <c r="C8066" s="5"/>
    </row>
    <row r="8067" spans="2:3">
      <c r="B8067" s="5"/>
      <c r="C8067" s="5"/>
    </row>
    <row r="8068" spans="2:3">
      <c r="B8068" s="5"/>
      <c r="C8068" s="5"/>
    </row>
    <row r="8069" spans="2:3">
      <c r="B8069" s="5"/>
      <c r="C8069" s="5"/>
    </row>
    <row r="8070" spans="2:3">
      <c r="B8070" s="5"/>
      <c r="C8070" s="5"/>
    </row>
    <row r="8071" spans="2:3">
      <c r="B8071" s="5"/>
      <c r="C8071" s="5"/>
    </row>
    <row r="8072" spans="2:3">
      <c r="B8072" s="5"/>
      <c r="C8072" s="5"/>
    </row>
    <row r="8073" spans="2:3">
      <c r="B8073" s="5"/>
      <c r="C8073" s="5"/>
    </row>
    <row r="8074" spans="2:3">
      <c r="B8074" s="5"/>
      <c r="C8074" s="5"/>
    </row>
    <row r="8075" spans="2:3">
      <c r="B8075" s="5"/>
      <c r="C8075" s="5"/>
    </row>
    <row r="8076" spans="2:3">
      <c r="B8076" s="5"/>
      <c r="C8076" s="5"/>
    </row>
    <row r="8077" spans="2:3">
      <c r="B8077" s="5"/>
      <c r="C8077" s="5"/>
    </row>
    <row r="8078" spans="2:3">
      <c r="B8078" s="5"/>
      <c r="C8078" s="5"/>
    </row>
    <row r="8079" spans="2:3">
      <c r="B8079" s="5"/>
      <c r="C8079" s="5"/>
    </row>
    <row r="8080" spans="2:3">
      <c r="B8080" s="5"/>
      <c r="C8080" s="5"/>
    </row>
    <row r="8081" spans="2:3">
      <c r="B8081" s="5"/>
      <c r="C8081" s="5"/>
    </row>
    <row r="8082" spans="2:3">
      <c r="B8082" s="5"/>
      <c r="C8082" s="5"/>
    </row>
    <row r="8083" spans="2:3">
      <c r="B8083" s="5"/>
      <c r="C8083" s="5"/>
    </row>
    <row r="8084" spans="2:3">
      <c r="B8084" s="5"/>
      <c r="C8084" s="5"/>
    </row>
    <row r="8085" spans="2:3">
      <c r="B8085" s="5"/>
      <c r="C8085" s="5"/>
    </row>
    <row r="8086" spans="2:3">
      <c r="B8086" s="5"/>
      <c r="C8086" s="5"/>
    </row>
    <row r="8087" spans="2:3">
      <c r="B8087" s="5"/>
      <c r="C8087" s="5"/>
    </row>
    <row r="8088" spans="2:3">
      <c r="B8088" s="5"/>
      <c r="C8088" s="5"/>
    </row>
    <row r="8089" spans="2:3">
      <c r="B8089" s="5"/>
      <c r="C8089" s="5"/>
    </row>
    <row r="8090" spans="2:3">
      <c r="B8090" s="5"/>
      <c r="C8090" s="5"/>
    </row>
    <row r="8091" spans="2:3">
      <c r="B8091" s="5"/>
      <c r="C8091" s="5"/>
    </row>
    <row r="8092" spans="2:3">
      <c r="B8092" s="5"/>
      <c r="C8092" s="5"/>
    </row>
    <row r="8093" spans="2:3">
      <c r="B8093" s="5"/>
      <c r="C8093" s="5"/>
    </row>
    <row r="8094" spans="2:3">
      <c r="B8094" s="5"/>
      <c r="C8094" s="5"/>
    </row>
    <row r="8095" spans="2:3">
      <c r="B8095" s="5"/>
      <c r="C8095" s="5"/>
    </row>
    <row r="8096" spans="2:3">
      <c r="B8096" s="5"/>
      <c r="C8096" s="5"/>
    </row>
    <row r="8097" spans="2:3">
      <c r="B8097" s="5"/>
      <c r="C8097" s="5"/>
    </row>
    <row r="8098" spans="2:3">
      <c r="B8098" s="5"/>
      <c r="C8098" s="5"/>
    </row>
    <row r="8099" spans="2:3">
      <c r="B8099" s="5"/>
      <c r="C8099" s="5"/>
    </row>
    <row r="8100" spans="2:3">
      <c r="B8100" s="5"/>
      <c r="C8100" s="5"/>
    </row>
    <row r="8101" spans="2:3">
      <c r="B8101" s="5"/>
      <c r="C8101" s="5"/>
    </row>
    <row r="8102" spans="2:3">
      <c r="B8102" s="5"/>
      <c r="C8102" s="5"/>
    </row>
    <row r="8103" spans="2:3">
      <c r="B8103" s="5"/>
      <c r="C8103" s="5"/>
    </row>
    <row r="8104" spans="2:3">
      <c r="B8104" s="5"/>
      <c r="C8104" s="5"/>
    </row>
    <row r="8105" spans="2:3">
      <c r="B8105" s="5"/>
      <c r="C8105" s="5"/>
    </row>
    <row r="8106" spans="2:3">
      <c r="B8106" s="5"/>
      <c r="C8106" s="5"/>
    </row>
    <row r="8107" spans="2:3">
      <c r="B8107" s="5"/>
      <c r="C8107" s="5"/>
    </row>
    <row r="8108" spans="2:3">
      <c r="B8108" s="5"/>
      <c r="C8108" s="5"/>
    </row>
    <row r="8109" spans="2:3">
      <c r="B8109" s="5"/>
      <c r="C8109" s="5"/>
    </row>
    <row r="8110" spans="2:3">
      <c r="B8110" s="5"/>
      <c r="C8110" s="5"/>
    </row>
    <row r="8111" spans="2:3">
      <c r="B8111" s="5"/>
      <c r="C8111" s="5"/>
    </row>
    <row r="8112" spans="2:3">
      <c r="B8112" s="5"/>
      <c r="C8112" s="5"/>
    </row>
    <row r="8113" spans="2:3">
      <c r="B8113" s="5"/>
      <c r="C8113" s="5"/>
    </row>
    <row r="8114" spans="2:3">
      <c r="B8114" s="5"/>
      <c r="C8114" s="5"/>
    </row>
    <row r="8115" spans="2:3">
      <c r="B8115" s="5"/>
      <c r="C8115" s="5"/>
    </row>
    <row r="8116" spans="2:3">
      <c r="B8116" s="5"/>
      <c r="C8116" s="5"/>
    </row>
    <row r="8117" spans="2:3">
      <c r="B8117" s="5"/>
      <c r="C8117" s="5"/>
    </row>
    <row r="8118" spans="2:3">
      <c r="B8118" s="5"/>
      <c r="C8118" s="5"/>
    </row>
    <row r="8119" spans="2:3">
      <c r="B8119" s="5"/>
      <c r="C8119" s="5"/>
    </row>
    <row r="8120" spans="2:3">
      <c r="B8120" s="5"/>
      <c r="C8120" s="5"/>
    </row>
    <row r="8121" spans="2:3">
      <c r="B8121" s="5"/>
      <c r="C8121" s="5"/>
    </row>
    <row r="8122" spans="2:3">
      <c r="B8122" s="5"/>
      <c r="C8122" s="5"/>
    </row>
    <row r="8123" spans="2:3">
      <c r="B8123" s="5"/>
      <c r="C8123" s="5"/>
    </row>
    <row r="8124" spans="2:3">
      <c r="B8124" s="5"/>
      <c r="C8124" s="5"/>
    </row>
    <row r="8125" spans="2:3">
      <c r="B8125" s="5"/>
      <c r="C8125" s="5"/>
    </row>
    <row r="8126" spans="2:3">
      <c r="B8126" s="5"/>
      <c r="C8126" s="5"/>
    </row>
    <row r="8127" spans="2:3">
      <c r="B8127" s="5"/>
      <c r="C8127" s="5"/>
    </row>
    <row r="8128" spans="2:3">
      <c r="B8128" s="5"/>
      <c r="C8128" s="5"/>
    </row>
    <row r="8129" spans="2:3">
      <c r="B8129" s="5"/>
      <c r="C8129" s="5"/>
    </row>
    <row r="8130" spans="2:3">
      <c r="B8130" s="5"/>
      <c r="C8130" s="5"/>
    </row>
    <row r="8131" spans="2:3">
      <c r="B8131" s="5"/>
      <c r="C8131" s="5"/>
    </row>
    <row r="8132" spans="2:3">
      <c r="B8132" s="5"/>
      <c r="C8132" s="5"/>
    </row>
    <row r="8133" spans="2:3">
      <c r="B8133" s="5"/>
      <c r="C8133" s="5"/>
    </row>
    <row r="8134" spans="2:3">
      <c r="B8134" s="5"/>
      <c r="C8134" s="5"/>
    </row>
    <row r="8135" spans="2:3">
      <c r="B8135" s="5"/>
      <c r="C8135" s="5"/>
    </row>
    <row r="8136" spans="2:3">
      <c r="B8136" s="5"/>
      <c r="C8136" s="5"/>
    </row>
    <row r="8137" spans="2:3">
      <c r="B8137" s="5"/>
      <c r="C8137" s="5"/>
    </row>
    <row r="8138" spans="2:3">
      <c r="B8138" s="5"/>
      <c r="C8138" s="5"/>
    </row>
    <row r="8139" spans="2:3">
      <c r="B8139" s="5"/>
      <c r="C8139" s="5"/>
    </row>
    <row r="8140" spans="2:3">
      <c r="B8140" s="5"/>
      <c r="C8140" s="5"/>
    </row>
    <row r="8141" spans="2:3">
      <c r="B8141" s="5"/>
      <c r="C8141" s="5"/>
    </row>
    <row r="8142" spans="2:3">
      <c r="B8142" s="5"/>
      <c r="C8142" s="5"/>
    </row>
    <row r="8143" spans="2:3">
      <c r="B8143" s="5"/>
      <c r="C8143" s="5"/>
    </row>
    <row r="8144" spans="2:3">
      <c r="B8144" s="5"/>
      <c r="C8144" s="5"/>
    </row>
    <row r="8145" spans="2:3">
      <c r="B8145" s="5"/>
      <c r="C8145" s="5"/>
    </row>
    <row r="8146" spans="2:3">
      <c r="B8146" s="5"/>
      <c r="C8146" s="5"/>
    </row>
    <row r="8147" spans="2:3">
      <c r="B8147" s="5"/>
      <c r="C8147" s="5"/>
    </row>
    <row r="8148" spans="2:3">
      <c r="B8148" s="5"/>
      <c r="C8148" s="5"/>
    </row>
    <row r="8149" spans="2:3">
      <c r="B8149" s="5"/>
      <c r="C8149" s="5"/>
    </row>
    <row r="8150" spans="2:3">
      <c r="B8150" s="5"/>
      <c r="C8150" s="5"/>
    </row>
    <row r="8151" spans="2:3">
      <c r="B8151" s="5"/>
      <c r="C8151" s="5"/>
    </row>
    <row r="8152" spans="2:3">
      <c r="B8152" s="5"/>
      <c r="C8152" s="5"/>
    </row>
    <row r="8153" spans="2:3">
      <c r="B8153" s="5"/>
      <c r="C8153" s="5"/>
    </row>
    <row r="8154" spans="2:3">
      <c r="B8154" s="5"/>
      <c r="C8154" s="5"/>
    </row>
    <row r="8155" spans="2:3">
      <c r="B8155" s="5"/>
      <c r="C8155" s="5"/>
    </row>
    <row r="8156" spans="2:3">
      <c r="B8156" s="5"/>
      <c r="C8156" s="5"/>
    </row>
    <row r="8157" spans="2:3">
      <c r="B8157" s="5"/>
      <c r="C8157" s="5"/>
    </row>
    <row r="8158" spans="2:3">
      <c r="B8158" s="5"/>
      <c r="C8158" s="5"/>
    </row>
    <row r="8159" spans="2:3">
      <c r="B8159" s="5"/>
      <c r="C8159" s="5"/>
    </row>
    <row r="8160" spans="2:3">
      <c r="B8160" s="5"/>
      <c r="C8160" s="5"/>
    </row>
    <row r="8161" spans="2:3">
      <c r="B8161" s="5"/>
      <c r="C8161" s="5"/>
    </row>
    <row r="8162" spans="2:3">
      <c r="B8162" s="5"/>
      <c r="C8162" s="5"/>
    </row>
    <row r="8163" spans="2:3">
      <c r="B8163" s="5"/>
      <c r="C8163" s="5"/>
    </row>
    <row r="8164" spans="2:3">
      <c r="B8164" s="5"/>
      <c r="C8164" s="5"/>
    </row>
    <row r="8165" spans="2:3">
      <c r="B8165" s="5"/>
      <c r="C8165" s="5"/>
    </row>
    <row r="8166" spans="2:3">
      <c r="B8166" s="5"/>
      <c r="C8166" s="5"/>
    </row>
    <row r="8167" spans="2:3">
      <c r="B8167" s="5"/>
      <c r="C8167" s="5"/>
    </row>
    <row r="8168" spans="2:3">
      <c r="B8168" s="5"/>
      <c r="C8168" s="5"/>
    </row>
    <row r="8169" spans="2:3">
      <c r="B8169" s="5"/>
      <c r="C8169" s="5"/>
    </row>
    <row r="8170" spans="2:3">
      <c r="B8170" s="5"/>
      <c r="C8170" s="5"/>
    </row>
    <row r="8171" spans="2:3">
      <c r="B8171" s="5"/>
      <c r="C8171" s="5"/>
    </row>
    <row r="8172" spans="2:3">
      <c r="B8172" s="5"/>
      <c r="C8172" s="5"/>
    </row>
    <row r="8173" spans="2:3">
      <c r="B8173" s="5"/>
      <c r="C8173" s="5"/>
    </row>
    <row r="8174" spans="2:3">
      <c r="B8174" s="5"/>
      <c r="C8174" s="5"/>
    </row>
    <row r="8175" spans="2:3">
      <c r="B8175" s="5"/>
      <c r="C8175" s="5"/>
    </row>
    <row r="8176" spans="2:3">
      <c r="B8176" s="5"/>
      <c r="C8176" s="5"/>
    </row>
    <row r="8177" spans="2:3">
      <c r="B8177" s="5"/>
      <c r="C8177" s="5"/>
    </row>
    <row r="8178" spans="2:3">
      <c r="B8178" s="5"/>
      <c r="C8178" s="5"/>
    </row>
    <row r="8179" spans="2:3">
      <c r="B8179" s="5"/>
      <c r="C8179" s="5"/>
    </row>
    <row r="8180" spans="2:3">
      <c r="B8180" s="5"/>
      <c r="C8180" s="5"/>
    </row>
    <row r="8181" spans="2:3">
      <c r="B8181" s="5"/>
      <c r="C8181" s="5"/>
    </row>
    <row r="8182" spans="2:3">
      <c r="B8182" s="5"/>
      <c r="C8182" s="5"/>
    </row>
    <row r="8183" spans="2:3">
      <c r="B8183" s="5"/>
      <c r="C8183" s="5"/>
    </row>
    <row r="8184" spans="2:3">
      <c r="B8184" s="5"/>
      <c r="C8184" s="5"/>
    </row>
    <row r="8185" spans="2:3">
      <c r="B8185" s="5"/>
      <c r="C8185" s="5"/>
    </row>
    <row r="8186" spans="2:3">
      <c r="B8186" s="5"/>
      <c r="C8186" s="5"/>
    </row>
    <row r="8187" spans="2:3">
      <c r="B8187" s="5"/>
      <c r="C8187" s="5"/>
    </row>
    <row r="8188" spans="2:3">
      <c r="B8188" s="5"/>
      <c r="C8188" s="5"/>
    </row>
    <row r="8189" spans="2:3">
      <c r="B8189" s="5"/>
      <c r="C8189" s="5"/>
    </row>
    <row r="8190" spans="2:3">
      <c r="B8190" s="5"/>
      <c r="C8190" s="5"/>
    </row>
    <row r="8191" spans="2:3">
      <c r="B8191" s="5"/>
      <c r="C8191" s="5"/>
    </row>
    <row r="8192" spans="2:3">
      <c r="B8192" s="5"/>
      <c r="C8192" s="5"/>
    </row>
    <row r="8193" spans="2:3">
      <c r="B8193" s="5"/>
      <c r="C8193" s="5"/>
    </row>
    <row r="8194" spans="2:3">
      <c r="B8194" s="5"/>
      <c r="C8194" s="5"/>
    </row>
    <row r="8195" spans="2:3">
      <c r="B8195" s="5"/>
      <c r="C8195" s="5"/>
    </row>
    <row r="8196" spans="2:3">
      <c r="B8196" s="5"/>
      <c r="C8196" s="5"/>
    </row>
    <row r="8197" spans="2:3">
      <c r="B8197" s="5"/>
      <c r="C8197" s="5"/>
    </row>
    <row r="8198" spans="2:3">
      <c r="B8198" s="5"/>
      <c r="C8198" s="5"/>
    </row>
    <row r="8199" spans="2:3">
      <c r="B8199" s="5"/>
      <c r="C8199" s="5"/>
    </row>
    <row r="8200" spans="2:3">
      <c r="B8200" s="5"/>
      <c r="C8200" s="5"/>
    </row>
    <row r="8201" spans="2:3">
      <c r="B8201" s="5"/>
      <c r="C8201" s="5"/>
    </row>
    <row r="8202" spans="2:3">
      <c r="B8202" s="5"/>
      <c r="C8202" s="5"/>
    </row>
    <row r="8203" spans="2:3">
      <c r="B8203" s="5"/>
      <c r="C8203" s="5"/>
    </row>
    <row r="8204" spans="2:3">
      <c r="B8204" s="5"/>
      <c r="C8204" s="5"/>
    </row>
    <row r="8205" spans="2:3">
      <c r="B8205" s="5"/>
      <c r="C8205" s="5"/>
    </row>
    <row r="8206" spans="2:3">
      <c r="B8206" s="5"/>
      <c r="C8206" s="5"/>
    </row>
    <row r="8207" spans="2:3">
      <c r="B8207" s="5"/>
      <c r="C8207" s="5"/>
    </row>
    <row r="8208" spans="2:3">
      <c r="B8208" s="5"/>
      <c r="C8208" s="5"/>
    </row>
    <row r="8209" spans="2:3">
      <c r="B8209" s="5"/>
      <c r="C8209" s="5"/>
    </row>
    <row r="8210" spans="2:3">
      <c r="B8210" s="5"/>
      <c r="C8210" s="5"/>
    </row>
    <row r="8211" spans="2:3">
      <c r="B8211" s="5"/>
      <c r="C8211" s="5"/>
    </row>
    <row r="8212" spans="2:3">
      <c r="B8212" s="5"/>
      <c r="C8212" s="5"/>
    </row>
    <row r="8213" spans="2:3">
      <c r="B8213" s="5"/>
      <c r="C8213" s="5"/>
    </row>
    <row r="8214" spans="2:3">
      <c r="B8214" s="5"/>
      <c r="C8214" s="5"/>
    </row>
    <row r="8215" spans="2:3">
      <c r="B8215" s="5"/>
      <c r="C8215" s="5"/>
    </row>
    <row r="8216" spans="2:3">
      <c r="B8216" s="5"/>
      <c r="C8216" s="5"/>
    </row>
    <row r="8217" spans="2:3">
      <c r="B8217" s="5"/>
      <c r="C8217" s="5"/>
    </row>
    <row r="8218" spans="2:3">
      <c r="B8218" s="5"/>
      <c r="C8218" s="5"/>
    </row>
    <row r="8219" spans="2:3">
      <c r="B8219" s="5"/>
      <c r="C8219" s="5"/>
    </row>
    <row r="8220" spans="2:3">
      <c r="B8220" s="5"/>
      <c r="C8220" s="5"/>
    </row>
    <row r="8221" spans="2:3">
      <c r="B8221" s="5"/>
      <c r="C8221" s="5"/>
    </row>
    <row r="8222" spans="2:3">
      <c r="B8222" s="5"/>
      <c r="C8222" s="5"/>
    </row>
    <row r="8223" spans="2:3">
      <c r="B8223" s="5"/>
      <c r="C8223" s="5"/>
    </row>
    <row r="8224" spans="2:3">
      <c r="B8224" s="5"/>
      <c r="C8224" s="5"/>
    </row>
    <row r="8225" spans="2:3">
      <c r="B8225" s="5"/>
      <c r="C8225" s="5"/>
    </row>
    <row r="8226" spans="2:3">
      <c r="B8226" s="5"/>
      <c r="C8226" s="5"/>
    </row>
    <row r="8227" spans="2:3">
      <c r="B8227" s="5"/>
      <c r="C8227" s="5"/>
    </row>
    <row r="8228" spans="2:3">
      <c r="B8228" s="5"/>
      <c r="C8228" s="5"/>
    </row>
    <row r="8229" spans="2:3">
      <c r="B8229" s="5"/>
      <c r="C8229" s="5"/>
    </row>
    <row r="8230" spans="2:3">
      <c r="B8230" s="5"/>
      <c r="C8230" s="5"/>
    </row>
    <row r="8231" spans="2:3">
      <c r="B8231" s="5"/>
      <c r="C8231" s="5"/>
    </row>
    <row r="8232" spans="2:3">
      <c r="B8232" s="5"/>
      <c r="C8232" s="5"/>
    </row>
    <row r="8233" spans="2:3">
      <c r="B8233" s="5"/>
      <c r="C8233" s="5"/>
    </row>
    <row r="8234" spans="2:3">
      <c r="B8234" s="5"/>
      <c r="C8234" s="5"/>
    </row>
    <row r="8235" spans="2:3">
      <c r="B8235" s="5"/>
      <c r="C8235" s="5"/>
    </row>
    <row r="8236" spans="2:3">
      <c r="B8236" s="5"/>
      <c r="C8236" s="5"/>
    </row>
    <row r="8237" spans="2:3">
      <c r="B8237" s="5"/>
      <c r="C8237" s="5"/>
    </row>
    <row r="8238" spans="2:3">
      <c r="B8238" s="5"/>
      <c r="C8238" s="5"/>
    </row>
    <row r="8239" spans="2:3">
      <c r="B8239" s="5"/>
      <c r="C8239" s="5"/>
    </row>
    <row r="8240" spans="2:3">
      <c r="B8240" s="5"/>
      <c r="C8240" s="5"/>
    </row>
    <row r="8241" spans="2:3">
      <c r="B8241" s="5"/>
      <c r="C8241" s="5"/>
    </row>
    <row r="8242" spans="2:3">
      <c r="B8242" s="5"/>
      <c r="C8242" s="5"/>
    </row>
    <row r="8243" spans="2:3">
      <c r="B8243" s="5"/>
      <c r="C8243" s="5"/>
    </row>
    <row r="8244" spans="2:3">
      <c r="B8244" s="5"/>
      <c r="C8244" s="5"/>
    </row>
    <row r="8245" spans="2:3">
      <c r="B8245" s="5"/>
      <c r="C8245" s="5"/>
    </row>
    <row r="8246" spans="2:3">
      <c r="B8246" s="5"/>
      <c r="C8246" s="5"/>
    </row>
    <row r="8247" spans="2:3">
      <c r="B8247" s="5"/>
      <c r="C8247" s="5"/>
    </row>
    <row r="8248" spans="2:3">
      <c r="B8248" s="5"/>
      <c r="C8248" s="5"/>
    </row>
    <row r="8249" spans="2:3">
      <c r="B8249" s="5"/>
      <c r="C8249" s="5"/>
    </row>
    <row r="8250" spans="2:3">
      <c r="B8250" s="5"/>
      <c r="C8250" s="5"/>
    </row>
    <row r="8251" spans="2:3">
      <c r="B8251" s="5"/>
      <c r="C8251" s="5"/>
    </row>
    <row r="8252" spans="2:3">
      <c r="B8252" s="5"/>
      <c r="C8252" s="5"/>
    </row>
    <row r="8253" spans="2:3">
      <c r="B8253" s="5"/>
      <c r="C8253" s="5"/>
    </row>
    <row r="8254" spans="2:3">
      <c r="B8254" s="5"/>
      <c r="C8254" s="5"/>
    </row>
    <row r="8255" spans="2:3">
      <c r="B8255" s="5"/>
      <c r="C8255" s="5"/>
    </row>
    <row r="8256" spans="2:3">
      <c r="B8256" s="5"/>
      <c r="C8256" s="5"/>
    </row>
    <row r="8257" spans="2:3">
      <c r="B8257" s="5"/>
      <c r="C8257" s="5"/>
    </row>
    <row r="8258" spans="2:3">
      <c r="B8258" s="5"/>
      <c r="C8258" s="5"/>
    </row>
    <row r="8259" spans="2:3">
      <c r="B8259" s="5"/>
      <c r="C8259" s="5"/>
    </row>
    <row r="8260" spans="2:3">
      <c r="B8260" s="5"/>
      <c r="C8260" s="5"/>
    </row>
    <row r="8261" spans="2:3">
      <c r="B8261" s="5"/>
      <c r="C8261" s="5"/>
    </row>
    <row r="8262" spans="2:3">
      <c r="B8262" s="5"/>
      <c r="C8262" s="5"/>
    </row>
    <row r="8263" spans="2:3">
      <c r="B8263" s="5"/>
      <c r="C8263" s="5"/>
    </row>
    <row r="8264" spans="2:3">
      <c r="B8264" s="5"/>
      <c r="C8264" s="5"/>
    </row>
    <row r="8265" spans="2:3">
      <c r="B8265" s="5"/>
      <c r="C8265" s="5"/>
    </row>
    <row r="8266" spans="2:3">
      <c r="B8266" s="5"/>
      <c r="C8266" s="5"/>
    </row>
    <row r="8267" spans="2:3">
      <c r="B8267" s="5"/>
      <c r="C8267" s="5"/>
    </row>
    <row r="8268" spans="2:3">
      <c r="B8268" s="5"/>
      <c r="C8268" s="5"/>
    </row>
    <row r="8269" spans="2:3">
      <c r="B8269" s="5"/>
      <c r="C8269" s="5"/>
    </row>
    <row r="8270" spans="2:3">
      <c r="B8270" s="5"/>
      <c r="C8270" s="5"/>
    </row>
    <row r="8271" spans="2:3">
      <c r="B8271" s="5"/>
      <c r="C8271" s="5"/>
    </row>
    <row r="8272" spans="2:3">
      <c r="B8272" s="5"/>
      <c r="C8272" s="5"/>
    </row>
    <row r="8273" spans="2:3">
      <c r="B8273" s="5"/>
      <c r="C8273" s="5"/>
    </row>
    <row r="8274" spans="2:3">
      <c r="B8274" s="5"/>
      <c r="C8274" s="5"/>
    </row>
    <row r="8275" spans="2:3">
      <c r="B8275" s="5"/>
      <c r="C8275" s="5"/>
    </row>
    <row r="8276" spans="2:3">
      <c r="B8276" s="5"/>
      <c r="C8276" s="5"/>
    </row>
    <row r="8277" spans="2:3">
      <c r="B8277" s="5"/>
      <c r="C8277" s="5"/>
    </row>
    <row r="8278" spans="2:3">
      <c r="B8278" s="5"/>
      <c r="C8278" s="5"/>
    </row>
    <row r="8279" spans="2:3">
      <c r="B8279" s="5"/>
      <c r="C8279" s="5"/>
    </row>
    <row r="8280" spans="2:3">
      <c r="B8280" s="5"/>
      <c r="C8280" s="5"/>
    </row>
    <row r="8281" spans="2:3">
      <c r="B8281" s="5"/>
      <c r="C8281" s="5"/>
    </row>
    <row r="8282" spans="2:3">
      <c r="B8282" s="5"/>
      <c r="C8282" s="5"/>
    </row>
    <row r="8283" spans="2:3">
      <c r="B8283" s="5"/>
      <c r="C8283" s="5"/>
    </row>
    <row r="8284" spans="2:3">
      <c r="B8284" s="5"/>
      <c r="C8284" s="5"/>
    </row>
    <row r="8285" spans="2:3">
      <c r="B8285" s="5"/>
      <c r="C8285" s="5"/>
    </row>
    <row r="8286" spans="2:3">
      <c r="B8286" s="5"/>
      <c r="C8286" s="5"/>
    </row>
    <row r="8287" spans="2:3">
      <c r="B8287" s="5"/>
      <c r="C8287" s="5"/>
    </row>
    <row r="8288" spans="2:3">
      <c r="B8288" s="5"/>
      <c r="C8288" s="5"/>
    </row>
    <row r="8289" spans="2:3">
      <c r="B8289" s="5"/>
      <c r="C8289" s="5"/>
    </row>
    <row r="8290" spans="2:3">
      <c r="B8290" s="5"/>
      <c r="C8290" s="5"/>
    </row>
    <row r="8291" spans="2:3">
      <c r="B8291" s="5"/>
      <c r="C8291" s="5"/>
    </row>
    <row r="8292" spans="2:3">
      <c r="B8292" s="5"/>
      <c r="C8292" s="5"/>
    </row>
    <row r="8293" spans="2:3">
      <c r="B8293" s="5"/>
      <c r="C8293" s="5"/>
    </row>
    <row r="8294" spans="2:3">
      <c r="B8294" s="5"/>
      <c r="C8294" s="5"/>
    </row>
    <row r="8295" spans="2:3">
      <c r="B8295" s="5"/>
      <c r="C8295" s="5"/>
    </row>
    <row r="8296" spans="2:3">
      <c r="B8296" s="5"/>
      <c r="C8296" s="5"/>
    </row>
    <row r="8297" spans="2:3">
      <c r="B8297" s="5"/>
      <c r="C8297" s="5"/>
    </row>
    <row r="8298" spans="2:3">
      <c r="B8298" s="5"/>
      <c r="C8298" s="5"/>
    </row>
    <row r="8299" spans="2:3">
      <c r="B8299" s="5"/>
      <c r="C8299" s="5"/>
    </row>
    <row r="8300" spans="2:3">
      <c r="B8300" s="5"/>
      <c r="C8300" s="5"/>
    </row>
    <row r="8301" spans="2:3">
      <c r="B8301" s="5"/>
      <c r="C8301" s="5"/>
    </row>
    <row r="8302" spans="2:3">
      <c r="B8302" s="5"/>
      <c r="C8302" s="5"/>
    </row>
    <row r="8303" spans="2:3">
      <c r="B8303" s="5"/>
      <c r="C8303" s="5"/>
    </row>
    <row r="8304" spans="2:3">
      <c r="B8304" s="5"/>
      <c r="C8304" s="5"/>
    </row>
    <row r="8305" spans="2:3">
      <c r="B8305" s="5"/>
      <c r="C8305" s="5"/>
    </row>
    <row r="8306" spans="2:3">
      <c r="B8306" s="5"/>
      <c r="C8306" s="5"/>
    </row>
    <row r="8307" spans="2:3">
      <c r="B8307" s="5"/>
      <c r="C8307" s="5"/>
    </row>
    <row r="8308" spans="2:3">
      <c r="B8308" s="5"/>
      <c r="C8308" s="5"/>
    </row>
    <row r="8309" spans="2:3">
      <c r="B8309" s="5"/>
      <c r="C8309" s="5"/>
    </row>
    <row r="8310" spans="2:3">
      <c r="B8310" s="5"/>
      <c r="C8310" s="5"/>
    </row>
    <row r="8311" spans="2:3">
      <c r="B8311" s="5"/>
      <c r="C8311" s="5"/>
    </row>
    <row r="8312" spans="2:3">
      <c r="B8312" s="5"/>
      <c r="C8312" s="5"/>
    </row>
    <row r="8313" spans="2:3">
      <c r="B8313" s="5"/>
      <c r="C8313" s="5"/>
    </row>
    <row r="8314" spans="2:3">
      <c r="B8314" s="5"/>
      <c r="C8314" s="5"/>
    </row>
    <row r="8315" spans="2:3">
      <c r="B8315" s="5"/>
      <c r="C8315" s="5"/>
    </row>
    <row r="8316" spans="2:3">
      <c r="B8316" s="5"/>
      <c r="C8316" s="5"/>
    </row>
    <row r="8317" spans="2:3">
      <c r="B8317" s="5"/>
      <c r="C8317" s="5"/>
    </row>
    <row r="8318" spans="2:3">
      <c r="B8318" s="5"/>
      <c r="C8318" s="5"/>
    </row>
    <row r="8319" spans="2:3">
      <c r="B8319" s="5"/>
      <c r="C8319" s="5"/>
    </row>
    <row r="8320" spans="2:3">
      <c r="B8320" s="5"/>
      <c r="C8320" s="5"/>
    </row>
    <row r="8321" spans="2:3">
      <c r="B8321" s="5"/>
      <c r="C8321" s="5"/>
    </row>
    <row r="8322" spans="2:3">
      <c r="B8322" s="5"/>
      <c r="C8322" s="5"/>
    </row>
    <row r="8323" spans="2:3">
      <c r="B8323" s="5"/>
      <c r="C8323" s="5"/>
    </row>
    <row r="8324" spans="2:3">
      <c r="B8324" s="5"/>
      <c r="C8324" s="5"/>
    </row>
    <row r="8325" spans="2:3">
      <c r="B8325" s="5"/>
      <c r="C8325" s="5"/>
    </row>
    <row r="8326" spans="2:3">
      <c r="B8326" s="5"/>
      <c r="C8326" s="5"/>
    </row>
    <row r="8327" spans="2:3">
      <c r="B8327" s="5"/>
      <c r="C8327" s="5"/>
    </row>
    <row r="8328" spans="2:3">
      <c r="B8328" s="5"/>
      <c r="C8328" s="5"/>
    </row>
    <row r="8329" spans="2:3">
      <c r="B8329" s="5"/>
      <c r="C8329" s="5"/>
    </row>
    <row r="8330" spans="2:3">
      <c r="B8330" s="5"/>
      <c r="C8330" s="5"/>
    </row>
    <row r="8331" spans="2:3">
      <c r="B8331" s="5"/>
      <c r="C8331" s="5"/>
    </row>
    <row r="8332" spans="2:3">
      <c r="B8332" s="5"/>
      <c r="C8332" s="5"/>
    </row>
    <row r="8333" spans="2:3">
      <c r="B8333" s="5"/>
      <c r="C8333" s="5"/>
    </row>
    <row r="8334" spans="2:3">
      <c r="B8334" s="5"/>
      <c r="C8334" s="5"/>
    </row>
    <row r="8335" spans="2:3">
      <c r="B8335" s="5"/>
      <c r="C8335" s="5"/>
    </row>
    <row r="8336" spans="2:3">
      <c r="B8336" s="5"/>
      <c r="C8336" s="5"/>
    </row>
    <row r="8337" spans="2:3">
      <c r="B8337" s="5"/>
      <c r="C8337" s="5"/>
    </row>
    <row r="8338" spans="2:3">
      <c r="B8338" s="5"/>
      <c r="C8338" s="5"/>
    </row>
    <row r="8339" spans="2:3">
      <c r="B8339" s="5"/>
      <c r="C8339" s="5"/>
    </row>
    <row r="8340" spans="2:3">
      <c r="B8340" s="5"/>
      <c r="C8340" s="5"/>
    </row>
    <row r="8341" spans="2:3">
      <c r="B8341" s="5"/>
      <c r="C8341" s="5"/>
    </row>
    <row r="8342" spans="2:3">
      <c r="B8342" s="5"/>
      <c r="C8342" s="5"/>
    </row>
    <row r="8343" spans="2:3">
      <c r="B8343" s="5"/>
      <c r="C8343" s="5"/>
    </row>
    <row r="8344" spans="2:3">
      <c r="B8344" s="5"/>
      <c r="C8344" s="5"/>
    </row>
    <row r="8345" spans="2:3">
      <c r="B8345" s="5"/>
      <c r="C8345" s="5"/>
    </row>
    <row r="8346" spans="2:3">
      <c r="B8346" s="5"/>
      <c r="C8346" s="5"/>
    </row>
    <row r="8347" spans="2:3">
      <c r="B8347" s="5"/>
      <c r="C8347" s="5"/>
    </row>
    <row r="8348" spans="2:3">
      <c r="B8348" s="5"/>
      <c r="C8348" s="5"/>
    </row>
    <row r="8349" spans="2:3">
      <c r="B8349" s="5"/>
      <c r="C8349" s="5"/>
    </row>
    <row r="8350" spans="2:3">
      <c r="B8350" s="5"/>
      <c r="C8350" s="5"/>
    </row>
    <row r="8351" spans="2:3">
      <c r="B8351" s="5"/>
      <c r="C8351" s="5"/>
    </row>
    <row r="8352" spans="2:3">
      <c r="B8352" s="5"/>
      <c r="C8352" s="5"/>
    </row>
    <row r="8353" spans="2:3">
      <c r="B8353" s="5"/>
      <c r="C8353" s="5"/>
    </row>
    <row r="8354" spans="2:3">
      <c r="B8354" s="5"/>
      <c r="C8354" s="5"/>
    </row>
    <row r="8355" spans="2:3">
      <c r="B8355" s="5"/>
      <c r="C8355" s="5"/>
    </row>
    <row r="8356" spans="2:3">
      <c r="B8356" s="5"/>
      <c r="C8356" s="5"/>
    </row>
    <row r="8357" spans="2:3">
      <c r="B8357" s="5"/>
      <c r="C8357" s="5"/>
    </row>
    <row r="8358" spans="2:3">
      <c r="B8358" s="5"/>
      <c r="C8358" s="5"/>
    </row>
    <row r="8359" spans="2:3">
      <c r="B8359" s="5"/>
      <c r="C8359" s="5"/>
    </row>
    <row r="8360" spans="2:3">
      <c r="B8360" s="5"/>
      <c r="C8360" s="5"/>
    </row>
    <row r="8361" spans="2:3">
      <c r="B8361" s="5"/>
      <c r="C8361" s="5"/>
    </row>
    <row r="8362" spans="2:3">
      <c r="B8362" s="5"/>
      <c r="C8362" s="5"/>
    </row>
    <row r="8363" spans="2:3">
      <c r="B8363" s="5"/>
      <c r="C8363" s="5"/>
    </row>
    <row r="8364" spans="2:3">
      <c r="B8364" s="5"/>
      <c r="C8364" s="5"/>
    </row>
    <row r="8365" spans="2:3">
      <c r="B8365" s="5"/>
      <c r="C8365" s="5"/>
    </row>
    <row r="8366" spans="2:3">
      <c r="B8366" s="5"/>
      <c r="C8366" s="5"/>
    </row>
    <row r="8367" spans="2:3">
      <c r="B8367" s="5"/>
      <c r="C8367" s="5"/>
    </row>
    <row r="8368" spans="2:3">
      <c r="B8368" s="5"/>
      <c r="C8368" s="5"/>
    </row>
    <row r="8369" spans="2:3">
      <c r="B8369" s="5"/>
      <c r="C8369" s="5"/>
    </row>
    <row r="8370" spans="2:3">
      <c r="B8370" s="5"/>
      <c r="C8370" s="5"/>
    </row>
    <row r="8371" spans="2:3">
      <c r="B8371" s="5"/>
      <c r="C8371" s="5"/>
    </row>
    <row r="8372" spans="2:3">
      <c r="B8372" s="5"/>
      <c r="C8372" s="5"/>
    </row>
    <row r="8373" spans="2:3">
      <c r="B8373" s="5"/>
      <c r="C8373" s="5"/>
    </row>
    <row r="8374" spans="2:3">
      <c r="B8374" s="5"/>
      <c r="C8374" s="5"/>
    </row>
    <row r="8375" spans="2:3">
      <c r="B8375" s="5"/>
      <c r="C8375" s="5"/>
    </row>
    <row r="8376" spans="2:3">
      <c r="B8376" s="5"/>
      <c r="C8376" s="5"/>
    </row>
    <row r="8377" spans="2:3">
      <c r="B8377" s="5"/>
      <c r="C8377" s="5"/>
    </row>
    <row r="8378" spans="2:3">
      <c r="B8378" s="5"/>
      <c r="C8378" s="5"/>
    </row>
    <row r="8379" spans="2:3">
      <c r="B8379" s="5"/>
      <c r="C8379" s="5"/>
    </row>
    <row r="8380" spans="2:3">
      <c r="B8380" s="5"/>
      <c r="C8380" s="5"/>
    </row>
    <row r="8381" spans="2:3">
      <c r="B8381" s="5"/>
      <c r="C8381" s="5"/>
    </row>
    <row r="8382" spans="2:3">
      <c r="B8382" s="5"/>
      <c r="C8382" s="5"/>
    </row>
    <row r="8383" spans="2:3">
      <c r="B8383" s="5"/>
      <c r="C8383" s="5"/>
    </row>
    <row r="8384" spans="2:3">
      <c r="B8384" s="5"/>
      <c r="C8384" s="5"/>
    </row>
    <row r="8385" spans="2:3">
      <c r="B8385" s="5"/>
      <c r="C8385" s="5"/>
    </row>
    <row r="8386" spans="2:3">
      <c r="B8386" s="5"/>
      <c r="C8386" s="5"/>
    </row>
    <row r="8387" spans="2:3">
      <c r="B8387" s="5"/>
      <c r="C8387" s="5"/>
    </row>
    <row r="8388" spans="2:3">
      <c r="B8388" s="5"/>
      <c r="C8388" s="5"/>
    </row>
    <row r="8389" spans="2:3">
      <c r="B8389" s="5"/>
      <c r="C8389" s="5"/>
    </row>
    <row r="8390" spans="2:3">
      <c r="B8390" s="5"/>
      <c r="C8390" s="5"/>
    </row>
    <row r="8391" spans="2:3">
      <c r="B8391" s="5"/>
      <c r="C8391" s="5"/>
    </row>
    <row r="8392" spans="2:3">
      <c r="B8392" s="5"/>
      <c r="C8392" s="5"/>
    </row>
    <row r="8393" spans="2:3">
      <c r="B8393" s="5"/>
      <c r="C8393" s="5"/>
    </row>
    <row r="8394" spans="2:3">
      <c r="B8394" s="5"/>
      <c r="C8394" s="5"/>
    </row>
    <row r="8395" spans="2:3">
      <c r="B8395" s="5"/>
      <c r="C8395" s="5"/>
    </row>
    <row r="8396" spans="2:3">
      <c r="B8396" s="5"/>
      <c r="C8396" s="5"/>
    </row>
    <row r="8397" spans="2:3">
      <c r="B8397" s="5"/>
      <c r="C8397" s="5"/>
    </row>
    <row r="8398" spans="2:3">
      <c r="B8398" s="5"/>
      <c r="C8398" s="5"/>
    </row>
    <row r="8399" spans="2:3">
      <c r="B8399" s="5"/>
      <c r="C8399" s="5"/>
    </row>
    <row r="8400" spans="2:3">
      <c r="B8400" s="5"/>
      <c r="C8400" s="5"/>
    </row>
    <row r="8401" spans="2:3">
      <c r="B8401" s="5"/>
      <c r="C8401" s="5"/>
    </row>
    <row r="8402" spans="2:3">
      <c r="B8402" s="5"/>
      <c r="C8402" s="5"/>
    </row>
    <row r="8403" spans="2:3">
      <c r="B8403" s="5"/>
      <c r="C8403" s="5"/>
    </row>
    <row r="8404" spans="2:3">
      <c r="B8404" s="5"/>
      <c r="C8404" s="5"/>
    </row>
    <row r="8405" spans="2:3">
      <c r="B8405" s="5"/>
      <c r="C8405" s="5"/>
    </row>
    <row r="8406" spans="2:3">
      <c r="B8406" s="5"/>
      <c r="C8406" s="5"/>
    </row>
    <row r="8407" spans="2:3">
      <c r="B8407" s="5"/>
      <c r="C8407" s="5"/>
    </row>
    <row r="8408" spans="2:3">
      <c r="B8408" s="5"/>
      <c r="C8408" s="5"/>
    </row>
    <row r="8409" spans="2:3">
      <c r="B8409" s="5"/>
      <c r="C8409" s="5"/>
    </row>
    <row r="8410" spans="2:3">
      <c r="B8410" s="5"/>
      <c r="C8410" s="5"/>
    </row>
    <row r="8411" spans="2:3">
      <c r="B8411" s="5"/>
      <c r="C8411" s="5"/>
    </row>
    <row r="8412" spans="2:3">
      <c r="B8412" s="5"/>
      <c r="C8412" s="5"/>
    </row>
    <row r="8413" spans="2:3">
      <c r="B8413" s="5"/>
      <c r="C8413" s="5"/>
    </row>
    <row r="8414" spans="2:3">
      <c r="B8414" s="5"/>
      <c r="C8414" s="5"/>
    </row>
    <row r="8415" spans="2:3">
      <c r="B8415" s="5"/>
      <c r="C8415" s="5"/>
    </row>
    <row r="8416" spans="2:3">
      <c r="B8416" s="5"/>
      <c r="C8416" s="5"/>
    </row>
    <row r="8417" spans="2:3">
      <c r="B8417" s="5"/>
      <c r="C8417" s="5"/>
    </row>
    <row r="8418" spans="2:3">
      <c r="B8418" s="5"/>
      <c r="C8418" s="5"/>
    </row>
    <row r="8419" spans="2:3">
      <c r="B8419" s="5"/>
      <c r="C8419" s="5"/>
    </row>
    <row r="8420" spans="2:3">
      <c r="B8420" s="5"/>
      <c r="C8420" s="5"/>
    </row>
    <row r="8421" spans="2:3">
      <c r="B8421" s="5"/>
      <c r="C8421" s="5"/>
    </row>
    <row r="8422" spans="2:3">
      <c r="B8422" s="5"/>
      <c r="C8422" s="5"/>
    </row>
    <row r="8423" spans="2:3">
      <c r="B8423" s="5"/>
      <c r="C8423" s="5"/>
    </row>
    <row r="8424" spans="2:3">
      <c r="B8424" s="5"/>
      <c r="C8424" s="5"/>
    </row>
    <row r="8425" spans="2:3">
      <c r="B8425" s="5"/>
      <c r="C8425" s="5"/>
    </row>
    <row r="8426" spans="2:3">
      <c r="B8426" s="5"/>
      <c r="C8426" s="5"/>
    </row>
    <row r="8427" spans="2:3">
      <c r="B8427" s="5"/>
      <c r="C8427" s="5"/>
    </row>
    <row r="8428" spans="2:3">
      <c r="B8428" s="5"/>
      <c r="C8428" s="5"/>
    </row>
    <row r="8429" spans="2:3">
      <c r="B8429" s="5"/>
      <c r="C8429" s="5"/>
    </row>
    <row r="8430" spans="2:3">
      <c r="B8430" s="5"/>
      <c r="C8430" s="5"/>
    </row>
    <row r="8431" spans="2:3">
      <c r="B8431" s="5"/>
      <c r="C8431" s="5"/>
    </row>
    <row r="8432" spans="2:3">
      <c r="B8432" s="5"/>
      <c r="C8432" s="5"/>
    </row>
    <row r="8433" spans="2:3">
      <c r="B8433" s="5"/>
      <c r="C8433" s="5"/>
    </row>
    <row r="8434" spans="2:3">
      <c r="B8434" s="5"/>
      <c r="C8434" s="5"/>
    </row>
    <row r="8435" spans="2:3">
      <c r="B8435" s="5"/>
      <c r="C8435" s="5"/>
    </row>
    <row r="8436" spans="2:3">
      <c r="B8436" s="5"/>
      <c r="C8436" s="5"/>
    </row>
    <row r="8437" spans="2:3">
      <c r="B8437" s="5"/>
      <c r="C8437" s="5"/>
    </row>
    <row r="8438" spans="2:3">
      <c r="B8438" s="5"/>
      <c r="C8438" s="5"/>
    </row>
    <row r="8439" spans="2:3">
      <c r="B8439" s="5"/>
      <c r="C8439" s="5"/>
    </row>
    <row r="8440" spans="2:3">
      <c r="B8440" s="5"/>
      <c r="C8440" s="5"/>
    </row>
    <row r="8441" spans="2:3">
      <c r="B8441" s="5"/>
      <c r="C8441" s="5"/>
    </row>
    <row r="8442" spans="2:3">
      <c r="B8442" s="5"/>
      <c r="C8442" s="5"/>
    </row>
    <row r="8443" spans="2:3">
      <c r="B8443" s="5"/>
      <c r="C8443" s="5"/>
    </row>
    <row r="8444" spans="2:3">
      <c r="B8444" s="5"/>
      <c r="C8444" s="5"/>
    </row>
    <row r="8445" spans="2:3">
      <c r="B8445" s="5"/>
      <c r="C8445" s="5"/>
    </row>
    <row r="8446" spans="2:3">
      <c r="B8446" s="5"/>
      <c r="C8446" s="5"/>
    </row>
    <row r="8447" spans="2:3">
      <c r="B8447" s="5"/>
      <c r="C8447" s="5"/>
    </row>
    <row r="8448" spans="2:3">
      <c r="B8448" s="5"/>
      <c r="C8448" s="5"/>
    </row>
    <row r="8449" spans="2:3">
      <c r="B8449" s="5"/>
      <c r="C8449" s="5"/>
    </row>
    <row r="8450" spans="2:3">
      <c r="B8450" s="5"/>
      <c r="C8450" s="5"/>
    </row>
    <row r="8451" spans="2:3">
      <c r="B8451" s="5"/>
      <c r="C8451" s="5"/>
    </row>
    <row r="8452" spans="2:3">
      <c r="B8452" s="5"/>
      <c r="C8452" s="5"/>
    </row>
    <row r="8453" spans="2:3">
      <c r="B8453" s="5"/>
      <c r="C8453" s="5"/>
    </row>
    <row r="8454" spans="2:3">
      <c r="B8454" s="5"/>
      <c r="C8454" s="5"/>
    </row>
    <row r="8455" spans="2:3">
      <c r="B8455" s="5"/>
      <c r="C8455" s="5"/>
    </row>
    <row r="8456" spans="2:3">
      <c r="B8456" s="5"/>
      <c r="C8456" s="5"/>
    </row>
    <row r="8457" spans="2:3">
      <c r="B8457" s="5"/>
      <c r="C8457" s="5"/>
    </row>
    <row r="8458" spans="2:3">
      <c r="B8458" s="5"/>
      <c r="C8458" s="5"/>
    </row>
    <row r="8459" spans="2:3">
      <c r="B8459" s="5"/>
      <c r="C8459" s="5"/>
    </row>
    <row r="8460" spans="2:3">
      <c r="B8460" s="5"/>
      <c r="C8460" s="5"/>
    </row>
    <row r="8461" spans="2:3">
      <c r="B8461" s="5"/>
      <c r="C8461" s="5"/>
    </row>
    <row r="8462" spans="2:3">
      <c r="B8462" s="5"/>
      <c r="C8462" s="5"/>
    </row>
    <row r="8463" spans="2:3">
      <c r="B8463" s="5"/>
      <c r="C8463" s="5"/>
    </row>
    <row r="8464" spans="2:3">
      <c r="B8464" s="5"/>
      <c r="C8464" s="5"/>
    </row>
    <row r="8465" spans="2:3">
      <c r="B8465" s="5"/>
      <c r="C8465" s="5"/>
    </row>
    <row r="8466" spans="2:3">
      <c r="B8466" s="5"/>
      <c r="C8466" s="5"/>
    </row>
    <row r="8467" spans="2:3">
      <c r="B8467" s="5"/>
      <c r="C8467" s="5"/>
    </row>
    <row r="8468" spans="2:3">
      <c r="B8468" s="5"/>
      <c r="C8468" s="5"/>
    </row>
    <row r="8469" spans="2:3">
      <c r="B8469" s="5"/>
      <c r="C8469" s="5"/>
    </row>
    <row r="8470" spans="2:3">
      <c r="B8470" s="5"/>
      <c r="C8470" s="5"/>
    </row>
    <row r="8471" spans="2:3">
      <c r="B8471" s="5"/>
      <c r="C8471" s="5"/>
    </row>
    <row r="8472" spans="2:3">
      <c r="B8472" s="5"/>
      <c r="C8472" s="5"/>
    </row>
    <row r="8473" spans="2:3">
      <c r="B8473" s="5"/>
      <c r="C8473" s="5"/>
    </row>
    <row r="8474" spans="2:3">
      <c r="B8474" s="5"/>
      <c r="C8474" s="5"/>
    </row>
    <row r="8475" spans="2:3">
      <c r="B8475" s="5"/>
      <c r="C8475" s="5"/>
    </row>
    <row r="8476" spans="2:3">
      <c r="B8476" s="5"/>
      <c r="C8476" s="5"/>
    </row>
    <row r="8477" spans="2:3">
      <c r="B8477" s="5"/>
      <c r="C8477" s="5"/>
    </row>
    <row r="8478" spans="2:3">
      <c r="B8478" s="5"/>
      <c r="C8478" s="5"/>
    </row>
    <row r="8479" spans="2:3">
      <c r="B8479" s="5"/>
      <c r="C8479" s="5"/>
    </row>
    <row r="8480" spans="2:3">
      <c r="B8480" s="5"/>
      <c r="C8480" s="5"/>
    </row>
    <row r="8481" spans="2:3">
      <c r="B8481" s="5"/>
      <c r="C8481" s="5"/>
    </row>
    <row r="8482" spans="2:3">
      <c r="B8482" s="5"/>
      <c r="C8482" s="5"/>
    </row>
    <row r="8483" spans="2:3">
      <c r="B8483" s="5"/>
      <c r="C8483" s="5"/>
    </row>
    <row r="8484" spans="2:3">
      <c r="B8484" s="5"/>
      <c r="C8484" s="5"/>
    </row>
    <row r="8485" spans="2:3">
      <c r="B8485" s="5"/>
      <c r="C8485" s="5"/>
    </row>
    <row r="8486" spans="2:3">
      <c r="B8486" s="5"/>
      <c r="C8486" s="5"/>
    </row>
    <row r="8487" spans="2:3">
      <c r="B8487" s="5"/>
      <c r="C8487" s="5"/>
    </row>
    <row r="8488" spans="2:3">
      <c r="B8488" s="5"/>
      <c r="C8488" s="5"/>
    </row>
    <row r="8489" spans="2:3">
      <c r="B8489" s="5"/>
      <c r="C8489" s="5"/>
    </row>
    <row r="8490" spans="2:3">
      <c r="B8490" s="5"/>
      <c r="C8490" s="5"/>
    </row>
    <row r="8491" spans="2:3">
      <c r="B8491" s="5"/>
      <c r="C8491" s="5"/>
    </row>
    <row r="8492" spans="2:3">
      <c r="B8492" s="5"/>
      <c r="C8492" s="5"/>
    </row>
    <row r="8493" spans="2:3">
      <c r="B8493" s="5"/>
      <c r="C8493" s="5"/>
    </row>
    <row r="8494" spans="2:3">
      <c r="B8494" s="5"/>
      <c r="C8494" s="5"/>
    </row>
    <row r="8495" spans="2:3">
      <c r="B8495" s="5"/>
      <c r="C8495" s="5"/>
    </row>
    <row r="8496" spans="2:3">
      <c r="B8496" s="5"/>
      <c r="C8496" s="5"/>
    </row>
    <row r="8497" spans="2:3">
      <c r="B8497" s="5"/>
      <c r="C8497" s="5"/>
    </row>
    <row r="8498" spans="2:3">
      <c r="B8498" s="5"/>
      <c r="C8498" s="5"/>
    </row>
    <row r="8499" spans="2:3">
      <c r="B8499" s="5"/>
      <c r="C8499" s="5"/>
    </row>
    <row r="8500" spans="2:3">
      <c r="B8500" s="5"/>
      <c r="C8500" s="5"/>
    </row>
    <row r="8501" spans="2:3">
      <c r="B8501" s="5"/>
      <c r="C8501" s="5"/>
    </row>
    <row r="8502" spans="2:3">
      <c r="B8502" s="5"/>
      <c r="C8502" s="5"/>
    </row>
    <row r="8503" spans="2:3">
      <c r="B8503" s="5"/>
      <c r="C8503" s="5"/>
    </row>
    <row r="8504" spans="2:3">
      <c r="B8504" s="5"/>
      <c r="C8504" s="5"/>
    </row>
    <row r="8505" spans="2:3">
      <c r="B8505" s="5"/>
      <c r="C8505" s="5"/>
    </row>
    <row r="8506" spans="2:3">
      <c r="B8506" s="5"/>
      <c r="C8506" s="5"/>
    </row>
    <row r="8507" spans="2:3">
      <c r="B8507" s="5"/>
      <c r="C8507" s="5"/>
    </row>
    <row r="8508" spans="2:3">
      <c r="B8508" s="5"/>
      <c r="C8508" s="5"/>
    </row>
    <row r="8509" spans="2:3">
      <c r="B8509" s="5"/>
      <c r="C8509" s="5"/>
    </row>
    <row r="8510" spans="2:3">
      <c r="B8510" s="5"/>
      <c r="C8510" s="5"/>
    </row>
    <row r="8511" spans="2:3">
      <c r="B8511" s="5"/>
      <c r="C8511" s="5"/>
    </row>
    <row r="8512" spans="2:3">
      <c r="B8512" s="5"/>
      <c r="C8512" s="5"/>
    </row>
    <row r="8513" spans="2:3">
      <c r="B8513" s="5"/>
      <c r="C8513" s="5"/>
    </row>
    <row r="8514" spans="2:3">
      <c r="B8514" s="5"/>
      <c r="C8514" s="5"/>
    </row>
    <row r="8515" spans="2:3">
      <c r="B8515" s="5"/>
      <c r="C8515" s="5"/>
    </row>
    <row r="8516" spans="2:3">
      <c r="B8516" s="5"/>
      <c r="C8516" s="5"/>
    </row>
    <row r="8517" spans="2:3">
      <c r="B8517" s="5"/>
      <c r="C8517" s="5"/>
    </row>
    <row r="8518" spans="2:3">
      <c r="B8518" s="5"/>
      <c r="C8518" s="5"/>
    </row>
    <row r="8519" spans="2:3">
      <c r="B8519" s="5"/>
      <c r="C8519" s="5"/>
    </row>
    <row r="8520" spans="2:3">
      <c r="B8520" s="5"/>
      <c r="C8520" s="5"/>
    </row>
    <row r="8521" spans="2:3">
      <c r="B8521" s="5"/>
      <c r="C8521" s="5"/>
    </row>
    <row r="8522" spans="2:3">
      <c r="B8522" s="5"/>
      <c r="C8522" s="5"/>
    </row>
    <row r="8523" spans="2:3">
      <c r="B8523" s="5"/>
      <c r="C8523" s="5"/>
    </row>
    <row r="8524" spans="2:3">
      <c r="B8524" s="5"/>
      <c r="C8524" s="5"/>
    </row>
    <row r="8525" spans="2:3">
      <c r="B8525" s="5"/>
      <c r="C8525" s="5"/>
    </row>
    <row r="8526" spans="2:3">
      <c r="B8526" s="5"/>
      <c r="C8526" s="5"/>
    </row>
    <row r="8527" spans="2:3">
      <c r="B8527" s="5"/>
      <c r="C8527" s="5"/>
    </row>
    <row r="8528" spans="2:3">
      <c r="B8528" s="5"/>
      <c r="C8528" s="5"/>
    </row>
    <row r="8529" spans="2:3">
      <c r="B8529" s="5"/>
      <c r="C8529" s="5"/>
    </row>
    <row r="8530" spans="2:3">
      <c r="B8530" s="5"/>
      <c r="C8530" s="5"/>
    </row>
    <row r="8531" spans="2:3">
      <c r="B8531" s="5"/>
      <c r="C8531" s="5"/>
    </row>
    <row r="8532" spans="2:3">
      <c r="B8532" s="5"/>
      <c r="C8532" s="5"/>
    </row>
    <row r="8533" spans="2:3">
      <c r="B8533" s="5"/>
      <c r="C8533" s="5"/>
    </row>
    <row r="8534" spans="2:3">
      <c r="B8534" s="5"/>
      <c r="C8534" s="5"/>
    </row>
    <row r="8535" spans="2:3">
      <c r="B8535" s="5"/>
      <c r="C8535" s="5"/>
    </row>
    <row r="8536" spans="2:3">
      <c r="B8536" s="5"/>
      <c r="C8536" s="5"/>
    </row>
    <row r="8537" spans="2:3">
      <c r="B8537" s="5"/>
      <c r="C8537" s="5"/>
    </row>
    <row r="8538" spans="2:3">
      <c r="B8538" s="5"/>
      <c r="C8538" s="5"/>
    </row>
    <row r="8539" spans="2:3">
      <c r="B8539" s="5"/>
      <c r="C8539" s="5"/>
    </row>
    <row r="8540" spans="2:3">
      <c r="B8540" s="5"/>
      <c r="C8540" s="5"/>
    </row>
    <row r="8541" spans="2:3">
      <c r="B8541" s="5"/>
      <c r="C8541" s="5"/>
    </row>
    <row r="8542" spans="2:3">
      <c r="B8542" s="5"/>
      <c r="C8542" s="5"/>
    </row>
    <row r="8543" spans="2:3">
      <c r="B8543" s="5"/>
      <c r="C8543" s="5"/>
    </row>
    <row r="8544" spans="2:3">
      <c r="B8544" s="5"/>
      <c r="C8544" s="5"/>
    </row>
    <row r="8545" spans="2:3">
      <c r="B8545" s="5"/>
      <c r="C8545" s="5"/>
    </row>
    <row r="8546" spans="2:3">
      <c r="B8546" s="5"/>
      <c r="C8546" s="5"/>
    </row>
    <row r="8547" spans="2:3">
      <c r="B8547" s="5"/>
      <c r="C8547" s="5"/>
    </row>
    <row r="8548" spans="2:3">
      <c r="B8548" s="5"/>
      <c r="C8548" s="5"/>
    </row>
    <row r="8549" spans="2:3">
      <c r="B8549" s="5"/>
      <c r="C8549" s="5"/>
    </row>
    <row r="8550" spans="2:3">
      <c r="B8550" s="5"/>
      <c r="C8550" s="5"/>
    </row>
    <row r="8551" spans="2:3">
      <c r="B8551" s="5"/>
      <c r="C8551" s="5"/>
    </row>
    <row r="8552" spans="2:3">
      <c r="B8552" s="5"/>
      <c r="C8552" s="5"/>
    </row>
    <row r="8553" spans="2:3">
      <c r="B8553" s="5"/>
      <c r="C8553" s="5"/>
    </row>
    <row r="8554" spans="2:3">
      <c r="B8554" s="5"/>
      <c r="C8554" s="5"/>
    </row>
    <row r="8555" spans="2:3">
      <c r="B8555" s="5"/>
      <c r="C8555" s="5"/>
    </row>
    <row r="8556" spans="2:3">
      <c r="B8556" s="5"/>
      <c r="C8556" s="5"/>
    </row>
    <row r="8557" spans="2:3">
      <c r="B8557" s="5"/>
      <c r="C8557" s="5"/>
    </row>
    <row r="8558" spans="2:3">
      <c r="B8558" s="5"/>
      <c r="C8558" s="5"/>
    </row>
    <row r="8559" spans="2:3">
      <c r="B8559" s="5"/>
      <c r="C8559" s="5"/>
    </row>
    <row r="8560" spans="2:3">
      <c r="B8560" s="5"/>
      <c r="C8560" s="5"/>
    </row>
    <row r="8561" spans="2:3">
      <c r="B8561" s="5"/>
      <c r="C8561" s="5"/>
    </row>
    <row r="8562" spans="2:3">
      <c r="B8562" s="5"/>
      <c r="C8562" s="5"/>
    </row>
    <row r="8563" spans="2:3">
      <c r="B8563" s="5"/>
      <c r="C8563" s="5"/>
    </row>
    <row r="8564" spans="2:3">
      <c r="B8564" s="5"/>
      <c r="C8564" s="5"/>
    </row>
    <row r="8565" spans="2:3">
      <c r="B8565" s="5"/>
      <c r="C8565" s="5"/>
    </row>
    <row r="8566" spans="2:3">
      <c r="B8566" s="5"/>
      <c r="C8566" s="5"/>
    </row>
    <row r="8567" spans="2:3">
      <c r="B8567" s="5"/>
      <c r="C8567" s="5"/>
    </row>
    <row r="8568" spans="2:3">
      <c r="B8568" s="5"/>
      <c r="C8568" s="5"/>
    </row>
    <row r="8569" spans="2:3">
      <c r="B8569" s="5"/>
      <c r="C8569" s="5"/>
    </row>
    <row r="8570" spans="2:3">
      <c r="B8570" s="5"/>
      <c r="C8570" s="5"/>
    </row>
    <row r="8571" spans="2:3">
      <c r="B8571" s="5"/>
      <c r="C8571" s="5"/>
    </row>
    <row r="8572" spans="2:3">
      <c r="B8572" s="5"/>
      <c r="C8572" s="5"/>
    </row>
    <row r="8573" spans="2:3">
      <c r="B8573" s="5"/>
      <c r="C8573" s="5"/>
    </row>
    <row r="8574" spans="2:3">
      <c r="B8574" s="5"/>
      <c r="C8574" s="5"/>
    </row>
    <row r="8575" spans="2:3">
      <c r="B8575" s="5"/>
      <c r="C8575" s="5"/>
    </row>
    <row r="8576" spans="2:3">
      <c r="B8576" s="5"/>
      <c r="C8576" s="5"/>
    </row>
    <row r="8577" spans="2:3">
      <c r="B8577" s="5"/>
      <c r="C8577" s="5"/>
    </row>
    <row r="8578" spans="2:3">
      <c r="B8578" s="5"/>
      <c r="C8578" s="5"/>
    </row>
    <row r="8579" spans="2:3">
      <c r="B8579" s="5"/>
      <c r="C8579" s="5"/>
    </row>
    <row r="8580" spans="2:3">
      <c r="B8580" s="5"/>
      <c r="C8580" s="5"/>
    </row>
    <row r="8581" spans="2:3">
      <c r="B8581" s="5"/>
      <c r="C8581" s="5"/>
    </row>
    <row r="8582" spans="2:3">
      <c r="B8582" s="5"/>
      <c r="C8582" s="5"/>
    </row>
    <row r="8583" spans="2:3">
      <c r="B8583" s="5"/>
      <c r="C8583" s="5"/>
    </row>
    <row r="8584" spans="2:3">
      <c r="B8584" s="5"/>
      <c r="C8584" s="5"/>
    </row>
    <row r="8585" spans="2:3">
      <c r="B8585" s="5"/>
      <c r="C8585" s="5"/>
    </row>
    <row r="8586" spans="2:3">
      <c r="B8586" s="5"/>
      <c r="C8586" s="5"/>
    </row>
    <row r="8587" spans="2:3">
      <c r="B8587" s="5"/>
      <c r="C8587" s="5"/>
    </row>
    <row r="8588" spans="2:3">
      <c r="B8588" s="5"/>
      <c r="C8588" s="5"/>
    </row>
    <row r="8589" spans="2:3">
      <c r="B8589" s="5"/>
      <c r="C8589" s="5"/>
    </row>
    <row r="8590" spans="2:3">
      <c r="B8590" s="5"/>
      <c r="C8590" s="5"/>
    </row>
    <row r="8591" spans="2:3">
      <c r="B8591" s="5"/>
      <c r="C8591" s="5"/>
    </row>
    <row r="8592" spans="2:3">
      <c r="B8592" s="5"/>
      <c r="C8592" s="5"/>
    </row>
    <row r="8593" spans="2:3">
      <c r="B8593" s="5"/>
      <c r="C8593" s="5"/>
    </row>
    <row r="8594" spans="2:3">
      <c r="B8594" s="5"/>
      <c r="C8594" s="5"/>
    </row>
    <row r="8595" spans="2:3">
      <c r="B8595" s="5"/>
      <c r="C8595" s="5"/>
    </row>
    <row r="8596" spans="2:3">
      <c r="B8596" s="5"/>
      <c r="C8596" s="5"/>
    </row>
    <row r="8597" spans="2:3">
      <c r="B8597" s="5"/>
      <c r="C8597" s="5"/>
    </row>
    <row r="8598" spans="2:3">
      <c r="B8598" s="5"/>
      <c r="C8598" s="5"/>
    </row>
    <row r="8599" spans="2:3">
      <c r="B8599" s="5"/>
      <c r="C8599" s="5"/>
    </row>
    <row r="8600" spans="2:3">
      <c r="B8600" s="5"/>
      <c r="C8600" s="5"/>
    </row>
    <row r="8601" spans="2:3">
      <c r="B8601" s="5"/>
      <c r="C8601" s="5"/>
    </row>
    <row r="8602" spans="2:3">
      <c r="B8602" s="5"/>
      <c r="C8602" s="5"/>
    </row>
    <row r="8603" spans="2:3">
      <c r="B8603" s="5"/>
      <c r="C8603" s="5"/>
    </row>
    <row r="8604" spans="2:3">
      <c r="B8604" s="5"/>
      <c r="C8604" s="5"/>
    </row>
    <row r="8605" spans="2:3">
      <c r="B8605" s="5"/>
      <c r="C8605" s="5"/>
    </row>
    <row r="8606" spans="2:3">
      <c r="B8606" s="5"/>
      <c r="C8606" s="5"/>
    </row>
    <row r="8607" spans="2:3">
      <c r="B8607" s="5"/>
      <c r="C8607" s="5"/>
    </row>
    <row r="8608" spans="2:3">
      <c r="B8608" s="5"/>
      <c r="C8608" s="5"/>
    </row>
    <row r="8609" spans="2:3">
      <c r="B8609" s="5"/>
      <c r="C8609" s="5"/>
    </row>
    <row r="8610" spans="2:3">
      <c r="B8610" s="5"/>
      <c r="C8610" s="5"/>
    </row>
    <row r="8611" spans="2:3">
      <c r="B8611" s="5"/>
      <c r="C8611" s="5"/>
    </row>
    <row r="8612" spans="2:3">
      <c r="B8612" s="5"/>
      <c r="C8612" s="5"/>
    </row>
    <row r="8613" spans="2:3">
      <c r="B8613" s="5"/>
      <c r="C8613" s="5"/>
    </row>
    <row r="8614" spans="2:3">
      <c r="B8614" s="5"/>
      <c r="C8614" s="5"/>
    </row>
    <row r="8615" spans="2:3">
      <c r="B8615" s="5"/>
      <c r="C8615" s="5"/>
    </row>
    <row r="8616" spans="2:3">
      <c r="B8616" s="5"/>
      <c r="C8616" s="5"/>
    </row>
    <row r="8617" spans="2:3">
      <c r="B8617" s="5"/>
      <c r="C8617" s="5"/>
    </row>
    <row r="8618" spans="2:3">
      <c r="B8618" s="5"/>
      <c r="C8618" s="5"/>
    </row>
    <row r="8619" spans="2:3">
      <c r="B8619" s="5"/>
      <c r="C8619" s="5"/>
    </row>
    <row r="8620" spans="2:3">
      <c r="B8620" s="5"/>
      <c r="C8620" s="5"/>
    </row>
    <row r="8621" spans="2:3">
      <c r="B8621" s="5"/>
      <c r="C8621" s="5"/>
    </row>
    <row r="8622" spans="2:3">
      <c r="B8622" s="5"/>
      <c r="C8622" s="5"/>
    </row>
    <row r="8623" spans="2:3">
      <c r="B8623" s="5"/>
      <c r="C8623" s="5"/>
    </row>
    <row r="8624" spans="2:3">
      <c r="B8624" s="5"/>
      <c r="C8624" s="5"/>
    </row>
    <row r="8625" spans="2:3">
      <c r="B8625" s="5"/>
      <c r="C8625" s="5"/>
    </row>
    <row r="8626" spans="2:3">
      <c r="B8626" s="5"/>
      <c r="C8626" s="5"/>
    </row>
    <row r="8627" spans="2:3">
      <c r="B8627" s="5"/>
      <c r="C8627" s="5"/>
    </row>
    <row r="8628" spans="2:3">
      <c r="B8628" s="5"/>
      <c r="C8628" s="5"/>
    </row>
    <row r="8629" spans="2:3">
      <c r="B8629" s="5"/>
      <c r="C8629" s="5"/>
    </row>
    <row r="8630" spans="2:3">
      <c r="B8630" s="5"/>
      <c r="C8630" s="5"/>
    </row>
    <row r="8631" spans="2:3">
      <c r="B8631" s="5"/>
      <c r="C8631" s="5"/>
    </row>
    <row r="8632" spans="2:3">
      <c r="B8632" s="5"/>
      <c r="C8632" s="5"/>
    </row>
    <row r="8633" spans="2:3">
      <c r="B8633" s="5"/>
      <c r="C8633" s="5"/>
    </row>
    <row r="8634" spans="2:3">
      <c r="B8634" s="5"/>
      <c r="C8634" s="5"/>
    </row>
    <row r="8635" spans="2:3">
      <c r="B8635" s="5"/>
      <c r="C8635" s="5"/>
    </row>
    <row r="8636" spans="2:3">
      <c r="B8636" s="5"/>
      <c r="C8636" s="5"/>
    </row>
    <row r="8637" spans="2:3">
      <c r="B8637" s="5"/>
      <c r="C8637" s="5"/>
    </row>
    <row r="8638" spans="2:3">
      <c r="B8638" s="5"/>
      <c r="C8638" s="5"/>
    </row>
    <row r="8639" spans="2:3">
      <c r="B8639" s="5"/>
      <c r="C8639" s="5"/>
    </row>
    <row r="8640" spans="2:3">
      <c r="B8640" s="5"/>
      <c r="C8640" s="5"/>
    </row>
    <row r="8641" spans="2:3">
      <c r="B8641" s="5"/>
      <c r="C8641" s="5"/>
    </row>
    <row r="8642" spans="2:3">
      <c r="B8642" s="5"/>
      <c r="C8642" s="5"/>
    </row>
    <row r="8643" spans="2:3">
      <c r="B8643" s="5"/>
      <c r="C8643" s="5"/>
    </row>
    <row r="8644" spans="2:3">
      <c r="B8644" s="5"/>
      <c r="C8644" s="5"/>
    </row>
    <row r="8645" spans="2:3">
      <c r="B8645" s="5"/>
      <c r="C8645" s="5"/>
    </row>
    <row r="8646" spans="2:3">
      <c r="B8646" s="5"/>
      <c r="C8646" s="5"/>
    </row>
    <row r="8647" spans="2:3">
      <c r="B8647" s="5"/>
      <c r="C8647" s="5"/>
    </row>
    <row r="8648" spans="2:3">
      <c r="B8648" s="5"/>
      <c r="C8648" s="5"/>
    </row>
    <row r="8649" spans="2:3">
      <c r="B8649" s="5"/>
      <c r="C8649" s="5"/>
    </row>
    <row r="8650" spans="2:3">
      <c r="B8650" s="5"/>
      <c r="C8650" s="5"/>
    </row>
    <row r="8651" spans="2:3">
      <c r="B8651" s="5"/>
      <c r="C8651" s="5"/>
    </row>
    <row r="8652" spans="2:3">
      <c r="B8652" s="5"/>
      <c r="C8652" s="5"/>
    </row>
    <row r="8653" spans="2:3">
      <c r="B8653" s="5"/>
      <c r="C8653" s="5"/>
    </row>
    <row r="8654" spans="2:3">
      <c r="B8654" s="5"/>
      <c r="C8654" s="5"/>
    </row>
    <row r="8655" spans="2:3">
      <c r="B8655" s="5"/>
      <c r="C8655" s="5"/>
    </row>
    <row r="8656" spans="2:3">
      <c r="B8656" s="5"/>
      <c r="C8656" s="5"/>
    </row>
    <row r="8657" spans="2:3">
      <c r="B8657" s="5"/>
      <c r="C8657" s="5"/>
    </row>
    <row r="8658" spans="2:3">
      <c r="B8658" s="5"/>
      <c r="C8658" s="5"/>
    </row>
    <row r="8659" spans="2:3">
      <c r="B8659" s="5"/>
      <c r="C8659" s="5"/>
    </row>
    <row r="8660" spans="2:3">
      <c r="B8660" s="5"/>
      <c r="C8660" s="5"/>
    </row>
    <row r="8661" spans="2:3">
      <c r="B8661" s="5"/>
      <c r="C8661" s="5"/>
    </row>
    <row r="8662" spans="2:3">
      <c r="B8662" s="5"/>
      <c r="C8662" s="5"/>
    </row>
    <row r="8663" spans="2:3">
      <c r="B8663" s="5"/>
      <c r="C8663" s="5"/>
    </row>
    <row r="8664" spans="2:3">
      <c r="B8664" s="5"/>
      <c r="C8664" s="5"/>
    </row>
    <row r="8665" spans="2:3">
      <c r="B8665" s="5"/>
      <c r="C8665" s="5"/>
    </row>
    <row r="8666" spans="2:3">
      <c r="B8666" s="5"/>
      <c r="C8666" s="5"/>
    </row>
    <row r="8667" spans="2:3">
      <c r="B8667" s="5"/>
      <c r="C8667" s="5"/>
    </row>
    <row r="8668" spans="2:3">
      <c r="B8668" s="5"/>
      <c r="C8668" s="5"/>
    </row>
    <row r="8669" spans="2:3">
      <c r="B8669" s="5"/>
      <c r="C8669" s="5"/>
    </row>
    <row r="8670" spans="2:3">
      <c r="B8670" s="5"/>
      <c r="C8670" s="5"/>
    </row>
    <row r="8671" spans="2:3">
      <c r="B8671" s="5"/>
      <c r="C8671" s="5"/>
    </row>
    <row r="8672" spans="2:3">
      <c r="B8672" s="5"/>
      <c r="C8672" s="5"/>
    </row>
    <row r="8673" spans="2:3">
      <c r="B8673" s="5"/>
      <c r="C8673" s="5"/>
    </row>
    <row r="8674" spans="2:3">
      <c r="B8674" s="5"/>
      <c r="C8674" s="5"/>
    </row>
    <row r="8675" spans="2:3">
      <c r="B8675" s="5"/>
      <c r="C8675" s="5"/>
    </row>
    <row r="8676" spans="2:3">
      <c r="B8676" s="5"/>
      <c r="C8676" s="5"/>
    </row>
    <row r="8677" spans="2:3">
      <c r="B8677" s="5"/>
      <c r="C8677" s="5"/>
    </row>
    <row r="8678" spans="2:3">
      <c r="B8678" s="5"/>
      <c r="C8678" s="5"/>
    </row>
    <row r="8679" spans="2:3">
      <c r="B8679" s="5"/>
      <c r="C8679" s="5"/>
    </row>
    <row r="8680" spans="2:3">
      <c r="B8680" s="5"/>
      <c r="C8680" s="5"/>
    </row>
    <row r="8681" spans="2:3">
      <c r="B8681" s="5"/>
      <c r="C8681" s="5"/>
    </row>
    <row r="8682" spans="2:3">
      <c r="B8682" s="5"/>
      <c r="C8682" s="5"/>
    </row>
    <row r="8683" spans="2:3">
      <c r="B8683" s="5"/>
      <c r="C8683" s="5"/>
    </row>
    <row r="8684" spans="2:3">
      <c r="B8684" s="5"/>
      <c r="C8684" s="5"/>
    </row>
    <row r="8685" spans="2:3">
      <c r="B8685" s="5"/>
      <c r="C8685" s="5"/>
    </row>
    <row r="8686" spans="2:3">
      <c r="B8686" s="5"/>
      <c r="C8686" s="5"/>
    </row>
    <row r="8687" spans="2:3">
      <c r="B8687" s="5"/>
      <c r="C8687" s="5"/>
    </row>
    <row r="8688" spans="2:3">
      <c r="B8688" s="5"/>
      <c r="C8688" s="5"/>
    </row>
    <row r="8689" spans="2:3">
      <c r="B8689" s="5"/>
      <c r="C8689" s="5"/>
    </row>
    <row r="8690" spans="2:3">
      <c r="B8690" s="5"/>
      <c r="C8690" s="5"/>
    </row>
    <row r="8691" spans="2:3">
      <c r="B8691" s="5"/>
      <c r="C8691" s="5"/>
    </row>
    <row r="8692" spans="2:3">
      <c r="B8692" s="5"/>
      <c r="C8692" s="5"/>
    </row>
    <row r="8693" spans="2:3">
      <c r="B8693" s="5"/>
      <c r="C8693" s="5"/>
    </row>
    <row r="8694" spans="2:3">
      <c r="B8694" s="5"/>
      <c r="C8694" s="5"/>
    </row>
    <row r="8695" spans="2:3">
      <c r="B8695" s="5"/>
      <c r="C8695" s="5"/>
    </row>
    <row r="8696" spans="2:3">
      <c r="B8696" s="5"/>
      <c r="C8696" s="5"/>
    </row>
    <row r="8697" spans="2:3">
      <c r="B8697" s="5"/>
      <c r="C8697" s="5"/>
    </row>
    <row r="8698" spans="2:3">
      <c r="B8698" s="5"/>
      <c r="C8698" s="5"/>
    </row>
    <row r="8699" spans="2:3">
      <c r="B8699" s="5"/>
      <c r="C8699" s="5"/>
    </row>
    <row r="8700" spans="2:3">
      <c r="B8700" s="5"/>
      <c r="C8700" s="5"/>
    </row>
    <row r="8701" spans="2:3">
      <c r="B8701" s="5"/>
      <c r="C8701" s="5"/>
    </row>
    <row r="8702" spans="2:3">
      <c r="B8702" s="5"/>
      <c r="C8702" s="5"/>
    </row>
    <row r="8703" spans="2:3">
      <c r="B8703" s="5"/>
      <c r="C8703" s="5"/>
    </row>
    <row r="8704" spans="2:3">
      <c r="B8704" s="5"/>
      <c r="C8704" s="5"/>
    </row>
    <row r="8705" spans="2:3">
      <c r="B8705" s="5"/>
      <c r="C8705" s="5"/>
    </row>
    <row r="8706" spans="2:3">
      <c r="B8706" s="5"/>
      <c r="C8706" s="5"/>
    </row>
    <row r="8707" spans="2:3">
      <c r="B8707" s="5"/>
      <c r="C8707" s="5"/>
    </row>
    <row r="8708" spans="2:3">
      <c r="B8708" s="5"/>
      <c r="C8708" s="5"/>
    </row>
    <row r="8709" spans="2:3">
      <c r="B8709" s="5"/>
      <c r="C8709" s="5"/>
    </row>
    <row r="8710" spans="2:3">
      <c r="B8710" s="5"/>
      <c r="C8710" s="5"/>
    </row>
    <row r="8711" spans="2:3">
      <c r="B8711" s="5"/>
      <c r="C8711" s="5"/>
    </row>
    <row r="8712" spans="2:3">
      <c r="B8712" s="5"/>
      <c r="C8712" s="5"/>
    </row>
    <row r="8713" spans="2:3">
      <c r="B8713" s="5"/>
      <c r="C8713" s="5"/>
    </row>
    <row r="8714" spans="2:3">
      <c r="B8714" s="5"/>
      <c r="C8714" s="5"/>
    </row>
    <row r="8715" spans="2:3">
      <c r="B8715" s="5"/>
      <c r="C8715" s="5"/>
    </row>
    <row r="8716" spans="2:3">
      <c r="B8716" s="5"/>
      <c r="C8716" s="5"/>
    </row>
    <row r="8717" spans="2:3">
      <c r="B8717" s="5"/>
      <c r="C8717" s="5"/>
    </row>
    <row r="8718" spans="2:3">
      <c r="B8718" s="5"/>
      <c r="C8718" s="5"/>
    </row>
    <row r="8719" spans="2:3">
      <c r="B8719" s="5"/>
      <c r="C8719" s="5"/>
    </row>
    <row r="8720" spans="2:3">
      <c r="B8720" s="5"/>
      <c r="C8720" s="5"/>
    </row>
    <row r="8721" spans="2:3">
      <c r="B8721" s="5"/>
      <c r="C8721" s="5"/>
    </row>
    <row r="8722" spans="2:3">
      <c r="B8722" s="5"/>
      <c r="C8722" s="5"/>
    </row>
    <row r="8723" spans="2:3">
      <c r="B8723" s="5"/>
      <c r="C8723" s="5"/>
    </row>
    <row r="8724" spans="2:3">
      <c r="B8724" s="5"/>
      <c r="C8724" s="5"/>
    </row>
    <row r="8725" spans="2:3">
      <c r="B8725" s="5"/>
      <c r="C8725" s="5"/>
    </row>
    <row r="8726" spans="2:3">
      <c r="B8726" s="5"/>
      <c r="C8726" s="5"/>
    </row>
    <row r="8727" spans="2:3">
      <c r="B8727" s="5"/>
      <c r="C8727" s="5"/>
    </row>
    <row r="8728" spans="2:3">
      <c r="B8728" s="5"/>
      <c r="C8728" s="5"/>
    </row>
    <row r="8729" spans="2:3">
      <c r="B8729" s="5"/>
      <c r="C8729" s="5"/>
    </row>
    <row r="8730" spans="2:3">
      <c r="B8730" s="5"/>
      <c r="C8730" s="5"/>
    </row>
    <row r="8731" spans="2:3">
      <c r="B8731" s="5"/>
      <c r="C8731" s="5"/>
    </row>
    <row r="8732" spans="2:3">
      <c r="B8732" s="5"/>
      <c r="C8732" s="5"/>
    </row>
    <row r="8733" spans="2:3">
      <c r="B8733" s="5"/>
      <c r="C8733" s="5"/>
    </row>
    <row r="8734" spans="2:3">
      <c r="B8734" s="5"/>
      <c r="C8734" s="5"/>
    </row>
    <row r="8735" spans="2:3">
      <c r="B8735" s="5"/>
      <c r="C8735" s="5"/>
    </row>
    <row r="8736" spans="2:3">
      <c r="B8736" s="5"/>
      <c r="C8736" s="5"/>
    </row>
    <row r="8737" spans="2:3">
      <c r="B8737" s="5"/>
      <c r="C8737" s="5"/>
    </row>
    <row r="8738" spans="2:3">
      <c r="B8738" s="5"/>
      <c r="C8738" s="5"/>
    </row>
    <row r="8739" spans="2:3">
      <c r="B8739" s="5"/>
      <c r="C8739" s="5"/>
    </row>
    <row r="8740" spans="2:3">
      <c r="B8740" s="5"/>
      <c r="C8740" s="5"/>
    </row>
    <row r="8741" spans="2:3">
      <c r="B8741" s="5"/>
      <c r="C8741" s="5"/>
    </row>
    <row r="8742" spans="2:3">
      <c r="B8742" s="5"/>
      <c r="C8742" s="5"/>
    </row>
    <row r="8743" spans="2:3">
      <c r="B8743" s="5"/>
      <c r="C8743" s="5"/>
    </row>
    <row r="8744" spans="2:3">
      <c r="B8744" s="5"/>
      <c r="C8744" s="5"/>
    </row>
    <row r="8745" spans="2:3">
      <c r="B8745" s="5"/>
      <c r="C8745" s="5"/>
    </row>
    <row r="8746" spans="2:3">
      <c r="B8746" s="5"/>
      <c r="C8746" s="5"/>
    </row>
    <row r="8747" spans="2:3">
      <c r="B8747" s="5"/>
      <c r="C8747" s="5"/>
    </row>
    <row r="8748" spans="2:3">
      <c r="B8748" s="5"/>
      <c r="C8748" s="5"/>
    </row>
    <row r="8749" spans="2:3">
      <c r="B8749" s="5"/>
      <c r="C8749" s="5"/>
    </row>
    <row r="8750" spans="2:3">
      <c r="B8750" s="5"/>
      <c r="C8750" s="5"/>
    </row>
    <row r="8751" spans="2:3">
      <c r="B8751" s="5"/>
      <c r="C8751" s="5"/>
    </row>
    <row r="8752" spans="2:3">
      <c r="B8752" s="5"/>
      <c r="C8752" s="5"/>
    </row>
    <row r="8753" spans="2:3">
      <c r="B8753" s="5"/>
      <c r="C8753" s="5"/>
    </row>
    <row r="8754" spans="2:3">
      <c r="B8754" s="5"/>
      <c r="C8754" s="5"/>
    </row>
    <row r="8755" spans="2:3">
      <c r="B8755" s="5"/>
      <c r="C8755" s="5"/>
    </row>
    <row r="8756" spans="2:3">
      <c r="B8756" s="5"/>
      <c r="C8756" s="5"/>
    </row>
    <row r="8757" spans="2:3">
      <c r="B8757" s="5"/>
      <c r="C8757" s="5"/>
    </row>
    <row r="8758" spans="2:3">
      <c r="B8758" s="5"/>
      <c r="C8758" s="5"/>
    </row>
    <row r="8759" spans="2:3">
      <c r="B8759" s="5"/>
      <c r="C8759" s="5"/>
    </row>
    <row r="8760" spans="2:3">
      <c r="B8760" s="5"/>
      <c r="C8760" s="5"/>
    </row>
    <row r="8761" spans="2:3">
      <c r="B8761" s="5"/>
      <c r="C8761" s="5"/>
    </row>
    <row r="8762" spans="2:3">
      <c r="B8762" s="5"/>
      <c r="C8762" s="5"/>
    </row>
    <row r="8763" spans="2:3">
      <c r="B8763" s="5"/>
      <c r="C8763" s="5"/>
    </row>
    <row r="8764" spans="2:3">
      <c r="B8764" s="5"/>
      <c r="C8764" s="5"/>
    </row>
    <row r="8765" spans="2:3">
      <c r="B8765" s="5"/>
      <c r="C8765" s="5"/>
    </row>
    <row r="8766" spans="2:3">
      <c r="B8766" s="5"/>
      <c r="C8766" s="5"/>
    </row>
    <row r="8767" spans="2:3">
      <c r="B8767" s="5"/>
      <c r="C8767" s="5"/>
    </row>
    <row r="8768" spans="2:3">
      <c r="B8768" s="5"/>
      <c r="C8768" s="5"/>
    </row>
    <row r="8769" spans="2:3">
      <c r="B8769" s="5"/>
      <c r="C8769" s="5"/>
    </row>
    <row r="8770" spans="2:3">
      <c r="B8770" s="5"/>
      <c r="C8770" s="5"/>
    </row>
    <row r="8771" spans="2:3">
      <c r="B8771" s="5"/>
      <c r="C8771" s="5"/>
    </row>
    <row r="8772" spans="2:3">
      <c r="B8772" s="5"/>
      <c r="C8772" s="5"/>
    </row>
    <row r="8773" spans="2:3">
      <c r="B8773" s="5"/>
      <c r="C8773" s="5"/>
    </row>
    <row r="8774" spans="2:3">
      <c r="B8774" s="5"/>
      <c r="C8774" s="5"/>
    </row>
    <row r="8775" spans="2:3">
      <c r="B8775" s="5"/>
      <c r="C8775" s="5"/>
    </row>
    <row r="8776" spans="2:3">
      <c r="B8776" s="5"/>
      <c r="C8776" s="5"/>
    </row>
    <row r="8777" spans="2:3">
      <c r="B8777" s="5"/>
      <c r="C8777" s="5"/>
    </row>
    <row r="8778" spans="2:3">
      <c r="B8778" s="5"/>
      <c r="C8778" s="5"/>
    </row>
    <row r="8779" spans="2:3">
      <c r="B8779" s="5"/>
      <c r="C8779" s="5"/>
    </row>
    <row r="8780" spans="2:3">
      <c r="B8780" s="5"/>
      <c r="C8780" s="5"/>
    </row>
    <row r="8781" spans="2:3">
      <c r="B8781" s="5"/>
      <c r="C8781" s="5"/>
    </row>
    <row r="8782" spans="2:3">
      <c r="B8782" s="5"/>
      <c r="C8782" s="5"/>
    </row>
    <row r="8783" spans="2:3">
      <c r="B8783" s="5"/>
      <c r="C8783" s="5"/>
    </row>
    <row r="8784" spans="2:3">
      <c r="B8784" s="5"/>
      <c r="C8784" s="5"/>
    </row>
    <row r="8785" spans="2:3">
      <c r="B8785" s="5"/>
      <c r="C8785" s="5"/>
    </row>
    <row r="8786" spans="2:3">
      <c r="B8786" s="5"/>
      <c r="C8786" s="5"/>
    </row>
    <row r="8787" spans="2:3">
      <c r="B8787" s="5"/>
      <c r="C8787" s="5"/>
    </row>
    <row r="8788" spans="2:3">
      <c r="B8788" s="5"/>
      <c r="C8788" s="5"/>
    </row>
    <row r="8789" spans="2:3">
      <c r="B8789" s="5"/>
      <c r="C8789" s="5"/>
    </row>
    <row r="8790" spans="2:3">
      <c r="B8790" s="5"/>
      <c r="C8790" s="5"/>
    </row>
    <row r="8791" spans="2:3">
      <c r="B8791" s="5"/>
      <c r="C8791" s="5"/>
    </row>
    <row r="8792" spans="2:3">
      <c r="B8792" s="5"/>
      <c r="C8792" s="5"/>
    </row>
    <row r="8793" spans="2:3">
      <c r="B8793" s="5"/>
      <c r="C8793" s="5"/>
    </row>
    <row r="8794" spans="2:3">
      <c r="B8794" s="5"/>
      <c r="C8794" s="5"/>
    </row>
    <row r="8795" spans="2:3">
      <c r="B8795" s="5"/>
      <c r="C8795" s="5"/>
    </row>
    <row r="8796" spans="2:3">
      <c r="B8796" s="5"/>
      <c r="C8796" s="5"/>
    </row>
    <row r="8797" spans="2:3">
      <c r="B8797" s="5"/>
      <c r="C8797" s="5"/>
    </row>
    <row r="8798" spans="2:3">
      <c r="B8798" s="5"/>
      <c r="C8798" s="5"/>
    </row>
    <row r="8799" spans="2:3">
      <c r="B8799" s="5"/>
      <c r="C8799" s="5"/>
    </row>
    <row r="8800" spans="2:3">
      <c r="B8800" s="5"/>
      <c r="C8800" s="5"/>
    </row>
    <row r="8801" spans="2:3">
      <c r="B8801" s="5"/>
      <c r="C8801" s="5"/>
    </row>
    <row r="8802" spans="2:3">
      <c r="B8802" s="5"/>
      <c r="C8802" s="5"/>
    </row>
    <row r="8803" spans="2:3">
      <c r="B8803" s="5"/>
      <c r="C8803" s="5"/>
    </row>
    <row r="8804" spans="2:3">
      <c r="B8804" s="5"/>
      <c r="C8804" s="5"/>
    </row>
    <row r="8805" spans="2:3">
      <c r="B8805" s="5"/>
      <c r="C8805" s="5"/>
    </row>
    <row r="8806" spans="2:3">
      <c r="B8806" s="5"/>
      <c r="C8806" s="5"/>
    </row>
    <row r="8807" spans="2:3">
      <c r="B8807" s="5"/>
      <c r="C8807" s="5"/>
    </row>
    <row r="8808" spans="2:3">
      <c r="B8808" s="5"/>
      <c r="C8808" s="5"/>
    </row>
    <row r="8809" spans="2:3">
      <c r="B8809" s="5"/>
      <c r="C8809" s="5"/>
    </row>
    <row r="8810" spans="2:3">
      <c r="B8810" s="5"/>
      <c r="C8810" s="5"/>
    </row>
    <row r="8811" spans="2:3">
      <c r="B8811" s="5"/>
      <c r="C8811" s="5"/>
    </row>
    <row r="8812" spans="2:3">
      <c r="B8812" s="5"/>
      <c r="C8812" s="5"/>
    </row>
    <row r="8813" spans="2:3">
      <c r="B8813" s="5"/>
      <c r="C8813" s="5"/>
    </row>
    <row r="8814" spans="2:3">
      <c r="B8814" s="5"/>
      <c r="C8814" s="5"/>
    </row>
    <row r="8815" spans="2:3">
      <c r="B8815" s="5"/>
      <c r="C8815" s="5"/>
    </row>
    <row r="8816" spans="2:3">
      <c r="B8816" s="5"/>
      <c r="C8816" s="5"/>
    </row>
    <row r="8817" spans="2:3">
      <c r="B8817" s="5"/>
      <c r="C8817" s="5"/>
    </row>
    <row r="8818" spans="2:3">
      <c r="B8818" s="5"/>
      <c r="C8818" s="5"/>
    </row>
    <row r="8819" spans="2:3">
      <c r="B8819" s="5"/>
      <c r="C8819" s="5"/>
    </row>
    <row r="8820" spans="2:3">
      <c r="B8820" s="5"/>
      <c r="C8820" s="5"/>
    </row>
    <row r="8821" spans="2:3">
      <c r="B8821" s="5"/>
      <c r="C8821" s="5"/>
    </row>
    <row r="8822" spans="2:3">
      <c r="B8822" s="5"/>
      <c r="C8822" s="5"/>
    </row>
    <row r="8823" spans="2:3">
      <c r="B8823" s="5"/>
      <c r="C8823" s="5"/>
    </row>
    <row r="8824" spans="2:3">
      <c r="B8824" s="5"/>
      <c r="C8824" s="5"/>
    </row>
    <row r="8825" spans="2:3">
      <c r="B8825" s="5"/>
      <c r="C8825" s="5"/>
    </row>
    <row r="8826" spans="2:3">
      <c r="B8826" s="5"/>
      <c r="C8826" s="5"/>
    </row>
    <row r="8827" spans="2:3">
      <c r="B8827" s="5"/>
      <c r="C8827" s="5"/>
    </row>
    <row r="8828" spans="2:3">
      <c r="B8828" s="5"/>
      <c r="C8828" s="5"/>
    </row>
    <row r="8829" spans="2:3">
      <c r="B8829" s="5"/>
      <c r="C8829" s="5"/>
    </row>
    <row r="8830" spans="2:3">
      <c r="B8830" s="5"/>
      <c r="C8830" s="5"/>
    </row>
    <row r="8831" spans="2:3">
      <c r="B8831" s="5"/>
      <c r="C8831" s="5"/>
    </row>
    <row r="8832" spans="2:3">
      <c r="B8832" s="5"/>
      <c r="C8832" s="5"/>
    </row>
    <row r="8833" spans="2:3">
      <c r="B8833" s="5"/>
      <c r="C8833" s="5"/>
    </row>
    <row r="8834" spans="2:3">
      <c r="B8834" s="5"/>
      <c r="C8834" s="5"/>
    </row>
    <row r="8835" spans="2:3">
      <c r="B8835" s="5"/>
      <c r="C8835" s="5"/>
    </row>
    <row r="8836" spans="2:3">
      <c r="B8836" s="5"/>
      <c r="C8836" s="5"/>
    </row>
    <row r="8837" spans="2:3">
      <c r="B8837" s="5"/>
      <c r="C8837" s="5"/>
    </row>
    <row r="8838" spans="2:3">
      <c r="B8838" s="5"/>
      <c r="C8838" s="5"/>
    </row>
    <row r="8839" spans="2:3">
      <c r="B8839" s="5"/>
      <c r="C8839" s="5"/>
    </row>
    <row r="8840" spans="2:3">
      <c r="B8840" s="5"/>
      <c r="C8840" s="5"/>
    </row>
    <row r="8841" spans="2:3">
      <c r="B8841" s="5"/>
      <c r="C8841" s="5"/>
    </row>
    <row r="8842" spans="2:3">
      <c r="B8842" s="5"/>
      <c r="C8842" s="5"/>
    </row>
    <row r="8843" spans="2:3">
      <c r="B8843" s="5"/>
      <c r="C8843" s="5"/>
    </row>
    <row r="8844" spans="2:3">
      <c r="B8844" s="5"/>
      <c r="C8844" s="5"/>
    </row>
    <row r="8845" spans="2:3">
      <c r="B8845" s="5"/>
      <c r="C8845" s="5"/>
    </row>
    <row r="8846" spans="2:3">
      <c r="B8846" s="5"/>
      <c r="C8846" s="5"/>
    </row>
    <row r="8847" spans="2:3">
      <c r="B8847" s="5"/>
      <c r="C8847" s="5"/>
    </row>
    <row r="8848" spans="2:3">
      <c r="B8848" s="5"/>
      <c r="C8848" s="5"/>
    </row>
    <row r="8849" spans="2:3">
      <c r="B8849" s="5"/>
      <c r="C8849" s="5"/>
    </row>
    <row r="8850" spans="2:3">
      <c r="B8850" s="5"/>
      <c r="C8850" s="5"/>
    </row>
    <row r="8851" spans="2:3">
      <c r="B8851" s="5"/>
      <c r="C8851" s="5"/>
    </row>
    <row r="8852" spans="2:3">
      <c r="B8852" s="5"/>
      <c r="C8852" s="5"/>
    </row>
    <row r="8853" spans="2:3">
      <c r="B8853" s="5"/>
      <c r="C8853" s="5"/>
    </row>
    <row r="8854" spans="2:3">
      <c r="B8854" s="5"/>
      <c r="C8854" s="5"/>
    </row>
    <row r="8855" spans="2:3">
      <c r="B8855" s="5"/>
      <c r="C8855" s="5"/>
    </row>
    <row r="8856" spans="2:3">
      <c r="B8856" s="5"/>
      <c r="C8856" s="5"/>
    </row>
    <row r="8857" spans="2:3">
      <c r="B8857" s="5"/>
      <c r="C8857" s="5"/>
    </row>
    <row r="8858" spans="2:3">
      <c r="B8858" s="5"/>
      <c r="C8858" s="5"/>
    </row>
    <row r="8859" spans="2:3">
      <c r="B8859" s="5"/>
      <c r="C8859" s="5"/>
    </row>
    <row r="8860" spans="2:3">
      <c r="B8860" s="5"/>
      <c r="C8860" s="5"/>
    </row>
    <row r="8861" spans="2:3">
      <c r="B8861" s="5"/>
      <c r="C8861" s="5"/>
    </row>
    <row r="8862" spans="2:3">
      <c r="B8862" s="5"/>
      <c r="C8862" s="5"/>
    </row>
    <row r="8863" spans="2:3">
      <c r="B8863" s="5"/>
      <c r="C8863" s="5"/>
    </row>
    <row r="8864" spans="2:3">
      <c r="B8864" s="5"/>
      <c r="C8864" s="5"/>
    </row>
    <row r="8865" spans="2:3">
      <c r="B8865" s="5"/>
      <c r="C8865" s="5"/>
    </row>
    <row r="8866" spans="2:3">
      <c r="B8866" s="5"/>
      <c r="C8866" s="5"/>
    </row>
    <row r="8867" spans="2:3">
      <c r="B8867" s="5"/>
      <c r="C8867" s="5"/>
    </row>
    <row r="8868" spans="2:3">
      <c r="B8868" s="5"/>
      <c r="C8868" s="5"/>
    </row>
    <row r="8869" spans="2:3">
      <c r="B8869" s="5"/>
      <c r="C8869" s="5"/>
    </row>
    <row r="8870" spans="2:3">
      <c r="B8870" s="5"/>
      <c r="C8870" s="5"/>
    </row>
    <row r="8871" spans="2:3">
      <c r="B8871" s="5"/>
      <c r="C8871" s="5"/>
    </row>
    <row r="8872" spans="2:3">
      <c r="B8872" s="5"/>
      <c r="C8872" s="5"/>
    </row>
    <row r="8873" spans="2:3">
      <c r="B8873" s="5"/>
      <c r="C8873" s="5"/>
    </row>
    <row r="8874" spans="2:3">
      <c r="B8874" s="5"/>
      <c r="C8874" s="5"/>
    </row>
    <row r="8875" spans="2:3">
      <c r="B8875" s="5"/>
      <c r="C8875" s="5"/>
    </row>
    <row r="8876" spans="2:3">
      <c r="B8876" s="5"/>
      <c r="C8876" s="5"/>
    </row>
    <row r="8877" spans="2:3">
      <c r="B8877" s="5"/>
      <c r="C8877" s="5"/>
    </row>
    <row r="8878" spans="2:3">
      <c r="B8878" s="5"/>
      <c r="C8878" s="5"/>
    </row>
    <row r="8879" spans="2:3">
      <c r="B8879" s="5"/>
      <c r="C8879" s="5"/>
    </row>
    <row r="8880" spans="2:3">
      <c r="B8880" s="5"/>
      <c r="C8880" s="5"/>
    </row>
    <row r="8881" spans="2:3">
      <c r="B8881" s="5"/>
      <c r="C8881" s="5"/>
    </row>
    <row r="8882" spans="2:3">
      <c r="B8882" s="5"/>
      <c r="C8882" s="5"/>
    </row>
    <row r="8883" spans="2:3">
      <c r="B8883" s="5"/>
      <c r="C8883" s="5"/>
    </row>
    <row r="8884" spans="2:3">
      <c r="B8884" s="5"/>
      <c r="C8884" s="5"/>
    </row>
    <row r="8885" spans="2:3">
      <c r="B8885" s="5"/>
      <c r="C8885" s="5"/>
    </row>
    <row r="8886" spans="2:3">
      <c r="B8886" s="5"/>
      <c r="C8886" s="5"/>
    </row>
    <row r="8887" spans="2:3">
      <c r="B8887" s="5"/>
      <c r="C8887" s="5"/>
    </row>
    <row r="8888" spans="2:3">
      <c r="B8888" s="5"/>
      <c r="C8888" s="5"/>
    </row>
    <row r="8889" spans="2:3">
      <c r="B8889" s="5"/>
      <c r="C8889" s="5"/>
    </row>
    <row r="8890" spans="2:3">
      <c r="B8890" s="5"/>
      <c r="C8890" s="5"/>
    </row>
    <row r="8891" spans="2:3">
      <c r="B8891" s="5"/>
      <c r="C8891" s="5"/>
    </row>
    <row r="8892" spans="2:3">
      <c r="B8892" s="5"/>
      <c r="C8892" s="5"/>
    </row>
    <row r="8893" spans="2:3">
      <c r="B8893" s="5"/>
      <c r="C8893" s="5"/>
    </row>
    <row r="8894" spans="2:3">
      <c r="B8894" s="5"/>
      <c r="C8894" s="5"/>
    </row>
    <row r="8895" spans="2:3">
      <c r="B8895" s="5"/>
      <c r="C8895" s="5"/>
    </row>
    <row r="8896" spans="2:3">
      <c r="B8896" s="5"/>
      <c r="C8896" s="5"/>
    </row>
    <row r="8897" spans="2:3">
      <c r="B8897" s="5"/>
      <c r="C8897" s="5"/>
    </row>
    <row r="8898" spans="2:3">
      <c r="B8898" s="5"/>
      <c r="C8898" s="5"/>
    </row>
    <row r="8899" spans="2:3">
      <c r="B8899" s="5"/>
      <c r="C8899" s="5"/>
    </row>
    <row r="8900" spans="2:3">
      <c r="B8900" s="5"/>
      <c r="C8900" s="5"/>
    </row>
    <row r="8901" spans="2:3">
      <c r="B8901" s="5"/>
      <c r="C8901" s="5"/>
    </row>
    <row r="8902" spans="2:3">
      <c r="B8902" s="5"/>
      <c r="C8902" s="5"/>
    </row>
    <row r="8903" spans="2:3">
      <c r="B8903" s="5"/>
      <c r="C8903" s="5"/>
    </row>
    <row r="8904" spans="2:3">
      <c r="B8904" s="5"/>
      <c r="C8904" s="5"/>
    </row>
    <row r="8905" spans="2:3">
      <c r="B8905" s="5"/>
      <c r="C8905" s="5"/>
    </row>
    <row r="8906" spans="2:3">
      <c r="B8906" s="5"/>
      <c r="C8906" s="5"/>
    </row>
    <row r="8907" spans="2:3">
      <c r="B8907" s="5"/>
      <c r="C8907" s="5"/>
    </row>
    <row r="8908" spans="2:3">
      <c r="B8908" s="5"/>
      <c r="C8908" s="5"/>
    </row>
    <row r="8909" spans="2:3">
      <c r="B8909" s="5"/>
      <c r="C8909" s="5"/>
    </row>
    <row r="8910" spans="2:3">
      <c r="B8910" s="5"/>
      <c r="C8910" s="5"/>
    </row>
    <row r="8911" spans="2:3">
      <c r="B8911" s="5"/>
      <c r="C8911" s="5"/>
    </row>
    <row r="8912" spans="2:3">
      <c r="B8912" s="5"/>
      <c r="C8912" s="5"/>
    </row>
    <row r="8913" spans="2:3">
      <c r="B8913" s="5"/>
      <c r="C8913" s="5"/>
    </row>
    <row r="8914" spans="2:3">
      <c r="B8914" s="5"/>
      <c r="C8914" s="5"/>
    </row>
    <row r="8915" spans="2:3">
      <c r="B8915" s="5"/>
      <c r="C8915" s="5"/>
    </row>
    <row r="8916" spans="2:3">
      <c r="B8916" s="5"/>
      <c r="C8916" s="5"/>
    </row>
    <row r="8917" spans="2:3">
      <c r="B8917" s="5"/>
      <c r="C8917" s="5"/>
    </row>
    <row r="8918" spans="2:3">
      <c r="B8918" s="5"/>
      <c r="C8918" s="5"/>
    </row>
    <row r="8919" spans="2:3">
      <c r="B8919" s="5"/>
      <c r="C8919" s="5"/>
    </row>
    <row r="8920" spans="2:3">
      <c r="B8920" s="5"/>
      <c r="C8920" s="5"/>
    </row>
    <row r="8921" spans="2:3">
      <c r="B8921" s="5"/>
      <c r="C8921" s="5"/>
    </row>
    <row r="8922" spans="2:3">
      <c r="B8922" s="5"/>
      <c r="C8922" s="5"/>
    </row>
    <row r="8923" spans="2:3">
      <c r="B8923" s="5"/>
      <c r="C8923" s="5"/>
    </row>
    <row r="8924" spans="2:3">
      <c r="B8924" s="5"/>
      <c r="C8924" s="5"/>
    </row>
    <row r="8925" spans="2:3">
      <c r="B8925" s="5"/>
      <c r="C8925" s="5"/>
    </row>
    <row r="8926" spans="2:3">
      <c r="B8926" s="5"/>
      <c r="C8926" s="5"/>
    </row>
    <row r="8927" spans="2:3">
      <c r="B8927" s="5"/>
      <c r="C8927" s="5"/>
    </row>
    <row r="8928" spans="2:3">
      <c r="B8928" s="5"/>
      <c r="C8928" s="5"/>
    </row>
    <row r="8929" spans="2:3">
      <c r="B8929" s="5"/>
      <c r="C8929" s="5"/>
    </row>
    <row r="8930" spans="2:3">
      <c r="B8930" s="5"/>
      <c r="C8930" s="5"/>
    </row>
    <row r="8931" spans="2:3">
      <c r="B8931" s="5"/>
      <c r="C8931" s="5"/>
    </row>
    <row r="8932" spans="2:3">
      <c r="B8932" s="5"/>
      <c r="C8932" s="5"/>
    </row>
    <row r="8933" spans="2:3">
      <c r="B8933" s="5"/>
      <c r="C8933" s="5"/>
    </row>
    <row r="8934" spans="2:3">
      <c r="B8934" s="5"/>
      <c r="C8934" s="5"/>
    </row>
    <row r="8935" spans="2:3">
      <c r="B8935" s="5"/>
      <c r="C8935" s="5"/>
    </row>
    <row r="8936" spans="2:3">
      <c r="B8936" s="5"/>
      <c r="C8936" s="5"/>
    </row>
    <row r="8937" spans="2:3">
      <c r="B8937" s="5"/>
      <c r="C8937" s="5"/>
    </row>
    <row r="8938" spans="2:3">
      <c r="B8938" s="5"/>
      <c r="C8938" s="5"/>
    </row>
    <row r="8939" spans="2:3">
      <c r="B8939" s="5"/>
      <c r="C8939" s="5"/>
    </row>
    <row r="8940" spans="2:3">
      <c r="B8940" s="5"/>
      <c r="C8940" s="5"/>
    </row>
    <row r="8941" spans="2:3">
      <c r="B8941" s="5"/>
      <c r="C8941" s="5"/>
    </row>
    <row r="8942" spans="2:3">
      <c r="B8942" s="5"/>
      <c r="C8942" s="5"/>
    </row>
    <row r="8943" spans="2:3">
      <c r="B8943" s="5"/>
      <c r="C8943" s="5"/>
    </row>
    <row r="8944" spans="2:3">
      <c r="B8944" s="5"/>
      <c r="C8944" s="5"/>
    </row>
    <row r="8945" spans="2:3">
      <c r="B8945" s="5"/>
      <c r="C8945" s="5"/>
    </row>
    <row r="8946" spans="2:3">
      <c r="B8946" s="5"/>
      <c r="C8946" s="5"/>
    </row>
    <row r="8947" spans="2:3">
      <c r="B8947" s="5"/>
      <c r="C8947" s="5"/>
    </row>
    <row r="8948" spans="2:3">
      <c r="B8948" s="5"/>
      <c r="C8948" s="5"/>
    </row>
    <row r="8949" spans="2:3">
      <c r="B8949" s="5"/>
      <c r="C8949" s="5"/>
    </row>
    <row r="8950" spans="2:3">
      <c r="B8950" s="5"/>
      <c r="C8950" s="5"/>
    </row>
    <row r="8951" spans="2:3">
      <c r="B8951" s="5"/>
      <c r="C8951" s="5"/>
    </row>
    <row r="8952" spans="2:3">
      <c r="B8952" s="5"/>
      <c r="C8952" s="5"/>
    </row>
    <row r="8953" spans="2:3">
      <c r="B8953" s="5"/>
      <c r="C8953" s="5"/>
    </row>
    <row r="8954" spans="2:3">
      <c r="B8954" s="5"/>
      <c r="C8954" s="5"/>
    </row>
    <row r="8955" spans="2:3">
      <c r="B8955" s="5"/>
      <c r="C8955" s="5"/>
    </row>
    <row r="8956" spans="2:3">
      <c r="B8956" s="5"/>
      <c r="C8956" s="5"/>
    </row>
    <row r="8957" spans="2:3">
      <c r="B8957" s="5"/>
      <c r="C8957" s="5"/>
    </row>
    <row r="8958" spans="2:3">
      <c r="B8958" s="5"/>
      <c r="C8958" s="5"/>
    </row>
    <row r="8959" spans="2:3">
      <c r="B8959" s="5"/>
      <c r="C8959" s="5"/>
    </row>
    <row r="8960" spans="2:3">
      <c r="B8960" s="5"/>
      <c r="C8960" s="5"/>
    </row>
    <row r="8961" spans="2:3">
      <c r="B8961" s="5"/>
      <c r="C8961" s="5"/>
    </row>
    <row r="8962" spans="2:3">
      <c r="B8962" s="5"/>
      <c r="C8962" s="5"/>
    </row>
    <row r="8963" spans="2:3">
      <c r="B8963" s="5"/>
      <c r="C8963" s="5"/>
    </row>
    <row r="8964" spans="2:3">
      <c r="B8964" s="5"/>
      <c r="C8964" s="5"/>
    </row>
    <row r="8965" spans="2:3">
      <c r="B8965" s="5"/>
      <c r="C8965" s="5"/>
    </row>
    <row r="8966" spans="2:3">
      <c r="B8966" s="5"/>
      <c r="C8966" s="5"/>
    </row>
    <row r="8967" spans="2:3">
      <c r="B8967" s="5"/>
      <c r="C8967" s="5"/>
    </row>
    <row r="8968" spans="2:3">
      <c r="B8968" s="5"/>
      <c r="C8968" s="5"/>
    </row>
    <row r="8969" spans="2:3">
      <c r="B8969" s="5"/>
      <c r="C8969" s="5"/>
    </row>
    <row r="8970" spans="2:3">
      <c r="B8970" s="5"/>
      <c r="C8970" s="5"/>
    </row>
    <row r="8971" spans="2:3">
      <c r="B8971" s="5"/>
      <c r="C8971" s="5"/>
    </row>
    <row r="8972" spans="2:3">
      <c r="B8972" s="5"/>
      <c r="C8972" s="5"/>
    </row>
    <row r="8973" spans="2:3">
      <c r="B8973" s="5"/>
      <c r="C8973" s="5"/>
    </row>
    <row r="8974" spans="2:3">
      <c r="B8974" s="5"/>
      <c r="C8974" s="5"/>
    </row>
    <row r="8975" spans="2:3">
      <c r="B8975" s="5"/>
      <c r="C8975" s="5"/>
    </row>
    <row r="8976" spans="2:3">
      <c r="B8976" s="5"/>
      <c r="C8976" s="5"/>
    </row>
    <row r="8977" spans="2:3">
      <c r="B8977" s="5"/>
      <c r="C8977" s="5"/>
    </row>
    <row r="8978" spans="2:3">
      <c r="B8978" s="5"/>
      <c r="C8978" s="5"/>
    </row>
    <row r="8979" spans="2:3">
      <c r="B8979" s="5"/>
      <c r="C8979" s="5"/>
    </row>
    <row r="8980" spans="2:3">
      <c r="B8980" s="5"/>
      <c r="C8980" s="5"/>
    </row>
    <row r="8981" spans="2:3">
      <c r="B8981" s="5"/>
      <c r="C8981" s="5"/>
    </row>
    <row r="8982" spans="2:3">
      <c r="B8982" s="5"/>
      <c r="C8982" s="5"/>
    </row>
    <row r="8983" spans="2:3">
      <c r="B8983" s="5"/>
      <c r="C8983" s="5"/>
    </row>
    <row r="8984" spans="2:3">
      <c r="B8984" s="5"/>
      <c r="C8984" s="5"/>
    </row>
    <row r="8985" spans="2:3">
      <c r="B8985" s="5"/>
      <c r="C8985" s="5"/>
    </row>
    <row r="8986" spans="2:3">
      <c r="B8986" s="5"/>
      <c r="C8986" s="5"/>
    </row>
    <row r="8987" spans="2:3">
      <c r="B8987" s="5"/>
      <c r="C8987" s="5"/>
    </row>
    <row r="8988" spans="2:3">
      <c r="B8988" s="5"/>
      <c r="C8988" s="5"/>
    </row>
    <row r="8989" spans="2:3">
      <c r="B8989" s="5"/>
      <c r="C8989" s="5"/>
    </row>
    <row r="8990" spans="2:3">
      <c r="B8990" s="5"/>
      <c r="C8990" s="5"/>
    </row>
    <row r="8991" spans="2:3">
      <c r="B8991" s="5"/>
      <c r="C8991" s="5"/>
    </row>
    <row r="8992" spans="2:3">
      <c r="B8992" s="5"/>
      <c r="C8992" s="5"/>
    </row>
    <row r="8993" spans="2:3">
      <c r="B8993" s="5"/>
      <c r="C8993" s="5"/>
    </row>
    <row r="8994" spans="2:3">
      <c r="B8994" s="5"/>
      <c r="C8994" s="5"/>
    </row>
    <row r="8995" spans="2:3">
      <c r="B8995" s="5"/>
      <c r="C8995" s="5"/>
    </row>
    <row r="8996" spans="2:3">
      <c r="B8996" s="5"/>
      <c r="C8996" s="5"/>
    </row>
    <row r="8997" spans="2:3">
      <c r="B8997" s="5"/>
      <c r="C8997" s="5"/>
    </row>
    <row r="8998" spans="2:3">
      <c r="B8998" s="5"/>
      <c r="C8998" s="5"/>
    </row>
    <row r="8999" spans="2:3">
      <c r="B8999" s="5"/>
      <c r="C8999" s="5"/>
    </row>
    <row r="9000" spans="2:3">
      <c r="B9000" s="5"/>
      <c r="C9000" s="5"/>
    </row>
    <row r="9001" spans="2:3">
      <c r="B9001" s="5"/>
      <c r="C9001" s="5"/>
    </row>
    <row r="9002" spans="2:3">
      <c r="B9002" s="5"/>
      <c r="C9002" s="5"/>
    </row>
    <row r="9003" spans="2:3">
      <c r="B9003" s="5"/>
      <c r="C9003" s="5"/>
    </row>
    <row r="9004" spans="2:3">
      <c r="B9004" s="5"/>
      <c r="C9004" s="5"/>
    </row>
    <row r="9005" spans="2:3">
      <c r="B9005" s="5"/>
      <c r="C9005" s="5"/>
    </row>
    <row r="9006" spans="2:3">
      <c r="B9006" s="5"/>
      <c r="C9006" s="5"/>
    </row>
    <row r="9007" spans="2:3">
      <c r="B9007" s="5"/>
      <c r="C9007" s="5"/>
    </row>
    <row r="9008" spans="2:3">
      <c r="B9008" s="5"/>
      <c r="C9008" s="5"/>
    </row>
    <row r="9009" spans="2:3">
      <c r="B9009" s="5"/>
      <c r="C9009" s="5"/>
    </row>
    <row r="9010" spans="2:3">
      <c r="B9010" s="5"/>
      <c r="C9010" s="5"/>
    </row>
    <row r="9011" spans="2:3">
      <c r="B9011" s="5"/>
      <c r="C9011" s="5"/>
    </row>
    <row r="9012" spans="2:3">
      <c r="B9012" s="5"/>
      <c r="C9012" s="5"/>
    </row>
    <row r="9013" spans="2:3">
      <c r="B9013" s="5"/>
      <c r="C9013" s="5"/>
    </row>
    <row r="9014" spans="2:3">
      <c r="B9014" s="5"/>
      <c r="C9014" s="5"/>
    </row>
    <row r="9015" spans="2:3">
      <c r="B9015" s="5"/>
      <c r="C9015" s="5"/>
    </row>
    <row r="9016" spans="2:3">
      <c r="B9016" s="5"/>
      <c r="C9016" s="5"/>
    </row>
    <row r="9017" spans="2:3">
      <c r="B9017" s="5"/>
      <c r="C9017" s="5"/>
    </row>
    <row r="9018" spans="2:3">
      <c r="B9018" s="5"/>
      <c r="C9018" s="5"/>
    </row>
    <row r="9019" spans="2:3">
      <c r="B9019" s="5"/>
      <c r="C9019" s="5"/>
    </row>
    <row r="9020" spans="2:3">
      <c r="B9020" s="5"/>
      <c r="C9020" s="5"/>
    </row>
    <row r="9021" spans="2:3">
      <c r="B9021" s="5"/>
      <c r="C9021" s="5"/>
    </row>
    <row r="9022" spans="2:3">
      <c r="B9022" s="5"/>
      <c r="C9022" s="5"/>
    </row>
    <row r="9023" spans="2:3">
      <c r="B9023" s="5"/>
      <c r="C9023" s="5"/>
    </row>
    <row r="9024" spans="2:3">
      <c r="B9024" s="5"/>
      <c r="C9024" s="5"/>
    </row>
    <row r="9025" spans="2:3">
      <c r="B9025" s="5"/>
      <c r="C9025" s="5"/>
    </row>
    <row r="9026" spans="2:3">
      <c r="B9026" s="5"/>
      <c r="C9026" s="5"/>
    </row>
    <row r="9027" spans="2:3">
      <c r="B9027" s="5"/>
      <c r="C9027" s="5"/>
    </row>
    <row r="9028" spans="2:3">
      <c r="B9028" s="5"/>
      <c r="C9028" s="5"/>
    </row>
    <row r="9029" spans="2:3">
      <c r="B9029" s="5"/>
      <c r="C9029" s="5"/>
    </row>
    <row r="9030" spans="2:3">
      <c r="B9030" s="5"/>
      <c r="C9030" s="5"/>
    </row>
    <row r="9031" spans="2:3">
      <c r="B9031" s="5"/>
      <c r="C9031" s="5"/>
    </row>
    <row r="9032" spans="2:3">
      <c r="B9032" s="5"/>
      <c r="C9032" s="5"/>
    </row>
    <row r="9033" spans="2:3">
      <c r="B9033" s="5"/>
      <c r="C9033" s="5"/>
    </row>
    <row r="9034" spans="2:3">
      <c r="B9034" s="5"/>
      <c r="C9034" s="5"/>
    </row>
    <row r="9035" spans="2:3">
      <c r="B9035" s="5"/>
      <c r="C9035" s="5"/>
    </row>
    <row r="9036" spans="2:3">
      <c r="B9036" s="5"/>
      <c r="C9036" s="5"/>
    </row>
    <row r="9037" spans="2:3">
      <c r="B9037" s="5"/>
      <c r="C9037" s="5"/>
    </row>
    <row r="9038" spans="2:3">
      <c r="B9038" s="5"/>
      <c r="C9038" s="5"/>
    </row>
    <row r="9039" spans="2:3">
      <c r="B9039" s="5"/>
      <c r="C9039" s="5"/>
    </row>
    <row r="9040" spans="2:3">
      <c r="B9040" s="5"/>
      <c r="C9040" s="5"/>
    </row>
    <row r="9041" spans="2:3">
      <c r="B9041" s="5"/>
      <c r="C9041" s="5"/>
    </row>
    <row r="9042" spans="2:3">
      <c r="B9042" s="5"/>
      <c r="C9042" s="5"/>
    </row>
    <row r="9043" spans="2:3">
      <c r="B9043" s="5"/>
      <c r="C9043" s="5"/>
    </row>
    <row r="9044" spans="2:3">
      <c r="B9044" s="5"/>
      <c r="C9044" s="5"/>
    </row>
    <row r="9045" spans="2:3">
      <c r="B9045" s="5"/>
      <c r="C9045" s="5"/>
    </row>
    <row r="9046" spans="2:3">
      <c r="B9046" s="5"/>
      <c r="C9046" s="5"/>
    </row>
    <row r="9047" spans="2:3">
      <c r="B9047" s="5"/>
      <c r="C9047" s="5"/>
    </row>
    <row r="9048" spans="2:3">
      <c r="B9048" s="5"/>
      <c r="C9048" s="5"/>
    </row>
    <row r="9049" spans="2:3">
      <c r="B9049" s="5"/>
      <c r="C9049" s="5"/>
    </row>
    <row r="9050" spans="2:3">
      <c r="B9050" s="5"/>
      <c r="C9050" s="5"/>
    </row>
    <row r="9051" spans="2:3">
      <c r="B9051" s="5"/>
      <c r="C9051" s="5"/>
    </row>
    <row r="9052" spans="2:3">
      <c r="B9052" s="5"/>
      <c r="C9052" s="5"/>
    </row>
    <row r="9053" spans="2:3">
      <c r="B9053" s="5"/>
      <c r="C9053" s="5"/>
    </row>
    <row r="9054" spans="2:3">
      <c r="B9054" s="5"/>
      <c r="C9054" s="5"/>
    </row>
    <row r="9055" spans="2:3">
      <c r="B9055" s="5"/>
      <c r="C9055" s="5"/>
    </row>
    <row r="9056" spans="2:3">
      <c r="B9056" s="5"/>
      <c r="C9056" s="5"/>
    </row>
    <row r="9057" spans="2:3">
      <c r="B9057" s="5"/>
      <c r="C9057" s="5"/>
    </row>
    <row r="9058" spans="2:3">
      <c r="B9058" s="5"/>
      <c r="C9058" s="5"/>
    </row>
    <row r="9059" spans="2:3">
      <c r="B9059" s="5"/>
      <c r="C9059" s="5"/>
    </row>
    <row r="9060" spans="2:3">
      <c r="B9060" s="5"/>
      <c r="C9060" s="5"/>
    </row>
    <row r="9061" spans="2:3">
      <c r="B9061" s="5"/>
      <c r="C9061" s="5"/>
    </row>
    <row r="9062" spans="2:3">
      <c r="B9062" s="5"/>
      <c r="C9062" s="5"/>
    </row>
    <row r="9063" spans="2:3">
      <c r="B9063" s="5"/>
      <c r="C9063" s="5"/>
    </row>
    <row r="9064" spans="2:3">
      <c r="B9064" s="5"/>
      <c r="C9064" s="5"/>
    </row>
    <row r="9065" spans="2:3">
      <c r="B9065" s="5"/>
      <c r="C9065" s="5"/>
    </row>
    <row r="9066" spans="2:3">
      <c r="B9066" s="5"/>
      <c r="C9066" s="5"/>
    </row>
    <row r="9067" spans="2:3">
      <c r="B9067" s="5"/>
      <c r="C9067" s="5"/>
    </row>
    <row r="9068" spans="2:3">
      <c r="B9068" s="5"/>
      <c r="C9068" s="5"/>
    </row>
    <row r="9069" spans="2:3">
      <c r="B9069" s="5"/>
      <c r="C9069" s="5"/>
    </row>
    <row r="9070" spans="2:3">
      <c r="B9070" s="5"/>
      <c r="C9070" s="5"/>
    </row>
    <row r="9071" spans="2:3">
      <c r="B9071" s="5"/>
      <c r="C9071" s="5"/>
    </row>
    <row r="9072" spans="2:3">
      <c r="B9072" s="5"/>
      <c r="C9072" s="5"/>
    </row>
    <row r="9073" spans="2:3">
      <c r="B9073" s="5"/>
      <c r="C9073" s="5"/>
    </row>
    <row r="9074" spans="2:3">
      <c r="B9074" s="5"/>
      <c r="C9074" s="5"/>
    </row>
    <row r="9075" spans="2:3">
      <c r="B9075" s="5"/>
      <c r="C9075" s="5"/>
    </row>
    <row r="9076" spans="2:3">
      <c r="B9076" s="5"/>
      <c r="C9076" s="5"/>
    </row>
    <row r="9077" spans="2:3">
      <c r="B9077" s="5"/>
      <c r="C9077" s="5"/>
    </row>
    <row r="9078" spans="2:3">
      <c r="B9078" s="5"/>
      <c r="C9078" s="5"/>
    </row>
    <row r="9079" spans="2:3">
      <c r="B9079" s="5"/>
      <c r="C9079" s="5"/>
    </row>
    <row r="9080" spans="2:3">
      <c r="B9080" s="5"/>
      <c r="C9080" s="5"/>
    </row>
    <row r="9081" spans="2:3">
      <c r="B9081" s="5"/>
      <c r="C9081" s="5"/>
    </row>
    <row r="9082" spans="2:3">
      <c r="B9082" s="5"/>
      <c r="C9082" s="5"/>
    </row>
    <row r="9083" spans="2:3">
      <c r="B9083" s="5"/>
      <c r="C9083" s="5"/>
    </row>
    <row r="9084" spans="2:3">
      <c r="B9084" s="5"/>
      <c r="C9084" s="5"/>
    </row>
    <row r="9085" spans="2:3">
      <c r="B9085" s="5"/>
      <c r="C9085" s="5"/>
    </row>
    <row r="9086" spans="2:3">
      <c r="B9086" s="5"/>
      <c r="C9086" s="5"/>
    </row>
    <row r="9087" spans="2:3">
      <c r="B9087" s="5"/>
      <c r="C9087" s="5"/>
    </row>
    <row r="9088" spans="2:3">
      <c r="B9088" s="5"/>
      <c r="C9088" s="5"/>
    </row>
    <row r="9089" spans="2:3">
      <c r="B9089" s="5"/>
      <c r="C9089" s="5"/>
    </row>
    <row r="9090" spans="2:3">
      <c r="B9090" s="5"/>
      <c r="C9090" s="5"/>
    </row>
    <row r="9091" spans="2:3">
      <c r="B9091" s="5"/>
      <c r="C9091" s="5"/>
    </row>
    <row r="9092" spans="2:3">
      <c r="B9092" s="5"/>
      <c r="C9092" s="5"/>
    </row>
    <row r="9093" spans="2:3">
      <c r="B9093" s="5"/>
      <c r="C9093" s="5"/>
    </row>
    <row r="9094" spans="2:3">
      <c r="B9094" s="5"/>
      <c r="C9094" s="5"/>
    </row>
    <row r="9095" spans="2:3">
      <c r="B9095" s="5"/>
      <c r="C9095" s="5"/>
    </row>
    <row r="9096" spans="2:3">
      <c r="B9096" s="5"/>
      <c r="C9096" s="5"/>
    </row>
    <row r="9097" spans="2:3">
      <c r="B9097" s="5"/>
      <c r="C9097" s="5"/>
    </row>
    <row r="9098" spans="2:3">
      <c r="B9098" s="5"/>
      <c r="C9098" s="5"/>
    </row>
    <row r="9099" spans="2:3">
      <c r="B9099" s="5"/>
      <c r="C9099" s="5"/>
    </row>
    <row r="9100" spans="2:3">
      <c r="B9100" s="5"/>
      <c r="C9100" s="5"/>
    </row>
    <row r="9101" spans="2:3">
      <c r="B9101" s="5"/>
      <c r="C9101" s="5"/>
    </row>
    <row r="9102" spans="2:3">
      <c r="B9102" s="5"/>
      <c r="C9102" s="5"/>
    </row>
    <row r="9103" spans="2:3">
      <c r="B9103" s="5"/>
      <c r="C9103" s="5"/>
    </row>
    <row r="9104" spans="2:3">
      <c r="B9104" s="5"/>
      <c r="C9104" s="5"/>
    </row>
    <row r="9105" spans="2:3">
      <c r="B9105" s="5"/>
      <c r="C9105" s="5"/>
    </row>
    <row r="9106" spans="2:3">
      <c r="B9106" s="5"/>
      <c r="C9106" s="5"/>
    </row>
    <row r="9107" spans="2:3">
      <c r="B9107" s="5"/>
      <c r="C9107" s="5"/>
    </row>
    <row r="9108" spans="2:3">
      <c r="B9108" s="5"/>
      <c r="C9108" s="5"/>
    </row>
    <row r="9109" spans="2:3">
      <c r="B9109" s="5"/>
      <c r="C9109" s="5"/>
    </row>
    <row r="9110" spans="2:3">
      <c r="B9110" s="5"/>
      <c r="C9110" s="5"/>
    </row>
    <row r="9111" spans="2:3">
      <c r="B9111" s="5"/>
      <c r="C9111" s="5"/>
    </row>
    <row r="9112" spans="2:3">
      <c r="B9112" s="5"/>
      <c r="C9112" s="5"/>
    </row>
    <row r="9113" spans="2:3">
      <c r="B9113" s="5"/>
      <c r="C9113" s="5"/>
    </row>
    <row r="9114" spans="2:3">
      <c r="B9114" s="5"/>
      <c r="C9114" s="5"/>
    </row>
    <row r="9115" spans="2:3">
      <c r="B9115" s="5"/>
      <c r="C9115" s="5"/>
    </row>
    <row r="9116" spans="2:3">
      <c r="B9116" s="5"/>
      <c r="C9116" s="5"/>
    </row>
    <row r="9117" spans="2:3">
      <c r="B9117" s="5"/>
      <c r="C9117" s="5"/>
    </row>
    <row r="9118" spans="2:3">
      <c r="B9118" s="5"/>
      <c r="C9118" s="5"/>
    </row>
    <row r="9119" spans="2:3">
      <c r="B9119" s="5"/>
      <c r="C9119" s="5"/>
    </row>
    <row r="9120" spans="2:3">
      <c r="B9120" s="5"/>
      <c r="C9120" s="5"/>
    </row>
    <row r="9121" spans="2:3">
      <c r="B9121" s="5"/>
      <c r="C9121" s="5"/>
    </row>
    <row r="9122" spans="2:3">
      <c r="B9122" s="5"/>
      <c r="C9122" s="5"/>
    </row>
    <row r="9123" spans="2:3">
      <c r="B9123" s="5"/>
      <c r="C9123" s="5"/>
    </row>
    <row r="9124" spans="2:3">
      <c r="B9124" s="5"/>
      <c r="C9124" s="5"/>
    </row>
    <row r="9125" spans="2:3">
      <c r="B9125" s="5"/>
      <c r="C9125" s="5"/>
    </row>
    <row r="9126" spans="2:3">
      <c r="B9126" s="5"/>
      <c r="C9126" s="5"/>
    </row>
    <row r="9127" spans="2:3">
      <c r="B9127" s="5"/>
      <c r="C9127" s="5"/>
    </row>
    <row r="9128" spans="2:3">
      <c r="B9128" s="5"/>
      <c r="C9128" s="5"/>
    </row>
    <row r="9129" spans="2:3">
      <c r="B9129" s="5"/>
      <c r="C9129" s="5"/>
    </row>
    <row r="9130" spans="2:3">
      <c r="B9130" s="5"/>
      <c r="C9130" s="5"/>
    </row>
    <row r="9131" spans="2:3">
      <c r="B9131" s="5"/>
      <c r="C9131" s="5"/>
    </row>
    <row r="9132" spans="2:3">
      <c r="B9132" s="5"/>
      <c r="C9132" s="5"/>
    </row>
    <row r="9133" spans="2:3">
      <c r="B9133" s="5"/>
      <c r="C9133" s="5"/>
    </row>
    <row r="9134" spans="2:3">
      <c r="B9134" s="5"/>
      <c r="C9134" s="5"/>
    </row>
    <row r="9135" spans="2:3">
      <c r="B9135" s="5"/>
      <c r="C9135" s="5"/>
    </row>
    <row r="9136" spans="2:3">
      <c r="B9136" s="5"/>
      <c r="C9136" s="5"/>
    </row>
    <row r="9137" spans="2:3">
      <c r="B9137" s="5"/>
      <c r="C9137" s="5"/>
    </row>
    <row r="9138" spans="2:3">
      <c r="B9138" s="5"/>
      <c r="C9138" s="5"/>
    </row>
    <row r="9139" spans="2:3">
      <c r="B9139" s="5"/>
      <c r="C9139" s="5"/>
    </row>
    <row r="9140" spans="2:3">
      <c r="B9140" s="5"/>
      <c r="C9140" s="5"/>
    </row>
    <row r="9141" spans="2:3">
      <c r="B9141" s="5"/>
      <c r="C9141" s="5"/>
    </row>
    <row r="9142" spans="2:3">
      <c r="B9142" s="5"/>
      <c r="C9142" s="5"/>
    </row>
    <row r="9143" spans="2:3">
      <c r="B9143" s="5"/>
      <c r="C9143" s="5"/>
    </row>
    <row r="9144" spans="2:3">
      <c r="B9144" s="5"/>
      <c r="C9144" s="5"/>
    </row>
    <row r="9145" spans="2:3">
      <c r="B9145" s="5"/>
      <c r="C9145" s="5"/>
    </row>
    <row r="9146" spans="2:3">
      <c r="B9146" s="5"/>
      <c r="C9146" s="5"/>
    </row>
    <row r="9147" spans="2:3">
      <c r="B9147" s="5"/>
      <c r="C9147" s="5"/>
    </row>
    <row r="9148" spans="2:3">
      <c r="B9148" s="5"/>
      <c r="C9148" s="5"/>
    </row>
    <row r="9149" spans="2:3">
      <c r="B9149" s="5"/>
      <c r="C9149" s="5"/>
    </row>
    <row r="9150" spans="2:3">
      <c r="B9150" s="5"/>
      <c r="C9150" s="5"/>
    </row>
    <row r="9151" spans="2:3">
      <c r="B9151" s="5"/>
      <c r="C9151" s="5"/>
    </row>
    <row r="9152" spans="2:3">
      <c r="B9152" s="5"/>
      <c r="C9152" s="5"/>
    </row>
    <row r="9153" spans="2:3">
      <c r="B9153" s="5"/>
      <c r="C9153" s="5"/>
    </row>
    <row r="9154" spans="2:3">
      <c r="B9154" s="5"/>
      <c r="C9154" s="5"/>
    </row>
    <row r="9155" spans="2:3">
      <c r="B9155" s="5"/>
      <c r="C9155" s="5"/>
    </row>
    <row r="9156" spans="2:3">
      <c r="B9156" s="5"/>
      <c r="C9156" s="5"/>
    </row>
    <row r="9157" spans="2:3">
      <c r="B9157" s="5"/>
      <c r="C9157" s="5"/>
    </row>
    <row r="9158" spans="2:3">
      <c r="B9158" s="5"/>
      <c r="C9158" s="5"/>
    </row>
    <row r="9159" spans="2:3">
      <c r="B9159" s="5"/>
      <c r="C9159" s="5"/>
    </row>
    <row r="9160" spans="2:3">
      <c r="B9160" s="5"/>
      <c r="C9160" s="5"/>
    </row>
    <row r="9161" spans="2:3">
      <c r="B9161" s="5"/>
      <c r="C9161" s="5"/>
    </row>
    <row r="9162" spans="2:3">
      <c r="B9162" s="5"/>
      <c r="C9162" s="5"/>
    </row>
    <row r="9163" spans="2:3">
      <c r="B9163" s="5"/>
      <c r="C9163" s="5"/>
    </row>
    <row r="9164" spans="2:3">
      <c r="B9164" s="5"/>
      <c r="C9164" s="5"/>
    </row>
    <row r="9165" spans="2:3">
      <c r="B9165" s="5"/>
      <c r="C9165" s="5"/>
    </row>
    <row r="9166" spans="2:3">
      <c r="B9166" s="5"/>
      <c r="C9166" s="5"/>
    </row>
    <row r="9167" spans="2:3">
      <c r="B9167" s="5"/>
      <c r="C9167" s="5"/>
    </row>
    <row r="9168" spans="2:3">
      <c r="B9168" s="5"/>
      <c r="C9168" s="5"/>
    </row>
    <row r="9169" spans="2:3">
      <c r="B9169" s="5"/>
      <c r="C9169" s="5"/>
    </row>
    <row r="9170" spans="2:3">
      <c r="B9170" s="5"/>
      <c r="C9170" s="5"/>
    </row>
    <row r="9171" spans="2:3">
      <c r="B9171" s="5"/>
      <c r="C9171" s="5"/>
    </row>
    <row r="9172" spans="2:3">
      <c r="B9172" s="5"/>
      <c r="C9172" s="5"/>
    </row>
    <row r="9173" spans="2:3">
      <c r="B9173" s="5"/>
      <c r="C9173" s="5"/>
    </row>
    <row r="9174" spans="2:3">
      <c r="B9174" s="5"/>
      <c r="C9174" s="5"/>
    </row>
    <row r="9175" spans="2:3">
      <c r="B9175" s="5"/>
      <c r="C9175" s="5"/>
    </row>
    <row r="9176" spans="2:3">
      <c r="B9176" s="5"/>
      <c r="C9176" s="5"/>
    </row>
    <row r="9177" spans="2:3">
      <c r="B9177" s="5"/>
      <c r="C9177" s="5"/>
    </row>
    <row r="9178" spans="2:3">
      <c r="B9178" s="5"/>
      <c r="C9178" s="5"/>
    </row>
    <row r="9179" spans="2:3">
      <c r="B9179" s="5"/>
      <c r="C9179" s="5"/>
    </row>
    <row r="9180" spans="2:3">
      <c r="B9180" s="5"/>
      <c r="C9180" s="5"/>
    </row>
    <row r="9181" spans="2:3">
      <c r="B9181" s="5"/>
      <c r="C9181" s="5"/>
    </row>
    <row r="9182" spans="2:3">
      <c r="B9182" s="5"/>
      <c r="C9182" s="5"/>
    </row>
    <row r="9183" spans="2:3">
      <c r="B9183" s="5"/>
      <c r="C9183" s="5"/>
    </row>
    <row r="9184" spans="2:3">
      <c r="B9184" s="5"/>
      <c r="C9184" s="5"/>
    </row>
    <row r="9185" spans="2:3">
      <c r="B9185" s="5"/>
      <c r="C9185" s="5"/>
    </row>
    <row r="9186" spans="2:3">
      <c r="B9186" s="5"/>
      <c r="C9186" s="5"/>
    </row>
    <row r="9187" spans="2:3">
      <c r="B9187" s="5"/>
      <c r="C9187" s="5"/>
    </row>
    <row r="9188" spans="2:3">
      <c r="B9188" s="5"/>
      <c r="C9188" s="5"/>
    </row>
    <row r="9189" spans="2:3">
      <c r="B9189" s="5"/>
      <c r="C9189" s="5"/>
    </row>
    <row r="9190" spans="2:3">
      <c r="B9190" s="5"/>
      <c r="C9190" s="5"/>
    </row>
    <row r="9191" spans="2:3">
      <c r="B9191" s="5"/>
      <c r="C9191" s="5"/>
    </row>
    <row r="9192" spans="2:3">
      <c r="B9192" s="5"/>
      <c r="C9192" s="5"/>
    </row>
    <row r="9193" spans="2:3">
      <c r="B9193" s="5"/>
      <c r="C9193" s="5"/>
    </row>
    <row r="9194" spans="2:3">
      <c r="B9194" s="5"/>
      <c r="C9194" s="5"/>
    </row>
    <row r="9195" spans="2:3">
      <c r="B9195" s="5"/>
      <c r="C9195" s="5"/>
    </row>
    <row r="9196" spans="2:3">
      <c r="B9196" s="5"/>
      <c r="C9196" s="5"/>
    </row>
    <row r="9197" spans="2:3">
      <c r="B9197" s="5"/>
      <c r="C9197" s="5"/>
    </row>
    <row r="9198" spans="2:3">
      <c r="B9198" s="5"/>
      <c r="C9198" s="5"/>
    </row>
    <row r="9199" spans="2:3">
      <c r="B9199" s="5"/>
      <c r="C9199" s="5"/>
    </row>
    <row r="9200" spans="2:3">
      <c r="B9200" s="5"/>
      <c r="C9200" s="5"/>
    </row>
    <row r="9201" spans="2:3">
      <c r="B9201" s="5"/>
      <c r="C9201" s="5"/>
    </row>
    <row r="9202" spans="2:3">
      <c r="B9202" s="5"/>
      <c r="C9202" s="5"/>
    </row>
    <row r="9203" spans="2:3">
      <c r="B9203" s="5"/>
      <c r="C9203" s="5"/>
    </row>
    <row r="9204" spans="2:3">
      <c r="B9204" s="5"/>
      <c r="C9204" s="5"/>
    </row>
    <row r="9205" spans="2:3">
      <c r="B9205" s="5"/>
      <c r="C9205" s="5"/>
    </row>
    <row r="9206" spans="2:3">
      <c r="B9206" s="5"/>
      <c r="C9206" s="5"/>
    </row>
    <row r="9207" spans="2:3">
      <c r="B9207" s="5"/>
      <c r="C9207" s="5"/>
    </row>
    <row r="9208" spans="2:3">
      <c r="B9208" s="5"/>
      <c r="C9208" s="5"/>
    </row>
    <row r="9209" spans="2:3">
      <c r="B9209" s="5"/>
      <c r="C9209" s="5"/>
    </row>
    <row r="9210" spans="2:3">
      <c r="B9210" s="5"/>
      <c r="C9210" s="5"/>
    </row>
    <row r="9211" spans="2:3">
      <c r="B9211" s="5"/>
      <c r="C9211" s="5"/>
    </row>
    <row r="9212" spans="2:3">
      <c r="B9212" s="5"/>
      <c r="C9212" s="5"/>
    </row>
    <row r="9213" spans="2:3">
      <c r="B9213" s="5"/>
      <c r="C9213" s="5"/>
    </row>
    <row r="9214" spans="2:3">
      <c r="B9214" s="5"/>
      <c r="C9214" s="5"/>
    </row>
    <row r="9215" spans="2:3">
      <c r="B9215" s="5"/>
      <c r="C9215" s="5"/>
    </row>
    <row r="9216" spans="2:3">
      <c r="B9216" s="5"/>
      <c r="C9216" s="5"/>
    </row>
    <row r="9217" spans="2:3">
      <c r="B9217" s="5"/>
      <c r="C9217" s="5"/>
    </row>
    <row r="9218" spans="2:3">
      <c r="B9218" s="5"/>
      <c r="C9218" s="5"/>
    </row>
    <row r="9219" spans="2:3">
      <c r="B9219" s="5"/>
      <c r="C9219" s="5"/>
    </row>
    <row r="9220" spans="2:3">
      <c r="B9220" s="5"/>
      <c r="C9220" s="5"/>
    </row>
    <row r="9221" spans="2:3">
      <c r="B9221" s="5"/>
      <c r="C9221" s="5"/>
    </row>
    <row r="9222" spans="2:3">
      <c r="B9222" s="5"/>
      <c r="C9222" s="5"/>
    </row>
    <row r="9223" spans="2:3">
      <c r="B9223" s="5"/>
      <c r="C9223" s="5"/>
    </row>
    <row r="9224" spans="2:3">
      <c r="B9224" s="5"/>
      <c r="C9224" s="5"/>
    </row>
    <row r="9225" spans="2:3">
      <c r="B9225" s="5"/>
      <c r="C9225" s="5"/>
    </row>
    <row r="9226" spans="2:3">
      <c r="B9226" s="5"/>
      <c r="C9226" s="5"/>
    </row>
    <row r="9227" spans="2:3">
      <c r="B9227" s="5"/>
      <c r="C9227" s="5"/>
    </row>
    <row r="9228" spans="2:3">
      <c r="B9228" s="5"/>
      <c r="C9228" s="5"/>
    </row>
    <row r="9229" spans="2:3">
      <c r="B9229" s="5"/>
      <c r="C9229" s="5"/>
    </row>
    <row r="9230" spans="2:3">
      <c r="B9230" s="5"/>
      <c r="C9230" s="5"/>
    </row>
    <row r="9231" spans="2:3">
      <c r="B9231" s="5"/>
      <c r="C9231" s="5"/>
    </row>
    <row r="9232" spans="2:3">
      <c r="B9232" s="5"/>
      <c r="C9232" s="5"/>
    </row>
    <row r="9233" spans="2:3">
      <c r="B9233" s="5"/>
      <c r="C9233" s="5"/>
    </row>
    <row r="9234" spans="2:3">
      <c r="B9234" s="5"/>
      <c r="C9234" s="5"/>
    </row>
    <row r="9235" spans="2:3">
      <c r="B9235" s="5"/>
      <c r="C9235" s="5"/>
    </row>
    <row r="9236" spans="2:3">
      <c r="B9236" s="5"/>
      <c r="C9236" s="5"/>
    </row>
    <row r="9237" spans="2:3">
      <c r="B9237" s="5"/>
      <c r="C9237" s="5"/>
    </row>
    <row r="9238" spans="2:3">
      <c r="B9238" s="5"/>
      <c r="C9238" s="5"/>
    </row>
    <row r="9239" spans="2:3">
      <c r="B9239" s="5"/>
      <c r="C9239" s="5"/>
    </row>
    <row r="9240" spans="2:3">
      <c r="B9240" s="5"/>
      <c r="C9240" s="5"/>
    </row>
    <row r="9241" spans="2:3">
      <c r="B9241" s="5"/>
      <c r="C9241" s="5"/>
    </row>
    <row r="9242" spans="2:3">
      <c r="B9242" s="5"/>
      <c r="C9242" s="5"/>
    </row>
    <row r="9243" spans="2:3">
      <c r="B9243" s="5"/>
      <c r="C9243" s="5"/>
    </row>
    <row r="9244" spans="2:3">
      <c r="B9244" s="5"/>
      <c r="C9244" s="5"/>
    </row>
    <row r="9245" spans="2:3">
      <c r="B9245" s="5"/>
      <c r="C9245" s="5"/>
    </row>
    <row r="9246" spans="2:3">
      <c r="B9246" s="5"/>
      <c r="C9246" s="5"/>
    </row>
    <row r="9247" spans="2:3">
      <c r="B9247" s="5"/>
      <c r="C9247" s="5"/>
    </row>
    <row r="9248" spans="2:3">
      <c r="B9248" s="5"/>
      <c r="C9248" s="5"/>
    </row>
    <row r="9249" spans="2:3">
      <c r="B9249" s="5"/>
      <c r="C9249" s="5"/>
    </row>
    <row r="9250" spans="2:3">
      <c r="B9250" s="5"/>
      <c r="C9250" s="5"/>
    </row>
    <row r="9251" spans="2:3">
      <c r="B9251" s="5"/>
      <c r="C9251" s="5"/>
    </row>
    <row r="9252" spans="2:3">
      <c r="B9252" s="5"/>
      <c r="C9252" s="5"/>
    </row>
    <row r="9253" spans="2:3">
      <c r="B9253" s="5"/>
      <c r="C9253" s="5"/>
    </row>
    <row r="9254" spans="2:3">
      <c r="B9254" s="5"/>
      <c r="C9254" s="5"/>
    </row>
    <row r="9255" spans="2:3">
      <c r="B9255" s="5"/>
      <c r="C9255" s="5"/>
    </row>
    <row r="9256" spans="2:3">
      <c r="B9256" s="5"/>
      <c r="C9256" s="5"/>
    </row>
    <row r="9257" spans="2:3">
      <c r="B9257" s="5"/>
      <c r="C9257" s="5"/>
    </row>
    <row r="9258" spans="2:3">
      <c r="B9258" s="5"/>
      <c r="C9258" s="5"/>
    </row>
    <row r="9259" spans="2:3">
      <c r="B9259" s="5"/>
      <c r="C9259" s="5"/>
    </row>
    <row r="9260" spans="2:3">
      <c r="B9260" s="5"/>
      <c r="C9260" s="5"/>
    </row>
    <row r="9261" spans="2:3">
      <c r="B9261" s="5"/>
      <c r="C9261" s="5"/>
    </row>
    <row r="9262" spans="2:3">
      <c r="B9262" s="5"/>
      <c r="C9262" s="5"/>
    </row>
    <row r="9263" spans="2:3">
      <c r="B9263" s="5"/>
      <c r="C9263" s="5"/>
    </row>
    <row r="9264" spans="2:3">
      <c r="B9264" s="5"/>
      <c r="C9264" s="5"/>
    </row>
    <row r="9265" spans="2:3">
      <c r="B9265" s="5"/>
      <c r="C9265" s="5"/>
    </row>
    <row r="9266" spans="2:3">
      <c r="B9266" s="5"/>
      <c r="C9266" s="5"/>
    </row>
    <row r="9267" spans="2:3">
      <c r="B9267" s="5"/>
      <c r="C9267" s="5"/>
    </row>
    <row r="9268" spans="2:3">
      <c r="B9268" s="5"/>
      <c r="C9268" s="5"/>
    </row>
    <row r="9269" spans="2:3">
      <c r="B9269" s="5"/>
      <c r="C9269" s="5"/>
    </row>
    <row r="9270" spans="2:3">
      <c r="B9270" s="5"/>
      <c r="C9270" s="5"/>
    </row>
    <row r="9271" spans="2:3">
      <c r="B9271" s="5"/>
      <c r="C9271" s="5"/>
    </row>
    <row r="9272" spans="2:3">
      <c r="B9272" s="5"/>
      <c r="C9272" s="5"/>
    </row>
    <row r="9273" spans="2:3">
      <c r="B9273" s="5"/>
      <c r="C9273" s="5"/>
    </row>
    <row r="9274" spans="2:3">
      <c r="B9274" s="5"/>
      <c r="C9274" s="5"/>
    </row>
    <row r="9275" spans="2:3">
      <c r="B9275" s="5"/>
      <c r="C9275" s="5"/>
    </row>
    <row r="9276" spans="2:3">
      <c r="B9276" s="5"/>
      <c r="C9276" s="5"/>
    </row>
    <row r="9277" spans="2:3">
      <c r="B9277" s="5"/>
      <c r="C9277" s="5"/>
    </row>
    <row r="9278" spans="2:3">
      <c r="B9278" s="5"/>
      <c r="C9278" s="5"/>
    </row>
    <row r="9279" spans="2:3">
      <c r="B9279" s="5"/>
      <c r="C9279" s="5"/>
    </row>
    <row r="9280" spans="2:3">
      <c r="B9280" s="5"/>
      <c r="C9280" s="5"/>
    </row>
    <row r="9281" spans="2:3">
      <c r="B9281" s="5"/>
      <c r="C9281" s="5"/>
    </row>
    <row r="9282" spans="2:3">
      <c r="B9282" s="5"/>
      <c r="C9282" s="5"/>
    </row>
    <row r="9283" spans="2:3">
      <c r="B9283" s="5"/>
      <c r="C9283" s="5"/>
    </row>
    <row r="9284" spans="2:3">
      <c r="B9284" s="5"/>
      <c r="C9284" s="5"/>
    </row>
    <row r="9285" spans="2:3">
      <c r="B9285" s="5"/>
      <c r="C9285" s="5"/>
    </row>
    <row r="9286" spans="2:3">
      <c r="B9286" s="5"/>
      <c r="C9286" s="5"/>
    </row>
    <row r="9287" spans="2:3">
      <c r="B9287" s="5"/>
      <c r="C9287" s="5"/>
    </row>
    <row r="9288" spans="2:3">
      <c r="B9288" s="5"/>
      <c r="C9288" s="5"/>
    </row>
    <row r="9289" spans="2:3">
      <c r="B9289" s="5"/>
      <c r="C9289" s="5"/>
    </row>
    <row r="9290" spans="2:3">
      <c r="B9290" s="5"/>
      <c r="C9290" s="5"/>
    </row>
    <row r="9291" spans="2:3">
      <c r="B9291" s="5"/>
      <c r="C9291" s="5"/>
    </row>
    <row r="9292" spans="2:3">
      <c r="B9292" s="5"/>
      <c r="C9292" s="5"/>
    </row>
    <row r="9293" spans="2:3">
      <c r="B9293" s="5"/>
      <c r="C9293" s="5"/>
    </row>
    <row r="9294" spans="2:3">
      <c r="B9294" s="5"/>
      <c r="C9294" s="5"/>
    </row>
    <row r="9295" spans="2:3">
      <c r="B9295" s="5"/>
      <c r="C9295" s="5"/>
    </row>
    <row r="9296" spans="2:3">
      <c r="B9296" s="5"/>
      <c r="C9296" s="5"/>
    </row>
    <row r="9297" spans="2:3">
      <c r="B9297" s="5"/>
      <c r="C9297" s="5"/>
    </row>
    <row r="9298" spans="2:3">
      <c r="B9298" s="5"/>
      <c r="C9298" s="5"/>
    </row>
    <row r="9299" spans="2:3">
      <c r="B9299" s="5"/>
      <c r="C9299" s="5"/>
    </row>
    <row r="9300" spans="2:3">
      <c r="B9300" s="5"/>
      <c r="C9300" s="5"/>
    </row>
    <row r="9301" spans="2:3">
      <c r="B9301" s="5"/>
      <c r="C9301" s="5"/>
    </row>
    <row r="9302" spans="2:3">
      <c r="B9302" s="5"/>
      <c r="C9302" s="5"/>
    </row>
    <row r="9303" spans="2:3">
      <c r="B9303" s="5"/>
      <c r="C9303" s="5"/>
    </row>
    <row r="9304" spans="2:3">
      <c r="B9304" s="5"/>
      <c r="C9304" s="5"/>
    </row>
    <row r="9305" spans="2:3">
      <c r="B9305" s="5"/>
      <c r="C9305" s="5"/>
    </row>
    <row r="9306" spans="2:3">
      <c r="B9306" s="5"/>
      <c r="C9306" s="5"/>
    </row>
    <row r="9307" spans="2:3">
      <c r="B9307" s="5"/>
      <c r="C9307" s="5"/>
    </row>
    <row r="9308" spans="2:3">
      <c r="B9308" s="5"/>
      <c r="C9308" s="5"/>
    </row>
    <row r="9309" spans="2:3">
      <c r="B9309" s="5"/>
      <c r="C9309" s="5"/>
    </row>
    <row r="9310" spans="2:3">
      <c r="B9310" s="5"/>
      <c r="C9310" s="5"/>
    </row>
    <row r="9311" spans="2:3">
      <c r="B9311" s="5"/>
      <c r="C9311" s="5"/>
    </row>
    <row r="9312" spans="2:3">
      <c r="B9312" s="5"/>
      <c r="C9312" s="5"/>
    </row>
    <row r="9313" spans="2:3">
      <c r="B9313" s="5"/>
      <c r="C9313" s="5"/>
    </row>
    <row r="9314" spans="2:3">
      <c r="B9314" s="5"/>
      <c r="C9314" s="5"/>
    </row>
    <row r="9315" spans="2:3">
      <c r="B9315" s="5"/>
      <c r="C9315" s="5"/>
    </row>
    <row r="9316" spans="2:3">
      <c r="B9316" s="5"/>
      <c r="C9316" s="5"/>
    </row>
    <row r="9317" spans="2:3">
      <c r="B9317" s="5"/>
      <c r="C9317" s="5"/>
    </row>
    <row r="9318" spans="2:3">
      <c r="B9318" s="5"/>
      <c r="C9318" s="5"/>
    </row>
    <row r="9319" spans="2:3">
      <c r="B9319" s="5"/>
      <c r="C9319" s="5"/>
    </row>
    <row r="9320" spans="2:3">
      <c r="B9320" s="5"/>
      <c r="C9320" s="5"/>
    </row>
    <row r="9321" spans="2:3">
      <c r="B9321" s="5"/>
      <c r="C9321" s="5"/>
    </row>
    <row r="9322" spans="2:3">
      <c r="B9322" s="5"/>
      <c r="C9322" s="5"/>
    </row>
    <row r="9323" spans="2:3">
      <c r="B9323" s="5"/>
      <c r="C9323" s="5"/>
    </row>
    <row r="9324" spans="2:3">
      <c r="B9324" s="5"/>
      <c r="C9324" s="5"/>
    </row>
    <row r="9325" spans="2:3">
      <c r="B9325" s="5"/>
      <c r="C9325" s="5"/>
    </row>
    <row r="9326" spans="2:3">
      <c r="B9326" s="5"/>
      <c r="C9326" s="5"/>
    </row>
    <row r="9327" spans="2:3">
      <c r="B9327" s="5"/>
      <c r="C9327" s="5"/>
    </row>
    <row r="9328" spans="2:3">
      <c r="B9328" s="5"/>
      <c r="C9328" s="5"/>
    </row>
    <row r="9329" spans="2:3">
      <c r="B9329" s="5"/>
      <c r="C9329" s="5"/>
    </row>
    <row r="9330" spans="2:3">
      <c r="B9330" s="5"/>
      <c r="C9330" s="5"/>
    </row>
    <row r="9331" spans="2:3">
      <c r="B9331" s="5"/>
      <c r="C9331" s="5"/>
    </row>
    <row r="9332" spans="2:3">
      <c r="B9332" s="5"/>
      <c r="C9332" s="5"/>
    </row>
    <row r="9333" spans="2:3">
      <c r="B9333" s="5"/>
      <c r="C9333" s="5"/>
    </row>
    <row r="9334" spans="2:3">
      <c r="B9334" s="5"/>
      <c r="C9334" s="5"/>
    </row>
    <row r="9335" spans="2:3">
      <c r="B9335" s="5"/>
      <c r="C9335" s="5"/>
    </row>
    <row r="9336" spans="2:3">
      <c r="B9336" s="5"/>
      <c r="C9336" s="5"/>
    </row>
    <row r="9337" spans="2:3">
      <c r="B9337" s="5"/>
      <c r="C9337" s="5"/>
    </row>
    <row r="9338" spans="2:3">
      <c r="B9338" s="5"/>
      <c r="C9338" s="5"/>
    </row>
    <row r="9339" spans="2:3">
      <c r="B9339" s="5"/>
      <c r="C9339" s="5"/>
    </row>
    <row r="9340" spans="2:3">
      <c r="B9340" s="5"/>
      <c r="C9340" s="5"/>
    </row>
    <row r="9341" spans="2:3">
      <c r="B9341" s="5"/>
      <c r="C9341" s="5"/>
    </row>
    <row r="9342" spans="2:3">
      <c r="B9342" s="5"/>
      <c r="C9342" s="5"/>
    </row>
    <row r="9343" spans="2:3">
      <c r="B9343" s="5"/>
      <c r="C9343" s="5"/>
    </row>
    <row r="9344" spans="2:3">
      <c r="B9344" s="5"/>
      <c r="C9344" s="5"/>
    </row>
    <row r="9345" spans="2:3">
      <c r="B9345" s="5"/>
      <c r="C9345" s="5"/>
    </row>
    <row r="9346" spans="2:3">
      <c r="B9346" s="5"/>
      <c r="C9346" s="5"/>
    </row>
    <row r="9347" spans="2:3">
      <c r="B9347" s="5"/>
      <c r="C9347" s="5"/>
    </row>
    <row r="9348" spans="2:3">
      <c r="B9348" s="5"/>
      <c r="C9348" s="5"/>
    </row>
    <row r="9349" spans="2:3">
      <c r="B9349" s="5"/>
      <c r="C9349" s="5"/>
    </row>
    <row r="9350" spans="2:3">
      <c r="B9350" s="5"/>
      <c r="C9350" s="5"/>
    </row>
    <row r="9351" spans="2:3">
      <c r="B9351" s="5"/>
      <c r="C9351" s="5"/>
    </row>
    <row r="9352" spans="2:3">
      <c r="B9352" s="5"/>
      <c r="C9352" s="5"/>
    </row>
    <row r="9353" spans="2:3">
      <c r="B9353" s="5"/>
      <c r="C9353" s="5"/>
    </row>
    <row r="9354" spans="2:3">
      <c r="B9354" s="5"/>
      <c r="C9354" s="5"/>
    </row>
    <row r="9355" spans="2:3">
      <c r="B9355" s="5"/>
      <c r="C9355" s="5"/>
    </row>
    <row r="9356" spans="2:3">
      <c r="B9356" s="5"/>
      <c r="C9356" s="5"/>
    </row>
    <row r="9357" spans="2:3">
      <c r="B9357" s="5"/>
      <c r="C9357" s="5"/>
    </row>
    <row r="9358" spans="2:3">
      <c r="B9358" s="5"/>
      <c r="C9358" s="5"/>
    </row>
    <row r="9359" spans="2:3">
      <c r="B9359" s="5"/>
      <c r="C9359" s="5"/>
    </row>
    <row r="9360" spans="2:3">
      <c r="B9360" s="5"/>
      <c r="C9360" s="5"/>
    </row>
    <row r="9361" spans="2:3">
      <c r="B9361" s="5"/>
      <c r="C9361" s="5"/>
    </row>
    <row r="9362" spans="2:3">
      <c r="B9362" s="5"/>
      <c r="C9362" s="5"/>
    </row>
    <row r="9363" spans="2:3">
      <c r="B9363" s="5"/>
      <c r="C9363" s="5"/>
    </row>
    <row r="9364" spans="2:3">
      <c r="B9364" s="5"/>
      <c r="C9364" s="5"/>
    </row>
    <row r="9365" spans="2:3">
      <c r="B9365" s="5"/>
      <c r="C9365" s="5"/>
    </row>
    <row r="9366" spans="2:3">
      <c r="B9366" s="5"/>
      <c r="C9366" s="5"/>
    </row>
    <row r="9367" spans="2:3">
      <c r="B9367" s="5"/>
      <c r="C9367" s="5"/>
    </row>
    <row r="9368" spans="2:3">
      <c r="B9368" s="5"/>
      <c r="C9368" s="5"/>
    </row>
    <row r="9369" spans="2:3">
      <c r="B9369" s="5"/>
      <c r="C9369" s="5"/>
    </row>
    <row r="9370" spans="2:3">
      <c r="B9370" s="5"/>
      <c r="C9370" s="5"/>
    </row>
    <row r="9371" spans="2:3">
      <c r="B9371" s="5"/>
      <c r="C9371" s="5"/>
    </row>
    <row r="9372" spans="2:3">
      <c r="B9372" s="5"/>
      <c r="C9372" s="5"/>
    </row>
    <row r="9373" spans="2:3">
      <c r="B9373" s="5"/>
      <c r="C9373" s="5"/>
    </row>
    <row r="9374" spans="2:3">
      <c r="B9374" s="5"/>
      <c r="C9374" s="5"/>
    </row>
    <row r="9375" spans="2:3">
      <c r="B9375" s="5"/>
      <c r="C9375" s="5"/>
    </row>
    <row r="9376" spans="2:3">
      <c r="B9376" s="5"/>
      <c r="C9376" s="5"/>
    </row>
    <row r="9377" spans="2:3">
      <c r="B9377" s="5"/>
      <c r="C9377" s="5"/>
    </row>
    <row r="9378" spans="2:3">
      <c r="B9378" s="5"/>
      <c r="C9378" s="5"/>
    </row>
    <row r="9379" spans="2:3">
      <c r="B9379" s="5"/>
      <c r="C9379" s="5"/>
    </row>
    <row r="9380" spans="2:3">
      <c r="B9380" s="5"/>
      <c r="C9380" s="5"/>
    </row>
    <row r="9381" spans="2:3">
      <c r="B9381" s="5"/>
      <c r="C9381" s="5"/>
    </row>
    <row r="9382" spans="2:3">
      <c r="B9382" s="5"/>
      <c r="C9382" s="5"/>
    </row>
    <row r="9383" spans="2:3">
      <c r="B9383" s="5"/>
      <c r="C9383" s="5"/>
    </row>
    <row r="9384" spans="2:3">
      <c r="B9384" s="5"/>
      <c r="C9384" s="5"/>
    </row>
    <row r="9385" spans="2:3">
      <c r="B9385" s="5"/>
      <c r="C9385" s="5"/>
    </row>
    <row r="9386" spans="2:3">
      <c r="B9386" s="5"/>
      <c r="C9386" s="5"/>
    </row>
    <row r="9387" spans="2:3">
      <c r="B9387" s="5"/>
      <c r="C9387" s="5"/>
    </row>
    <row r="9388" spans="2:3">
      <c r="B9388" s="5"/>
      <c r="C9388" s="5"/>
    </row>
    <row r="9389" spans="2:3">
      <c r="B9389" s="5"/>
      <c r="C9389" s="5"/>
    </row>
    <row r="9390" spans="2:3">
      <c r="B9390" s="5"/>
      <c r="C9390" s="5"/>
    </row>
    <row r="9391" spans="2:3">
      <c r="B9391" s="5"/>
      <c r="C9391" s="5"/>
    </row>
    <row r="9392" spans="2:3">
      <c r="B9392" s="5"/>
      <c r="C9392" s="5"/>
    </row>
    <row r="9393" spans="2:3">
      <c r="B9393" s="5"/>
      <c r="C9393" s="5"/>
    </row>
    <row r="9394" spans="2:3">
      <c r="B9394" s="5"/>
      <c r="C9394" s="5"/>
    </row>
    <row r="9395" spans="2:3">
      <c r="B9395" s="5"/>
      <c r="C9395" s="5"/>
    </row>
    <row r="9396" spans="2:3">
      <c r="B9396" s="5"/>
      <c r="C9396" s="5"/>
    </row>
    <row r="9397" spans="2:3">
      <c r="B9397" s="5"/>
      <c r="C9397" s="5"/>
    </row>
    <row r="9398" spans="2:3">
      <c r="B9398" s="5"/>
      <c r="C9398" s="5"/>
    </row>
    <row r="9399" spans="2:3">
      <c r="B9399" s="5"/>
      <c r="C9399" s="5"/>
    </row>
    <row r="9400" spans="2:3">
      <c r="B9400" s="5"/>
      <c r="C9400" s="5"/>
    </row>
    <row r="9401" spans="2:3">
      <c r="B9401" s="5"/>
      <c r="C9401" s="5"/>
    </row>
    <row r="9402" spans="2:3">
      <c r="B9402" s="5"/>
      <c r="C9402" s="5"/>
    </row>
    <row r="9403" spans="2:3">
      <c r="B9403" s="5"/>
      <c r="C9403" s="5"/>
    </row>
    <row r="9404" spans="2:3">
      <c r="B9404" s="5"/>
      <c r="C9404" s="5"/>
    </row>
    <row r="9405" spans="2:3">
      <c r="B9405" s="5"/>
      <c r="C9405" s="5"/>
    </row>
    <row r="9406" spans="2:3">
      <c r="B9406" s="5"/>
      <c r="C9406" s="5"/>
    </row>
    <row r="9407" spans="2:3">
      <c r="B9407" s="5"/>
      <c r="C9407" s="5"/>
    </row>
    <row r="9408" spans="2:3">
      <c r="B9408" s="5"/>
      <c r="C9408" s="5"/>
    </row>
    <row r="9409" spans="2:3">
      <c r="B9409" s="5"/>
      <c r="C9409" s="5"/>
    </row>
    <row r="9410" spans="2:3">
      <c r="B9410" s="5"/>
      <c r="C9410" s="5"/>
    </row>
    <row r="9411" spans="2:3">
      <c r="B9411" s="5"/>
      <c r="C9411" s="5"/>
    </row>
    <row r="9412" spans="2:3">
      <c r="B9412" s="5"/>
      <c r="C9412" s="5"/>
    </row>
    <row r="9413" spans="2:3">
      <c r="B9413" s="5"/>
      <c r="C9413" s="5"/>
    </row>
    <row r="9414" spans="2:3">
      <c r="B9414" s="5"/>
      <c r="C9414" s="5"/>
    </row>
    <row r="9415" spans="2:3">
      <c r="B9415" s="5"/>
      <c r="C9415" s="5"/>
    </row>
    <row r="9416" spans="2:3">
      <c r="B9416" s="5"/>
      <c r="C9416" s="5"/>
    </row>
    <row r="9417" spans="2:3">
      <c r="B9417" s="5"/>
      <c r="C9417" s="5"/>
    </row>
    <row r="9418" spans="2:3">
      <c r="B9418" s="5"/>
      <c r="C9418" s="5"/>
    </row>
    <row r="9419" spans="2:3">
      <c r="B9419" s="5"/>
      <c r="C9419" s="5"/>
    </row>
    <row r="9420" spans="2:3">
      <c r="B9420" s="5"/>
      <c r="C9420" s="5"/>
    </row>
    <row r="9421" spans="2:3">
      <c r="B9421" s="5"/>
      <c r="C9421" s="5"/>
    </row>
    <row r="9422" spans="2:3">
      <c r="B9422" s="5"/>
      <c r="C9422" s="5"/>
    </row>
    <row r="9423" spans="2:3">
      <c r="B9423" s="5"/>
      <c r="C9423" s="5"/>
    </row>
    <row r="9424" spans="2:3">
      <c r="B9424" s="5"/>
      <c r="C9424" s="5"/>
    </row>
    <row r="9425" spans="2:3">
      <c r="B9425" s="5"/>
      <c r="C9425" s="5"/>
    </row>
    <row r="9426" spans="2:3">
      <c r="B9426" s="5"/>
      <c r="C9426" s="5"/>
    </row>
    <row r="9427" spans="2:3">
      <c r="B9427" s="5"/>
      <c r="C9427" s="5"/>
    </row>
    <row r="9428" spans="2:3">
      <c r="B9428" s="5"/>
      <c r="C9428" s="5"/>
    </row>
    <row r="9429" spans="2:3">
      <c r="B9429" s="5"/>
      <c r="C9429" s="5"/>
    </row>
    <row r="9430" spans="2:3">
      <c r="B9430" s="5"/>
      <c r="C9430" s="5"/>
    </row>
    <row r="9431" spans="2:3">
      <c r="B9431" s="5"/>
      <c r="C9431" s="5"/>
    </row>
    <row r="9432" spans="2:3">
      <c r="B9432" s="5"/>
      <c r="C9432" s="5"/>
    </row>
    <row r="9433" spans="2:3">
      <c r="B9433" s="5"/>
      <c r="C9433" s="5"/>
    </row>
    <row r="9434" spans="2:3">
      <c r="B9434" s="5"/>
      <c r="C9434" s="5"/>
    </row>
    <row r="9435" spans="2:3">
      <c r="B9435" s="5"/>
      <c r="C9435" s="5"/>
    </row>
    <row r="9436" spans="2:3">
      <c r="B9436" s="5"/>
      <c r="C9436" s="5"/>
    </row>
    <row r="9437" spans="2:3">
      <c r="B9437" s="5"/>
      <c r="C9437" s="5"/>
    </row>
    <row r="9438" spans="2:3">
      <c r="B9438" s="5"/>
      <c r="C9438" s="5"/>
    </row>
    <row r="9439" spans="2:3">
      <c r="B9439" s="5"/>
      <c r="C9439" s="5"/>
    </row>
    <row r="9440" spans="2:3">
      <c r="B9440" s="5"/>
      <c r="C9440" s="5"/>
    </row>
    <row r="9441" spans="2:3">
      <c r="B9441" s="5"/>
      <c r="C9441" s="5"/>
    </row>
    <row r="9442" spans="2:3">
      <c r="B9442" s="5"/>
      <c r="C9442" s="5"/>
    </row>
    <row r="9443" spans="2:3">
      <c r="B9443" s="5"/>
      <c r="C9443" s="5"/>
    </row>
    <row r="9444" spans="2:3">
      <c r="B9444" s="5"/>
      <c r="C9444" s="5"/>
    </row>
    <row r="9445" spans="2:3">
      <c r="B9445" s="5"/>
      <c r="C9445" s="5"/>
    </row>
    <row r="9446" spans="2:3">
      <c r="B9446" s="5"/>
      <c r="C9446" s="5"/>
    </row>
    <row r="9447" spans="2:3">
      <c r="B9447" s="5"/>
      <c r="C9447" s="5"/>
    </row>
    <row r="9448" spans="2:3">
      <c r="B9448" s="5"/>
      <c r="C9448" s="5"/>
    </row>
    <row r="9449" spans="2:3">
      <c r="B9449" s="5"/>
      <c r="C9449" s="5"/>
    </row>
    <row r="9450" spans="2:3">
      <c r="B9450" s="5"/>
      <c r="C9450" s="5"/>
    </row>
    <row r="9451" spans="2:3">
      <c r="B9451" s="5"/>
      <c r="C9451" s="5"/>
    </row>
    <row r="9452" spans="2:3">
      <c r="B9452" s="5"/>
      <c r="C9452" s="5"/>
    </row>
    <row r="9453" spans="2:3">
      <c r="B9453" s="5"/>
      <c r="C9453" s="5"/>
    </row>
    <row r="9454" spans="2:3">
      <c r="B9454" s="5"/>
      <c r="C9454" s="5"/>
    </row>
    <row r="9455" spans="2:3">
      <c r="B9455" s="5"/>
      <c r="C9455" s="5"/>
    </row>
    <row r="9456" spans="2:3">
      <c r="B9456" s="5"/>
      <c r="C9456" s="5"/>
    </row>
    <row r="9457" spans="2:3">
      <c r="B9457" s="5"/>
      <c r="C9457" s="5"/>
    </row>
    <row r="9458" spans="2:3">
      <c r="B9458" s="5"/>
      <c r="C9458" s="5"/>
    </row>
    <row r="9459" spans="2:3">
      <c r="B9459" s="5"/>
      <c r="C9459" s="5"/>
    </row>
    <row r="9460" spans="2:3">
      <c r="B9460" s="5"/>
      <c r="C9460" s="5"/>
    </row>
    <row r="9461" spans="2:3">
      <c r="B9461" s="5"/>
      <c r="C9461" s="5"/>
    </row>
    <row r="9462" spans="2:3">
      <c r="B9462" s="5"/>
      <c r="C9462" s="5"/>
    </row>
    <row r="9463" spans="2:3">
      <c r="B9463" s="5"/>
      <c r="C9463" s="5"/>
    </row>
    <row r="9464" spans="2:3">
      <c r="B9464" s="5"/>
      <c r="C9464" s="5"/>
    </row>
    <row r="9465" spans="2:3">
      <c r="B9465" s="5"/>
      <c r="C9465" s="5"/>
    </row>
    <row r="9466" spans="2:3">
      <c r="B9466" s="5"/>
      <c r="C9466" s="5"/>
    </row>
    <row r="9467" spans="2:3">
      <c r="B9467" s="5"/>
      <c r="C9467" s="5"/>
    </row>
    <row r="9468" spans="2:3">
      <c r="B9468" s="5"/>
      <c r="C9468" s="5"/>
    </row>
    <row r="9469" spans="2:3">
      <c r="B9469" s="5"/>
      <c r="C9469" s="5"/>
    </row>
    <row r="9470" spans="2:3">
      <c r="B9470" s="5"/>
      <c r="C9470" s="5"/>
    </row>
    <row r="9471" spans="2:3">
      <c r="B9471" s="5"/>
      <c r="C9471" s="5"/>
    </row>
    <row r="9472" spans="2:3">
      <c r="B9472" s="5"/>
      <c r="C9472" s="5"/>
    </row>
    <row r="9473" spans="2:3">
      <c r="B9473" s="5"/>
      <c r="C9473" s="5"/>
    </row>
    <row r="9474" spans="2:3">
      <c r="B9474" s="5"/>
      <c r="C9474" s="5"/>
    </row>
    <row r="9475" spans="2:3">
      <c r="B9475" s="5"/>
      <c r="C9475" s="5"/>
    </row>
    <row r="9476" spans="2:3">
      <c r="B9476" s="5"/>
      <c r="C9476" s="5"/>
    </row>
    <row r="9477" spans="2:3">
      <c r="B9477" s="5"/>
      <c r="C9477" s="5"/>
    </row>
    <row r="9478" spans="2:3">
      <c r="B9478" s="5"/>
      <c r="C9478" s="5"/>
    </row>
    <row r="9479" spans="2:3">
      <c r="B9479" s="5"/>
      <c r="C9479" s="5"/>
    </row>
    <row r="9480" spans="2:3">
      <c r="B9480" s="5"/>
      <c r="C9480" s="5"/>
    </row>
    <row r="9481" spans="2:3">
      <c r="B9481" s="5"/>
      <c r="C9481" s="5"/>
    </row>
    <row r="9482" spans="2:3">
      <c r="B9482" s="5"/>
      <c r="C9482" s="5"/>
    </row>
    <row r="9483" spans="2:3">
      <c r="B9483" s="5"/>
      <c r="C9483" s="5"/>
    </row>
    <row r="9484" spans="2:3">
      <c r="B9484" s="5"/>
      <c r="C9484" s="5"/>
    </row>
    <row r="9485" spans="2:3">
      <c r="B9485" s="5"/>
      <c r="C9485" s="5"/>
    </row>
    <row r="9486" spans="2:3">
      <c r="B9486" s="5"/>
      <c r="C9486" s="5"/>
    </row>
    <row r="9487" spans="2:3">
      <c r="B9487" s="5"/>
      <c r="C9487" s="5"/>
    </row>
    <row r="9488" spans="2:3">
      <c r="B9488" s="5"/>
      <c r="C9488" s="5"/>
    </row>
    <row r="9489" spans="2:3">
      <c r="B9489" s="5"/>
      <c r="C9489" s="5"/>
    </row>
    <row r="9490" spans="2:3">
      <c r="B9490" s="5"/>
      <c r="C9490" s="5"/>
    </row>
    <row r="9491" spans="2:3">
      <c r="B9491" s="5"/>
      <c r="C9491" s="5"/>
    </row>
    <row r="9492" spans="2:3">
      <c r="B9492" s="5"/>
      <c r="C9492" s="5"/>
    </row>
    <row r="9493" spans="2:3">
      <c r="B9493" s="5"/>
      <c r="C9493" s="5"/>
    </row>
    <row r="9494" spans="2:3">
      <c r="B9494" s="5"/>
      <c r="C9494" s="5"/>
    </row>
    <row r="9495" spans="2:3">
      <c r="B9495" s="5"/>
      <c r="C9495" s="5"/>
    </row>
    <row r="9496" spans="2:3">
      <c r="B9496" s="5"/>
      <c r="C9496" s="5"/>
    </row>
    <row r="9497" spans="2:3">
      <c r="B9497" s="5"/>
      <c r="C9497" s="5"/>
    </row>
    <row r="9498" spans="2:3">
      <c r="B9498" s="5"/>
      <c r="C9498" s="5"/>
    </row>
    <row r="9499" spans="2:3">
      <c r="B9499" s="5"/>
      <c r="C9499" s="5"/>
    </row>
    <row r="9500" spans="2:3">
      <c r="B9500" s="5"/>
      <c r="C9500" s="5"/>
    </row>
    <row r="9501" spans="2:3">
      <c r="B9501" s="5"/>
      <c r="C9501" s="5"/>
    </row>
    <row r="9502" spans="2:3">
      <c r="B9502" s="5"/>
      <c r="C9502" s="5"/>
    </row>
    <row r="9503" spans="2:3">
      <c r="B9503" s="5"/>
      <c r="C9503" s="5"/>
    </row>
    <row r="9504" spans="2:3">
      <c r="B9504" s="5"/>
      <c r="C9504" s="5"/>
    </row>
    <row r="9505" spans="2:3">
      <c r="B9505" s="5"/>
      <c r="C9505" s="5"/>
    </row>
    <row r="9506" spans="2:3">
      <c r="B9506" s="5"/>
      <c r="C9506" s="5"/>
    </row>
    <row r="9507" spans="2:3">
      <c r="B9507" s="5"/>
      <c r="C9507" s="5"/>
    </row>
    <row r="9508" spans="2:3">
      <c r="B9508" s="5"/>
      <c r="C9508" s="5"/>
    </row>
    <row r="9509" spans="2:3">
      <c r="B9509" s="5"/>
      <c r="C9509" s="5"/>
    </row>
    <row r="9510" spans="2:3">
      <c r="B9510" s="5"/>
      <c r="C9510" s="5"/>
    </row>
    <row r="9511" spans="2:3">
      <c r="B9511" s="5"/>
      <c r="C9511" s="5"/>
    </row>
    <row r="9512" spans="2:3">
      <c r="B9512" s="5"/>
      <c r="C9512" s="5"/>
    </row>
    <row r="9513" spans="2:3">
      <c r="B9513" s="5"/>
      <c r="C9513" s="5"/>
    </row>
    <row r="9514" spans="2:3">
      <c r="B9514" s="5"/>
      <c r="C9514" s="5"/>
    </row>
    <row r="9515" spans="2:3">
      <c r="B9515" s="5"/>
      <c r="C9515" s="5"/>
    </row>
    <row r="9516" spans="2:3">
      <c r="B9516" s="5"/>
      <c r="C9516" s="5"/>
    </row>
    <row r="9517" spans="2:3">
      <c r="B9517" s="5"/>
      <c r="C9517" s="5"/>
    </row>
    <row r="9518" spans="2:3">
      <c r="B9518" s="5"/>
      <c r="C9518" s="5"/>
    </row>
    <row r="9519" spans="2:3">
      <c r="B9519" s="5"/>
      <c r="C9519" s="5"/>
    </row>
    <row r="9520" spans="2:3">
      <c r="B9520" s="5"/>
      <c r="C9520" s="5"/>
    </row>
    <row r="9521" spans="2:3">
      <c r="B9521" s="5"/>
      <c r="C9521" s="5"/>
    </row>
    <row r="9522" spans="2:3">
      <c r="B9522" s="5"/>
      <c r="C9522" s="5"/>
    </row>
    <row r="9523" spans="2:3">
      <c r="B9523" s="5"/>
      <c r="C9523" s="5"/>
    </row>
    <row r="9524" spans="2:3">
      <c r="B9524" s="5"/>
      <c r="C9524" s="5"/>
    </row>
    <row r="9525" spans="2:3">
      <c r="B9525" s="5"/>
      <c r="C9525" s="5"/>
    </row>
    <row r="9526" spans="2:3">
      <c r="B9526" s="5"/>
      <c r="C9526" s="5"/>
    </row>
    <row r="9527" spans="2:3">
      <c r="B9527" s="5"/>
      <c r="C9527" s="5"/>
    </row>
    <row r="9528" spans="2:3">
      <c r="B9528" s="5"/>
      <c r="C9528" s="5"/>
    </row>
    <row r="9529" spans="2:3">
      <c r="B9529" s="5"/>
      <c r="C9529" s="5"/>
    </row>
    <row r="9530" spans="2:3">
      <c r="B9530" s="5"/>
      <c r="C9530" s="5"/>
    </row>
    <row r="9531" spans="2:3">
      <c r="B9531" s="5"/>
      <c r="C9531" s="5"/>
    </row>
    <row r="9532" spans="2:3">
      <c r="B9532" s="5"/>
      <c r="C9532" s="5"/>
    </row>
    <row r="9533" spans="2:3">
      <c r="B9533" s="5"/>
      <c r="C9533" s="5"/>
    </row>
    <row r="9534" spans="2:3">
      <c r="B9534" s="5"/>
      <c r="C9534" s="5"/>
    </row>
    <row r="9535" spans="2:3">
      <c r="B9535" s="5"/>
      <c r="C9535" s="5"/>
    </row>
    <row r="9536" spans="2:3">
      <c r="B9536" s="5"/>
      <c r="C9536" s="5"/>
    </row>
    <row r="9537" spans="2:3">
      <c r="B9537" s="5"/>
      <c r="C9537" s="5"/>
    </row>
    <row r="9538" spans="2:3">
      <c r="B9538" s="5"/>
      <c r="C9538" s="5"/>
    </row>
    <row r="9539" spans="2:3">
      <c r="B9539" s="5"/>
      <c r="C9539" s="5"/>
    </row>
    <row r="9540" spans="2:3">
      <c r="B9540" s="5"/>
      <c r="C9540" s="5"/>
    </row>
    <row r="9541" spans="2:3">
      <c r="B9541" s="5"/>
      <c r="C9541" s="5"/>
    </row>
    <row r="9542" spans="2:3">
      <c r="B9542" s="5"/>
      <c r="C9542" s="5"/>
    </row>
    <row r="9543" spans="2:3">
      <c r="B9543" s="5"/>
      <c r="C9543" s="5"/>
    </row>
    <row r="9544" spans="2:3">
      <c r="B9544" s="5"/>
      <c r="C9544" s="5"/>
    </row>
    <row r="9545" spans="2:3">
      <c r="B9545" s="5"/>
      <c r="C9545" s="5"/>
    </row>
    <row r="9546" spans="2:3">
      <c r="B9546" s="5"/>
      <c r="C9546" s="5"/>
    </row>
    <row r="9547" spans="2:3">
      <c r="B9547" s="5"/>
      <c r="C9547" s="5"/>
    </row>
    <row r="9548" spans="2:3">
      <c r="B9548" s="5"/>
      <c r="C9548" s="5"/>
    </row>
    <row r="9549" spans="2:3">
      <c r="B9549" s="5"/>
      <c r="C9549" s="5"/>
    </row>
    <row r="9550" spans="2:3">
      <c r="B9550" s="5"/>
      <c r="C9550" s="5"/>
    </row>
    <row r="9551" spans="2:3">
      <c r="B9551" s="5"/>
      <c r="C9551" s="5"/>
    </row>
    <row r="9552" spans="2:3">
      <c r="B9552" s="5"/>
      <c r="C9552" s="5"/>
    </row>
    <row r="9553" spans="2:3">
      <c r="B9553" s="5"/>
      <c r="C9553" s="5"/>
    </row>
    <row r="9554" spans="2:3">
      <c r="B9554" s="5"/>
      <c r="C9554" s="5"/>
    </row>
    <row r="9555" spans="2:3">
      <c r="B9555" s="5"/>
      <c r="C9555" s="5"/>
    </row>
    <row r="9556" spans="2:3">
      <c r="B9556" s="5"/>
      <c r="C9556" s="5"/>
    </row>
    <row r="9557" spans="2:3">
      <c r="B9557" s="5"/>
      <c r="C9557" s="5"/>
    </row>
    <row r="9558" spans="2:3">
      <c r="B9558" s="5"/>
      <c r="C9558" s="5"/>
    </row>
    <row r="9559" spans="2:3">
      <c r="B9559" s="5"/>
      <c r="C9559" s="5"/>
    </row>
    <row r="9560" spans="2:3">
      <c r="B9560" s="5"/>
      <c r="C9560" s="5"/>
    </row>
    <row r="9561" spans="2:3">
      <c r="B9561" s="5"/>
      <c r="C9561" s="5"/>
    </row>
    <row r="9562" spans="2:3">
      <c r="B9562" s="5"/>
      <c r="C9562" s="5"/>
    </row>
    <row r="9563" spans="2:3">
      <c r="B9563" s="5"/>
      <c r="C9563" s="5"/>
    </row>
    <row r="9564" spans="2:3">
      <c r="B9564" s="5"/>
      <c r="C9564" s="5"/>
    </row>
    <row r="9565" spans="2:3">
      <c r="B9565" s="5"/>
      <c r="C9565" s="5"/>
    </row>
    <row r="9566" spans="2:3">
      <c r="B9566" s="5"/>
      <c r="C9566" s="5"/>
    </row>
    <row r="9567" spans="2:3">
      <c r="B9567" s="5"/>
      <c r="C9567" s="5"/>
    </row>
    <row r="9568" spans="2:3">
      <c r="B9568" s="5"/>
      <c r="C9568" s="5"/>
    </row>
    <row r="9569" spans="2:3">
      <c r="B9569" s="5"/>
      <c r="C9569" s="5"/>
    </row>
    <row r="9570" spans="2:3">
      <c r="B9570" s="5"/>
      <c r="C9570" s="5"/>
    </row>
    <row r="9571" spans="2:3">
      <c r="B9571" s="5"/>
      <c r="C9571" s="5"/>
    </row>
    <row r="9572" spans="2:3">
      <c r="B9572" s="5"/>
      <c r="C9572" s="5"/>
    </row>
    <row r="9573" spans="2:3">
      <c r="B9573" s="5"/>
      <c r="C9573" s="5"/>
    </row>
    <row r="9574" spans="2:3">
      <c r="B9574" s="5"/>
      <c r="C9574" s="5"/>
    </row>
    <row r="9575" spans="2:3">
      <c r="B9575" s="5"/>
      <c r="C9575" s="5"/>
    </row>
    <row r="9576" spans="2:3">
      <c r="B9576" s="5"/>
      <c r="C9576" s="5"/>
    </row>
    <row r="9577" spans="2:3">
      <c r="B9577" s="5"/>
      <c r="C9577" s="5"/>
    </row>
    <row r="9578" spans="2:3">
      <c r="B9578" s="5"/>
      <c r="C9578" s="5"/>
    </row>
    <row r="9579" spans="2:3">
      <c r="B9579" s="5"/>
      <c r="C9579" s="5"/>
    </row>
    <row r="9580" spans="2:3">
      <c r="B9580" s="5"/>
      <c r="C9580" s="5"/>
    </row>
    <row r="9581" spans="2:3">
      <c r="B9581" s="5"/>
      <c r="C9581" s="5"/>
    </row>
    <row r="9582" spans="2:3">
      <c r="B9582" s="5"/>
      <c r="C9582" s="5"/>
    </row>
    <row r="9583" spans="2:3">
      <c r="B9583" s="5"/>
      <c r="C9583" s="5"/>
    </row>
    <row r="9584" spans="2:3">
      <c r="B9584" s="5"/>
      <c r="C9584" s="5"/>
    </row>
    <row r="9585" spans="2:3">
      <c r="B9585" s="5"/>
      <c r="C9585" s="5"/>
    </row>
    <row r="9586" spans="2:3">
      <c r="B9586" s="5"/>
      <c r="C9586" s="5"/>
    </row>
    <row r="9587" spans="2:3">
      <c r="B9587" s="5"/>
      <c r="C9587" s="5"/>
    </row>
    <row r="9588" spans="2:3">
      <c r="B9588" s="5"/>
      <c r="C9588" s="5"/>
    </row>
    <row r="9589" spans="2:3">
      <c r="B9589" s="5"/>
      <c r="C9589" s="5"/>
    </row>
    <row r="9590" spans="2:3">
      <c r="B9590" s="5"/>
      <c r="C9590" s="5"/>
    </row>
    <row r="9591" spans="2:3">
      <c r="B9591" s="5"/>
      <c r="C9591" s="5"/>
    </row>
    <row r="9592" spans="2:3">
      <c r="B9592" s="5"/>
      <c r="C9592" s="5"/>
    </row>
    <row r="9593" spans="2:3">
      <c r="B9593" s="5"/>
      <c r="C9593" s="5"/>
    </row>
    <row r="9594" spans="2:3">
      <c r="B9594" s="5"/>
      <c r="C9594" s="5"/>
    </row>
    <row r="9595" spans="2:3">
      <c r="B9595" s="5"/>
      <c r="C9595" s="5"/>
    </row>
    <row r="9596" spans="2:3">
      <c r="B9596" s="5"/>
      <c r="C9596" s="5"/>
    </row>
    <row r="9597" spans="2:3">
      <c r="B9597" s="5"/>
      <c r="C9597" s="5"/>
    </row>
    <row r="9598" spans="2:3">
      <c r="B9598" s="5"/>
      <c r="C9598" s="5"/>
    </row>
    <row r="9599" spans="2:3">
      <c r="B9599" s="5"/>
      <c r="C9599" s="5"/>
    </row>
    <row r="9600" spans="2:3">
      <c r="B9600" s="5"/>
      <c r="C9600" s="5"/>
    </row>
    <row r="9601" spans="2:3">
      <c r="B9601" s="5"/>
      <c r="C9601" s="5"/>
    </row>
    <row r="9602" spans="2:3">
      <c r="B9602" s="5"/>
      <c r="C9602" s="5"/>
    </row>
    <row r="9603" spans="2:3">
      <c r="B9603" s="5"/>
      <c r="C9603" s="5"/>
    </row>
    <row r="9604" spans="2:3">
      <c r="B9604" s="5"/>
      <c r="C9604" s="5"/>
    </row>
    <row r="9605" spans="2:3">
      <c r="B9605" s="5"/>
      <c r="C9605" s="5"/>
    </row>
    <row r="9606" spans="2:3">
      <c r="B9606" s="5"/>
      <c r="C9606" s="5"/>
    </row>
    <row r="9607" spans="2:3">
      <c r="B9607" s="5"/>
      <c r="C9607" s="5"/>
    </row>
    <row r="9608" spans="2:3">
      <c r="B9608" s="5"/>
      <c r="C9608" s="5"/>
    </row>
    <row r="9609" spans="2:3">
      <c r="B9609" s="5"/>
      <c r="C9609" s="5"/>
    </row>
    <row r="9610" spans="2:3">
      <c r="B9610" s="5"/>
      <c r="C9610" s="5"/>
    </row>
    <row r="9611" spans="2:3">
      <c r="B9611" s="5"/>
      <c r="C9611" s="5"/>
    </row>
    <row r="9612" spans="2:3">
      <c r="B9612" s="5"/>
      <c r="C9612" s="5"/>
    </row>
    <row r="9613" spans="2:3">
      <c r="B9613" s="5"/>
      <c r="C9613" s="5"/>
    </row>
    <row r="9614" spans="2:3">
      <c r="B9614" s="5"/>
      <c r="C9614" s="5"/>
    </row>
    <row r="9615" spans="2:3">
      <c r="B9615" s="5"/>
      <c r="C9615" s="5"/>
    </row>
    <row r="9616" spans="2:3">
      <c r="B9616" s="5"/>
      <c r="C9616" s="5"/>
    </row>
    <row r="9617" spans="2:3">
      <c r="B9617" s="5"/>
      <c r="C9617" s="5"/>
    </row>
    <row r="9618" spans="2:3">
      <c r="B9618" s="5"/>
      <c r="C9618" s="5"/>
    </row>
    <row r="9619" spans="2:3">
      <c r="B9619" s="5"/>
      <c r="C9619" s="5"/>
    </row>
    <row r="9620" spans="2:3">
      <c r="B9620" s="5"/>
      <c r="C9620" s="5"/>
    </row>
    <row r="9621" spans="2:3">
      <c r="B9621" s="5"/>
      <c r="C9621" s="5"/>
    </row>
    <row r="9622" spans="2:3">
      <c r="B9622" s="5"/>
      <c r="C9622" s="5"/>
    </row>
    <row r="9623" spans="2:3">
      <c r="B9623" s="5"/>
      <c r="C9623" s="5"/>
    </row>
    <row r="9624" spans="2:3">
      <c r="B9624" s="5"/>
      <c r="C9624" s="5"/>
    </row>
    <row r="9625" spans="2:3">
      <c r="B9625" s="5"/>
      <c r="C9625" s="5"/>
    </row>
    <row r="9626" spans="2:3">
      <c r="B9626" s="5"/>
      <c r="C9626" s="5"/>
    </row>
    <row r="9627" spans="2:3">
      <c r="B9627" s="5"/>
      <c r="C9627" s="5"/>
    </row>
    <row r="9628" spans="2:3">
      <c r="B9628" s="5"/>
      <c r="C9628" s="5"/>
    </row>
    <row r="9629" spans="2:3">
      <c r="B9629" s="5"/>
      <c r="C9629" s="5"/>
    </row>
    <row r="9630" spans="2:3">
      <c r="B9630" s="5"/>
      <c r="C9630" s="5"/>
    </row>
    <row r="9631" spans="2:3">
      <c r="B9631" s="5"/>
      <c r="C9631" s="5"/>
    </row>
    <row r="9632" spans="2:3">
      <c r="B9632" s="5"/>
      <c r="C9632" s="5"/>
    </row>
    <row r="9633" spans="2:3">
      <c r="B9633" s="5"/>
      <c r="C9633" s="5"/>
    </row>
    <row r="9634" spans="2:3">
      <c r="B9634" s="5"/>
      <c r="C9634" s="5"/>
    </row>
    <row r="9635" spans="2:3">
      <c r="B9635" s="5"/>
      <c r="C9635" s="5"/>
    </row>
    <row r="9636" spans="2:3">
      <c r="B9636" s="5"/>
      <c r="C9636" s="5"/>
    </row>
    <row r="9637" spans="2:3">
      <c r="B9637" s="5"/>
      <c r="C9637" s="5"/>
    </row>
    <row r="9638" spans="2:3">
      <c r="B9638" s="5"/>
      <c r="C9638" s="5"/>
    </row>
    <row r="9639" spans="2:3">
      <c r="B9639" s="5"/>
      <c r="C9639" s="5"/>
    </row>
    <row r="9640" spans="2:3">
      <c r="B9640" s="5"/>
      <c r="C9640" s="5"/>
    </row>
    <row r="9641" spans="2:3">
      <c r="B9641" s="5"/>
      <c r="C9641" s="5"/>
    </row>
    <row r="9642" spans="2:3">
      <c r="B9642" s="5"/>
      <c r="C9642" s="5"/>
    </row>
    <row r="9643" spans="2:3">
      <c r="B9643" s="5"/>
      <c r="C9643" s="5"/>
    </row>
    <row r="9644" spans="2:3">
      <c r="B9644" s="5"/>
      <c r="C9644" s="5"/>
    </row>
    <row r="9645" spans="2:3">
      <c r="B9645" s="5"/>
      <c r="C9645" s="5"/>
    </row>
    <row r="9646" spans="2:3">
      <c r="B9646" s="5"/>
      <c r="C9646" s="5"/>
    </row>
    <row r="9647" spans="2:3">
      <c r="B9647" s="5"/>
      <c r="C9647" s="5"/>
    </row>
    <row r="9648" spans="2:3">
      <c r="B9648" s="5"/>
      <c r="C9648" s="5"/>
    </row>
    <row r="9649" spans="2:3">
      <c r="B9649" s="5"/>
      <c r="C9649" s="5"/>
    </row>
    <row r="9650" spans="2:3">
      <c r="B9650" s="5"/>
      <c r="C9650" s="5"/>
    </row>
    <row r="9651" spans="2:3">
      <c r="B9651" s="5"/>
      <c r="C9651" s="5"/>
    </row>
    <row r="9652" spans="2:3">
      <c r="B9652" s="5"/>
      <c r="C9652" s="5"/>
    </row>
    <row r="9653" spans="2:3">
      <c r="B9653" s="5"/>
      <c r="C9653" s="5"/>
    </row>
    <row r="9654" spans="2:3">
      <c r="B9654" s="5"/>
      <c r="C9654" s="5"/>
    </row>
    <row r="9655" spans="2:3">
      <c r="B9655" s="5"/>
      <c r="C9655" s="5"/>
    </row>
    <row r="9656" spans="2:3">
      <c r="B9656" s="5"/>
      <c r="C9656" s="5"/>
    </row>
    <row r="9657" spans="2:3">
      <c r="B9657" s="5"/>
      <c r="C9657" s="5"/>
    </row>
    <row r="9658" spans="2:3">
      <c r="B9658" s="5"/>
      <c r="C9658" s="5"/>
    </row>
    <row r="9659" spans="2:3">
      <c r="B9659" s="5"/>
      <c r="C9659" s="5"/>
    </row>
    <row r="9660" spans="2:3">
      <c r="B9660" s="5"/>
      <c r="C9660" s="5"/>
    </row>
    <row r="9661" spans="2:3">
      <c r="B9661" s="5"/>
      <c r="C9661" s="5"/>
    </row>
    <row r="9662" spans="2:3">
      <c r="B9662" s="5"/>
      <c r="C9662" s="5"/>
    </row>
    <row r="9663" spans="2:3">
      <c r="B9663" s="5"/>
      <c r="C9663" s="5"/>
    </row>
    <row r="9664" spans="2:3">
      <c r="B9664" s="5"/>
      <c r="C9664" s="5"/>
    </row>
    <row r="9665" spans="2:3">
      <c r="B9665" s="5"/>
      <c r="C9665" s="5"/>
    </row>
    <row r="9666" spans="2:3">
      <c r="B9666" s="5"/>
      <c r="C9666" s="5"/>
    </row>
    <row r="9667" spans="2:3">
      <c r="B9667" s="5"/>
      <c r="C9667" s="5"/>
    </row>
    <row r="9668" spans="2:3">
      <c r="B9668" s="5"/>
      <c r="C9668" s="5"/>
    </row>
    <row r="9669" spans="2:3">
      <c r="B9669" s="5"/>
      <c r="C9669" s="5"/>
    </row>
    <row r="9670" spans="2:3">
      <c r="B9670" s="5"/>
      <c r="C9670" s="5"/>
    </row>
    <row r="9671" spans="2:3">
      <c r="B9671" s="5"/>
      <c r="C9671" s="5"/>
    </row>
    <row r="9672" spans="2:3">
      <c r="B9672" s="5"/>
      <c r="C9672" s="5"/>
    </row>
    <row r="9673" spans="2:3">
      <c r="B9673" s="5"/>
      <c r="C9673" s="5"/>
    </row>
    <row r="9674" spans="2:3">
      <c r="B9674" s="5"/>
      <c r="C9674" s="5"/>
    </row>
    <row r="9675" spans="2:3">
      <c r="B9675" s="5"/>
      <c r="C9675" s="5"/>
    </row>
    <row r="9676" spans="2:3">
      <c r="B9676" s="5"/>
      <c r="C9676" s="5"/>
    </row>
    <row r="9677" spans="2:3">
      <c r="B9677" s="5"/>
      <c r="C9677" s="5"/>
    </row>
    <row r="9678" spans="2:3">
      <c r="B9678" s="5"/>
      <c r="C9678" s="5"/>
    </row>
    <row r="9679" spans="2:3">
      <c r="B9679" s="5"/>
      <c r="C9679" s="5"/>
    </row>
    <row r="9680" spans="2:3">
      <c r="B9680" s="5"/>
      <c r="C9680" s="5"/>
    </row>
    <row r="9681" spans="2:3">
      <c r="B9681" s="5"/>
      <c r="C9681" s="5"/>
    </row>
    <row r="9682" spans="2:3">
      <c r="B9682" s="5"/>
      <c r="C9682" s="5"/>
    </row>
    <row r="9683" spans="2:3">
      <c r="B9683" s="5"/>
      <c r="C9683" s="5"/>
    </row>
    <row r="9684" spans="2:3">
      <c r="B9684" s="5"/>
      <c r="C9684" s="5"/>
    </row>
    <row r="9685" spans="2:3">
      <c r="B9685" s="5"/>
      <c r="C9685" s="5"/>
    </row>
    <row r="9686" spans="2:3">
      <c r="B9686" s="5"/>
      <c r="C9686" s="5"/>
    </row>
    <row r="9687" spans="2:3">
      <c r="B9687" s="5"/>
      <c r="C9687" s="5"/>
    </row>
    <row r="9688" spans="2:3">
      <c r="B9688" s="5"/>
      <c r="C9688" s="5"/>
    </row>
    <row r="9689" spans="2:3">
      <c r="B9689" s="5"/>
      <c r="C9689" s="5"/>
    </row>
    <row r="9690" spans="2:3">
      <c r="B9690" s="5"/>
      <c r="C9690" s="5"/>
    </row>
    <row r="9691" spans="2:3">
      <c r="B9691" s="5"/>
      <c r="C9691" s="5"/>
    </row>
    <row r="9692" spans="2:3">
      <c r="B9692" s="5"/>
      <c r="C9692" s="5"/>
    </row>
    <row r="9693" spans="2:3">
      <c r="B9693" s="5"/>
      <c r="C9693" s="5"/>
    </row>
    <row r="9694" spans="2:3">
      <c r="B9694" s="5"/>
      <c r="C9694" s="5"/>
    </row>
    <row r="9695" spans="2:3">
      <c r="B9695" s="5"/>
      <c r="C9695" s="5"/>
    </row>
    <row r="9696" spans="2:3">
      <c r="B9696" s="5"/>
      <c r="C9696" s="5"/>
    </row>
    <row r="9697" spans="2:3">
      <c r="B9697" s="5"/>
      <c r="C9697" s="5"/>
    </row>
    <row r="9698" spans="2:3">
      <c r="B9698" s="5"/>
      <c r="C9698" s="5"/>
    </row>
    <row r="9699" spans="2:3">
      <c r="B9699" s="5"/>
      <c r="C9699" s="5"/>
    </row>
    <row r="9700" spans="2:3">
      <c r="B9700" s="5"/>
      <c r="C9700" s="5"/>
    </row>
    <row r="9701" spans="2:3">
      <c r="B9701" s="5"/>
      <c r="C9701" s="5"/>
    </row>
    <row r="9702" spans="2:3">
      <c r="B9702" s="5"/>
      <c r="C9702" s="5"/>
    </row>
    <row r="9703" spans="2:3">
      <c r="B9703" s="5"/>
      <c r="C9703" s="5"/>
    </row>
    <row r="9704" spans="2:3">
      <c r="B9704" s="5"/>
      <c r="C9704" s="5"/>
    </row>
    <row r="9705" spans="2:3">
      <c r="B9705" s="5"/>
      <c r="C9705" s="5"/>
    </row>
    <row r="9706" spans="2:3">
      <c r="B9706" s="5"/>
      <c r="C9706" s="5"/>
    </row>
    <row r="9707" spans="2:3">
      <c r="B9707" s="5"/>
      <c r="C9707" s="5"/>
    </row>
    <row r="9708" spans="2:3">
      <c r="B9708" s="5"/>
      <c r="C9708" s="5"/>
    </row>
    <row r="9709" spans="2:3">
      <c r="B9709" s="5"/>
      <c r="C9709" s="5"/>
    </row>
    <row r="9710" spans="2:3">
      <c r="B9710" s="5"/>
      <c r="C9710" s="5"/>
    </row>
    <row r="9711" spans="2:3">
      <c r="B9711" s="5"/>
      <c r="C9711" s="5"/>
    </row>
    <row r="9712" spans="2:3">
      <c r="B9712" s="5"/>
      <c r="C9712" s="5"/>
    </row>
    <row r="9713" spans="2:3">
      <c r="B9713" s="5"/>
      <c r="C9713" s="5"/>
    </row>
    <row r="9714" spans="2:3">
      <c r="B9714" s="5"/>
      <c r="C9714" s="5"/>
    </row>
    <row r="9715" spans="2:3">
      <c r="B9715" s="5"/>
      <c r="C9715" s="5"/>
    </row>
    <row r="9716" spans="2:3">
      <c r="B9716" s="5"/>
      <c r="C9716" s="5"/>
    </row>
    <row r="9717" spans="2:3">
      <c r="B9717" s="5"/>
      <c r="C9717" s="5"/>
    </row>
    <row r="9718" spans="2:3">
      <c r="B9718" s="5"/>
      <c r="C9718" s="5"/>
    </row>
    <row r="9719" spans="2:3">
      <c r="B9719" s="5"/>
      <c r="C9719" s="5"/>
    </row>
    <row r="9720" spans="2:3">
      <c r="B9720" s="5"/>
      <c r="C9720" s="5"/>
    </row>
    <row r="9721" spans="2:3">
      <c r="B9721" s="5"/>
      <c r="C9721" s="5"/>
    </row>
    <row r="9722" spans="2:3">
      <c r="B9722" s="5"/>
      <c r="C9722" s="5"/>
    </row>
    <row r="9723" spans="2:3">
      <c r="B9723" s="5"/>
      <c r="C9723" s="5"/>
    </row>
    <row r="9724" spans="2:3">
      <c r="B9724" s="5"/>
      <c r="C9724" s="5"/>
    </row>
    <row r="9725" spans="2:3">
      <c r="B9725" s="5"/>
      <c r="C9725" s="5"/>
    </row>
    <row r="9726" spans="2:3">
      <c r="B9726" s="5"/>
      <c r="C9726" s="5"/>
    </row>
    <row r="9727" spans="2:3">
      <c r="B9727" s="5"/>
      <c r="C9727" s="5"/>
    </row>
    <row r="9728" spans="2:3">
      <c r="B9728" s="5"/>
      <c r="C9728" s="5"/>
    </row>
    <row r="9729" spans="2:3">
      <c r="B9729" s="5"/>
      <c r="C9729" s="5"/>
    </row>
    <row r="9730" spans="2:3">
      <c r="B9730" s="5"/>
      <c r="C9730" s="5"/>
    </row>
    <row r="9731" spans="2:3">
      <c r="B9731" s="5"/>
      <c r="C9731" s="5"/>
    </row>
    <row r="9732" spans="2:3">
      <c r="B9732" s="5"/>
      <c r="C9732" s="5"/>
    </row>
    <row r="9733" spans="2:3">
      <c r="B9733" s="5"/>
      <c r="C9733" s="5"/>
    </row>
    <row r="9734" spans="2:3">
      <c r="B9734" s="5"/>
      <c r="C9734" s="5"/>
    </row>
    <row r="9735" spans="2:3">
      <c r="B9735" s="5"/>
      <c r="C9735" s="5"/>
    </row>
    <row r="9736" spans="2:3">
      <c r="B9736" s="5"/>
      <c r="C9736" s="5"/>
    </row>
    <row r="9737" spans="2:3">
      <c r="B9737" s="5"/>
      <c r="C9737" s="5"/>
    </row>
    <row r="9738" spans="2:3">
      <c r="B9738" s="5"/>
      <c r="C9738" s="5"/>
    </row>
    <row r="9739" spans="2:3">
      <c r="B9739" s="5"/>
      <c r="C9739" s="5"/>
    </row>
    <row r="9740" spans="2:3">
      <c r="B9740" s="5"/>
      <c r="C9740" s="5"/>
    </row>
    <row r="9741" spans="2:3">
      <c r="B9741" s="5"/>
      <c r="C9741" s="5"/>
    </row>
    <row r="9742" spans="2:3">
      <c r="B9742" s="5"/>
      <c r="C9742" s="5"/>
    </row>
    <row r="9743" spans="2:3">
      <c r="B9743" s="5"/>
      <c r="C9743" s="5"/>
    </row>
    <row r="9744" spans="2:3">
      <c r="B9744" s="5"/>
      <c r="C9744" s="5"/>
    </row>
    <row r="9745" spans="2:3">
      <c r="B9745" s="5"/>
      <c r="C9745" s="5"/>
    </row>
    <row r="9746" spans="2:3">
      <c r="B9746" s="5"/>
      <c r="C9746" s="5"/>
    </row>
    <row r="9747" spans="2:3">
      <c r="B9747" s="5"/>
      <c r="C9747" s="5"/>
    </row>
    <row r="9748" spans="2:3">
      <c r="B9748" s="5"/>
      <c r="C9748" s="5"/>
    </row>
    <row r="9749" spans="2:3">
      <c r="B9749" s="5"/>
      <c r="C9749" s="5"/>
    </row>
    <row r="9750" spans="2:3">
      <c r="B9750" s="5"/>
      <c r="C9750" s="5"/>
    </row>
    <row r="9751" spans="2:3">
      <c r="B9751" s="5"/>
      <c r="C9751" s="5"/>
    </row>
    <row r="9752" spans="2:3">
      <c r="B9752" s="5"/>
      <c r="C9752" s="5"/>
    </row>
    <row r="9753" spans="2:3">
      <c r="B9753" s="5"/>
      <c r="C9753" s="5"/>
    </row>
    <row r="9754" spans="2:3">
      <c r="B9754" s="5"/>
      <c r="C9754" s="5"/>
    </row>
    <row r="9755" spans="2:3">
      <c r="B9755" s="5"/>
      <c r="C9755" s="5"/>
    </row>
    <row r="9756" spans="2:3">
      <c r="B9756" s="5"/>
      <c r="C9756" s="5"/>
    </row>
    <row r="9757" spans="2:3">
      <c r="B9757" s="5"/>
      <c r="C9757" s="5"/>
    </row>
    <row r="9758" spans="2:3">
      <c r="B9758" s="5"/>
      <c r="C9758" s="5"/>
    </row>
    <row r="9759" spans="2:3">
      <c r="B9759" s="5"/>
      <c r="C9759" s="5"/>
    </row>
    <row r="9760" spans="2:3">
      <c r="B9760" s="5"/>
      <c r="C9760" s="5"/>
    </row>
    <row r="9761" spans="2:3">
      <c r="B9761" s="5"/>
      <c r="C9761" s="5"/>
    </row>
    <row r="9762" spans="2:3">
      <c r="B9762" s="5"/>
      <c r="C9762" s="5"/>
    </row>
    <row r="9763" spans="2:3">
      <c r="B9763" s="5"/>
      <c r="C9763" s="5"/>
    </row>
    <row r="9764" spans="2:3">
      <c r="B9764" s="5"/>
      <c r="C9764" s="5"/>
    </row>
    <row r="9765" spans="2:3">
      <c r="B9765" s="5"/>
      <c r="C9765" s="5"/>
    </row>
    <row r="9766" spans="2:3">
      <c r="B9766" s="5"/>
      <c r="C9766" s="5"/>
    </row>
    <row r="9767" spans="2:3">
      <c r="B9767" s="5"/>
      <c r="C9767" s="5"/>
    </row>
    <row r="9768" spans="2:3">
      <c r="B9768" s="5"/>
      <c r="C9768" s="5"/>
    </row>
    <row r="9769" spans="2:3">
      <c r="B9769" s="5"/>
      <c r="C9769" s="5"/>
    </row>
    <row r="9770" spans="2:3">
      <c r="B9770" s="5"/>
      <c r="C9770" s="5"/>
    </row>
    <row r="9771" spans="2:3">
      <c r="B9771" s="5"/>
      <c r="C9771" s="5"/>
    </row>
    <row r="9772" spans="2:3">
      <c r="B9772" s="5"/>
      <c r="C9772" s="5"/>
    </row>
    <row r="9773" spans="2:3">
      <c r="B9773" s="5"/>
      <c r="C9773" s="5"/>
    </row>
    <row r="9774" spans="2:3">
      <c r="B9774" s="5"/>
      <c r="C9774" s="5"/>
    </row>
    <row r="9775" spans="2:3">
      <c r="B9775" s="5"/>
      <c r="C9775" s="5"/>
    </row>
    <row r="9776" spans="2:3">
      <c r="B9776" s="5"/>
      <c r="C9776" s="5"/>
    </row>
    <row r="9777" spans="2:3">
      <c r="B9777" s="5"/>
      <c r="C9777" s="5"/>
    </row>
    <row r="9778" spans="2:3">
      <c r="B9778" s="5"/>
      <c r="C9778" s="5"/>
    </row>
    <row r="9779" spans="2:3">
      <c r="B9779" s="5"/>
      <c r="C9779" s="5"/>
    </row>
    <row r="9780" spans="2:3">
      <c r="B9780" s="5"/>
      <c r="C9780" s="5"/>
    </row>
    <row r="9781" spans="2:3">
      <c r="B9781" s="5"/>
      <c r="C9781" s="5"/>
    </row>
    <row r="9782" spans="2:3">
      <c r="B9782" s="5"/>
      <c r="C9782" s="5"/>
    </row>
    <row r="9783" spans="2:3">
      <c r="B9783" s="5"/>
      <c r="C9783" s="5"/>
    </row>
    <row r="9784" spans="2:3">
      <c r="B9784" s="5"/>
      <c r="C9784" s="5"/>
    </row>
    <row r="9785" spans="2:3">
      <c r="B9785" s="5"/>
      <c r="C9785" s="5"/>
    </row>
    <row r="9786" spans="2:3">
      <c r="B9786" s="5"/>
      <c r="C9786" s="5"/>
    </row>
    <row r="9787" spans="2:3">
      <c r="B9787" s="5"/>
      <c r="C9787" s="5"/>
    </row>
    <row r="9788" spans="2:3">
      <c r="B9788" s="5"/>
      <c r="C9788" s="5"/>
    </row>
    <row r="9789" spans="2:3">
      <c r="B9789" s="5"/>
      <c r="C9789" s="5"/>
    </row>
    <row r="9790" spans="2:3">
      <c r="B9790" s="5"/>
      <c r="C9790" s="5"/>
    </row>
    <row r="9791" spans="2:3">
      <c r="B9791" s="5"/>
      <c r="C9791" s="5"/>
    </row>
    <row r="9792" spans="2:3">
      <c r="B9792" s="5"/>
      <c r="C9792" s="5"/>
    </row>
    <row r="9793" spans="2:3">
      <c r="B9793" s="5"/>
      <c r="C9793" s="5"/>
    </row>
    <row r="9794" spans="2:3">
      <c r="B9794" s="5"/>
      <c r="C9794" s="5"/>
    </row>
    <row r="9795" spans="2:3">
      <c r="B9795" s="5"/>
      <c r="C9795" s="5"/>
    </row>
    <row r="9796" spans="2:3">
      <c r="B9796" s="5"/>
      <c r="C9796" s="5"/>
    </row>
    <row r="9797" spans="2:3">
      <c r="B9797" s="5"/>
      <c r="C9797" s="5"/>
    </row>
    <row r="9798" spans="2:3">
      <c r="B9798" s="5"/>
      <c r="C9798" s="5"/>
    </row>
    <row r="9799" spans="2:3">
      <c r="B9799" s="5"/>
      <c r="C9799" s="5"/>
    </row>
    <row r="9800" spans="2:3">
      <c r="B9800" s="5"/>
      <c r="C9800" s="5"/>
    </row>
    <row r="9801" spans="2:3">
      <c r="B9801" s="5"/>
      <c r="C9801" s="5"/>
    </row>
    <row r="9802" spans="2:3">
      <c r="B9802" s="5"/>
      <c r="C9802" s="5"/>
    </row>
    <row r="9803" spans="2:3">
      <c r="B9803" s="5"/>
      <c r="C9803" s="5"/>
    </row>
    <row r="9804" spans="2:3">
      <c r="B9804" s="5"/>
      <c r="C9804" s="5"/>
    </row>
    <row r="9805" spans="2:3">
      <c r="B9805" s="5"/>
      <c r="C9805" s="5"/>
    </row>
    <row r="9806" spans="2:3">
      <c r="B9806" s="5"/>
      <c r="C9806" s="5"/>
    </row>
    <row r="9807" spans="2:3">
      <c r="B9807" s="5"/>
      <c r="C9807" s="5"/>
    </row>
    <row r="9808" spans="2:3">
      <c r="B9808" s="5"/>
      <c r="C9808" s="5"/>
    </row>
    <row r="9809" spans="2:3">
      <c r="B9809" s="5"/>
      <c r="C9809" s="5"/>
    </row>
    <row r="9810" spans="2:3">
      <c r="B9810" s="5"/>
      <c r="C9810" s="5"/>
    </row>
    <row r="9811" spans="2:3">
      <c r="B9811" s="5"/>
      <c r="C9811" s="5"/>
    </row>
    <row r="9812" spans="2:3">
      <c r="B9812" s="5"/>
      <c r="C9812" s="5"/>
    </row>
    <row r="9813" spans="2:3">
      <c r="B9813" s="5"/>
      <c r="C9813" s="5"/>
    </row>
    <row r="9814" spans="2:3">
      <c r="B9814" s="5"/>
      <c r="C9814" s="5"/>
    </row>
    <row r="9815" spans="2:3">
      <c r="B9815" s="5"/>
      <c r="C9815" s="5"/>
    </row>
    <row r="9816" spans="2:3">
      <c r="B9816" s="5"/>
      <c r="C9816" s="5"/>
    </row>
    <row r="9817" spans="2:3">
      <c r="B9817" s="5"/>
      <c r="C9817" s="5"/>
    </row>
    <row r="9818" spans="2:3">
      <c r="B9818" s="5"/>
      <c r="C9818" s="5"/>
    </row>
    <row r="9819" spans="2:3">
      <c r="B9819" s="5"/>
      <c r="C9819" s="5"/>
    </row>
    <row r="9820" spans="2:3">
      <c r="B9820" s="5"/>
      <c r="C9820" s="5"/>
    </row>
    <row r="9821" spans="2:3">
      <c r="B9821" s="5"/>
      <c r="C9821" s="5"/>
    </row>
    <row r="9822" spans="2:3">
      <c r="B9822" s="5"/>
      <c r="C9822" s="5"/>
    </row>
    <row r="9823" spans="2:3">
      <c r="B9823" s="5"/>
      <c r="C9823" s="5"/>
    </row>
    <row r="9824" spans="2:3">
      <c r="B9824" s="5"/>
      <c r="C9824" s="5"/>
    </row>
    <row r="9825" spans="2:3">
      <c r="B9825" s="5"/>
      <c r="C9825" s="5"/>
    </row>
    <row r="9826" spans="2:3">
      <c r="B9826" s="5"/>
      <c r="C9826" s="5"/>
    </row>
    <row r="9827" spans="2:3">
      <c r="B9827" s="5"/>
      <c r="C9827" s="5"/>
    </row>
    <row r="9828" spans="2:3">
      <c r="B9828" s="5"/>
      <c r="C9828" s="5"/>
    </row>
    <row r="9829" spans="2:3">
      <c r="B9829" s="5"/>
      <c r="C9829" s="5"/>
    </row>
    <row r="9830" spans="2:3">
      <c r="B9830" s="5"/>
      <c r="C9830" s="5"/>
    </row>
    <row r="9831" spans="2:3">
      <c r="B9831" s="5"/>
      <c r="C9831" s="5"/>
    </row>
    <row r="9832" spans="2:3">
      <c r="B9832" s="5"/>
      <c r="C9832" s="5"/>
    </row>
    <row r="9833" spans="2:3">
      <c r="B9833" s="5"/>
      <c r="C9833" s="5"/>
    </row>
    <row r="9834" spans="2:3">
      <c r="B9834" s="5"/>
      <c r="C9834" s="5"/>
    </row>
    <row r="9835" spans="2:3">
      <c r="B9835" s="5"/>
      <c r="C9835" s="5"/>
    </row>
    <row r="9836" spans="2:3">
      <c r="B9836" s="5"/>
      <c r="C9836" s="5"/>
    </row>
    <row r="9837" spans="2:3">
      <c r="B9837" s="5"/>
      <c r="C9837" s="5"/>
    </row>
    <row r="9838" spans="2:3">
      <c r="B9838" s="5"/>
      <c r="C9838" s="5"/>
    </row>
    <row r="9839" spans="2:3">
      <c r="B9839" s="5"/>
      <c r="C9839" s="5"/>
    </row>
    <row r="9840" spans="2:3">
      <c r="B9840" s="5"/>
      <c r="C9840" s="5"/>
    </row>
    <row r="9841" spans="2:3">
      <c r="B9841" s="5"/>
      <c r="C9841" s="5"/>
    </row>
    <row r="9842" spans="2:3">
      <c r="B9842" s="5"/>
      <c r="C9842" s="5"/>
    </row>
    <row r="9843" spans="2:3">
      <c r="B9843" s="5"/>
      <c r="C9843" s="5"/>
    </row>
    <row r="9844" spans="2:3">
      <c r="B9844" s="5"/>
      <c r="C9844" s="5"/>
    </row>
    <row r="9845" spans="2:3">
      <c r="B9845" s="5"/>
      <c r="C9845" s="5"/>
    </row>
    <row r="9846" spans="2:3">
      <c r="B9846" s="5"/>
      <c r="C9846" s="5"/>
    </row>
    <row r="9847" spans="2:3">
      <c r="B9847" s="5"/>
      <c r="C9847" s="5"/>
    </row>
    <row r="9848" spans="2:3">
      <c r="B9848" s="5"/>
      <c r="C9848" s="5"/>
    </row>
    <row r="9849" spans="2:3">
      <c r="B9849" s="5"/>
      <c r="C9849" s="5"/>
    </row>
    <row r="9850" spans="2:3">
      <c r="B9850" s="5"/>
      <c r="C9850" s="5"/>
    </row>
    <row r="9851" spans="2:3">
      <c r="B9851" s="5"/>
      <c r="C9851" s="5"/>
    </row>
    <row r="9852" spans="2:3">
      <c r="B9852" s="5"/>
      <c r="C9852" s="5"/>
    </row>
    <row r="9853" spans="2:3">
      <c r="B9853" s="5"/>
      <c r="C9853" s="5"/>
    </row>
    <row r="9854" spans="2:3">
      <c r="B9854" s="5"/>
      <c r="C9854" s="5"/>
    </row>
    <row r="9855" spans="2:3">
      <c r="B9855" s="5"/>
      <c r="C9855" s="5"/>
    </row>
    <row r="9856" spans="2:3">
      <c r="B9856" s="5"/>
      <c r="C9856" s="5"/>
    </row>
    <row r="9857" spans="2:3">
      <c r="B9857" s="5"/>
      <c r="C9857" s="5"/>
    </row>
    <row r="9858" spans="2:3">
      <c r="B9858" s="5"/>
      <c r="C9858" s="5"/>
    </row>
    <row r="9859" spans="2:3">
      <c r="B9859" s="5"/>
      <c r="C9859" s="5"/>
    </row>
    <row r="9860" spans="2:3">
      <c r="B9860" s="5"/>
      <c r="C9860" s="5"/>
    </row>
    <row r="9861" spans="2:3">
      <c r="B9861" s="5"/>
      <c r="C9861" s="5"/>
    </row>
    <row r="9862" spans="2:3">
      <c r="B9862" s="5"/>
      <c r="C9862" s="5"/>
    </row>
    <row r="9863" spans="2:3">
      <c r="B9863" s="5"/>
      <c r="C9863" s="5"/>
    </row>
    <row r="9864" spans="2:3">
      <c r="B9864" s="5"/>
      <c r="C9864" s="5"/>
    </row>
    <row r="9865" spans="2:3">
      <c r="B9865" s="5"/>
      <c r="C9865" s="5"/>
    </row>
    <row r="9866" spans="2:3">
      <c r="B9866" s="5"/>
      <c r="C9866" s="5"/>
    </row>
    <row r="9867" spans="2:3">
      <c r="B9867" s="5"/>
      <c r="C9867" s="5"/>
    </row>
    <row r="9868" spans="2:3">
      <c r="B9868" s="5"/>
      <c r="C9868" s="5"/>
    </row>
    <row r="9869" spans="2:3">
      <c r="B9869" s="5"/>
      <c r="C9869" s="5"/>
    </row>
    <row r="9870" spans="2:3">
      <c r="B9870" s="5"/>
      <c r="C9870" s="5"/>
    </row>
    <row r="9871" spans="2:3">
      <c r="B9871" s="5"/>
      <c r="C9871" s="5"/>
    </row>
    <row r="9872" spans="2:3">
      <c r="B9872" s="5"/>
      <c r="C9872" s="5"/>
    </row>
    <row r="9873" spans="2:3">
      <c r="B9873" s="5"/>
      <c r="C9873" s="5"/>
    </row>
    <row r="9874" spans="2:3">
      <c r="B9874" s="5"/>
      <c r="C9874" s="5"/>
    </row>
    <row r="9875" spans="2:3">
      <c r="B9875" s="5"/>
      <c r="C9875" s="5"/>
    </row>
    <row r="9876" spans="2:3">
      <c r="B9876" s="5"/>
      <c r="C9876" s="5"/>
    </row>
    <row r="9877" spans="2:3">
      <c r="B9877" s="5"/>
      <c r="C9877" s="5"/>
    </row>
    <row r="9878" spans="2:3">
      <c r="B9878" s="5"/>
      <c r="C9878" s="5"/>
    </row>
    <row r="9879" spans="2:3">
      <c r="B9879" s="5"/>
      <c r="C9879" s="5"/>
    </row>
    <row r="9880" spans="2:3">
      <c r="B9880" s="5"/>
      <c r="C9880" s="5"/>
    </row>
    <row r="9881" spans="2:3">
      <c r="B9881" s="5"/>
      <c r="C9881" s="5"/>
    </row>
    <row r="9882" spans="2:3">
      <c r="B9882" s="5"/>
      <c r="C9882" s="5"/>
    </row>
    <row r="9883" spans="2:3">
      <c r="B9883" s="5"/>
      <c r="C9883" s="5"/>
    </row>
    <row r="9884" spans="2:3">
      <c r="B9884" s="5"/>
      <c r="C9884" s="5"/>
    </row>
    <row r="9885" spans="2:3">
      <c r="B9885" s="5"/>
      <c r="C9885" s="5"/>
    </row>
    <row r="9886" spans="2:3">
      <c r="B9886" s="5"/>
      <c r="C9886" s="5"/>
    </row>
    <row r="9887" spans="2:3">
      <c r="B9887" s="5"/>
      <c r="C9887" s="5"/>
    </row>
    <row r="9888" spans="2:3">
      <c r="B9888" s="5"/>
      <c r="C9888" s="5"/>
    </row>
    <row r="9889" spans="2:3">
      <c r="B9889" s="5"/>
      <c r="C9889" s="5"/>
    </row>
    <row r="9890" spans="2:3">
      <c r="B9890" s="5"/>
      <c r="C9890" s="5"/>
    </row>
    <row r="9891" spans="2:3">
      <c r="B9891" s="5"/>
      <c r="C9891" s="5"/>
    </row>
    <row r="9892" spans="2:3">
      <c r="B9892" s="5"/>
      <c r="C9892" s="5"/>
    </row>
    <row r="9893" spans="2:3">
      <c r="B9893" s="5"/>
      <c r="C9893" s="5"/>
    </row>
    <row r="9894" spans="2:3">
      <c r="B9894" s="5"/>
      <c r="C9894" s="5"/>
    </row>
    <row r="9895" spans="2:3">
      <c r="B9895" s="5"/>
      <c r="C9895" s="5"/>
    </row>
    <row r="9896" spans="2:3">
      <c r="B9896" s="5"/>
      <c r="C9896" s="5"/>
    </row>
    <row r="9897" spans="2:3">
      <c r="B9897" s="5"/>
      <c r="C9897" s="5"/>
    </row>
    <row r="9898" spans="2:3">
      <c r="B9898" s="5"/>
      <c r="C9898" s="5"/>
    </row>
    <row r="9899" spans="2:3">
      <c r="B9899" s="5"/>
      <c r="C9899" s="5"/>
    </row>
    <row r="9900" spans="2:3">
      <c r="B9900" s="5"/>
      <c r="C9900" s="5"/>
    </row>
    <row r="9901" spans="2:3">
      <c r="B9901" s="5"/>
      <c r="C9901" s="5"/>
    </row>
    <row r="9902" spans="2:3">
      <c r="B9902" s="5"/>
      <c r="C9902" s="5"/>
    </row>
    <row r="9903" spans="2:3">
      <c r="B9903" s="5"/>
      <c r="C9903" s="5"/>
    </row>
    <row r="9904" spans="2:3">
      <c r="B9904" s="5"/>
      <c r="C9904" s="5"/>
    </row>
    <row r="9905" spans="2:3">
      <c r="B9905" s="5"/>
      <c r="C9905" s="5"/>
    </row>
    <row r="9906" spans="2:3">
      <c r="B9906" s="5"/>
      <c r="C9906" s="5"/>
    </row>
    <row r="9907" spans="2:3">
      <c r="B9907" s="5"/>
      <c r="C9907" s="5"/>
    </row>
    <row r="9908" spans="2:3">
      <c r="B9908" s="5"/>
      <c r="C9908" s="5"/>
    </row>
    <row r="9909" spans="2:3">
      <c r="B9909" s="5"/>
      <c r="C9909" s="5"/>
    </row>
    <row r="9910" spans="2:3">
      <c r="B9910" s="5"/>
      <c r="C9910" s="5"/>
    </row>
    <row r="9911" spans="2:3">
      <c r="B9911" s="5"/>
      <c r="C9911" s="5"/>
    </row>
    <row r="9912" spans="2:3">
      <c r="B9912" s="5"/>
      <c r="C9912" s="5"/>
    </row>
    <row r="9913" spans="2:3">
      <c r="B9913" s="5"/>
      <c r="C9913" s="5"/>
    </row>
    <row r="9914" spans="2:3">
      <c r="B9914" s="5"/>
      <c r="C9914" s="5"/>
    </row>
    <row r="9915" spans="2:3">
      <c r="B9915" s="5"/>
      <c r="C9915" s="5"/>
    </row>
    <row r="9916" spans="2:3">
      <c r="B9916" s="5"/>
      <c r="C9916" s="5"/>
    </row>
    <row r="9917" spans="2:3">
      <c r="B9917" s="5"/>
      <c r="C9917" s="5"/>
    </row>
    <row r="9918" spans="2:3">
      <c r="B9918" s="5"/>
      <c r="C9918" s="5"/>
    </row>
    <row r="9919" spans="2:3">
      <c r="B9919" s="5"/>
      <c r="C9919" s="5"/>
    </row>
    <row r="9920" spans="2:3">
      <c r="B9920" s="5"/>
      <c r="C9920" s="5"/>
    </row>
    <row r="9921" spans="2:3">
      <c r="B9921" s="5"/>
      <c r="C9921" s="5"/>
    </row>
    <row r="9922" spans="2:3">
      <c r="B9922" s="5"/>
      <c r="C9922" s="5"/>
    </row>
    <row r="9923" spans="2:3">
      <c r="B9923" s="5"/>
      <c r="C9923" s="5"/>
    </row>
    <row r="9924" spans="2:3">
      <c r="B9924" s="5"/>
      <c r="C9924" s="5"/>
    </row>
    <row r="9925" spans="2:3">
      <c r="B9925" s="5"/>
      <c r="C9925" s="5"/>
    </row>
    <row r="9926" spans="2:3">
      <c r="B9926" s="5"/>
      <c r="C9926" s="5"/>
    </row>
    <row r="9927" spans="2:3">
      <c r="B9927" s="5"/>
      <c r="C9927" s="5"/>
    </row>
    <row r="9928" spans="2:3">
      <c r="B9928" s="5"/>
      <c r="C9928" s="5"/>
    </row>
    <row r="9929" spans="2:3">
      <c r="B9929" s="5"/>
      <c r="C9929" s="5"/>
    </row>
    <row r="9930" spans="2:3">
      <c r="B9930" s="5"/>
      <c r="C9930" s="5"/>
    </row>
    <row r="9931" spans="2:3">
      <c r="B9931" s="5"/>
      <c r="C9931" s="5"/>
    </row>
    <row r="9932" spans="2:3">
      <c r="B9932" s="5"/>
      <c r="C9932" s="5"/>
    </row>
    <row r="9933" spans="2:3">
      <c r="B9933" s="5"/>
      <c r="C9933" s="5"/>
    </row>
    <row r="9934" spans="2:3">
      <c r="B9934" s="5"/>
      <c r="C9934" s="5"/>
    </row>
    <row r="9935" spans="2:3">
      <c r="B9935" s="5"/>
      <c r="C9935" s="5"/>
    </row>
    <row r="9936" spans="2:3">
      <c r="B9936" s="5"/>
      <c r="C9936" s="5"/>
    </row>
    <row r="9937" spans="2:3">
      <c r="B9937" s="5"/>
      <c r="C9937" s="5"/>
    </row>
    <row r="9938" spans="2:3">
      <c r="B9938" s="5"/>
      <c r="C9938" s="5"/>
    </row>
    <row r="9939" spans="2:3">
      <c r="B9939" s="5"/>
      <c r="C9939" s="5"/>
    </row>
    <row r="9940" spans="2:3">
      <c r="B9940" s="5"/>
      <c r="C9940" s="5"/>
    </row>
    <row r="9941" spans="2:3">
      <c r="B9941" s="5"/>
      <c r="C9941" s="5"/>
    </row>
    <row r="9942" spans="2:3">
      <c r="B9942" s="5"/>
      <c r="C9942" s="5"/>
    </row>
    <row r="9943" spans="2:3">
      <c r="B9943" s="5"/>
      <c r="C9943" s="5"/>
    </row>
    <row r="9944" spans="2:3">
      <c r="B9944" s="5"/>
      <c r="C9944" s="5"/>
    </row>
    <row r="9945" spans="2:3">
      <c r="B9945" s="5"/>
      <c r="C9945" s="5"/>
    </row>
    <row r="9946" spans="2:3">
      <c r="B9946" s="5"/>
      <c r="C9946" s="5"/>
    </row>
    <row r="9947" spans="2:3">
      <c r="B9947" s="5"/>
      <c r="C9947" s="5"/>
    </row>
    <row r="9948" spans="2:3">
      <c r="B9948" s="5"/>
      <c r="C9948" s="5"/>
    </row>
    <row r="9949" spans="2:3">
      <c r="B9949" s="5"/>
      <c r="C9949" s="5"/>
    </row>
    <row r="9950" spans="2:3">
      <c r="B9950" s="5"/>
      <c r="C9950" s="5"/>
    </row>
    <row r="9951" spans="2:3">
      <c r="B9951" s="5"/>
      <c r="C9951" s="5"/>
    </row>
    <row r="9952" spans="2:3">
      <c r="B9952" s="5"/>
      <c r="C9952" s="5"/>
    </row>
    <row r="9953" spans="2:3">
      <c r="B9953" s="5"/>
      <c r="C9953" s="5"/>
    </row>
    <row r="9954" spans="2:3">
      <c r="B9954" s="5"/>
      <c r="C9954" s="5"/>
    </row>
    <row r="9955" spans="2:3">
      <c r="B9955" s="5"/>
      <c r="C9955" s="5"/>
    </row>
    <row r="9956" spans="2:3">
      <c r="B9956" s="5"/>
      <c r="C9956" s="5"/>
    </row>
    <row r="9957" spans="2:3">
      <c r="B9957" s="5"/>
      <c r="C9957" s="5"/>
    </row>
    <row r="9958" spans="2:3">
      <c r="B9958" s="5"/>
      <c r="C9958" s="5"/>
    </row>
    <row r="9959" spans="2:3">
      <c r="B9959" s="5"/>
      <c r="C9959" s="5"/>
    </row>
    <row r="9960" spans="2:3">
      <c r="B9960" s="5"/>
      <c r="C9960" s="5"/>
    </row>
    <row r="9961" spans="2:3">
      <c r="B9961" s="5"/>
      <c r="C9961" s="5"/>
    </row>
    <row r="9962" spans="2:3">
      <c r="B9962" s="5"/>
      <c r="C9962" s="5"/>
    </row>
    <row r="9963" spans="2:3">
      <c r="B9963" s="5"/>
      <c r="C9963" s="5"/>
    </row>
    <row r="9964" spans="2:3">
      <c r="B9964" s="5"/>
      <c r="C9964" s="5"/>
    </row>
    <row r="9965" spans="2:3">
      <c r="B9965" s="5"/>
      <c r="C9965" s="5"/>
    </row>
    <row r="9966" spans="2:3">
      <c r="B9966" s="5"/>
      <c r="C9966" s="5"/>
    </row>
    <row r="9967" spans="2:3">
      <c r="B9967" s="5"/>
      <c r="C9967" s="5"/>
    </row>
    <row r="9968" spans="2:3">
      <c r="B9968" s="5"/>
      <c r="C9968" s="5"/>
    </row>
    <row r="9969" spans="2:3">
      <c r="B9969" s="5"/>
      <c r="C9969" s="5"/>
    </row>
    <row r="9970" spans="2:3">
      <c r="B9970" s="5"/>
      <c r="C9970" s="5"/>
    </row>
    <row r="9971" spans="2:3">
      <c r="B9971" s="5"/>
      <c r="C9971" s="5"/>
    </row>
    <row r="9972" spans="2:3">
      <c r="B9972" s="5"/>
      <c r="C9972" s="5"/>
    </row>
    <row r="9973" spans="2:3">
      <c r="B9973" s="5"/>
      <c r="C9973" s="5"/>
    </row>
    <row r="9974" spans="2:3">
      <c r="B9974" s="5"/>
      <c r="C9974" s="5"/>
    </row>
    <row r="9975" spans="2:3">
      <c r="B9975" s="5"/>
      <c r="C9975" s="5"/>
    </row>
    <row r="9976" spans="2:3">
      <c r="B9976" s="5"/>
      <c r="C9976" s="5"/>
    </row>
    <row r="9977" spans="2:3">
      <c r="B9977" s="5"/>
      <c r="C9977" s="5"/>
    </row>
    <row r="9978" spans="2:3">
      <c r="B9978" s="5"/>
      <c r="C9978" s="5"/>
    </row>
    <row r="9979" spans="2:3">
      <c r="B9979" s="5"/>
      <c r="C9979" s="5"/>
    </row>
    <row r="9980" spans="2:3">
      <c r="B9980" s="5"/>
      <c r="C9980" s="5"/>
    </row>
    <row r="9981" spans="2:3">
      <c r="B9981" s="5"/>
      <c r="C9981" s="5"/>
    </row>
    <row r="9982" spans="2:3">
      <c r="B9982" s="5"/>
      <c r="C9982" s="5"/>
    </row>
    <row r="9983" spans="2:3">
      <c r="B9983" s="5"/>
      <c r="C9983" s="5"/>
    </row>
    <row r="9984" spans="2:3">
      <c r="B9984" s="5"/>
      <c r="C9984" s="5"/>
    </row>
    <row r="9985" spans="2:3">
      <c r="B9985" s="5"/>
      <c r="C9985" s="5"/>
    </row>
    <row r="9986" spans="2:3">
      <c r="B9986" s="5"/>
      <c r="C9986" s="5"/>
    </row>
    <row r="9987" spans="2:3">
      <c r="B9987" s="5"/>
      <c r="C9987" s="5"/>
    </row>
    <row r="9988" spans="2:3">
      <c r="B9988" s="5"/>
      <c r="C9988" s="5"/>
    </row>
    <row r="9989" spans="2:3">
      <c r="B9989" s="5"/>
      <c r="C9989" s="5"/>
    </row>
    <row r="9990" spans="2:3">
      <c r="B9990" s="5"/>
      <c r="C9990" s="5"/>
    </row>
    <row r="9991" spans="2:3">
      <c r="B9991" s="5"/>
      <c r="C9991" s="5"/>
    </row>
    <row r="9992" spans="2:3">
      <c r="B9992" s="5"/>
      <c r="C9992" s="5"/>
    </row>
    <row r="9993" spans="2:3">
      <c r="B9993" s="5"/>
      <c r="C9993" s="5"/>
    </row>
    <row r="9994" spans="2:3">
      <c r="B9994" s="5"/>
      <c r="C9994" s="5"/>
    </row>
    <row r="9995" spans="2:3">
      <c r="B9995" s="5"/>
      <c r="C9995" s="5"/>
    </row>
    <row r="9996" spans="2:3">
      <c r="B9996" s="5"/>
      <c r="C9996" s="5"/>
    </row>
    <row r="9997" spans="2:3">
      <c r="B9997" s="5"/>
      <c r="C9997" s="5"/>
    </row>
    <row r="9998" spans="2:3">
      <c r="B9998" s="5"/>
      <c r="C9998" s="5"/>
    </row>
    <row r="9999" spans="2:3">
      <c r="B9999" s="5"/>
      <c r="C9999" s="5"/>
    </row>
    <row r="10000" spans="2:3">
      <c r="B10000" s="5"/>
      <c r="C10000" s="5"/>
    </row>
    <row r="10001" spans="2:3">
      <c r="B10001" s="5"/>
      <c r="C10001" s="5"/>
    </row>
    <row r="10002" spans="2:3">
      <c r="B10002" s="5"/>
      <c r="C10002" s="5"/>
    </row>
    <row r="10003" spans="2:3">
      <c r="B10003" s="5"/>
      <c r="C10003" s="5"/>
    </row>
    <row r="10004" spans="2:3">
      <c r="B10004" s="5"/>
      <c r="C10004" s="5"/>
    </row>
    <row r="10005" spans="2:3">
      <c r="B10005" s="5"/>
      <c r="C10005" s="5"/>
    </row>
    <row r="10006" spans="2:3">
      <c r="B10006" s="5"/>
      <c r="C10006" s="5"/>
    </row>
    <row r="10007" spans="2:3">
      <c r="B10007" s="5"/>
      <c r="C10007" s="5"/>
    </row>
    <row r="10008" spans="2:3">
      <c r="B10008" s="5"/>
      <c r="C10008" s="5"/>
    </row>
    <row r="10009" spans="2:3">
      <c r="B10009" s="5"/>
      <c r="C10009" s="5"/>
    </row>
    <row r="10010" spans="2:3">
      <c r="B10010" s="5"/>
      <c r="C10010" s="5"/>
    </row>
    <row r="10011" spans="2:3">
      <c r="B10011" s="5"/>
      <c r="C10011" s="5"/>
    </row>
    <row r="10012" spans="2:3">
      <c r="B10012" s="5"/>
      <c r="C10012" s="5"/>
    </row>
    <row r="10013" spans="2:3">
      <c r="B10013" s="5"/>
      <c r="C10013" s="5"/>
    </row>
    <row r="10014" spans="2:3">
      <c r="B10014" s="5"/>
      <c r="C10014" s="5"/>
    </row>
    <row r="10015" spans="2:3">
      <c r="B10015" s="5"/>
      <c r="C10015" s="5"/>
    </row>
    <row r="10016" spans="2:3">
      <c r="B10016" s="5"/>
      <c r="C10016" s="5"/>
    </row>
    <row r="10017" spans="2:3">
      <c r="B10017" s="5"/>
      <c r="C10017" s="5"/>
    </row>
    <row r="10018" spans="2:3">
      <c r="B10018" s="5"/>
      <c r="C10018" s="5"/>
    </row>
    <row r="10019" spans="2:3">
      <c r="B10019" s="5"/>
      <c r="C10019" s="5"/>
    </row>
    <row r="10020" spans="2:3">
      <c r="B10020" s="5"/>
      <c r="C10020" s="5"/>
    </row>
    <row r="10021" spans="2:3">
      <c r="B10021" s="5"/>
      <c r="C10021" s="5"/>
    </row>
    <row r="10022" spans="2:3">
      <c r="B10022" s="5"/>
      <c r="C10022" s="5"/>
    </row>
    <row r="10023" spans="2:3">
      <c r="B10023" s="5"/>
      <c r="C10023" s="5"/>
    </row>
    <row r="10024" spans="2:3">
      <c r="B10024" s="5"/>
      <c r="C10024" s="5"/>
    </row>
    <row r="10025" spans="2:3">
      <c r="B10025" s="5"/>
      <c r="C10025" s="5"/>
    </row>
    <row r="10026" spans="2:3">
      <c r="B10026" s="5"/>
      <c r="C10026" s="5"/>
    </row>
    <row r="10027" spans="2:3">
      <c r="B10027" s="5"/>
      <c r="C10027" s="5"/>
    </row>
    <row r="10028" spans="2:3">
      <c r="B10028" s="5"/>
      <c r="C10028" s="5"/>
    </row>
    <row r="10029" spans="2:3">
      <c r="B10029" s="5"/>
      <c r="C10029" s="5"/>
    </row>
    <row r="10030" spans="2:3">
      <c r="B10030" s="5"/>
      <c r="C10030" s="5"/>
    </row>
    <row r="10031" spans="2:3">
      <c r="B10031" s="5"/>
      <c r="C10031" s="5"/>
    </row>
    <row r="10032" spans="2:3">
      <c r="B10032" s="5"/>
      <c r="C10032" s="5"/>
    </row>
    <row r="10033" spans="2:3">
      <c r="B10033" s="5"/>
      <c r="C10033" s="5"/>
    </row>
    <row r="10034" spans="2:3">
      <c r="B10034" s="5"/>
      <c r="C10034" s="5"/>
    </row>
    <row r="10035" spans="2:3">
      <c r="B10035" s="5"/>
      <c r="C10035" s="5"/>
    </row>
    <row r="10036" spans="2:3">
      <c r="B10036" s="5"/>
      <c r="C10036" s="5"/>
    </row>
    <row r="10037" spans="2:3">
      <c r="B10037" s="5"/>
      <c r="C10037" s="5"/>
    </row>
    <row r="10038" spans="2:3">
      <c r="B10038" s="5"/>
      <c r="C10038" s="5"/>
    </row>
    <row r="10039" spans="2:3">
      <c r="B10039" s="5"/>
      <c r="C10039" s="5"/>
    </row>
    <row r="10040" spans="2:3">
      <c r="B10040" s="5"/>
      <c r="C10040" s="5"/>
    </row>
    <row r="10041" spans="2:3">
      <c r="B10041" s="5"/>
      <c r="C10041" s="5"/>
    </row>
    <row r="10042" spans="2:3">
      <c r="B10042" s="5"/>
      <c r="C10042" s="5"/>
    </row>
    <row r="10043" spans="2:3">
      <c r="B10043" s="5"/>
      <c r="C10043" s="5"/>
    </row>
    <row r="10044" spans="2:3">
      <c r="B10044" s="5"/>
      <c r="C10044" s="5"/>
    </row>
    <row r="10045" spans="2:3">
      <c r="B10045" s="5"/>
      <c r="C10045" s="5"/>
    </row>
    <row r="10046" spans="2:3">
      <c r="B10046" s="5"/>
      <c r="C10046" s="5"/>
    </row>
    <row r="10047" spans="2:3">
      <c r="B10047" s="5"/>
      <c r="C10047" s="5"/>
    </row>
    <row r="10048" spans="2:3">
      <c r="B10048" s="5"/>
      <c r="C10048" s="5"/>
    </row>
    <row r="10049" spans="2:3">
      <c r="B10049" s="5"/>
      <c r="C10049" s="5"/>
    </row>
    <row r="10050" spans="2:3">
      <c r="B10050" s="5"/>
      <c r="C10050" s="5"/>
    </row>
    <row r="10051" spans="2:3">
      <c r="B10051" s="5"/>
      <c r="C10051" s="5"/>
    </row>
    <row r="10052" spans="2:3">
      <c r="B10052" s="5"/>
      <c r="C10052" s="5"/>
    </row>
    <row r="10053" spans="2:3">
      <c r="B10053" s="5"/>
      <c r="C10053" s="5"/>
    </row>
    <row r="10054" spans="2:3">
      <c r="B10054" s="5"/>
      <c r="C10054" s="5"/>
    </row>
    <row r="10055" spans="2:3">
      <c r="B10055" s="5"/>
      <c r="C10055" s="5"/>
    </row>
    <row r="10056" spans="2:3">
      <c r="B10056" s="5"/>
      <c r="C10056" s="5"/>
    </row>
    <row r="10057" spans="2:3">
      <c r="B10057" s="5"/>
      <c r="C10057" s="5"/>
    </row>
    <row r="10058" spans="2:3">
      <c r="B10058" s="5"/>
      <c r="C10058" s="5"/>
    </row>
    <row r="10059" spans="2:3">
      <c r="B10059" s="5"/>
      <c r="C10059" s="5"/>
    </row>
    <row r="10060" spans="2:3">
      <c r="B10060" s="5"/>
      <c r="C10060" s="5"/>
    </row>
    <row r="10061" spans="2:3">
      <c r="B10061" s="5"/>
      <c r="C10061" s="5"/>
    </row>
    <row r="10062" spans="2:3">
      <c r="B10062" s="5"/>
      <c r="C10062" s="5"/>
    </row>
    <row r="10063" spans="2:3">
      <c r="B10063" s="5"/>
      <c r="C10063" s="5"/>
    </row>
    <row r="10064" spans="2:3">
      <c r="B10064" s="5"/>
      <c r="C10064" s="5"/>
    </row>
    <row r="10065" spans="2:3">
      <c r="B10065" s="5"/>
      <c r="C10065" s="5"/>
    </row>
    <row r="10066" spans="2:3">
      <c r="B10066" s="5"/>
      <c r="C10066" s="5"/>
    </row>
    <row r="10067" spans="2:3">
      <c r="B10067" s="5"/>
      <c r="C10067" s="5"/>
    </row>
    <row r="10068" spans="2:3">
      <c r="B10068" s="5"/>
      <c r="C10068" s="5"/>
    </row>
    <row r="10069" spans="2:3">
      <c r="B10069" s="5"/>
      <c r="C10069" s="5"/>
    </row>
    <row r="10070" spans="2:3">
      <c r="B10070" s="5"/>
      <c r="C10070" s="5"/>
    </row>
    <row r="10071" spans="2:3">
      <c r="B10071" s="5"/>
      <c r="C10071" s="5"/>
    </row>
    <row r="10072" spans="2:3">
      <c r="B10072" s="5"/>
      <c r="C10072" s="5"/>
    </row>
    <row r="10073" spans="2:3">
      <c r="B10073" s="5"/>
      <c r="C10073" s="5"/>
    </row>
    <row r="10074" spans="2:3">
      <c r="B10074" s="5"/>
      <c r="C10074" s="5"/>
    </row>
    <row r="10075" spans="2:3">
      <c r="B10075" s="5"/>
      <c r="C10075" s="5"/>
    </row>
    <row r="10076" spans="2:3">
      <c r="B10076" s="5"/>
      <c r="C10076" s="5"/>
    </row>
    <row r="10077" spans="2:3">
      <c r="B10077" s="5"/>
      <c r="C10077" s="5"/>
    </row>
    <row r="10078" spans="2:3">
      <c r="B10078" s="5"/>
      <c r="C10078" s="5"/>
    </row>
    <row r="10079" spans="2:3">
      <c r="B10079" s="5"/>
      <c r="C10079" s="5"/>
    </row>
    <row r="10080" spans="2:3">
      <c r="B10080" s="5"/>
      <c r="C10080" s="5"/>
    </row>
    <row r="10081" spans="2:3">
      <c r="B10081" s="5"/>
      <c r="C10081" s="5"/>
    </row>
    <row r="10082" spans="2:3">
      <c r="B10082" s="5"/>
      <c r="C10082" s="5"/>
    </row>
    <row r="10083" spans="2:3">
      <c r="B10083" s="5"/>
      <c r="C10083" s="5"/>
    </row>
    <row r="10084" spans="2:3">
      <c r="B10084" s="5"/>
      <c r="C10084" s="5"/>
    </row>
    <row r="10085" spans="2:3">
      <c r="B10085" s="5"/>
      <c r="C10085" s="5"/>
    </row>
    <row r="10086" spans="2:3">
      <c r="B10086" s="5"/>
      <c r="C10086" s="5"/>
    </row>
    <row r="10087" spans="2:3">
      <c r="B10087" s="5"/>
      <c r="C10087" s="5"/>
    </row>
    <row r="10088" spans="2:3">
      <c r="B10088" s="5"/>
      <c r="C10088" s="5"/>
    </row>
    <row r="10089" spans="2:3">
      <c r="B10089" s="5"/>
      <c r="C10089" s="5"/>
    </row>
    <row r="10090" spans="2:3">
      <c r="B10090" s="5"/>
      <c r="C10090" s="5"/>
    </row>
    <row r="10091" spans="2:3">
      <c r="B10091" s="5"/>
      <c r="C10091" s="5"/>
    </row>
    <row r="10092" spans="2:3">
      <c r="B10092" s="5"/>
      <c r="C10092" s="5"/>
    </row>
    <row r="10093" spans="2:3">
      <c r="B10093" s="5"/>
      <c r="C10093" s="5"/>
    </row>
    <row r="10094" spans="2:3">
      <c r="B10094" s="5"/>
      <c r="C10094" s="5"/>
    </row>
    <row r="10095" spans="2:3">
      <c r="B10095" s="5"/>
      <c r="C10095" s="5"/>
    </row>
    <row r="10096" spans="2:3">
      <c r="B10096" s="5"/>
      <c r="C10096" s="5"/>
    </row>
    <row r="10097" spans="2:3">
      <c r="B10097" s="5"/>
      <c r="C10097" s="5"/>
    </row>
    <row r="10098" spans="2:3">
      <c r="B10098" s="5"/>
      <c r="C10098" s="5"/>
    </row>
    <row r="10099" spans="2:3">
      <c r="B10099" s="5"/>
      <c r="C10099" s="5"/>
    </row>
    <row r="10100" spans="2:3">
      <c r="B10100" s="5"/>
      <c r="C10100" s="5"/>
    </row>
    <row r="10101" spans="2:3">
      <c r="B10101" s="5"/>
      <c r="C10101" s="5"/>
    </row>
    <row r="10102" spans="2:3">
      <c r="B10102" s="5"/>
      <c r="C10102" s="5"/>
    </row>
    <row r="10103" spans="2:3">
      <c r="B10103" s="5"/>
      <c r="C10103" s="5"/>
    </row>
    <row r="10104" spans="2:3">
      <c r="B10104" s="5"/>
      <c r="C10104" s="5"/>
    </row>
    <row r="10105" spans="2:3">
      <c r="B10105" s="5"/>
      <c r="C10105" s="5"/>
    </row>
    <row r="10106" spans="2:3">
      <c r="B10106" s="5"/>
      <c r="C10106" s="5"/>
    </row>
    <row r="10107" spans="2:3">
      <c r="B10107" s="5"/>
      <c r="C10107" s="5"/>
    </row>
    <row r="10108" spans="2:3">
      <c r="B10108" s="5"/>
      <c r="C10108" s="5"/>
    </row>
    <row r="10109" spans="2:3">
      <c r="B10109" s="5"/>
      <c r="C10109" s="5"/>
    </row>
    <row r="10110" spans="2:3">
      <c r="B10110" s="5"/>
      <c r="C10110" s="5"/>
    </row>
    <row r="10111" spans="2:3">
      <c r="B10111" s="5"/>
      <c r="C10111" s="5"/>
    </row>
    <row r="10112" spans="2:3">
      <c r="B10112" s="5"/>
      <c r="C10112" s="5"/>
    </row>
    <row r="10113" spans="2:3">
      <c r="B10113" s="5"/>
      <c r="C10113" s="5"/>
    </row>
    <row r="10114" spans="2:3">
      <c r="B10114" s="5"/>
      <c r="C10114" s="5"/>
    </row>
    <row r="10115" spans="2:3">
      <c r="B10115" s="5"/>
      <c r="C10115" s="5"/>
    </row>
    <row r="10116" spans="2:3">
      <c r="B10116" s="5"/>
      <c r="C10116" s="5"/>
    </row>
    <row r="10117" spans="2:3">
      <c r="B10117" s="5"/>
      <c r="C10117" s="5"/>
    </row>
    <row r="10118" spans="2:3">
      <c r="B10118" s="5"/>
      <c r="C10118" s="5"/>
    </row>
    <row r="10119" spans="2:3">
      <c r="B10119" s="5"/>
      <c r="C10119" s="5"/>
    </row>
    <row r="10120" spans="2:3">
      <c r="B10120" s="5"/>
      <c r="C10120" s="5"/>
    </row>
    <row r="10121" spans="2:3">
      <c r="B10121" s="5"/>
      <c r="C10121" s="5"/>
    </row>
    <row r="10122" spans="2:3">
      <c r="B10122" s="5"/>
      <c r="C10122" s="5"/>
    </row>
    <row r="10123" spans="2:3">
      <c r="B10123" s="5"/>
      <c r="C10123" s="5"/>
    </row>
    <row r="10124" spans="2:3">
      <c r="B10124" s="5"/>
      <c r="C10124" s="5"/>
    </row>
    <row r="10125" spans="2:3">
      <c r="B10125" s="5"/>
      <c r="C10125" s="5"/>
    </row>
    <row r="10126" spans="2:3">
      <c r="B10126" s="5"/>
      <c r="C10126" s="5"/>
    </row>
    <row r="10127" spans="2:3">
      <c r="B10127" s="5"/>
      <c r="C10127" s="5"/>
    </row>
    <row r="10128" spans="2:3">
      <c r="B10128" s="5"/>
      <c r="C10128" s="5"/>
    </row>
    <row r="10129" spans="2:3">
      <c r="B10129" s="5"/>
      <c r="C10129" s="5"/>
    </row>
    <row r="10130" spans="2:3">
      <c r="B10130" s="5"/>
      <c r="C10130" s="5"/>
    </row>
    <row r="10131" spans="2:3">
      <c r="B10131" s="5"/>
      <c r="C10131" s="5"/>
    </row>
    <row r="10132" spans="2:3">
      <c r="B10132" s="5"/>
      <c r="C10132" s="5"/>
    </row>
    <row r="10133" spans="2:3">
      <c r="B10133" s="5"/>
      <c r="C10133" s="5"/>
    </row>
    <row r="10134" spans="2:3">
      <c r="B10134" s="5"/>
      <c r="C10134" s="5"/>
    </row>
    <row r="10135" spans="2:3">
      <c r="B10135" s="5"/>
      <c r="C10135" s="5"/>
    </row>
    <row r="10136" spans="2:3">
      <c r="B10136" s="5"/>
      <c r="C10136" s="5"/>
    </row>
    <row r="10137" spans="2:3">
      <c r="B10137" s="5"/>
      <c r="C10137" s="5"/>
    </row>
    <row r="10138" spans="2:3">
      <c r="B10138" s="5"/>
      <c r="C10138" s="5"/>
    </row>
    <row r="10139" spans="2:3">
      <c r="B10139" s="5"/>
      <c r="C10139" s="5"/>
    </row>
    <row r="10140" spans="2:3">
      <c r="B10140" s="5"/>
      <c r="C10140" s="5"/>
    </row>
    <row r="10141" spans="2:3">
      <c r="B10141" s="5"/>
      <c r="C10141" s="5"/>
    </row>
    <row r="10142" spans="2:3">
      <c r="B10142" s="5"/>
      <c r="C10142" s="5"/>
    </row>
    <row r="10143" spans="2:3">
      <c r="B10143" s="5"/>
      <c r="C10143" s="5"/>
    </row>
    <row r="10144" spans="2:3">
      <c r="B10144" s="5"/>
      <c r="C10144" s="5"/>
    </row>
    <row r="10145" spans="2:3">
      <c r="B10145" s="5"/>
      <c r="C10145" s="5"/>
    </row>
    <row r="10146" spans="2:3">
      <c r="B10146" s="5"/>
      <c r="C10146" s="5"/>
    </row>
    <row r="10147" spans="2:3">
      <c r="B10147" s="5"/>
      <c r="C10147" s="5"/>
    </row>
    <row r="10148" spans="2:3">
      <c r="B10148" s="5"/>
      <c r="C10148" s="5"/>
    </row>
    <row r="10149" spans="2:3">
      <c r="B10149" s="5"/>
      <c r="C10149" s="5"/>
    </row>
    <row r="10150" spans="2:3">
      <c r="B10150" s="5"/>
      <c r="C10150" s="5"/>
    </row>
    <row r="10151" spans="2:3">
      <c r="B10151" s="5"/>
      <c r="C10151" s="5"/>
    </row>
    <row r="10152" spans="2:3">
      <c r="B10152" s="5"/>
      <c r="C10152" s="5"/>
    </row>
    <row r="10153" spans="2:3">
      <c r="B10153" s="5"/>
      <c r="C10153" s="5"/>
    </row>
    <row r="10154" spans="2:3">
      <c r="B10154" s="5"/>
      <c r="C10154" s="5"/>
    </row>
    <row r="10155" spans="2:3">
      <c r="B10155" s="5"/>
      <c r="C10155" s="5"/>
    </row>
    <row r="10156" spans="2:3">
      <c r="B10156" s="5"/>
      <c r="C10156" s="5"/>
    </row>
    <row r="10157" spans="2:3">
      <c r="B10157" s="5"/>
      <c r="C10157" s="5"/>
    </row>
    <row r="10158" spans="2:3">
      <c r="B10158" s="5"/>
      <c r="C10158" s="5"/>
    </row>
    <row r="10159" spans="2:3">
      <c r="B10159" s="5"/>
      <c r="C10159" s="5"/>
    </row>
    <row r="10160" spans="2:3">
      <c r="B10160" s="5"/>
      <c r="C10160" s="5"/>
    </row>
    <row r="10161" spans="2:3">
      <c r="B10161" s="5"/>
      <c r="C10161" s="5"/>
    </row>
    <row r="10162" spans="2:3">
      <c r="B10162" s="5"/>
      <c r="C10162" s="5"/>
    </row>
    <row r="10163" spans="2:3">
      <c r="B10163" s="5"/>
      <c r="C10163" s="5"/>
    </row>
    <row r="10164" spans="2:3">
      <c r="B10164" s="5"/>
      <c r="C10164" s="5"/>
    </row>
    <row r="10165" spans="2:3">
      <c r="B10165" s="5"/>
      <c r="C10165" s="5"/>
    </row>
    <row r="10166" spans="2:3">
      <c r="B10166" s="5"/>
      <c r="C10166" s="5"/>
    </row>
    <row r="10167" spans="2:3">
      <c r="B10167" s="5"/>
      <c r="C10167" s="5"/>
    </row>
    <row r="10168" spans="2:3">
      <c r="B10168" s="5"/>
      <c r="C10168" s="5"/>
    </row>
    <row r="10169" spans="2:3">
      <c r="B10169" s="5"/>
      <c r="C10169" s="5"/>
    </row>
    <row r="10170" spans="2:3">
      <c r="B10170" s="5"/>
      <c r="C10170" s="5"/>
    </row>
    <row r="10171" spans="2:3">
      <c r="B10171" s="5"/>
      <c r="C10171" s="5"/>
    </row>
    <row r="10172" spans="2:3">
      <c r="B10172" s="5"/>
      <c r="C10172" s="5"/>
    </row>
    <row r="10173" spans="2:3">
      <c r="B10173" s="5"/>
      <c r="C10173" s="5"/>
    </row>
    <row r="10174" spans="2:3">
      <c r="B10174" s="5"/>
      <c r="C10174" s="5"/>
    </row>
    <row r="10175" spans="2:3">
      <c r="B10175" s="5"/>
      <c r="C10175" s="5"/>
    </row>
    <row r="10176" spans="2:3">
      <c r="B10176" s="5"/>
      <c r="C10176" s="5"/>
    </row>
    <row r="10177" spans="2:3">
      <c r="B10177" s="5"/>
      <c r="C10177" s="5"/>
    </row>
    <row r="10178" spans="2:3">
      <c r="B10178" s="5"/>
      <c r="C10178" s="5"/>
    </row>
    <row r="10179" spans="2:3">
      <c r="B10179" s="5"/>
      <c r="C10179" s="5"/>
    </row>
    <row r="10180" spans="2:3">
      <c r="B10180" s="5"/>
      <c r="C10180" s="5"/>
    </row>
    <row r="10181" spans="2:3">
      <c r="B10181" s="5"/>
      <c r="C10181" s="5"/>
    </row>
    <row r="10182" spans="2:3">
      <c r="B10182" s="5"/>
      <c r="C10182" s="5"/>
    </row>
    <row r="10183" spans="2:3">
      <c r="B10183" s="5"/>
      <c r="C10183" s="5"/>
    </row>
    <row r="10184" spans="2:3">
      <c r="B10184" s="5"/>
      <c r="C10184" s="5"/>
    </row>
    <row r="10185" spans="2:3">
      <c r="B10185" s="5"/>
      <c r="C10185" s="5"/>
    </row>
    <row r="10186" spans="2:3">
      <c r="B10186" s="5"/>
      <c r="C10186" s="5"/>
    </row>
    <row r="10187" spans="2:3">
      <c r="B10187" s="5"/>
      <c r="C10187" s="5"/>
    </row>
    <row r="10188" spans="2:3">
      <c r="B10188" s="5"/>
      <c r="C10188" s="5"/>
    </row>
    <row r="10189" spans="2:3">
      <c r="B10189" s="5"/>
      <c r="C10189" s="5"/>
    </row>
    <row r="10190" spans="2:3">
      <c r="B10190" s="5"/>
      <c r="C10190" s="5"/>
    </row>
    <row r="10191" spans="2:3">
      <c r="B10191" s="5"/>
      <c r="C10191" s="5"/>
    </row>
    <row r="10192" spans="2:3">
      <c r="B10192" s="5"/>
      <c r="C10192" s="5"/>
    </row>
    <row r="10193" spans="2:3">
      <c r="B10193" s="5"/>
      <c r="C10193" s="5"/>
    </row>
    <row r="10194" spans="2:3">
      <c r="B10194" s="5"/>
      <c r="C10194" s="5"/>
    </row>
    <row r="10195" spans="2:3">
      <c r="B10195" s="5"/>
      <c r="C10195" s="5"/>
    </row>
    <row r="10196" spans="2:3">
      <c r="B10196" s="5"/>
      <c r="C10196" s="5"/>
    </row>
    <row r="10197" spans="2:3">
      <c r="B10197" s="5"/>
      <c r="C10197" s="5"/>
    </row>
    <row r="10198" spans="2:3">
      <c r="B10198" s="5"/>
      <c r="C10198" s="5"/>
    </row>
    <row r="10199" spans="2:3">
      <c r="B10199" s="5"/>
      <c r="C10199" s="5"/>
    </row>
    <row r="10200" spans="2:3">
      <c r="B10200" s="5"/>
      <c r="C10200" s="5"/>
    </row>
    <row r="10201" spans="2:3">
      <c r="B10201" s="5"/>
      <c r="C10201" s="5"/>
    </row>
    <row r="10202" spans="2:3">
      <c r="B10202" s="5"/>
      <c r="C10202" s="5"/>
    </row>
    <row r="10203" spans="2:3">
      <c r="B10203" s="5"/>
      <c r="C10203" s="5"/>
    </row>
    <row r="10204" spans="2:3">
      <c r="B10204" s="5"/>
      <c r="C10204" s="5"/>
    </row>
    <row r="10205" spans="2:3">
      <c r="B10205" s="5"/>
      <c r="C10205" s="5"/>
    </row>
    <row r="10206" spans="2:3">
      <c r="B10206" s="5"/>
      <c r="C10206" s="5"/>
    </row>
    <row r="10207" spans="2:3">
      <c r="B10207" s="5"/>
      <c r="C10207" s="5"/>
    </row>
    <row r="10208" spans="2:3">
      <c r="B10208" s="5"/>
      <c r="C10208" s="5"/>
    </row>
    <row r="10209" spans="2:3">
      <c r="B10209" s="5"/>
      <c r="C10209" s="5"/>
    </row>
    <row r="10210" spans="2:3">
      <c r="B10210" s="5"/>
      <c r="C10210" s="5"/>
    </row>
    <row r="10211" spans="2:3">
      <c r="B10211" s="5"/>
      <c r="C10211" s="5"/>
    </row>
    <row r="10212" spans="2:3">
      <c r="B10212" s="5"/>
      <c r="C10212" s="5"/>
    </row>
    <row r="10213" spans="2:3">
      <c r="B10213" s="5"/>
      <c r="C10213" s="5"/>
    </row>
    <row r="10214" spans="2:3">
      <c r="B10214" s="5"/>
      <c r="C10214" s="5"/>
    </row>
    <row r="10215" spans="2:3">
      <c r="B10215" s="5"/>
      <c r="C10215" s="5"/>
    </row>
    <row r="10216" spans="2:3">
      <c r="B10216" s="5"/>
      <c r="C10216" s="5"/>
    </row>
    <row r="10217" spans="2:3">
      <c r="B10217" s="5"/>
      <c r="C10217" s="5"/>
    </row>
    <row r="10218" spans="2:3">
      <c r="B10218" s="5"/>
      <c r="C10218" s="5"/>
    </row>
    <row r="10219" spans="2:3">
      <c r="B10219" s="5"/>
      <c r="C10219" s="5"/>
    </row>
    <row r="10220" spans="2:3">
      <c r="B10220" s="5"/>
      <c r="C10220" s="5"/>
    </row>
    <row r="10221" spans="2:3">
      <c r="B10221" s="5"/>
      <c r="C10221" s="5"/>
    </row>
    <row r="10222" spans="2:3">
      <c r="B10222" s="5"/>
      <c r="C10222" s="5"/>
    </row>
    <row r="10223" spans="2:3">
      <c r="B10223" s="5"/>
      <c r="C10223" s="5"/>
    </row>
    <row r="10224" spans="2:3">
      <c r="B10224" s="5"/>
      <c r="C10224" s="5"/>
    </row>
    <row r="10225" spans="2:3">
      <c r="B10225" s="5"/>
      <c r="C10225" s="5"/>
    </row>
    <row r="10226" spans="2:3">
      <c r="B10226" s="5"/>
      <c r="C10226" s="5"/>
    </row>
    <row r="10227" spans="2:3">
      <c r="B10227" s="5"/>
      <c r="C10227" s="5"/>
    </row>
    <row r="10228" spans="2:3">
      <c r="B10228" s="5"/>
      <c r="C10228" s="5"/>
    </row>
    <row r="10229" spans="2:3">
      <c r="B10229" s="5"/>
      <c r="C10229" s="5"/>
    </row>
    <row r="10230" spans="2:3">
      <c r="B10230" s="5"/>
      <c r="C10230" s="5"/>
    </row>
    <row r="10231" spans="2:3">
      <c r="B10231" s="5"/>
      <c r="C10231" s="5"/>
    </row>
    <row r="10232" spans="2:3">
      <c r="B10232" s="5"/>
      <c r="C10232" s="5"/>
    </row>
    <row r="10233" spans="2:3">
      <c r="B10233" s="5"/>
      <c r="C10233" s="5"/>
    </row>
    <row r="10234" spans="2:3">
      <c r="B10234" s="5"/>
      <c r="C10234" s="5"/>
    </row>
    <row r="10235" spans="2:3">
      <c r="B10235" s="5"/>
      <c r="C10235" s="5"/>
    </row>
    <row r="10236" spans="2:3">
      <c r="B10236" s="5"/>
      <c r="C10236" s="5"/>
    </row>
    <row r="10237" spans="2:3">
      <c r="B10237" s="5"/>
      <c r="C10237" s="5"/>
    </row>
    <row r="10238" spans="2:3">
      <c r="B10238" s="5"/>
      <c r="C10238" s="5"/>
    </row>
    <row r="10239" spans="2:3">
      <c r="B10239" s="5"/>
      <c r="C10239" s="5"/>
    </row>
    <row r="10240" spans="2:3">
      <c r="B10240" s="5"/>
      <c r="C10240" s="5"/>
    </row>
    <row r="10241" spans="2:3">
      <c r="B10241" s="5"/>
      <c r="C10241" s="5"/>
    </row>
    <row r="10242" spans="2:3">
      <c r="B10242" s="5"/>
      <c r="C10242" s="5"/>
    </row>
    <row r="10243" spans="2:3">
      <c r="B10243" s="5"/>
      <c r="C10243" s="5"/>
    </row>
    <row r="10244" spans="2:3">
      <c r="B10244" s="5"/>
      <c r="C10244" s="5"/>
    </row>
    <row r="10245" spans="2:3">
      <c r="B10245" s="5"/>
      <c r="C10245" s="5"/>
    </row>
    <row r="10246" spans="2:3">
      <c r="B10246" s="5"/>
      <c r="C10246" s="5"/>
    </row>
    <row r="10247" spans="2:3">
      <c r="B10247" s="5"/>
      <c r="C10247" s="5"/>
    </row>
    <row r="10248" spans="2:3">
      <c r="B10248" s="5"/>
      <c r="C10248" s="5"/>
    </row>
    <row r="10249" spans="2:3">
      <c r="B10249" s="5"/>
      <c r="C10249" s="5"/>
    </row>
    <row r="10250" spans="2:3">
      <c r="B10250" s="5"/>
      <c r="C10250" s="5"/>
    </row>
    <row r="10251" spans="2:3">
      <c r="B10251" s="5"/>
      <c r="C10251" s="5"/>
    </row>
    <row r="10252" spans="2:3">
      <c r="B10252" s="5"/>
      <c r="C10252" s="5"/>
    </row>
    <row r="10253" spans="2:3">
      <c r="B10253" s="5"/>
      <c r="C10253" s="5"/>
    </row>
    <row r="10254" spans="2:3">
      <c r="B10254" s="5"/>
      <c r="C10254" s="5"/>
    </row>
    <row r="10255" spans="2:3">
      <c r="B10255" s="5"/>
      <c r="C10255" s="5"/>
    </row>
    <row r="10256" spans="2:3">
      <c r="B10256" s="5"/>
      <c r="C10256" s="5"/>
    </row>
    <row r="10257" spans="2:3">
      <c r="B10257" s="5"/>
      <c r="C10257" s="5"/>
    </row>
    <row r="10258" spans="2:3">
      <c r="B10258" s="5"/>
      <c r="C10258" s="5"/>
    </row>
    <row r="10259" spans="2:3">
      <c r="B10259" s="5"/>
      <c r="C10259" s="5"/>
    </row>
    <row r="10260" spans="2:3">
      <c r="B10260" s="5"/>
      <c r="C10260" s="5"/>
    </row>
    <row r="10261" spans="2:3">
      <c r="B10261" s="5"/>
      <c r="C10261" s="5"/>
    </row>
    <row r="10262" spans="2:3">
      <c r="B10262" s="5"/>
      <c r="C10262" s="5"/>
    </row>
    <row r="10263" spans="2:3">
      <c r="B10263" s="5"/>
      <c r="C10263" s="5"/>
    </row>
    <row r="10264" spans="2:3">
      <c r="B10264" s="5"/>
      <c r="C10264" s="5"/>
    </row>
    <row r="10265" spans="2:3">
      <c r="B10265" s="5"/>
      <c r="C10265" s="5"/>
    </row>
    <row r="10266" spans="2:3">
      <c r="B10266" s="5"/>
      <c r="C10266" s="5"/>
    </row>
    <row r="10267" spans="2:3">
      <c r="B10267" s="5"/>
      <c r="C10267" s="5"/>
    </row>
    <row r="10268" spans="2:3">
      <c r="B10268" s="5"/>
      <c r="C10268" s="5"/>
    </row>
    <row r="10269" spans="2:3">
      <c r="B10269" s="5"/>
      <c r="C10269" s="5"/>
    </row>
    <row r="10270" spans="2:3">
      <c r="B10270" s="5"/>
      <c r="C10270" s="5"/>
    </row>
    <row r="10271" spans="2:3">
      <c r="B10271" s="5"/>
      <c r="C10271" s="5"/>
    </row>
    <row r="10272" spans="2:3">
      <c r="B10272" s="5"/>
      <c r="C10272" s="5"/>
    </row>
    <row r="10273" spans="2:3">
      <c r="B10273" s="5"/>
      <c r="C10273" s="5"/>
    </row>
    <row r="10274" spans="2:3">
      <c r="B10274" s="5"/>
      <c r="C10274" s="5"/>
    </row>
    <row r="10275" spans="2:3">
      <c r="B10275" s="5"/>
      <c r="C10275" s="5"/>
    </row>
    <row r="10276" spans="2:3">
      <c r="B10276" s="5"/>
      <c r="C10276" s="5"/>
    </row>
    <row r="10277" spans="2:3">
      <c r="B10277" s="5"/>
      <c r="C10277" s="5"/>
    </row>
    <row r="10278" spans="2:3">
      <c r="B10278" s="5"/>
      <c r="C10278" s="5"/>
    </row>
    <row r="10279" spans="2:3">
      <c r="B10279" s="5"/>
      <c r="C10279" s="5"/>
    </row>
    <row r="10280" spans="2:3">
      <c r="B10280" s="5"/>
      <c r="C10280" s="5"/>
    </row>
    <row r="10281" spans="2:3">
      <c r="B10281" s="5"/>
      <c r="C10281" s="5"/>
    </row>
    <row r="10282" spans="2:3">
      <c r="B10282" s="5"/>
      <c r="C10282" s="5"/>
    </row>
    <row r="10283" spans="2:3">
      <c r="B10283" s="5"/>
      <c r="C10283" s="5"/>
    </row>
    <row r="10284" spans="2:3">
      <c r="B10284" s="5"/>
      <c r="C10284" s="5"/>
    </row>
    <row r="10285" spans="2:3">
      <c r="B10285" s="5"/>
      <c r="C10285" s="5"/>
    </row>
    <row r="10286" spans="2:3">
      <c r="B10286" s="5"/>
      <c r="C10286" s="5"/>
    </row>
    <row r="10287" spans="2:3">
      <c r="B10287" s="5"/>
      <c r="C10287" s="5"/>
    </row>
    <row r="10288" spans="2:3">
      <c r="B10288" s="5"/>
      <c r="C10288" s="5"/>
    </row>
    <row r="10289" spans="2:3">
      <c r="B10289" s="5"/>
      <c r="C10289" s="5"/>
    </row>
    <row r="10290" spans="2:3">
      <c r="B10290" s="5"/>
      <c r="C10290" s="5"/>
    </row>
    <row r="10291" spans="2:3">
      <c r="B10291" s="5"/>
      <c r="C10291" s="5"/>
    </row>
    <row r="10292" spans="2:3">
      <c r="B10292" s="5"/>
      <c r="C10292" s="5"/>
    </row>
    <row r="10293" spans="2:3">
      <c r="B10293" s="5"/>
      <c r="C10293" s="5"/>
    </row>
    <row r="10294" spans="2:3">
      <c r="B10294" s="5"/>
      <c r="C10294" s="5"/>
    </row>
    <row r="10295" spans="2:3">
      <c r="B10295" s="5"/>
      <c r="C10295" s="5"/>
    </row>
    <row r="10296" spans="2:3">
      <c r="B10296" s="5"/>
      <c r="C10296" s="5"/>
    </row>
    <row r="10297" spans="2:3">
      <c r="B10297" s="5"/>
      <c r="C10297" s="5"/>
    </row>
    <row r="10298" spans="2:3">
      <c r="B10298" s="5"/>
      <c r="C10298" s="5"/>
    </row>
    <row r="10299" spans="2:3">
      <c r="B10299" s="5"/>
      <c r="C10299" s="5"/>
    </row>
    <row r="10300" spans="2:3">
      <c r="B10300" s="5"/>
      <c r="C10300" s="5"/>
    </row>
    <row r="10301" spans="2:3">
      <c r="B10301" s="5"/>
      <c r="C10301" s="5"/>
    </row>
    <row r="10302" spans="2:3">
      <c r="B10302" s="5"/>
      <c r="C10302" s="5"/>
    </row>
    <row r="10303" spans="2:3">
      <c r="B10303" s="5"/>
      <c r="C10303" s="5"/>
    </row>
    <row r="10304" spans="2:3">
      <c r="B10304" s="5"/>
      <c r="C10304" s="5"/>
    </row>
    <row r="10305" spans="2:3">
      <c r="B10305" s="5"/>
      <c r="C10305" s="5"/>
    </row>
    <row r="10306" spans="2:3">
      <c r="B10306" s="5"/>
      <c r="C10306" s="5"/>
    </row>
    <row r="10307" spans="2:3">
      <c r="B10307" s="5"/>
      <c r="C10307" s="5"/>
    </row>
    <row r="10308" spans="2:3">
      <c r="B10308" s="5"/>
      <c r="C10308" s="5"/>
    </row>
    <row r="10309" spans="2:3">
      <c r="B10309" s="5"/>
      <c r="C10309" s="5"/>
    </row>
    <row r="10310" spans="2:3">
      <c r="B10310" s="5"/>
      <c r="C10310" s="5"/>
    </row>
    <row r="10311" spans="2:3">
      <c r="B10311" s="5"/>
      <c r="C10311" s="5"/>
    </row>
    <row r="10312" spans="2:3">
      <c r="B10312" s="5"/>
      <c r="C10312" s="5"/>
    </row>
    <row r="10313" spans="2:3">
      <c r="B10313" s="5"/>
      <c r="C10313" s="5"/>
    </row>
    <row r="10314" spans="2:3">
      <c r="B10314" s="5"/>
      <c r="C10314" s="5"/>
    </row>
    <row r="10315" spans="2:3">
      <c r="B10315" s="5"/>
      <c r="C10315" s="5"/>
    </row>
    <row r="10316" spans="2:3">
      <c r="B10316" s="5"/>
      <c r="C10316" s="5"/>
    </row>
    <row r="10317" spans="2:3">
      <c r="B10317" s="5"/>
      <c r="C10317" s="5"/>
    </row>
    <row r="10318" spans="2:3">
      <c r="B10318" s="5"/>
      <c r="C10318" s="5"/>
    </row>
    <row r="10319" spans="2:3">
      <c r="B10319" s="5"/>
      <c r="C10319" s="5"/>
    </row>
    <row r="10320" spans="2:3">
      <c r="B10320" s="5"/>
      <c r="C10320" s="5"/>
    </row>
    <row r="10321" spans="2:3">
      <c r="B10321" s="5"/>
      <c r="C10321" s="5"/>
    </row>
    <row r="10322" spans="2:3">
      <c r="B10322" s="5"/>
      <c r="C10322" s="5"/>
    </row>
    <row r="10323" spans="2:3">
      <c r="B10323" s="5"/>
      <c r="C10323" s="5"/>
    </row>
    <row r="10324" spans="2:3">
      <c r="B10324" s="5"/>
      <c r="C10324" s="5"/>
    </row>
    <row r="10325" spans="2:3">
      <c r="B10325" s="5"/>
      <c r="C10325" s="5"/>
    </row>
    <row r="10326" spans="2:3">
      <c r="B10326" s="5"/>
      <c r="C10326" s="5"/>
    </row>
    <row r="10327" spans="2:3">
      <c r="B10327" s="5"/>
      <c r="C10327" s="5"/>
    </row>
    <row r="10328" spans="2:3">
      <c r="B10328" s="5"/>
      <c r="C10328" s="5"/>
    </row>
    <row r="10329" spans="2:3">
      <c r="B10329" s="5"/>
      <c r="C10329" s="5"/>
    </row>
    <row r="10330" spans="2:3">
      <c r="B10330" s="5"/>
      <c r="C10330" s="5"/>
    </row>
    <row r="10331" spans="2:3">
      <c r="B10331" s="5"/>
      <c r="C10331" s="5"/>
    </row>
    <row r="10332" spans="2:3">
      <c r="B10332" s="5"/>
      <c r="C10332" s="5"/>
    </row>
    <row r="10333" spans="2:3">
      <c r="B10333" s="5"/>
      <c r="C10333" s="5"/>
    </row>
    <row r="10334" spans="2:3">
      <c r="B10334" s="5"/>
      <c r="C10334" s="5"/>
    </row>
    <row r="10335" spans="2:3">
      <c r="B10335" s="5"/>
      <c r="C10335" s="5"/>
    </row>
    <row r="10336" spans="2:3">
      <c r="B10336" s="5"/>
      <c r="C10336" s="5"/>
    </row>
    <row r="10337" spans="2:3">
      <c r="B10337" s="5"/>
      <c r="C10337" s="5"/>
    </row>
    <row r="10338" spans="2:3">
      <c r="B10338" s="5"/>
      <c r="C10338" s="5"/>
    </row>
    <row r="10339" spans="2:3">
      <c r="B10339" s="5"/>
      <c r="C10339" s="5"/>
    </row>
    <row r="10340" spans="2:3">
      <c r="B10340" s="5"/>
      <c r="C10340" s="5"/>
    </row>
    <row r="10341" spans="2:3">
      <c r="B10341" s="5"/>
      <c r="C10341" s="5"/>
    </row>
    <row r="10342" spans="2:3">
      <c r="B10342" s="5"/>
      <c r="C10342" s="5"/>
    </row>
    <row r="10343" spans="2:3">
      <c r="B10343" s="5"/>
      <c r="C10343" s="5"/>
    </row>
    <row r="10344" spans="2:3">
      <c r="B10344" s="5"/>
      <c r="C10344" s="5"/>
    </row>
    <row r="10345" spans="2:3">
      <c r="B10345" s="5"/>
      <c r="C10345" s="5"/>
    </row>
    <row r="10346" spans="2:3">
      <c r="B10346" s="5"/>
      <c r="C10346" s="5"/>
    </row>
    <row r="10347" spans="2:3">
      <c r="B10347" s="5"/>
      <c r="C10347" s="5"/>
    </row>
    <row r="10348" spans="2:3">
      <c r="B10348" s="5"/>
      <c r="C10348" s="5"/>
    </row>
    <row r="10349" spans="2:3">
      <c r="B10349" s="5"/>
      <c r="C10349" s="5"/>
    </row>
    <row r="10350" spans="2:3">
      <c r="B10350" s="5"/>
      <c r="C10350" s="5"/>
    </row>
    <row r="10351" spans="2:3">
      <c r="B10351" s="5"/>
      <c r="C10351" s="5"/>
    </row>
    <row r="10352" spans="2:3">
      <c r="B10352" s="5"/>
      <c r="C10352" s="5"/>
    </row>
    <row r="10353" spans="2:3">
      <c r="B10353" s="5"/>
      <c r="C10353" s="5"/>
    </row>
    <row r="10354" spans="2:3">
      <c r="B10354" s="5"/>
      <c r="C10354" s="5"/>
    </row>
    <row r="10355" spans="2:3">
      <c r="B10355" s="5"/>
      <c r="C10355" s="5"/>
    </row>
    <row r="10356" spans="2:3">
      <c r="B10356" s="5"/>
      <c r="C10356" s="5"/>
    </row>
    <row r="10357" spans="2:3">
      <c r="B10357" s="5"/>
      <c r="C10357" s="5"/>
    </row>
    <row r="10358" spans="2:3">
      <c r="B10358" s="5"/>
      <c r="C10358" s="5"/>
    </row>
    <row r="10359" spans="2:3">
      <c r="B10359" s="5"/>
      <c r="C10359" s="5"/>
    </row>
    <row r="10360" spans="2:3">
      <c r="B10360" s="5"/>
      <c r="C10360" s="5"/>
    </row>
    <row r="10361" spans="2:3">
      <c r="B10361" s="5"/>
      <c r="C10361" s="5"/>
    </row>
    <row r="10362" spans="2:3">
      <c r="B10362" s="5"/>
      <c r="C10362" s="5"/>
    </row>
    <row r="10363" spans="2:3">
      <c r="B10363" s="5"/>
      <c r="C10363" s="5"/>
    </row>
    <row r="10364" spans="2:3">
      <c r="B10364" s="5"/>
      <c r="C10364" s="5"/>
    </row>
    <row r="10365" spans="2:3">
      <c r="B10365" s="5"/>
      <c r="C10365" s="5"/>
    </row>
    <row r="10366" spans="2:3">
      <c r="B10366" s="5"/>
      <c r="C10366" s="5"/>
    </row>
    <row r="10367" spans="2:3">
      <c r="B10367" s="5"/>
      <c r="C10367" s="5"/>
    </row>
    <row r="10368" spans="2:3">
      <c r="B10368" s="5"/>
      <c r="C10368" s="5"/>
    </row>
    <row r="10369" spans="2:3">
      <c r="B10369" s="5"/>
      <c r="C10369" s="5"/>
    </row>
    <row r="10370" spans="2:3">
      <c r="B10370" s="5"/>
      <c r="C10370" s="5"/>
    </row>
    <row r="10371" spans="2:3">
      <c r="B10371" s="5"/>
      <c r="C10371" s="5"/>
    </row>
    <row r="10372" spans="2:3">
      <c r="B10372" s="5"/>
      <c r="C10372" s="5"/>
    </row>
    <row r="10373" spans="2:3">
      <c r="B10373" s="5"/>
      <c r="C10373" s="5"/>
    </row>
    <row r="10374" spans="2:3">
      <c r="B10374" s="5"/>
      <c r="C10374" s="5"/>
    </row>
    <row r="10375" spans="2:3">
      <c r="B10375" s="5"/>
      <c r="C10375" s="5"/>
    </row>
    <row r="10376" spans="2:3">
      <c r="B10376" s="5"/>
      <c r="C10376" s="5"/>
    </row>
    <row r="10377" spans="2:3">
      <c r="B10377" s="5"/>
      <c r="C10377" s="5"/>
    </row>
    <row r="10378" spans="2:3">
      <c r="B10378" s="5"/>
      <c r="C10378" s="5"/>
    </row>
    <row r="10379" spans="2:3">
      <c r="B10379" s="5"/>
      <c r="C10379" s="5"/>
    </row>
    <row r="10380" spans="2:3">
      <c r="B10380" s="5"/>
      <c r="C10380" s="5"/>
    </row>
    <row r="10381" spans="2:3">
      <c r="B10381" s="5"/>
      <c r="C10381" s="5"/>
    </row>
    <row r="10382" spans="2:3">
      <c r="B10382" s="5"/>
      <c r="C10382" s="5"/>
    </row>
    <row r="10383" spans="2:3">
      <c r="B10383" s="5"/>
      <c r="C10383" s="5"/>
    </row>
    <row r="10384" spans="2:3">
      <c r="B10384" s="5"/>
      <c r="C10384" s="5"/>
    </row>
    <row r="10385" spans="2:3">
      <c r="B10385" s="5"/>
      <c r="C10385" s="5"/>
    </row>
    <row r="10386" spans="2:3">
      <c r="B10386" s="5"/>
      <c r="C10386" s="5"/>
    </row>
    <row r="10387" spans="2:3">
      <c r="B10387" s="5"/>
      <c r="C10387" s="5"/>
    </row>
    <row r="10388" spans="2:3">
      <c r="B10388" s="5"/>
      <c r="C10388" s="5"/>
    </row>
    <row r="10389" spans="2:3">
      <c r="B10389" s="5"/>
      <c r="C10389" s="5"/>
    </row>
    <row r="10390" spans="2:3">
      <c r="B10390" s="5"/>
      <c r="C10390" s="5"/>
    </row>
    <row r="10391" spans="2:3">
      <c r="B10391" s="5"/>
      <c r="C10391" s="5"/>
    </row>
    <row r="10392" spans="2:3">
      <c r="B10392" s="5"/>
      <c r="C10392" s="5"/>
    </row>
    <row r="10393" spans="2:3">
      <c r="B10393" s="5"/>
      <c r="C10393" s="5"/>
    </row>
    <row r="10394" spans="2:3">
      <c r="B10394" s="5"/>
      <c r="C10394" s="5"/>
    </row>
    <row r="10395" spans="2:3">
      <c r="B10395" s="5"/>
      <c r="C10395" s="5"/>
    </row>
    <row r="10396" spans="2:3">
      <c r="B10396" s="5"/>
      <c r="C10396" s="5"/>
    </row>
    <row r="10397" spans="2:3">
      <c r="B10397" s="5"/>
      <c r="C10397" s="5"/>
    </row>
    <row r="10398" spans="2:3">
      <c r="B10398" s="5"/>
      <c r="C10398" s="5"/>
    </row>
    <row r="10399" spans="2:3">
      <c r="B10399" s="5"/>
      <c r="C10399" s="5"/>
    </row>
    <row r="10400" spans="2:3">
      <c r="B10400" s="5"/>
      <c r="C10400" s="5"/>
    </row>
    <row r="10401" spans="2:3">
      <c r="B10401" s="5"/>
      <c r="C10401" s="5"/>
    </row>
    <row r="10402" spans="2:3">
      <c r="B10402" s="5"/>
      <c r="C10402" s="5"/>
    </row>
    <row r="10403" spans="2:3">
      <c r="B10403" s="5"/>
      <c r="C10403" s="5"/>
    </row>
    <row r="10404" spans="2:3">
      <c r="B10404" s="5"/>
      <c r="C10404" s="5"/>
    </row>
    <row r="10405" spans="2:3">
      <c r="B10405" s="5"/>
      <c r="C10405" s="5"/>
    </row>
    <row r="10406" spans="2:3">
      <c r="B10406" s="5"/>
      <c r="C10406" s="5"/>
    </row>
    <row r="10407" spans="2:3">
      <c r="B10407" s="5"/>
      <c r="C10407" s="5"/>
    </row>
    <row r="10408" spans="2:3">
      <c r="B10408" s="5"/>
      <c r="C10408" s="5"/>
    </row>
    <row r="10409" spans="2:3">
      <c r="B10409" s="5"/>
      <c r="C10409" s="5"/>
    </row>
    <row r="10410" spans="2:3">
      <c r="B10410" s="5"/>
      <c r="C10410" s="5"/>
    </row>
    <row r="10411" spans="2:3">
      <c r="B10411" s="5"/>
      <c r="C10411" s="5"/>
    </row>
    <row r="10412" spans="2:3">
      <c r="B10412" s="5"/>
      <c r="C10412" s="5"/>
    </row>
    <row r="10413" spans="2:3">
      <c r="B10413" s="5"/>
      <c r="C10413" s="5"/>
    </row>
    <row r="10414" spans="2:3">
      <c r="B10414" s="5"/>
      <c r="C10414" s="5"/>
    </row>
    <row r="10415" spans="2:3">
      <c r="B10415" s="5"/>
      <c r="C10415" s="5"/>
    </row>
    <row r="10416" spans="2:3">
      <c r="B10416" s="5"/>
      <c r="C10416" s="5"/>
    </row>
    <row r="10417" spans="2:3">
      <c r="B10417" s="5"/>
      <c r="C10417" s="5"/>
    </row>
    <row r="10418" spans="2:3">
      <c r="B10418" s="5"/>
      <c r="C10418" s="5"/>
    </row>
    <row r="10419" spans="2:3">
      <c r="B10419" s="5"/>
      <c r="C10419" s="5"/>
    </row>
    <row r="10420" spans="2:3">
      <c r="B10420" s="5"/>
      <c r="C10420" s="5"/>
    </row>
    <row r="10421" spans="2:3">
      <c r="B10421" s="5"/>
      <c r="C10421" s="5"/>
    </row>
    <row r="10422" spans="2:3">
      <c r="B10422" s="5"/>
      <c r="C10422" s="5"/>
    </row>
    <row r="10423" spans="2:3">
      <c r="B10423" s="5"/>
      <c r="C10423" s="5"/>
    </row>
    <row r="10424" spans="2:3">
      <c r="B10424" s="5"/>
      <c r="C10424" s="5"/>
    </row>
    <row r="10425" spans="2:3">
      <c r="B10425" s="5"/>
      <c r="C10425" s="5"/>
    </row>
    <row r="10426" spans="2:3">
      <c r="B10426" s="5"/>
      <c r="C10426" s="5"/>
    </row>
    <row r="10427" spans="2:3">
      <c r="B10427" s="5"/>
      <c r="C10427" s="5"/>
    </row>
    <row r="10428" spans="2:3">
      <c r="B10428" s="5"/>
      <c r="C10428" s="5"/>
    </row>
    <row r="10429" spans="2:3">
      <c r="B10429" s="5"/>
      <c r="C10429" s="5"/>
    </row>
    <row r="10430" spans="2:3">
      <c r="B10430" s="5"/>
      <c r="C10430" s="5"/>
    </row>
    <row r="10431" spans="2:3">
      <c r="B10431" s="5"/>
      <c r="C10431" s="5"/>
    </row>
    <row r="10432" spans="2:3">
      <c r="B10432" s="5"/>
      <c r="C10432" s="5"/>
    </row>
    <row r="10433" spans="2:3">
      <c r="B10433" s="5"/>
      <c r="C10433" s="5"/>
    </row>
    <row r="10434" spans="2:3">
      <c r="B10434" s="5"/>
      <c r="C10434" s="5"/>
    </row>
    <row r="10435" spans="2:3">
      <c r="B10435" s="5"/>
      <c r="C10435" s="5"/>
    </row>
    <row r="10436" spans="2:3">
      <c r="B10436" s="5"/>
      <c r="C10436" s="5"/>
    </row>
    <row r="10437" spans="2:3">
      <c r="B10437" s="5"/>
      <c r="C10437" s="5"/>
    </row>
    <row r="10438" spans="2:3">
      <c r="B10438" s="5"/>
      <c r="C10438" s="5"/>
    </row>
    <row r="10439" spans="2:3">
      <c r="B10439" s="5"/>
      <c r="C10439" s="5"/>
    </row>
    <row r="10440" spans="2:3">
      <c r="B10440" s="5"/>
      <c r="C10440" s="5"/>
    </row>
    <row r="10441" spans="2:3">
      <c r="B10441" s="5"/>
      <c r="C10441" s="5"/>
    </row>
    <row r="10442" spans="2:3">
      <c r="B10442" s="5"/>
      <c r="C10442" s="5"/>
    </row>
    <row r="10443" spans="2:3">
      <c r="B10443" s="5"/>
      <c r="C10443" s="5"/>
    </row>
    <row r="10444" spans="2:3">
      <c r="B10444" s="5"/>
      <c r="C10444" s="5"/>
    </row>
    <row r="10445" spans="2:3">
      <c r="B10445" s="5"/>
      <c r="C10445" s="5"/>
    </row>
    <row r="10446" spans="2:3">
      <c r="B10446" s="5"/>
      <c r="C10446" s="5"/>
    </row>
    <row r="10447" spans="2:3">
      <c r="B10447" s="5"/>
      <c r="C10447" s="5"/>
    </row>
    <row r="10448" spans="2:3">
      <c r="B10448" s="5"/>
      <c r="C10448" s="5"/>
    </row>
    <row r="10449" spans="2:3">
      <c r="B10449" s="5"/>
      <c r="C10449" s="5"/>
    </row>
    <row r="10450" spans="2:3">
      <c r="B10450" s="5"/>
      <c r="C10450" s="5"/>
    </row>
    <row r="10451" spans="2:3">
      <c r="B10451" s="5"/>
      <c r="C10451" s="5"/>
    </row>
    <row r="10452" spans="2:3">
      <c r="B10452" s="5"/>
      <c r="C10452" s="5"/>
    </row>
    <row r="10453" spans="2:3">
      <c r="B10453" s="5"/>
      <c r="C10453" s="5"/>
    </row>
    <row r="10454" spans="2:3">
      <c r="B10454" s="5"/>
      <c r="C10454" s="5"/>
    </row>
    <row r="10455" spans="2:3">
      <c r="B10455" s="5"/>
      <c r="C10455" s="5"/>
    </row>
    <row r="10456" spans="2:3">
      <c r="B10456" s="5"/>
      <c r="C10456" s="5"/>
    </row>
    <row r="10457" spans="2:3">
      <c r="B10457" s="5"/>
      <c r="C10457" s="5"/>
    </row>
    <row r="10458" spans="2:3">
      <c r="B10458" s="5"/>
      <c r="C10458" s="5"/>
    </row>
    <row r="10459" spans="2:3">
      <c r="B10459" s="5"/>
      <c r="C10459" s="5"/>
    </row>
    <row r="10460" spans="2:3">
      <c r="B10460" s="5"/>
      <c r="C10460" s="5"/>
    </row>
    <row r="10461" spans="2:3">
      <c r="B10461" s="5"/>
      <c r="C10461" s="5"/>
    </row>
    <row r="10462" spans="2:3">
      <c r="B10462" s="5"/>
      <c r="C10462" s="5"/>
    </row>
    <row r="10463" spans="2:3">
      <c r="B10463" s="5"/>
      <c r="C10463" s="5"/>
    </row>
    <row r="10464" spans="2:3">
      <c r="B10464" s="5"/>
      <c r="C10464" s="5"/>
    </row>
    <row r="10465" spans="2:3">
      <c r="B10465" s="5"/>
      <c r="C10465" s="5"/>
    </row>
    <row r="10466" spans="2:3">
      <c r="B10466" s="5"/>
      <c r="C10466" s="5"/>
    </row>
    <row r="10467" spans="2:3">
      <c r="B10467" s="5"/>
      <c r="C10467" s="5"/>
    </row>
    <row r="10468" spans="2:3">
      <c r="B10468" s="5"/>
      <c r="C10468" s="5"/>
    </row>
    <row r="10469" spans="2:3">
      <c r="B10469" s="5"/>
      <c r="C10469" s="5"/>
    </row>
    <row r="10470" spans="2:3">
      <c r="B10470" s="5"/>
      <c r="C10470" s="5"/>
    </row>
    <row r="10471" spans="2:3">
      <c r="B10471" s="5"/>
      <c r="C10471" s="5"/>
    </row>
    <row r="10472" spans="2:3">
      <c r="B10472" s="5"/>
      <c r="C10472" s="5"/>
    </row>
    <row r="10473" spans="2:3">
      <c r="B10473" s="5"/>
      <c r="C10473" s="5"/>
    </row>
    <row r="10474" spans="2:3">
      <c r="B10474" s="5"/>
      <c r="C10474" s="5"/>
    </row>
    <row r="10475" spans="2:3">
      <c r="B10475" s="5"/>
      <c r="C10475" s="5"/>
    </row>
    <row r="10476" spans="2:3">
      <c r="B10476" s="5"/>
      <c r="C10476" s="5"/>
    </row>
    <row r="10477" spans="2:3">
      <c r="B10477" s="5"/>
      <c r="C10477" s="5"/>
    </row>
    <row r="10478" spans="2:3">
      <c r="B10478" s="5"/>
      <c r="C10478" s="5"/>
    </row>
    <row r="10479" spans="2:3">
      <c r="B10479" s="5"/>
      <c r="C10479" s="5"/>
    </row>
    <row r="10480" spans="2:3">
      <c r="B10480" s="5"/>
      <c r="C10480" s="5"/>
    </row>
    <row r="10481" spans="2:3">
      <c r="B10481" s="5"/>
      <c r="C10481" s="5"/>
    </row>
    <row r="10482" spans="2:3">
      <c r="B10482" s="5"/>
      <c r="C10482" s="5"/>
    </row>
    <row r="10483" spans="2:3">
      <c r="B10483" s="5"/>
      <c r="C10483" s="5"/>
    </row>
    <row r="10484" spans="2:3">
      <c r="B10484" s="5"/>
      <c r="C10484" s="5"/>
    </row>
    <row r="10485" spans="2:3">
      <c r="B10485" s="5"/>
      <c r="C10485" s="5"/>
    </row>
    <row r="10486" spans="2:3">
      <c r="B10486" s="5"/>
      <c r="C10486" s="5"/>
    </row>
    <row r="10487" spans="2:3">
      <c r="B10487" s="5"/>
      <c r="C10487" s="5"/>
    </row>
    <row r="10488" spans="2:3">
      <c r="B10488" s="5"/>
      <c r="C10488" s="5"/>
    </row>
    <row r="10489" spans="2:3">
      <c r="B10489" s="5"/>
      <c r="C10489" s="5"/>
    </row>
    <row r="10490" spans="2:3">
      <c r="B10490" s="5"/>
      <c r="C10490" s="5"/>
    </row>
    <row r="10491" spans="2:3">
      <c r="B10491" s="5"/>
      <c r="C10491" s="5"/>
    </row>
    <row r="10492" spans="2:3">
      <c r="B10492" s="5"/>
      <c r="C10492" s="5"/>
    </row>
    <row r="10493" spans="2:3">
      <c r="B10493" s="5"/>
      <c r="C10493" s="5"/>
    </row>
    <row r="10494" spans="2:3">
      <c r="B10494" s="5"/>
      <c r="C10494" s="5"/>
    </row>
    <row r="10495" spans="2:3">
      <c r="B10495" s="5"/>
      <c r="C10495" s="5"/>
    </row>
    <row r="10496" spans="2:3">
      <c r="B10496" s="5"/>
      <c r="C10496" s="5"/>
    </row>
    <row r="10497" spans="2:3">
      <c r="B10497" s="5"/>
      <c r="C10497" s="5"/>
    </row>
    <row r="10498" spans="2:3">
      <c r="B10498" s="5"/>
      <c r="C10498" s="5"/>
    </row>
    <row r="10499" spans="2:3">
      <c r="B10499" s="5"/>
      <c r="C10499" s="5"/>
    </row>
    <row r="10500" spans="2:3">
      <c r="B10500" s="5"/>
      <c r="C10500" s="5"/>
    </row>
    <row r="10501" spans="2:3">
      <c r="B10501" s="5"/>
      <c r="C10501" s="5"/>
    </row>
    <row r="10502" spans="2:3">
      <c r="B10502" s="5"/>
      <c r="C10502" s="5"/>
    </row>
    <row r="10503" spans="2:3">
      <c r="B10503" s="5"/>
      <c r="C10503" s="5"/>
    </row>
    <row r="10504" spans="2:3">
      <c r="B10504" s="5"/>
      <c r="C10504" s="5"/>
    </row>
    <row r="10505" spans="2:3">
      <c r="B10505" s="5"/>
      <c r="C10505" s="5"/>
    </row>
    <row r="10506" spans="2:3">
      <c r="B10506" s="5"/>
      <c r="C10506" s="5"/>
    </row>
    <row r="10507" spans="2:3">
      <c r="B10507" s="5"/>
      <c r="C10507" s="5"/>
    </row>
    <row r="10508" spans="2:3">
      <c r="B10508" s="5"/>
      <c r="C10508" s="5"/>
    </row>
    <row r="10509" spans="2:3">
      <c r="B10509" s="5"/>
      <c r="C10509" s="5"/>
    </row>
    <row r="10510" spans="2:3">
      <c r="B10510" s="5"/>
      <c r="C10510" s="5"/>
    </row>
    <row r="10511" spans="2:3">
      <c r="B10511" s="5"/>
      <c r="C10511" s="5"/>
    </row>
    <row r="10512" spans="2:3">
      <c r="B10512" s="5"/>
      <c r="C10512" s="5"/>
    </row>
    <row r="10513" spans="2:3">
      <c r="B10513" s="5"/>
      <c r="C10513" s="5"/>
    </row>
    <row r="10514" spans="2:3">
      <c r="B10514" s="5"/>
      <c r="C10514" s="5"/>
    </row>
    <row r="10515" spans="2:3">
      <c r="B10515" s="5"/>
      <c r="C10515" s="5"/>
    </row>
    <row r="10516" spans="2:3">
      <c r="B10516" s="5"/>
      <c r="C10516" s="5"/>
    </row>
    <row r="10517" spans="2:3">
      <c r="B10517" s="5"/>
      <c r="C10517" s="5"/>
    </row>
    <row r="10518" spans="2:3">
      <c r="B10518" s="5"/>
      <c r="C10518" s="5"/>
    </row>
    <row r="10519" spans="2:3">
      <c r="B10519" s="5"/>
      <c r="C10519" s="5"/>
    </row>
    <row r="10520" spans="2:3">
      <c r="B10520" s="5"/>
      <c r="C10520" s="5"/>
    </row>
    <row r="10521" spans="2:3">
      <c r="B10521" s="5"/>
      <c r="C10521" s="5"/>
    </row>
    <row r="10522" spans="2:3">
      <c r="B10522" s="5"/>
      <c r="C10522" s="5"/>
    </row>
    <row r="10523" spans="2:3">
      <c r="B10523" s="5"/>
      <c r="C10523" s="5"/>
    </row>
    <row r="10524" spans="2:3">
      <c r="B10524" s="5"/>
      <c r="C10524" s="5"/>
    </row>
    <row r="10525" spans="2:3">
      <c r="B10525" s="5"/>
      <c r="C10525" s="5"/>
    </row>
    <row r="10526" spans="2:3">
      <c r="B10526" s="5"/>
      <c r="C10526" s="5"/>
    </row>
    <row r="10527" spans="2:3">
      <c r="B10527" s="5"/>
      <c r="C10527" s="5"/>
    </row>
    <row r="10528" spans="2:3">
      <c r="B10528" s="5"/>
      <c r="C10528" s="5"/>
    </row>
    <row r="10529" spans="2:3">
      <c r="B10529" s="5"/>
      <c r="C10529" s="5"/>
    </row>
    <row r="10530" spans="2:3">
      <c r="B10530" s="5"/>
      <c r="C10530" s="5"/>
    </row>
    <row r="10531" spans="2:3">
      <c r="B10531" s="5"/>
      <c r="C10531" s="5"/>
    </row>
    <row r="10532" spans="2:3">
      <c r="B10532" s="5"/>
      <c r="C10532" s="5"/>
    </row>
    <row r="10533" spans="2:3">
      <c r="B10533" s="5"/>
      <c r="C10533" s="5"/>
    </row>
    <row r="10534" spans="2:3">
      <c r="B10534" s="5"/>
      <c r="C10534" s="5"/>
    </row>
    <row r="10535" spans="2:3">
      <c r="B10535" s="5"/>
      <c r="C10535" s="5"/>
    </row>
    <row r="10536" spans="2:3">
      <c r="B10536" s="5"/>
      <c r="C10536" s="5"/>
    </row>
    <row r="10537" spans="2:3">
      <c r="B10537" s="5"/>
      <c r="C10537" s="5"/>
    </row>
    <row r="10538" spans="2:3">
      <c r="B10538" s="5"/>
      <c r="C10538" s="5"/>
    </row>
    <row r="10539" spans="2:3">
      <c r="B10539" s="5"/>
      <c r="C10539" s="5"/>
    </row>
    <row r="10540" spans="2:3">
      <c r="B10540" s="5"/>
      <c r="C10540" s="5"/>
    </row>
    <row r="10541" spans="2:3">
      <c r="B10541" s="5"/>
      <c r="C10541" s="5"/>
    </row>
    <row r="10542" spans="2:3">
      <c r="B10542" s="5"/>
      <c r="C10542" s="5"/>
    </row>
    <row r="10543" spans="2:3">
      <c r="B10543" s="5"/>
      <c r="C10543" s="5"/>
    </row>
    <row r="10544" spans="2:3">
      <c r="B10544" s="5"/>
      <c r="C10544" s="5"/>
    </row>
    <row r="10545" spans="2:3">
      <c r="B10545" s="5"/>
      <c r="C10545" s="5"/>
    </row>
    <row r="10546" spans="2:3">
      <c r="B10546" s="5"/>
      <c r="C10546" s="5"/>
    </row>
    <row r="10547" spans="2:3">
      <c r="B10547" s="5"/>
      <c r="C10547" s="5"/>
    </row>
    <row r="10548" spans="2:3">
      <c r="B10548" s="5"/>
      <c r="C10548" s="5"/>
    </row>
    <row r="10549" spans="2:3">
      <c r="B10549" s="5"/>
      <c r="C10549" s="5"/>
    </row>
    <row r="10550" spans="2:3">
      <c r="B10550" s="5"/>
      <c r="C10550" s="5"/>
    </row>
    <row r="10551" spans="2:3">
      <c r="B10551" s="5"/>
      <c r="C10551" s="5"/>
    </row>
    <row r="10552" spans="2:3">
      <c r="B10552" s="5"/>
      <c r="C10552" s="5"/>
    </row>
    <row r="10553" spans="2:3">
      <c r="B10553" s="5"/>
      <c r="C10553" s="5"/>
    </row>
    <row r="10554" spans="2:3">
      <c r="B10554" s="5"/>
      <c r="C10554" s="5"/>
    </row>
    <row r="10555" spans="2:3">
      <c r="B10555" s="5"/>
      <c r="C10555" s="5"/>
    </row>
    <row r="10556" spans="2:3">
      <c r="B10556" s="5"/>
      <c r="C10556" s="5"/>
    </row>
    <row r="10557" spans="2:3">
      <c r="B10557" s="5"/>
      <c r="C10557" s="5"/>
    </row>
    <row r="10558" spans="2:3">
      <c r="B10558" s="5"/>
      <c r="C10558" s="5"/>
    </row>
    <row r="10559" spans="2:3">
      <c r="B10559" s="5"/>
      <c r="C10559" s="5"/>
    </row>
    <row r="10560" spans="2:3">
      <c r="B10560" s="5"/>
      <c r="C10560" s="5"/>
    </row>
    <row r="10561" spans="2:3">
      <c r="B10561" s="5"/>
      <c r="C10561" s="5"/>
    </row>
    <row r="10562" spans="2:3">
      <c r="B10562" s="5"/>
      <c r="C10562" s="5"/>
    </row>
    <row r="10563" spans="2:3">
      <c r="B10563" s="5"/>
      <c r="C10563" s="5"/>
    </row>
    <row r="10564" spans="2:3">
      <c r="B10564" s="5"/>
      <c r="C10564" s="5"/>
    </row>
    <row r="10565" spans="2:3">
      <c r="B10565" s="5"/>
      <c r="C10565" s="5"/>
    </row>
    <row r="10566" spans="2:3">
      <c r="B10566" s="5"/>
      <c r="C10566" s="5"/>
    </row>
    <row r="10567" spans="2:3">
      <c r="B10567" s="5"/>
      <c r="C10567" s="5"/>
    </row>
    <row r="10568" spans="2:3">
      <c r="B10568" s="5"/>
      <c r="C10568" s="5"/>
    </row>
    <row r="10569" spans="2:3">
      <c r="B10569" s="5"/>
      <c r="C10569" s="5"/>
    </row>
    <row r="10570" spans="2:3">
      <c r="B10570" s="5"/>
      <c r="C10570" s="5"/>
    </row>
    <row r="10571" spans="2:3">
      <c r="B10571" s="5"/>
      <c r="C10571" s="5"/>
    </row>
    <row r="10572" spans="2:3">
      <c r="B10572" s="5"/>
      <c r="C10572" s="5"/>
    </row>
    <row r="10573" spans="2:3">
      <c r="B10573" s="5"/>
      <c r="C10573" s="5"/>
    </row>
    <row r="10574" spans="2:3">
      <c r="B10574" s="5"/>
      <c r="C10574" s="5"/>
    </row>
    <row r="10575" spans="2:3">
      <c r="B10575" s="5"/>
      <c r="C10575" s="5"/>
    </row>
    <row r="10576" spans="2:3">
      <c r="B10576" s="5"/>
      <c r="C10576" s="5"/>
    </row>
    <row r="10577" spans="2:3">
      <c r="B10577" s="5"/>
      <c r="C10577" s="5"/>
    </row>
    <row r="10578" spans="2:3">
      <c r="B10578" s="5"/>
      <c r="C10578" s="5"/>
    </row>
    <row r="10579" spans="2:3">
      <c r="B10579" s="5"/>
      <c r="C10579" s="5"/>
    </row>
    <row r="10580" spans="2:3">
      <c r="B10580" s="5"/>
      <c r="C10580" s="5"/>
    </row>
    <row r="10581" spans="2:3">
      <c r="B10581" s="5"/>
      <c r="C10581" s="5"/>
    </row>
    <row r="10582" spans="2:3">
      <c r="B10582" s="5"/>
      <c r="C10582" s="5"/>
    </row>
    <row r="10583" spans="2:3">
      <c r="B10583" s="5"/>
      <c r="C10583" s="5"/>
    </row>
    <row r="10584" spans="2:3">
      <c r="B10584" s="5"/>
      <c r="C10584" s="5"/>
    </row>
    <row r="10585" spans="2:3">
      <c r="B10585" s="5"/>
      <c r="C10585" s="5"/>
    </row>
    <row r="10586" spans="2:3">
      <c r="B10586" s="5"/>
      <c r="C10586" s="5"/>
    </row>
    <row r="10587" spans="2:3">
      <c r="B10587" s="5"/>
      <c r="C10587" s="5"/>
    </row>
    <row r="10588" spans="2:3">
      <c r="B10588" s="5"/>
      <c r="C10588" s="5"/>
    </row>
    <row r="10589" spans="2:3">
      <c r="B10589" s="5"/>
      <c r="C10589" s="5"/>
    </row>
    <row r="10590" spans="2:3">
      <c r="B10590" s="5"/>
      <c r="C10590" s="5"/>
    </row>
    <row r="10591" spans="2:3">
      <c r="B10591" s="5"/>
      <c r="C10591" s="5"/>
    </row>
    <row r="10592" spans="2:3">
      <c r="B10592" s="5"/>
      <c r="C10592" s="5"/>
    </row>
    <row r="10593" spans="2:3">
      <c r="B10593" s="5"/>
      <c r="C10593" s="5"/>
    </row>
    <row r="10594" spans="2:3">
      <c r="B10594" s="5"/>
      <c r="C10594" s="5"/>
    </row>
    <row r="10595" spans="2:3">
      <c r="B10595" s="5"/>
      <c r="C10595" s="5"/>
    </row>
    <row r="10596" spans="2:3">
      <c r="B10596" s="5"/>
      <c r="C10596" s="5"/>
    </row>
    <row r="10597" spans="2:3">
      <c r="B10597" s="5"/>
      <c r="C10597" s="5"/>
    </row>
    <row r="10598" spans="2:3">
      <c r="B10598" s="5"/>
      <c r="C10598" s="5"/>
    </row>
    <row r="10599" spans="2:3">
      <c r="B10599" s="5"/>
      <c r="C10599" s="5"/>
    </row>
    <row r="10600" spans="2:3">
      <c r="B10600" s="5"/>
      <c r="C10600" s="5"/>
    </row>
    <row r="10601" spans="2:3">
      <c r="B10601" s="5"/>
      <c r="C10601" s="5"/>
    </row>
    <row r="10602" spans="2:3">
      <c r="B10602" s="5"/>
      <c r="C10602" s="5"/>
    </row>
    <row r="10603" spans="2:3">
      <c r="B10603" s="5"/>
      <c r="C10603" s="5"/>
    </row>
    <row r="10604" spans="2:3">
      <c r="B10604" s="5"/>
      <c r="C10604" s="5"/>
    </row>
    <row r="10605" spans="2:3">
      <c r="B10605" s="5"/>
      <c r="C10605" s="5"/>
    </row>
    <row r="10606" spans="2:3">
      <c r="B10606" s="5"/>
      <c r="C10606" s="5"/>
    </row>
    <row r="10607" spans="2:3">
      <c r="B10607" s="5"/>
      <c r="C10607" s="5"/>
    </row>
    <row r="10608" spans="2:3">
      <c r="B10608" s="5"/>
      <c r="C10608" s="5"/>
    </row>
    <row r="10609" spans="2:3">
      <c r="B10609" s="5"/>
      <c r="C10609" s="5"/>
    </row>
    <row r="10610" spans="2:3">
      <c r="B10610" s="5"/>
      <c r="C10610" s="5"/>
    </row>
    <row r="10611" spans="2:3">
      <c r="B10611" s="5"/>
      <c r="C10611" s="5"/>
    </row>
    <row r="10612" spans="2:3">
      <c r="B10612" s="5"/>
      <c r="C10612" s="5"/>
    </row>
    <row r="10613" spans="2:3">
      <c r="B10613" s="5"/>
      <c r="C10613" s="5"/>
    </row>
    <row r="10614" spans="2:3">
      <c r="B10614" s="5"/>
      <c r="C10614" s="5"/>
    </row>
    <row r="10615" spans="2:3">
      <c r="B10615" s="5"/>
      <c r="C10615" s="5"/>
    </row>
    <row r="10616" spans="2:3">
      <c r="B10616" s="5"/>
      <c r="C10616" s="5"/>
    </row>
    <row r="10617" spans="2:3">
      <c r="B10617" s="5"/>
      <c r="C10617" s="5"/>
    </row>
    <row r="10618" spans="2:3">
      <c r="B10618" s="5"/>
      <c r="C10618" s="5"/>
    </row>
    <row r="10619" spans="2:3">
      <c r="B10619" s="5"/>
      <c r="C10619" s="5"/>
    </row>
    <row r="10620" spans="2:3">
      <c r="B10620" s="5"/>
      <c r="C10620" s="5"/>
    </row>
    <row r="10621" spans="2:3">
      <c r="B10621" s="5"/>
      <c r="C10621" s="5"/>
    </row>
    <row r="10622" spans="2:3">
      <c r="B10622" s="5"/>
      <c r="C10622" s="5"/>
    </row>
    <row r="10623" spans="2:3">
      <c r="B10623" s="5"/>
      <c r="C10623" s="5"/>
    </row>
    <row r="10624" spans="2:3">
      <c r="B10624" s="5"/>
      <c r="C10624" s="5"/>
    </row>
    <row r="10625" spans="2:3">
      <c r="B10625" s="5"/>
      <c r="C10625" s="5"/>
    </row>
    <row r="10626" spans="2:3">
      <c r="B10626" s="5"/>
      <c r="C10626" s="5"/>
    </row>
    <row r="10627" spans="2:3">
      <c r="B10627" s="5"/>
      <c r="C10627" s="5"/>
    </row>
    <row r="10628" spans="2:3">
      <c r="B10628" s="5"/>
      <c r="C10628" s="5"/>
    </row>
    <row r="10629" spans="2:3">
      <c r="B10629" s="5"/>
      <c r="C10629" s="5"/>
    </row>
    <row r="10630" spans="2:3">
      <c r="B10630" s="5"/>
      <c r="C10630" s="5"/>
    </row>
    <row r="10631" spans="2:3">
      <c r="B10631" s="5"/>
      <c r="C10631" s="5"/>
    </row>
    <row r="10632" spans="2:3">
      <c r="B10632" s="5"/>
      <c r="C10632" s="5"/>
    </row>
    <row r="10633" spans="2:3">
      <c r="B10633" s="5"/>
      <c r="C10633" s="5"/>
    </row>
    <row r="10634" spans="2:3">
      <c r="B10634" s="5"/>
      <c r="C10634" s="5"/>
    </row>
    <row r="10635" spans="2:3">
      <c r="B10635" s="5"/>
      <c r="C10635" s="5"/>
    </row>
    <row r="10636" spans="2:3">
      <c r="B10636" s="5"/>
      <c r="C10636" s="5"/>
    </row>
    <row r="10637" spans="2:3">
      <c r="B10637" s="5"/>
      <c r="C10637" s="5"/>
    </row>
    <row r="10638" spans="2:3">
      <c r="B10638" s="5"/>
      <c r="C10638" s="5"/>
    </row>
    <row r="10639" spans="2:3">
      <c r="B10639" s="5"/>
      <c r="C10639" s="5"/>
    </row>
    <row r="10640" spans="2:3">
      <c r="B10640" s="5"/>
      <c r="C10640" s="5"/>
    </row>
    <row r="10641" spans="2:3">
      <c r="B10641" s="5"/>
      <c r="C10641" s="5"/>
    </row>
    <row r="10642" spans="2:3">
      <c r="B10642" s="5"/>
      <c r="C10642" s="5"/>
    </row>
    <row r="10643" spans="2:3">
      <c r="B10643" s="5"/>
      <c r="C10643" s="5"/>
    </row>
    <row r="10644" spans="2:3">
      <c r="B10644" s="5"/>
      <c r="C10644" s="5"/>
    </row>
    <row r="10645" spans="2:3">
      <c r="B10645" s="5"/>
      <c r="C10645" s="5"/>
    </row>
    <row r="10646" spans="2:3">
      <c r="B10646" s="5"/>
      <c r="C10646" s="5"/>
    </row>
    <row r="10647" spans="2:3">
      <c r="B10647" s="5"/>
      <c r="C10647" s="5"/>
    </row>
    <row r="10648" spans="2:3">
      <c r="B10648" s="5"/>
      <c r="C10648" s="5"/>
    </row>
    <row r="10649" spans="2:3">
      <c r="B10649" s="5"/>
      <c r="C10649" s="5"/>
    </row>
    <row r="10650" spans="2:3">
      <c r="B10650" s="5"/>
      <c r="C10650" s="5"/>
    </row>
    <row r="10651" spans="2:3">
      <c r="B10651" s="5"/>
      <c r="C10651" s="5"/>
    </row>
    <row r="10652" spans="2:3">
      <c r="B10652" s="5"/>
      <c r="C10652" s="5"/>
    </row>
    <row r="10653" spans="2:3">
      <c r="B10653" s="5"/>
      <c r="C10653" s="5"/>
    </row>
    <row r="10654" spans="2:3">
      <c r="B10654" s="5"/>
      <c r="C10654" s="5"/>
    </row>
    <row r="10655" spans="2:3">
      <c r="B10655" s="5"/>
      <c r="C10655" s="5"/>
    </row>
    <row r="10656" spans="2:3">
      <c r="B10656" s="5"/>
      <c r="C10656" s="5"/>
    </row>
    <row r="10657" spans="2:3">
      <c r="B10657" s="5"/>
      <c r="C10657" s="5"/>
    </row>
    <row r="10658" spans="2:3">
      <c r="B10658" s="5"/>
      <c r="C10658" s="5"/>
    </row>
    <row r="10659" spans="2:3">
      <c r="B10659" s="5"/>
      <c r="C10659" s="5"/>
    </row>
    <row r="10660" spans="2:3">
      <c r="B10660" s="5"/>
      <c r="C10660" s="5"/>
    </row>
    <row r="10661" spans="2:3">
      <c r="B10661" s="5"/>
      <c r="C10661" s="5"/>
    </row>
    <row r="10662" spans="2:3">
      <c r="B10662" s="5"/>
      <c r="C10662" s="5"/>
    </row>
    <row r="10663" spans="2:3">
      <c r="B10663" s="5"/>
      <c r="C10663" s="5"/>
    </row>
    <row r="10664" spans="2:3">
      <c r="B10664" s="5"/>
      <c r="C10664" s="5"/>
    </row>
    <row r="10665" spans="2:3">
      <c r="B10665" s="5"/>
      <c r="C10665" s="5"/>
    </row>
    <row r="10666" spans="2:3">
      <c r="B10666" s="5"/>
      <c r="C10666" s="5"/>
    </row>
    <row r="10667" spans="2:3">
      <c r="B10667" s="5"/>
      <c r="C10667" s="5"/>
    </row>
    <row r="10668" spans="2:3">
      <c r="B10668" s="5"/>
      <c r="C10668" s="5"/>
    </row>
    <row r="10669" spans="2:3">
      <c r="B10669" s="5"/>
      <c r="C10669" s="5"/>
    </row>
    <row r="10670" spans="2:3">
      <c r="B10670" s="5"/>
      <c r="C10670" s="5"/>
    </row>
    <row r="10671" spans="2:3">
      <c r="B10671" s="5"/>
      <c r="C10671" s="5"/>
    </row>
    <row r="10672" spans="2:3">
      <c r="B10672" s="5"/>
      <c r="C10672" s="5"/>
    </row>
    <row r="10673" spans="2:3">
      <c r="B10673" s="5"/>
      <c r="C10673" s="5"/>
    </row>
    <row r="10674" spans="2:3">
      <c r="B10674" s="5"/>
      <c r="C10674" s="5"/>
    </row>
    <row r="10675" spans="2:3">
      <c r="B10675" s="5"/>
      <c r="C10675" s="5"/>
    </row>
    <row r="10676" spans="2:3">
      <c r="B10676" s="5"/>
      <c r="C10676" s="5"/>
    </row>
    <row r="10677" spans="2:3">
      <c r="B10677" s="5"/>
      <c r="C10677" s="5"/>
    </row>
    <row r="10678" spans="2:3">
      <c r="B10678" s="5"/>
      <c r="C10678" s="5"/>
    </row>
    <row r="10679" spans="2:3">
      <c r="B10679" s="5"/>
      <c r="C10679" s="5"/>
    </row>
    <row r="10680" spans="2:3">
      <c r="B10680" s="5"/>
      <c r="C10680" s="5"/>
    </row>
    <row r="10681" spans="2:3">
      <c r="B10681" s="5"/>
      <c r="C10681" s="5"/>
    </row>
    <row r="10682" spans="2:3">
      <c r="B10682" s="5"/>
      <c r="C10682" s="5"/>
    </row>
    <row r="10683" spans="2:3">
      <c r="B10683" s="5"/>
      <c r="C10683" s="5"/>
    </row>
    <row r="10684" spans="2:3">
      <c r="B10684" s="5"/>
      <c r="C10684" s="5"/>
    </row>
    <row r="10685" spans="2:3">
      <c r="B10685" s="5"/>
      <c r="C10685" s="5"/>
    </row>
    <row r="10686" spans="2:3">
      <c r="B10686" s="5"/>
      <c r="C10686" s="5"/>
    </row>
    <row r="10687" spans="2:3">
      <c r="B10687" s="5"/>
      <c r="C10687" s="5"/>
    </row>
    <row r="10688" spans="2:3">
      <c r="B10688" s="5"/>
      <c r="C10688" s="5"/>
    </row>
    <row r="10689" spans="2:3">
      <c r="B10689" s="5"/>
      <c r="C10689" s="5"/>
    </row>
    <row r="10690" spans="2:3">
      <c r="B10690" s="5"/>
      <c r="C10690" s="5"/>
    </row>
    <row r="10691" spans="2:3">
      <c r="B10691" s="5"/>
      <c r="C10691" s="5"/>
    </row>
    <row r="10692" spans="2:3">
      <c r="B10692" s="5"/>
      <c r="C10692" s="5"/>
    </row>
    <row r="10693" spans="2:3">
      <c r="B10693" s="5"/>
      <c r="C10693" s="5"/>
    </row>
    <row r="10694" spans="2:3">
      <c r="B10694" s="5"/>
      <c r="C10694" s="5"/>
    </row>
    <row r="10695" spans="2:3">
      <c r="B10695" s="5"/>
      <c r="C10695" s="5"/>
    </row>
    <row r="10696" spans="2:3">
      <c r="B10696" s="5"/>
      <c r="C10696" s="5"/>
    </row>
    <row r="10697" spans="2:3">
      <c r="B10697" s="5"/>
      <c r="C10697" s="5"/>
    </row>
    <row r="10698" spans="2:3">
      <c r="B10698" s="5"/>
      <c r="C10698" s="5"/>
    </row>
    <row r="10699" spans="2:3">
      <c r="B10699" s="5"/>
      <c r="C10699" s="5"/>
    </row>
    <row r="10700" spans="2:3">
      <c r="B10700" s="5"/>
      <c r="C10700" s="5"/>
    </row>
    <row r="10701" spans="2:3">
      <c r="B10701" s="5"/>
      <c r="C10701" s="5"/>
    </row>
    <row r="10702" spans="2:3">
      <c r="B10702" s="5"/>
      <c r="C10702" s="5"/>
    </row>
    <row r="10703" spans="2:3">
      <c r="B10703" s="5"/>
      <c r="C10703" s="5"/>
    </row>
    <row r="10704" spans="2:3">
      <c r="B10704" s="5"/>
      <c r="C10704" s="5"/>
    </row>
    <row r="10705" spans="2:3">
      <c r="B10705" s="5"/>
      <c r="C10705" s="5"/>
    </row>
    <row r="10706" spans="2:3">
      <c r="B10706" s="5"/>
      <c r="C10706" s="5"/>
    </row>
    <row r="10707" spans="2:3">
      <c r="B10707" s="5"/>
      <c r="C10707" s="5"/>
    </row>
    <row r="10708" spans="2:3">
      <c r="B10708" s="5"/>
      <c r="C10708" s="5"/>
    </row>
    <row r="10709" spans="2:3">
      <c r="B10709" s="5"/>
      <c r="C10709" s="5"/>
    </row>
    <row r="10710" spans="2:3">
      <c r="B10710" s="5"/>
      <c r="C10710" s="5"/>
    </row>
    <row r="10711" spans="2:3">
      <c r="B10711" s="5"/>
      <c r="C10711" s="5"/>
    </row>
    <row r="10712" spans="2:3">
      <c r="B10712" s="5"/>
      <c r="C10712" s="5"/>
    </row>
    <row r="10713" spans="2:3">
      <c r="B10713" s="5"/>
      <c r="C10713" s="5"/>
    </row>
    <row r="10714" spans="2:3">
      <c r="B10714" s="5"/>
      <c r="C10714" s="5"/>
    </row>
    <row r="10715" spans="2:3">
      <c r="B10715" s="5"/>
      <c r="C10715" s="5"/>
    </row>
    <row r="10716" spans="2:3">
      <c r="B10716" s="5"/>
      <c r="C10716" s="5"/>
    </row>
    <row r="10717" spans="2:3">
      <c r="B10717" s="5"/>
      <c r="C10717" s="5"/>
    </row>
    <row r="10718" spans="2:3">
      <c r="B10718" s="5"/>
      <c r="C10718" s="5"/>
    </row>
    <row r="10719" spans="2:3">
      <c r="B10719" s="5"/>
      <c r="C10719" s="5"/>
    </row>
    <row r="10720" spans="2:3">
      <c r="B10720" s="5"/>
      <c r="C10720" s="5"/>
    </row>
    <row r="10721" spans="2:3">
      <c r="B10721" s="5"/>
      <c r="C10721" s="5"/>
    </row>
    <row r="10722" spans="2:3">
      <c r="B10722" s="5"/>
      <c r="C10722" s="5"/>
    </row>
    <row r="10723" spans="2:3">
      <c r="B10723" s="5"/>
      <c r="C10723" s="5"/>
    </row>
    <row r="10724" spans="2:3">
      <c r="B10724" s="5"/>
      <c r="C10724" s="5"/>
    </row>
    <row r="10725" spans="2:3">
      <c r="B10725" s="5"/>
      <c r="C10725" s="5"/>
    </row>
    <row r="10726" spans="2:3">
      <c r="B10726" s="5"/>
      <c r="C10726" s="5"/>
    </row>
    <row r="10727" spans="2:3">
      <c r="B10727" s="5"/>
      <c r="C10727" s="5"/>
    </row>
    <row r="10728" spans="2:3">
      <c r="B10728" s="5"/>
      <c r="C10728" s="5"/>
    </row>
    <row r="10729" spans="2:3">
      <c r="B10729" s="5"/>
      <c r="C10729" s="5"/>
    </row>
    <row r="10730" spans="2:3">
      <c r="B10730" s="5"/>
      <c r="C10730" s="5"/>
    </row>
    <row r="10731" spans="2:3">
      <c r="B10731" s="5"/>
      <c r="C10731" s="5"/>
    </row>
    <row r="10732" spans="2:3">
      <c r="B10732" s="5"/>
      <c r="C10732" s="5"/>
    </row>
    <row r="10733" spans="2:3">
      <c r="B10733" s="5"/>
      <c r="C10733" s="5"/>
    </row>
    <row r="10734" spans="2:3">
      <c r="B10734" s="5"/>
      <c r="C10734" s="5"/>
    </row>
    <row r="10735" spans="2:3">
      <c r="B10735" s="5"/>
      <c r="C10735" s="5"/>
    </row>
    <row r="10736" spans="2:3">
      <c r="B10736" s="5"/>
      <c r="C10736" s="5"/>
    </row>
    <row r="10737" spans="2:3">
      <c r="B10737" s="5"/>
      <c r="C10737" s="5"/>
    </row>
    <row r="10738" spans="2:3">
      <c r="B10738" s="5"/>
      <c r="C10738" s="5"/>
    </row>
    <row r="10739" spans="2:3">
      <c r="B10739" s="5"/>
      <c r="C10739" s="5"/>
    </row>
    <row r="10740" spans="2:3">
      <c r="B10740" s="5"/>
      <c r="C10740" s="5"/>
    </row>
    <row r="10741" spans="2:3">
      <c r="B10741" s="5"/>
      <c r="C10741" s="5"/>
    </row>
    <row r="10742" spans="2:3">
      <c r="B10742" s="5"/>
      <c r="C10742" s="5"/>
    </row>
    <row r="10743" spans="2:3">
      <c r="B10743" s="5"/>
      <c r="C10743" s="5"/>
    </row>
    <row r="10744" spans="2:3">
      <c r="B10744" s="5"/>
      <c r="C10744" s="5"/>
    </row>
    <row r="10745" spans="2:3">
      <c r="B10745" s="5"/>
      <c r="C10745" s="5"/>
    </row>
    <row r="10746" spans="2:3">
      <c r="B10746" s="5"/>
      <c r="C10746" s="5"/>
    </row>
    <row r="10747" spans="2:3">
      <c r="B10747" s="5"/>
      <c r="C10747" s="5"/>
    </row>
    <row r="10748" spans="2:3">
      <c r="B10748" s="5"/>
      <c r="C10748" s="5"/>
    </row>
    <row r="10749" spans="2:3">
      <c r="B10749" s="5"/>
      <c r="C10749" s="5"/>
    </row>
    <row r="10750" spans="2:3">
      <c r="B10750" s="5"/>
      <c r="C10750" s="5"/>
    </row>
    <row r="10751" spans="2:3">
      <c r="B10751" s="5"/>
      <c r="C10751" s="5"/>
    </row>
    <row r="10752" spans="2:3">
      <c r="B10752" s="5"/>
      <c r="C10752" s="5"/>
    </row>
    <row r="10753" spans="2:3">
      <c r="B10753" s="5"/>
      <c r="C10753" s="5"/>
    </row>
    <row r="10754" spans="2:3">
      <c r="B10754" s="5"/>
      <c r="C10754" s="5"/>
    </row>
    <row r="10755" spans="2:3">
      <c r="B10755" s="5"/>
      <c r="C10755" s="5"/>
    </row>
    <row r="10756" spans="2:3">
      <c r="B10756" s="5"/>
      <c r="C10756" s="5"/>
    </row>
    <row r="10757" spans="2:3">
      <c r="B10757" s="5"/>
      <c r="C10757" s="5"/>
    </row>
    <row r="10758" spans="2:3">
      <c r="B10758" s="5"/>
      <c r="C10758" s="5"/>
    </row>
    <row r="10759" spans="2:3">
      <c r="B10759" s="5"/>
      <c r="C10759" s="5"/>
    </row>
    <row r="10760" spans="2:3">
      <c r="B10760" s="5"/>
      <c r="C10760" s="5"/>
    </row>
    <row r="10761" spans="2:3">
      <c r="B10761" s="5"/>
      <c r="C10761" s="5"/>
    </row>
    <row r="10762" spans="2:3">
      <c r="B10762" s="5"/>
      <c r="C10762" s="5"/>
    </row>
    <row r="10763" spans="2:3">
      <c r="B10763" s="5"/>
      <c r="C10763" s="5"/>
    </row>
    <row r="10764" spans="2:3">
      <c r="B10764" s="5"/>
      <c r="C10764" s="5"/>
    </row>
    <row r="10765" spans="2:3">
      <c r="B10765" s="5"/>
      <c r="C10765" s="5"/>
    </row>
    <row r="10766" spans="2:3">
      <c r="B10766" s="5"/>
      <c r="C10766" s="5"/>
    </row>
    <row r="10767" spans="2:3">
      <c r="B10767" s="5"/>
      <c r="C10767" s="5"/>
    </row>
    <row r="10768" spans="2:3">
      <c r="B10768" s="5"/>
      <c r="C10768" s="5"/>
    </row>
    <row r="10769" spans="2:3">
      <c r="B10769" s="5"/>
      <c r="C10769" s="5"/>
    </row>
    <row r="10770" spans="2:3">
      <c r="B10770" s="5"/>
      <c r="C10770" s="5"/>
    </row>
    <row r="10771" spans="2:3">
      <c r="B10771" s="5"/>
      <c r="C10771" s="5"/>
    </row>
    <row r="10772" spans="2:3">
      <c r="B10772" s="5"/>
      <c r="C10772" s="5"/>
    </row>
    <row r="10773" spans="2:3">
      <c r="B10773" s="5"/>
      <c r="C10773" s="5"/>
    </row>
    <row r="10774" spans="2:3">
      <c r="B10774" s="5"/>
      <c r="C10774" s="5"/>
    </row>
    <row r="10775" spans="2:3">
      <c r="B10775" s="5"/>
      <c r="C10775" s="5"/>
    </row>
    <row r="10776" spans="2:3">
      <c r="B10776" s="5"/>
      <c r="C10776" s="5"/>
    </row>
    <row r="10777" spans="2:3">
      <c r="B10777" s="5"/>
      <c r="C10777" s="5"/>
    </row>
    <row r="10778" spans="2:3">
      <c r="B10778" s="5"/>
      <c r="C10778" s="5"/>
    </row>
    <row r="10779" spans="2:3">
      <c r="B10779" s="5"/>
      <c r="C10779" s="5"/>
    </row>
    <row r="10780" spans="2:3">
      <c r="B10780" s="5"/>
      <c r="C10780" s="5"/>
    </row>
    <row r="10781" spans="2:3">
      <c r="B10781" s="5"/>
      <c r="C10781" s="5"/>
    </row>
    <row r="10782" spans="2:3">
      <c r="B10782" s="5"/>
      <c r="C10782" s="5"/>
    </row>
    <row r="10783" spans="2:3">
      <c r="B10783" s="5"/>
      <c r="C10783" s="5"/>
    </row>
    <row r="10784" spans="2:3">
      <c r="B10784" s="5"/>
      <c r="C10784" s="5"/>
    </row>
    <row r="10785" spans="2:3">
      <c r="B10785" s="5"/>
      <c r="C10785" s="5"/>
    </row>
    <row r="10786" spans="2:3">
      <c r="B10786" s="5"/>
      <c r="C10786" s="5"/>
    </row>
    <row r="10787" spans="2:3">
      <c r="B10787" s="5"/>
      <c r="C10787" s="5"/>
    </row>
    <row r="10788" spans="2:3">
      <c r="B10788" s="5"/>
      <c r="C10788" s="5"/>
    </row>
    <row r="10789" spans="2:3">
      <c r="B10789" s="5"/>
      <c r="C10789" s="5"/>
    </row>
    <row r="10790" spans="2:3">
      <c r="B10790" s="5"/>
      <c r="C10790" s="5"/>
    </row>
    <row r="10791" spans="2:3">
      <c r="B10791" s="5"/>
      <c r="C10791" s="5"/>
    </row>
    <row r="10792" spans="2:3">
      <c r="B10792" s="5"/>
      <c r="C10792" s="5"/>
    </row>
    <row r="10793" spans="2:3">
      <c r="B10793" s="5"/>
      <c r="C10793" s="5"/>
    </row>
    <row r="10794" spans="2:3">
      <c r="B10794" s="5"/>
      <c r="C10794" s="5"/>
    </row>
    <row r="10795" spans="2:3">
      <c r="B10795" s="5"/>
      <c r="C10795" s="5"/>
    </row>
    <row r="10796" spans="2:3">
      <c r="B10796" s="5"/>
      <c r="C10796" s="5"/>
    </row>
    <row r="10797" spans="2:3">
      <c r="B10797" s="5"/>
      <c r="C10797" s="5"/>
    </row>
    <row r="10798" spans="2:3">
      <c r="B10798" s="5"/>
      <c r="C10798" s="5"/>
    </row>
    <row r="10799" spans="2:3">
      <c r="B10799" s="5"/>
      <c r="C10799" s="5"/>
    </row>
    <row r="10800" spans="2:3">
      <c r="B10800" s="5"/>
      <c r="C10800" s="5"/>
    </row>
    <row r="10801" spans="2:3">
      <c r="B10801" s="5"/>
      <c r="C10801" s="5"/>
    </row>
    <row r="10802" spans="2:3">
      <c r="B10802" s="5"/>
      <c r="C10802" s="5"/>
    </row>
    <row r="10803" spans="2:3">
      <c r="B10803" s="5"/>
      <c r="C10803" s="5"/>
    </row>
    <row r="10804" spans="2:3">
      <c r="B10804" s="5"/>
      <c r="C10804" s="5"/>
    </row>
    <row r="10805" spans="2:3">
      <c r="B10805" s="5"/>
      <c r="C10805" s="5"/>
    </row>
    <row r="10806" spans="2:3">
      <c r="B10806" s="5"/>
      <c r="C10806" s="5"/>
    </row>
    <row r="10807" spans="2:3">
      <c r="B10807" s="5"/>
      <c r="C10807" s="5"/>
    </row>
    <row r="10808" spans="2:3">
      <c r="B10808" s="5"/>
      <c r="C10808" s="5"/>
    </row>
    <row r="10809" spans="2:3">
      <c r="B10809" s="5"/>
      <c r="C10809" s="5"/>
    </row>
    <row r="10810" spans="2:3">
      <c r="B10810" s="5"/>
      <c r="C10810" s="5"/>
    </row>
    <row r="10811" spans="2:3">
      <c r="B10811" s="5"/>
      <c r="C10811" s="5"/>
    </row>
    <row r="10812" spans="2:3">
      <c r="B10812" s="5"/>
      <c r="C10812" s="5"/>
    </row>
    <row r="10813" spans="2:3">
      <c r="B10813" s="5"/>
      <c r="C10813" s="5"/>
    </row>
    <row r="10814" spans="2:3">
      <c r="B10814" s="5"/>
      <c r="C10814" s="5"/>
    </row>
    <row r="10815" spans="2:3">
      <c r="B10815" s="5"/>
      <c r="C10815" s="5"/>
    </row>
    <row r="10816" spans="2:3">
      <c r="B10816" s="5"/>
      <c r="C10816" s="5"/>
    </row>
    <row r="10817" spans="2:3">
      <c r="B10817" s="5"/>
      <c r="C10817" s="5"/>
    </row>
    <row r="10818" spans="2:3">
      <c r="B10818" s="5"/>
      <c r="C10818" s="5"/>
    </row>
    <row r="10819" spans="2:3">
      <c r="B10819" s="5"/>
      <c r="C10819" s="5"/>
    </row>
    <row r="10820" spans="2:3">
      <c r="B10820" s="5"/>
      <c r="C10820" s="5"/>
    </row>
    <row r="10821" spans="2:3">
      <c r="B10821" s="5"/>
      <c r="C10821" s="5"/>
    </row>
    <row r="10822" spans="2:3">
      <c r="B10822" s="5"/>
      <c r="C10822" s="5"/>
    </row>
    <row r="10823" spans="2:3">
      <c r="B10823" s="5"/>
      <c r="C10823" s="5"/>
    </row>
    <row r="10824" spans="2:3">
      <c r="B10824" s="5"/>
      <c r="C10824" s="5"/>
    </row>
    <row r="10825" spans="2:3">
      <c r="B10825" s="5"/>
      <c r="C10825" s="5"/>
    </row>
    <row r="10826" spans="2:3">
      <c r="B10826" s="5"/>
      <c r="C10826" s="5"/>
    </row>
    <row r="10827" spans="2:3">
      <c r="B10827" s="5"/>
      <c r="C10827" s="5"/>
    </row>
    <row r="10828" spans="2:3">
      <c r="B10828" s="5"/>
      <c r="C10828" s="5"/>
    </row>
    <row r="10829" spans="2:3">
      <c r="B10829" s="5"/>
      <c r="C10829" s="5"/>
    </row>
    <row r="10830" spans="2:3">
      <c r="B10830" s="5"/>
      <c r="C10830" s="5"/>
    </row>
    <row r="10831" spans="2:3">
      <c r="B10831" s="5"/>
      <c r="C10831" s="5"/>
    </row>
    <row r="10832" spans="2:3">
      <c r="B10832" s="5"/>
      <c r="C10832" s="5"/>
    </row>
    <row r="10833" spans="2:3">
      <c r="B10833" s="5"/>
      <c r="C10833" s="5"/>
    </row>
    <row r="10834" spans="2:3">
      <c r="B10834" s="5"/>
      <c r="C10834" s="5"/>
    </row>
    <row r="10835" spans="2:3">
      <c r="B10835" s="5"/>
      <c r="C10835" s="5"/>
    </row>
    <row r="10836" spans="2:3">
      <c r="B10836" s="5"/>
      <c r="C10836" s="5"/>
    </row>
    <row r="10837" spans="2:3">
      <c r="B10837" s="5"/>
      <c r="C10837" s="5"/>
    </row>
    <row r="10838" spans="2:3">
      <c r="B10838" s="5"/>
      <c r="C10838" s="5"/>
    </row>
    <row r="10839" spans="2:3">
      <c r="B10839" s="5"/>
      <c r="C10839" s="5"/>
    </row>
    <row r="10840" spans="2:3">
      <c r="B10840" s="5"/>
      <c r="C10840" s="5"/>
    </row>
    <row r="10841" spans="2:3">
      <c r="B10841" s="5"/>
      <c r="C10841" s="5"/>
    </row>
    <row r="10842" spans="2:3">
      <c r="B10842" s="5"/>
      <c r="C10842" s="5"/>
    </row>
    <row r="10843" spans="2:3">
      <c r="B10843" s="5"/>
      <c r="C10843" s="5"/>
    </row>
    <row r="10844" spans="2:3">
      <c r="B10844" s="5"/>
      <c r="C10844" s="5"/>
    </row>
    <row r="10845" spans="2:3">
      <c r="B10845" s="5"/>
      <c r="C10845" s="5"/>
    </row>
    <row r="10846" spans="2:3">
      <c r="B10846" s="5"/>
      <c r="C10846" s="5"/>
    </row>
    <row r="10847" spans="2:3">
      <c r="B10847" s="5"/>
      <c r="C10847" s="5"/>
    </row>
    <row r="10848" spans="2:3">
      <c r="B10848" s="5"/>
      <c r="C10848" s="5"/>
    </row>
    <row r="10849" spans="2:3">
      <c r="B10849" s="5"/>
      <c r="C10849" s="5"/>
    </row>
    <row r="10850" spans="2:3">
      <c r="B10850" s="5"/>
      <c r="C10850" s="5"/>
    </row>
    <row r="10851" spans="2:3">
      <c r="B10851" s="5"/>
      <c r="C10851" s="5"/>
    </row>
    <row r="10852" spans="2:3">
      <c r="B10852" s="5"/>
      <c r="C10852" s="5"/>
    </row>
    <row r="10853" spans="2:3">
      <c r="B10853" s="5"/>
      <c r="C10853" s="5"/>
    </row>
    <row r="10854" spans="2:3">
      <c r="B10854" s="5"/>
      <c r="C10854" s="5"/>
    </row>
    <row r="10855" spans="2:3">
      <c r="B10855" s="5"/>
      <c r="C10855" s="5"/>
    </row>
    <row r="10856" spans="2:3">
      <c r="B10856" s="5"/>
      <c r="C10856" s="5"/>
    </row>
    <row r="10857" spans="2:3">
      <c r="B10857" s="5"/>
      <c r="C10857" s="5"/>
    </row>
    <row r="10858" spans="2:3">
      <c r="B10858" s="5"/>
      <c r="C10858" s="5"/>
    </row>
    <row r="10859" spans="2:3">
      <c r="B10859" s="5"/>
      <c r="C10859" s="5"/>
    </row>
    <row r="10860" spans="2:3">
      <c r="B10860" s="5"/>
      <c r="C10860" s="5"/>
    </row>
    <row r="10861" spans="2:3">
      <c r="B10861" s="5"/>
      <c r="C10861" s="5"/>
    </row>
    <row r="10862" spans="2:3">
      <c r="B10862" s="5"/>
      <c r="C10862" s="5"/>
    </row>
    <row r="10863" spans="2:3">
      <c r="B10863" s="5"/>
      <c r="C10863" s="5"/>
    </row>
    <row r="10864" spans="2:3">
      <c r="B10864" s="5"/>
      <c r="C10864" s="5"/>
    </row>
    <row r="10865" spans="2:3">
      <c r="B10865" s="5"/>
      <c r="C10865" s="5"/>
    </row>
    <row r="10866" spans="2:3">
      <c r="B10866" s="5"/>
      <c r="C10866" s="5"/>
    </row>
    <row r="10867" spans="2:3">
      <c r="B10867" s="5"/>
      <c r="C10867" s="5"/>
    </row>
    <row r="10868" spans="2:3">
      <c r="B10868" s="5"/>
      <c r="C10868" s="5"/>
    </row>
    <row r="10869" spans="2:3">
      <c r="B10869" s="5"/>
      <c r="C10869" s="5"/>
    </row>
    <row r="10870" spans="2:3">
      <c r="B10870" s="5"/>
      <c r="C10870" s="5"/>
    </row>
    <row r="10871" spans="2:3">
      <c r="B10871" s="5"/>
      <c r="C10871" s="5"/>
    </row>
    <row r="10872" spans="2:3">
      <c r="B10872" s="5"/>
      <c r="C10872" s="5"/>
    </row>
    <row r="10873" spans="2:3">
      <c r="B10873" s="5"/>
      <c r="C10873" s="5"/>
    </row>
    <row r="10874" spans="2:3">
      <c r="B10874" s="5"/>
      <c r="C10874" s="5"/>
    </row>
    <row r="10875" spans="2:3">
      <c r="B10875" s="5"/>
      <c r="C10875" s="5"/>
    </row>
    <row r="10876" spans="2:3">
      <c r="B10876" s="5"/>
      <c r="C10876" s="5"/>
    </row>
    <row r="10877" spans="2:3">
      <c r="B10877" s="5"/>
      <c r="C10877" s="5"/>
    </row>
    <row r="10878" spans="2:3">
      <c r="B10878" s="5"/>
      <c r="C10878" s="5"/>
    </row>
    <row r="10879" spans="2:3">
      <c r="B10879" s="5"/>
      <c r="C10879" s="5"/>
    </row>
    <row r="10880" spans="2:3">
      <c r="B10880" s="5"/>
      <c r="C10880" s="5"/>
    </row>
    <row r="10881" spans="2:3">
      <c r="B10881" s="5"/>
      <c r="C10881" s="5"/>
    </row>
    <row r="10882" spans="2:3">
      <c r="B10882" s="5"/>
      <c r="C10882" s="5"/>
    </row>
    <row r="10883" spans="2:3">
      <c r="B10883" s="5"/>
      <c r="C10883" s="5"/>
    </row>
    <row r="10884" spans="2:3">
      <c r="B10884" s="5"/>
      <c r="C10884" s="5"/>
    </row>
    <row r="10885" spans="2:3">
      <c r="B10885" s="5"/>
      <c r="C10885" s="5"/>
    </row>
    <row r="10886" spans="2:3">
      <c r="B10886" s="5"/>
      <c r="C10886" s="5"/>
    </row>
    <row r="10887" spans="2:3">
      <c r="B10887" s="5"/>
      <c r="C10887" s="5"/>
    </row>
    <row r="10888" spans="2:3">
      <c r="B10888" s="5"/>
      <c r="C10888" s="5"/>
    </row>
    <row r="10889" spans="2:3">
      <c r="B10889" s="5"/>
      <c r="C10889" s="5"/>
    </row>
    <row r="10890" spans="2:3">
      <c r="B10890" s="5"/>
      <c r="C10890" s="5"/>
    </row>
    <row r="10891" spans="2:3">
      <c r="B10891" s="5"/>
      <c r="C10891" s="5"/>
    </row>
    <row r="10892" spans="2:3">
      <c r="B10892" s="5"/>
      <c r="C10892" s="5"/>
    </row>
    <row r="10893" spans="2:3">
      <c r="B10893" s="5"/>
      <c r="C10893" s="5"/>
    </row>
    <row r="10894" spans="2:3">
      <c r="B10894" s="5"/>
      <c r="C10894" s="5"/>
    </row>
    <row r="10895" spans="2:3">
      <c r="B10895" s="5"/>
      <c r="C10895" s="5"/>
    </row>
    <row r="10896" spans="2:3">
      <c r="B10896" s="5"/>
      <c r="C10896" s="5"/>
    </row>
    <row r="10897" spans="2:3">
      <c r="B10897" s="5"/>
      <c r="C10897" s="5"/>
    </row>
    <row r="10898" spans="2:3">
      <c r="B10898" s="5"/>
      <c r="C10898" s="5"/>
    </row>
    <row r="10899" spans="2:3">
      <c r="B10899" s="5"/>
      <c r="C10899" s="5"/>
    </row>
    <row r="10900" spans="2:3">
      <c r="B10900" s="5"/>
      <c r="C10900" s="5"/>
    </row>
    <row r="10901" spans="2:3">
      <c r="B10901" s="5"/>
      <c r="C10901" s="5"/>
    </row>
    <row r="10902" spans="2:3">
      <c r="B10902" s="5"/>
      <c r="C10902" s="5"/>
    </row>
    <row r="10903" spans="2:3">
      <c r="B10903" s="5"/>
      <c r="C10903" s="5"/>
    </row>
    <row r="10904" spans="2:3">
      <c r="B10904" s="5"/>
      <c r="C10904" s="5"/>
    </row>
    <row r="10905" spans="2:3">
      <c r="B10905" s="5"/>
      <c r="C10905" s="5"/>
    </row>
    <row r="10906" spans="2:3">
      <c r="B10906" s="5"/>
      <c r="C10906" s="5"/>
    </row>
    <row r="10907" spans="2:3">
      <c r="B10907" s="5"/>
      <c r="C10907" s="5"/>
    </row>
    <row r="10908" spans="2:3">
      <c r="B10908" s="5"/>
      <c r="C10908" s="5"/>
    </row>
    <row r="10909" spans="2:3">
      <c r="B10909" s="5"/>
      <c r="C10909" s="5"/>
    </row>
    <row r="10910" spans="2:3">
      <c r="B10910" s="5"/>
      <c r="C10910" s="5"/>
    </row>
    <row r="10911" spans="2:3">
      <c r="B10911" s="5"/>
      <c r="C10911" s="5"/>
    </row>
    <row r="10912" spans="2:3">
      <c r="B10912" s="5"/>
      <c r="C10912" s="5"/>
    </row>
    <row r="10913" spans="2:3">
      <c r="B10913" s="5"/>
      <c r="C10913" s="5"/>
    </row>
    <row r="10914" spans="2:3">
      <c r="B10914" s="5"/>
      <c r="C10914" s="5"/>
    </row>
    <row r="10915" spans="2:3">
      <c r="B10915" s="5"/>
      <c r="C10915" s="5"/>
    </row>
    <row r="10916" spans="2:3">
      <c r="B10916" s="5"/>
      <c r="C10916" s="5"/>
    </row>
    <row r="10917" spans="2:3">
      <c r="B10917" s="5"/>
      <c r="C10917" s="5"/>
    </row>
    <row r="10918" spans="2:3">
      <c r="B10918" s="5"/>
      <c r="C10918" s="5"/>
    </row>
    <row r="10919" spans="2:3">
      <c r="B10919" s="5"/>
      <c r="C10919" s="5"/>
    </row>
    <row r="10920" spans="2:3">
      <c r="B10920" s="5"/>
      <c r="C10920" s="5"/>
    </row>
    <row r="10921" spans="2:3">
      <c r="B10921" s="5"/>
      <c r="C10921" s="5"/>
    </row>
    <row r="10922" spans="2:3">
      <c r="B10922" s="5"/>
      <c r="C10922" s="5"/>
    </row>
    <row r="10923" spans="2:3">
      <c r="B10923" s="5"/>
      <c r="C10923" s="5"/>
    </row>
    <row r="10924" spans="2:3">
      <c r="B10924" s="5"/>
      <c r="C10924" s="5"/>
    </row>
    <row r="10925" spans="2:3">
      <c r="B10925" s="5"/>
      <c r="C10925" s="5"/>
    </row>
    <row r="10926" spans="2:3">
      <c r="B10926" s="5"/>
      <c r="C10926" s="5"/>
    </row>
    <row r="10927" spans="2:3">
      <c r="B10927" s="5"/>
      <c r="C10927" s="5"/>
    </row>
    <row r="10928" spans="2:3">
      <c r="B10928" s="5"/>
      <c r="C10928" s="5"/>
    </row>
    <row r="10929" spans="2:3">
      <c r="B10929" s="5"/>
      <c r="C10929" s="5"/>
    </row>
    <row r="10930" spans="2:3">
      <c r="B10930" s="5"/>
      <c r="C10930" s="5"/>
    </row>
    <row r="10931" spans="2:3">
      <c r="B10931" s="5"/>
      <c r="C10931" s="5"/>
    </row>
    <row r="10932" spans="2:3">
      <c r="B10932" s="5"/>
      <c r="C10932" s="5"/>
    </row>
    <row r="10933" spans="2:3">
      <c r="B10933" s="5"/>
      <c r="C10933" s="5"/>
    </row>
    <row r="10934" spans="2:3">
      <c r="B10934" s="5"/>
      <c r="C10934" s="5"/>
    </row>
    <row r="10935" spans="2:3">
      <c r="B10935" s="5"/>
      <c r="C10935" s="5"/>
    </row>
    <row r="10936" spans="2:3">
      <c r="B10936" s="5"/>
      <c r="C10936" s="5"/>
    </row>
    <row r="10937" spans="2:3">
      <c r="B10937" s="5"/>
      <c r="C10937" s="5"/>
    </row>
    <row r="10938" spans="2:3">
      <c r="B10938" s="5"/>
      <c r="C10938" s="5"/>
    </row>
    <row r="10939" spans="2:3">
      <c r="B10939" s="5"/>
      <c r="C10939" s="5"/>
    </row>
    <row r="10940" spans="2:3">
      <c r="B10940" s="5"/>
      <c r="C10940" s="5"/>
    </row>
    <row r="10941" spans="2:3">
      <c r="B10941" s="5"/>
      <c r="C10941" s="5"/>
    </row>
    <row r="10942" spans="2:3">
      <c r="B10942" s="5"/>
      <c r="C10942" s="5"/>
    </row>
    <row r="10943" spans="2:3">
      <c r="B10943" s="5"/>
      <c r="C10943" s="5"/>
    </row>
    <row r="10944" spans="2:3">
      <c r="B10944" s="5"/>
      <c r="C10944" s="5"/>
    </row>
    <row r="10945" spans="2:3">
      <c r="B10945" s="5"/>
      <c r="C10945" s="5"/>
    </row>
    <row r="10946" spans="2:3">
      <c r="B10946" s="5"/>
      <c r="C10946" s="5"/>
    </row>
    <row r="10947" spans="2:3">
      <c r="B10947" s="5"/>
      <c r="C10947" s="5"/>
    </row>
    <row r="10948" spans="2:3">
      <c r="B10948" s="5"/>
      <c r="C10948" s="5"/>
    </row>
    <row r="10949" spans="2:3">
      <c r="B10949" s="5"/>
      <c r="C10949" s="5"/>
    </row>
    <row r="10950" spans="2:3">
      <c r="B10950" s="5"/>
      <c r="C10950" s="5"/>
    </row>
    <row r="10951" spans="2:3">
      <c r="B10951" s="5"/>
      <c r="C10951" s="5"/>
    </row>
    <row r="10952" spans="2:3">
      <c r="B10952" s="5"/>
      <c r="C10952" s="5"/>
    </row>
    <row r="10953" spans="2:3">
      <c r="B10953" s="5"/>
      <c r="C10953" s="5"/>
    </row>
    <row r="10954" spans="2:3">
      <c r="B10954" s="5"/>
      <c r="C10954" s="5"/>
    </row>
    <row r="10955" spans="2:3">
      <c r="B10955" s="5"/>
      <c r="C10955" s="5"/>
    </row>
    <row r="10956" spans="2:3">
      <c r="B10956" s="5"/>
      <c r="C10956" s="5"/>
    </row>
    <row r="10957" spans="2:3">
      <c r="B10957" s="5"/>
      <c r="C10957" s="5"/>
    </row>
    <row r="10958" spans="2:3">
      <c r="B10958" s="5"/>
      <c r="C10958" s="5"/>
    </row>
    <row r="10959" spans="2:3">
      <c r="B10959" s="5"/>
      <c r="C10959" s="5"/>
    </row>
    <row r="10960" spans="2:3">
      <c r="B10960" s="5"/>
      <c r="C10960" s="5"/>
    </row>
    <row r="10961" spans="2:3">
      <c r="B10961" s="5"/>
      <c r="C10961" s="5"/>
    </row>
    <row r="10962" spans="2:3">
      <c r="B10962" s="5"/>
      <c r="C10962" s="5"/>
    </row>
    <row r="10963" spans="2:3">
      <c r="B10963" s="5"/>
      <c r="C10963" s="5"/>
    </row>
    <row r="10964" spans="2:3">
      <c r="B10964" s="5"/>
      <c r="C10964" s="5"/>
    </row>
    <row r="10965" spans="2:3">
      <c r="B10965" s="5"/>
      <c r="C10965" s="5"/>
    </row>
    <row r="10966" spans="2:3">
      <c r="B10966" s="5"/>
      <c r="C10966" s="5"/>
    </row>
    <row r="10967" spans="2:3">
      <c r="B10967" s="5"/>
      <c r="C10967" s="5"/>
    </row>
    <row r="10968" spans="2:3">
      <c r="B10968" s="5"/>
      <c r="C10968" s="5"/>
    </row>
    <row r="10969" spans="2:3">
      <c r="B10969" s="5"/>
      <c r="C10969" s="5"/>
    </row>
    <row r="10970" spans="2:3">
      <c r="B10970" s="5"/>
      <c r="C10970" s="5"/>
    </row>
    <row r="10971" spans="2:3">
      <c r="B10971" s="5"/>
      <c r="C10971" s="5"/>
    </row>
    <row r="10972" spans="2:3">
      <c r="B10972" s="5"/>
      <c r="C10972" s="5"/>
    </row>
    <row r="10973" spans="2:3">
      <c r="B10973" s="5"/>
      <c r="C10973" s="5"/>
    </row>
    <row r="10974" spans="2:3">
      <c r="B10974" s="5"/>
      <c r="C10974" s="5"/>
    </row>
    <row r="10975" spans="2:3">
      <c r="B10975" s="5"/>
      <c r="C10975" s="5"/>
    </row>
    <row r="10976" spans="2:3">
      <c r="B10976" s="5"/>
      <c r="C10976" s="5"/>
    </row>
    <row r="10977" spans="2:3">
      <c r="B10977" s="5"/>
      <c r="C10977" s="5"/>
    </row>
    <row r="10978" spans="2:3">
      <c r="B10978" s="5"/>
      <c r="C10978" s="5"/>
    </row>
    <row r="10979" spans="2:3">
      <c r="B10979" s="5"/>
      <c r="C10979" s="5"/>
    </row>
    <row r="10980" spans="2:3">
      <c r="B10980" s="5"/>
      <c r="C10980" s="5"/>
    </row>
    <row r="10981" spans="2:3">
      <c r="B10981" s="5"/>
      <c r="C10981" s="5"/>
    </row>
    <row r="10982" spans="2:3">
      <c r="B10982" s="5"/>
      <c r="C10982" s="5"/>
    </row>
    <row r="10983" spans="2:3">
      <c r="B10983" s="5"/>
      <c r="C10983" s="5"/>
    </row>
    <row r="10984" spans="2:3">
      <c r="B10984" s="5"/>
      <c r="C10984" s="5"/>
    </row>
    <row r="10985" spans="2:3">
      <c r="B10985" s="5"/>
      <c r="C10985" s="5"/>
    </row>
    <row r="10986" spans="2:3">
      <c r="B10986" s="5"/>
      <c r="C10986" s="5"/>
    </row>
    <row r="10987" spans="2:3">
      <c r="B10987" s="5"/>
      <c r="C10987" s="5"/>
    </row>
    <row r="10988" spans="2:3">
      <c r="B10988" s="5"/>
      <c r="C10988" s="5"/>
    </row>
    <row r="10989" spans="2:3">
      <c r="B10989" s="5"/>
      <c r="C10989" s="5"/>
    </row>
    <row r="10990" spans="2:3">
      <c r="B10990" s="5"/>
      <c r="C10990" s="5"/>
    </row>
    <row r="10991" spans="2:3">
      <c r="B10991" s="5"/>
      <c r="C10991" s="5"/>
    </row>
    <row r="10992" spans="2:3">
      <c r="B10992" s="5"/>
      <c r="C10992" s="5"/>
    </row>
    <row r="10993" spans="2:3">
      <c r="B10993" s="5"/>
      <c r="C10993" s="5"/>
    </row>
    <row r="10994" spans="2:3">
      <c r="B10994" s="5"/>
      <c r="C10994" s="5"/>
    </row>
    <row r="10995" spans="2:3">
      <c r="B10995" s="5"/>
      <c r="C10995" s="5"/>
    </row>
    <row r="10996" spans="2:3">
      <c r="B10996" s="5"/>
      <c r="C10996" s="5"/>
    </row>
    <row r="10997" spans="2:3">
      <c r="B10997" s="5"/>
      <c r="C10997" s="5"/>
    </row>
    <row r="10998" spans="2:3">
      <c r="B10998" s="5"/>
      <c r="C10998" s="5"/>
    </row>
    <row r="10999" spans="2:3">
      <c r="B10999" s="5"/>
      <c r="C10999" s="5"/>
    </row>
    <row r="11000" spans="2:3">
      <c r="B11000" s="5"/>
      <c r="C11000" s="5"/>
    </row>
    <row r="11001" spans="2:3">
      <c r="B11001" s="5"/>
      <c r="C11001" s="5"/>
    </row>
    <row r="11002" spans="2:3">
      <c r="B11002" s="5"/>
      <c r="C11002" s="5"/>
    </row>
    <row r="11003" spans="2:3">
      <c r="B11003" s="5"/>
      <c r="C11003" s="5"/>
    </row>
    <row r="11004" spans="2:3">
      <c r="B11004" s="5"/>
      <c r="C11004" s="5"/>
    </row>
    <row r="11005" spans="2:3">
      <c r="B11005" s="5"/>
      <c r="C11005" s="5"/>
    </row>
    <row r="11006" spans="2:3">
      <c r="B11006" s="5"/>
      <c r="C11006" s="5"/>
    </row>
    <row r="11007" spans="2:3">
      <c r="B11007" s="5"/>
      <c r="C11007" s="5"/>
    </row>
    <row r="11008" spans="2:3">
      <c r="B11008" s="5"/>
      <c r="C11008" s="5"/>
    </row>
    <row r="11009" spans="2:3">
      <c r="B11009" s="5"/>
      <c r="C11009" s="5"/>
    </row>
    <row r="11010" spans="2:3">
      <c r="B11010" s="5"/>
      <c r="C11010" s="5"/>
    </row>
    <row r="11011" spans="2:3">
      <c r="B11011" s="5"/>
      <c r="C11011" s="5"/>
    </row>
    <row r="11012" spans="2:3">
      <c r="B11012" s="5"/>
      <c r="C11012" s="5"/>
    </row>
    <row r="11013" spans="2:3">
      <c r="B11013" s="5"/>
      <c r="C11013" s="5"/>
    </row>
    <row r="11014" spans="2:3">
      <c r="B11014" s="5"/>
      <c r="C11014" s="5"/>
    </row>
    <row r="11015" spans="2:3">
      <c r="B11015" s="5"/>
      <c r="C11015" s="5"/>
    </row>
    <row r="11016" spans="2:3">
      <c r="B11016" s="5"/>
      <c r="C11016" s="5"/>
    </row>
    <row r="11017" spans="2:3">
      <c r="B11017" s="5"/>
      <c r="C11017" s="5"/>
    </row>
    <row r="11018" spans="2:3">
      <c r="B11018" s="5"/>
      <c r="C11018" s="5"/>
    </row>
    <row r="11019" spans="2:3">
      <c r="B11019" s="5"/>
      <c r="C11019" s="5"/>
    </row>
    <row r="11020" spans="2:3">
      <c r="B11020" s="5"/>
      <c r="C11020" s="5"/>
    </row>
    <row r="11021" spans="2:3">
      <c r="B11021" s="5"/>
      <c r="C11021" s="5"/>
    </row>
    <row r="11022" spans="2:3">
      <c r="B11022" s="5"/>
      <c r="C11022" s="5"/>
    </row>
    <row r="11023" spans="2:3">
      <c r="B11023" s="5"/>
      <c r="C11023" s="5"/>
    </row>
    <row r="11024" spans="2:3">
      <c r="B11024" s="5"/>
      <c r="C11024" s="5"/>
    </row>
    <row r="11025" spans="2:3">
      <c r="B11025" s="5"/>
      <c r="C11025" s="5"/>
    </row>
    <row r="11026" spans="2:3">
      <c r="B11026" s="5"/>
      <c r="C11026" s="5"/>
    </row>
    <row r="11027" spans="2:3">
      <c r="B11027" s="5"/>
      <c r="C11027" s="5"/>
    </row>
    <row r="11028" spans="2:3">
      <c r="B11028" s="5"/>
      <c r="C11028" s="5"/>
    </row>
    <row r="11029" spans="2:3">
      <c r="B11029" s="5"/>
      <c r="C11029" s="5"/>
    </row>
    <row r="11030" spans="2:3">
      <c r="B11030" s="5"/>
      <c r="C11030" s="5"/>
    </row>
    <row r="11031" spans="2:3">
      <c r="B11031" s="5"/>
      <c r="C11031" s="5"/>
    </row>
    <row r="11032" spans="2:3">
      <c r="B11032" s="5"/>
      <c r="C11032" s="5"/>
    </row>
    <row r="11033" spans="2:3">
      <c r="B11033" s="5"/>
      <c r="C11033" s="5"/>
    </row>
    <row r="11034" spans="2:3">
      <c r="B11034" s="5"/>
      <c r="C11034" s="5"/>
    </row>
    <row r="11035" spans="2:3">
      <c r="B11035" s="5"/>
      <c r="C11035" s="5"/>
    </row>
    <row r="11036" spans="2:3">
      <c r="B11036" s="5"/>
      <c r="C11036" s="5"/>
    </row>
    <row r="11037" spans="2:3">
      <c r="B11037" s="5"/>
      <c r="C11037" s="5"/>
    </row>
    <row r="11038" spans="2:3">
      <c r="B11038" s="5"/>
      <c r="C11038" s="5"/>
    </row>
    <row r="11039" spans="2:3">
      <c r="B11039" s="5"/>
      <c r="C11039" s="5"/>
    </row>
    <row r="11040" spans="2:3">
      <c r="B11040" s="5"/>
      <c r="C11040" s="5"/>
    </row>
    <row r="11041" spans="2:3">
      <c r="B11041" s="5"/>
      <c r="C11041" s="5"/>
    </row>
    <row r="11042" spans="2:3">
      <c r="B11042" s="5"/>
      <c r="C11042" s="5"/>
    </row>
    <row r="11043" spans="2:3">
      <c r="B11043" s="5"/>
      <c r="C11043" s="5"/>
    </row>
    <row r="11044" spans="2:3">
      <c r="B11044" s="5"/>
      <c r="C11044" s="5"/>
    </row>
    <row r="11045" spans="2:3">
      <c r="B11045" s="5"/>
      <c r="C11045" s="5"/>
    </row>
    <row r="11046" spans="2:3">
      <c r="B11046" s="5"/>
      <c r="C11046" s="5"/>
    </row>
    <row r="11047" spans="2:3">
      <c r="B11047" s="5"/>
      <c r="C11047" s="5"/>
    </row>
    <row r="11048" spans="2:3">
      <c r="B11048" s="5"/>
      <c r="C11048" s="5"/>
    </row>
    <row r="11049" spans="2:3">
      <c r="B11049" s="5"/>
      <c r="C11049" s="5"/>
    </row>
    <row r="11050" spans="2:3">
      <c r="B11050" s="5"/>
      <c r="C11050" s="5"/>
    </row>
    <row r="11051" spans="2:3">
      <c r="B11051" s="5"/>
      <c r="C11051" s="5"/>
    </row>
    <row r="11052" spans="2:3">
      <c r="B11052" s="5"/>
      <c r="C11052" s="5"/>
    </row>
    <row r="11053" spans="2:3">
      <c r="B11053" s="5"/>
      <c r="C11053" s="5"/>
    </row>
    <row r="11054" spans="2:3">
      <c r="B11054" s="5"/>
      <c r="C11054" s="5"/>
    </row>
    <row r="11055" spans="2:3">
      <c r="B11055" s="5"/>
      <c r="C11055" s="5"/>
    </row>
    <row r="11056" spans="2:3">
      <c r="B11056" s="5"/>
      <c r="C11056" s="5"/>
    </row>
    <row r="11057" spans="2:3">
      <c r="B11057" s="5"/>
      <c r="C11057" s="5"/>
    </row>
    <row r="11058" spans="2:3">
      <c r="B11058" s="5"/>
      <c r="C11058" s="5"/>
    </row>
    <row r="11059" spans="2:3">
      <c r="B11059" s="5"/>
      <c r="C11059" s="5"/>
    </row>
    <row r="11060" spans="2:3">
      <c r="B11060" s="5"/>
      <c r="C11060" s="5"/>
    </row>
    <row r="11061" spans="2:3">
      <c r="B11061" s="5"/>
      <c r="C11061" s="5"/>
    </row>
    <row r="11062" spans="2:3">
      <c r="B11062" s="5"/>
      <c r="C11062" s="5"/>
    </row>
    <row r="11063" spans="2:3">
      <c r="B11063" s="5"/>
      <c r="C11063" s="5"/>
    </row>
    <row r="11064" spans="2:3">
      <c r="B11064" s="5"/>
      <c r="C11064" s="5"/>
    </row>
    <row r="11065" spans="2:3">
      <c r="B11065" s="5"/>
      <c r="C11065" s="5"/>
    </row>
    <row r="11066" spans="2:3">
      <c r="B11066" s="5"/>
      <c r="C11066" s="5"/>
    </row>
    <row r="11067" spans="2:3">
      <c r="B11067" s="5"/>
      <c r="C11067" s="5"/>
    </row>
    <row r="11068" spans="2:3">
      <c r="B11068" s="5"/>
      <c r="C11068" s="5"/>
    </row>
    <row r="11069" spans="2:3">
      <c r="B11069" s="5"/>
      <c r="C11069" s="5"/>
    </row>
    <row r="11070" spans="2:3">
      <c r="B11070" s="5"/>
      <c r="C11070" s="5"/>
    </row>
    <row r="11071" spans="2:3">
      <c r="B11071" s="5"/>
      <c r="C11071" s="5"/>
    </row>
    <row r="11072" spans="2:3">
      <c r="B11072" s="5"/>
      <c r="C11072" s="5"/>
    </row>
    <row r="11073" spans="2:3">
      <c r="B11073" s="5"/>
      <c r="C11073" s="5"/>
    </row>
    <row r="11074" spans="2:3">
      <c r="B11074" s="5"/>
      <c r="C11074" s="5"/>
    </row>
    <row r="11075" spans="2:3">
      <c r="B11075" s="5"/>
      <c r="C11075" s="5"/>
    </row>
    <row r="11076" spans="2:3">
      <c r="B11076" s="5"/>
      <c r="C11076" s="5"/>
    </row>
    <row r="11077" spans="2:3">
      <c r="B11077" s="5"/>
      <c r="C11077" s="5"/>
    </row>
    <row r="11078" spans="2:3">
      <c r="B11078" s="5"/>
      <c r="C11078" s="5"/>
    </row>
    <row r="11079" spans="2:3">
      <c r="B11079" s="5"/>
      <c r="C11079" s="5"/>
    </row>
    <row r="11080" spans="2:3">
      <c r="B11080" s="5"/>
      <c r="C11080" s="5"/>
    </row>
    <row r="11081" spans="2:3">
      <c r="B11081" s="5"/>
      <c r="C11081" s="5"/>
    </row>
    <row r="11082" spans="2:3">
      <c r="B11082" s="5"/>
      <c r="C11082" s="5"/>
    </row>
    <row r="11083" spans="2:3">
      <c r="B11083" s="5"/>
      <c r="C11083" s="5"/>
    </row>
    <row r="11084" spans="2:3">
      <c r="B11084" s="5"/>
      <c r="C11084" s="5"/>
    </row>
    <row r="11085" spans="2:3">
      <c r="B11085" s="5"/>
      <c r="C11085" s="5"/>
    </row>
    <row r="11086" spans="2:3">
      <c r="B11086" s="5"/>
      <c r="C11086" s="5"/>
    </row>
    <row r="11087" spans="2:3">
      <c r="B11087" s="5"/>
      <c r="C11087" s="5"/>
    </row>
    <row r="11088" spans="2:3">
      <c r="B11088" s="5"/>
      <c r="C11088" s="5"/>
    </row>
    <row r="11089" spans="2:3">
      <c r="B11089" s="5"/>
      <c r="C11089" s="5"/>
    </row>
    <row r="11090" spans="2:3">
      <c r="B11090" s="5"/>
      <c r="C11090" s="5"/>
    </row>
    <row r="11091" spans="2:3">
      <c r="B11091" s="5"/>
      <c r="C11091" s="5"/>
    </row>
    <row r="11092" spans="2:3">
      <c r="B11092" s="5"/>
      <c r="C11092" s="5"/>
    </row>
    <row r="11093" spans="2:3">
      <c r="B11093" s="5"/>
      <c r="C11093" s="5"/>
    </row>
    <row r="11094" spans="2:3">
      <c r="B11094" s="5"/>
      <c r="C11094" s="5"/>
    </row>
    <row r="11095" spans="2:3">
      <c r="B11095" s="5"/>
      <c r="C11095" s="5"/>
    </row>
    <row r="11096" spans="2:3">
      <c r="B11096" s="5"/>
      <c r="C11096" s="5"/>
    </row>
    <row r="11097" spans="2:3">
      <c r="B11097" s="5"/>
      <c r="C11097" s="5"/>
    </row>
    <row r="11098" spans="2:3">
      <c r="B11098" s="5"/>
      <c r="C11098" s="5"/>
    </row>
    <row r="11099" spans="2:3">
      <c r="B11099" s="5"/>
      <c r="C11099" s="5"/>
    </row>
    <row r="11100" spans="2:3">
      <c r="B11100" s="5"/>
      <c r="C11100" s="5"/>
    </row>
    <row r="11101" spans="2:3">
      <c r="B11101" s="5"/>
      <c r="C11101" s="5"/>
    </row>
    <row r="11102" spans="2:3">
      <c r="B11102" s="5"/>
      <c r="C11102" s="5"/>
    </row>
    <row r="11103" spans="2:3">
      <c r="B11103" s="5"/>
      <c r="C11103" s="5"/>
    </row>
    <row r="11104" spans="2:3">
      <c r="B11104" s="5"/>
      <c r="C11104" s="5"/>
    </row>
    <row r="11105" spans="2:3">
      <c r="B11105" s="5"/>
      <c r="C11105" s="5"/>
    </row>
    <row r="11106" spans="2:3">
      <c r="B11106" s="5"/>
      <c r="C11106" s="5"/>
    </row>
    <row r="11107" spans="2:3">
      <c r="B11107" s="5"/>
      <c r="C11107" s="5"/>
    </row>
    <row r="11108" spans="2:3">
      <c r="B11108" s="5"/>
      <c r="C11108" s="5"/>
    </row>
    <row r="11109" spans="2:3">
      <c r="B11109" s="5"/>
      <c r="C11109" s="5"/>
    </row>
    <row r="11110" spans="2:3">
      <c r="B11110" s="5"/>
      <c r="C11110" s="5"/>
    </row>
    <row r="11111" spans="2:3">
      <c r="B11111" s="5"/>
      <c r="C11111" s="5"/>
    </row>
    <row r="11112" spans="2:3">
      <c r="B11112" s="5"/>
      <c r="C11112" s="5"/>
    </row>
    <row r="11113" spans="2:3">
      <c r="B11113" s="5"/>
      <c r="C11113" s="5"/>
    </row>
    <row r="11114" spans="2:3">
      <c r="B11114" s="5"/>
      <c r="C11114" s="5"/>
    </row>
    <row r="11115" spans="2:3">
      <c r="B11115" s="5"/>
      <c r="C11115" s="5"/>
    </row>
    <row r="11116" spans="2:3">
      <c r="B11116" s="5"/>
      <c r="C11116" s="5"/>
    </row>
    <row r="11117" spans="2:3">
      <c r="B11117" s="5"/>
      <c r="C11117" s="5"/>
    </row>
    <row r="11118" spans="2:3">
      <c r="B11118" s="5"/>
      <c r="C11118" s="5"/>
    </row>
    <row r="11119" spans="2:3">
      <c r="B11119" s="5"/>
      <c r="C11119" s="5"/>
    </row>
    <row r="11120" spans="2:3">
      <c r="B11120" s="5"/>
      <c r="C11120" s="5"/>
    </row>
    <row r="11121" spans="2:3">
      <c r="B11121" s="5"/>
      <c r="C11121" s="5"/>
    </row>
    <row r="11122" spans="2:3">
      <c r="B11122" s="5"/>
      <c r="C11122" s="5"/>
    </row>
    <row r="11123" spans="2:3">
      <c r="B11123" s="5"/>
      <c r="C11123" s="5"/>
    </row>
    <row r="11124" spans="2:3">
      <c r="B11124" s="5"/>
      <c r="C11124" s="5"/>
    </row>
    <row r="11125" spans="2:3">
      <c r="B11125" s="5"/>
      <c r="C11125" s="5"/>
    </row>
    <row r="11126" spans="2:3">
      <c r="B11126" s="5"/>
      <c r="C11126" s="5"/>
    </row>
    <row r="11127" spans="2:3">
      <c r="B11127" s="5"/>
      <c r="C11127" s="5"/>
    </row>
    <row r="11128" spans="2:3">
      <c r="B11128" s="5"/>
      <c r="C11128" s="5"/>
    </row>
    <row r="11129" spans="2:3">
      <c r="B11129" s="5"/>
      <c r="C11129" s="5"/>
    </row>
    <row r="11130" spans="2:3">
      <c r="B11130" s="5"/>
      <c r="C11130" s="5"/>
    </row>
    <row r="11131" spans="2:3">
      <c r="B11131" s="5"/>
      <c r="C11131" s="5"/>
    </row>
    <row r="11132" spans="2:3">
      <c r="B11132" s="5"/>
      <c r="C11132" s="5"/>
    </row>
    <row r="11133" spans="2:3">
      <c r="B11133" s="5"/>
      <c r="C11133" s="5"/>
    </row>
    <row r="11134" spans="2:3">
      <c r="B11134" s="5"/>
      <c r="C11134" s="5"/>
    </row>
    <row r="11135" spans="2:3">
      <c r="B11135" s="5"/>
      <c r="C11135" s="5"/>
    </row>
    <row r="11136" spans="2:3">
      <c r="B11136" s="5"/>
      <c r="C11136" s="5"/>
    </row>
    <row r="11137" spans="2:3">
      <c r="B11137" s="5"/>
      <c r="C11137" s="5"/>
    </row>
    <row r="11138" spans="2:3">
      <c r="B11138" s="5"/>
      <c r="C11138" s="5"/>
    </row>
    <row r="11139" spans="2:3">
      <c r="B11139" s="5"/>
      <c r="C11139" s="5"/>
    </row>
    <row r="11140" spans="2:3">
      <c r="B11140" s="5"/>
      <c r="C11140" s="5"/>
    </row>
    <row r="11141" spans="2:3">
      <c r="B11141" s="5"/>
      <c r="C11141" s="5"/>
    </row>
    <row r="11142" spans="2:3">
      <c r="B11142" s="5"/>
      <c r="C11142" s="5"/>
    </row>
    <row r="11143" spans="2:3">
      <c r="B11143" s="5"/>
      <c r="C11143" s="5"/>
    </row>
    <row r="11144" spans="2:3">
      <c r="B11144" s="5"/>
      <c r="C11144" s="5"/>
    </row>
    <row r="11145" spans="2:3">
      <c r="B11145" s="5"/>
      <c r="C11145" s="5"/>
    </row>
    <row r="11146" spans="2:3">
      <c r="B11146" s="5"/>
      <c r="C11146" s="5"/>
    </row>
    <row r="11147" spans="2:3">
      <c r="B11147" s="5"/>
      <c r="C11147" s="5"/>
    </row>
    <row r="11148" spans="2:3">
      <c r="B11148" s="5"/>
      <c r="C11148" s="5"/>
    </row>
    <row r="11149" spans="2:3">
      <c r="B11149" s="5"/>
      <c r="C11149" s="5"/>
    </row>
    <row r="11150" spans="2:3">
      <c r="B11150" s="5"/>
      <c r="C11150" s="5"/>
    </row>
    <row r="11151" spans="2:3">
      <c r="B11151" s="5"/>
      <c r="C11151" s="5"/>
    </row>
    <row r="11152" spans="2:3">
      <c r="B11152" s="5"/>
      <c r="C11152" s="5"/>
    </row>
    <row r="11153" spans="2:3">
      <c r="B11153" s="5"/>
      <c r="C11153" s="5"/>
    </row>
    <row r="11154" spans="2:3">
      <c r="B11154" s="5"/>
      <c r="C11154" s="5"/>
    </row>
    <row r="11155" spans="2:3">
      <c r="B11155" s="5"/>
      <c r="C11155" s="5"/>
    </row>
    <row r="11156" spans="2:3">
      <c r="B11156" s="5"/>
      <c r="C11156" s="5"/>
    </row>
    <row r="11157" spans="2:3">
      <c r="B11157" s="5"/>
      <c r="C11157" s="5"/>
    </row>
    <row r="11158" spans="2:3">
      <c r="B11158" s="5"/>
      <c r="C11158" s="5"/>
    </row>
    <row r="11159" spans="2:3">
      <c r="B11159" s="5"/>
      <c r="C11159" s="5"/>
    </row>
    <row r="11160" spans="2:3">
      <c r="B11160" s="5"/>
      <c r="C11160" s="5"/>
    </row>
    <row r="11161" spans="2:3">
      <c r="B11161" s="5"/>
      <c r="C11161" s="5"/>
    </row>
    <row r="11162" spans="2:3">
      <c r="B11162" s="5"/>
      <c r="C11162" s="5"/>
    </row>
    <row r="11163" spans="2:3">
      <c r="B11163" s="5"/>
      <c r="C11163" s="5"/>
    </row>
    <row r="11164" spans="2:3">
      <c r="B11164" s="5"/>
      <c r="C11164" s="5"/>
    </row>
    <row r="11165" spans="2:3">
      <c r="B11165" s="5"/>
      <c r="C11165" s="5"/>
    </row>
    <row r="11166" spans="2:3">
      <c r="B11166" s="5"/>
      <c r="C11166" s="5"/>
    </row>
    <row r="11167" spans="2:3">
      <c r="B11167" s="5"/>
      <c r="C11167" s="5"/>
    </row>
    <row r="11168" spans="2:3">
      <c r="B11168" s="5"/>
      <c r="C11168" s="5"/>
    </row>
    <row r="11169" spans="2:3">
      <c r="B11169" s="5"/>
      <c r="C11169" s="5"/>
    </row>
    <row r="11170" spans="2:3">
      <c r="B11170" s="5"/>
      <c r="C11170" s="5"/>
    </row>
    <row r="11171" spans="2:3">
      <c r="B11171" s="5"/>
      <c r="C11171" s="5"/>
    </row>
    <row r="11172" spans="2:3">
      <c r="B11172" s="5"/>
      <c r="C11172" s="5"/>
    </row>
    <row r="11173" spans="2:3">
      <c r="B11173" s="5"/>
      <c r="C11173" s="5"/>
    </row>
    <row r="11174" spans="2:3">
      <c r="B11174" s="5"/>
      <c r="C11174" s="5"/>
    </row>
    <row r="11175" spans="2:3">
      <c r="B11175" s="5"/>
      <c r="C11175" s="5"/>
    </row>
    <row r="11176" spans="2:3">
      <c r="B11176" s="5"/>
      <c r="C11176" s="5"/>
    </row>
    <row r="11177" spans="2:3">
      <c r="B11177" s="5"/>
      <c r="C11177" s="5"/>
    </row>
    <row r="11178" spans="2:3">
      <c r="B11178" s="5"/>
      <c r="C11178" s="5"/>
    </row>
    <row r="11179" spans="2:3">
      <c r="B11179" s="5"/>
      <c r="C11179" s="5"/>
    </row>
    <row r="11180" spans="2:3">
      <c r="B11180" s="5"/>
      <c r="C11180" s="5"/>
    </row>
    <row r="11181" spans="2:3">
      <c r="B11181" s="5"/>
      <c r="C11181" s="5"/>
    </row>
    <row r="11182" spans="2:3">
      <c r="B11182" s="5"/>
      <c r="C11182" s="5"/>
    </row>
    <row r="11183" spans="2:3">
      <c r="B11183" s="5"/>
      <c r="C11183" s="5"/>
    </row>
    <row r="11184" spans="2:3">
      <c r="B11184" s="5"/>
      <c r="C11184" s="5"/>
    </row>
    <row r="11185" spans="2:3">
      <c r="B11185" s="5"/>
      <c r="C11185" s="5"/>
    </row>
    <row r="11186" spans="2:3">
      <c r="B11186" s="5"/>
      <c r="C11186" s="5"/>
    </row>
    <row r="11187" spans="2:3">
      <c r="B11187" s="5"/>
      <c r="C11187" s="5"/>
    </row>
    <row r="11188" spans="2:3">
      <c r="B11188" s="5"/>
      <c r="C11188" s="5"/>
    </row>
    <row r="11189" spans="2:3">
      <c r="B11189" s="5"/>
      <c r="C11189" s="5"/>
    </row>
    <row r="11190" spans="2:3">
      <c r="B11190" s="5"/>
      <c r="C11190" s="5"/>
    </row>
    <row r="11191" spans="2:3">
      <c r="B11191" s="5"/>
      <c r="C11191" s="5"/>
    </row>
    <row r="11192" spans="2:3">
      <c r="B11192" s="5"/>
      <c r="C11192" s="5"/>
    </row>
    <row r="11193" spans="2:3">
      <c r="B11193" s="5"/>
      <c r="C11193" s="5"/>
    </row>
    <row r="11194" spans="2:3">
      <c r="B11194" s="5"/>
      <c r="C11194" s="5"/>
    </row>
    <row r="11195" spans="2:3">
      <c r="B11195" s="5"/>
      <c r="C11195" s="5"/>
    </row>
    <row r="11196" spans="2:3">
      <c r="B11196" s="5"/>
      <c r="C11196" s="5"/>
    </row>
    <row r="11197" spans="2:3">
      <c r="B11197" s="5"/>
      <c r="C11197" s="5"/>
    </row>
    <row r="11198" spans="2:3">
      <c r="B11198" s="5"/>
      <c r="C11198" s="5"/>
    </row>
    <row r="11199" spans="2:3">
      <c r="B11199" s="5"/>
      <c r="C11199" s="5"/>
    </row>
    <row r="11200" spans="2:3">
      <c r="B11200" s="5"/>
      <c r="C11200" s="5"/>
    </row>
    <row r="11201" spans="2:3">
      <c r="B11201" s="5"/>
      <c r="C11201" s="5"/>
    </row>
    <row r="11202" spans="2:3">
      <c r="B11202" s="5"/>
      <c r="C11202" s="5"/>
    </row>
    <row r="11203" spans="2:3">
      <c r="B11203" s="5"/>
      <c r="C11203" s="5"/>
    </row>
    <row r="11204" spans="2:3">
      <c r="B11204" s="5"/>
      <c r="C11204" s="5"/>
    </row>
    <row r="11205" spans="2:3">
      <c r="B11205" s="5"/>
      <c r="C11205" s="5"/>
    </row>
    <row r="11206" spans="2:3">
      <c r="B11206" s="5"/>
      <c r="C11206" s="5"/>
    </row>
    <row r="11207" spans="2:3">
      <c r="B11207" s="5"/>
      <c r="C11207" s="5"/>
    </row>
    <row r="11208" spans="2:3">
      <c r="B11208" s="5"/>
      <c r="C11208" s="5"/>
    </row>
    <row r="11209" spans="2:3">
      <c r="B11209" s="5"/>
      <c r="C11209" s="5"/>
    </row>
    <row r="11210" spans="2:3">
      <c r="B11210" s="5"/>
      <c r="C11210" s="5"/>
    </row>
    <row r="11211" spans="2:3">
      <c r="B11211" s="5"/>
      <c r="C11211" s="5"/>
    </row>
    <row r="11212" spans="2:3">
      <c r="B11212" s="5"/>
      <c r="C11212" s="5"/>
    </row>
    <row r="11213" spans="2:3">
      <c r="B11213" s="5"/>
      <c r="C11213" s="5"/>
    </row>
    <row r="11214" spans="2:3">
      <c r="B11214" s="5"/>
      <c r="C11214" s="5"/>
    </row>
    <row r="11215" spans="2:3">
      <c r="B11215" s="5"/>
      <c r="C11215" s="5"/>
    </row>
    <row r="11216" spans="2:3">
      <c r="B11216" s="5"/>
      <c r="C11216" s="5"/>
    </row>
    <row r="11217" spans="2:3">
      <c r="B11217" s="5"/>
      <c r="C11217" s="5"/>
    </row>
    <row r="11218" spans="2:3">
      <c r="B11218" s="5"/>
      <c r="C11218" s="5"/>
    </row>
    <row r="11219" spans="2:3">
      <c r="B11219" s="5"/>
      <c r="C11219" s="5"/>
    </row>
    <row r="11220" spans="2:3">
      <c r="B11220" s="5"/>
      <c r="C11220" s="5"/>
    </row>
    <row r="11221" spans="2:3">
      <c r="B11221" s="5"/>
      <c r="C11221" s="5"/>
    </row>
    <row r="11222" spans="2:3">
      <c r="B11222" s="5"/>
      <c r="C11222" s="5"/>
    </row>
    <row r="11223" spans="2:3">
      <c r="B11223" s="5"/>
      <c r="C11223" s="5"/>
    </row>
    <row r="11224" spans="2:3">
      <c r="B11224" s="5"/>
      <c r="C11224" s="5"/>
    </row>
    <row r="11225" spans="2:3">
      <c r="B11225" s="5"/>
      <c r="C11225" s="5"/>
    </row>
    <row r="11226" spans="2:3">
      <c r="B11226" s="5"/>
      <c r="C11226" s="5"/>
    </row>
    <row r="11227" spans="2:3">
      <c r="B11227" s="5"/>
      <c r="C11227" s="5"/>
    </row>
    <row r="11228" spans="2:3">
      <c r="B11228" s="5"/>
      <c r="C11228" s="5"/>
    </row>
    <row r="11229" spans="2:3">
      <c r="B11229" s="5"/>
      <c r="C11229" s="5"/>
    </row>
    <row r="11230" spans="2:3">
      <c r="B11230" s="5"/>
      <c r="C11230" s="5"/>
    </row>
    <row r="11231" spans="2:3">
      <c r="B11231" s="5"/>
      <c r="C11231" s="5"/>
    </row>
    <row r="11232" spans="2:3">
      <c r="B11232" s="5"/>
      <c r="C11232" s="5"/>
    </row>
    <row r="11233" spans="2:3">
      <c r="B11233" s="5"/>
      <c r="C11233" s="5"/>
    </row>
    <row r="11234" spans="2:3">
      <c r="B11234" s="5"/>
      <c r="C11234" s="5"/>
    </row>
    <row r="11235" spans="2:3">
      <c r="B11235" s="5"/>
      <c r="C11235" s="5"/>
    </row>
    <row r="11236" spans="2:3">
      <c r="B11236" s="5"/>
      <c r="C11236" s="5"/>
    </row>
    <row r="11237" spans="2:3">
      <c r="B11237" s="5"/>
      <c r="C11237" s="5"/>
    </row>
    <row r="11238" spans="2:3">
      <c r="B11238" s="5"/>
      <c r="C11238" s="5"/>
    </row>
    <row r="11239" spans="2:3">
      <c r="B11239" s="5"/>
      <c r="C11239" s="5"/>
    </row>
    <row r="11240" spans="2:3">
      <c r="B11240" s="5"/>
      <c r="C11240" s="5"/>
    </row>
    <row r="11241" spans="2:3">
      <c r="B11241" s="5"/>
      <c r="C11241" s="5"/>
    </row>
    <row r="11242" spans="2:3">
      <c r="B11242" s="5"/>
      <c r="C11242" s="5"/>
    </row>
    <row r="11243" spans="2:3">
      <c r="B11243" s="5"/>
      <c r="C11243" s="5"/>
    </row>
    <row r="11244" spans="2:3">
      <c r="B11244" s="5"/>
      <c r="C11244" s="5"/>
    </row>
    <row r="11245" spans="2:3">
      <c r="B11245" s="5"/>
      <c r="C11245" s="5"/>
    </row>
    <row r="11246" spans="2:3">
      <c r="B11246" s="5"/>
      <c r="C11246" s="5"/>
    </row>
    <row r="11247" spans="2:3">
      <c r="B11247" s="5"/>
      <c r="C11247" s="5"/>
    </row>
    <row r="11248" spans="2:3">
      <c r="B11248" s="5"/>
      <c r="C11248" s="5"/>
    </row>
    <row r="11249" spans="2:3">
      <c r="B11249" s="5"/>
      <c r="C11249" s="5"/>
    </row>
    <row r="11250" spans="2:3">
      <c r="B11250" s="5"/>
      <c r="C11250" s="5"/>
    </row>
    <row r="11251" spans="2:3">
      <c r="B11251" s="5"/>
      <c r="C11251" s="5"/>
    </row>
    <row r="11252" spans="2:3">
      <c r="B11252" s="5"/>
      <c r="C11252" s="5"/>
    </row>
    <row r="11253" spans="2:3">
      <c r="B11253" s="5"/>
      <c r="C11253" s="5"/>
    </row>
    <row r="11254" spans="2:3">
      <c r="B11254" s="5"/>
      <c r="C11254" s="5"/>
    </row>
    <row r="11255" spans="2:3">
      <c r="B11255" s="5"/>
      <c r="C11255" s="5"/>
    </row>
    <row r="11256" spans="2:3">
      <c r="B11256" s="5"/>
      <c r="C11256" s="5"/>
    </row>
    <row r="11257" spans="2:3">
      <c r="B11257" s="5"/>
      <c r="C11257" s="5"/>
    </row>
    <row r="11258" spans="2:3">
      <c r="B11258" s="5"/>
      <c r="C11258" s="5"/>
    </row>
    <row r="11259" spans="2:3">
      <c r="B11259" s="5"/>
      <c r="C11259" s="5"/>
    </row>
    <row r="11260" spans="2:3">
      <c r="B11260" s="5"/>
      <c r="C11260" s="5"/>
    </row>
    <row r="11261" spans="2:3">
      <c r="B11261" s="5"/>
      <c r="C11261" s="5"/>
    </row>
    <row r="11262" spans="2:3">
      <c r="B11262" s="5"/>
      <c r="C11262" s="5"/>
    </row>
    <row r="11263" spans="2:3">
      <c r="B11263" s="5"/>
      <c r="C11263" s="5"/>
    </row>
    <row r="11264" spans="2:3">
      <c r="B11264" s="5"/>
      <c r="C11264" s="5"/>
    </row>
    <row r="11265" spans="2:3">
      <c r="B11265" s="5"/>
      <c r="C11265" s="5"/>
    </row>
    <row r="11266" spans="2:3">
      <c r="B11266" s="5"/>
      <c r="C11266" s="5"/>
    </row>
    <row r="11267" spans="2:3">
      <c r="B11267" s="5"/>
      <c r="C11267" s="5"/>
    </row>
    <row r="11268" spans="2:3">
      <c r="B11268" s="5"/>
      <c r="C11268" s="5"/>
    </row>
    <row r="11269" spans="2:3">
      <c r="B11269" s="5"/>
      <c r="C11269" s="5"/>
    </row>
    <row r="11270" spans="2:3">
      <c r="B11270" s="5"/>
      <c r="C11270" s="5"/>
    </row>
    <row r="11271" spans="2:3">
      <c r="B11271" s="5"/>
      <c r="C11271" s="5"/>
    </row>
    <row r="11272" spans="2:3">
      <c r="B11272" s="5"/>
      <c r="C11272" s="5"/>
    </row>
    <row r="11273" spans="2:3">
      <c r="B11273" s="5"/>
      <c r="C11273" s="5"/>
    </row>
    <row r="11274" spans="2:3">
      <c r="B11274" s="5"/>
      <c r="C11274" s="5"/>
    </row>
    <row r="11275" spans="2:3">
      <c r="B11275" s="5"/>
      <c r="C11275" s="5"/>
    </row>
    <row r="11276" spans="2:3">
      <c r="B11276" s="5"/>
      <c r="C11276" s="5"/>
    </row>
    <row r="11277" spans="2:3">
      <c r="B11277" s="5"/>
      <c r="C11277" s="5"/>
    </row>
    <row r="11278" spans="2:3">
      <c r="B11278" s="5"/>
      <c r="C11278" s="5"/>
    </row>
    <row r="11279" spans="2:3">
      <c r="B11279" s="5"/>
      <c r="C11279" s="5"/>
    </row>
    <row r="11280" spans="2:3">
      <c r="B11280" s="5"/>
      <c r="C11280" s="5"/>
    </row>
    <row r="11281" spans="2:3">
      <c r="B11281" s="5"/>
      <c r="C11281" s="5"/>
    </row>
    <row r="11282" spans="2:3">
      <c r="B11282" s="5"/>
      <c r="C11282" s="5"/>
    </row>
    <row r="11283" spans="2:3">
      <c r="B11283" s="5"/>
      <c r="C11283" s="5"/>
    </row>
    <row r="11284" spans="2:3">
      <c r="B11284" s="5"/>
      <c r="C11284" s="5"/>
    </row>
    <row r="11285" spans="2:3">
      <c r="B11285" s="5"/>
      <c r="C11285" s="5"/>
    </row>
    <row r="11286" spans="2:3">
      <c r="B11286" s="5"/>
      <c r="C11286" s="5"/>
    </row>
    <row r="11287" spans="2:3">
      <c r="B11287" s="5"/>
      <c r="C11287" s="5"/>
    </row>
    <row r="11288" spans="2:3">
      <c r="B11288" s="5"/>
      <c r="C11288" s="5"/>
    </row>
    <row r="11289" spans="2:3">
      <c r="B11289" s="5"/>
      <c r="C11289" s="5"/>
    </row>
    <row r="11290" spans="2:3">
      <c r="B11290" s="5"/>
      <c r="C11290" s="5"/>
    </row>
    <row r="11291" spans="2:3">
      <c r="B11291" s="5"/>
      <c r="C11291" s="5"/>
    </row>
    <row r="11292" spans="2:3">
      <c r="B11292" s="5"/>
      <c r="C11292" s="5"/>
    </row>
    <row r="11293" spans="2:3">
      <c r="B11293" s="5"/>
      <c r="C11293" s="5"/>
    </row>
    <row r="11294" spans="2:3">
      <c r="B11294" s="5"/>
      <c r="C11294" s="5"/>
    </row>
    <row r="11295" spans="2:3">
      <c r="B11295" s="5"/>
      <c r="C11295" s="5"/>
    </row>
    <row r="11296" spans="2:3">
      <c r="B11296" s="5"/>
      <c r="C11296" s="5"/>
    </row>
    <row r="11297" spans="2:3">
      <c r="B11297" s="5"/>
      <c r="C11297" s="5"/>
    </row>
    <row r="11298" spans="2:3">
      <c r="B11298" s="5"/>
      <c r="C11298" s="5"/>
    </row>
    <row r="11299" spans="2:3">
      <c r="B11299" s="5"/>
      <c r="C11299" s="5"/>
    </row>
    <row r="11300" spans="2:3">
      <c r="B11300" s="5"/>
      <c r="C11300" s="5"/>
    </row>
    <row r="11301" spans="2:3">
      <c r="B11301" s="5"/>
      <c r="C11301" s="5"/>
    </row>
    <row r="11302" spans="2:3">
      <c r="B11302" s="5"/>
      <c r="C11302" s="5"/>
    </row>
    <row r="11303" spans="2:3">
      <c r="B11303" s="5"/>
      <c r="C11303" s="5"/>
    </row>
    <row r="11304" spans="2:3">
      <c r="B11304" s="5"/>
      <c r="C11304" s="5"/>
    </row>
    <row r="11305" spans="2:3">
      <c r="B11305" s="5"/>
      <c r="C11305" s="5"/>
    </row>
    <row r="11306" spans="2:3">
      <c r="B11306" s="5"/>
      <c r="C11306" s="5"/>
    </row>
    <row r="11307" spans="2:3">
      <c r="B11307" s="5"/>
      <c r="C11307" s="5"/>
    </row>
    <row r="11308" spans="2:3">
      <c r="B11308" s="5"/>
      <c r="C11308" s="5"/>
    </row>
    <row r="11309" spans="2:3">
      <c r="B11309" s="5"/>
      <c r="C11309" s="5"/>
    </row>
    <row r="11310" spans="2:3">
      <c r="B11310" s="5"/>
      <c r="C11310" s="5"/>
    </row>
    <row r="11311" spans="2:3">
      <c r="B11311" s="5"/>
      <c r="C11311" s="5"/>
    </row>
    <row r="11312" spans="2:3">
      <c r="B11312" s="5"/>
      <c r="C11312" s="5"/>
    </row>
    <row r="11313" spans="2:3">
      <c r="B11313" s="5"/>
      <c r="C11313" s="5"/>
    </row>
    <row r="11314" spans="2:3">
      <c r="B11314" s="5"/>
      <c r="C11314" s="5"/>
    </row>
    <row r="11315" spans="2:3">
      <c r="B11315" s="5"/>
      <c r="C11315" s="5"/>
    </row>
    <row r="11316" spans="2:3">
      <c r="B11316" s="5"/>
      <c r="C11316" s="5"/>
    </row>
    <row r="11317" spans="2:3">
      <c r="B11317" s="5"/>
      <c r="C11317" s="5"/>
    </row>
    <row r="11318" spans="2:3">
      <c r="B11318" s="5"/>
      <c r="C11318" s="5"/>
    </row>
    <row r="11319" spans="2:3">
      <c r="B11319" s="5"/>
      <c r="C11319" s="5"/>
    </row>
    <row r="11320" spans="2:3">
      <c r="B11320" s="5"/>
      <c r="C11320" s="5"/>
    </row>
    <row r="11321" spans="2:3">
      <c r="B11321" s="5"/>
      <c r="C11321" s="5"/>
    </row>
    <row r="11322" spans="2:3">
      <c r="B11322" s="5"/>
      <c r="C11322" s="5"/>
    </row>
    <row r="11323" spans="2:3">
      <c r="B11323" s="5"/>
      <c r="C11323" s="5"/>
    </row>
    <row r="11324" spans="2:3">
      <c r="B11324" s="5"/>
      <c r="C11324" s="5"/>
    </row>
    <row r="11325" spans="2:3">
      <c r="B11325" s="5"/>
      <c r="C11325" s="5"/>
    </row>
    <row r="11326" spans="2:3">
      <c r="B11326" s="5"/>
      <c r="C11326" s="5"/>
    </row>
    <row r="11327" spans="2:3">
      <c r="B11327" s="5"/>
      <c r="C11327" s="5"/>
    </row>
    <row r="11328" spans="2:3">
      <c r="B11328" s="5"/>
      <c r="C11328" s="5"/>
    </row>
    <row r="11329" spans="2:3">
      <c r="B11329" s="5"/>
      <c r="C11329" s="5"/>
    </row>
    <row r="11330" spans="2:3">
      <c r="B11330" s="5"/>
      <c r="C11330" s="5"/>
    </row>
    <row r="11331" spans="2:3">
      <c r="B11331" s="5"/>
      <c r="C11331" s="5"/>
    </row>
    <row r="11332" spans="2:3">
      <c r="B11332" s="5"/>
      <c r="C11332" s="5"/>
    </row>
    <row r="11333" spans="2:3">
      <c r="B11333" s="5"/>
      <c r="C11333" s="5"/>
    </row>
    <row r="11334" spans="2:3">
      <c r="B11334" s="5"/>
      <c r="C11334" s="5"/>
    </row>
    <row r="11335" spans="2:3">
      <c r="B11335" s="5"/>
      <c r="C11335" s="5"/>
    </row>
    <row r="11336" spans="2:3">
      <c r="B11336" s="5"/>
      <c r="C11336" s="5"/>
    </row>
    <row r="11337" spans="2:3">
      <c r="B11337" s="5"/>
      <c r="C11337" s="5"/>
    </row>
    <row r="11338" spans="2:3">
      <c r="B11338" s="5"/>
      <c r="C11338" s="5"/>
    </row>
    <row r="11339" spans="2:3">
      <c r="B11339" s="5"/>
      <c r="C11339" s="5"/>
    </row>
    <row r="11340" spans="2:3">
      <c r="B11340" s="5"/>
      <c r="C11340" s="5"/>
    </row>
    <row r="11341" spans="2:3">
      <c r="B11341" s="5"/>
      <c r="C11341" s="5"/>
    </row>
    <row r="11342" spans="2:3">
      <c r="B11342" s="5"/>
      <c r="C11342" s="5"/>
    </row>
    <row r="11343" spans="2:3">
      <c r="B11343" s="5"/>
      <c r="C11343" s="5"/>
    </row>
    <row r="11344" spans="2:3">
      <c r="B11344" s="5"/>
      <c r="C11344" s="5"/>
    </row>
    <row r="11345" spans="2:3">
      <c r="B11345" s="5"/>
      <c r="C11345" s="5"/>
    </row>
    <row r="11346" spans="2:3">
      <c r="B11346" s="5"/>
      <c r="C11346" s="5"/>
    </row>
    <row r="11347" spans="2:3">
      <c r="B11347" s="5"/>
      <c r="C11347" s="5"/>
    </row>
    <row r="11348" spans="2:3">
      <c r="B11348" s="5"/>
      <c r="C11348" s="5"/>
    </row>
    <row r="11349" spans="2:3">
      <c r="B11349" s="5"/>
      <c r="C11349" s="5"/>
    </row>
    <row r="11350" spans="2:3">
      <c r="B11350" s="5"/>
      <c r="C11350" s="5"/>
    </row>
    <row r="11351" spans="2:3">
      <c r="B11351" s="5"/>
      <c r="C11351" s="5"/>
    </row>
    <row r="11352" spans="2:3">
      <c r="B11352" s="5"/>
      <c r="C11352" s="5"/>
    </row>
    <row r="11353" spans="2:3">
      <c r="B11353" s="5"/>
      <c r="C11353" s="5"/>
    </row>
    <row r="11354" spans="2:3">
      <c r="B11354" s="5"/>
      <c r="C11354" s="5"/>
    </row>
    <row r="11355" spans="2:3">
      <c r="B11355" s="5"/>
      <c r="C11355" s="5"/>
    </row>
    <row r="11356" spans="2:3">
      <c r="B11356" s="5"/>
      <c r="C11356" s="5"/>
    </row>
    <row r="11357" spans="2:3">
      <c r="B11357" s="5"/>
      <c r="C11357" s="5"/>
    </row>
    <row r="11358" spans="2:3">
      <c r="B11358" s="5"/>
      <c r="C11358" s="5"/>
    </row>
    <row r="11359" spans="2:3">
      <c r="B11359" s="5"/>
      <c r="C11359" s="5"/>
    </row>
    <row r="11360" spans="2:3">
      <c r="B11360" s="5"/>
      <c r="C11360" s="5"/>
    </row>
    <row r="11361" spans="2:3">
      <c r="B11361" s="5"/>
      <c r="C11361" s="5"/>
    </row>
    <row r="11362" spans="2:3">
      <c r="B11362" s="5"/>
      <c r="C11362" s="5"/>
    </row>
    <row r="11363" spans="2:3">
      <c r="B11363" s="5"/>
      <c r="C11363" s="5"/>
    </row>
    <row r="11364" spans="2:3">
      <c r="B11364" s="5"/>
      <c r="C11364" s="5"/>
    </row>
    <row r="11365" spans="2:3">
      <c r="B11365" s="5"/>
      <c r="C11365" s="5"/>
    </row>
    <row r="11366" spans="2:3">
      <c r="B11366" s="5"/>
      <c r="C11366" s="5"/>
    </row>
    <row r="11367" spans="2:3">
      <c r="B11367" s="5"/>
      <c r="C11367" s="5"/>
    </row>
    <row r="11368" spans="2:3">
      <c r="B11368" s="5"/>
      <c r="C11368" s="5"/>
    </row>
    <row r="11369" spans="2:3">
      <c r="B11369" s="5"/>
      <c r="C11369" s="5"/>
    </row>
    <row r="11370" spans="2:3">
      <c r="B11370" s="5"/>
      <c r="C11370" s="5"/>
    </row>
    <row r="11371" spans="2:3">
      <c r="B11371" s="5"/>
      <c r="C11371" s="5"/>
    </row>
    <row r="11372" spans="2:3">
      <c r="B11372" s="5"/>
      <c r="C11372" s="5"/>
    </row>
    <row r="11373" spans="2:3">
      <c r="B11373" s="5"/>
      <c r="C11373" s="5"/>
    </row>
    <row r="11374" spans="2:3">
      <c r="B11374" s="5"/>
      <c r="C11374" s="5"/>
    </row>
    <row r="11375" spans="2:3">
      <c r="B11375" s="5"/>
      <c r="C11375" s="5"/>
    </row>
    <row r="11376" spans="2:3">
      <c r="B11376" s="5"/>
      <c r="C11376" s="5"/>
    </row>
    <row r="11377" spans="2:3">
      <c r="B11377" s="5"/>
      <c r="C11377" s="5"/>
    </row>
    <row r="11378" spans="2:3">
      <c r="B11378" s="5"/>
      <c r="C11378" s="5"/>
    </row>
    <row r="11379" spans="2:3">
      <c r="B11379" s="5"/>
      <c r="C11379" s="5"/>
    </row>
    <row r="11380" spans="2:3">
      <c r="B11380" s="5"/>
      <c r="C11380" s="5"/>
    </row>
    <row r="11381" spans="2:3">
      <c r="B11381" s="5"/>
      <c r="C11381" s="5"/>
    </row>
    <row r="11382" spans="2:3">
      <c r="B11382" s="5"/>
      <c r="C11382" s="5"/>
    </row>
    <row r="11383" spans="2:3">
      <c r="B11383" s="5"/>
      <c r="C11383" s="5"/>
    </row>
    <row r="11384" spans="2:3">
      <c r="B11384" s="5"/>
      <c r="C11384" s="5"/>
    </row>
    <row r="11385" spans="2:3">
      <c r="B11385" s="5"/>
      <c r="C11385" s="5"/>
    </row>
    <row r="11386" spans="2:3">
      <c r="B11386" s="5"/>
      <c r="C11386" s="5"/>
    </row>
    <row r="11387" spans="2:3">
      <c r="B11387" s="5"/>
      <c r="C11387" s="5"/>
    </row>
    <row r="11388" spans="2:3">
      <c r="B11388" s="5"/>
      <c r="C11388" s="5"/>
    </row>
    <row r="11389" spans="2:3">
      <c r="B11389" s="5"/>
      <c r="C11389" s="5"/>
    </row>
    <row r="11390" spans="2:3">
      <c r="B11390" s="5"/>
      <c r="C11390" s="5"/>
    </row>
    <row r="11391" spans="2:3">
      <c r="B11391" s="5"/>
      <c r="C11391" s="5"/>
    </row>
    <row r="11392" spans="2:3">
      <c r="B11392" s="5"/>
      <c r="C11392" s="5"/>
    </row>
    <row r="11393" spans="2:3">
      <c r="B11393" s="5"/>
      <c r="C11393" s="5"/>
    </row>
    <row r="11394" spans="2:3">
      <c r="B11394" s="5"/>
      <c r="C11394" s="5"/>
    </row>
    <row r="11395" spans="2:3">
      <c r="B11395" s="5"/>
      <c r="C11395" s="5"/>
    </row>
    <row r="11396" spans="2:3">
      <c r="B11396" s="5"/>
      <c r="C11396" s="5"/>
    </row>
    <row r="11397" spans="2:3">
      <c r="B11397" s="5"/>
      <c r="C11397" s="5"/>
    </row>
    <row r="11398" spans="2:3">
      <c r="B11398" s="5"/>
      <c r="C11398" s="5"/>
    </row>
    <row r="11399" spans="2:3">
      <c r="B11399" s="5"/>
      <c r="C11399" s="5"/>
    </row>
    <row r="11400" spans="2:3">
      <c r="B11400" s="5"/>
      <c r="C11400" s="5"/>
    </row>
    <row r="11401" spans="2:3">
      <c r="B11401" s="5"/>
      <c r="C11401" s="5"/>
    </row>
    <row r="11402" spans="2:3">
      <c r="B11402" s="5"/>
      <c r="C11402" s="5"/>
    </row>
    <row r="11403" spans="2:3">
      <c r="B11403" s="5"/>
      <c r="C11403" s="5"/>
    </row>
    <row r="11404" spans="2:3">
      <c r="B11404" s="5"/>
      <c r="C11404" s="5"/>
    </row>
    <row r="11405" spans="2:3">
      <c r="B11405" s="5"/>
      <c r="C11405" s="5"/>
    </row>
    <row r="11406" spans="2:3">
      <c r="B11406" s="5"/>
      <c r="C11406" s="5"/>
    </row>
    <row r="11407" spans="2:3">
      <c r="B11407" s="5"/>
      <c r="C11407" s="5"/>
    </row>
    <row r="11408" spans="2:3">
      <c r="B11408" s="5"/>
      <c r="C11408" s="5"/>
    </row>
    <row r="11409" spans="2:3">
      <c r="B11409" s="5"/>
      <c r="C11409" s="5"/>
    </row>
    <row r="11410" spans="2:3">
      <c r="B11410" s="5"/>
      <c r="C11410" s="5"/>
    </row>
    <row r="11411" spans="2:3">
      <c r="B11411" s="5"/>
      <c r="C11411" s="5"/>
    </row>
    <row r="11412" spans="2:3">
      <c r="B11412" s="5"/>
      <c r="C11412" s="5"/>
    </row>
    <row r="11413" spans="2:3">
      <c r="B11413" s="5"/>
      <c r="C11413" s="5"/>
    </row>
    <row r="11414" spans="2:3">
      <c r="B11414" s="5"/>
      <c r="C11414" s="5"/>
    </row>
    <row r="11415" spans="2:3">
      <c r="B11415" s="5"/>
      <c r="C11415" s="5"/>
    </row>
    <row r="11416" spans="2:3">
      <c r="B11416" s="5"/>
      <c r="C11416" s="5"/>
    </row>
    <row r="11417" spans="2:3">
      <c r="B11417" s="5"/>
      <c r="C11417" s="5"/>
    </row>
    <row r="11418" spans="2:3">
      <c r="B11418" s="5"/>
      <c r="C11418" s="5"/>
    </row>
    <row r="11419" spans="2:3">
      <c r="B11419" s="5"/>
      <c r="C11419" s="5"/>
    </row>
    <row r="11420" spans="2:3">
      <c r="B11420" s="5"/>
      <c r="C11420" s="5"/>
    </row>
    <row r="11421" spans="2:3">
      <c r="B11421" s="5"/>
      <c r="C11421" s="5"/>
    </row>
    <row r="11422" spans="2:3">
      <c r="B11422" s="5"/>
      <c r="C11422" s="5"/>
    </row>
    <row r="11423" spans="2:3">
      <c r="B11423" s="5"/>
      <c r="C11423" s="5"/>
    </row>
    <row r="11424" spans="2:3">
      <c r="B11424" s="5"/>
      <c r="C11424" s="5"/>
    </row>
    <row r="11425" spans="2:3">
      <c r="B11425" s="5"/>
      <c r="C11425" s="5"/>
    </row>
    <row r="11426" spans="2:3">
      <c r="B11426" s="5"/>
      <c r="C11426" s="5"/>
    </row>
    <row r="11427" spans="2:3">
      <c r="B11427" s="5"/>
      <c r="C11427" s="5"/>
    </row>
    <row r="11428" spans="2:3">
      <c r="B11428" s="5"/>
      <c r="C11428" s="5"/>
    </row>
    <row r="11429" spans="2:3">
      <c r="B11429" s="5"/>
      <c r="C11429" s="5"/>
    </row>
    <row r="11430" spans="2:3">
      <c r="B11430" s="5"/>
      <c r="C11430" s="5"/>
    </row>
    <row r="11431" spans="2:3">
      <c r="B11431" s="5"/>
      <c r="C11431" s="5"/>
    </row>
    <row r="11432" spans="2:3">
      <c r="B11432" s="5"/>
      <c r="C11432" s="5"/>
    </row>
    <row r="11433" spans="2:3">
      <c r="B11433" s="5"/>
      <c r="C11433" s="5"/>
    </row>
    <row r="11434" spans="2:3">
      <c r="B11434" s="5"/>
      <c r="C11434" s="5"/>
    </row>
    <row r="11435" spans="2:3">
      <c r="B11435" s="5"/>
      <c r="C11435" s="5"/>
    </row>
    <row r="11436" spans="2:3">
      <c r="B11436" s="5"/>
      <c r="C11436" s="5"/>
    </row>
    <row r="11437" spans="2:3">
      <c r="B11437" s="5"/>
      <c r="C11437" s="5"/>
    </row>
    <row r="11438" spans="2:3">
      <c r="B11438" s="5"/>
      <c r="C11438" s="5"/>
    </row>
    <row r="11439" spans="2:3">
      <c r="B11439" s="5"/>
      <c r="C11439" s="5"/>
    </row>
    <row r="11440" spans="2:3">
      <c r="B11440" s="5"/>
      <c r="C11440" s="5"/>
    </row>
    <row r="11441" spans="2:3">
      <c r="B11441" s="5"/>
      <c r="C11441" s="5"/>
    </row>
    <row r="11442" spans="2:3">
      <c r="B11442" s="5"/>
      <c r="C11442" s="5"/>
    </row>
    <row r="11443" spans="2:3">
      <c r="B11443" s="5"/>
      <c r="C11443" s="5"/>
    </row>
    <row r="11444" spans="2:3">
      <c r="B11444" s="5"/>
      <c r="C11444" s="5"/>
    </row>
    <row r="11445" spans="2:3">
      <c r="B11445" s="5"/>
      <c r="C11445" s="5"/>
    </row>
    <row r="11446" spans="2:3">
      <c r="B11446" s="5"/>
      <c r="C11446" s="5"/>
    </row>
    <row r="11447" spans="2:3">
      <c r="B11447" s="5"/>
      <c r="C11447" s="5"/>
    </row>
    <row r="11448" spans="2:3">
      <c r="B11448" s="5"/>
      <c r="C11448" s="5"/>
    </row>
    <row r="11449" spans="2:3">
      <c r="B11449" s="5"/>
      <c r="C11449" s="5"/>
    </row>
    <row r="11450" spans="2:3">
      <c r="B11450" s="5"/>
      <c r="C11450" s="5"/>
    </row>
    <row r="11451" spans="2:3">
      <c r="B11451" s="5"/>
      <c r="C11451" s="5"/>
    </row>
    <row r="11452" spans="2:3">
      <c r="B11452" s="5"/>
      <c r="C11452" s="5"/>
    </row>
    <row r="11453" spans="2:3">
      <c r="B11453" s="5"/>
      <c r="C11453" s="5"/>
    </row>
    <row r="11454" spans="2:3">
      <c r="B11454" s="5"/>
      <c r="C11454" s="5"/>
    </row>
    <row r="11455" spans="2:3">
      <c r="B11455" s="5"/>
      <c r="C11455" s="5"/>
    </row>
    <row r="11456" spans="2:3">
      <c r="B11456" s="5"/>
      <c r="C11456" s="5"/>
    </row>
    <row r="11457" spans="2:3">
      <c r="B11457" s="5"/>
      <c r="C11457" s="5"/>
    </row>
    <row r="11458" spans="2:3">
      <c r="B11458" s="5"/>
      <c r="C11458" s="5"/>
    </row>
    <row r="11459" spans="2:3">
      <c r="B11459" s="5"/>
      <c r="C11459" s="5"/>
    </row>
    <row r="11460" spans="2:3">
      <c r="B11460" s="5"/>
      <c r="C11460" s="5"/>
    </row>
    <row r="11461" spans="2:3">
      <c r="B11461" s="5"/>
      <c r="C11461" s="5"/>
    </row>
    <row r="11462" spans="2:3">
      <c r="B11462" s="5"/>
      <c r="C11462" s="5"/>
    </row>
    <row r="11463" spans="2:3">
      <c r="B11463" s="5"/>
      <c r="C11463" s="5"/>
    </row>
    <row r="11464" spans="2:3">
      <c r="B11464" s="5"/>
      <c r="C11464" s="5"/>
    </row>
    <row r="11465" spans="2:3">
      <c r="B11465" s="5"/>
      <c r="C11465" s="5"/>
    </row>
    <row r="11466" spans="2:3">
      <c r="B11466" s="5"/>
      <c r="C11466" s="5"/>
    </row>
    <row r="11467" spans="2:3">
      <c r="B11467" s="5"/>
      <c r="C11467" s="5"/>
    </row>
    <row r="11468" spans="2:3">
      <c r="B11468" s="5"/>
      <c r="C11468" s="5"/>
    </row>
    <row r="11469" spans="2:3">
      <c r="B11469" s="5"/>
      <c r="C11469" s="5"/>
    </row>
    <row r="11470" spans="2:3">
      <c r="B11470" s="5"/>
      <c r="C11470" s="5"/>
    </row>
    <row r="11471" spans="2:3">
      <c r="B11471" s="5"/>
      <c r="C11471" s="5"/>
    </row>
    <row r="11472" spans="2:3">
      <c r="B11472" s="5"/>
      <c r="C11472" s="5"/>
    </row>
    <row r="11473" spans="2:3">
      <c r="B11473" s="5"/>
      <c r="C11473" s="5"/>
    </row>
    <row r="11474" spans="2:3">
      <c r="B11474" s="5"/>
      <c r="C11474" s="5"/>
    </row>
    <row r="11475" spans="2:3">
      <c r="B11475" s="5"/>
      <c r="C11475" s="5"/>
    </row>
    <row r="11476" spans="2:3">
      <c r="B11476" s="5"/>
      <c r="C11476" s="5"/>
    </row>
    <row r="11477" spans="2:3">
      <c r="B11477" s="5"/>
      <c r="C11477" s="5"/>
    </row>
    <row r="11478" spans="2:3">
      <c r="B11478" s="5"/>
      <c r="C11478" s="5"/>
    </row>
    <row r="11479" spans="2:3">
      <c r="B11479" s="5"/>
      <c r="C11479" s="5"/>
    </row>
    <row r="11480" spans="2:3">
      <c r="B11480" s="5"/>
      <c r="C11480" s="5"/>
    </row>
    <row r="11481" spans="2:3">
      <c r="B11481" s="5"/>
      <c r="C11481" s="5"/>
    </row>
    <row r="11482" spans="2:3">
      <c r="B11482" s="5"/>
      <c r="C11482" s="5"/>
    </row>
    <row r="11483" spans="2:3">
      <c r="B11483" s="5"/>
      <c r="C11483" s="5"/>
    </row>
    <row r="11484" spans="2:3">
      <c r="B11484" s="5"/>
      <c r="C11484" s="5"/>
    </row>
    <row r="11485" spans="2:3">
      <c r="B11485" s="5"/>
      <c r="C11485" s="5"/>
    </row>
    <row r="11486" spans="2:3">
      <c r="B11486" s="5"/>
      <c r="C11486" s="5"/>
    </row>
    <row r="11487" spans="2:3">
      <c r="B11487" s="5"/>
      <c r="C11487" s="5"/>
    </row>
    <row r="11488" spans="2:3">
      <c r="B11488" s="5"/>
      <c r="C11488" s="5"/>
    </row>
    <row r="11489" spans="2:3">
      <c r="B11489" s="5"/>
      <c r="C11489" s="5"/>
    </row>
    <row r="11490" spans="2:3">
      <c r="B11490" s="5"/>
      <c r="C11490" s="5"/>
    </row>
    <row r="11491" spans="2:3">
      <c r="B11491" s="5"/>
      <c r="C11491" s="5"/>
    </row>
    <row r="11492" spans="2:3">
      <c r="B11492" s="5"/>
      <c r="C11492" s="5"/>
    </row>
    <row r="11493" spans="2:3">
      <c r="B11493" s="5"/>
      <c r="C11493" s="5"/>
    </row>
    <row r="11494" spans="2:3">
      <c r="B11494" s="5"/>
      <c r="C11494" s="5"/>
    </row>
    <row r="11495" spans="2:3">
      <c r="B11495" s="5"/>
      <c r="C11495" s="5"/>
    </row>
    <row r="11496" spans="2:3">
      <c r="B11496" s="5"/>
      <c r="C11496" s="5"/>
    </row>
    <row r="11497" spans="2:3">
      <c r="B11497" s="5"/>
      <c r="C11497" s="5"/>
    </row>
    <row r="11498" spans="2:3">
      <c r="B11498" s="5"/>
      <c r="C11498" s="5"/>
    </row>
    <row r="11499" spans="2:3">
      <c r="B11499" s="5"/>
      <c r="C11499" s="5"/>
    </row>
    <row r="11500" spans="2:3">
      <c r="B11500" s="5"/>
      <c r="C11500" s="5"/>
    </row>
    <row r="11501" spans="2:3">
      <c r="B11501" s="5"/>
      <c r="C11501" s="5"/>
    </row>
    <row r="11502" spans="2:3">
      <c r="B11502" s="5"/>
      <c r="C11502" s="5"/>
    </row>
    <row r="11503" spans="2:3">
      <c r="B11503" s="5"/>
      <c r="C11503" s="5"/>
    </row>
    <row r="11504" spans="2:3">
      <c r="B11504" s="5"/>
      <c r="C11504" s="5"/>
    </row>
    <row r="11505" spans="2:3">
      <c r="B11505" s="5"/>
      <c r="C11505" s="5"/>
    </row>
    <row r="11506" spans="2:3">
      <c r="B11506" s="5"/>
      <c r="C11506" s="5"/>
    </row>
    <row r="11507" spans="2:3">
      <c r="B11507" s="5"/>
      <c r="C11507" s="5"/>
    </row>
    <row r="11508" spans="2:3">
      <c r="B11508" s="5"/>
      <c r="C11508" s="5"/>
    </row>
    <row r="11509" spans="2:3">
      <c r="B11509" s="5"/>
      <c r="C11509" s="5"/>
    </row>
    <row r="11510" spans="2:3">
      <c r="B11510" s="5"/>
      <c r="C11510" s="5"/>
    </row>
    <row r="11511" spans="2:3">
      <c r="B11511" s="5"/>
      <c r="C11511" s="5"/>
    </row>
    <row r="11512" spans="2:3">
      <c r="B11512" s="5"/>
      <c r="C11512" s="5"/>
    </row>
    <row r="11513" spans="2:3">
      <c r="B11513" s="5"/>
      <c r="C11513" s="5"/>
    </row>
    <row r="11514" spans="2:3">
      <c r="B11514" s="5"/>
      <c r="C11514" s="5"/>
    </row>
    <row r="11515" spans="2:3">
      <c r="B11515" s="5"/>
      <c r="C11515" s="5"/>
    </row>
    <row r="11516" spans="2:3">
      <c r="B11516" s="5"/>
      <c r="C11516" s="5"/>
    </row>
    <row r="11517" spans="2:3">
      <c r="B11517" s="5"/>
      <c r="C11517" s="5"/>
    </row>
    <row r="11518" spans="2:3">
      <c r="B11518" s="5"/>
      <c r="C11518" s="5"/>
    </row>
    <row r="11519" spans="2:3">
      <c r="B11519" s="5"/>
      <c r="C11519" s="5"/>
    </row>
    <row r="11520" spans="2:3">
      <c r="B11520" s="5"/>
      <c r="C11520" s="5"/>
    </row>
    <row r="11521" spans="2:3">
      <c r="B11521" s="5"/>
      <c r="C11521" s="5"/>
    </row>
    <row r="11522" spans="2:3">
      <c r="B11522" s="5"/>
      <c r="C11522" s="5"/>
    </row>
    <row r="11523" spans="2:3">
      <c r="B11523" s="5"/>
      <c r="C11523" s="5"/>
    </row>
    <row r="11524" spans="2:3">
      <c r="B11524" s="5"/>
      <c r="C11524" s="5"/>
    </row>
    <row r="11525" spans="2:3">
      <c r="B11525" s="5"/>
      <c r="C11525" s="5"/>
    </row>
    <row r="11526" spans="2:3">
      <c r="B11526" s="5"/>
      <c r="C11526" s="5"/>
    </row>
    <row r="11527" spans="2:3">
      <c r="B11527" s="5"/>
      <c r="C11527" s="5"/>
    </row>
    <row r="11528" spans="2:3">
      <c r="B11528" s="5"/>
      <c r="C11528" s="5"/>
    </row>
    <row r="11529" spans="2:3">
      <c r="B11529" s="5"/>
      <c r="C11529" s="5"/>
    </row>
    <row r="11530" spans="2:3">
      <c r="B11530" s="5"/>
      <c r="C11530" s="5"/>
    </row>
    <row r="11531" spans="2:3">
      <c r="B11531" s="5"/>
      <c r="C11531" s="5"/>
    </row>
    <row r="11532" spans="2:3">
      <c r="B11532" s="5"/>
      <c r="C11532" s="5"/>
    </row>
    <row r="11533" spans="2:3">
      <c r="B11533" s="5"/>
      <c r="C11533" s="5"/>
    </row>
    <row r="11534" spans="2:3">
      <c r="B11534" s="5"/>
      <c r="C11534" s="5"/>
    </row>
    <row r="11535" spans="2:3">
      <c r="B11535" s="5"/>
      <c r="C11535" s="5"/>
    </row>
    <row r="11536" spans="2:3">
      <c r="B11536" s="5"/>
      <c r="C11536" s="5"/>
    </row>
    <row r="11537" spans="2:3">
      <c r="B11537" s="5"/>
      <c r="C11537" s="5"/>
    </row>
    <row r="11538" spans="2:3">
      <c r="B11538" s="5"/>
      <c r="C11538" s="5"/>
    </row>
    <row r="11539" spans="2:3">
      <c r="B11539" s="5"/>
      <c r="C11539" s="5"/>
    </row>
    <row r="11540" spans="2:3">
      <c r="B11540" s="5"/>
      <c r="C11540" s="5"/>
    </row>
    <row r="11541" spans="2:3">
      <c r="B11541" s="5"/>
      <c r="C11541" s="5"/>
    </row>
    <row r="11542" spans="2:3">
      <c r="B11542" s="5"/>
      <c r="C11542" s="5"/>
    </row>
    <row r="11543" spans="2:3">
      <c r="B11543" s="5"/>
      <c r="C11543" s="5"/>
    </row>
    <row r="11544" spans="2:3">
      <c r="B11544" s="5"/>
      <c r="C11544" s="5"/>
    </row>
    <row r="11545" spans="2:3">
      <c r="B11545" s="5"/>
      <c r="C11545" s="5"/>
    </row>
    <row r="11546" spans="2:3">
      <c r="B11546" s="5"/>
      <c r="C11546" s="5"/>
    </row>
    <row r="11547" spans="2:3">
      <c r="B11547" s="5"/>
      <c r="C11547" s="5"/>
    </row>
    <row r="11548" spans="2:3">
      <c r="B11548" s="5"/>
      <c r="C11548" s="5"/>
    </row>
    <row r="11549" spans="2:3">
      <c r="B11549" s="5"/>
      <c r="C11549" s="5"/>
    </row>
    <row r="11550" spans="2:3">
      <c r="B11550" s="5"/>
      <c r="C11550" s="5"/>
    </row>
    <row r="11551" spans="2:3">
      <c r="B11551" s="5"/>
      <c r="C11551" s="5"/>
    </row>
    <row r="11552" spans="2:3">
      <c r="B11552" s="5"/>
      <c r="C11552" s="5"/>
    </row>
    <row r="11553" spans="2:3">
      <c r="B11553" s="5"/>
      <c r="C11553" s="5"/>
    </row>
    <row r="11554" spans="2:3">
      <c r="B11554" s="5"/>
      <c r="C11554" s="5"/>
    </row>
    <row r="11555" spans="2:3">
      <c r="B11555" s="5"/>
      <c r="C11555" s="5"/>
    </row>
    <row r="11556" spans="2:3">
      <c r="B11556" s="5"/>
      <c r="C11556" s="5"/>
    </row>
    <row r="11557" spans="2:3">
      <c r="B11557" s="5"/>
      <c r="C11557" s="5"/>
    </row>
    <row r="11558" spans="2:3">
      <c r="B11558" s="5"/>
      <c r="C11558" s="5"/>
    </row>
    <row r="11559" spans="2:3">
      <c r="B11559" s="5"/>
      <c r="C11559" s="5"/>
    </row>
    <row r="11560" spans="2:3">
      <c r="B11560" s="5"/>
      <c r="C11560" s="5"/>
    </row>
    <row r="11561" spans="2:3">
      <c r="B11561" s="5"/>
      <c r="C11561" s="5"/>
    </row>
    <row r="11562" spans="2:3">
      <c r="B11562" s="5"/>
      <c r="C11562" s="5"/>
    </row>
    <row r="11563" spans="2:3">
      <c r="B11563" s="5"/>
      <c r="C11563" s="5"/>
    </row>
    <row r="11564" spans="2:3">
      <c r="B11564" s="5"/>
      <c r="C11564" s="5"/>
    </row>
    <row r="11565" spans="2:3">
      <c r="B11565" s="5"/>
      <c r="C11565" s="5"/>
    </row>
    <row r="11566" spans="2:3">
      <c r="B11566" s="5"/>
      <c r="C11566" s="5"/>
    </row>
    <row r="11567" spans="2:3">
      <c r="B11567" s="5"/>
      <c r="C11567" s="5"/>
    </row>
    <row r="11568" spans="2:3">
      <c r="B11568" s="5"/>
      <c r="C11568" s="5"/>
    </row>
    <row r="11569" spans="2:3">
      <c r="B11569" s="5"/>
      <c r="C11569" s="5"/>
    </row>
    <row r="11570" spans="2:3">
      <c r="B11570" s="5"/>
      <c r="C11570" s="5"/>
    </row>
    <row r="11571" spans="2:3">
      <c r="B11571" s="5"/>
      <c r="C11571" s="5"/>
    </row>
    <row r="11572" spans="2:3">
      <c r="B11572" s="5"/>
      <c r="C11572" s="5"/>
    </row>
    <row r="11573" spans="2:3">
      <c r="B11573" s="5"/>
      <c r="C11573" s="5"/>
    </row>
    <row r="11574" spans="2:3">
      <c r="B11574" s="5"/>
      <c r="C11574" s="5"/>
    </row>
    <row r="11575" spans="2:3">
      <c r="B11575" s="5"/>
      <c r="C11575" s="5"/>
    </row>
    <row r="11576" spans="2:3">
      <c r="B11576" s="5"/>
      <c r="C11576" s="5"/>
    </row>
    <row r="11577" spans="2:3">
      <c r="B11577" s="5"/>
      <c r="C11577" s="5"/>
    </row>
    <row r="11578" spans="2:3">
      <c r="B11578" s="5"/>
      <c r="C11578" s="5"/>
    </row>
    <row r="11579" spans="2:3">
      <c r="B11579" s="5"/>
      <c r="C11579" s="5"/>
    </row>
    <row r="11580" spans="2:3">
      <c r="B11580" s="5"/>
      <c r="C11580" s="5"/>
    </row>
    <row r="11581" spans="2:3">
      <c r="B11581" s="5"/>
      <c r="C11581" s="5"/>
    </row>
    <row r="11582" spans="2:3">
      <c r="B11582" s="5"/>
      <c r="C11582" s="5"/>
    </row>
    <row r="11583" spans="2:3">
      <c r="B11583" s="5"/>
      <c r="C11583" s="5"/>
    </row>
    <row r="11584" spans="2:3">
      <c r="B11584" s="5"/>
      <c r="C11584" s="5"/>
    </row>
    <row r="11585" spans="2:3">
      <c r="B11585" s="5"/>
      <c r="C11585" s="5"/>
    </row>
    <row r="11586" spans="2:3">
      <c r="B11586" s="5"/>
      <c r="C11586" s="5"/>
    </row>
    <row r="11587" spans="2:3">
      <c r="B11587" s="5"/>
      <c r="C11587" s="5"/>
    </row>
    <row r="11588" spans="2:3">
      <c r="B11588" s="5"/>
      <c r="C11588" s="5"/>
    </row>
    <row r="11589" spans="2:3">
      <c r="B11589" s="5"/>
      <c r="C11589" s="5"/>
    </row>
    <row r="11590" spans="2:3">
      <c r="B11590" s="5"/>
      <c r="C11590" s="5"/>
    </row>
    <row r="11591" spans="2:3">
      <c r="B11591" s="5"/>
      <c r="C11591" s="5"/>
    </row>
    <row r="11592" spans="2:3">
      <c r="B11592" s="5"/>
      <c r="C11592" s="5"/>
    </row>
    <row r="11593" spans="2:3">
      <c r="B11593" s="5"/>
      <c r="C11593" s="5"/>
    </row>
    <row r="11594" spans="2:3">
      <c r="B11594" s="5"/>
      <c r="C11594" s="5"/>
    </row>
    <row r="11595" spans="2:3">
      <c r="B11595" s="5"/>
      <c r="C11595" s="5"/>
    </row>
    <row r="11596" spans="2:3">
      <c r="B11596" s="5"/>
      <c r="C11596" s="5"/>
    </row>
    <row r="11597" spans="2:3">
      <c r="B11597" s="5"/>
      <c r="C11597" s="5"/>
    </row>
    <row r="11598" spans="2:3">
      <c r="B11598" s="5"/>
      <c r="C11598" s="5"/>
    </row>
    <row r="11599" spans="2:3">
      <c r="B11599" s="5"/>
      <c r="C11599" s="5"/>
    </row>
    <row r="11600" spans="2:3">
      <c r="B11600" s="5"/>
      <c r="C11600" s="5"/>
    </row>
    <row r="11601" spans="2:3">
      <c r="B11601" s="5"/>
      <c r="C11601" s="5"/>
    </row>
    <row r="11602" spans="2:3">
      <c r="B11602" s="5"/>
      <c r="C11602" s="5"/>
    </row>
    <row r="11603" spans="2:3">
      <c r="B11603" s="5"/>
      <c r="C11603" s="5"/>
    </row>
    <row r="11604" spans="2:3">
      <c r="B11604" s="5"/>
      <c r="C11604" s="5"/>
    </row>
    <row r="11605" spans="2:3">
      <c r="B11605" s="5"/>
      <c r="C11605" s="5"/>
    </row>
    <row r="11606" spans="2:3">
      <c r="B11606" s="5"/>
      <c r="C11606" s="5"/>
    </row>
    <row r="11607" spans="2:3">
      <c r="B11607" s="5"/>
      <c r="C11607" s="5"/>
    </row>
    <row r="11608" spans="2:3">
      <c r="B11608" s="5"/>
      <c r="C11608" s="5"/>
    </row>
    <row r="11609" spans="2:3">
      <c r="B11609" s="5"/>
      <c r="C11609" s="5"/>
    </row>
    <row r="11610" spans="2:3">
      <c r="B11610" s="5"/>
      <c r="C11610" s="5"/>
    </row>
    <row r="11611" spans="2:3">
      <c r="B11611" s="5"/>
      <c r="C11611" s="5"/>
    </row>
    <row r="11612" spans="2:3">
      <c r="B11612" s="5"/>
      <c r="C11612" s="5"/>
    </row>
    <row r="11613" spans="2:3">
      <c r="B11613" s="5"/>
      <c r="C11613" s="5"/>
    </row>
    <row r="11614" spans="2:3">
      <c r="B11614" s="5"/>
      <c r="C11614" s="5"/>
    </row>
    <row r="11615" spans="2:3">
      <c r="B11615" s="5"/>
      <c r="C11615" s="5"/>
    </row>
    <row r="11616" spans="2:3">
      <c r="B11616" s="5"/>
      <c r="C11616" s="5"/>
    </row>
    <row r="11617" spans="2:3">
      <c r="B11617" s="5"/>
      <c r="C11617" s="5"/>
    </row>
    <row r="11618" spans="2:3">
      <c r="B11618" s="5"/>
      <c r="C11618" s="5"/>
    </row>
    <row r="11619" spans="2:3">
      <c r="B11619" s="5"/>
      <c r="C11619" s="5"/>
    </row>
    <row r="11620" spans="2:3">
      <c r="B11620" s="5"/>
      <c r="C11620" s="5"/>
    </row>
    <row r="11621" spans="2:3">
      <c r="B11621" s="5"/>
      <c r="C11621" s="5"/>
    </row>
    <row r="11622" spans="2:3">
      <c r="B11622" s="5"/>
      <c r="C11622" s="5"/>
    </row>
    <row r="11623" spans="2:3">
      <c r="B11623" s="5"/>
      <c r="C11623" s="5"/>
    </row>
    <row r="11624" spans="2:3">
      <c r="B11624" s="5"/>
      <c r="C11624" s="5"/>
    </row>
    <row r="11625" spans="2:3">
      <c r="B11625" s="5"/>
      <c r="C11625" s="5"/>
    </row>
    <row r="11626" spans="2:3">
      <c r="B11626" s="5"/>
      <c r="C11626" s="5"/>
    </row>
    <row r="11627" spans="2:3">
      <c r="B11627" s="5"/>
      <c r="C11627" s="5"/>
    </row>
    <row r="11628" spans="2:3">
      <c r="B11628" s="5"/>
      <c r="C11628" s="5"/>
    </row>
    <row r="11629" spans="2:3">
      <c r="B11629" s="5"/>
      <c r="C11629" s="5"/>
    </row>
    <row r="11630" spans="2:3">
      <c r="B11630" s="5"/>
      <c r="C11630" s="5"/>
    </row>
    <row r="11631" spans="2:3">
      <c r="B11631" s="5"/>
      <c r="C11631" s="5"/>
    </row>
    <row r="11632" spans="2:3">
      <c r="B11632" s="5"/>
      <c r="C11632" s="5"/>
    </row>
    <row r="11633" spans="2:3">
      <c r="B11633" s="5"/>
      <c r="C11633" s="5"/>
    </row>
    <row r="11634" spans="2:3">
      <c r="B11634" s="5"/>
      <c r="C11634" s="5"/>
    </row>
    <row r="11635" spans="2:3">
      <c r="B11635" s="5"/>
      <c r="C11635" s="5"/>
    </row>
    <row r="11636" spans="2:3">
      <c r="B11636" s="5"/>
      <c r="C11636" s="5"/>
    </row>
    <row r="11637" spans="2:3">
      <c r="B11637" s="5"/>
      <c r="C11637" s="5"/>
    </row>
    <row r="11638" spans="2:3">
      <c r="B11638" s="5"/>
      <c r="C11638" s="5"/>
    </row>
    <row r="11639" spans="2:3">
      <c r="B11639" s="5"/>
      <c r="C11639" s="5"/>
    </row>
    <row r="11640" spans="2:3">
      <c r="B11640" s="5"/>
      <c r="C11640" s="5"/>
    </row>
    <row r="11641" spans="2:3">
      <c r="B11641" s="5"/>
      <c r="C11641" s="5"/>
    </row>
    <row r="11642" spans="2:3">
      <c r="B11642" s="5"/>
      <c r="C11642" s="5"/>
    </row>
    <row r="11643" spans="2:3">
      <c r="B11643" s="5"/>
      <c r="C11643" s="5"/>
    </row>
    <row r="11644" spans="2:3">
      <c r="B11644" s="5"/>
      <c r="C11644" s="5"/>
    </row>
    <row r="11645" spans="2:3">
      <c r="B11645" s="5"/>
      <c r="C11645" s="5"/>
    </row>
    <row r="11646" spans="2:3">
      <c r="B11646" s="5"/>
      <c r="C11646" s="5"/>
    </row>
    <row r="11647" spans="2:3">
      <c r="B11647" s="5"/>
      <c r="C11647" s="5"/>
    </row>
    <row r="11648" spans="2:3">
      <c r="B11648" s="5"/>
      <c r="C11648" s="5"/>
    </row>
    <row r="11649" spans="2:3">
      <c r="B11649" s="5"/>
      <c r="C11649" s="5"/>
    </row>
    <row r="11650" spans="2:3">
      <c r="B11650" s="5"/>
      <c r="C11650" s="5"/>
    </row>
    <row r="11651" spans="2:3">
      <c r="B11651" s="5"/>
      <c r="C11651" s="5"/>
    </row>
    <row r="11652" spans="2:3">
      <c r="B11652" s="5"/>
      <c r="C11652" s="5"/>
    </row>
    <row r="11653" spans="2:3">
      <c r="B11653" s="5"/>
      <c r="C11653" s="5"/>
    </row>
    <row r="11654" spans="2:3">
      <c r="B11654" s="5"/>
      <c r="C11654" s="5"/>
    </row>
    <row r="11655" spans="2:3">
      <c r="B11655" s="5"/>
      <c r="C11655" s="5"/>
    </row>
    <row r="11656" spans="2:3">
      <c r="B11656" s="5"/>
      <c r="C11656" s="5"/>
    </row>
    <row r="11657" spans="2:3">
      <c r="B11657" s="5"/>
      <c r="C11657" s="5"/>
    </row>
    <row r="11658" spans="2:3">
      <c r="B11658" s="5"/>
      <c r="C11658" s="5"/>
    </row>
    <row r="11659" spans="2:3">
      <c r="B11659" s="5"/>
      <c r="C11659" s="5"/>
    </row>
    <row r="11660" spans="2:3">
      <c r="B11660" s="5"/>
      <c r="C11660" s="5"/>
    </row>
    <row r="11661" spans="2:3">
      <c r="B11661" s="5"/>
      <c r="C11661" s="5"/>
    </row>
    <row r="11662" spans="2:3">
      <c r="B11662" s="5"/>
      <c r="C11662" s="5"/>
    </row>
    <row r="11663" spans="2:3">
      <c r="B11663" s="5"/>
      <c r="C11663" s="5"/>
    </row>
    <row r="11664" spans="2:3">
      <c r="B11664" s="5"/>
      <c r="C11664" s="5"/>
    </row>
    <row r="11665" spans="2:3">
      <c r="B11665" s="5"/>
      <c r="C11665" s="5"/>
    </row>
    <row r="11666" spans="2:3">
      <c r="B11666" s="5"/>
      <c r="C11666" s="5"/>
    </row>
    <row r="11667" spans="2:3">
      <c r="B11667" s="5"/>
      <c r="C11667" s="5"/>
    </row>
    <row r="11668" spans="2:3">
      <c r="B11668" s="5"/>
      <c r="C11668" s="5"/>
    </row>
    <row r="11669" spans="2:3">
      <c r="B11669" s="5"/>
      <c r="C11669" s="5"/>
    </row>
    <row r="11670" spans="2:3">
      <c r="B11670" s="5"/>
      <c r="C11670" s="5"/>
    </row>
    <row r="11671" spans="2:3">
      <c r="B11671" s="5"/>
      <c r="C11671" s="5"/>
    </row>
    <row r="11672" spans="2:3">
      <c r="B11672" s="5"/>
      <c r="C11672" s="5"/>
    </row>
    <row r="11673" spans="2:3">
      <c r="B11673" s="5"/>
      <c r="C11673" s="5"/>
    </row>
    <row r="11674" spans="2:3">
      <c r="B11674" s="5"/>
      <c r="C11674" s="5"/>
    </row>
    <row r="11675" spans="2:3">
      <c r="B11675" s="5"/>
      <c r="C11675" s="5"/>
    </row>
    <row r="11676" spans="2:3">
      <c r="B11676" s="5"/>
      <c r="C11676" s="5"/>
    </row>
    <row r="11677" spans="2:3">
      <c r="B11677" s="5"/>
      <c r="C11677" s="5"/>
    </row>
    <row r="11678" spans="2:3">
      <c r="B11678" s="5"/>
      <c r="C11678" s="5"/>
    </row>
    <row r="11679" spans="2:3">
      <c r="B11679" s="5"/>
      <c r="C11679" s="5"/>
    </row>
    <row r="11680" spans="2:3">
      <c r="B11680" s="5"/>
      <c r="C11680" s="5"/>
    </row>
    <row r="11681" spans="2:3">
      <c r="B11681" s="5"/>
      <c r="C11681" s="5"/>
    </row>
    <row r="11682" spans="2:3">
      <c r="B11682" s="5"/>
      <c r="C11682" s="5"/>
    </row>
    <row r="11683" spans="2:3">
      <c r="B11683" s="5"/>
      <c r="C11683" s="5"/>
    </row>
    <row r="11684" spans="2:3">
      <c r="B11684" s="5"/>
      <c r="C11684" s="5"/>
    </row>
    <row r="11685" spans="2:3">
      <c r="B11685" s="5"/>
      <c r="C11685" s="5"/>
    </row>
    <row r="11686" spans="2:3">
      <c r="B11686" s="5"/>
      <c r="C11686" s="5"/>
    </row>
    <row r="11687" spans="2:3">
      <c r="B11687" s="5"/>
      <c r="C11687" s="5"/>
    </row>
    <row r="11688" spans="2:3">
      <c r="B11688" s="5"/>
      <c r="C11688" s="5"/>
    </row>
    <row r="11689" spans="2:3">
      <c r="B11689" s="5"/>
      <c r="C11689" s="5"/>
    </row>
    <row r="11690" spans="2:3">
      <c r="B11690" s="5"/>
      <c r="C11690" s="5"/>
    </row>
    <row r="11691" spans="2:3">
      <c r="B11691" s="5"/>
      <c r="C11691" s="5"/>
    </row>
    <row r="11692" spans="2:3">
      <c r="B11692" s="5"/>
      <c r="C11692" s="5"/>
    </row>
    <row r="11693" spans="2:3">
      <c r="B11693" s="5"/>
      <c r="C11693" s="5"/>
    </row>
    <row r="11694" spans="2:3">
      <c r="B11694" s="5"/>
      <c r="C11694" s="5"/>
    </row>
    <row r="11695" spans="2:3">
      <c r="B11695" s="5"/>
      <c r="C11695" s="5"/>
    </row>
    <row r="11696" spans="2:3">
      <c r="B11696" s="5"/>
      <c r="C11696" s="5"/>
    </row>
    <row r="11697" spans="2:3">
      <c r="B11697" s="5"/>
      <c r="C11697" s="5"/>
    </row>
    <row r="11698" spans="2:3">
      <c r="B11698" s="5"/>
      <c r="C11698" s="5"/>
    </row>
    <row r="11699" spans="2:3">
      <c r="B11699" s="5"/>
      <c r="C11699" s="5"/>
    </row>
    <row r="11700" spans="2:3">
      <c r="B11700" s="5"/>
      <c r="C11700" s="5"/>
    </row>
    <row r="11701" spans="2:3">
      <c r="B11701" s="5"/>
      <c r="C11701" s="5"/>
    </row>
    <row r="11702" spans="2:3">
      <c r="B11702" s="5"/>
      <c r="C11702" s="5"/>
    </row>
    <row r="11703" spans="2:3">
      <c r="B11703" s="5"/>
      <c r="C11703" s="5"/>
    </row>
    <row r="11704" spans="2:3">
      <c r="B11704" s="5"/>
      <c r="C11704" s="5"/>
    </row>
    <row r="11705" spans="2:3">
      <c r="B11705" s="5"/>
      <c r="C11705" s="5"/>
    </row>
    <row r="11706" spans="2:3">
      <c r="B11706" s="5"/>
      <c r="C11706" s="5"/>
    </row>
    <row r="11707" spans="2:3">
      <c r="B11707" s="5"/>
      <c r="C11707" s="5"/>
    </row>
    <row r="11708" spans="2:3">
      <c r="B11708" s="5"/>
      <c r="C11708" s="5"/>
    </row>
    <row r="11709" spans="2:3">
      <c r="B11709" s="5"/>
      <c r="C11709" s="5"/>
    </row>
    <row r="11710" spans="2:3">
      <c r="B11710" s="5"/>
      <c r="C11710" s="5"/>
    </row>
    <row r="11711" spans="2:3">
      <c r="B11711" s="5"/>
      <c r="C11711" s="5"/>
    </row>
    <row r="11712" spans="2:3">
      <c r="B11712" s="5"/>
      <c r="C11712" s="5"/>
    </row>
    <row r="11713" spans="2:3">
      <c r="B11713" s="5"/>
      <c r="C11713" s="5"/>
    </row>
    <row r="11714" spans="2:3">
      <c r="B11714" s="5"/>
      <c r="C11714" s="5"/>
    </row>
    <row r="11715" spans="2:3">
      <c r="B11715" s="5"/>
      <c r="C11715" s="5"/>
    </row>
    <row r="11716" spans="2:3">
      <c r="B11716" s="5"/>
      <c r="C11716" s="5"/>
    </row>
    <row r="11717" spans="2:3">
      <c r="B11717" s="5"/>
      <c r="C11717" s="5"/>
    </row>
    <row r="11718" spans="2:3">
      <c r="B11718" s="5"/>
      <c r="C11718" s="5"/>
    </row>
    <row r="11719" spans="2:3">
      <c r="B11719" s="5"/>
      <c r="C11719" s="5"/>
    </row>
    <row r="11720" spans="2:3">
      <c r="B11720" s="5"/>
      <c r="C11720" s="5"/>
    </row>
    <row r="11721" spans="2:3">
      <c r="B11721" s="5"/>
      <c r="C11721" s="5"/>
    </row>
    <row r="11722" spans="2:3">
      <c r="B11722" s="5"/>
      <c r="C11722" s="5"/>
    </row>
    <row r="11723" spans="2:3">
      <c r="B11723" s="5"/>
      <c r="C11723" s="5"/>
    </row>
    <row r="11724" spans="2:3">
      <c r="B11724" s="5"/>
      <c r="C11724" s="5"/>
    </row>
    <row r="11725" spans="2:3">
      <c r="B11725" s="5"/>
      <c r="C11725" s="5"/>
    </row>
    <row r="11726" spans="2:3">
      <c r="B11726" s="5"/>
      <c r="C11726" s="5"/>
    </row>
    <row r="11727" spans="2:3">
      <c r="B11727" s="5"/>
      <c r="C11727" s="5"/>
    </row>
    <row r="11728" spans="2:3">
      <c r="B11728" s="5"/>
      <c r="C11728" s="5"/>
    </row>
    <row r="11729" spans="2:3">
      <c r="B11729" s="5"/>
      <c r="C11729" s="5"/>
    </row>
    <row r="11730" spans="2:3">
      <c r="B11730" s="5"/>
      <c r="C11730" s="5"/>
    </row>
    <row r="11731" spans="2:3">
      <c r="B11731" s="5"/>
      <c r="C11731" s="5"/>
    </row>
    <row r="11732" spans="2:3">
      <c r="B11732" s="5"/>
      <c r="C11732" s="5"/>
    </row>
    <row r="11733" spans="2:3">
      <c r="B11733" s="5"/>
      <c r="C11733" s="5"/>
    </row>
    <row r="11734" spans="2:3">
      <c r="B11734" s="5"/>
      <c r="C11734" s="5"/>
    </row>
    <row r="11735" spans="2:3">
      <c r="B11735" s="5"/>
      <c r="C11735" s="5"/>
    </row>
    <row r="11736" spans="2:3">
      <c r="B11736" s="5"/>
      <c r="C11736" s="5"/>
    </row>
    <row r="11737" spans="2:3">
      <c r="B11737" s="5"/>
      <c r="C11737" s="5"/>
    </row>
    <row r="11738" spans="2:3">
      <c r="B11738" s="5"/>
      <c r="C11738" s="5"/>
    </row>
    <row r="11739" spans="2:3">
      <c r="B11739" s="5"/>
      <c r="C11739" s="5"/>
    </row>
    <row r="11740" spans="2:3">
      <c r="B11740" s="5"/>
      <c r="C11740" s="5"/>
    </row>
    <row r="11741" spans="2:3">
      <c r="B11741" s="5"/>
      <c r="C11741" s="5"/>
    </row>
    <row r="11742" spans="2:3">
      <c r="B11742" s="5"/>
      <c r="C11742" s="5"/>
    </row>
    <row r="11743" spans="2:3">
      <c r="B11743" s="5"/>
      <c r="C11743" s="5"/>
    </row>
    <row r="11744" spans="2:3">
      <c r="B11744" s="5"/>
      <c r="C11744" s="5"/>
    </row>
    <row r="11745" spans="2:3">
      <c r="B11745" s="5"/>
      <c r="C11745" s="5"/>
    </row>
    <row r="11746" spans="2:3">
      <c r="B11746" s="5"/>
      <c r="C11746" s="5"/>
    </row>
    <row r="11747" spans="2:3">
      <c r="B11747" s="5"/>
      <c r="C11747" s="5"/>
    </row>
    <row r="11748" spans="2:3">
      <c r="B11748" s="5"/>
      <c r="C11748" s="5"/>
    </row>
    <row r="11749" spans="2:3">
      <c r="B11749" s="5"/>
      <c r="C11749" s="5"/>
    </row>
    <row r="11750" spans="2:3">
      <c r="B11750" s="5"/>
      <c r="C11750" s="5"/>
    </row>
    <row r="11751" spans="2:3">
      <c r="B11751" s="5"/>
      <c r="C11751" s="5"/>
    </row>
    <row r="11752" spans="2:3">
      <c r="B11752" s="5"/>
      <c r="C11752" s="5"/>
    </row>
    <row r="11753" spans="2:3">
      <c r="B11753" s="5"/>
      <c r="C11753" s="5"/>
    </row>
    <row r="11754" spans="2:3">
      <c r="B11754" s="5"/>
      <c r="C11754" s="5"/>
    </row>
    <row r="11755" spans="2:3">
      <c r="B11755" s="5"/>
      <c r="C11755" s="5"/>
    </row>
    <row r="11756" spans="2:3">
      <c r="B11756" s="5"/>
      <c r="C11756" s="5"/>
    </row>
    <row r="11757" spans="2:3">
      <c r="B11757" s="5"/>
      <c r="C11757" s="5"/>
    </row>
    <row r="11758" spans="2:3">
      <c r="B11758" s="5"/>
      <c r="C11758" s="5"/>
    </row>
    <row r="11759" spans="2:3">
      <c r="B11759" s="5"/>
      <c r="C11759" s="5"/>
    </row>
    <row r="11760" spans="2:3">
      <c r="B11760" s="5"/>
      <c r="C11760" s="5"/>
    </row>
    <row r="11761" spans="2:3">
      <c r="B11761" s="5"/>
      <c r="C11761" s="5"/>
    </row>
    <row r="11762" spans="2:3">
      <c r="B11762" s="5"/>
      <c r="C11762" s="5"/>
    </row>
    <row r="11763" spans="2:3">
      <c r="B11763" s="5"/>
      <c r="C11763" s="5"/>
    </row>
    <row r="11764" spans="2:3">
      <c r="B11764" s="5"/>
      <c r="C11764" s="5"/>
    </row>
    <row r="11765" spans="2:3">
      <c r="B11765" s="5"/>
      <c r="C11765" s="5"/>
    </row>
    <row r="11766" spans="2:3">
      <c r="B11766" s="5"/>
      <c r="C11766" s="5"/>
    </row>
    <row r="11767" spans="2:3">
      <c r="B11767" s="5"/>
      <c r="C11767" s="5"/>
    </row>
    <row r="11768" spans="2:3">
      <c r="B11768" s="5"/>
      <c r="C11768" s="5"/>
    </row>
    <row r="11769" spans="2:3">
      <c r="B11769" s="5"/>
      <c r="C11769" s="5"/>
    </row>
    <row r="11770" spans="2:3">
      <c r="B11770" s="5"/>
      <c r="C11770" s="5"/>
    </row>
    <row r="11771" spans="2:3">
      <c r="B11771" s="5"/>
      <c r="C11771" s="5"/>
    </row>
    <row r="11772" spans="2:3">
      <c r="B11772" s="5"/>
      <c r="C11772" s="5"/>
    </row>
    <row r="11773" spans="2:3">
      <c r="B11773" s="5"/>
      <c r="C11773" s="5"/>
    </row>
    <row r="11774" spans="2:3">
      <c r="B11774" s="5"/>
      <c r="C11774" s="5"/>
    </row>
    <row r="11775" spans="2:3">
      <c r="B11775" s="5"/>
      <c r="C11775" s="5"/>
    </row>
    <row r="11776" spans="2:3">
      <c r="B11776" s="5"/>
      <c r="C11776" s="5"/>
    </row>
    <row r="11777" spans="2:3">
      <c r="B11777" s="5"/>
      <c r="C11777" s="5"/>
    </row>
    <row r="11778" spans="2:3">
      <c r="B11778" s="5"/>
      <c r="C11778" s="5"/>
    </row>
    <row r="11779" spans="2:3">
      <c r="B11779" s="5"/>
      <c r="C11779" s="5"/>
    </row>
    <row r="11780" spans="2:3">
      <c r="B11780" s="5"/>
      <c r="C11780" s="5"/>
    </row>
    <row r="11781" spans="2:3">
      <c r="B11781" s="5"/>
      <c r="C11781" s="5"/>
    </row>
    <row r="11782" spans="2:3">
      <c r="B11782" s="5"/>
      <c r="C11782" s="5"/>
    </row>
    <row r="11783" spans="2:3">
      <c r="B11783" s="5"/>
      <c r="C11783" s="5"/>
    </row>
    <row r="11784" spans="2:3">
      <c r="B11784" s="5"/>
      <c r="C11784" s="5"/>
    </row>
    <row r="11785" spans="2:3">
      <c r="B11785" s="5"/>
      <c r="C11785" s="5"/>
    </row>
    <row r="11786" spans="2:3">
      <c r="B11786" s="5"/>
      <c r="C11786" s="5"/>
    </row>
    <row r="11787" spans="2:3">
      <c r="B11787" s="5"/>
      <c r="C11787" s="5"/>
    </row>
    <row r="11788" spans="2:3">
      <c r="B11788" s="5"/>
      <c r="C11788" s="5"/>
    </row>
    <row r="11789" spans="2:3">
      <c r="B11789" s="5"/>
      <c r="C11789" s="5"/>
    </row>
    <row r="11790" spans="2:3">
      <c r="B11790" s="5"/>
      <c r="C11790" s="5"/>
    </row>
    <row r="11791" spans="2:3">
      <c r="B11791" s="5"/>
      <c r="C11791" s="5"/>
    </row>
    <row r="11792" spans="2:3">
      <c r="B11792" s="5"/>
      <c r="C11792" s="5"/>
    </row>
    <row r="11793" spans="2:3">
      <c r="B11793" s="5"/>
      <c r="C11793" s="5"/>
    </row>
    <row r="11794" spans="2:3">
      <c r="B11794" s="5"/>
      <c r="C11794" s="5"/>
    </row>
    <row r="11795" spans="2:3">
      <c r="B11795" s="5"/>
      <c r="C11795" s="5"/>
    </row>
    <row r="11796" spans="2:3">
      <c r="B11796" s="5"/>
      <c r="C11796" s="5"/>
    </row>
    <row r="11797" spans="2:3">
      <c r="B11797" s="5"/>
      <c r="C11797" s="5"/>
    </row>
    <row r="11798" spans="2:3">
      <c r="B11798" s="5"/>
      <c r="C11798" s="5"/>
    </row>
    <row r="11799" spans="2:3">
      <c r="B11799" s="5"/>
      <c r="C11799" s="5"/>
    </row>
    <row r="11800" spans="2:3">
      <c r="B11800" s="5"/>
      <c r="C11800" s="5"/>
    </row>
    <row r="11801" spans="2:3">
      <c r="B11801" s="5"/>
      <c r="C11801" s="5"/>
    </row>
    <row r="11802" spans="2:3">
      <c r="B11802" s="5"/>
      <c r="C11802" s="5"/>
    </row>
    <row r="11803" spans="2:3">
      <c r="B11803" s="5"/>
      <c r="C11803" s="5"/>
    </row>
    <row r="11804" spans="2:3">
      <c r="B11804" s="5"/>
      <c r="C11804" s="5"/>
    </row>
    <row r="11805" spans="2:3">
      <c r="B11805" s="5"/>
      <c r="C11805" s="5"/>
    </row>
    <row r="11806" spans="2:3">
      <c r="B11806" s="5"/>
      <c r="C11806" s="5"/>
    </row>
    <row r="11807" spans="2:3">
      <c r="B11807" s="5"/>
      <c r="C11807" s="5"/>
    </row>
    <row r="11808" spans="2:3">
      <c r="B11808" s="5"/>
      <c r="C11808" s="5"/>
    </row>
    <row r="11809" spans="2:3">
      <c r="B11809" s="5"/>
      <c r="C11809" s="5"/>
    </row>
    <row r="11810" spans="2:3">
      <c r="B11810" s="5"/>
      <c r="C11810" s="5"/>
    </row>
    <row r="11811" spans="2:3">
      <c r="B11811" s="5"/>
      <c r="C11811" s="5"/>
    </row>
    <row r="11812" spans="2:3">
      <c r="B11812" s="5"/>
      <c r="C11812" s="5"/>
    </row>
    <row r="11813" spans="2:3">
      <c r="B11813" s="5"/>
      <c r="C11813" s="5"/>
    </row>
    <row r="11814" spans="2:3">
      <c r="B11814" s="5"/>
      <c r="C11814" s="5"/>
    </row>
    <row r="11815" spans="2:3">
      <c r="B11815" s="5"/>
      <c r="C11815" s="5"/>
    </row>
    <row r="11816" spans="2:3">
      <c r="B11816" s="5"/>
      <c r="C11816" s="5"/>
    </row>
    <row r="11817" spans="2:3">
      <c r="B11817" s="5"/>
      <c r="C11817" s="5"/>
    </row>
    <row r="11818" spans="2:3">
      <c r="B11818" s="5"/>
      <c r="C11818" s="5"/>
    </row>
    <row r="11819" spans="2:3">
      <c r="B11819" s="5"/>
      <c r="C11819" s="5"/>
    </row>
    <row r="11820" spans="2:3">
      <c r="B11820" s="5"/>
      <c r="C11820" s="5"/>
    </row>
    <row r="11821" spans="2:3">
      <c r="B11821" s="5"/>
      <c r="C11821" s="5"/>
    </row>
    <row r="11822" spans="2:3">
      <c r="B11822" s="5"/>
      <c r="C11822" s="5"/>
    </row>
    <row r="11823" spans="2:3">
      <c r="B11823" s="5"/>
      <c r="C11823" s="5"/>
    </row>
    <row r="11824" spans="2:3">
      <c r="B11824" s="5"/>
      <c r="C11824" s="5"/>
    </row>
    <row r="11825" spans="2:3">
      <c r="B11825" s="5"/>
      <c r="C11825" s="5"/>
    </row>
    <row r="11826" spans="2:3">
      <c r="B11826" s="5"/>
      <c r="C11826" s="5"/>
    </row>
    <row r="11827" spans="2:3">
      <c r="B11827" s="5"/>
      <c r="C11827" s="5"/>
    </row>
    <row r="11828" spans="2:3">
      <c r="B11828" s="5"/>
      <c r="C11828" s="5"/>
    </row>
    <row r="11829" spans="2:3">
      <c r="B11829" s="5"/>
      <c r="C11829" s="5"/>
    </row>
    <row r="11830" spans="2:3">
      <c r="B11830" s="5"/>
      <c r="C11830" s="5"/>
    </row>
    <row r="11831" spans="2:3">
      <c r="B11831" s="5"/>
      <c r="C11831" s="5"/>
    </row>
    <row r="11832" spans="2:3">
      <c r="B11832" s="5"/>
      <c r="C11832" s="5"/>
    </row>
    <row r="11833" spans="2:3">
      <c r="B11833" s="5"/>
      <c r="C11833" s="5"/>
    </row>
    <row r="11834" spans="2:3">
      <c r="B11834" s="5"/>
      <c r="C11834" s="5"/>
    </row>
    <row r="11835" spans="2:3">
      <c r="B11835" s="5"/>
      <c r="C11835" s="5"/>
    </row>
    <row r="11836" spans="2:3">
      <c r="B11836" s="5"/>
      <c r="C11836" s="5"/>
    </row>
    <row r="11837" spans="2:3">
      <c r="B11837" s="5"/>
      <c r="C11837" s="5"/>
    </row>
    <row r="11838" spans="2:3">
      <c r="B11838" s="5"/>
      <c r="C11838" s="5"/>
    </row>
    <row r="11839" spans="2:3">
      <c r="B11839" s="5"/>
      <c r="C11839" s="5"/>
    </row>
    <row r="11840" spans="2:3">
      <c r="B11840" s="5"/>
      <c r="C11840" s="5"/>
    </row>
    <row r="11841" spans="2:3">
      <c r="B11841" s="5"/>
      <c r="C11841" s="5"/>
    </row>
    <row r="11842" spans="2:3">
      <c r="B11842" s="5"/>
      <c r="C11842" s="5"/>
    </row>
    <row r="11843" spans="2:3">
      <c r="B11843" s="5"/>
      <c r="C11843" s="5"/>
    </row>
    <row r="11844" spans="2:3">
      <c r="B11844" s="5"/>
      <c r="C11844" s="5"/>
    </row>
    <row r="11845" spans="2:3">
      <c r="B11845" s="5"/>
      <c r="C11845" s="5"/>
    </row>
    <row r="11846" spans="2:3">
      <c r="B11846" s="5"/>
      <c r="C11846" s="5"/>
    </row>
    <row r="11847" spans="2:3">
      <c r="B11847" s="5"/>
      <c r="C11847" s="5"/>
    </row>
    <row r="11848" spans="2:3">
      <c r="B11848" s="5"/>
      <c r="C11848" s="5"/>
    </row>
    <row r="11849" spans="2:3">
      <c r="B11849" s="5"/>
      <c r="C11849" s="5"/>
    </row>
    <row r="11850" spans="2:3">
      <c r="B11850" s="5"/>
      <c r="C11850" s="5"/>
    </row>
    <row r="11851" spans="2:3">
      <c r="B11851" s="5"/>
      <c r="C11851" s="5"/>
    </row>
    <row r="11852" spans="2:3">
      <c r="B11852" s="5"/>
      <c r="C11852" s="5"/>
    </row>
    <row r="11853" spans="2:3">
      <c r="B11853" s="5"/>
      <c r="C11853" s="5"/>
    </row>
    <row r="11854" spans="2:3">
      <c r="B11854" s="5"/>
      <c r="C11854" s="5"/>
    </row>
    <row r="11855" spans="2:3">
      <c r="B11855" s="5"/>
      <c r="C11855" s="5"/>
    </row>
    <row r="11856" spans="2:3">
      <c r="B11856" s="5"/>
      <c r="C11856" s="5"/>
    </row>
    <row r="11857" spans="2:3">
      <c r="B11857" s="5"/>
      <c r="C11857" s="5"/>
    </row>
    <row r="11858" spans="2:3">
      <c r="B11858" s="5"/>
      <c r="C11858" s="5"/>
    </row>
    <row r="11859" spans="2:3">
      <c r="B11859" s="5"/>
      <c r="C11859" s="5"/>
    </row>
    <row r="11860" spans="2:3">
      <c r="B11860" s="5"/>
      <c r="C11860" s="5"/>
    </row>
    <row r="11861" spans="2:3">
      <c r="B11861" s="5"/>
      <c r="C11861" s="5"/>
    </row>
    <row r="11862" spans="2:3">
      <c r="B11862" s="5"/>
      <c r="C11862" s="5"/>
    </row>
    <row r="11863" spans="2:3">
      <c r="B11863" s="5"/>
      <c r="C11863" s="5"/>
    </row>
    <row r="11864" spans="2:3">
      <c r="B11864" s="5"/>
      <c r="C11864" s="5"/>
    </row>
    <row r="11865" spans="2:3">
      <c r="B11865" s="5"/>
      <c r="C11865" s="5"/>
    </row>
    <row r="11866" spans="2:3">
      <c r="B11866" s="5"/>
      <c r="C11866" s="5"/>
    </row>
    <row r="11867" spans="2:3">
      <c r="B11867" s="5"/>
      <c r="C11867" s="5"/>
    </row>
    <row r="11868" spans="2:3">
      <c r="B11868" s="5"/>
      <c r="C11868" s="5"/>
    </row>
    <row r="11869" spans="2:3">
      <c r="B11869" s="5"/>
      <c r="C11869" s="5"/>
    </row>
    <row r="11870" spans="2:3">
      <c r="B11870" s="5"/>
      <c r="C11870" s="5"/>
    </row>
    <row r="11871" spans="2:3">
      <c r="B11871" s="5"/>
      <c r="C11871" s="5"/>
    </row>
    <row r="11872" spans="2:3">
      <c r="B11872" s="5"/>
      <c r="C11872" s="5"/>
    </row>
    <row r="11873" spans="2:3">
      <c r="B11873" s="5"/>
      <c r="C11873" s="5"/>
    </row>
    <row r="11874" spans="2:3">
      <c r="B11874" s="5"/>
      <c r="C11874" s="5"/>
    </row>
    <row r="11875" spans="2:3">
      <c r="B11875" s="5"/>
      <c r="C11875" s="5"/>
    </row>
    <row r="11876" spans="2:3">
      <c r="B11876" s="5"/>
      <c r="C11876" s="5"/>
    </row>
    <row r="11877" spans="2:3">
      <c r="B11877" s="5"/>
      <c r="C11877" s="5"/>
    </row>
    <row r="11878" spans="2:3">
      <c r="B11878" s="5"/>
      <c r="C11878" s="5"/>
    </row>
    <row r="11879" spans="2:3">
      <c r="B11879" s="5"/>
      <c r="C11879" s="5"/>
    </row>
    <row r="11880" spans="2:3">
      <c r="B11880" s="5"/>
      <c r="C11880" s="5"/>
    </row>
    <row r="11881" spans="2:3">
      <c r="B11881" s="5"/>
      <c r="C11881" s="5"/>
    </row>
    <row r="11882" spans="2:3">
      <c r="B11882" s="5"/>
      <c r="C11882" s="5"/>
    </row>
    <row r="11883" spans="2:3">
      <c r="B11883" s="5"/>
      <c r="C11883" s="5"/>
    </row>
    <row r="11884" spans="2:3">
      <c r="B11884" s="5"/>
      <c r="C11884" s="5"/>
    </row>
    <row r="11885" spans="2:3">
      <c r="B11885" s="5"/>
      <c r="C11885" s="5"/>
    </row>
    <row r="11886" spans="2:3">
      <c r="B11886" s="5"/>
      <c r="C11886" s="5"/>
    </row>
    <row r="11887" spans="2:3">
      <c r="B11887" s="5"/>
      <c r="C11887" s="5"/>
    </row>
    <row r="11888" spans="2:3">
      <c r="B11888" s="5"/>
      <c r="C11888" s="5"/>
    </row>
    <row r="11889" spans="2:3">
      <c r="B11889" s="5"/>
      <c r="C11889" s="5"/>
    </row>
    <row r="11890" spans="2:3">
      <c r="B11890" s="5"/>
      <c r="C11890" s="5"/>
    </row>
    <row r="11891" spans="2:3">
      <c r="B11891" s="5"/>
      <c r="C11891" s="5"/>
    </row>
    <row r="11892" spans="2:3">
      <c r="B11892" s="5"/>
      <c r="C11892" s="5"/>
    </row>
    <row r="11893" spans="2:3">
      <c r="B11893" s="5"/>
      <c r="C11893" s="5"/>
    </row>
    <row r="11894" spans="2:3">
      <c r="B11894" s="5"/>
      <c r="C11894" s="5"/>
    </row>
    <row r="11895" spans="2:3">
      <c r="B11895" s="5"/>
      <c r="C11895" s="5"/>
    </row>
    <row r="11896" spans="2:3">
      <c r="B11896" s="5"/>
      <c r="C11896" s="5"/>
    </row>
    <row r="11897" spans="2:3">
      <c r="B11897" s="5"/>
      <c r="C11897" s="5"/>
    </row>
    <row r="11898" spans="2:3">
      <c r="B11898" s="5"/>
      <c r="C11898" s="5"/>
    </row>
    <row r="11899" spans="2:3">
      <c r="B11899" s="5"/>
      <c r="C11899" s="5"/>
    </row>
    <row r="11900" spans="2:3">
      <c r="B11900" s="5"/>
      <c r="C11900" s="5"/>
    </row>
    <row r="11901" spans="2:3">
      <c r="B11901" s="5"/>
      <c r="C11901" s="5"/>
    </row>
    <row r="11902" spans="2:3">
      <c r="B11902" s="5"/>
      <c r="C11902" s="5"/>
    </row>
    <row r="11903" spans="2:3">
      <c r="B11903" s="5"/>
      <c r="C11903" s="5"/>
    </row>
    <row r="11904" spans="2:3">
      <c r="B11904" s="5"/>
      <c r="C11904" s="5"/>
    </row>
    <row r="11905" spans="2:3">
      <c r="B11905" s="5"/>
      <c r="C11905" s="5"/>
    </row>
    <row r="11906" spans="2:3">
      <c r="B11906" s="5"/>
      <c r="C11906" s="5"/>
    </row>
    <row r="11907" spans="2:3">
      <c r="B11907" s="5"/>
      <c r="C11907" s="5"/>
    </row>
    <row r="11908" spans="2:3">
      <c r="B11908" s="5"/>
      <c r="C11908" s="5"/>
    </row>
    <row r="11909" spans="2:3">
      <c r="B11909" s="5"/>
      <c r="C11909" s="5"/>
    </row>
    <row r="11910" spans="2:3">
      <c r="B11910" s="5"/>
      <c r="C11910" s="5"/>
    </row>
    <row r="11911" spans="2:3">
      <c r="B11911" s="5"/>
      <c r="C11911" s="5"/>
    </row>
    <row r="11912" spans="2:3">
      <c r="B11912" s="5"/>
      <c r="C11912" s="5"/>
    </row>
    <row r="11913" spans="2:3">
      <c r="B11913" s="5"/>
      <c r="C11913" s="5"/>
    </row>
    <row r="11914" spans="2:3">
      <c r="B11914" s="5"/>
      <c r="C11914" s="5"/>
    </row>
    <row r="11915" spans="2:3">
      <c r="B11915" s="5"/>
      <c r="C11915" s="5"/>
    </row>
    <row r="11916" spans="2:3">
      <c r="B11916" s="5"/>
      <c r="C11916" s="5"/>
    </row>
    <row r="11917" spans="2:3">
      <c r="B11917" s="5"/>
      <c r="C11917" s="5"/>
    </row>
    <row r="11918" spans="2:3">
      <c r="B11918" s="5"/>
      <c r="C11918" s="5"/>
    </row>
    <row r="11919" spans="2:3">
      <c r="B11919" s="5"/>
      <c r="C11919" s="5"/>
    </row>
    <row r="11920" spans="2:3">
      <c r="B11920" s="5"/>
      <c r="C11920" s="5"/>
    </row>
    <row r="11921" spans="2:3">
      <c r="B11921" s="5"/>
      <c r="C11921" s="5"/>
    </row>
    <row r="11922" spans="2:3">
      <c r="B11922" s="5"/>
      <c r="C11922" s="5"/>
    </row>
    <row r="11923" spans="2:3">
      <c r="B11923" s="5"/>
      <c r="C11923" s="5"/>
    </row>
    <row r="11924" spans="2:3">
      <c r="B11924" s="5"/>
      <c r="C11924" s="5"/>
    </row>
    <row r="11925" spans="2:3">
      <c r="B11925" s="5"/>
      <c r="C11925" s="5"/>
    </row>
    <row r="11926" spans="2:3">
      <c r="B11926" s="5"/>
      <c r="C11926" s="5"/>
    </row>
    <row r="11927" spans="2:3">
      <c r="B11927" s="5"/>
      <c r="C11927" s="5"/>
    </row>
    <row r="11928" spans="2:3">
      <c r="B11928" s="5"/>
      <c r="C11928" s="5"/>
    </row>
    <row r="11929" spans="2:3">
      <c r="B11929" s="5"/>
      <c r="C11929" s="5"/>
    </row>
    <row r="11930" spans="2:3">
      <c r="B11930" s="5"/>
      <c r="C11930" s="5"/>
    </row>
    <row r="11931" spans="2:3">
      <c r="B11931" s="5"/>
      <c r="C11931" s="5"/>
    </row>
    <row r="11932" spans="2:3">
      <c r="B11932" s="5"/>
      <c r="C11932" s="5"/>
    </row>
    <row r="11933" spans="2:3">
      <c r="B11933" s="5"/>
      <c r="C11933" s="5"/>
    </row>
    <row r="11934" spans="2:3">
      <c r="B11934" s="5"/>
      <c r="C11934" s="5"/>
    </row>
    <row r="11935" spans="2:3">
      <c r="B11935" s="5"/>
      <c r="C11935" s="5"/>
    </row>
    <row r="11936" spans="2:3">
      <c r="B11936" s="5"/>
      <c r="C11936" s="5"/>
    </row>
    <row r="11937" spans="2:3">
      <c r="B11937" s="5"/>
      <c r="C11937" s="5"/>
    </row>
    <row r="11938" spans="2:3">
      <c r="B11938" s="5"/>
      <c r="C11938" s="5"/>
    </row>
    <row r="11939" spans="2:3">
      <c r="B11939" s="5"/>
      <c r="C11939" s="5"/>
    </row>
    <row r="11940" spans="2:3">
      <c r="B11940" s="5"/>
      <c r="C11940" s="5"/>
    </row>
    <row r="11941" spans="2:3">
      <c r="B11941" s="5"/>
      <c r="C11941" s="5"/>
    </row>
    <row r="11942" spans="2:3">
      <c r="B11942" s="5"/>
      <c r="C11942" s="5"/>
    </row>
    <row r="11943" spans="2:3">
      <c r="B11943" s="5"/>
      <c r="C11943" s="5"/>
    </row>
    <row r="11944" spans="2:3">
      <c r="B11944" s="5"/>
      <c r="C11944" s="5"/>
    </row>
    <row r="11945" spans="2:3">
      <c r="B11945" s="5"/>
      <c r="C11945" s="5"/>
    </row>
    <row r="11946" spans="2:3">
      <c r="B11946" s="5"/>
      <c r="C11946" s="5"/>
    </row>
    <row r="11947" spans="2:3">
      <c r="B11947" s="5"/>
      <c r="C11947" s="5"/>
    </row>
    <row r="11948" spans="2:3">
      <c r="B11948" s="5"/>
      <c r="C11948" s="5"/>
    </row>
    <row r="11949" spans="2:3">
      <c r="B11949" s="5"/>
      <c r="C11949" s="5"/>
    </row>
    <row r="11950" spans="2:3">
      <c r="B11950" s="5"/>
      <c r="C11950" s="5"/>
    </row>
    <row r="11951" spans="2:3">
      <c r="B11951" s="5"/>
      <c r="C11951" s="5"/>
    </row>
    <row r="11952" spans="2:3">
      <c r="B11952" s="5"/>
      <c r="C11952" s="5"/>
    </row>
    <row r="11953" spans="2:3">
      <c r="B11953" s="5"/>
      <c r="C11953" s="5"/>
    </row>
    <row r="11954" spans="2:3">
      <c r="B11954" s="5"/>
      <c r="C11954" s="5"/>
    </row>
    <row r="11955" spans="2:3">
      <c r="B11955" s="5"/>
      <c r="C11955" s="5"/>
    </row>
    <row r="11956" spans="2:3">
      <c r="B11956" s="5"/>
      <c r="C11956" s="5"/>
    </row>
    <row r="11957" spans="2:3">
      <c r="B11957" s="5"/>
      <c r="C11957" s="5"/>
    </row>
    <row r="11958" spans="2:3">
      <c r="B11958" s="5"/>
      <c r="C11958" s="5"/>
    </row>
    <row r="11959" spans="2:3">
      <c r="B11959" s="5"/>
      <c r="C11959" s="5"/>
    </row>
    <row r="11960" spans="2:3">
      <c r="B11960" s="5"/>
      <c r="C11960" s="5"/>
    </row>
    <row r="11961" spans="2:3">
      <c r="B11961" s="5"/>
      <c r="C11961" s="5"/>
    </row>
    <row r="11962" spans="2:3">
      <c r="B11962" s="5"/>
      <c r="C11962" s="5"/>
    </row>
    <row r="11963" spans="2:3">
      <c r="B11963" s="5"/>
      <c r="C11963" s="5"/>
    </row>
    <row r="11964" spans="2:3">
      <c r="B11964" s="5"/>
      <c r="C11964" s="5"/>
    </row>
    <row r="11965" spans="2:3">
      <c r="B11965" s="5"/>
      <c r="C11965" s="5"/>
    </row>
    <row r="11966" spans="2:3">
      <c r="B11966" s="5"/>
      <c r="C11966" s="5"/>
    </row>
    <row r="11967" spans="2:3">
      <c r="B11967" s="5"/>
      <c r="C11967" s="5"/>
    </row>
    <row r="11968" spans="2:3">
      <c r="B11968" s="5"/>
      <c r="C11968" s="5"/>
    </row>
    <row r="11969" spans="2:3">
      <c r="B11969" s="5"/>
      <c r="C11969" s="5"/>
    </row>
    <row r="11970" spans="2:3">
      <c r="B11970" s="5"/>
      <c r="C11970" s="5"/>
    </row>
    <row r="11971" spans="2:3">
      <c r="B11971" s="5"/>
      <c r="C11971" s="5"/>
    </row>
    <row r="11972" spans="2:3">
      <c r="B11972" s="5"/>
      <c r="C11972" s="5"/>
    </row>
    <row r="11973" spans="2:3">
      <c r="B11973" s="5"/>
      <c r="C11973" s="5"/>
    </row>
    <row r="11974" spans="2:3">
      <c r="B11974" s="5"/>
      <c r="C11974" s="5"/>
    </row>
    <row r="11975" spans="2:3">
      <c r="B11975" s="5"/>
      <c r="C11975" s="5"/>
    </row>
    <row r="11976" spans="2:3">
      <c r="B11976" s="5"/>
      <c r="C11976" s="5"/>
    </row>
    <row r="11977" spans="2:3">
      <c r="B11977" s="5"/>
      <c r="C11977" s="5"/>
    </row>
    <row r="11978" spans="2:3">
      <c r="B11978" s="5"/>
      <c r="C11978" s="5"/>
    </row>
    <row r="11979" spans="2:3">
      <c r="B11979" s="5"/>
      <c r="C11979" s="5"/>
    </row>
    <row r="11980" spans="2:3">
      <c r="B11980" s="5"/>
      <c r="C11980" s="5"/>
    </row>
    <row r="11981" spans="2:3">
      <c r="B11981" s="5"/>
      <c r="C11981" s="5"/>
    </row>
    <row r="11982" spans="2:3">
      <c r="B11982" s="5"/>
      <c r="C11982" s="5"/>
    </row>
    <row r="11983" spans="2:3">
      <c r="B11983" s="5"/>
      <c r="C11983" s="5"/>
    </row>
    <row r="11984" spans="2:3">
      <c r="B11984" s="5"/>
      <c r="C11984" s="5"/>
    </row>
    <row r="11985" spans="2:3">
      <c r="B11985" s="5"/>
      <c r="C11985" s="5"/>
    </row>
    <row r="11986" spans="2:3">
      <c r="B11986" s="5"/>
      <c r="C11986" s="5"/>
    </row>
    <row r="11987" spans="2:3">
      <c r="B11987" s="5"/>
      <c r="C11987" s="5"/>
    </row>
    <row r="11988" spans="2:3">
      <c r="B11988" s="5"/>
      <c r="C11988" s="5"/>
    </row>
    <row r="11989" spans="2:3">
      <c r="B11989" s="5"/>
      <c r="C11989" s="5"/>
    </row>
    <row r="11990" spans="2:3">
      <c r="B11990" s="5"/>
      <c r="C11990" s="5"/>
    </row>
    <row r="11991" spans="2:3">
      <c r="B11991" s="5"/>
      <c r="C11991" s="5"/>
    </row>
    <row r="11992" spans="2:3">
      <c r="B11992" s="5"/>
      <c r="C11992" s="5"/>
    </row>
    <row r="11993" spans="2:3">
      <c r="B11993" s="5"/>
      <c r="C11993" s="5"/>
    </row>
    <row r="11994" spans="2:3">
      <c r="B11994" s="5"/>
      <c r="C11994" s="5"/>
    </row>
    <row r="11995" spans="2:3">
      <c r="B11995" s="5"/>
      <c r="C11995" s="5"/>
    </row>
    <row r="11996" spans="2:3">
      <c r="B11996" s="5"/>
      <c r="C11996" s="5"/>
    </row>
    <row r="11997" spans="2:3">
      <c r="B11997" s="5"/>
      <c r="C11997" s="5"/>
    </row>
    <row r="11998" spans="2:3">
      <c r="B11998" s="5"/>
      <c r="C11998" s="5"/>
    </row>
    <row r="11999" spans="2:3">
      <c r="B11999" s="5"/>
      <c r="C11999" s="5"/>
    </row>
    <row r="12000" spans="2:3">
      <c r="B12000" s="5"/>
      <c r="C12000" s="5"/>
    </row>
    <row r="12001" spans="2:3">
      <c r="B12001" s="5"/>
      <c r="C12001" s="5"/>
    </row>
    <row r="12002" spans="2:3">
      <c r="B12002" s="5"/>
      <c r="C12002" s="5"/>
    </row>
    <row r="12003" spans="2:3">
      <c r="B12003" s="5"/>
      <c r="C12003" s="5"/>
    </row>
    <row r="12004" spans="2:3">
      <c r="B12004" s="5"/>
      <c r="C12004" s="5"/>
    </row>
    <row r="12005" spans="2:3">
      <c r="B12005" s="5"/>
      <c r="C12005" s="5"/>
    </row>
    <row r="12006" spans="2:3">
      <c r="B12006" s="5"/>
      <c r="C12006" s="5"/>
    </row>
    <row r="12007" spans="2:3">
      <c r="B12007" s="5"/>
      <c r="C12007" s="5"/>
    </row>
    <row r="12008" spans="2:3">
      <c r="B12008" s="5"/>
      <c r="C12008" s="5"/>
    </row>
    <row r="12009" spans="2:3">
      <c r="B12009" s="5"/>
      <c r="C12009" s="5"/>
    </row>
    <row r="12010" spans="2:3">
      <c r="B12010" s="5"/>
      <c r="C12010" s="5"/>
    </row>
    <row r="12011" spans="2:3">
      <c r="B12011" s="5"/>
      <c r="C12011" s="5"/>
    </row>
    <row r="12012" spans="2:3">
      <c r="B12012" s="5"/>
      <c r="C12012" s="5"/>
    </row>
    <row r="12013" spans="2:3">
      <c r="B12013" s="5"/>
      <c r="C12013" s="5"/>
    </row>
    <row r="12014" spans="2:3">
      <c r="B12014" s="5"/>
      <c r="C12014" s="5"/>
    </row>
    <row r="12015" spans="2:3">
      <c r="B12015" s="5"/>
      <c r="C12015" s="5"/>
    </row>
    <row r="12016" spans="2:3">
      <c r="B12016" s="5"/>
      <c r="C12016" s="5"/>
    </row>
    <row r="12017" spans="2:3">
      <c r="B12017" s="5"/>
      <c r="C12017" s="5"/>
    </row>
    <row r="12018" spans="2:3">
      <c r="B12018" s="5"/>
      <c r="C12018" s="5"/>
    </row>
    <row r="12019" spans="2:3">
      <c r="B12019" s="5"/>
      <c r="C12019" s="5"/>
    </row>
    <row r="12020" spans="2:3">
      <c r="B12020" s="5"/>
      <c r="C12020" s="5"/>
    </row>
    <row r="12021" spans="2:3">
      <c r="B12021" s="5"/>
      <c r="C12021" s="5"/>
    </row>
    <row r="12022" spans="2:3">
      <c r="B12022" s="5"/>
      <c r="C12022" s="5"/>
    </row>
    <row r="12023" spans="2:3">
      <c r="B12023" s="5"/>
      <c r="C12023" s="5"/>
    </row>
    <row r="12024" spans="2:3">
      <c r="B12024" s="5"/>
      <c r="C12024" s="5"/>
    </row>
    <row r="12025" spans="2:3">
      <c r="B12025" s="5"/>
      <c r="C12025" s="5"/>
    </row>
    <row r="12026" spans="2:3">
      <c r="B12026" s="5"/>
      <c r="C12026" s="5"/>
    </row>
    <row r="12027" spans="2:3">
      <c r="B12027" s="5"/>
      <c r="C12027" s="5"/>
    </row>
    <row r="12028" spans="2:3">
      <c r="B12028" s="5"/>
      <c r="C12028" s="5"/>
    </row>
    <row r="12029" spans="2:3">
      <c r="B12029" s="5"/>
      <c r="C12029" s="5"/>
    </row>
    <row r="12030" spans="2:3">
      <c r="B12030" s="5"/>
      <c r="C12030" s="5"/>
    </row>
    <row r="12031" spans="2:3">
      <c r="B12031" s="5"/>
      <c r="C12031" s="5"/>
    </row>
    <row r="12032" spans="2:3">
      <c r="B12032" s="5"/>
      <c r="C12032" s="5"/>
    </row>
    <row r="12033" spans="2:3">
      <c r="B12033" s="5"/>
      <c r="C12033" s="5"/>
    </row>
    <row r="12034" spans="2:3">
      <c r="B12034" s="5"/>
      <c r="C12034" s="5"/>
    </row>
    <row r="12035" spans="2:3">
      <c r="B12035" s="5"/>
      <c r="C12035" s="5"/>
    </row>
    <row r="12036" spans="2:3">
      <c r="B12036" s="5"/>
      <c r="C12036" s="5"/>
    </row>
    <row r="12037" spans="2:3">
      <c r="B12037" s="5"/>
      <c r="C12037" s="5"/>
    </row>
    <row r="12038" spans="2:3">
      <c r="B12038" s="5"/>
      <c r="C12038" s="5"/>
    </row>
    <row r="12039" spans="2:3">
      <c r="B12039" s="5"/>
      <c r="C12039" s="5"/>
    </row>
    <row r="12040" spans="2:3">
      <c r="B12040" s="5"/>
      <c r="C12040" s="5"/>
    </row>
    <row r="12041" spans="2:3">
      <c r="B12041" s="5"/>
      <c r="C12041" s="5"/>
    </row>
    <row r="12042" spans="2:3">
      <c r="B12042" s="5"/>
      <c r="C12042" s="5"/>
    </row>
    <row r="12043" spans="2:3">
      <c r="B12043" s="5"/>
      <c r="C12043" s="5"/>
    </row>
    <row r="12044" spans="2:3">
      <c r="B12044" s="5"/>
      <c r="C12044" s="5"/>
    </row>
    <row r="12045" spans="2:3">
      <c r="B12045" s="5"/>
      <c r="C12045" s="5"/>
    </row>
    <row r="12046" spans="2:3">
      <c r="B12046" s="5"/>
      <c r="C12046" s="5"/>
    </row>
    <row r="12047" spans="2:3">
      <c r="B12047" s="5"/>
      <c r="C12047" s="5"/>
    </row>
    <row r="12048" spans="2:3">
      <c r="B12048" s="5"/>
      <c r="C12048" s="5"/>
    </row>
    <row r="12049" spans="2:3">
      <c r="B12049" s="5"/>
      <c r="C12049" s="5"/>
    </row>
    <row r="12050" spans="2:3">
      <c r="B12050" s="5"/>
      <c r="C12050" s="5"/>
    </row>
    <row r="12051" spans="2:3">
      <c r="B12051" s="5"/>
      <c r="C12051" s="5"/>
    </row>
    <row r="12052" spans="2:3">
      <c r="B12052" s="5"/>
      <c r="C12052" s="5"/>
    </row>
    <row r="12053" spans="2:3">
      <c r="B12053" s="5"/>
      <c r="C12053" s="5"/>
    </row>
    <row r="12054" spans="2:3">
      <c r="B12054" s="5"/>
      <c r="C12054" s="5"/>
    </row>
    <row r="12055" spans="2:3">
      <c r="B12055" s="5"/>
      <c r="C12055" s="5"/>
    </row>
    <row r="12056" spans="2:3">
      <c r="B12056" s="5"/>
      <c r="C12056" s="5"/>
    </row>
    <row r="12057" spans="2:3">
      <c r="B12057" s="5"/>
      <c r="C12057" s="5"/>
    </row>
    <row r="12058" spans="2:3">
      <c r="B12058" s="5"/>
      <c r="C12058" s="5"/>
    </row>
    <row r="12059" spans="2:3">
      <c r="B12059" s="5"/>
      <c r="C12059" s="5"/>
    </row>
    <row r="12060" spans="2:3">
      <c r="B12060" s="5"/>
      <c r="C12060" s="5"/>
    </row>
    <row r="12061" spans="2:3">
      <c r="B12061" s="5"/>
      <c r="C12061" s="5"/>
    </row>
    <row r="12062" spans="2:3">
      <c r="B12062" s="5"/>
      <c r="C12062" s="5"/>
    </row>
    <row r="12063" spans="2:3">
      <c r="B12063" s="5"/>
      <c r="C12063" s="5"/>
    </row>
    <row r="12064" spans="2:3">
      <c r="B12064" s="5"/>
      <c r="C12064" s="5"/>
    </row>
    <row r="12065" spans="2:3">
      <c r="B12065" s="5"/>
      <c r="C12065" s="5"/>
    </row>
    <row r="12066" spans="2:3">
      <c r="B12066" s="5"/>
      <c r="C12066" s="5"/>
    </row>
    <row r="12067" spans="2:3">
      <c r="B12067" s="5"/>
      <c r="C12067" s="5"/>
    </row>
    <row r="12068" spans="2:3">
      <c r="B12068" s="5"/>
      <c r="C12068" s="5"/>
    </row>
    <row r="12069" spans="2:3">
      <c r="B12069" s="5"/>
      <c r="C12069" s="5"/>
    </row>
    <row r="12070" spans="2:3">
      <c r="B12070" s="5"/>
      <c r="C12070" s="5"/>
    </row>
    <row r="12071" spans="2:3">
      <c r="B12071" s="5"/>
      <c r="C12071" s="5"/>
    </row>
    <row r="12072" spans="2:3">
      <c r="B12072" s="5"/>
      <c r="C12072" s="5"/>
    </row>
    <row r="12073" spans="2:3">
      <c r="B12073" s="5"/>
      <c r="C12073" s="5"/>
    </row>
    <row r="12074" spans="2:3">
      <c r="B12074" s="5"/>
      <c r="C12074" s="5"/>
    </row>
    <row r="12075" spans="2:3">
      <c r="B12075" s="5"/>
      <c r="C12075" s="5"/>
    </row>
    <row r="12076" spans="2:3">
      <c r="B12076" s="5"/>
      <c r="C12076" s="5"/>
    </row>
    <row r="12077" spans="2:3">
      <c r="B12077" s="5"/>
      <c r="C12077" s="5"/>
    </row>
    <row r="12078" spans="2:3">
      <c r="B12078" s="5"/>
      <c r="C12078" s="5"/>
    </row>
    <row r="12079" spans="2:3">
      <c r="B12079" s="5"/>
      <c r="C12079" s="5"/>
    </row>
    <row r="12080" spans="2:3">
      <c r="B12080" s="5"/>
      <c r="C12080" s="5"/>
    </row>
    <row r="12081" spans="2:3">
      <c r="B12081" s="5"/>
      <c r="C12081" s="5"/>
    </row>
    <row r="12082" spans="2:3">
      <c r="B12082" s="5"/>
      <c r="C12082" s="5"/>
    </row>
    <row r="12083" spans="2:3">
      <c r="B12083" s="5"/>
      <c r="C12083" s="5"/>
    </row>
    <row r="12084" spans="2:3">
      <c r="B12084" s="5"/>
      <c r="C12084" s="5"/>
    </row>
    <row r="12085" spans="2:3">
      <c r="B12085" s="5"/>
      <c r="C12085" s="5"/>
    </row>
    <row r="12086" spans="2:3">
      <c r="B12086" s="5"/>
      <c r="C12086" s="5"/>
    </row>
    <row r="12087" spans="2:3">
      <c r="B12087" s="5"/>
      <c r="C12087" s="5"/>
    </row>
    <row r="12088" spans="2:3">
      <c r="B12088" s="5"/>
      <c r="C12088" s="5"/>
    </row>
    <row r="12089" spans="2:3">
      <c r="B12089" s="5"/>
      <c r="C12089" s="5"/>
    </row>
    <row r="12090" spans="2:3">
      <c r="B12090" s="5"/>
      <c r="C12090" s="5"/>
    </row>
    <row r="12091" spans="2:3">
      <c r="B12091" s="5"/>
      <c r="C12091" s="5"/>
    </row>
    <row r="12092" spans="2:3">
      <c r="B12092" s="5"/>
      <c r="C12092" s="5"/>
    </row>
    <row r="12093" spans="2:3">
      <c r="B12093" s="5"/>
      <c r="C12093" s="5"/>
    </row>
    <row r="12094" spans="2:3">
      <c r="B12094" s="5"/>
      <c r="C12094" s="5"/>
    </row>
    <row r="12095" spans="2:3">
      <c r="B12095" s="5"/>
      <c r="C12095" s="5"/>
    </row>
    <row r="12096" spans="2:3">
      <c r="B12096" s="5"/>
      <c r="C12096" s="5"/>
    </row>
    <row r="12097" spans="2:3">
      <c r="B12097" s="5"/>
      <c r="C12097" s="5"/>
    </row>
    <row r="12098" spans="2:3">
      <c r="B12098" s="5"/>
      <c r="C12098" s="5"/>
    </row>
    <row r="12099" spans="2:3">
      <c r="B12099" s="5"/>
      <c r="C12099" s="5"/>
    </row>
    <row r="12100" spans="2:3">
      <c r="B12100" s="5"/>
      <c r="C12100" s="5"/>
    </row>
    <row r="12101" spans="2:3">
      <c r="B12101" s="5"/>
      <c r="C12101" s="5"/>
    </row>
    <row r="12102" spans="2:3">
      <c r="B12102" s="5"/>
      <c r="C12102" s="5"/>
    </row>
    <row r="12103" spans="2:3">
      <c r="B12103" s="5"/>
      <c r="C12103" s="5"/>
    </row>
    <row r="12104" spans="2:3">
      <c r="B12104" s="5"/>
      <c r="C12104" s="5"/>
    </row>
    <row r="12105" spans="2:3">
      <c r="B12105" s="5"/>
      <c r="C12105" s="5"/>
    </row>
    <row r="12106" spans="2:3">
      <c r="B12106" s="5"/>
      <c r="C12106" s="5"/>
    </row>
    <row r="12107" spans="2:3">
      <c r="B12107" s="5"/>
      <c r="C12107" s="5"/>
    </row>
    <row r="12108" spans="2:3">
      <c r="B12108" s="5"/>
      <c r="C12108" s="5"/>
    </row>
    <row r="12109" spans="2:3">
      <c r="B12109" s="5"/>
      <c r="C12109" s="5"/>
    </row>
    <row r="12110" spans="2:3">
      <c r="B12110" s="5"/>
      <c r="C12110" s="5"/>
    </row>
    <row r="12111" spans="2:3">
      <c r="B12111" s="5"/>
      <c r="C12111" s="5"/>
    </row>
    <row r="12112" spans="2:3">
      <c r="B12112" s="5"/>
      <c r="C12112" s="5"/>
    </row>
    <row r="12113" spans="2:3">
      <c r="B12113" s="5"/>
      <c r="C12113" s="5"/>
    </row>
    <row r="12114" spans="2:3">
      <c r="B12114" s="5"/>
      <c r="C12114" s="5"/>
    </row>
    <row r="12115" spans="2:3">
      <c r="B12115" s="5"/>
      <c r="C12115" s="5"/>
    </row>
    <row r="12116" spans="2:3">
      <c r="B12116" s="5"/>
      <c r="C12116" s="5"/>
    </row>
    <row r="12117" spans="2:3">
      <c r="B12117" s="5"/>
      <c r="C12117" s="5"/>
    </row>
    <row r="12118" spans="2:3">
      <c r="B12118" s="5"/>
      <c r="C12118" s="5"/>
    </row>
    <row r="12119" spans="2:3">
      <c r="B12119" s="5"/>
      <c r="C12119" s="5"/>
    </row>
    <row r="12120" spans="2:3">
      <c r="B12120" s="5"/>
      <c r="C12120" s="5"/>
    </row>
    <row r="12121" spans="2:3">
      <c r="B12121" s="5"/>
      <c r="C12121" s="5"/>
    </row>
    <row r="12122" spans="2:3">
      <c r="B12122" s="5"/>
      <c r="C12122" s="5"/>
    </row>
    <row r="12123" spans="2:3">
      <c r="B12123" s="5"/>
      <c r="C12123" s="5"/>
    </row>
    <row r="12124" spans="2:3">
      <c r="B12124" s="5"/>
      <c r="C12124" s="5"/>
    </row>
    <row r="12125" spans="2:3">
      <c r="B12125" s="5"/>
      <c r="C12125" s="5"/>
    </row>
    <row r="12126" spans="2:3">
      <c r="B12126" s="5"/>
      <c r="C12126" s="5"/>
    </row>
    <row r="12127" spans="2:3">
      <c r="B12127" s="5"/>
      <c r="C12127" s="5"/>
    </row>
    <row r="12128" spans="2:3">
      <c r="B12128" s="5"/>
      <c r="C12128" s="5"/>
    </row>
    <row r="12129" spans="2:3">
      <c r="B12129" s="5"/>
      <c r="C12129" s="5"/>
    </row>
    <row r="12130" spans="2:3">
      <c r="B12130" s="5"/>
      <c r="C12130" s="5"/>
    </row>
    <row r="12131" spans="2:3">
      <c r="B12131" s="5"/>
      <c r="C12131" s="5"/>
    </row>
    <row r="12132" spans="2:3">
      <c r="B12132" s="5"/>
      <c r="C12132" s="5"/>
    </row>
    <row r="12133" spans="2:3">
      <c r="B12133" s="5"/>
      <c r="C12133" s="5"/>
    </row>
    <row r="12134" spans="2:3">
      <c r="B12134" s="5"/>
      <c r="C12134" s="5"/>
    </row>
    <row r="12135" spans="2:3">
      <c r="B12135" s="5"/>
      <c r="C12135" s="5"/>
    </row>
    <row r="12136" spans="2:3">
      <c r="B12136" s="5"/>
      <c r="C12136" s="5"/>
    </row>
    <row r="12137" spans="2:3">
      <c r="B12137" s="5"/>
      <c r="C12137" s="5"/>
    </row>
    <row r="12138" spans="2:3">
      <c r="B12138" s="5"/>
      <c r="C12138" s="5"/>
    </row>
    <row r="12139" spans="2:3">
      <c r="B12139" s="5"/>
      <c r="C12139" s="5"/>
    </row>
    <row r="12140" spans="2:3">
      <c r="B12140" s="5"/>
      <c r="C12140" s="5"/>
    </row>
    <row r="12141" spans="2:3">
      <c r="B12141" s="5"/>
      <c r="C12141" s="5"/>
    </row>
    <row r="12142" spans="2:3">
      <c r="B12142" s="5"/>
      <c r="C12142" s="5"/>
    </row>
    <row r="12143" spans="2:3">
      <c r="B12143" s="5"/>
      <c r="C12143" s="5"/>
    </row>
    <row r="12144" spans="2:3">
      <c r="B12144" s="5"/>
      <c r="C12144" s="5"/>
    </row>
    <row r="12145" spans="2:3">
      <c r="B12145" s="5"/>
      <c r="C12145" s="5"/>
    </row>
    <row r="12146" spans="2:3">
      <c r="B12146" s="5"/>
      <c r="C12146" s="5"/>
    </row>
    <row r="12147" spans="2:3">
      <c r="B12147" s="5"/>
      <c r="C12147" s="5"/>
    </row>
    <row r="12148" spans="2:3">
      <c r="B12148" s="5"/>
      <c r="C12148" s="5"/>
    </row>
    <row r="12149" spans="2:3">
      <c r="B12149" s="5"/>
      <c r="C12149" s="5"/>
    </row>
    <row r="12150" spans="2:3">
      <c r="B12150" s="5"/>
      <c r="C12150" s="5"/>
    </row>
    <row r="12151" spans="2:3">
      <c r="B12151" s="5"/>
      <c r="C12151" s="5"/>
    </row>
    <row r="12152" spans="2:3">
      <c r="B12152" s="5"/>
      <c r="C12152" s="5"/>
    </row>
    <row r="12153" spans="2:3">
      <c r="B12153" s="5"/>
      <c r="C12153" s="5"/>
    </row>
    <row r="12154" spans="2:3">
      <c r="B12154" s="5"/>
      <c r="C12154" s="5"/>
    </row>
    <row r="12155" spans="2:3">
      <c r="B12155" s="5"/>
      <c r="C12155" s="5"/>
    </row>
    <row r="12156" spans="2:3">
      <c r="B12156" s="5"/>
      <c r="C12156" s="5"/>
    </row>
    <row r="12157" spans="2:3">
      <c r="B12157" s="5"/>
      <c r="C12157" s="5"/>
    </row>
    <row r="12158" spans="2:3">
      <c r="B12158" s="5"/>
      <c r="C12158" s="5"/>
    </row>
    <row r="12159" spans="2:3">
      <c r="B12159" s="5"/>
      <c r="C12159" s="5"/>
    </row>
    <row r="12160" spans="2:3">
      <c r="B12160" s="5"/>
      <c r="C12160" s="5"/>
    </row>
    <row r="12161" spans="2:3">
      <c r="B12161" s="5"/>
      <c r="C12161" s="5"/>
    </row>
    <row r="12162" spans="2:3">
      <c r="B12162" s="5"/>
      <c r="C12162" s="5"/>
    </row>
    <row r="12163" spans="2:3">
      <c r="B12163" s="5"/>
      <c r="C12163" s="5"/>
    </row>
    <row r="12164" spans="2:3">
      <c r="B12164" s="5"/>
      <c r="C12164" s="5"/>
    </row>
    <row r="12165" spans="2:3">
      <c r="B12165" s="5"/>
      <c r="C12165" s="5"/>
    </row>
    <row r="12166" spans="2:3">
      <c r="B12166" s="5"/>
      <c r="C12166" s="5"/>
    </row>
    <row r="12167" spans="2:3">
      <c r="B12167" s="5"/>
      <c r="C12167" s="5"/>
    </row>
    <row r="12168" spans="2:3">
      <c r="B12168" s="5"/>
      <c r="C12168" s="5"/>
    </row>
    <row r="12169" spans="2:3">
      <c r="B12169" s="5"/>
      <c r="C12169" s="5"/>
    </row>
    <row r="12170" spans="2:3">
      <c r="B12170" s="5"/>
      <c r="C12170" s="5"/>
    </row>
    <row r="12171" spans="2:3">
      <c r="B12171" s="5"/>
      <c r="C12171" s="5"/>
    </row>
    <row r="12172" spans="2:3">
      <c r="B12172" s="5"/>
      <c r="C12172" s="5"/>
    </row>
    <row r="12173" spans="2:3">
      <c r="B12173" s="5"/>
      <c r="C12173" s="5"/>
    </row>
    <row r="12174" spans="2:3">
      <c r="B12174" s="5"/>
      <c r="C12174" s="5"/>
    </row>
    <row r="12175" spans="2:3">
      <c r="B12175" s="5"/>
      <c r="C12175" s="5"/>
    </row>
    <row r="12176" spans="2:3">
      <c r="B12176" s="5"/>
      <c r="C12176" s="5"/>
    </row>
    <row r="12177" spans="2:3">
      <c r="B12177" s="5"/>
      <c r="C12177" s="5"/>
    </row>
    <row r="12178" spans="2:3">
      <c r="B12178" s="5"/>
      <c r="C12178" s="5"/>
    </row>
    <row r="12179" spans="2:3">
      <c r="B12179" s="5"/>
      <c r="C12179" s="5"/>
    </row>
    <row r="12180" spans="2:3">
      <c r="B12180" s="5"/>
      <c r="C12180" s="5"/>
    </row>
    <row r="12181" spans="2:3">
      <c r="B12181" s="5"/>
      <c r="C12181" s="5"/>
    </row>
    <row r="12182" spans="2:3">
      <c r="B12182" s="5"/>
      <c r="C12182" s="5"/>
    </row>
    <row r="12183" spans="2:3">
      <c r="B12183" s="5"/>
      <c r="C12183" s="5"/>
    </row>
    <row r="12184" spans="2:3">
      <c r="B12184" s="5"/>
      <c r="C12184" s="5"/>
    </row>
    <row r="12185" spans="2:3">
      <c r="B12185" s="5"/>
      <c r="C12185" s="5"/>
    </row>
    <row r="12186" spans="2:3">
      <c r="B12186" s="5"/>
      <c r="C12186" s="5"/>
    </row>
    <row r="12187" spans="2:3">
      <c r="B12187" s="5"/>
      <c r="C12187" s="5"/>
    </row>
    <row r="12188" spans="2:3">
      <c r="B12188" s="5"/>
      <c r="C12188" s="5"/>
    </row>
    <row r="12189" spans="2:3">
      <c r="B12189" s="5"/>
      <c r="C12189" s="5"/>
    </row>
    <row r="12190" spans="2:3">
      <c r="B12190" s="5"/>
      <c r="C12190" s="5"/>
    </row>
    <row r="12191" spans="2:3">
      <c r="B12191" s="5"/>
      <c r="C12191" s="5"/>
    </row>
    <row r="12192" spans="2:3">
      <c r="B12192" s="5"/>
      <c r="C12192" s="5"/>
    </row>
    <row r="12193" spans="2:3">
      <c r="B12193" s="5"/>
      <c r="C12193" s="5"/>
    </row>
    <row r="12194" spans="2:3">
      <c r="B12194" s="5"/>
      <c r="C12194" s="5"/>
    </row>
    <row r="12195" spans="2:3">
      <c r="B12195" s="5"/>
      <c r="C12195" s="5"/>
    </row>
    <row r="12196" spans="2:3">
      <c r="B12196" s="5"/>
      <c r="C12196" s="5"/>
    </row>
    <row r="12197" spans="2:3">
      <c r="B12197" s="5"/>
      <c r="C12197" s="5"/>
    </row>
    <row r="12198" spans="2:3">
      <c r="B12198" s="5"/>
      <c r="C12198" s="5"/>
    </row>
    <row r="12199" spans="2:3">
      <c r="B12199" s="5"/>
      <c r="C12199" s="5"/>
    </row>
    <row r="12200" spans="2:3">
      <c r="B12200" s="5"/>
      <c r="C12200" s="5"/>
    </row>
    <row r="12201" spans="2:3">
      <c r="B12201" s="5"/>
      <c r="C12201" s="5"/>
    </row>
    <row r="12202" spans="2:3">
      <c r="B12202" s="5"/>
      <c r="C12202" s="5"/>
    </row>
    <row r="12203" spans="2:3">
      <c r="B12203" s="5"/>
      <c r="C12203" s="5"/>
    </row>
    <row r="12204" spans="2:3">
      <c r="B12204" s="5"/>
      <c r="C12204" s="5"/>
    </row>
    <row r="12205" spans="2:3">
      <c r="B12205" s="5"/>
      <c r="C12205" s="5"/>
    </row>
    <row r="12206" spans="2:3">
      <c r="B12206" s="5"/>
      <c r="C12206" s="5"/>
    </row>
    <row r="12207" spans="2:3">
      <c r="B12207" s="5"/>
      <c r="C12207" s="5"/>
    </row>
    <row r="12208" spans="2:3">
      <c r="B12208" s="5"/>
      <c r="C12208" s="5"/>
    </row>
    <row r="12209" spans="2:3">
      <c r="B12209" s="5"/>
      <c r="C12209" s="5"/>
    </row>
    <row r="12210" spans="2:3">
      <c r="B12210" s="5"/>
      <c r="C12210" s="5"/>
    </row>
    <row r="12211" spans="2:3">
      <c r="B12211" s="5"/>
      <c r="C12211" s="5"/>
    </row>
    <row r="12212" spans="2:3">
      <c r="B12212" s="5"/>
      <c r="C12212" s="5"/>
    </row>
    <row r="12213" spans="2:3">
      <c r="B12213" s="5"/>
      <c r="C12213" s="5"/>
    </row>
    <row r="12214" spans="2:3">
      <c r="B12214" s="5"/>
      <c r="C12214" s="5"/>
    </row>
    <row r="12215" spans="2:3">
      <c r="B12215" s="5"/>
      <c r="C12215" s="5"/>
    </row>
    <row r="12216" spans="2:3">
      <c r="B12216" s="5"/>
      <c r="C12216" s="5"/>
    </row>
    <row r="12217" spans="2:3">
      <c r="B12217" s="5"/>
      <c r="C12217" s="5"/>
    </row>
    <row r="12218" spans="2:3">
      <c r="B12218" s="5"/>
      <c r="C12218" s="5"/>
    </row>
    <row r="12219" spans="2:3">
      <c r="B12219" s="5"/>
      <c r="C12219" s="5"/>
    </row>
    <row r="12220" spans="2:3">
      <c r="B12220" s="5"/>
      <c r="C12220" s="5"/>
    </row>
    <row r="12221" spans="2:3">
      <c r="B12221" s="5"/>
      <c r="C12221" s="5"/>
    </row>
    <row r="12222" spans="2:3">
      <c r="B12222" s="5"/>
      <c r="C12222" s="5"/>
    </row>
    <row r="12223" spans="2:3">
      <c r="B12223" s="5"/>
      <c r="C12223" s="5"/>
    </row>
    <row r="12224" spans="2:3">
      <c r="B12224" s="5"/>
      <c r="C12224" s="5"/>
    </row>
    <row r="12225" spans="2:3">
      <c r="B12225" s="5"/>
      <c r="C12225" s="5"/>
    </row>
    <row r="12226" spans="2:3">
      <c r="B12226" s="5"/>
      <c r="C12226" s="5"/>
    </row>
    <row r="12227" spans="2:3">
      <c r="B12227" s="5"/>
      <c r="C12227" s="5"/>
    </row>
    <row r="12228" spans="2:3">
      <c r="B12228" s="5"/>
      <c r="C12228" s="5"/>
    </row>
    <row r="12229" spans="2:3">
      <c r="B12229" s="5"/>
      <c r="C12229" s="5"/>
    </row>
    <row r="12230" spans="2:3">
      <c r="B12230" s="5"/>
      <c r="C12230" s="5"/>
    </row>
    <row r="12231" spans="2:3">
      <c r="B12231" s="5"/>
      <c r="C12231" s="5"/>
    </row>
    <row r="12232" spans="2:3">
      <c r="B12232" s="5"/>
      <c r="C12232" s="5"/>
    </row>
    <row r="12233" spans="2:3">
      <c r="B12233" s="5"/>
      <c r="C12233" s="5"/>
    </row>
    <row r="12234" spans="2:3">
      <c r="B12234" s="5"/>
      <c r="C12234" s="5"/>
    </row>
    <row r="12235" spans="2:3">
      <c r="B12235" s="5"/>
      <c r="C12235" s="5"/>
    </row>
    <row r="12236" spans="2:3">
      <c r="B12236" s="5"/>
      <c r="C12236" s="5"/>
    </row>
    <row r="12237" spans="2:3">
      <c r="B12237" s="5"/>
      <c r="C12237" s="5"/>
    </row>
    <row r="12238" spans="2:3">
      <c r="B12238" s="5"/>
      <c r="C12238" s="5"/>
    </row>
    <row r="12239" spans="2:3">
      <c r="B12239" s="5"/>
      <c r="C12239" s="5"/>
    </row>
    <row r="12240" spans="2:3">
      <c r="B12240" s="5"/>
      <c r="C12240" s="5"/>
    </row>
    <row r="12241" spans="2:3">
      <c r="B12241" s="5"/>
      <c r="C12241" s="5"/>
    </row>
    <row r="12242" spans="2:3">
      <c r="B12242" s="5"/>
      <c r="C12242" s="5"/>
    </row>
    <row r="12243" spans="2:3">
      <c r="B12243" s="5"/>
      <c r="C12243" s="5"/>
    </row>
    <row r="12244" spans="2:3">
      <c r="B12244" s="5"/>
      <c r="C12244" s="5"/>
    </row>
    <row r="12245" spans="2:3">
      <c r="B12245" s="5"/>
      <c r="C12245" s="5"/>
    </row>
    <row r="12246" spans="2:3">
      <c r="B12246" s="5"/>
      <c r="C12246" s="5"/>
    </row>
    <row r="12247" spans="2:3">
      <c r="B12247" s="5"/>
      <c r="C12247" s="5"/>
    </row>
    <row r="12248" spans="2:3">
      <c r="B12248" s="5"/>
      <c r="C12248" s="5"/>
    </row>
    <row r="12249" spans="2:3">
      <c r="B12249" s="5"/>
      <c r="C12249" s="5"/>
    </row>
    <row r="12250" spans="2:3">
      <c r="B12250" s="5"/>
      <c r="C12250" s="5"/>
    </row>
    <row r="12251" spans="2:3">
      <c r="B12251" s="5"/>
      <c r="C12251" s="5"/>
    </row>
    <row r="12252" spans="2:3">
      <c r="B12252" s="5"/>
      <c r="C12252" s="5"/>
    </row>
    <row r="12253" spans="2:3">
      <c r="B12253" s="5"/>
      <c r="C12253" s="5"/>
    </row>
    <row r="12254" spans="2:3">
      <c r="B12254" s="5"/>
      <c r="C12254" s="5"/>
    </row>
    <row r="12255" spans="2:3">
      <c r="B12255" s="5"/>
      <c r="C12255" s="5"/>
    </row>
    <row r="12256" spans="2:3">
      <c r="B12256" s="5"/>
      <c r="C12256" s="5"/>
    </row>
    <row r="12257" spans="2:3">
      <c r="B12257" s="5"/>
      <c r="C12257" s="5"/>
    </row>
    <row r="12258" spans="2:3">
      <c r="B12258" s="5"/>
      <c r="C12258" s="5"/>
    </row>
    <row r="12259" spans="2:3">
      <c r="B12259" s="5"/>
      <c r="C12259" s="5"/>
    </row>
    <row r="12260" spans="2:3">
      <c r="B12260" s="5"/>
      <c r="C12260" s="5"/>
    </row>
    <row r="12261" spans="2:3">
      <c r="B12261" s="5"/>
      <c r="C12261" s="5"/>
    </row>
    <row r="12262" spans="2:3">
      <c r="B12262" s="5"/>
      <c r="C12262" s="5"/>
    </row>
    <row r="12263" spans="2:3">
      <c r="B12263" s="5"/>
      <c r="C12263" s="5"/>
    </row>
    <row r="12264" spans="2:3">
      <c r="B12264" s="5"/>
      <c r="C12264" s="5"/>
    </row>
    <row r="12265" spans="2:3">
      <c r="B12265" s="5"/>
      <c r="C12265" s="5"/>
    </row>
    <row r="12266" spans="2:3">
      <c r="B12266" s="5"/>
      <c r="C12266" s="5"/>
    </row>
    <row r="12267" spans="2:3">
      <c r="B12267" s="5"/>
      <c r="C12267" s="5"/>
    </row>
    <row r="12268" spans="2:3">
      <c r="B12268" s="5"/>
      <c r="C12268" s="5"/>
    </row>
    <row r="12269" spans="2:3">
      <c r="B12269" s="5"/>
      <c r="C12269" s="5"/>
    </row>
    <row r="12270" spans="2:3">
      <c r="B12270" s="5"/>
      <c r="C12270" s="5"/>
    </row>
    <row r="12271" spans="2:3">
      <c r="B12271" s="5"/>
      <c r="C12271" s="5"/>
    </row>
    <row r="12272" spans="2:3">
      <c r="B12272" s="5"/>
      <c r="C12272" s="5"/>
    </row>
    <row r="12273" spans="2:3">
      <c r="B12273" s="5"/>
      <c r="C12273" s="5"/>
    </row>
    <row r="12274" spans="2:3">
      <c r="B12274" s="5"/>
      <c r="C12274" s="5"/>
    </row>
    <row r="12275" spans="2:3">
      <c r="B12275" s="5"/>
      <c r="C12275" s="5"/>
    </row>
    <row r="12276" spans="2:3">
      <c r="B12276" s="5"/>
      <c r="C12276" s="5"/>
    </row>
    <row r="12277" spans="2:3">
      <c r="B12277" s="5"/>
      <c r="C12277" s="5"/>
    </row>
    <row r="12278" spans="2:3">
      <c r="B12278" s="5"/>
      <c r="C12278" s="5"/>
    </row>
    <row r="12279" spans="2:3">
      <c r="B12279" s="5"/>
      <c r="C12279" s="5"/>
    </row>
    <row r="12280" spans="2:3">
      <c r="B12280" s="5"/>
      <c r="C12280" s="5"/>
    </row>
    <row r="12281" spans="2:3">
      <c r="B12281" s="5"/>
      <c r="C12281" s="5"/>
    </row>
    <row r="12282" spans="2:3">
      <c r="B12282" s="5"/>
      <c r="C12282" s="5"/>
    </row>
    <row r="12283" spans="2:3">
      <c r="B12283" s="5"/>
      <c r="C12283" s="5"/>
    </row>
    <row r="12284" spans="2:3">
      <c r="B12284" s="5"/>
      <c r="C12284" s="5"/>
    </row>
    <row r="12285" spans="2:3">
      <c r="B12285" s="5"/>
      <c r="C12285" s="5"/>
    </row>
    <row r="12286" spans="2:3">
      <c r="B12286" s="5"/>
      <c r="C12286" s="5"/>
    </row>
    <row r="12287" spans="2:3">
      <c r="B12287" s="5"/>
      <c r="C12287" s="5"/>
    </row>
    <row r="12288" spans="2:3">
      <c r="B12288" s="5"/>
      <c r="C12288" s="5"/>
    </row>
    <row r="12289" spans="2:3">
      <c r="B12289" s="5"/>
      <c r="C12289" s="5"/>
    </row>
    <row r="12290" spans="2:3">
      <c r="B12290" s="5"/>
      <c r="C12290" s="5"/>
    </row>
    <row r="12291" spans="2:3">
      <c r="B12291" s="5"/>
      <c r="C12291" s="5"/>
    </row>
    <row r="12292" spans="2:3">
      <c r="B12292" s="5"/>
      <c r="C12292" s="5"/>
    </row>
    <row r="12293" spans="2:3">
      <c r="B12293" s="5"/>
      <c r="C12293" s="5"/>
    </row>
    <row r="12294" spans="2:3">
      <c r="B12294" s="5"/>
      <c r="C12294" s="5"/>
    </row>
    <row r="12295" spans="2:3">
      <c r="B12295" s="5"/>
      <c r="C12295" s="5"/>
    </row>
    <row r="12296" spans="2:3">
      <c r="B12296" s="5"/>
      <c r="C12296" s="5"/>
    </row>
    <row r="12297" spans="2:3">
      <c r="B12297" s="5"/>
      <c r="C12297" s="5"/>
    </row>
    <row r="12298" spans="2:3">
      <c r="B12298" s="5"/>
      <c r="C12298" s="5"/>
    </row>
    <row r="12299" spans="2:3">
      <c r="B12299" s="5"/>
      <c r="C12299" s="5"/>
    </row>
    <row r="12300" spans="2:3">
      <c r="B12300" s="5"/>
      <c r="C12300" s="5"/>
    </row>
    <row r="12301" spans="2:3">
      <c r="B12301" s="5"/>
      <c r="C12301" s="5"/>
    </row>
    <row r="12302" spans="2:3">
      <c r="B12302" s="5"/>
      <c r="C12302" s="5"/>
    </row>
    <row r="12303" spans="2:3">
      <c r="B12303" s="5"/>
      <c r="C12303" s="5"/>
    </row>
    <row r="12304" spans="2:3">
      <c r="B12304" s="5"/>
      <c r="C12304" s="5"/>
    </row>
    <row r="12305" spans="2:3">
      <c r="B12305" s="5"/>
      <c r="C12305" s="5"/>
    </row>
    <row r="12306" spans="2:3">
      <c r="B12306" s="5"/>
      <c r="C12306" s="5"/>
    </row>
    <row r="12307" spans="2:3">
      <c r="B12307" s="5"/>
      <c r="C12307" s="5"/>
    </row>
    <row r="12308" spans="2:3">
      <c r="B12308" s="5"/>
      <c r="C12308" s="5"/>
    </row>
    <row r="12309" spans="2:3">
      <c r="B12309" s="5"/>
      <c r="C12309" s="5"/>
    </row>
    <row r="12310" spans="2:3">
      <c r="B12310" s="5"/>
      <c r="C12310" s="5"/>
    </row>
    <row r="12311" spans="2:3">
      <c r="B12311" s="5"/>
      <c r="C12311" s="5"/>
    </row>
    <row r="12312" spans="2:3">
      <c r="B12312" s="5"/>
      <c r="C12312" s="5"/>
    </row>
    <row r="12313" spans="2:3">
      <c r="B12313" s="5"/>
      <c r="C12313" s="5"/>
    </row>
    <row r="12314" spans="2:3">
      <c r="B12314" s="5"/>
      <c r="C12314" s="5"/>
    </row>
    <row r="12315" spans="2:3">
      <c r="B12315" s="5"/>
      <c r="C12315" s="5"/>
    </row>
    <row r="12316" spans="2:3">
      <c r="B12316" s="5"/>
      <c r="C12316" s="5"/>
    </row>
    <row r="12317" spans="2:3">
      <c r="B12317" s="5"/>
      <c r="C12317" s="5"/>
    </row>
    <row r="12318" spans="2:3">
      <c r="B12318" s="5"/>
      <c r="C12318" s="5"/>
    </row>
    <row r="12319" spans="2:3">
      <c r="B12319" s="5"/>
      <c r="C12319" s="5"/>
    </row>
    <row r="12320" spans="2:3">
      <c r="B12320" s="5"/>
      <c r="C12320" s="5"/>
    </row>
    <row r="12321" spans="2:3">
      <c r="B12321" s="5"/>
      <c r="C12321" s="5"/>
    </row>
    <row r="12322" spans="2:3">
      <c r="B12322" s="5"/>
      <c r="C12322" s="5"/>
    </row>
    <row r="12323" spans="2:3">
      <c r="B12323" s="5"/>
      <c r="C12323" s="5"/>
    </row>
    <row r="12324" spans="2:3">
      <c r="B12324" s="5"/>
      <c r="C12324" s="5"/>
    </row>
    <row r="12325" spans="2:3">
      <c r="B12325" s="5"/>
      <c r="C12325" s="5"/>
    </row>
    <row r="12326" spans="2:3">
      <c r="B12326" s="5"/>
      <c r="C12326" s="5"/>
    </row>
    <row r="12327" spans="2:3">
      <c r="B12327" s="5"/>
      <c r="C12327" s="5"/>
    </row>
    <row r="12328" spans="2:3">
      <c r="B12328" s="5"/>
      <c r="C12328" s="5"/>
    </row>
    <row r="12329" spans="2:3">
      <c r="B12329" s="5"/>
      <c r="C12329" s="5"/>
    </row>
    <row r="12330" spans="2:3">
      <c r="B12330" s="5"/>
      <c r="C12330" s="5"/>
    </row>
    <row r="12331" spans="2:3">
      <c r="B12331" s="5"/>
      <c r="C12331" s="5"/>
    </row>
    <row r="12332" spans="2:3">
      <c r="B12332" s="5"/>
      <c r="C12332" s="5"/>
    </row>
    <row r="12333" spans="2:3">
      <c r="B12333" s="5"/>
      <c r="C12333" s="5"/>
    </row>
    <row r="12334" spans="2:3">
      <c r="B12334" s="5"/>
      <c r="C12334" s="5"/>
    </row>
    <row r="12335" spans="2:3">
      <c r="B12335" s="5"/>
      <c r="C12335" s="5"/>
    </row>
    <row r="12336" spans="2:3">
      <c r="B12336" s="5"/>
      <c r="C12336" s="5"/>
    </row>
    <row r="12337" spans="2:3">
      <c r="B12337" s="5"/>
      <c r="C12337" s="5"/>
    </row>
    <row r="12338" spans="2:3">
      <c r="B12338" s="5"/>
      <c r="C12338" s="5"/>
    </row>
    <row r="12339" spans="2:3">
      <c r="B12339" s="5"/>
      <c r="C12339" s="5"/>
    </row>
    <row r="12340" spans="2:3">
      <c r="B12340" s="5"/>
      <c r="C12340" s="5"/>
    </row>
    <row r="12341" spans="2:3">
      <c r="B12341" s="5"/>
      <c r="C12341" s="5"/>
    </row>
    <row r="12342" spans="2:3">
      <c r="B12342" s="5"/>
      <c r="C12342" s="5"/>
    </row>
    <row r="12343" spans="2:3">
      <c r="B12343" s="5"/>
      <c r="C12343" s="5"/>
    </row>
    <row r="12344" spans="2:3">
      <c r="B12344" s="5"/>
      <c r="C12344" s="5"/>
    </row>
    <row r="12345" spans="2:3">
      <c r="B12345" s="5"/>
      <c r="C12345" s="5"/>
    </row>
    <row r="12346" spans="2:3">
      <c r="B12346" s="5"/>
      <c r="C12346" s="5"/>
    </row>
    <row r="12347" spans="2:3">
      <c r="B12347" s="5"/>
      <c r="C12347" s="5"/>
    </row>
    <row r="12348" spans="2:3">
      <c r="B12348" s="5"/>
      <c r="C12348" s="5"/>
    </row>
    <row r="12349" spans="2:3">
      <c r="B12349" s="5"/>
      <c r="C12349" s="5"/>
    </row>
    <row r="12350" spans="2:3">
      <c r="B12350" s="5"/>
      <c r="C12350" s="5"/>
    </row>
    <row r="12351" spans="2:3">
      <c r="B12351" s="5"/>
      <c r="C12351" s="5"/>
    </row>
    <row r="12352" spans="2:3">
      <c r="B12352" s="5"/>
      <c r="C12352" s="5"/>
    </row>
    <row r="12353" spans="2:3">
      <c r="B12353" s="5"/>
      <c r="C12353" s="5"/>
    </row>
    <row r="12354" spans="2:3">
      <c r="B12354" s="5"/>
      <c r="C12354" s="5"/>
    </row>
    <row r="12355" spans="2:3">
      <c r="B12355" s="5"/>
      <c r="C12355" s="5"/>
    </row>
    <row r="12356" spans="2:3">
      <c r="B12356" s="5"/>
      <c r="C12356" s="5"/>
    </row>
    <row r="12357" spans="2:3">
      <c r="B12357" s="5"/>
      <c r="C12357" s="5"/>
    </row>
    <row r="12358" spans="2:3">
      <c r="B12358" s="5"/>
      <c r="C12358" s="5"/>
    </row>
    <row r="12359" spans="2:3">
      <c r="B12359" s="5"/>
      <c r="C12359" s="5"/>
    </row>
    <row r="12360" spans="2:3">
      <c r="B12360" s="5"/>
      <c r="C12360" s="5"/>
    </row>
    <row r="12361" spans="2:3">
      <c r="B12361" s="5"/>
      <c r="C12361" s="5"/>
    </row>
    <row r="12362" spans="2:3">
      <c r="B12362" s="5"/>
      <c r="C12362" s="5"/>
    </row>
    <row r="12363" spans="2:3">
      <c r="B12363" s="5"/>
      <c r="C12363" s="5"/>
    </row>
    <row r="12364" spans="2:3">
      <c r="B12364" s="5"/>
      <c r="C12364" s="5"/>
    </row>
    <row r="12365" spans="2:3">
      <c r="B12365" s="5"/>
      <c r="C12365" s="5"/>
    </row>
    <row r="12366" spans="2:3">
      <c r="B12366" s="5"/>
      <c r="C12366" s="5"/>
    </row>
    <row r="12367" spans="2:3">
      <c r="B12367" s="5"/>
      <c r="C12367" s="5"/>
    </row>
    <row r="12368" spans="2:3">
      <c r="B12368" s="5"/>
      <c r="C12368" s="5"/>
    </row>
    <row r="12369" spans="2:3">
      <c r="B12369" s="5"/>
      <c r="C12369" s="5"/>
    </row>
    <row r="12370" spans="2:3">
      <c r="B12370" s="5"/>
      <c r="C12370" s="5"/>
    </row>
    <row r="12371" spans="2:3">
      <c r="B12371" s="5"/>
      <c r="C12371" s="5"/>
    </row>
    <row r="12372" spans="2:3">
      <c r="B12372" s="5"/>
      <c r="C12372" s="5"/>
    </row>
    <row r="12373" spans="2:3">
      <c r="B12373" s="5"/>
      <c r="C12373" s="5"/>
    </row>
    <row r="12374" spans="2:3">
      <c r="B12374" s="5"/>
      <c r="C12374" s="5"/>
    </row>
    <row r="12375" spans="2:3">
      <c r="B12375" s="5"/>
      <c r="C12375" s="5"/>
    </row>
    <row r="12376" spans="2:3">
      <c r="B12376" s="5"/>
      <c r="C12376" s="5"/>
    </row>
    <row r="12377" spans="2:3">
      <c r="B12377" s="5"/>
      <c r="C12377" s="5"/>
    </row>
    <row r="12378" spans="2:3">
      <c r="B12378" s="5"/>
      <c r="C12378" s="5"/>
    </row>
    <row r="12379" spans="2:3">
      <c r="B12379" s="5"/>
      <c r="C12379" s="5"/>
    </row>
    <row r="12380" spans="2:3">
      <c r="B12380" s="5"/>
      <c r="C12380" s="5"/>
    </row>
    <row r="12381" spans="2:3">
      <c r="B12381" s="5"/>
      <c r="C12381" s="5"/>
    </row>
    <row r="12382" spans="2:3">
      <c r="B12382" s="5"/>
      <c r="C12382" s="5"/>
    </row>
    <row r="12383" spans="2:3">
      <c r="B12383" s="5"/>
      <c r="C12383" s="5"/>
    </row>
    <row r="12384" spans="2:3">
      <c r="B12384" s="5"/>
      <c r="C12384" s="5"/>
    </row>
    <row r="12385" spans="2:3">
      <c r="B12385" s="5"/>
      <c r="C12385" s="5"/>
    </row>
    <row r="12386" spans="2:3">
      <c r="B12386" s="5"/>
      <c r="C12386" s="5"/>
    </row>
    <row r="12387" spans="2:3">
      <c r="B12387" s="5"/>
      <c r="C12387" s="5"/>
    </row>
    <row r="12388" spans="2:3">
      <c r="B12388" s="5"/>
      <c r="C12388" s="5"/>
    </row>
    <row r="12389" spans="2:3">
      <c r="B12389" s="5"/>
      <c r="C12389" s="5"/>
    </row>
    <row r="12390" spans="2:3">
      <c r="B12390" s="5"/>
      <c r="C12390" s="5"/>
    </row>
    <row r="12391" spans="2:3">
      <c r="B12391" s="5"/>
      <c r="C12391" s="5"/>
    </row>
    <row r="12392" spans="2:3">
      <c r="B12392" s="5"/>
      <c r="C12392" s="5"/>
    </row>
    <row r="12393" spans="2:3">
      <c r="B12393" s="5"/>
      <c r="C12393" s="5"/>
    </row>
    <row r="12394" spans="2:3">
      <c r="B12394" s="5"/>
      <c r="C12394" s="5"/>
    </row>
    <row r="12395" spans="2:3">
      <c r="B12395" s="5"/>
      <c r="C12395" s="5"/>
    </row>
    <row r="12396" spans="2:3">
      <c r="B12396" s="5"/>
      <c r="C12396" s="5"/>
    </row>
    <row r="12397" spans="2:3">
      <c r="B12397" s="5"/>
      <c r="C12397" s="5"/>
    </row>
    <row r="12398" spans="2:3">
      <c r="B12398" s="5"/>
      <c r="C12398" s="5"/>
    </row>
    <row r="12399" spans="2:3">
      <c r="B12399" s="5"/>
      <c r="C12399" s="5"/>
    </row>
    <row r="12400" spans="2:3">
      <c r="B12400" s="5"/>
      <c r="C12400" s="5"/>
    </row>
    <row r="12401" spans="2:3">
      <c r="B12401" s="5"/>
      <c r="C12401" s="5"/>
    </row>
    <row r="12402" spans="2:3">
      <c r="B12402" s="5"/>
      <c r="C12402" s="5"/>
    </row>
    <row r="12403" spans="2:3">
      <c r="B12403" s="5"/>
      <c r="C12403" s="5"/>
    </row>
    <row r="12404" spans="2:3">
      <c r="B12404" s="5"/>
      <c r="C12404" s="5"/>
    </row>
    <row r="12405" spans="2:3">
      <c r="B12405" s="5"/>
      <c r="C12405" s="5"/>
    </row>
    <row r="12406" spans="2:3">
      <c r="B12406" s="5"/>
      <c r="C12406" s="5"/>
    </row>
    <row r="12407" spans="2:3">
      <c r="B12407" s="5"/>
      <c r="C12407" s="5"/>
    </row>
    <row r="12408" spans="2:3">
      <c r="B12408" s="5"/>
      <c r="C12408" s="5"/>
    </row>
    <row r="12409" spans="2:3">
      <c r="B12409" s="5"/>
      <c r="C12409" s="5"/>
    </row>
    <row r="12410" spans="2:3">
      <c r="B12410" s="5"/>
      <c r="C12410" s="5"/>
    </row>
    <row r="12411" spans="2:3">
      <c r="B12411" s="5"/>
      <c r="C12411" s="5"/>
    </row>
    <row r="12412" spans="2:3">
      <c r="B12412" s="5"/>
      <c r="C12412" s="5"/>
    </row>
    <row r="12413" spans="2:3">
      <c r="B12413" s="5"/>
      <c r="C12413" s="5"/>
    </row>
    <row r="12414" spans="2:3">
      <c r="B12414" s="5"/>
      <c r="C12414" s="5"/>
    </row>
    <row r="12415" spans="2:3">
      <c r="B12415" s="5"/>
      <c r="C12415" s="5"/>
    </row>
    <row r="12416" spans="2:3">
      <c r="B12416" s="5"/>
      <c r="C12416" s="5"/>
    </row>
    <row r="12417" spans="2:3">
      <c r="B12417" s="5"/>
      <c r="C12417" s="5"/>
    </row>
    <row r="12418" spans="2:3">
      <c r="B12418" s="5"/>
      <c r="C12418" s="5"/>
    </row>
    <row r="12419" spans="2:3">
      <c r="B12419" s="5"/>
      <c r="C12419" s="5"/>
    </row>
    <row r="12420" spans="2:3">
      <c r="B12420" s="5"/>
      <c r="C12420" s="5"/>
    </row>
    <row r="12421" spans="2:3">
      <c r="B12421" s="5"/>
      <c r="C12421" s="5"/>
    </row>
    <row r="12422" spans="2:3">
      <c r="B12422" s="5"/>
      <c r="C12422" s="5"/>
    </row>
    <row r="12423" spans="2:3">
      <c r="B12423" s="5"/>
      <c r="C12423" s="5"/>
    </row>
    <row r="12424" spans="2:3">
      <c r="B12424" s="5"/>
      <c r="C12424" s="5"/>
    </row>
    <row r="12425" spans="2:3">
      <c r="B12425" s="5"/>
      <c r="C12425" s="5"/>
    </row>
    <row r="12426" spans="2:3">
      <c r="B12426" s="5"/>
      <c r="C12426" s="5"/>
    </row>
    <row r="12427" spans="2:3">
      <c r="B12427" s="5"/>
      <c r="C12427" s="5"/>
    </row>
    <row r="12428" spans="2:3">
      <c r="B12428" s="5"/>
      <c r="C12428" s="5"/>
    </row>
    <row r="12429" spans="2:3">
      <c r="B12429" s="5"/>
      <c r="C12429" s="5"/>
    </row>
    <row r="12430" spans="2:3">
      <c r="B12430" s="5"/>
      <c r="C12430" s="5"/>
    </row>
    <row r="12431" spans="2:3">
      <c r="B12431" s="5"/>
      <c r="C12431" s="5"/>
    </row>
    <row r="12432" spans="2:3">
      <c r="B12432" s="5"/>
      <c r="C12432" s="5"/>
    </row>
    <row r="12433" spans="2:3">
      <c r="B12433" s="5"/>
      <c r="C12433" s="5"/>
    </row>
    <row r="12434" spans="2:3">
      <c r="B12434" s="5"/>
      <c r="C12434" s="5"/>
    </row>
    <row r="12435" spans="2:3">
      <c r="B12435" s="5"/>
      <c r="C12435" s="5"/>
    </row>
    <row r="12436" spans="2:3">
      <c r="B12436" s="5"/>
      <c r="C12436" s="5"/>
    </row>
    <row r="12437" spans="2:3">
      <c r="B12437" s="5"/>
      <c r="C12437" s="5"/>
    </row>
    <row r="12438" spans="2:3">
      <c r="B12438" s="5"/>
      <c r="C12438" s="5"/>
    </row>
    <row r="12439" spans="2:3">
      <c r="B12439" s="5"/>
      <c r="C12439" s="5"/>
    </row>
    <row r="12440" spans="2:3">
      <c r="B12440" s="5"/>
      <c r="C12440" s="5"/>
    </row>
    <row r="12441" spans="2:3">
      <c r="B12441" s="5"/>
      <c r="C12441" s="5"/>
    </row>
    <row r="12442" spans="2:3">
      <c r="B12442" s="5"/>
      <c r="C12442" s="5"/>
    </row>
    <row r="12443" spans="2:3">
      <c r="B12443" s="5"/>
      <c r="C12443" s="5"/>
    </row>
    <row r="12444" spans="2:3">
      <c r="B12444" s="5"/>
      <c r="C12444" s="5"/>
    </row>
    <row r="12445" spans="2:3">
      <c r="B12445" s="5"/>
      <c r="C12445" s="5"/>
    </row>
    <row r="12446" spans="2:3">
      <c r="B12446" s="5"/>
      <c r="C12446" s="5"/>
    </row>
    <row r="12447" spans="2:3">
      <c r="B12447" s="5"/>
      <c r="C12447" s="5"/>
    </row>
    <row r="12448" spans="2:3">
      <c r="B12448" s="5"/>
      <c r="C12448" s="5"/>
    </row>
    <row r="12449" spans="2:3">
      <c r="B12449" s="5"/>
      <c r="C12449" s="5"/>
    </row>
    <row r="12450" spans="2:3">
      <c r="B12450" s="5"/>
      <c r="C12450" s="5"/>
    </row>
    <row r="12451" spans="2:3">
      <c r="B12451" s="5"/>
      <c r="C12451" s="5"/>
    </row>
    <row r="12452" spans="2:3">
      <c r="B12452" s="5"/>
      <c r="C12452" s="5"/>
    </row>
    <row r="12453" spans="2:3">
      <c r="B12453" s="5"/>
      <c r="C12453" s="5"/>
    </row>
    <row r="12454" spans="2:3">
      <c r="B12454" s="5"/>
      <c r="C12454" s="5"/>
    </row>
    <row r="12455" spans="2:3">
      <c r="B12455" s="5"/>
      <c r="C12455" s="5"/>
    </row>
    <row r="12456" spans="2:3">
      <c r="B12456" s="5"/>
      <c r="C12456" s="5"/>
    </row>
    <row r="12457" spans="2:3">
      <c r="B12457" s="5"/>
      <c r="C12457" s="5"/>
    </row>
    <row r="12458" spans="2:3">
      <c r="B12458" s="5"/>
      <c r="C12458" s="5"/>
    </row>
    <row r="12459" spans="2:3">
      <c r="B12459" s="5"/>
      <c r="C12459" s="5"/>
    </row>
    <row r="12460" spans="2:3">
      <c r="B12460" s="5"/>
      <c r="C12460" s="5"/>
    </row>
    <row r="12461" spans="2:3">
      <c r="B12461" s="5"/>
      <c r="C12461" s="5"/>
    </row>
    <row r="12462" spans="2:3">
      <c r="B12462" s="5"/>
      <c r="C12462" s="5"/>
    </row>
    <row r="12463" spans="2:3">
      <c r="B12463" s="5"/>
      <c r="C12463" s="5"/>
    </row>
    <row r="12464" spans="2:3">
      <c r="B12464" s="5"/>
      <c r="C12464" s="5"/>
    </row>
    <row r="12465" spans="2:3">
      <c r="B12465" s="5"/>
      <c r="C12465" s="5"/>
    </row>
    <row r="12466" spans="2:3">
      <c r="B12466" s="5"/>
      <c r="C12466" s="5"/>
    </row>
    <row r="12467" spans="2:3">
      <c r="B12467" s="5"/>
      <c r="C12467" s="5"/>
    </row>
    <row r="12468" spans="2:3">
      <c r="B12468" s="5"/>
      <c r="C12468" s="5"/>
    </row>
    <row r="12469" spans="2:3">
      <c r="B12469" s="5"/>
      <c r="C12469" s="5"/>
    </row>
    <row r="12470" spans="2:3">
      <c r="B12470" s="5"/>
      <c r="C12470" s="5"/>
    </row>
    <row r="12471" spans="2:3">
      <c r="B12471" s="5"/>
      <c r="C12471" s="5"/>
    </row>
    <row r="12472" spans="2:3">
      <c r="B12472" s="5"/>
      <c r="C12472" s="5"/>
    </row>
    <row r="12473" spans="2:3">
      <c r="B12473" s="5"/>
      <c r="C12473" s="5"/>
    </row>
    <row r="12474" spans="2:3">
      <c r="B12474" s="5"/>
      <c r="C12474" s="5"/>
    </row>
    <row r="12475" spans="2:3">
      <c r="B12475" s="5"/>
      <c r="C12475" s="5"/>
    </row>
    <row r="12476" spans="2:3">
      <c r="B12476" s="5"/>
      <c r="C12476" s="5"/>
    </row>
    <row r="12477" spans="2:3">
      <c r="B12477" s="5"/>
      <c r="C12477" s="5"/>
    </row>
    <row r="12478" spans="2:3">
      <c r="B12478" s="5"/>
      <c r="C12478" s="5"/>
    </row>
    <row r="12479" spans="2:3">
      <c r="B12479" s="5"/>
      <c r="C12479" s="5"/>
    </row>
    <row r="12480" spans="2:3">
      <c r="B12480" s="5"/>
      <c r="C12480" s="5"/>
    </row>
    <row r="12481" spans="2:3">
      <c r="B12481" s="5"/>
      <c r="C12481" s="5"/>
    </row>
    <row r="12482" spans="2:3">
      <c r="B12482" s="5"/>
      <c r="C12482" s="5"/>
    </row>
    <row r="12483" spans="2:3">
      <c r="B12483" s="5"/>
      <c r="C12483" s="5"/>
    </row>
    <row r="12484" spans="2:3">
      <c r="B12484" s="5"/>
      <c r="C12484" s="5"/>
    </row>
    <row r="12485" spans="2:3">
      <c r="B12485" s="5"/>
      <c r="C12485" s="5"/>
    </row>
    <row r="12486" spans="2:3">
      <c r="B12486" s="5"/>
      <c r="C12486" s="5"/>
    </row>
    <row r="12487" spans="2:3">
      <c r="B12487" s="5"/>
      <c r="C12487" s="5"/>
    </row>
    <row r="12488" spans="2:3">
      <c r="B12488" s="5"/>
      <c r="C12488" s="5"/>
    </row>
    <row r="12489" spans="2:3">
      <c r="B12489" s="5"/>
      <c r="C12489" s="5"/>
    </row>
    <row r="12490" spans="2:3">
      <c r="B12490" s="5"/>
      <c r="C12490" s="5"/>
    </row>
    <row r="12491" spans="2:3">
      <c r="B12491" s="5"/>
      <c r="C12491" s="5"/>
    </row>
    <row r="12492" spans="2:3">
      <c r="B12492" s="5"/>
      <c r="C12492" s="5"/>
    </row>
    <row r="12493" spans="2:3">
      <c r="B12493" s="5"/>
      <c r="C12493" s="5"/>
    </row>
    <row r="12494" spans="2:3">
      <c r="B12494" s="5"/>
      <c r="C12494" s="5"/>
    </row>
    <row r="12495" spans="2:3">
      <c r="B12495" s="5"/>
      <c r="C12495" s="5"/>
    </row>
    <row r="12496" spans="2:3">
      <c r="B12496" s="5"/>
      <c r="C12496" s="5"/>
    </row>
    <row r="12497" spans="2:3">
      <c r="B12497" s="5"/>
      <c r="C12497" s="5"/>
    </row>
    <row r="12498" spans="2:3">
      <c r="B12498" s="5"/>
      <c r="C12498" s="5"/>
    </row>
    <row r="12499" spans="2:3">
      <c r="B12499" s="5"/>
      <c r="C12499" s="5"/>
    </row>
    <row r="12500" spans="2:3">
      <c r="B12500" s="5"/>
      <c r="C12500" s="5"/>
    </row>
    <row r="12501" spans="2:3">
      <c r="B12501" s="5"/>
      <c r="C12501" s="5"/>
    </row>
    <row r="12502" spans="2:3">
      <c r="B12502" s="5"/>
      <c r="C12502" s="5"/>
    </row>
    <row r="12503" spans="2:3">
      <c r="B12503" s="5"/>
      <c r="C12503" s="5"/>
    </row>
    <row r="12504" spans="2:3">
      <c r="B12504" s="5"/>
      <c r="C12504" s="5"/>
    </row>
    <row r="12505" spans="2:3">
      <c r="B12505" s="5"/>
      <c r="C12505" s="5"/>
    </row>
    <row r="12506" spans="2:3">
      <c r="B12506" s="5"/>
      <c r="C12506" s="5"/>
    </row>
    <row r="12507" spans="2:3">
      <c r="B12507" s="5"/>
      <c r="C12507" s="5"/>
    </row>
    <row r="12508" spans="2:3">
      <c r="B12508" s="5"/>
      <c r="C12508" s="5"/>
    </row>
    <row r="12509" spans="2:3">
      <c r="B12509" s="5"/>
      <c r="C12509" s="5"/>
    </row>
    <row r="12510" spans="2:3">
      <c r="B12510" s="5"/>
      <c r="C12510" s="5"/>
    </row>
    <row r="12511" spans="2:3">
      <c r="B12511" s="5"/>
      <c r="C12511" s="5"/>
    </row>
    <row r="12512" spans="2:3">
      <c r="B12512" s="5"/>
      <c r="C12512" s="5"/>
    </row>
    <row r="12513" spans="2:3">
      <c r="B12513" s="5"/>
      <c r="C12513" s="5"/>
    </row>
    <row r="12514" spans="2:3">
      <c r="B12514" s="5"/>
      <c r="C12514" s="5"/>
    </row>
    <row r="12515" spans="2:3">
      <c r="B12515" s="5"/>
      <c r="C12515" s="5"/>
    </row>
    <row r="12516" spans="2:3">
      <c r="B12516" s="5"/>
      <c r="C12516" s="5"/>
    </row>
    <row r="12517" spans="2:3">
      <c r="B12517" s="5"/>
      <c r="C12517" s="5"/>
    </row>
    <row r="12518" spans="2:3">
      <c r="B12518" s="5"/>
      <c r="C12518" s="5"/>
    </row>
    <row r="12519" spans="2:3">
      <c r="B12519" s="5"/>
      <c r="C12519" s="5"/>
    </row>
    <row r="12520" spans="2:3">
      <c r="B12520" s="5"/>
      <c r="C12520" s="5"/>
    </row>
    <row r="12521" spans="2:3">
      <c r="B12521" s="5"/>
      <c r="C12521" s="5"/>
    </row>
    <row r="12522" spans="2:3">
      <c r="B12522" s="5"/>
      <c r="C12522" s="5"/>
    </row>
    <row r="12523" spans="2:3">
      <c r="B12523" s="5"/>
      <c r="C12523" s="5"/>
    </row>
    <row r="12524" spans="2:3">
      <c r="B12524" s="5"/>
      <c r="C12524" s="5"/>
    </row>
    <row r="12525" spans="2:3">
      <c r="B12525" s="5"/>
      <c r="C12525" s="5"/>
    </row>
    <row r="12526" spans="2:3">
      <c r="B12526" s="5"/>
      <c r="C12526" s="5"/>
    </row>
    <row r="12527" spans="2:3">
      <c r="B12527" s="5"/>
      <c r="C12527" s="5"/>
    </row>
    <row r="12528" spans="2:3">
      <c r="B12528" s="5"/>
      <c r="C12528" s="5"/>
    </row>
    <row r="12529" spans="2:3">
      <c r="B12529" s="5"/>
      <c r="C12529" s="5"/>
    </row>
    <row r="12530" spans="2:3">
      <c r="B12530" s="5"/>
      <c r="C12530" s="5"/>
    </row>
    <row r="12531" spans="2:3">
      <c r="B12531" s="5"/>
      <c r="C12531" s="5"/>
    </row>
    <row r="12532" spans="2:3">
      <c r="B12532" s="5"/>
      <c r="C12532" s="5"/>
    </row>
    <row r="12533" spans="2:3">
      <c r="B12533" s="5"/>
      <c r="C12533" s="5"/>
    </row>
    <row r="12534" spans="2:3">
      <c r="B12534" s="5"/>
      <c r="C12534" s="5"/>
    </row>
    <row r="12535" spans="2:3">
      <c r="B12535" s="5"/>
      <c r="C12535" s="5"/>
    </row>
    <row r="12536" spans="2:3">
      <c r="B12536" s="5"/>
      <c r="C12536" s="5"/>
    </row>
    <row r="12537" spans="2:3">
      <c r="B12537" s="5"/>
      <c r="C12537" s="5"/>
    </row>
    <row r="12538" spans="2:3">
      <c r="B12538" s="5"/>
      <c r="C12538" s="5"/>
    </row>
    <row r="12539" spans="2:3">
      <c r="B12539" s="5"/>
      <c r="C12539" s="5"/>
    </row>
    <row r="12540" spans="2:3">
      <c r="B12540" s="5"/>
      <c r="C12540" s="5"/>
    </row>
    <row r="12541" spans="2:3">
      <c r="B12541" s="5"/>
      <c r="C12541" s="5"/>
    </row>
    <row r="12542" spans="2:3">
      <c r="B12542" s="5"/>
      <c r="C12542" s="5"/>
    </row>
    <row r="12543" spans="2:3">
      <c r="B12543" s="5"/>
      <c r="C12543" s="5"/>
    </row>
    <row r="12544" spans="2:3">
      <c r="B12544" s="5"/>
      <c r="C12544" s="5"/>
    </row>
    <row r="12545" spans="2:3">
      <c r="B12545" s="5"/>
      <c r="C12545" s="5"/>
    </row>
    <row r="12546" spans="2:3">
      <c r="B12546" s="5"/>
      <c r="C12546" s="5"/>
    </row>
    <row r="12547" spans="2:3">
      <c r="B12547" s="5"/>
      <c r="C12547" s="5"/>
    </row>
    <row r="12548" spans="2:3">
      <c r="B12548" s="5"/>
      <c r="C12548" s="5"/>
    </row>
    <row r="12549" spans="2:3">
      <c r="B12549" s="5"/>
      <c r="C12549" s="5"/>
    </row>
    <row r="12550" spans="2:3">
      <c r="B12550" s="5"/>
      <c r="C12550" s="5"/>
    </row>
    <row r="12551" spans="2:3">
      <c r="B12551" s="5"/>
      <c r="C12551" s="5"/>
    </row>
    <row r="12552" spans="2:3">
      <c r="B12552" s="5"/>
      <c r="C12552" s="5"/>
    </row>
    <row r="12553" spans="2:3">
      <c r="B12553" s="5"/>
      <c r="C12553" s="5"/>
    </row>
    <row r="12554" spans="2:3">
      <c r="B12554" s="5"/>
      <c r="C12554" s="5"/>
    </row>
    <row r="12555" spans="2:3">
      <c r="B12555" s="5"/>
      <c r="C12555" s="5"/>
    </row>
    <row r="12556" spans="2:3">
      <c r="B12556" s="5"/>
      <c r="C12556" s="5"/>
    </row>
    <row r="12557" spans="2:3">
      <c r="B12557" s="5"/>
      <c r="C12557" s="5"/>
    </row>
    <row r="12558" spans="2:3">
      <c r="B12558" s="5"/>
      <c r="C12558" s="5"/>
    </row>
    <row r="12559" spans="2:3">
      <c r="B12559" s="5"/>
      <c r="C12559" s="5"/>
    </row>
    <row r="12560" spans="2:3">
      <c r="B12560" s="5"/>
      <c r="C12560" s="5"/>
    </row>
    <row r="12561" spans="2:3">
      <c r="B12561" s="5"/>
      <c r="C12561" s="5"/>
    </row>
    <row r="12562" spans="2:3">
      <c r="B12562" s="5"/>
      <c r="C12562" s="5"/>
    </row>
    <row r="12563" spans="2:3">
      <c r="B12563" s="5"/>
      <c r="C12563" s="5"/>
    </row>
    <row r="12564" spans="2:3">
      <c r="B12564" s="5"/>
      <c r="C12564" s="5"/>
    </row>
    <row r="12565" spans="2:3">
      <c r="B12565" s="5"/>
      <c r="C12565" s="5"/>
    </row>
    <row r="12566" spans="2:3">
      <c r="B12566" s="5"/>
      <c r="C12566" s="5"/>
    </row>
    <row r="12567" spans="2:3">
      <c r="B12567" s="5"/>
      <c r="C12567" s="5"/>
    </row>
    <row r="12568" spans="2:3">
      <c r="B12568" s="5"/>
      <c r="C12568" s="5"/>
    </row>
    <row r="12569" spans="2:3">
      <c r="B12569" s="5"/>
      <c r="C12569" s="5"/>
    </row>
    <row r="12570" spans="2:3">
      <c r="B12570" s="5"/>
      <c r="C12570" s="5"/>
    </row>
    <row r="12571" spans="2:3">
      <c r="B12571" s="5"/>
      <c r="C12571" s="5"/>
    </row>
    <row r="12572" spans="2:3">
      <c r="B12572" s="5"/>
      <c r="C12572" s="5"/>
    </row>
    <row r="12573" spans="2:3">
      <c r="B12573" s="5"/>
      <c r="C12573" s="5"/>
    </row>
    <row r="12574" spans="2:3">
      <c r="B12574" s="5"/>
      <c r="C12574" s="5"/>
    </row>
    <row r="12575" spans="2:3">
      <c r="B12575" s="5"/>
      <c r="C12575" s="5"/>
    </row>
    <row r="12576" spans="2:3">
      <c r="B12576" s="5"/>
      <c r="C12576" s="5"/>
    </row>
    <row r="12577" spans="2:3">
      <c r="B12577" s="5"/>
      <c r="C12577" s="5"/>
    </row>
    <row r="12578" spans="2:3">
      <c r="B12578" s="5"/>
      <c r="C12578" s="5"/>
    </row>
    <row r="12579" spans="2:3">
      <c r="B12579" s="5"/>
      <c r="C12579" s="5"/>
    </row>
    <row r="12580" spans="2:3">
      <c r="B12580" s="5"/>
      <c r="C12580" s="5"/>
    </row>
    <row r="12581" spans="2:3">
      <c r="B12581" s="5"/>
      <c r="C12581" s="5"/>
    </row>
    <row r="12582" spans="2:3">
      <c r="B12582" s="5"/>
      <c r="C12582" s="5"/>
    </row>
    <row r="12583" spans="2:3">
      <c r="B12583" s="5"/>
      <c r="C12583" s="5"/>
    </row>
    <row r="12584" spans="2:3">
      <c r="B12584" s="5"/>
      <c r="C12584" s="5"/>
    </row>
    <row r="12585" spans="2:3">
      <c r="B12585" s="5"/>
      <c r="C12585" s="5"/>
    </row>
    <row r="12586" spans="2:3">
      <c r="B12586" s="5"/>
      <c r="C12586" s="5"/>
    </row>
    <row r="12587" spans="2:3">
      <c r="B12587" s="5"/>
      <c r="C12587" s="5"/>
    </row>
    <row r="12588" spans="2:3">
      <c r="B12588" s="5"/>
      <c r="C12588" s="5"/>
    </row>
    <row r="12589" spans="2:3">
      <c r="B12589" s="5"/>
      <c r="C12589" s="5"/>
    </row>
    <row r="12590" spans="2:3">
      <c r="B12590" s="5"/>
      <c r="C12590" s="5"/>
    </row>
    <row r="12591" spans="2:3">
      <c r="B12591" s="5"/>
      <c r="C12591" s="5"/>
    </row>
    <row r="12592" spans="2:3">
      <c r="B12592" s="5"/>
      <c r="C12592" s="5"/>
    </row>
    <row r="12593" spans="2:3">
      <c r="B12593" s="5"/>
      <c r="C12593" s="5"/>
    </row>
    <row r="12594" spans="2:3">
      <c r="B12594" s="5"/>
      <c r="C12594" s="5"/>
    </row>
    <row r="12595" spans="2:3">
      <c r="B12595" s="5"/>
      <c r="C12595" s="5"/>
    </row>
    <row r="12596" spans="2:3">
      <c r="B12596" s="5"/>
      <c r="C12596" s="5"/>
    </row>
    <row r="12597" spans="2:3">
      <c r="B12597" s="5"/>
      <c r="C12597" s="5"/>
    </row>
    <row r="12598" spans="2:3">
      <c r="B12598" s="5"/>
      <c r="C12598" s="5"/>
    </row>
    <row r="12599" spans="2:3">
      <c r="B12599" s="5"/>
      <c r="C12599" s="5"/>
    </row>
    <row r="12600" spans="2:3">
      <c r="B12600" s="5"/>
      <c r="C12600" s="5"/>
    </row>
    <row r="12601" spans="2:3">
      <c r="B12601" s="5"/>
      <c r="C12601" s="5"/>
    </row>
    <row r="12602" spans="2:3">
      <c r="B12602" s="5"/>
      <c r="C12602" s="5"/>
    </row>
    <row r="12603" spans="2:3">
      <c r="B12603" s="5"/>
      <c r="C12603" s="5"/>
    </row>
    <row r="12604" spans="2:3">
      <c r="B12604" s="5"/>
      <c r="C12604" s="5"/>
    </row>
    <row r="12605" spans="2:3">
      <c r="B12605" s="5"/>
      <c r="C12605" s="5"/>
    </row>
    <row r="12606" spans="2:3">
      <c r="B12606" s="5"/>
      <c r="C12606" s="5"/>
    </row>
    <row r="12607" spans="2:3">
      <c r="B12607" s="5"/>
      <c r="C12607" s="5"/>
    </row>
    <row r="12608" spans="2:3">
      <c r="B12608" s="5"/>
      <c r="C12608" s="5"/>
    </row>
    <row r="12609" spans="2:3">
      <c r="B12609" s="5"/>
      <c r="C12609" s="5"/>
    </row>
    <row r="12610" spans="2:3">
      <c r="B12610" s="5"/>
      <c r="C12610" s="5"/>
    </row>
    <row r="12611" spans="2:3">
      <c r="B12611" s="5"/>
      <c r="C12611" s="5"/>
    </row>
    <row r="12612" spans="2:3">
      <c r="B12612" s="5"/>
      <c r="C12612" s="5"/>
    </row>
    <row r="12613" spans="2:3">
      <c r="B12613" s="5"/>
      <c r="C12613" s="5"/>
    </row>
    <row r="12614" spans="2:3">
      <c r="B12614" s="5"/>
      <c r="C12614" s="5"/>
    </row>
    <row r="12615" spans="2:3">
      <c r="B12615" s="5"/>
      <c r="C12615" s="5"/>
    </row>
    <row r="12616" spans="2:3">
      <c r="B12616" s="5"/>
      <c r="C12616" s="5"/>
    </row>
    <row r="12617" spans="2:3">
      <c r="B12617" s="5"/>
      <c r="C12617" s="5"/>
    </row>
    <row r="12618" spans="2:3">
      <c r="B12618" s="5"/>
      <c r="C12618" s="5"/>
    </row>
    <row r="12619" spans="2:3">
      <c r="B12619" s="5"/>
      <c r="C12619" s="5"/>
    </row>
    <row r="12620" spans="2:3">
      <c r="B12620" s="5"/>
      <c r="C12620" s="5"/>
    </row>
    <row r="12621" spans="2:3">
      <c r="B12621" s="5"/>
      <c r="C12621" s="5"/>
    </row>
    <row r="12622" spans="2:3">
      <c r="B12622" s="5"/>
      <c r="C12622" s="5"/>
    </row>
    <row r="12623" spans="2:3">
      <c r="B12623" s="5"/>
      <c r="C12623" s="5"/>
    </row>
    <row r="12624" spans="2:3">
      <c r="B12624" s="5"/>
      <c r="C12624" s="5"/>
    </row>
    <row r="12625" spans="2:3">
      <c r="B12625" s="5"/>
      <c r="C12625" s="5"/>
    </row>
    <row r="12626" spans="2:3">
      <c r="B12626" s="5"/>
      <c r="C12626" s="5"/>
    </row>
    <row r="12627" spans="2:3">
      <c r="B12627" s="5"/>
      <c r="C12627" s="5"/>
    </row>
    <row r="12628" spans="2:3">
      <c r="B12628" s="5"/>
      <c r="C12628" s="5"/>
    </row>
    <row r="12629" spans="2:3">
      <c r="B12629" s="5"/>
      <c r="C12629" s="5"/>
    </row>
    <row r="12630" spans="2:3">
      <c r="B12630" s="5"/>
      <c r="C12630" s="5"/>
    </row>
    <row r="12631" spans="2:3">
      <c r="B12631" s="5"/>
      <c r="C12631" s="5"/>
    </row>
    <row r="12632" spans="2:3">
      <c r="B12632" s="5"/>
      <c r="C12632" s="5"/>
    </row>
    <row r="12633" spans="2:3">
      <c r="B12633" s="5"/>
      <c r="C12633" s="5"/>
    </row>
    <row r="12634" spans="2:3">
      <c r="B12634" s="5"/>
      <c r="C12634" s="5"/>
    </row>
    <row r="12635" spans="2:3">
      <c r="B12635" s="5"/>
      <c r="C12635" s="5"/>
    </row>
    <row r="12636" spans="2:3">
      <c r="B12636" s="5"/>
      <c r="C12636" s="5"/>
    </row>
    <row r="12637" spans="2:3">
      <c r="B12637" s="5"/>
      <c r="C12637" s="5"/>
    </row>
    <row r="12638" spans="2:3">
      <c r="B12638" s="5"/>
      <c r="C12638" s="5"/>
    </row>
    <row r="12639" spans="2:3">
      <c r="B12639" s="5"/>
      <c r="C12639" s="5"/>
    </row>
    <row r="12640" spans="2:3">
      <c r="B12640" s="5"/>
      <c r="C12640" s="5"/>
    </row>
    <row r="12641" spans="2:3">
      <c r="B12641" s="5"/>
      <c r="C12641" s="5"/>
    </row>
    <row r="12642" spans="2:3">
      <c r="B12642" s="5"/>
      <c r="C12642" s="5"/>
    </row>
    <row r="12643" spans="2:3">
      <c r="B12643" s="5"/>
      <c r="C12643" s="5"/>
    </row>
    <row r="12644" spans="2:3">
      <c r="B12644" s="5"/>
      <c r="C12644" s="5"/>
    </row>
    <row r="12645" spans="2:3">
      <c r="B12645" s="5"/>
      <c r="C12645" s="5"/>
    </row>
    <row r="12646" spans="2:3">
      <c r="B12646" s="5"/>
      <c r="C12646" s="5"/>
    </row>
    <row r="12647" spans="2:3">
      <c r="B12647" s="5"/>
      <c r="C12647" s="5"/>
    </row>
    <row r="12648" spans="2:3">
      <c r="B12648" s="5"/>
      <c r="C12648" s="5"/>
    </row>
    <row r="12649" spans="2:3">
      <c r="B12649" s="5"/>
      <c r="C12649" s="5"/>
    </row>
    <row r="12650" spans="2:3">
      <c r="B12650" s="5"/>
      <c r="C12650" s="5"/>
    </row>
    <row r="12651" spans="2:3">
      <c r="B12651" s="5"/>
      <c r="C12651" s="5"/>
    </row>
    <row r="12652" spans="2:3">
      <c r="B12652" s="5"/>
      <c r="C12652" s="5"/>
    </row>
    <row r="12653" spans="2:3">
      <c r="B12653" s="5"/>
      <c r="C12653" s="5"/>
    </row>
    <row r="12654" spans="2:3">
      <c r="B12654" s="5"/>
      <c r="C12654" s="5"/>
    </row>
    <row r="12655" spans="2:3">
      <c r="B12655" s="5"/>
      <c r="C12655" s="5"/>
    </row>
    <row r="12656" spans="2:3">
      <c r="B12656" s="5"/>
      <c r="C12656" s="5"/>
    </row>
    <row r="12657" spans="2:3">
      <c r="B12657" s="5"/>
      <c r="C12657" s="5"/>
    </row>
    <row r="12658" spans="2:3">
      <c r="B12658" s="5"/>
      <c r="C12658" s="5"/>
    </row>
    <row r="12659" spans="2:3">
      <c r="B12659" s="5"/>
      <c r="C12659" s="5"/>
    </row>
    <row r="12660" spans="2:3">
      <c r="B12660" s="5"/>
      <c r="C12660" s="5"/>
    </row>
    <row r="12661" spans="2:3">
      <c r="B12661" s="5"/>
      <c r="C12661" s="5"/>
    </row>
    <row r="12662" spans="2:3">
      <c r="B12662" s="5"/>
      <c r="C12662" s="5"/>
    </row>
    <row r="12663" spans="2:3">
      <c r="B12663" s="5"/>
      <c r="C12663" s="5"/>
    </row>
    <row r="12664" spans="2:3">
      <c r="B12664" s="5"/>
      <c r="C12664" s="5"/>
    </row>
    <row r="12665" spans="2:3">
      <c r="B12665" s="5"/>
      <c r="C12665" s="5"/>
    </row>
    <row r="12666" spans="2:3">
      <c r="B12666" s="5"/>
      <c r="C12666" s="5"/>
    </row>
    <row r="12667" spans="2:3">
      <c r="B12667" s="5"/>
      <c r="C12667" s="5"/>
    </row>
    <row r="12668" spans="2:3">
      <c r="B12668" s="5"/>
      <c r="C12668" s="5"/>
    </row>
    <row r="12669" spans="2:3">
      <c r="B12669" s="5"/>
      <c r="C12669" s="5"/>
    </row>
    <row r="12670" spans="2:3">
      <c r="B12670" s="5"/>
      <c r="C12670" s="5"/>
    </row>
    <row r="12671" spans="2:3">
      <c r="B12671" s="5"/>
      <c r="C12671" s="5"/>
    </row>
    <row r="12672" spans="2:3">
      <c r="B12672" s="5"/>
      <c r="C12672" s="5"/>
    </row>
    <row r="12673" spans="2:3">
      <c r="B12673" s="5"/>
      <c r="C12673" s="5"/>
    </row>
    <row r="12674" spans="2:3">
      <c r="B12674" s="5"/>
      <c r="C12674" s="5"/>
    </row>
    <row r="12675" spans="2:3">
      <c r="B12675" s="5"/>
      <c r="C12675" s="5"/>
    </row>
    <row r="12676" spans="2:3">
      <c r="B12676" s="5"/>
      <c r="C12676" s="5"/>
    </row>
    <row r="12677" spans="2:3">
      <c r="B12677" s="5"/>
      <c r="C12677" s="5"/>
    </row>
    <row r="12678" spans="2:3">
      <c r="B12678" s="5"/>
      <c r="C12678" s="5"/>
    </row>
    <row r="12679" spans="2:3">
      <c r="B12679" s="5"/>
      <c r="C12679" s="5"/>
    </row>
    <row r="12680" spans="2:3">
      <c r="B12680" s="5"/>
      <c r="C12680" s="5"/>
    </row>
    <row r="12681" spans="2:3">
      <c r="B12681" s="5"/>
      <c r="C12681" s="5"/>
    </row>
    <row r="12682" spans="2:3">
      <c r="B12682" s="5"/>
      <c r="C12682" s="5"/>
    </row>
    <row r="12683" spans="2:3">
      <c r="B12683" s="5"/>
      <c r="C12683" s="5"/>
    </row>
    <row r="12684" spans="2:3">
      <c r="B12684" s="5"/>
      <c r="C12684" s="5"/>
    </row>
    <row r="12685" spans="2:3">
      <c r="B12685" s="5"/>
      <c r="C12685" s="5"/>
    </row>
    <row r="12686" spans="2:3">
      <c r="B12686" s="5"/>
      <c r="C12686" s="5"/>
    </row>
    <row r="12687" spans="2:3">
      <c r="B12687" s="5"/>
      <c r="C12687" s="5"/>
    </row>
    <row r="12688" spans="2:3">
      <c r="B12688" s="5"/>
      <c r="C12688" s="5"/>
    </row>
    <row r="12689" spans="2:3">
      <c r="B12689" s="5"/>
      <c r="C12689" s="5"/>
    </row>
    <row r="12690" spans="2:3">
      <c r="B12690" s="5"/>
      <c r="C12690" s="5"/>
    </row>
    <row r="12691" spans="2:3">
      <c r="B12691" s="5"/>
      <c r="C12691" s="5"/>
    </row>
    <row r="12692" spans="2:3">
      <c r="B12692" s="5"/>
      <c r="C12692" s="5"/>
    </row>
    <row r="12693" spans="2:3">
      <c r="B12693" s="5"/>
      <c r="C12693" s="5"/>
    </row>
    <row r="12694" spans="2:3">
      <c r="B12694" s="5"/>
      <c r="C12694" s="5"/>
    </row>
    <row r="12695" spans="2:3">
      <c r="B12695" s="5"/>
      <c r="C12695" s="5"/>
    </row>
    <row r="12696" spans="2:3">
      <c r="B12696" s="5"/>
      <c r="C12696" s="5"/>
    </row>
    <row r="12697" spans="2:3">
      <c r="B12697" s="5"/>
      <c r="C12697" s="5"/>
    </row>
    <row r="12698" spans="2:3">
      <c r="B12698" s="5"/>
      <c r="C12698" s="5"/>
    </row>
    <row r="12699" spans="2:3">
      <c r="B12699" s="5"/>
      <c r="C12699" s="5"/>
    </row>
    <row r="12700" spans="2:3">
      <c r="B12700" s="5"/>
      <c r="C12700" s="5"/>
    </row>
    <row r="12701" spans="2:3">
      <c r="B12701" s="5"/>
      <c r="C12701" s="5"/>
    </row>
    <row r="12702" spans="2:3">
      <c r="B12702" s="5"/>
      <c r="C12702" s="5"/>
    </row>
    <row r="12703" spans="2:3">
      <c r="B12703" s="5"/>
      <c r="C12703" s="5"/>
    </row>
    <row r="12704" spans="2:3">
      <c r="B12704" s="5"/>
      <c r="C12704" s="5"/>
    </row>
    <row r="12705" spans="2:3">
      <c r="B12705" s="5"/>
      <c r="C12705" s="5"/>
    </row>
    <row r="12706" spans="2:3">
      <c r="B12706" s="5"/>
      <c r="C12706" s="5"/>
    </row>
    <row r="12707" spans="2:3">
      <c r="B12707" s="5"/>
      <c r="C12707" s="5"/>
    </row>
    <row r="12708" spans="2:3">
      <c r="B12708" s="5"/>
      <c r="C12708" s="5"/>
    </row>
    <row r="12709" spans="2:3">
      <c r="B12709" s="5"/>
      <c r="C12709" s="5"/>
    </row>
    <row r="12710" spans="2:3">
      <c r="B12710" s="5"/>
      <c r="C12710" s="5"/>
    </row>
    <row r="12711" spans="2:3">
      <c r="B12711" s="5"/>
      <c r="C12711" s="5"/>
    </row>
    <row r="12712" spans="2:3">
      <c r="B12712" s="5"/>
      <c r="C12712" s="5"/>
    </row>
    <row r="12713" spans="2:3">
      <c r="B12713" s="5"/>
      <c r="C12713" s="5"/>
    </row>
    <row r="12714" spans="2:3">
      <c r="B12714" s="5"/>
      <c r="C12714" s="5"/>
    </row>
    <row r="12715" spans="2:3">
      <c r="B12715" s="5"/>
      <c r="C12715" s="5"/>
    </row>
    <row r="12716" spans="2:3">
      <c r="B12716" s="5"/>
      <c r="C12716" s="5"/>
    </row>
    <row r="12717" spans="2:3">
      <c r="B12717" s="5"/>
      <c r="C12717" s="5"/>
    </row>
    <row r="12718" spans="2:3">
      <c r="B12718" s="5"/>
      <c r="C12718" s="5"/>
    </row>
    <row r="12719" spans="2:3">
      <c r="B12719" s="5"/>
      <c r="C12719" s="5"/>
    </row>
    <row r="12720" spans="2:3">
      <c r="B12720" s="5"/>
      <c r="C12720" s="5"/>
    </row>
    <row r="12721" spans="2:3">
      <c r="B12721" s="5"/>
      <c r="C12721" s="5"/>
    </row>
    <row r="12722" spans="2:3">
      <c r="B12722" s="5"/>
      <c r="C12722" s="5"/>
    </row>
    <row r="12723" spans="2:3">
      <c r="B12723" s="5"/>
      <c r="C12723" s="5"/>
    </row>
    <row r="12724" spans="2:3">
      <c r="B12724" s="5"/>
      <c r="C12724" s="5"/>
    </row>
    <row r="12725" spans="2:3">
      <c r="B12725" s="5"/>
      <c r="C12725" s="5"/>
    </row>
    <row r="12726" spans="2:3">
      <c r="B12726" s="5"/>
      <c r="C12726" s="5"/>
    </row>
    <row r="12727" spans="2:3">
      <c r="B12727" s="5"/>
      <c r="C12727" s="5"/>
    </row>
    <row r="12728" spans="2:3">
      <c r="B12728" s="5"/>
      <c r="C12728" s="5"/>
    </row>
    <row r="12729" spans="2:3">
      <c r="B12729" s="5"/>
      <c r="C12729" s="5"/>
    </row>
    <row r="12730" spans="2:3">
      <c r="B12730" s="5"/>
      <c r="C12730" s="5"/>
    </row>
    <row r="12731" spans="2:3">
      <c r="B12731" s="5"/>
      <c r="C12731" s="5"/>
    </row>
    <row r="12732" spans="2:3">
      <c r="B12732" s="5"/>
      <c r="C12732" s="5"/>
    </row>
    <row r="12733" spans="2:3">
      <c r="B12733" s="5"/>
      <c r="C12733" s="5"/>
    </row>
    <row r="12734" spans="2:3">
      <c r="B12734" s="5"/>
      <c r="C12734" s="5"/>
    </row>
    <row r="12735" spans="2:3">
      <c r="B12735" s="5"/>
      <c r="C12735" s="5"/>
    </row>
    <row r="12736" spans="2:3">
      <c r="B12736" s="5"/>
      <c r="C12736" s="5"/>
    </row>
    <row r="12737" spans="2:3">
      <c r="B12737" s="5"/>
      <c r="C12737" s="5"/>
    </row>
    <row r="12738" spans="2:3">
      <c r="B12738" s="5"/>
      <c r="C12738" s="5"/>
    </row>
    <row r="12739" spans="2:3">
      <c r="B12739" s="5"/>
      <c r="C12739" s="5"/>
    </row>
    <row r="12740" spans="2:3">
      <c r="B12740" s="5"/>
      <c r="C12740" s="5"/>
    </row>
    <row r="12741" spans="2:3">
      <c r="B12741" s="5"/>
      <c r="C12741" s="5"/>
    </row>
    <row r="12742" spans="2:3">
      <c r="B12742" s="5"/>
      <c r="C12742" s="5"/>
    </row>
    <row r="12743" spans="2:3">
      <c r="B12743" s="5"/>
      <c r="C12743" s="5"/>
    </row>
    <row r="12744" spans="2:3">
      <c r="B12744" s="5"/>
      <c r="C12744" s="5"/>
    </row>
    <row r="12745" spans="2:3">
      <c r="B12745" s="5"/>
      <c r="C12745" s="5"/>
    </row>
    <row r="12746" spans="2:3">
      <c r="B12746" s="5"/>
      <c r="C12746" s="5"/>
    </row>
    <row r="12747" spans="2:3">
      <c r="B12747" s="5"/>
      <c r="C12747" s="5"/>
    </row>
    <row r="12748" spans="2:3">
      <c r="B12748" s="5"/>
      <c r="C12748" s="5"/>
    </row>
    <row r="12749" spans="2:3">
      <c r="B12749" s="5"/>
      <c r="C12749" s="5"/>
    </row>
    <row r="12750" spans="2:3">
      <c r="B12750" s="5"/>
      <c r="C12750" s="5"/>
    </row>
    <row r="12751" spans="2:3">
      <c r="B12751" s="5"/>
      <c r="C12751" s="5"/>
    </row>
    <row r="12752" spans="2:3">
      <c r="B12752" s="5"/>
      <c r="C12752" s="5"/>
    </row>
    <row r="12753" spans="2:3">
      <c r="B12753" s="5"/>
      <c r="C12753" s="5"/>
    </row>
    <row r="12754" spans="2:3">
      <c r="B12754" s="5"/>
      <c r="C12754" s="5"/>
    </row>
    <row r="12755" spans="2:3">
      <c r="B12755" s="5"/>
      <c r="C12755" s="5"/>
    </row>
    <row r="12756" spans="2:3">
      <c r="B12756" s="5"/>
      <c r="C12756" s="5"/>
    </row>
    <row r="12757" spans="2:3">
      <c r="B12757" s="5"/>
      <c r="C12757" s="5"/>
    </row>
    <row r="12758" spans="2:3">
      <c r="B12758" s="5"/>
      <c r="C12758" s="5"/>
    </row>
    <row r="12759" spans="2:3">
      <c r="B12759" s="5"/>
      <c r="C12759" s="5"/>
    </row>
    <row r="12760" spans="2:3">
      <c r="B12760" s="5"/>
      <c r="C12760" s="5"/>
    </row>
    <row r="12761" spans="2:3">
      <c r="B12761" s="5"/>
      <c r="C12761" s="5"/>
    </row>
    <row r="12762" spans="2:3">
      <c r="B12762" s="5"/>
      <c r="C12762" s="5"/>
    </row>
    <row r="12763" spans="2:3">
      <c r="B12763" s="5"/>
      <c r="C12763" s="5"/>
    </row>
    <row r="12764" spans="2:3">
      <c r="B12764" s="5"/>
      <c r="C12764" s="5"/>
    </row>
    <row r="12765" spans="2:3">
      <c r="B12765" s="5"/>
      <c r="C12765" s="5"/>
    </row>
    <row r="12766" spans="2:3">
      <c r="B12766" s="5"/>
      <c r="C12766" s="5"/>
    </row>
    <row r="12767" spans="2:3">
      <c r="B12767" s="5"/>
      <c r="C12767" s="5"/>
    </row>
    <row r="12768" spans="2:3">
      <c r="B12768" s="5"/>
      <c r="C12768" s="5"/>
    </row>
    <row r="12769" spans="2:3">
      <c r="B12769" s="5"/>
      <c r="C12769" s="5"/>
    </row>
    <row r="12770" spans="2:3">
      <c r="B12770" s="5"/>
      <c r="C12770" s="5"/>
    </row>
    <row r="12771" spans="2:3">
      <c r="B12771" s="5"/>
      <c r="C12771" s="5"/>
    </row>
    <row r="12772" spans="2:3">
      <c r="B12772" s="5"/>
      <c r="C12772" s="5"/>
    </row>
    <row r="12773" spans="2:3">
      <c r="B12773" s="5"/>
      <c r="C12773" s="5"/>
    </row>
    <row r="12774" spans="2:3">
      <c r="B12774" s="5"/>
      <c r="C12774" s="5"/>
    </row>
    <row r="12775" spans="2:3">
      <c r="B12775" s="5"/>
      <c r="C12775" s="5"/>
    </row>
    <row r="12776" spans="2:3">
      <c r="B12776" s="5"/>
      <c r="C12776" s="5"/>
    </row>
    <row r="12777" spans="2:3">
      <c r="B12777" s="5"/>
      <c r="C12777" s="5"/>
    </row>
    <row r="12778" spans="2:3">
      <c r="B12778" s="5"/>
      <c r="C12778" s="5"/>
    </row>
    <row r="12779" spans="2:3">
      <c r="B12779" s="5"/>
      <c r="C12779" s="5"/>
    </row>
    <row r="12780" spans="2:3">
      <c r="B12780" s="5"/>
      <c r="C12780" s="5"/>
    </row>
    <row r="12781" spans="2:3">
      <c r="B12781" s="5"/>
      <c r="C12781" s="5"/>
    </row>
    <row r="12782" spans="2:3">
      <c r="B12782" s="5"/>
      <c r="C12782" s="5"/>
    </row>
    <row r="12783" spans="2:3">
      <c r="B12783" s="5"/>
      <c r="C12783" s="5"/>
    </row>
    <row r="12784" spans="2:3">
      <c r="B12784" s="5"/>
      <c r="C12784" s="5"/>
    </row>
    <row r="12785" spans="2:3">
      <c r="B12785" s="5"/>
      <c r="C12785" s="5"/>
    </row>
    <row r="12786" spans="2:3">
      <c r="B12786" s="5"/>
      <c r="C12786" s="5"/>
    </row>
    <row r="12787" spans="2:3">
      <c r="B12787" s="5"/>
      <c r="C12787" s="5"/>
    </row>
    <row r="12788" spans="2:3">
      <c r="B12788" s="5"/>
      <c r="C12788" s="5"/>
    </row>
    <row r="12789" spans="2:3">
      <c r="B12789" s="5"/>
      <c r="C12789" s="5"/>
    </row>
    <row r="12790" spans="2:3">
      <c r="B12790" s="5"/>
      <c r="C12790" s="5"/>
    </row>
    <row r="12791" spans="2:3">
      <c r="B12791" s="5"/>
      <c r="C12791" s="5"/>
    </row>
    <row r="12792" spans="2:3">
      <c r="B12792" s="5"/>
      <c r="C12792" s="5"/>
    </row>
    <row r="12793" spans="2:3">
      <c r="B12793" s="5"/>
      <c r="C12793" s="5"/>
    </row>
    <row r="12794" spans="2:3">
      <c r="B12794" s="5"/>
      <c r="C12794" s="5"/>
    </row>
    <row r="12795" spans="2:3">
      <c r="B12795" s="5"/>
      <c r="C12795" s="5"/>
    </row>
    <row r="12796" spans="2:3">
      <c r="B12796" s="5"/>
      <c r="C12796" s="5"/>
    </row>
    <row r="12797" spans="2:3">
      <c r="B12797" s="5"/>
      <c r="C12797" s="5"/>
    </row>
    <row r="12798" spans="2:3">
      <c r="B12798" s="5"/>
      <c r="C12798" s="5"/>
    </row>
    <row r="12799" spans="2:3">
      <c r="B12799" s="5"/>
      <c r="C12799" s="5"/>
    </row>
    <row r="12800" spans="2:3">
      <c r="B12800" s="5"/>
      <c r="C12800" s="5"/>
    </row>
    <row r="12801" spans="2:3">
      <c r="B12801" s="5"/>
      <c r="C12801" s="5"/>
    </row>
    <row r="12802" spans="2:3">
      <c r="B12802" s="5"/>
      <c r="C12802" s="5"/>
    </row>
    <row r="12803" spans="2:3">
      <c r="B12803" s="5"/>
      <c r="C12803" s="5"/>
    </row>
    <row r="12804" spans="2:3">
      <c r="B12804" s="5"/>
      <c r="C12804" s="5"/>
    </row>
    <row r="12805" spans="2:3">
      <c r="B12805" s="5"/>
      <c r="C12805" s="5"/>
    </row>
    <row r="12806" spans="2:3">
      <c r="B12806" s="5"/>
      <c r="C12806" s="5"/>
    </row>
    <row r="12807" spans="2:3">
      <c r="B12807" s="5"/>
      <c r="C12807" s="5"/>
    </row>
    <row r="12808" spans="2:3">
      <c r="B12808" s="5"/>
      <c r="C12808" s="5"/>
    </row>
    <row r="12809" spans="2:3">
      <c r="B12809" s="5"/>
      <c r="C12809" s="5"/>
    </row>
    <row r="12810" spans="2:3">
      <c r="B12810" s="5"/>
      <c r="C12810" s="5"/>
    </row>
    <row r="12811" spans="2:3">
      <c r="B12811" s="5"/>
      <c r="C12811" s="5"/>
    </row>
    <row r="12812" spans="2:3">
      <c r="B12812" s="5"/>
      <c r="C12812" s="5"/>
    </row>
    <row r="12813" spans="2:3">
      <c r="B12813" s="5"/>
      <c r="C12813" s="5"/>
    </row>
    <row r="12814" spans="2:3">
      <c r="B12814" s="5"/>
      <c r="C12814" s="5"/>
    </row>
    <row r="12815" spans="2:3">
      <c r="B12815" s="5"/>
      <c r="C12815" s="5"/>
    </row>
    <row r="12816" spans="2:3">
      <c r="B12816" s="5"/>
      <c r="C12816" s="5"/>
    </row>
    <row r="12817" spans="2:3">
      <c r="B12817" s="5"/>
      <c r="C12817" s="5"/>
    </row>
    <row r="12818" spans="2:3">
      <c r="B12818" s="5"/>
      <c r="C12818" s="5"/>
    </row>
    <row r="12819" spans="2:3">
      <c r="B12819" s="5"/>
      <c r="C12819" s="5"/>
    </row>
    <row r="12820" spans="2:3">
      <c r="B12820" s="5"/>
      <c r="C12820" s="5"/>
    </row>
    <row r="12821" spans="2:3">
      <c r="B12821" s="5"/>
      <c r="C12821" s="5"/>
    </row>
    <row r="12822" spans="2:3">
      <c r="B12822" s="5"/>
      <c r="C12822" s="5"/>
    </row>
    <row r="12823" spans="2:3">
      <c r="B12823" s="5"/>
      <c r="C12823" s="5"/>
    </row>
    <row r="12824" spans="2:3">
      <c r="B12824" s="5"/>
      <c r="C12824" s="5"/>
    </row>
    <row r="12825" spans="2:3">
      <c r="B12825" s="5"/>
      <c r="C12825" s="5"/>
    </row>
    <row r="12826" spans="2:3">
      <c r="B12826" s="5"/>
      <c r="C12826" s="5"/>
    </row>
    <row r="12827" spans="2:3">
      <c r="B12827" s="5"/>
      <c r="C12827" s="5"/>
    </row>
    <row r="12828" spans="2:3">
      <c r="B12828" s="5"/>
      <c r="C12828" s="5"/>
    </row>
    <row r="12829" spans="2:3">
      <c r="B12829" s="5"/>
      <c r="C12829" s="5"/>
    </row>
    <row r="12830" spans="2:3">
      <c r="B12830" s="5"/>
      <c r="C12830" s="5"/>
    </row>
    <row r="12831" spans="2:3">
      <c r="B12831" s="5"/>
      <c r="C12831" s="5"/>
    </row>
    <row r="12832" spans="2:3">
      <c r="B12832" s="5"/>
      <c r="C12832" s="5"/>
    </row>
    <row r="12833" spans="2:3">
      <c r="B12833" s="5"/>
      <c r="C12833" s="5"/>
    </row>
    <row r="12834" spans="2:3">
      <c r="B12834" s="5"/>
      <c r="C12834" s="5"/>
    </row>
    <row r="12835" spans="2:3">
      <c r="B12835" s="5"/>
      <c r="C12835" s="5"/>
    </row>
    <row r="12836" spans="2:3">
      <c r="B12836" s="5"/>
      <c r="C12836" s="5"/>
    </row>
    <row r="12837" spans="2:3">
      <c r="B12837" s="5"/>
      <c r="C12837" s="5"/>
    </row>
    <row r="12838" spans="2:3">
      <c r="B12838" s="5"/>
      <c r="C12838" s="5"/>
    </row>
    <row r="12839" spans="2:3">
      <c r="B12839" s="5"/>
      <c r="C12839" s="5"/>
    </row>
    <row r="12840" spans="2:3">
      <c r="B12840" s="5"/>
      <c r="C12840" s="5"/>
    </row>
    <row r="12841" spans="2:3">
      <c r="B12841" s="5"/>
      <c r="C12841" s="5"/>
    </row>
    <row r="12842" spans="2:3">
      <c r="B12842" s="5"/>
      <c r="C12842" s="5"/>
    </row>
    <row r="12843" spans="2:3">
      <c r="B12843" s="5"/>
      <c r="C12843" s="5"/>
    </row>
    <row r="12844" spans="2:3">
      <c r="B12844" s="5"/>
      <c r="C12844" s="5"/>
    </row>
    <row r="12845" spans="2:3">
      <c r="B12845" s="5"/>
      <c r="C12845" s="5"/>
    </row>
    <row r="12846" spans="2:3">
      <c r="B12846" s="5"/>
      <c r="C12846" s="5"/>
    </row>
    <row r="12847" spans="2:3">
      <c r="B12847" s="5"/>
      <c r="C12847" s="5"/>
    </row>
    <row r="12848" spans="2:3">
      <c r="B12848" s="5"/>
      <c r="C12848" s="5"/>
    </row>
    <row r="12849" spans="2:3">
      <c r="B12849" s="5"/>
      <c r="C12849" s="5"/>
    </row>
    <row r="12850" spans="2:3">
      <c r="B12850" s="5"/>
      <c r="C12850" s="5"/>
    </row>
    <row r="12851" spans="2:3">
      <c r="B12851" s="5"/>
      <c r="C12851" s="5"/>
    </row>
    <row r="12852" spans="2:3">
      <c r="B12852" s="5"/>
      <c r="C12852" s="5"/>
    </row>
    <row r="12853" spans="2:3">
      <c r="B12853" s="5"/>
      <c r="C12853" s="5"/>
    </row>
    <row r="12854" spans="2:3">
      <c r="B12854" s="5"/>
      <c r="C12854" s="5"/>
    </row>
    <row r="12855" spans="2:3">
      <c r="B12855" s="5"/>
      <c r="C12855" s="5"/>
    </row>
    <row r="12856" spans="2:3">
      <c r="B12856" s="5"/>
      <c r="C12856" s="5"/>
    </row>
    <row r="12857" spans="2:3">
      <c r="B12857" s="5"/>
      <c r="C12857" s="5"/>
    </row>
    <row r="12858" spans="2:3">
      <c r="B12858" s="5"/>
      <c r="C12858" s="5"/>
    </row>
    <row r="12859" spans="2:3">
      <c r="B12859" s="5"/>
      <c r="C12859" s="5"/>
    </row>
    <row r="12860" spans="2:3">
      <c r="B12860" s="5"/>
      <c r="C12860" s="5"/>
    </row>
    <row r="12861" spans="2:3">
      <c r="B12861" s="5"/>
      <c r="C12861" s="5"/>
    </row>
    <row r="12862" spans="2:3">
      <c r="B12862" s="5"/>
      <c r="C12862" s="5"/>
    </row>
    <row r="12863" spans="2:3">
      <c r="B12863" s="5"/>
      <c r="C12863" s="5"/>
    </row>
    <row r="12864" spans="2:3">
      <c r="B12864" s="5"/>
      <c r="C12864" s="5"/>
    </row>
    <row r="12865" spans="2:3">
      <c r="B12865" s="5"/>
      <c r="C12865" s="5"/>
    </row>
    <row r="12866" spans="2:3">
      <c r="B12866" s="5"/>
      <c r="C12866" s="5"/>
    </row>
    <row r="12867" spans="2:3">
      <c r="B12867" s="5"/>
      <c r="C12867" s="5"/>
    </row>
    <row r="12868" spans="2:3">
      <c r="B12868" s="5"/>
      <c r="C12868" s="5"/>
    </row>
    <row r="12869" spans="2:3">
      <c r="B12869" s="5"/>
      <c r="C12869" s="5"/>
    </row>
    <row r="12870" spans="2:3">
      <c r="B12870" s="5"/>
      <c r="C12870" s="5"/>
    </row>
    <row r="12871" spans="2:3">
      <c r="B12871" s="5"/>
      <c r="C12871" s="5"/>
    </row>
    <row r="12872" spans="2:3">
      <c r="B12872" s="5"/>
      <c r="C12872" s="5"/>
    </row>
    <row r="12873" spans="2:3">
      <c r="B12873" s="5"/>
      <c r="C12873" s="5"/>
    </row>
    <row r="12874" spans="2:3">
      <c r="B12874" s="5"/>
      <c r="C12874" s="5"/>
    </row>
    <row r="12875" spans="2:3">
      <c r="B12875" s="5"/>
      <c r="C12875" s="5"/>
    </row>
    <row r="12876" spans="2:3">
      <c r="B12876" s="5"/>
      <c r="C12876" s="5"/>
    </row>
    <row r="12877" spans="2:3">
      <c r="B12877" s="5"/>
      <c r="C12877" s="5"/>
    </row>
    <row r="12878" spans="2:3">
      <c r="B12878" s="5"/>
      <c r="C12878" s="5"/>
    </row>
    <row r="12879" spans="2:3">
      <c r="B12879" s="5"/>
      <c r="C12879" s="5"/>
    </row>
    <row r="12880" spans="2:3">
      <c r="B12880" s="5"/>
      <c r="C12880" s="5"/>
    </row>
    <row r="12881" spans="2:3">
      <c r="B12881" s="5"/>
      <c r="C12881" s="5"/>
    </row>
    <row r="12882" spans="2:3">
      <c r="B12882" s="5"/>
      <c r="C12882" s="5"/>
    </row>
    <row r="12883" spans="2:3">
      <c r="B12883" s="5"/>
      <c r="C12883" s="5"/>
    </row>
    <row r="12884" spans="2:3">
      <c r="B12884" s="5"/>
      <c r="C12884" s="5"/>
    </row>
    <row r="12885" spans="2:3">
      <c r="B12885" s="5"/>
      <c r="C12885" s="5"/>
    </row>
    <row r="12886" spans="2:3">
      <c r="B12886" s="5"/>
      <c r="C12886" s="5"/>
    </row>
    <row r="12887" spans="2:3">
      <c r="B12887" s="5"/>
      <c r="C12887" s="5"/>
    </row>
    <row r="12888" spans="2:3">
      <c r="B12888" s="5"/>
      <c r="C12888" s="5"/>
    </row>
    <row r="12889" spans="2:3">
      <c r="B12889" s="5"/>
      <c r="C12889" s="5"/>
    </row>
    <row r="12890" spans="2:3">
      <c r="B12890" s="5"/>
      <c r="C12890" s="5"/>
    </row>
    <row r="12891" spans="2:3">
      <c r="B12891" s="5"/>
      <c r="C12891" s="5"/>
    </row>
    <row r="12892" spans="2:3">
      <c r="B12892" s="5"/>
      <c r="C12892" s="5"/>
    </row>
    <row r="12893" spans="2:3">
      <c r="B12893" s="5"/>
      <c r="C12893" s="5"/>
    </row>
    <row r="12894" spans="2:3">
      <c r="B12894" s="5"/>
      <c r="C12894" s="5"/>
    </row>
    <row r="12895" spans="2:3">
      <c r="B12895" s="5"/>
      <c r="C12895" s="5"/>
    </row>
    <row r="12896" spans="2:3">
      <c r="B12896" s="5"/>
      <c r="C12896" s="5"/>
    </row>
    <row r="12897" spans="2:3">
      <c r="B12897" s="5"/>
      <c r="C12897" s="5"/>
    </row>
    <row r="12898" spans="2:3">
      <c r="B12898" s="5"/>
      <c r="C12898" s="5"/>
    </row>
    <row r="12899" spans="2:3">
      <c r="B12899" s="5"/>
      <c r="C12899" s="5"/>
    </row>
    <row r="12900" spans="2:3">
      <c r="B12900" s="5"/>
      <c r="C12900" s="5"/>
    </row>
    <row r="12901" spans="2:3">
      <c r="B12901" s="5"/>
      <c r="C12901" s="5"/>
    </row>
    <row r="12902" spans="2:3">
      <c r="B12902" s="5"/>
      <c r="C12902" s="5"/>
    </row>
    <row r="12903" spans="2:3">
      <c r="B12903" s="5"/>
      <c r="C12903" s="5"/>
    </row>
    <row r="12904" spans="2:3">
      <c r="B12904" s="5"/>
      <c r="C12904" s="5"/>
    </row>
    <row r="12905" spans="2:3">
      <c r="B12905" s="5"/>
      <c r="C12905" s="5"/>
    </row>
    <row r="12906" spans="2:3">
      <c r="B12906" s="5"/>
      <c r="C12906" s="5"/>
    </row>
    <row r="12907" spans="2:3">
      <c r="B12907" s="5"/>
      <c r="C12907" s="5"/>
    </row>
    <row r="12908" spans="2:3">
      <c r="B12908" s="5"/>
      <c r="C12908" s="5"/>
    </row>
    <row r="12909" spans="2:3">
      <c r="B12909" s="5"/>
      <c r="C12909" s="5"/>
    </row>
    <row r="12910" spans="2:3">
      <c r="B12910" s="5"/>
      <c r="C12910" s="5"/>
    </row>
    <row r="12911" spans="2:3">
      <c r="B12911" s="5"/>
      <c r="C12911" s="5"/>
    </row>
    <row r="12912" spans="2:3">
      <c r="B12912" s="5"/>
      <c r="C12912" s="5"/>
    </row>
    <row r="12913" spans="2:3">
      <c r="B12913" s="5"/>
      <c r="C12913" s="5"/>
    </row>
    <row r="12914" spans="2:3">
      <c r="B12914" s="5"/>
      <c r="C12914" s="5"/>
    </row>
    <row r="12915" spans="2:3">
      <c r="B12915" s="5"/>
      <c r="C12915" s="5"/>
    </row>
    <row r="12916" spans="2:3">
      <c r="B12916" s="5"/>
      <c r="C12916" s="5"/>
    </row>
    <row r="12917" spans="2:3">
      <c r="B12917" s="5"/>
      <c r="C12917" s="5"/>
    </row>
    <row r="12918" spans="2:3">
      <c r="B12918" s="5"/>
      <c r="C12918" s="5"/>
    </row>
    <row r="12919" spans="2:3">
      <c r="B12919" s="5"/>
      <c r="C12919" s="5"/>
    </row>
    <row r="12920" spans="2:3">
      <c r="B12920" s="5"/>
      <c r="C12920" s="5"/>
    </row>
    <row r="12921" spans="2:3">
      <c r="B12921" s="5"/>
      <c r="C12921" s="5"/>
    </row>
    <row r="12922" spans="2:3">
      <c r="B12922" s="5"/>
      <c r="C12922" s="5"/>
    </row>
    <row r="12923" spans="2:3">
      <c r="B12923" s="5"/>
      <c r="C12923" s="5"/>
    </row>
    <row r="12924" spans="2:3">
      <c r="B12924" s="5"/>
      <c r="C12924" s="5"/>
    </row>
    <row r="12925" spans="2:3">
      <c r="B12925" s="5"/>
      <c r="C12925" s="5"/>
    </row>
    <row r="12926" spans="2:3">
      <c r="B12926" s="5"/>
      <c r="C12926" s="5"/>
    </row>
    <row r="12927" spans="2:3">
      <c r="B12927" s="5"/>
      <c r="C12927" s="5"/>
    </row>
    <row r="12928" spans="2:3">
      <c r="B12928" s="5"/>
      <c r="C12928" s="5"/>
    </row>
    <row r="12929" spans="2:3">
      <c r="B12929" s="5"/>
      <c r="C12929" s="5"/>
    </row>
    <row r="12930" spans="2:3">
      <c r="B12930" s="5"/>
      <c r="C12930" s="5"/>
    </row>
    <row r="12931" spans="2:3">
      <c r="B12931" s="5"/>
      <c r="C12931" s="5"/>
    </row>
    <row r="12932" spans="2:3">
      <c r="B12932" s="5"/>
      <c r="C12932" s="5"/>
    </row>
    <row r="12933" spans="2:3">
      <c r="B12933" s="5"/>
      <c r="C12933" s="5"/>
    </row>
    <row r="12934" spans="2:3">
      <c r="B12934" s="5"/>
      <c r="C12934" s="5"/>
    </row>
    <row r="12935" spans="2:3">
      <c r="B12935" s="5"/>
      <c r="C12935" s="5"/>
    </row>
    <row r="12936" spans="2:3">
      <c r="B12936" s="5"/>
      <c r="C12936" s="5"/>
    </row>
    <row r="12937" spans="2:3">
      <c r="B12937" s="5"/>
      <c r="C12937" s="5"/>
    </row>
    <row r="12938" spans="2:3">
      <c r="B12938" s="5"/>
      <c r="C12938" s="5"/>
    </row>
    <row r="12939" spans="2:3">
      <c r="B12939" s="5"/>
      <c r="C12939" s="5"/>
    </row>
    <row r="12940" spans="2:3">
      <c r="B12940" s="5"/>
      <c r="C12940" s="5"/>
    </row>
    <row r="12941" spans="2:3">
      <c r="B12941" s="5"/>
      <c r="C12941" s="5"/>
    </row>
    <row r="12942" spans="2:3">
      <c r="B12942" s="5"/>
      <c r="C12942" s="5"/>
    </row>
    <row r="12943" spans="2:3">
      <c r="B12943" s="5"/>
      <c r="C12943" s="5"/>
    </row>
    <row r="12944" spans="2:3">
      <c r="B12944" s="5"/>
      <c r="C12944" s="5"/>
    </row>
    <row r="12945" spans="2:3">
      <c r="B12945" s="5"/>
      <c r="C12945" s="5"/>
    </row>
    <row r="12946" spans="2:3">
      <c r="B12946" s="5"/>
      <c r="C12946" s="5"/>
    </row>
    <row r="12947" spans="2:3">
      <c r="B12947" s="5"/>
      <c r="C12947" s="5"/>
    </row>
    <row r="12948" spans="2:3">
      <c r="B12948" s="5"/>
      <c r="C12948" s="5"/>
    </row>
    <row r="12949" spans="2:3">
      <c r="B12949" s="5"/>
      <c r="C12949" s="5"/>
    </row>
    <row r="12950" spans="2:3">
      <c r="B12950" s="5"/>
      <c r="C12950" s="5"/>
    </row>
    <row r="12951" spans="2:3">
      <c r="B12951" s="5"/>
      <c r="C12951" s="5"/>
    </row>
    <row r="12952" spans="2:3">
      <c r="B12952" s="5"/>
      <c r="C12952" s="5"/>
    </row>
    <row r="12953" spans="2:3">
      <c r="B12953" s="5"/>
      <c r="C12953" s="5"/>
    </row>
    <row r="12954" spans="2:3">
      <c r="B12954" s="5"/>
      <c r="C12954" s="5"/>
    </row>
    <row r="12955" spans="2:3">
      <c r="B12955" s="5"/>
      <c r="C12955" s="5"/>
    </row>
    <row r="12956" spans="2:3">
      <c r="B12956" s="5"/>
      <c r="C12956" s="5"/>
    </row>
    <row r="12957" spans="2:3">
      <c r="B12957" s="5"/>
      <c r="C12957" s="5"/>
    </row>
    <row r="12958" spans="2:3">
      <c r="B12958" s="5"/>
      <c r="C12958" s="5"/>
    </row>
    <row r="12959" spans="2:3">
      <c r="B12959" s="5"/>
      <c r="C12959" s="5"/>
    </row>
    <row r="12960" spans="2:3">
      <c r="B12960" s="5"/>
      <c r="C12960" s="5"/>
    </row>
    <row r="12961" spans="2:3">
      <c r="B12961" s="5"/>
      <c r="C12961" s="5"/>
    </row>
    <row r="12962" spans="2:3">
      <c r="B12962" s="5"/>
      <c r="C12962" s="5"/>
    </row>
    <row r="12963" spans="2:3">
      <c r="B12963" s="5"/>
      <c r="C12963" s="5"/>
    </row>
    <row r="12964" spans="2:3">
      <c r="B12964" s="5"/>
      <c r="C12964" s="5"/>
    </row>
    <row r="12965" spans="2:3">
      <c r="B12965" s="5"/>
      <c r="C12965" s="5"/>
    </row>
    <row r="12966" spans="2:3">
      <c r="B12966" s="5"/>
      <c r="C12966" s="5"/>
    </row>
    <row r="12967" spans="2:3">
      <c r="B12967" s="5"/>
      <c r="C12967" s="5"/>
    </row>
    <row r="12968" spans="2:3">
      <c r="B12968" s="5"/>
      <c r="C12968" s="5"/>
    </row>
    <row r="12969" spans="2:3">
      <c r="B12969" s="5"/>
      <c r="C12969" s="5"/>
    </row>
    <row r="12970" spans="2:3">
      <c r="B12970" s="5"/>
      <c r="C12970" s="5"/>
    </row>
    <row r="12971" spans="2:3">
      <c r="B12971" s="5"/>
      <c r="C12971" s="5"/>
    </row>
    <row r="12972" spans="2:3">
      <c r="B12972" s="5"/>
      <c r="C12972" s="5"/>
    </row>
    <row r="12973" spans="2:3">
      <c r="B12973" s="5"/>
      <c r="C12973" s="5"/>
    </row>
    <row r="12974" spans="2:3">
      <c r="B12974" s="5"/>
      <c r="C12974" s="5"/>
    </row>
    <row r="12975" spans="2:3">
      <c r="B12975" s="5"/>
      <c r="C12975" s="5"/>
    </row>
    <row r="12976" spans="2:3">
      <c r="B12976" s="5"/>
      <c r="C12976" s="5"/>
    </row>
    <row r="12977" spans="2:3">
      <c r="B12977" s="5"/>
      <c r="C12977" s="5"/>
    </row>
    <row r="12978" spans="2:3">
      <c r="B12978" s="5"/>
      <c r="C12978" s="5"/>
    </row>
    <row r="12979" spans="2:3">
      <c r="B12979" s="5"/>
      <c r="C12979" s="5"/>
    </row>
    <row r="12980" spans="2:3">
      <c r="B12980" s="5"/>
      <c r="C12980" s="5"/>
    </row>
    <row r="12981" spans="2:3">
      <c r="B12981" s="5"/>
      <c r="C12981" s="5"/>
    </row>
    <row r="12982" spans="2:3">
      <c r="B12982" s="5"/>
      <c r="C12982" s="5"/>
    </row>
    <row r="12983" spans="2:3">
      <c r="B12983" s="5"/>
      <c r="C12983" s="5"/>
    </row>
    <row r="12984" spans="2:3">
      <c r="B12984" s="5"/>
      <c r="C12984" s="5"/>
    </row>
    <row r="12985" spans="2:3">
      <c r="B12985" s="5"/>
      <c r="C12985" s="5"/>
    </row>
    <row r="12986" spans="2:3">
      <c r="B12986" s="5"/>
      <c r="C12986" s="5"/>
    </row>
    <row r="12987" spans="2:3">
      <c r="B12987" s="5"/>
      <c r="C12987" s="5"/>
    </row>
    <row r="12988" spans="2:3">
      <c r="B12988" s="5"/>
      <c r="C12988" s="5"/>
    </row>
    <row r="12989" spans="2:3">
      <c r="B12989" s="5"/>
      <c r="C12989" s="5"/>
    </row>
    <row r="12990" spans="2:3">
      <c r="B12990" s="5"/>
      <c r="C12990" s="5"/>
    </row>
    <row r="12991" spans="2:3">
      <c r="B12991" s="5"/>
      <c r="C12991" s="5"/>
    </row>
    <row r="12992" spans="2:3">
      <c r="B12992" s="5"/>
      <c r="C12992" s="5"/>
    </row>
    <row r="12993" spans="2:3">
      <c r="B12993" s="5"/>
      <c r="C12993" s="5"/>
    </row>
    <row r="12994" spans="2:3">
      <c r="B12994" s="5"/>
      <c r="C12994" s="5"/>
    </row>
    <row r="12995" spans="2:3">
      <c r="B12995" s="5"/>
      <c r="C12995" s="5"/>
    </row>
    <row r="12996" spans="2:3">
      <c r="B12996" s="5"/>
      <c r="C12996" s="5"/>
    </row>
    <row r="12997" spans="2:3">
      <c r="B12997" s="5"/>
      <c r="C12997" s="5"/>
    </row>
    <row r="12998" spans="2:3">
      <c r="B12998" s="5"/>
      <c r="C12998" s="5"/>
    </row>
    <row r="12999" spans="2:3">
      <c r="B12999" s="5"/>
      <c r="C12999" s="5"/>
    </row>
    <row r="13000" spans="2:3">
      <c r="B13000" s="5"/>
      <c r="C13000" s="5"/>
    </row>
    <row r="13001" spans="2:3">
      <c r="B13001" s="5"/>
      <c r="C13001" s="5"/>
    </row>
    <row r="13002" spans="2:3">
      <c r="B13002" s="5"/>
      <c r="C13002" s="5"/>
    </row>
    <row r="13003" spans="2:3">
      <c r="B13003" s="5"/>
      <c r="C13003" s="5"/>
    </row>
    <row r="13004" spans="2:3">
      <c r="B13004" s="5"/>
      <c r="C13004" s="5"/>
    </row>
    <row r="13005" spans="2:3">
      <c r="B13005" s="5"/>
      <c r="C13005" s="5"/>
    </row>
    <row r="13006" spans="2:3">
      <c r="B13006" s="5"/>
      <c r="C13006" s="5"/>
    </row>
    <row r="13007" spans="2:3">
      <c r="B13007" s="5"/>
      <c r="C13007" s="5"/>
    </row>
    <row r="13008" spans="2:3">
      <c r="B13008" s="5"/>
      <c r="C13008" s="5"/>
    </row>
    <row r="13009" spans="2:3">
      <c r="B13009" s="5"/>
      <c r="C13009" s="5"/>
    </row>
    <row r="13010" spans="2:3">
      <c r="B13010" s="5"/>
      <c r="C13010" s="5"/>
    </row>
    <row r="13011" spans="2:3">
      <c r="B13011" s="5"/>
      <c r="C13011" s="5"/>
    </row>
    <row r="13012" spans="2:3">
      <c r="B13012" s="5"/>
      <c r="C13012" s="5"/>
    </row>
    <row r="13013" spans="2:3">
      <c r="B13013" s="5"/>
      <c r="C13013" s="5"/>
    </row>
    <row r="13014" spans="2:3">
      <c r="B13014" s="5"/>
      <c r="C13014" s="5"/>
    </row>
    <row r="13015" spans="2:3">
      <c r="B13015" s="5"/>
      <c r="C13015" s="5"/>
    </row>
    <row r="13016" spans="2:3">
      <c r="B13016" s="5"/>
      <c r="C13016" s="5"/>
    </row>
    <row r="13017" spans="2:3">
      <c r="B13017" s="5"/>
      <c r="C13017" s="5"/>
    </row>
    <row r="13018" spans="2:3">
      <c r="B13018" s="5"/>
      <c r="C13018" s="5"/>
    </row>
    <row r="13019" spans="2:3">
      <c r="B13019" s="5"/>
      <c r="C13019" s="5"/>
    </row>
    <row r="13020" spans="2:3">
      <c r="B13020" s="5"/>
      <c r="C13020" s="5"/>
    </row>
    <row r="13021" spans="2:3">
      <c r="B13021" s="5"/>
      <c r="C13021" s="5"/>
    </row>
    <row r="13022" spans="2:3">
      <c r="B13022" s="5"/>
      <c r="C13022" s="5"/>
    </row>
    <row r="13023" spans="2:3">
      <c r="B13023" s="5"/>
      <c r="C13023" s="5"/>
    </row>
    <row r="13024" spans="2:3">
      <c r="B13024" s="5"/>
      <c r="C13024" s="5"/>
    </row>
    <row r="13025" spans="2:3">
      <c r="B13025" s="5"/>
      <c r="C13025" s="5"/>
    </row>
    <row r="13026" spans="2:3">
      <c r="B13026" s="5"/>
      <c r="C13026" s="5"/>
    </row>
    <row r="13027" spans="2:3">
      <c r="B13027" s="5"/>
      <c r="C13027" s="5"/>
    </row>
    <row r="13028" spans="2:3">
      <c r="B13028" s="5"/>
      <c r="C13028" s="5"/>
    </row>
    <row r="13029" spans="2:3">
      <c r="B13029" s="5"/>
      <c r="C13029" s="5"/>
    </row>
    <row r="13030" spans="2:3">
      <c r="B13030" s="5"/>
      <c r="C13030" s="5"/>
    </row>
    <row r="13031" spans="2:3">
      <c r="B13031" s="5"/>
      <c r="C13031" s="5"/>
    </row>
    <row r="13032" spans="2:3">
      <c r="B13032" s="5"/>
      <c r="C13032" s="5"/>
    </row>
    <row r="13033" spans="2:3">
      <c r="B13033" s="5"/>
      <c r="C13033" s="5"/>
    </row>
    <row r="13034" spans="2:3">
      <c r="B13034" s="5"/>
      <c r="C13034" s="5"/>
    </row>
    <row r="13035" spans="2:3">
      <c r="B13035" s="5"/>
      <c r="C13035" s="5"/>
    </row>
    <row r="13036" spans="2:3">
      <c r="B13036" s="5"/>
      <c r="C13036" s="5"/>
    </row>
    <row r="13037" spans="2:3">
      <c r="B13037" s="5"/>
      <c r="C13037" s="5"/>
    </row>
    <row r="13038" spans="2:3">
      <c r="B13038" s="5"/>
      <c r="C13038" s="5"/>
    </row>
    <row r="13039" spans="2:3">
      <c r="B13039" s="5"/>
      <c r="C13039" s="5"/>
    </row>
    <row r="13040" spans="2:3">
      <c r="B13040" s="5"/>
      <c r="C13040" s="5"/>
    </row>
    <row r="13041" spans="2:3">
      <c r="B13041" s="5"/>
      <c r="C13041" s="5"/>
    </row>
    <row r="13042" spans="2:3">
      <c r="B13042" s="5"/>
      <c r="C13042" s="5"/>
    </row>
    <row r="13043" spans="2:3">
      <c r="B13043" s="5"/>
      <c r="C13043" s="5"/>
    </row>
    <row r="13044" spans="2:3">
      <c r="B13044" s="5"/>
      <c r="C13044" s="5"/>
    </row>
    <row r="13045" spans="2:3">
      <c r="B13045" s="5"/>
      <c r="C13045" s="5"/>
    </row>
    <row r="13046" spans="2:3">
      <c r="B13046" s="5"/>
      <c r="C13046" s="5"/>
    </row>
    <row r="13047" spans="2:3">
      <c r="B13047" s="5"/>
      <c r="C13047" s="5"/>
    </row>
    <row r="13048" spans="2:3">
      <c r="B13048" s="5"/>
      <c r="C13048" s="5"/>
    </row>
    <row r="13049" spans="2:3">
      <c r="B13049" s="5"/>
      <c r="C13049" s="5"/>
    </row>
    <row r="13050" spans="2:3">
      <c r="B13050" s="5"/>
      <c r="C13050" s="5"/>
    </row>
    <row r="13051" spans="2:3">
      <c r="B13051" s="5"/>
      <c r="C13051" s="5"/>
    </row>
    <row r="13052" spans="2:3">
      <c r="B13052" s="5"/>
      <c r="C13052" s="5"/>
    </row>
    <row r="13053" spans="2:3">
      <c r="B13053" s="5"/>
      <c r="C13053" s="5"/>
    </row>
    <row r="13054" spans="2:3">
      <c r="B13054" s="5"/>
      <c r="C13054" s="5"/>
    </row>
    <row r="13055" spans="2:3">
      <c r="B13055" s="5"/>
      <c r="C13055" s="5"/>
    </row>
    <row r="13056" spans="2:3">
      <c r="B13056" s="5"/>
      <c r="C13056" s="5"/>
    </row>
    <row r="13057" spans="2:3">
      <c r="B13057" s="5"/>
      <c r="C13057" s="5"/>
    </row>
    <row r="13058" spans="2:3">
      <c r="B13058" s="5"/>
      <c r="C13058" s="5"/>
    </row>
    <row r="13059" spans="2:3">
      <c r="B13059" s="5"/>
      <c r="C13059" s="5"/>
    </row>
    <row r="13060" spans="2:3">
      <c r="B13060" s="5"/>
      <c r="C13060" s="5"/>
    </row>
    <row r="13061" spans="2:3">
      <c r="B13061" s="5"/>
      <c r="C13061" s="5"/>
    </row>
    <row r="13062" spans="2:3">
      <c r="B13062" s="5"/>
      <c r="C13062" s="5"/>
    </row>
    <row r="13063" spans="2:3">
      <c r="B13063" s="5"/>
      <c r="C13063" s="5"/>
    </row>
    <row r="13064" spans="2:3">
      <c r="B13064" s="5"/>
      <c r="C13064" s="5"/>
    </row>
    <row r="13065" spans="2:3">
      <c r="B13065" s="5"/>
      <c r="C13065" s="5"/>
    </row>
    <row r="13066" spans="2:3">
      <c r="B13066" s="5"/>
      <c r="C13066" s="5"/>
    </row>
    <row r="13067" spans="2:3">
      <c r="B13067" s="5"/>
      <c r="C13067" s="5"/>
    </row>
    <row r="13068" spans="2:3">
      <c r="B13068" s="5"/>
      <c r="C13068" s="5"/>
    </row>
    <row r="13069" spans="2:3">
      <c r="B13069" s="5"/>
      <c r="C13069" s="5"/>
    </row>
    <row r="13070" spans="2:3">
      <c r="B13070" s="5"/>
      <c r="C13070" s="5"/>
    </row>
    <row r="13071" spans="2:3">
      <c r="B13071" s="5"/>
      <c r="C13071" s="5"/>
    </row>
    <row r="13072" spans="2:3">
      <c r="B13072" s="5"/>
      <c r="C13072" s="5"/>
    </row>
    <row r="13073" spans="2:3">
      <c r="B13073" s="5"/>
      <c r="C13073" s="5"/>
    </row>
    <row r="13074" spans="2:3">
      <c r="B13074" s="5"/>
      <c r="C13074" s="5"/>
    </row>
    <row r="13075" spans="2:3">
      <c r="B13075" s="5"/>
      <c r="C13075" s="5"/>
    </row>
    <row r="13076" spans="2:3">
      <c r="B13076" s="5"/>
      <c r="C13076" s="5"/>
    </row>
    <row r="13077" spans="2:3">
      <c r="B13077" s="5"/>
      <c r="C13077" s="5"/>
    </row>
    <row r="13078" spans="2:3">
      <c r="B13078" s="5"/>
      <c r="C13078" s="5"/>
    </row>
    <row r="13079" spans="2:3">
      <c r="B13079" s="5"/>
      <c r="C13079" s="5"/>
    </row>
    <row r="13080" spans="2:3">
      <c r="B13080" s="5"/>
      <c r="C13080" s="5"/>
    </row>
    <row r="13081" spans="2:3">
      <c r="B13081" s="5"/>
      <c r="C13081" s="5"/>
    </row>
    <row r="13082" spans="2:3">
      <c r="B13082" s="5"/>
      <c r="C13082" s="5"/>
    </row>
    <row r="13083" spans="2:3">
      <c r="B13083" s="5"/>
      <c r="C13083" s="5"/>
    </row>
    <row r="13084" spans="2:3">
      <c r="B13084" s="5"/>
      <c r="C13084" s="5"/>
    </row>
    <row r="13085" spans="2:3">
      <c r="B13085" s="5"/>
      <c r="C13085" s="5"/>
    </row>
    <row r="13086" spans="2:3">
      <c r="B13086" s="5"/>
      <c r="C13086" s="5"/>
    </row>
    <row r="13087" spans="2:3">
      <c r="B13087" s="5"/>
      <c r="C13087" s="5"/>
    </row>
    <row r="13088" spans="2:3">
      <c r="B13088" s="5"/>
      <c r="C13088" s="5"/>
    </row>
    <row r="13089" spans="2:3">
      <c r="B13089" s="5"/>
      <c r="C13089" s="5"/>
    </row>
    <row r="13090" spans="2:3">
      <c r="B13090" s="5"/>
      <c r="C13090" s="5"/>
    </row>
    <row r="13091" spans="2:3">
      <c r="B13091" s="5"/>
      <c r="C13091" s="5"/>
    </row>
    <row r="13092" spans="2:3">
      <c r="B13092" s="5"/>
      <c r="C13092" s="5"/>
    </row>
    <row r="13093" spans="2:3">
      <c r="B13093" s="5"/>
      <c r="C13093" s="5"/>
    </row>
    <row r="13094" spans="2:3">
      <c r="B13094" s="5"/>
      <c r="C13094" s="5"/>
    </row>
    <row r="13095" spans="2:3">
      <c r="B13095" s="5"/>
      <c r="C13095" s="5"/>
    </row>
    <row r="13096" spans="2:3">
      <c r="B13096" s="5"/>
      <c r="C13096" s="5"/>
    </row>
    <row r="13097" spans="2:3">
      <c r="B13097" s="5"/>
      <c r="C13097" s="5"/>
    </row>
    <row r="13098" spans="2:3">
      <c r="B13098" s="5"/>
      <c r="C13098" s="5"/>
    </row>
    <row r="13099" spans="2:3">
      <c r="B13099" s="5"/>
      <c r="C13099" s="5"/>
    </row>
    <row r="13100" spans="2:3">
      <c r="B13100" s="5"/>
      <c r="C13100" s="5"/>
    </row>
    <row r="13101" spans="2:3">
      <c r="B13101" s="5"/>
      <c r="C13101" s="5"/>
    </row>
    <row r="13102" spans="2:3">
      <c r="B13102" s="5"/>
      <c r="C13102" s="5"/>
    </row>
    <row r="13103" spans="2:3">
      <c r="B13103" s="5"/>
      <c r="C13103" s="5"/>
    </row>
    <row r="13104" spans="2:3">
      <c r="B13104" s="5"/>
      <c r="C13104" s="5"/>
    </row>
    <row r="13105" spans="2:3">
      <c r="B13105" s="5"/>
      <c r="C13105" s="5"/>
    </row>
    <row r="13106" spans="2:3">
      <c r="B13106" s="5"/>
      <c r="C13106" s="5"/>
    </row>
    <row r="13107" spans="2:3">
      <c r="B13107" s="5"/>
      <c r="C13107" s="5"/>
    </row>
    <row r="13108" spans="2:3">
      <c r="B13108" s="5"/>
      <c r="C13108" s="5"/>
    </row>
    <row r="13109" spans="2:3">
      <c r="B13109" s="5"/>
      <c r="C13109" s="5"/>
    </row>
    <row r="13110" spans="2:3">
      <c r="B13110" s="5"/>
      <c r="C13110" s="5"/>
    </row>
    <row r="13111" spans="2:3">
      <c r="B13111" s="5"/>
      <c r="C13111" s="5"/>
    </row>
    <row r="13112" spans="2:3">
      <c r="B13112" s="5"/>
      <c r="C13112" s="5"/>
    </row>
    <row r="13113" spans="2:3">
      <c r="B13113" s="5"/>
      <c r="C13113" s="5"/>
    </row>
    <row r="13114" spans="2:3">
      <c r="B13114" s="5"/>
      <c r="C13114" s="5"/>
    </row>
    <row r="13115" spans="2:3">
      <c r="B13115" s="5"/>
      <c r="C13115" s="5"/>
    </row>
    <row r="13116" spans="2:3">
      <c r="B13116" s="5"/>
      <c r="C13116" s="5"/>
    </row>
    <row r="13117" spans="2:3">
      <c r="B13117" s="5"/>
      <c r="C13117" s="5"/>
    </row>
    <row r="13118" spans="2:3">
      <c r="B13118" s="5"/>
      <c r="C13118" s="5"/>
    </row>
    <row r="13119" spans="2:3">
      <c r="B13119" s="5"/>
      <c r="C13119" s="5"/>
    </row>
    <row r="13120" spans="2:3">
      <c r="B13120" s="5"/>
      <c r="C13120" s="5"/>
    </row>
    <row r="13121" spans="2:3">
      <c r="B13121" s="5"/>
      <c r="C13121" s="5"/>
    </row>
    <row r="13122" spans="2:3">
      <c r="B13122" s="5"/>
      <c r="C13122" s="5"/>
    </row>
    <row r="13123" spans="2:3">
      <c r="B13123" s="5"/>
      <c r="C13123" s="5"/>
    </row>
    <row r="13124" spans="2:3">
      <c r="B13124" s="5"/>
      <c r="C13124" s="5"/>
    </row>
    <row r="13125" spans="2:3">
      <c r="B13125" s="5"/>
      <c r="C13125" s="5"/>
    </row>
    <row r="13126" spans="2:3">
      <c r="B13126" s="5"/>
      <c r="C13126" s="5"/>
    </row>
    <row r="13127" spans="2:3">
      <c r="B13127" s="5"/>
      <c r="C13127" s="5"/>
    </row>
    <row r="13128" spans="2:3">
      <c r="B13128" s="5"/>
      <c r="C13128" s="5"/>
    </row>
    <row r="13129" spans="2:3">
      <c r="B13129" s="5"/>
      <c r="C13129" s="5"/>
    </row>
    <row r="13130" spans="2:3">
      <c r="B13130" s="5"/>
      <c r="C13130" s="5"/>
    </row>
    <row r="13131" spans="2:3">
      <c r="B13131" s="5"/>
      <c r="C13131" s="5"/>
    </row>
    <row r="13132" spans="2:3">
      <c r="B13132" s="5"/>
      <c r="C13132" s="5"/>
    </row>
    <row r="13133" spans="2:3">
      <c r="B13133" s="5"/>
      <c r="C13133" s="5"/>
    </row>
    <row r="13134" spans="2:3">
      <c r="B13134" s="5"/>
      <c r="C13134" s="5"/>
    </row>
    <row r="13135" spans="2:3">
      <c r="B13135" s="5"/>
      <c r="C13135" s="5"/>
    </row>
    <row r="13136" spans="2:3">
      <c r="B13136" s="5"/>
      <c r="C13136" s="5"/>
    </row>
    <row r="13137" spans="2:3">
      <c r="B13137" s="5"/>
      <c r="C13137" s="5"/>
    </row>
    <row r="13138" spans="2:3">
      <c r="B13138" s="5"/>
      <c r="C13138" s="5"/>
    </row>
    <row r="13139" spans="2:3">
      <c r="B13139" s="5"/>
      <c r="C13139" s="5"/>
    </row>
    <row r="13140" spans="2:3">
      <c r="B13140" s="5"/>
      <c r="C13140" s="5"/>
    </row>
    <row r="13141" spans="2:3">
      <c r="B13141" s="5"/>
      <c r="C13141" s="5"/>
    </row>
    <row r="13142" spans="2:3">
      <c r="B13142" s="5"/>
      <c r="C13142" s="5"/>
    </row>
    <row r="13143" spans="2:3">
      <c r="B13143" s="5"/>
      <c r="C13143" s="5"/>
    </row>
    <row r="13144" spans="2:3">
      <c r="B13144" s="5"/>
      <c r="C13144" s="5"/>
    </row>
    <row r="13145" spans="2:3">
      <c r="B13145" s="5"/>
      <c r="C13145" s="5"/>
    </row>
    <row r="13146" spans="2:3">
      <c r="B13146" s="5"/>
      <c r="C13146" s="5"/>
    </row>
    <row r="13147" spans="2:3">
      <c r="B13147" s="5"/>
      <c r="C13147" s="5"/>
    </row>
    <row r="13148" spans="2:3">
      <c r="B13148" s="5"/>
      <c r="C13148" s="5"/>
    </row>
    <row r="13149" spans="2:3">
      <c r="B13149" s="5"/>
      <c r="C13149" s="5"/>
    </row>
    <row r="13150" spans="2:3">
      <c r="B13150" s="5"/>
      <c r="C13150" s="5"/>
    </row>
    <row r="13151" spans="2:3">
      <c r="B13151" s="5"/>
      <c r="C13151" s="5"/>
    </row>
    <row r="13152" spans="2:3">
      <c r="B13152" s="5"/>
      <c r="C13152" s="5"/>
    </row>
    <row r="13153" spans="2:3">
      <c r="B13153" s="5"/>
      <c r="C13153" s="5"/>
    </row>
    <row r="13154" spans="2:3">
      <c r="B13154" s="5"/>
      <c r="C13154" s="5"/>
    </row>
    <row r="13155" spans="2:3">
      <c r="B13155" s="5"/>
      <c r="C13155" s="5"/>
    </row>
    <row r="13156" spans="2:3">
      <c r="B13156" s="5"/>
      <c r="C13156" s="5"/>
    </row>
    <row r="13157" spans="2:3">
      <c r="B13157" s="5"/>
      <c r="C13157" s="5"/>
    </row>
    <row r="13158" spans="2:3">
      <c r="B13158" s="5"/>
      <c r="C13158" s="5"/>
    </row>
    <row r="13159" spans="2:3">
      <c r="B13159" s="5"/>
      <c r="C13159" s="5"/>
    </row>
    <row r="13160" spans="2:3">
      <c r="B13160" s="5"/>
      <c r="C13160" s="5"/>
    </row>
    <row r="13161" spans="2:3">
      <c r="B13161" s="5"/>
      <c r="C13161" s="5"/>
    </row>
    <row r="13162" spans="2:3">
      <c r="B13162" s="5"/>
      <c r="C13162" s="5"/>
    </row>
    <row r="13163" spans="2:3">
      <c r="B13163" s="5"/>
      <c r="C13163" s="5"/>
    </row>
    <row r="13164" spans="2:3">
      <c r="B13164" s="5"/>
      <c r="C13164" s="5"/>
    </row>
    <row r="13165" spans="2:3">
      <c r="B13165" s="5"/>
      <c r="C13165" s="5"/>
    </row>
    <row r="13166" spans="2:3">
      <c r="B13166" s="5"/>
      <c r="C13166" s="5"/>
    </row>
    <row r="13167" spans="2:3">
      <c r="B13167" s="5"/>
      <c r="C13167" s="5"/>
    </row>
    <row r="13168" spans="2:3">
      <c r="B13168" s="5"/>
      <c r="C13168" s="5"/>
    </row>
    <row r="13169" spans="2:3">
      <c r="B13169" s="5"/>
      <c r="C13169" s="5"/>
    </row>
    <row r="13170" spans="2:3">
      <c r="B13170" s="5"/>
      <c r="C13170" s="5"/>
    </row>
    <row r="13171" spans="2:3">
      <c r="B13171" s="5"/>
      <c r="C13171" s="5"/>
    </row>
    <row r="13172" spans="2:3">
      <c r="B13172" s="5"/>
      <c r="C13172" s="5"/>
    </row>
    <row r="13173" spans="2:3">
      <c r="B13173" s="5"/>
      <c r="C13173" s="5"/>
    </row>
    <row r="13174" spans="2:3">
      <c r="B13174" s="5"/>
      <c r="C13174" s="5"/>
    </row>
    <row r="13175" spans="2:3">
      <c r="B13175" s="5"/>
      <c r="C13175" s="5"/>
    </row>
    <row r="13176" spans="2:3">
      <c r="B13176" s="5"/>
      <c r="C13176" s="5"/>
    </row>
    <row r="13177" spans="2:3">
      <c r="B13177" s="5"/>
      <c r="C13177" s="5"/>
    </row>
    <row r="13178" spans="2:3">
      <c r="B13178" s="5"/>
      <c r="C13178" s="5"/>
    </row>
    <row r="13179" spans="2:3">
      <c r="B13179" s="5"/>
      <c r="C13179" s="5"/>
    </row>
    <row r="13180" spans="2:3">
      <c r="B13180" s="5"/>
      <c r="C13180" s="5"/>
    </row>
    <row r="13181" spans="2:3">
      <c r="B13181" s="5"/>
      <c r="C13181" s="5"/>
    </row>
    <row r="13182" spans="2:3">
      <c r="B13182" s="5"/>
      <c r="C13182" s="5"/>
    </row>
    <row r="13183" spans="2:3">
      <c r="B13183" s="5"/>
      <c r="C13183" s="5"/>
    </row>
    <row r="13184" spans="2:3">
      <c r="B13184" s="5"/>
      <c r="C13184" s="5"/>
    </row>
    <row r="13185" spans="2:3">
      <c r="B13185" s="5"/>
      <c r="C13185" s="5"/>
    </row>
    <row r="13186" spans="2:3">
      <c r="B13186" s="5"/>
      <c r="C13186" s="5"/>
    </row>
    <row r="13187" spans="2:3">
      <c r="B13187" s="5"/>
      <c r="C13187" s="5"/>
    </row>
    <row r="13188" spans="2:3">
      <c r="B13188" s="5"/>
      <c r="C13188" s="5"/>
    </row>
    <row r="13189" spans="2:3">
      <c r="B13189" s="5"/>
      <c r="C13189" s="5"/>
    </row>
    <row r="13190" spans="2:3">
      <c r="B13190" s="5"/>
      <c r="C13190" s="5"/>
    </row>
    <row r="13191" spans="2:3">
      <c r="B13191" s="5"/>
      <c r="C13191" s="5"/>
    </row>
    <row r="13192" spans="2:3">
      <c r="B13192" s="5"/>
      <c r="C13192" s="5"/>
    </row>
    <row r="13193" spans="2:3">
      <c r="B13193" s="5"/>
      <c r="C13193" s="5"/>
    </row>
    <row r="13194" spans="2:3">
      <c r="B13194" s="5"/>
      <c r="C13194" s="5"/>
    </row>
    <row r="13195" spans="2:3">
      <c r="B13195" s="5"/>
      <c r="C13195" s="5"/>
    </row>
    <row r="13196" spans="2:3">
      <c r="B13196" s="5"/>
      <c r="C13196" s="5"/>
    </row>
    <row r="13197" spans="2:3">
      <c r="B13197" s="5"/>
      <c r="C13197" s="5"/>
    </row>
    <row r="13198" spans="2:3">
      <c r="B13198" s="5"/>
      <c r="C13198" s="5"/>
    </row>
    <row r="13199" spans="2:3">
      <c r="B13199" s="5"/>
      <c r="C13199" s="5"/>
    </row>
    <row r="13200" spans="2:3">
      <c r="B13200" s="5"/>
      <c r="C13200" s="5"/>
    </row>
    <row r="13201" spans="2:3">
      <c r="B13201" s="5"/>
      <c r="C13201" s="5"/>
    </row>
    <row r="13202" spans="2:3">
      <c r="B13202" s="5"/>
      <c r="C13202" s="5"/>
    </row>
    <row r="13203" spans="2:3">
      <c r="B13203" s="5"/>
      <c r="C13203" s="5"/>
    </row>
    <row r="13204" spans="2:3">
      <c r="B13204" s="5"/>
      <c r="C13204" s="5"/>
    </row>
    <row r="13205" spans="2:3">
      <c r="B13205" s="5"/>
      <c r="C13205" s="5"/>
    </row>
    <row r="13206" spans="2:3">
      <c r="B13206" s="5"/>
      <c r="C13206" s="5"/>
    </row>
    <row r="13207" spans="2:3">
      <c r="B13207" s="5"/>
      <c r="C13207" s="5"/>
    </row>
    <row r="13208" spans="2:3">
      <c r="B13208" s="5"/>
      <c r="C13208" s="5"/>
    </row>
    <row r="13209" spans="2:3">
      <c r="B13209" s="5"/>
      <c r="C13209" s="5"/>
    </row>
    <row r="13210" spans="2:3">
      <c r="B13210" s="5"/>
      <c r="C13210" s="5"/>
    </row>
    <row r="13211" spans="2:3">
      <c r="B13211" s="5"/>
      <c r="C13211" s="5"/>
    </row>
    <row r="13212" spans="2:3">
      <c r="B13212" s="5"/>
      <c r="C13212" s="5"/>
    </row>
    <row r="13213" spans="2:3">
      <c r="B13213" s="5"/>
      <c r="C13213" s="5"/>
    </row>
    <row r="13214" spans="2:3">
      <c r="B13214" s="5"/>
      <c r="C13214" s="5"/>
    </row>
    <row r="13215" spans="2:3">
      <c r="B13215" s="5"/>
      <c r="C13215" s="5"/>
    </row>
    <row r="13216" spans="2:3">
      <c r="B13216" s="5"/>
      <c r="C13216" s="5"/>
    </row>
    <row r="13217" spans="2:3">
      <c r="B13217" s="5"/>
      <c r="C13217" s="5"/>
    </row>
    <row r="13218" spans="2:3">
      <c r="B13218" s="5"/>
      <c r="C13218" s="5"/>
    </row>
    <row r="13219" spans="2:3">
      <c r="B13219" s="5"/>
      <c r="C13219" s="5"/>
    </row>
    <row r="13220" spans="2:3">
      <c r="B13220" s="5"/>
      <c r="C13220" s="5"/>
    </row>
    <row r="13221" spans="2:3">
      <c r="B13221" s="5"/>
      <c r="C13221" s="5"/>
    </row>
    <row r="13222" spans="2:3">
      <c r="B13222" s="5"/>
      <c r="C13222" s="5"/>
    </row>
    <row r="13223" spans="2:3">
      <c r="B13223" s="5"/>
      <c r="C13223" s="5"/>
    </row>
    <row r="13224" spans="2:3">
      <c r="B13224" s="5"/>
      <c r="C13224" s="5"/>
    </row>
    <row r="13225" spans="2:3">
      <c r="B13225" s="5"/>
      <c r="C13225" s="5"/>
    </row>
    <row r="13226" spans="2:3">
      <c r="B13226" s="5"/>
      <c r="C13226" s="5"/>
    </row>
    <row r="13227" spans="2:3">
      <c r="B13227" s="5"/>
      <c r="C13227" s="5"/>
    </row>
    <row r="13228" spans="2:3">
      <c r="B13228" s="5"/>
      <c r="C13228" s="5"/>
    </row>
    <row r="13229" spans="2:3">
      <c r="B13229" s="5"/>
      <c r="C13229" s="5"/>
    </row>
    <row r="13230" spans="2:3">
      <c r="B13230" s="5"/>
      <c r="C13230" s="5"/>
    </row>
    <row r="13231" spans="2:3">
      <c r="B13231" s="5"/>
      <c r="C13231" s="5"/>
    </row>
    <row r="13232" spans="2:3">
      <c r="B13232" s="5"/>
      <c r="C13232" s="5"/>
    </row>
    <row r="13233" spans="2:3">
      <c r="B13233" s="5"/>
      <c r="C13233" s="5"/>
    </row>
    <row r="13234" spans="2:3">
      <c r="B13234" s="5"/>
      <c r="C13234" s="5"/>
    </row>
    <row r="13235" spans="2:3">
      <c r="B13235" s="5"/>
      <c r="C13235" s="5"/>
    </row>
    <row r="13236" spans="2:3">
      <c r="B13236" s="5"/>
      <c r="C13236" s="5"/>
    </row>
    <row r="13237" spans="2:3">
      <c r="B13237" s="5"/>
      <c r="C13237" s="5"/>
    </row>
    <row r="13238" spans="2:3">
      <c r="B13238" s="5"/>
      <c r="C13238" s="5"/>
    </row>
    <row r="13239" spans="2:3">
      <c r="B13239" s="5"/>
      <c r="C13239" s="5"/>
    </row>
    <row r="13240" spans="2:3">
      <c r="B13240" s="5"/>
      <c r="C13240" s="5"/>
    </row>
    <row r="13241" spans="2:3">
      <c r="B13241" s="5"/>
      <c r="C13241" s="5"/>
    </row>
    <row r="13242" spans="2:3">
      <c r="B13242" s="5"/>
      <c r="C13242" s="5"/>
    </row>
    <row r="13243" spans="2:3">
      <c r="B13243" s="5"/>
      <c r="C13243" s="5"/>
    </row>
    <row r="13244" spans="2:3">
      <c r="B13244" s="5"/>
      <c r="C13244" s="5"/>
    </row>
    <row r="13245" spans="2:3">
      <c r="B13245" s="5"/>
      <c r="C13245" s="5"/>
    </row>
    <row r="13246" spans="2:3">
      <c r="B13246" s="5"/>
      <c r="C13246" s="5"/>
    </row>
    <row r="13247" spans="2:3">
      <c r="B13247" s="5"/>
      <c r="C13247" s="5"/>
    </row>
    <row r="13248" spans="2:3">
      <c r="B13248" s="5"/>
      <c r="C13248" s="5"/>
    </row>
    <row r="13249" spans="2:3">
      <c r="B13249" s="5"/>
      <c r="C13249" s="5"/>
    </row>
    <row r="13250" spans="2:3">
      <c r="B13250" s="5"/>
      <c r="C13250" s="5"/>
    </row>
    <row r="13251" spans="2:3">
      <c r="B13251" s="5"/>
      <c r="C13251" s="5"/>
    </row>
    <row r="13252" spans="2:3">
      <c r="B13252" s="5"/>
      <c r="C13252" s="5"/>
    </row>
    <row r="13253" spans="2:3">
      <c r="B13253" s="5"/>
      <c r="C13253" s="5"/>
    </row>
    <row r="13254" spans="2:3">
      <c r="B13254" s="5"/>
      <c r="C13254" s="5"/>
    </row>
    <row r="13255" spans="2:3">
      <c r="B13255" s="5"/>
      <c r="C13255" s="5"/>
    </row>
    <row r="13256" spans="2:3">
      <c r="B13256" s="5"/>
      <c r="C13256" s="5"/>
    </row>
    <row r="13257" spans="2:3">
      <c r="B13257" s="5"/>
      <c r="C13257" s="5"/>
    </row>
    <row r="13258" spans="2:3">
      <c r="B13258" s="5"/>
      <c r="C13258" s="5"/>
    </row>
    <row r="13259" spans="2:3">
      <c r="B13259" s="5"/>
      <c r="C13259" s="5"/>
    </row>
    <row r="13260" spans="2:3">
      <c r="B13260" s="5"/>
      <c r="C13260" s="5"/>
    </row>
    <row r="13261" spans="2:3">
      <c r="B13261" s="5"/>
      <c r="C13261" s="5"/>
    </row>
    <row r="13262" spans="2:3">
      <c r="B13262" s="5"/>
      <c r="C13262" s="5"/>
    </row>
    <row r="13263" spans="2:3">
      <c r="B13263" s="5"/>
      <c r="C13263" s="5"/>
    </row>
    <row r="13264" spans="2:3">
      <c r="B13264" s="5"/>
      <c r="C13264" s="5"/>
    </row>
    <row r="13265" spans="2:3">
      <c r="B13265" s="5"/>
      <c r="C13265" s="5"/>
    </row>
    <row r="13266" spans="2:3">
      <c r="B13266" s="5"/>
      <c r="C13266" s="5"/>
    </row>
    <row r="13267" spans="2:3">
      <c r="B13267" s="5"/>
      <c r="C13267" s="5"/>
    </row>
    <row r="13268" spans="2:3">
      <c r="B13268" s="5"/>
      <c r="C13268" s="5"/>
    </row>
    <row r="13269" spans="2:3">
      <c r="B13269" s="5"/>
      <c r="C13269" s="5"/>
    </row>
    <row r="13270" spans="2:3">
      <c r="B13270" s="5"/>
      <c r="C13270" s="5"/>
    </row>
    <row r="13271" spans="2:3">
      <c r="B13271" s="5"/>
      <c r="C13271" s="5"/>
    </row>
    <row r="13272" spans="2:3">
      <c r="B13272" s="5"/>
      <c r="C13272" s="5"/>
    </row>
    <row r="13273" spans="2:3">
      <c r="B13273" s="5"/>
      <c r="C13273" s="5"/>
    </row>
    <row r="13274" spans="2:3">
      <c r="B13274" s="5"/>
      <c r="C13274" s="5"/>
    </row>
    <row r="13275" spans="2:3">
      <c r="B13275" s="5"/>
      <c r="C13275" s="5"/>
    </row>
    <row r="13276" spans="2:3">
      <c r="B13276" s="5"/>
      <c r="C13276" s="5"/>
    </row>
    <row r="13277" spans="2:3">
      <c r="B13277" s="5"/>
      <c r="C13277" s="5"/>
    </row>
    <row r="13278" spans="2:3">
      <c r="B13278" s="5"/>
      <c r="C13278" s="5"/>
    </row>
    <row r="13279" spans="2:3">
      <c r="B13279" s="5"/>
      <c r="C13279" s="5"/>
    </row>
    <row r="13280" spans="2:3">
      <c r="B13280" s="5"/>
      <c r="C13280" s="5"/>
    </row>
    <row r="13281" spans="2:3">
      <c r="B13281" s="5"/>
      <c r="C13281" s="5"/>
    </row>
    <row r="13282" spans="2:3">
      <c r="B13282" s="5"/>
      <c r="C13282" s="5"/>
    </row>
    <row r="13283" spans="2:3">
      <c r="B13283" s="5"/>
      <c r="C13283" s="5"/>
    </row>
    <row r="13284" spans="2:3">
      <c r="B13284" s="5"/>
      <c r="C13284" s="5"/>
    </row>
    <row r="13285" spans="2:3">
      <c r="B13285" s="5"/>
      <c r="C13285" s="5"/>
    </row>
    <row r="13286" spans="2:3">
      <c r="B13286" s="5"/>
      <c r="C13286" s="5"/>
    </row>
    <row r="13287" spans="2:3">
      <c r="B13287" s="5"/>
      <c r="C13287" s="5"/>
    </row>
    <row r="13288" spans="2:3">
      <c r="B13288" s="5"/>
      <c r="C13288" s="5"/>
    </row>
    <row r="13289" spans="2:3">
      <c r="B13289" s="5"/>
      <c r="C13289" s="5"/>
    </row>
    <row r="13290" spans="2:3">
      <c r="B13290" s="5"/>
      <c r="C13290" s="5"/>
    </row>
    <row r="13291" spans="2:3">
      <c r="B13291" s="5"/>
      <c r="C13291" s="5"/>
    </row>
    <row r="13292" spans="2:3">
      <c r="B13292" s="5"/>
      <c r="C13292" s="5"/>
    </row>
    <row r="13293" spans="2:3">
      <c r="B13293" s="5"/>
      <c r="C13293" s="5"/>
    </row>
    <row r="13294" spans="2:3">
      <c r="B13294" s="5"/>
      <c r="C13294" s="5"/>
    </row>
    <row r="13295" spans="2:3">
      <c r="B13295" s="5"/>
      <c r="C13295" s="5"/>
    </row>
    <row r="13296" spans="2:3">
      <c r="B13296" s="5"/>
      <c r="C13296" s="5"/>
    </row>
    <row r="13297" spans="2:3">
      <c r="B13297" s="5"/>
      <c r="C13297" s="5"/>
    </row>
    <row r="13298" spans="2:3">
      <c r="B13298" s="5"/>
      <c r="C13298" s="5"/>
    </row>
    <row r="13299" spans="2:3">
      <c r="B13299" s="5"/>
      <c r="C13299" s="5"/>
    </row>
    <row r="13300" spans="2:3">
      <c r="B13300" s="5"/>
      <c r="C13300" s="5"/>
    </row>
    <row r="13301" spans="2:3">
      <c r="B13301" s="5"/>
      <c r="C13301" s="5"/>
    </row>
    <row r="13302" spans="2:3">
      <c r="B13302" s="5"/>
      <c r="C13302" s="5"/>
    </row>
    <row r="13303" spans="2:3">
      <c r="B13303" s="5"/>
      <c r="C13303" s="5"/>
    </row>
    <row r="13304" spans="2:3">
      <c r="B13304" s="5"/>
      <c r="C13304" s="5"/>
    </row>
    <row r="13305" spans="2:3">
      <c r="B13305" s="5"/>
      <c r="C13305" s="5"/>
    </row>
    <row r="13306" spans="2:3">
      <c r="B13306" s="5"/>
      <c r="C13306" s="5"/>
    </row>
    <row r="13307" spans="2:3">
      <c r="B13307" s="5"/>
      <c r="C13307" s="5"/>
    </row>
    <row r="13308" spans="2:3">
      <c r="B13308" s="5"/>
      <c r="C13308" s="5"/>
    </row>
    <row r="13309" spans="2:3">
      <c r="B13309" s="5"/>
      <c r="C13309" s="5"/>
    </row>
    <row r="13310" spans="2:3">
      <c r="B13310" s="5"/>
      <c r="C13310" s="5"/>
    </row>
    <row r="13311" spans="2:3">
      <c r="B13311" s="5"/>
      <c r="C13311" s="5"/>
    </row>
    <row r="13312" spans="2:3">
      <c r="B13312" s="5"/>
      <c r="C13312" s="5"/>
    </row>
    <row r="13313" spans="2:3">
      <c r="B13313" s="5"/>
      <c r="C13313" s="5"/>
    </row>
    <row r="13314" spans="2:3">
      <c r="B13314" s="5"/>
      <c r="C13314" s="5"/>
    </row>
    <row r="13315" spans="2:3">
      <c r="B13315" s="5"/>
      <c r="C13315" s="5"/>
    </row>
    <row r="13316" spans="2:3">
      <c r="B13316" s="5"/>
      <c r="C13316" s="5"/>
    </row>
    <row r="13317" spans="2:3">
      <c r="B13317" s="5"/>
      <c r="C13317" s="5"/>
    </row>
    <row r="13318" spans="2:3">
      <c r="B13318" s="5"/>
      <c r="C13318" s="5"/>
    </row>
    <row r="13319" spans="2:3">
      <c r="B13319" s="5"/>
      <c r="C13319" s="5"/>
    </row>
    <row r="13320" spans="2:3">
      <c r="B13320" s="5"/>
      <c r="C13320" s="5"/>
    </row>
    <row r="13321" spans="2:3">
      <c r="B13321" s="5"/>
      <c r="C13321" s="5"/>
    </row>
    <row r="13322" spans="2:3">
      <c r="B13322" s="5"/>
      <c r="C13322" s="5"/>
    </row>
    <row r="13323" spans="2:3">
      <c r="B13323" s="5"/>
      <c r="C13323" s="5"/>
    </row>
    <row r="13324" spans="2:3">
      <c r="B13324" s="5"/>
      <c r="C13324" s="5"/>
    </row>
    <row r="13325" spans="2:3">
      <c r="B13325" s="5"/>
      <c r="C13325" s="5"/>
    </row>
    <row r="13326" spans="2:3">
      <c r="B13326" s="5"/>
      <c r="C13326" s="5"/>
    </row>
    <row r="13327" spans="2:3">
      <c r="B13327" s="5"/>
      <c r="C13327" s="5"/>
    </row>
    <row r="13328" spans="2:3">
      <c r="B13328" s="5"/>
      <c r="C13328" s="5"/>
    </row>
    <row r="13329" spans="2:3">
      <c r="B13329" s="5"/>
      <c r="C13329" s="5"/>
    </row>
    <row r="13330" spans="2:3">
      <c r="B13330" s="5"/>
      <c r="C13330" s="5"/>
    </row>
    <row r="13331" spans="2:3">
      <c r="B13331" s="5"/>
      <c r="C13331" s="5"/>
    </row>
    <row r="13332" spans="2:3">
      <c r="B13332" s="5"/>
      <c r="C13332" s="5"/>
    </row>
    <row r="13333" spans="2:3">
      <c r="B13333" s="5"/>
      <c r="C13333" s="5"/>
    </row>
    <row r="13334" spans="2:3">
      <c r="B13334" s="5"/>
      <c r="C13334" s="5"/>
    </row>
    <row r="13335" spans="2:3">
      <c r="B13335" s="5"/>
      <c r="C13335" s="5"/>
    </row>
    <row r="13336" spans="2:3">
      <c r="B13336" s="5"/>
      <c r="C13336" s="5"/>
    </row>
    <row r="13337" spans="2:3">
      <c r="B13337" s="5"/>
      <c r="C13337" s="5"/>
    </row>
    <row r="13338" spans="2:3">
      <c r="B13338" s="5"/>
      <c r="C13338" s="5"/>
    </row>
    <row r="13339" spans="2:3">
      <c r="B13339" s="5"/>
      <c r="C13339" s="5"/>
    </row>
    <row r="13340" spans="2:3">
      <c r="B13340" s="5"/>
      <c r="C13340" s="5"/>
    </row>
    <row r="13341" spans="2:3">
      <c r="B13341" s="5"/>
      <c r="C13341" s="5"/>
    </row>
    <row r="13342" spans="2:3">
      <c r="B13342" s="5"/>
      <c r="C13342" s="5"/>
    </row>
    <row r="13343" spans="2:3">
      <c r="B13343" s="5"/>
      <c r="C13343" s="5"/>
    </row>
    <row r="13344" spans="2:3">
      <c r="B13344" s="5"/>
      <c r="C13344" s="5"/>
    </row>
    <row r="13345" spans="2:3">
      <c r="B13345" s="5"/>
      <c r="C13345" s="5"/>
    </row>
    <row r="13346" spans="2:3">
      <c r="B13346" s="5"/>
      <c r="C13346" s="5"/>
    </row>
    <row r="13347" spans="2:3">
      <c r="B13347" s="5"/>
      <c r="C13347" s="5"/>
    </row>
    <row r="13348" spans="2:3">
      <c r="B13348" s="5"/>
      <c r="C13348" s="5"/>
    </row>
    <row r="13349" spans="2:3">
      <c r="B13349" s="5"/>
      <c r="C13349" s="5"/>
    </row>
    <row r="13350" spans="2:3">
      <c r="B13350" s="5"/>
      <c r="C13350" s="5"/>
    </row>
    <row r="13351" spans="2:3">
      <c r="B13351" s="5"/>
      <c r="C13351" s="5"/>
    </row>
    <row r="13352" spans="2:3">
      <c r="B13352" s="5"/>
      <c r="C13352" s="5"/>
    </row>
    <row r="13353" spans="2:3">
      <c r="B13353" s="5"/>
      <c r="C13353" s="5"/>
    </row>
    <row r="13354" spans="2:3">
      <c r="B13354" s="5"/>
      <c r="C13354" s="5"/>
    </row>
    <row r="13355" spans="2:3">
      <c r="B13355" s="5"/>
      <c r="C13355" s="5"/>
    </row>
    <row r="13356" spans="2:3">
      <c r="B13356" s="5"/>
      <c r="C13356" s="5"/>
    </row>
    <row r="13357" spans="2:3">
      <c r="B13357" s="5"/>
      <c r="C13357" s="5"/>
    </row>
    <row r="13358" spans="2:3">
      <c r="B13358" s="5"/>
      <c r="C13358" s="5"/>
    </row>
    <row r="13359" spans="2:3">
      <c r="B13359" s="5"/>
      <c r="C13359" s="5"/>
    </row>
    <row r="13360" spans="2:3">
      <c r="B13360" s="5"/>
      <c r="C13360" s="5"/>
    </row>
    <row r="13361" spans="2:3">
      <c r="B13361" s="5"/>
      <c r="C13361" s="5"/>
    </row>
    <row r="13362" spans="2:3">
      <c r="B13362" s="5"/>
      <c r="C13362" s="5"/>
    </row>
    <row r="13363" spans="2:3">
      <c r="B13363" s="5"/>
      <c r="C13363" s="5"/>
    </row>
    <row r="13364" spans="2:3">
      <c r="B13364" s="5"/>
      <c r="C13364" s="5"/>
    </row>
    <row r="13365" spans="2:3">
      <c r="B13365" s="5"/>
      <c r="C13365" s="5"/>
    </row>
    <row r="13366" spans="2:3">
      <c r="B13366" s="5"/>
      <c r="C13366" s="5"/>
    </row>
    <row r="13367" spans="2:3">
      <c r="B13367" s="5"/>
      <c r="C13367" s="5"/>
    </row>
    <row r="13368" spans="2:3">
      <c r="B13368" s="5"/>
      <c r="C13368" s="5"/>
    </row>
    <row r="13369" spans="2:3">
      <c r="B13369" s="5"/>
      <c r="C13369" s="5"/>
    </row>
    <row r="13370" spans="2:3">
      <c r="B13370" s="5"/>
      <c r="C13370" s="5"/>
    </row>
    <row r="13371" spans="2:3">
      <c r="B13371" s="5"/>
      <c r="C13371" s="5"/>
    </row>
    <row r="13372" spans="2:3">
      <c r="B13372" s="5"/>
      <c r="C13372" s="5"/>
    </row>
    <row r="13373" spans="2:3">
      <c r="B13373" s="5"/>
      <c r="C13373" s="5"/>
    </row>
    <row r="13374" spans="2:3">
      <c r="B13374" s="5"/>
      <c r="C13374" s="5"/>
    </row>
    <row r="13375" spans="2:3">
      <c r="B13375" s="5"/>
      <c r="C13375" s="5"/>
    </row>
    <row r="13376" spans="2:3">
      <c r="B13376" s="5"/>
      <c r="C13376" s="5"/>
    </row>
    <row r="13377" spans="2:3">
      <c r="B13377" s="5"/>
      <c r="C13377" s="5"/>
    </row>
    <row r="13378" spans="2:3">
      <c r="B13378" s="5"/>
      <c r="C13378" s="5"/>
    </row>
    <row r="13379" spans="2:3">
      <c r="B13379" s="5"/>
      <c r="C13379" s="5"/>
    </row>
    <row r="13380" spans="2:3">
      <c r="B13380" s="5"/>
      <c r="C13380" s="5"/>
    </row>
    <row r="13381" spans="2:3">
      <c r="B13381" s="5"/>
      <c r="C13381" s="5"/>
    </row>
    <row r="13382" spans="2:3">
      <c r="B13382" s="5"/>
      <c r="C13382" s="5"/>
    </row>
    <row r="13383" spans="2:3">
      <c r="B13383" s="5"/>
      <c r="C13383" s="5"/>
    </row>
    <row r="13384" spans="2:3">
      <c r="B13384" s="5"/>
      <c r="C13384" s="5"/>
    </row>
    <row r="13385" spans="2:3">
      <c r="B13385" s="5"/>
      <c r="C13385" s="5"/>
    </row>
    <row r="13386" spans="2:3">
      <c r="B13386" s="5"/>
      <c r="C13386" s="5"/>
    </row>
    <row r="13387" spans="2:3">
      <c r="B13387" s="5"/>
      <c r="C13387" s="5"/>
    </row>
    <row r="13388" spans="2:3">
      <c r="B13388" s="5"/>
      <c r="C13388" s="5"/>
    </row>
    <row r="13389" spans="2:3">
      <c r="B13389" s="5"/>
      <c r="C13389" s="5"/>
    </row>
    <row r="13390" spans="2:3">
      <c r="B13390" s="5"/>
      <c r="C13390" s="5"/>
    </row>
    <row r="13391" spans="2:3">
      <c r="B13391" s="5"/>
      <c r="C13391" s="5"/>
    </row>
    <row r="13392" spans="2:3">
      <c r="B13392" s="5"/>
      <c r="C13392" s="5"/>
    </row>
    <row r="13393" spans="2:3">
      <c r="B13393" s="5"/>
      <c r="C13393" s="5"/>
    </row>
    <row r="13394" spans="2:3">
      <c r="B13394" s="5"/>
      <c r="C13394" s="5"/>
    </row>
    <row r="13395" spans="2:3">
      <c r="B13395" s="5"/>
      <c r="C13395" s="5"/>
    </row>
    <row r="13396" spans="2:3">
      <c r="B13396" s="5"/>
      <c r="C13396" s="5"/>
    </row>
    <row r="13397" spans="2:3">
      <c r="B13397" s="5"/>
      <c r="C13397" s="5"/>
    </row>
    <row r="13398" spans="2:3">
      <c r="B13398" s="5"/>
      <c r="C13398" s="5"/>
    </row>
    <row r="13399" spans="2:3">
      <c r="B13399" s="5"/>
      <c r="C13399" s="5"/>
    </row>
    <row r="13400" spans="2:3">
      <c r="B13400" s="5"/>
      <c r="C13400" s="5"/>
    </row>
    <row r="13401" spans="2:3">
      <c r="B13401" s="5"/>
      <c r="C13401" s="5"/>
    </row>
    <row r="13402" spans="2:3">
      <c r="B13402" s="5"/>
      <c r="C13402" s="5"/>
    </row>
    <row r="13403" spans="2:3">
      <c r="B13403" s="5"/>
      <c r="C13403" s="5"/>
    </row>
    <row r="13404" spans="2:3">
      <c r="B13404" s="5"/>
      <c r="C13404" s="5"/>
    </row>
    <row r="13405" spans="2:3">
      <c r="B13405" s="5"/>
      <c r="C13405" s="5"/>
    </row>
    <row r="13406" spans="2:3">
      <c r="B13406" s="5"/>
      <c r="C13406" s="5"/>
    </row>
    <row r="13407" spans="2:3">
      <c r="B13407" s="5"/>
      <c r="C13407" s="5"/>
    </row>
    <row r="13408" spans="2:3">
      <c r="B13408" s="5"/>
      <c r="C13408" s="5"/>
    </row>
    <row r="13409" spans="2:3">
      <c r="B13409" s="5"/>
      <c r="C13409" s="5"/>
    </row>
    <row r="13410" spans="2:3">
      <c r="B13410" s="5"/>
      <c r="C13410" s="5"/>
    </row>
    <row r="13411" spans="2:3">
      <c r="B13411" s="5"/>
      <c r="C13411" s="5"/>
    </row>
    <row r="13412" spans="2:3">
      <c r="B13412" s="5"/>
      <c r="C13412" s="5"/>
    </row>
    <row r="13413" spans="2:3">
      <c r="B13413" s="5"/>
      <c r="C13413" s="5"/>
    </row>
    <row r="13414" spans="2:3">
      <c r="B13414" s="5"/>
      <c r="C13414" s="5"/>
    </row>
    <row r="13415" spans="2:3">
      <c r="B13415" s="5"/>
      <c r="C13415" s="5"/>
    </row>
    <row r="13416" spans="2:3">
      <c r="B13416" s="5"/>
      <c r="C13416" s="5"/>
    </row>
    <row r="13417" spans="2:3">
      <c r="B13417" s="5"/>
      <c r="C13417" s="5"/>
    </row>
    <row r="13418" spans="2:3">
      <c r="B13418" s="5"/>
      <c r="C13418" s="5"/>
    </row>
    <row r="13419" spans="2:3">
      <c r="B13419" s="5"/>
      <c r="C13419" s="5"/>
    </row>
    <row r="13420" spans="2:3">
      <c r="B13420" s="5"/>
      <c r="C13420" s="5"/>
    </row>
    <row r="13421" spans="2:3">
      <c r="B13421" s="5"/>
      <c r="C13421" s="5"/>
    </row>
    <row r="13422" spans="2:3">
      <c r="B13422" s="5"/>
      <c r="C13422" s="5"/>
    </row>
    <row r="13423" spans="2:3">
      <c r="B13423" s="5"/>
      <c r="C13423" s="5"/>
    </row>
    <row r="13424" spans="2:3">
      <c r="B13424" s="5"/>
      <c r="C13424" s="5"/>
    </row>
    <row r="13425" spans="2:3">
      <c r="B13425" s="5"/>
      <c r="C13425" s="5"/>
    </row>
    <row r="13426" spans="2:3">
      <c r="B13426" s="5"/>
      <c r="C13426" s="5"/>
    </row>
    <row r="13427" spans="2:3">
      <c r="B13427" s="5"/>
      <c r="C13427" s="5"/>
    </row>
    <row r="13428" spans="2:3">
      <c r="B13428" s="5"/>
      <c r="C13428" s="5"/>
    </row>
    <row r="13429" spans="2:3">
      <c r="B13429" s="5"/>
      <c r="C13429" s="5"/>
    </row>
    <row r="13430" spans="2:3">
      <c r="B13430" s="5"/>
      <c r="C13430" s="5"/>
    </row>
    <row r="13431" spans="2:3">
      <c r="B13431" s="5"/>
      <c r="C13431" s="5"/>
    </row>
    <row r="13432" spans="2:3">
      <c r="B13432" s="5"/>
      <c r="C13432" s="5"/>
    </row>
    <row r="13433" spans="2:3">
      <c r="B13433" s="5"/>
      <c r="C13433" s="5"/>
    </row>
    <row r="13434" spans="2:3">
      <c r="B13434" s="5"/>
      <c r="C13434" s="5"/>
    </row>
    <row r="13435" spans="2:3">
      <c r="B13435" s="5"/>
      <c r="C13435" s="5"/>
    </row>
    <row r="13436" spans="2:3">
      <c r="B13436" s="5"/>
      <c r="C13436" s="5"/>
    </row>
    <row r="13437" spans="2:3">
      <c r="B13437" s="5"/>
      <c r="C13437" s="5"/>
    </row>
    <row r="13438" spans="2:3">
      <c r="B13438" s="5"/>
      <c r="C13438" s="5"/>
    </row>
    <row r="13439" spans="2:3">
      <c r="B13439" s="5"/>
      <c r="C13439" s="5"/>
    </row>
    <row r="13440" spans="2:3">
      <c r="B13440" s="5"/>
      <c r="C13440" s="5"/>
    </row>
    <row r="13441" spans="2:3">
      <c r="B13441" s="5"/>
      <c r="C13441" s="5"/>
    </row>
    <row r="13442" spans="2:3">
      <c r="B13442" s="5"/>
      <c r="C13442" s="5"/>
    </row>
    <row r="13443" spans="2:3">
      <c r="B13443" s="5"/>
      <c r="C13443" s="5"/>
    </row>
    <row r="13444" spans="2:3">
      <c r="B13444" s="5"/>
      <c r="C13444" s="5"/>
    </row>
    <row r="13445" spans="2:3">
      <c r="B13445" s="5"/>
      <c r="C13445" s="5"/>
    </row>
    <row r="13446" spans="2:3">
      <c r="B13446" s="5"/>
      <c r="C13446" s="5"/>
    </row>
    <row r="13447" spans="2:3">
      <c r="B13447" s="5"/>
      <c r="C13447" s="5"/>
    </row>
    <row r="13448" spans="2:3">
      <c r="B13448" s="5"/>
      <c r="C13448" s="5"/>
    </row>
    <row r="13449" spans="2:3">
      <c r="B13449" s="5"/>
      <c r="C13449" s="5"/>
    </row>
    <row r="13450" spans="2:3">
      <c r="B13450" s="5"/>
      <c r="C13450" s="5"/>
    </row>
    <row r="13451" spans="2:3">
      <c r="B13451" s="5"/>
      <c r="C13451" s="5"/>
    </row>
    <row r="13452" spans="2:3">
      <c r="B13452" s="5"/>
      <c r="C13452" s="5"/>
    </row>
    <row r="13453" spans="2:3">
      <c r="B13453" s="5"/>
      <c r="C13453" s="5"/>
    </row>
    <row r="13454" spans="2:3">
      <c r="B13454" s="5"/>
      <c r="C13454" s="5"/>
    </row>
    <row r="13455" spans="2:3">
      <c r="B13455" s="5"/>
      <c r="C13455" s="5"/>
    </row>
    <row r="13456" spans="2:3">
      <c r="B13456" s="5"/>
      <c r="C13456" s="5"/>
    </row>
    <row r="13457" spans="2:3">
      <c r="B13457" s="5"/>
      <c r="C13457" s="5"/>
    </row>
    <row r="13458" spans="2:3">
      <c r="B13458" s="5"/>
      <c r="C13458" s="5"/>
    </row>
    <row r="13459" spans="2:3">
      <c r="B13459" s="5"/>
      <c r="C13459" s="5"/>
    </row>
    <row r="13460" spans="2:3">
      <c r="B13460" s="5"/>
      <c r="C13460" s="5"/>
    </row>
    <row r="13461" spans="2:3">
      <c r="B13461" s="5"/>
      <c r="C13461" s="5"/>
    </row>
    <row r="13462" spans="2:3">
      <c r="B13462" s="5"/>
      <c r="C13462" s="5"/>
    </row>
    <row r="13463" spans="2:3">
      <c r="B13463" s="5"/>
      <c r="C13463" s="5"/>
    </row>
    <row r="13464" spans="2:3">
      <c r="B13464" s="5"/>
      <c r="C13464" s="5"/>
    </row>
    <row r="13465" spans="2:3">
      <c r="B13465" s="5"/>
      <c r="C13465" s="5"/>
    </row>
    <row r="13466" spans="2:3">
      <c r="B13466" s="5"/>
      <c r="C13466" s="5"/>
    </row>
    <row r="13467" spans="2:3">
      <c r="B13467" s="5"/>
      <c r="C13467" s="5"/>
    </row>
    <row r="13468" spans="2:3">
      <c r="B13468" s="5"/>
      <c r="C13468" s="5"/>
    </row>
    <row r="13469" spans="2:3">
      <c r="B13469" s="5"/>
      <c r="C13469" s="5"/>
    </row>
    <row r="13470" spans="2:3">
      <c r="B13470" s="5"/>
      <c r="C13470" s="5"/>
    </row>
    <row r="13471" spans="2:3">
      <c r="B13471" s="5"/>
      <c r="C13471" s="5"/>
    </row>
    <row r="13472" spans="2:3">
      <c r="B13472" s="5"/>
      <c r="C13472" s="5"/>
    </row>
    <row r="13473" spans="2:3">
      <c r="B13473" s="5"/>
      <c r="C13473" s="5"/>
    </row>
    <row r="13474" spans="2:3">
      <c r="B13474" s="5"/>
      <c r="C13474" s="5"/>
    </row>
    <row r="13475" spans="2:3">
      <c r="B13475" s="5"/>
      <c r="C13475" s="5"/>
    </row>
    <row r="13476" spans="2:3">
      <c r="B13476" s="5"/>
      <c r="C13476" s="5"/>
    </row>
    <row r="13477" spans="2:3">
      <c r="B13477" s="5"/>
      <c r="C13477" s="5"/>
    </row>
    <row r="13478" spans="2:3">
      <c r="B13478" s="5"/>
      <c r="C13478" s="5"/>
    </row>
    <row r="13479" spans="2:3">
      <c r="B13479" s="5"/>
      <c r="C13479" s="5"/>
    </row>
    <row r="13480" spans="2:3">
      <c r="B13480" s="5"/>
      <c r="C13480" s="5"/>
    </row>
    <row r="13481" spans="2:3">
      <c r="B13481" s="5"/>
      <c r="C13481" s="5"/>
    </row>
    <row r="13482" spans="2:3">
      <c r="B13482" s="5"/>
      <c r="C13482" s="5"/>
    </row>
    <row r="13483" spans="2:3">
      <c r="B13483" s="5"/>
      <c r="C13483" s="5"/>
    </row>
    <row r="13484" spans="2:3">
      <c r="B13484" s="5"/>
      <c r="C13484" s="5"/>
    </row>
    <row r="13485" spans="2:3">
      <c r="B13485" s="5"/>
      <c r="C13485" s="5"/>
    </row>
    <row r="13486" spans="2:3">
      <c r="B13486" s="5"/>
      <c r="C13486" s="5"/>
    </row>
    <row r="13487" spans="2:3">
      <c r="B13487" s="5"/>
      <c r="C13487" s="5"/>
    </row>
    <row r="13488" spans="2:3">
      <c r="B13488" s="5"/>
      <c r="C13488" s="5"/>
    </row>
    <row r="13489" spans="2:3">
      <c r="B13489" s="5"/>
      <c r="C13489" s="5"/>
    </row>
    <row r="13490" spans="2:3">
      <c r="B13490" s="5"/>
      <c r="C13490" s="5"/>
    </row>
    <row r="13491" spans="2:3">
      <c r="B13491" s="5"/>
      <c r="C13491" s="5"/>
    </row>
    <row r="13492" spans="2:3">
      <c r="B13492" s="5"/>
      <c r="C13492" s="5"/>
    </row>
    <row r="13493" spans="2:3">
      <c r="B13493" s="5"/>
      <c r="C13493" s="5"/>
    </row>
    <row r="13494" spans="2:3">
      <c r="B13494" s="5"/>
      <c r="C13494" s="5"/>
    </row>
    <row r="13495" spans="2:3">
      <c r="B13495" s="5"/>
      <c r="C13495" s="5"/>
    </row>
    <row r="13496" spans="2:3">
      <c r="B13496" s="5"/>
      <c r="C13496" s="5"/>
    </row>
    <row r="13497" spans="2:3">
      <c r="B13497" s="5"/>
      <c r="C13497" s="5"/>
    </row>
    <row r="13498" spans="2:3">
      <c r="B13498" s="5"/>
      <c r="C13498" s="5"/>
    </row>
    <row r="13499" spans="2:3">
      <c r="B13499" s="5"/>
      <c r="C13499" s="5"/>
    </row>
    <row r="13500" spans="2:3">
      <c r="B13500" s="5"/>
      <c r="C13500" s="5"/>
    </row>
    <row r="13501" spans="2:3">
      <c r="B13501" s="5"/>
      <c r="C13501" s="5"/>
    </row>
    <row r="13502" spans="2:3">
      <c r="B13502" s="5"/>
      <c r="C13502" s="5"/>
    </row>
    <row r="13503" spans="2:3">
      <c r="B13503" s="5"/>
      <c r="C13503" s="5"/>
    </row>
    <row r="13504" spans="2:3">
      <c r="B13504" s="5"/>
      <c r="C13504" s="5"/>
    </row>
    <row r="13505" spans="2:3">
      <c r="B13505" s="5"/>
      <c r="C13505" s="5"/>
    </row>
    <row r="13506" spans="2:3">
      <c r="B13506" s="5"/>
      <c r="C13506" s="5"/>
    </row>
    <row r="13507" spans="2:3">
      <c r="B13507" s="5"/>
      <c r="C13507" s="5"/>
    </row>
    <row r="13508" spans="2:3">
      <c r="B13508" s="5"/>
      <c r="C13508" s="5"/>
    </row>
    <row r="13509" spans="2:3">
      <c r="B13509" s="5"/>
      <c r="C13509" s="5"/>
    </row>
    <row r="13510" spans="2:3">
      <c r="B13510" s="5"/>
      <c r="C13510" s="5"/>
    </row>
    <row r="13511" spans="2:3">
      <c r="B13511" s="5"/>
      <c r="C13511" s="5"/>
    </row>
    <row r="13512" spans="2:3">
      <c r="B13512" s="5"/>
      <c r="C13512" s="5"/>
    </row>
    <row r="13513" spans="2:3">
      <c r="B13513" s="5"/>
      <c r="C13513" s="5"/>
    </row>
    <row r="13514" spans="2:3">
      <c r="B13514" s="5"/>
      <c r="C13514" s="5"/>
    </row>
    <row r="13515" spans="2:3">
      <c r="B13515" s="5"/>
      <c r="C13515" s="5"/>
    </row>
    <row r="13516" spans="2:3">
      <c r="B13516" s="5"/>
      <c r="C13516" s="5"/>
    </row>
    <row r="13517" spans="2:3">
      <c r="B13517" s="5"/>
      <c r="C13517" s="5"/>
    </row>
    <row r="13518" spans="2:3">
      <c r="B13518" s="5"/>
      <c r="C13518" s="5"/>
    </row>
    <row r="13519" spans="2:3">
      <c r="B13519" s="5"/>
      <c r="C13519" s="5"/>
    </row>
    <row r="13520" spans="2:3">
      <c r="B13520" s="5"/>
      <c r="C13520" s="5"/>
    </row>
    <row r="13521" spans="2:3">
      <c r="B13521" s="5"/>
      <c r="C13521" s="5"/>
    </row>
    <row r="13522" spans="2:3">
      <c r="B13522" s="5"/>
      <c r="C13522" s="5"/>
    </row>
    <row r="13523" spans="2:3">
      <c r="B13523" s="5"/>
      <c r="C13523" s="5"/>
    </row>
    <row r="13524" spans="2:3">
      <c r="B13524" s="5"/>
      <c r="C13524" s="5"/>
    </row>
    <row r="13525" spans="2:3">
      <c r="B13525" s="5"/>
      <c r="C13525" s="5"/>
    </row>
    <row r="13526" spans="2:3">
      <c r="B13526" s="5"/>
      <c r="C13526" s="5"/>
    </row>
    <row r="13527" spans="2:3">
      <c r="B13527" s="5"/>
      <c r="C13527" s="5"/>
    </row>
    <row r="13528" spans="2:3">
      <c r="B13528" s="5"/>
      <c r="C13528" s="5"/>
    </row>
    <row r="13529" spans="2:3">
      <c r="B13529" s="5"/>
      <c r="C13529" s="5"/>
    </row>
    <row r="13530" spans="2:3">
      <c r="B13530" s="5"/>
      <c r="C13530" s="5"/>
    </row>
    <row r="13531" spans="2:3">
      <c r="B13531" s="5"/>
      <c r="C13531" s="5"/>
    </row>
    <row r="13532" spans="2:3">
      <c r="B13532" s="5"/>
      <c r="C13532" s="5"/>
    </row>
    <row r="13533" spans="2:3">
      <c r="B13533" s="5"/>
      <c r="C13533" s="5"/>
    </row>
    <row r="13534" spans="2:3">
      <c r="B13534" s="5"/>
      <c r="C13534" s="5"/>
    </row>
    <row r="13535" spans="2:3">
      <c r="B13535" s="5"/>
      <c r="C13535" s="5"/>
    </row>
    <row r="13536" spans="2:3">
      <c r="B13536" s="5"/>
      <c r="C13536" s="5"/>
    </row>
    <row r="13537" spans="2:3">
      <c r="B13537" s="5"/>
      <c r="C13537" s="5"/>
    </row>
    <row r="13538" spans="2:3">
      <c r="B13538" s="5"/>
      <c r="C13538" s="5"/>
    </row>
    <row r="13539" spans="2:3">
      <c r="B13539" s="5"/>
      <c r="C13539" s="5"/>
    </row>
    <row r="13540" spans="2:3">
      <c r="B13540" s="5"/>
      <c r="C13540" s="5"/>
    </row>
    <row r="13541" spans="2:3">
      <c r="B13541" s="5"/>
      <c r="C13541" s="5"/>
    </row>
    <row r="13542" spans="2:3">
      <c r="B13542" s="5"/>
      <c r="C13542" s="5"/>
    </row>
    <row r="13543" spans="2:3">
      <c r="B13543" s="5"/>
      <c r="C13543" s="5"/>
    </row>
    <row r="13544" spans="2:3">
      <c r="B13544" s="5"/>
      <c r="C13544" s="5"/>
    </row>
    <row r="13545" spans="2:3">
      <c r="B13545" s="5"/>
      <c r="C13545" s="5"/>
    </row>
    <row r="13546" spans="2:3">
      <c r="B13546" s="5"/>
      <c r="C13546" s="5"/>
    </row>
    <row r="13547" spans="2:3">
      <c r="B13547" s="5"/>
      <c r="C13547" s="5"/>
    </row>
    <row r="13548" spans="2:3">
      <c r="B13548" s="5"/>
      <c r="C13548" s="5"/>
    </row>
    <row r="13549" spans="2:3">
      <c r="B13549" s="5"/>
      <c r="C13549" s="5"/>
    </row>
    <row r="13550" spans="2:3">
      <c r="B13550" s="5"/>
      <c r="C13550" s="5"/>
    </row>
    <row r="13551" spans="2:3">
      <c r="B13551" s="5"/>
      <c r="C13551" s="5"/>
    </row>
    <row r="13552" spans="2:3">
      <c r="B13552" s="5"/>
      <c r="C13552" s="5"/>
    </row>
    <row r="13553" spans="2:3">
      <c r="B13553" s="5"/>
      <c r="C13553" s="5"/>
    </row>
    <row r="13554" spans="2:3">
      <c r="B13554" s="5"/>
      <c r="C13554" s="5"/>
    </row>
    <row r="13555" spans="2:3">
      <c r="B13555" s="5"/>
      <c r="C13555" s="5"/>
    </row>
    <row r="13556" spans="2:3">
      <c r="B13556" s="5"/>
      <c r="C13556" s="5"/>
    </row>
    <row r="13557" spans="2:3">
      <c r="B13557" s="5"/>
      <c r="C13557" s="5"/>
    </row>
    <row r="13558" spans="2:3">
      <c r="B13558" s="5"/>
      <c r="C13558" s="5"/>
    </row>
    <row r="13559" spans="2:3">
      <c r="B13559" s="5"/>
      <c r="C13559" s="5"/>
    </row>
    <row r="13560" spans="2:3">
      <c r="B13560" s="5"/>
      <c r="C13560" s="5"/>
    </row>
    <row r="13561" spans="2:3">
      <c r="B13561" s="5"/>
      <c r="C13561" s="5"/>
    </row>
    <row r="13562" spans="2:3">
      <c r="B13562" s="5"/>
      <c r="C13562" s="5"/>
    </row>
    <row r="13563" spans="2:3">
      <c r="B13563" s="5"/>
      <c r="C13563" s="5"/>
    </row>
    <row r="13564" spans="2:3">
      <c r="B13564" s="5"/>
      <c r="C13564" s="5"/>
    </row>
    <row r="13565" spans="2:3">
      <c r="B13565" s="5"/>
      <c r="C13565" s="5"/>
    </row>
    <row r="13566" spans="2:3">
      <c r="B13566" s="5"/>
      <c r="C13566" s="5"/>
    </row>
    <row r="13567" spans="2:3">
      <c r="B13567" s="5"/>
      <c r="C13567" s="5"/>
    </row>
    <row r="13568" spans="2:3">
      <c r="B13568" s="5"/>
      <c r="C13568" s="5"/>
    </row>
    <row r="13569" spans="2:3">
      <c r="B13569" s="5"/>
      <c r="C13569" s="5"/>
    </row>
    <row r="13570" spans="2:3">
      <c r="B13570" s="5"/>
      <c r="C13570" s="5"/>
    </row>
    <row r="13571" spans="2:3">
      <c r="B13571" s="5"/>
      <c r="C13571" s="5"/>
    </row>
    <row r="13572" spans="2:3">
      <c r="B13572" s="5"/>
      <c r="C13572" s="5"/>
    </row>
    <row r="13573" spans="2:3">
      <c r="B13573" s="5"/>
      <c r="C13573" s="5"/>
    </row>
    <row r="13574" spans="2:3">
      <c r="B13574" s="5"/>
      <c r="C13574" s="5"/>
    </row>
    <row r="13575" spans="2:3">
      <c r="B13575" s="5"/>
      <c r="C13575" s="5"/>
    </row>
    <row r="13576" spans="2:3">
      <c r="B13576" s="5"/>
      <c r="C13576" s="5"/>
    </row>
    <row r="13577" spans="2:3">
      <c r="B13577" s="5"/>
      <c r="C13577" s="5"/>
    </row>
    <row r="13578" spans="2:3">
      <c r="B13578" s="5"/>
      <c r="C13578" s="5"/>
    </row>
    <row r="13579" spans="2:3">
      <c r="B13579" s="5"/>
      <c r="C13579" s="5"/>
    </row>
    <row r="13580" spans="2:3">
      <c r="B13580" s="5"/>
      <c r="C13580" s="5"/>
    </row>
    <row r="13581" spans="2:3">
      <c r="B13581" s="5"/>
      <c r="C13581" s="5"/>
    </row>
    <row r="13582" spans="2:3">
      <c r="B13582" s="5"/>
      <c r="C13582" s="5"/>
    </row>
    <row r="13583" spans="2:3">
      <c r="B13583" s="5"/>
      <c r="C13583" s="5"/>
    </row>
    <row r="13584" spans="2:3">
      <c r="B13584" s="5"/>
      <c r="C13584" s="5"/>
    </row>
    <row r="13585" spans="2:3">
      <c r="B13585" s="5"/>
      <c r="C13585" s="5"/>
    </row>
    <row r="13586" spans="2:3">
      <c r="B13586" s="5"/>
      <c r="C13586" s="5"/>
    </row>
    <row r="13587" spans="2:3">
      <c r="B13587" s="5"/>
      <c r="C13587" s="5"/>
    </row>
    <row r="13588" spans="2:3">
      <c r="B13588" s="5"/>
      <c r="C13588" s="5"/>
    </row>
    <row r="13589" spans="2:3">
      <c r="B13589" s="5"/>
      <c r="C13589" s="5"/>
    </row>
    <row r="13590" spans="2:3">
      <c r="B13590" s="5"/>
      <c r="C13590" s="5"/>
    </row>
    <row r="13591" spans="2:3">
      <c r="B13591" s="5"/>
      <c r="C13591" s="5"/>
    </row>
    <row r="13592" spans="2:3">
      <c r="B13592" s="5"/>
      <c r="C13592" s="5"/>
    </row>
    <row r="13593" spans="2:3">
      <c r="B13593" s="5"/>
      <c r="C13593" s="5"/>
    </row>
    <row r="13594" spans="2:3">
      <c r="B13594" s="5"/>
      <c r="C13594" s="5"/>
    </row>
    <row r="13595" spans="2:3">
      <c r="B13595" s="5"/>
      <c r="C13595" s="5"/>
    </row>
    <row r="13596" spans="2:3">
      <c r="B13596" s="5"/>
      <c r="C13596" s="5"/>
    </row>
    <row r="13597" spans="2:3">
      <c r="B13597" s="5"/>
      <c r="C13597" s="5"/>
    </row>
    <row r="13598" spans="2:3">
      <c r="B13598" s="5"/>
      <c r="C13598" s="5"/>
    </row>
    <row r="13599" spans="2:3">
      <c r="B13599" s="5"/>
      <c r="C13599" s="5"/>
    </row>
    <row r="13600" spans="2:3">
      <c r="B13600" s="5"/>
      <c r="C13600" s="5"/>
    </row>
    <row r="13601" spans="2:3">
      <c r="B13601" s="5"/>
      <c r="C13601" s="5"/>
    </row>
    <row r="13602" spans="2:3">
      <c r="B13602" s="5"/>
      <c r="C13602" s="5"/>
    </row>
    <row r="13603" spans="2:3">
      <c r="B13603" s="5"/>
      <c r="C13603" s="5"/>
    </row>
    <row r="13604" spans="2:3">
      <c r="B13604" s="5"/>
      <c r="C13604" s="5"/>
    </row>
    <row r="13605" spans="2:3">
      <c r="B13605" s="5"/>
      <c r="C13605" s="5"/>
    </row>
    <row r="13606" spans="2:3">
      <c r="B13606" s="5"/>
      <c r="C13606" s="5"/>
    </row>
    <row r="13607" spans="2:3">
      <c r="B13607" s="5"/>
      <c r="C13607" s="5"/>
    </row>
    <row r="13608" spans="2:3">
      <c r="B13608" s="5"/>
      <c r="C13608" s="5"/>
    </row>
    <row r="13609" spans="2:3">
      <c r="B13609" s="5"/>
      <c r="C13609" s="5"/>
    </row>
    <row r="13610" spans="2:3">
      <c r="B13610" s="5"/>
      <c r="C13610" s="5"/>
    </row>
    <row r="13611" spans="2:3">
      <c r="B13611" s="5"/>
      <c r="C13611" s="5"/>
    </row>
    <row r="13612" spans="2:3">
      <c r="B13612" s="5"/>
      <c r="C13612" s="5"/>
    </row>
    <row r="13613" spans="2:3">
      <c r="B13613" s="5"/>
      <c r="C13613" s="5"/>
    </row>
    <row r="13614" spans="2:3">
      <c r="B13614" s="5"/>
      <c r="C13614" s="5"/>
    </row>
    <row r="13615" spans="2:3">
      <c r="B13615" s="5"/>
      <c r="C13615" s="5"/>
    </row>
    <row r="13616" spans="2:3">
      <c r="B13616" s="5"/>
      <c r="C13616" s="5"/>
    </row>
    <row r="13617" spans="2:3">
      <c r="B13617" s="5"/>
      <c r="C13617" s="5"/>
    </row>
    <row r="13618" spans="2:3">
      <c r="B13618" s="5"/>
      <c r="C13618" s="5"/>
    </row>
    <row r="13619" spans="2:3">
      <c r="B13619" s="5"/>
      <c r="C13619" s="5"/>
    </row>
    <row r="13620" spans="2:3">
      <c r="B13620" s="5"/>
      <c r="C13620" s="5"/>
    </row>
    <row r="13621" spans="2:3">
      <c r="B13621" s="5"/>
      <c r="C13621" s="5"/>
    </row>
    <row r="13622" spans="2:3">
      <c r="B13622" s="5"/>
      <c r="C13622" s="5"/>
    </row>
    <row r="13623" spans="2:3">
      <c r="B13623" s="5"/>
      <c r="C13623" s="5"/>
    </row>
    <row r="13624" spans="2:3">
      <c r="B13624" s="5"/>
      <c r="C13624" s="5"/>
    </row>
    <row r="13625" spans="2:3">
      <c r="B13625" s="5"/>
      <c r="C13625" s="5"/>
    </row>
    <row r="13626" spans="2:3">
      <c r="B13626" s="5"/>
      <c r="C13626" s="5"/>
    </row>
    <row r="13627" spans="2:3">
      <c r="B13627" s="5"/>
      <c r="C13627" s="5"/>
    </row>
    <row r="13628" spans="2:3">
      <c r="B13628" s="5"/>
      <c r="C13628" s="5"/>
    </row>
    <row r="13629" spans="2:3">
      <c r="B13629" s="5"/>
      <c r="C13629" s="5"/>
    </row>
    <row r="13630" spans="2:3">
      <c r="B13630" s="5"/>
      <c r="C13630" s="5"/>
    </row>
    <row r="13631" spans="2:3">
      <c r="B13631" s="5"/>
      <c r="C13631" s="5"/>
    </row>
    <row r="13632" spans="2:3">
      <c r="B13632" s="5"/>
      <c r="C13632" s="5"/>
    </row>
    <row r="13633" spans="2:3">
      <c r="B13633" s="5"/>
      <c r="C13633" s="5"/>
    </row>
    <row r="13634" spans="2:3">
      <c r="B13634" s="5"/>
      <c r="C13634" s="5"/>
    </row>
    <row r="13635" spans="2:3">
      <c r="B13635" s="5"/>
      <c r="C13635" s="5"/>
    </row>
    <row r="13636" spans="2:3">
      <c r="B13636" s="5"/>
      <c r="C13636" s="5"/>
    </row>
    <row r="13637" spans="2:3">
      <c r="B13637" s="5"/>
      <c r="C13637" s="5"/>
    </row>
    <row r="13638" spans="2:3">
      <c r="B13638" s="5"/>
      <c r="C13638" s="5"/>
    </row>
    <row r="13639" spans="2:3">
      <c r="B13639" s="5"/>
      <c r="C13639" s="5"/>
    </row>
    <row r="13640" spans="2:3">
      <c r="B13640" s="5"/>
      <c r="C13640" s="5"/>
    </row>
    <row r="13641" spans="2:3">
      <c r="B13641" s="5"/>
      <c r="C13641" s="5"/>
    </row>
    <row r="13642" spans="2:3">
      <c r="B13642" s="5"/>
      <c r="C13642" s="5"/>
    </row>
    <row r="13643" spans="2:3">
      <c r="B13643" s="5"/>
      <c r="C13643" s="5"/>
    </row>
    <row r="13644" spans="2:3">
      <c r="B13644" s="5"/>
      <c r="C13644" s="5"/>
    </row>
    <row r="13645" spans="2:3">
      <c r="B13645" s="5"/>
      <c r="C13645" s="5"/>
    </row>
    <row r="13646" spans="2:3">
      <c r="B13646" s="5"/>
      <c r="C13646" s="5"/>
    </row>
    <row r="13647" spans="2:3">
      <c r="B13647" s="5"/>
      <c r="C13647" s="5"/>
    </row>
    <row r="13648" spans="2:3">
      <c r="B13648" s="5"/>
      <c r="C13648" s="5"/>
    </row>
    <row r="13649" spans="2:3">
      <c r="B13649" s="5"/>
      <c r="C13649" s="5"/>
    </row>
    <row r="13650" spans="2:3">
      <c r="B13650" s="5"/>
      <c r="C13650" s="5"/>
    </row>
    <row r="13651" spans="2:3">
      <c r="B13651" s="5"/>
      <c r="C13651" s="5"/>
    </row>
    <row r="13652" spans="2:3">
      <c r="B13652" s="5"/>
      <c r="C13652" s="5"/>
    </row>
    <row r="13653" spans="2:3">
      <c r="B13653" s="5"/>
      <c r="C13653" s="5"/>
    </row>
    <row r="13654" spans="2:3">
      <c r="B13654" s="5"/>
      <c r="C13654" s="5"/>
    </row>
    <row r="13655" spans="2:3">
      <c r="B13655" s="5"/>
      <c r="C13655" s="5"/>
    </row>
    <row r="13656" spans="2:3">
      <c r="B13656" s="5"/>
      <c r="C13656" s="5"/>
    </row>
    <row r="13657" spans="2:3">
      <c r="B13657" s="5"/>
      <c r="C13657" s="5"/>
    </row>
    <row r="13658" spans="2:3">
      <c r="B13658" s="5"/>
      <c r="C13658" s="5"/>
    </row>
    <row r="13659" spans="2:3">
      <c r="B13659" s="5"/>
      <c r="C13659" s="5"/>
    </row>
    <row r="13660" spans="2:3">
      <c r="B13660" s="5"/>
      <c r="C13660" s="5"/>
    </row>
    <row r="13661" spans="2:3">
      <c r="B13661" s="5"/>
      <c r="C13661" s="5"/>
    </row>
    <row r="13662" spans="2:3">
      <c r="B13662" s="5"/>
      <c r="C13662" s="5"/>
    </row>
    <row r="13663" spans="2:3">
      <c r="B13663" s="5"/>
      <c r="C13663" s="5"/>
    </row>
    <row r="13664" spans="2:3">
      <c r="B13664" s="5"/>
      <c r="C13664" s="5"/>
    </row>
    <row r="13665" spans="2:3">
      <c r="B13665" s="5"/>
      <c r="C13665" s="5"/>
    </row>
    <row r="13666" spans="2:3">
      <c r="B13666" s="5"/>
      <c r="C13666" s="5"/>
    </row>
    <row r="13667" spans="2:3">
      <c r="B13667" s="5"/>
      <c r="C13667" s="5"/>
    </row>
    <row r="13668" spans="2:3">
      <c r="B13668" s="5"/>
      <c r="C13668" s="5"/>
    </row>
    <row r="13669" spans="2:3">
      <c r="B13669" s="5"/>
      <c r="C13669" s="5"/>
    </row>
    <row r="13670" spans="2:3">
      <c r="B13670" s="5"/>
      <c r="C13670" s="5"/>
    </row>
    <row r="13671" spans="2:3">
      <c r="B13671" s="5"/>
      <c r="C13671" s="5"/>
    </row>
    <row r="13672" spans="2:3">
      <c r="B13672" s="5"/>
      <c r="C13672" s="5"/>
    </row>
    <row r="13673" spans="2:3">
      <c r="B13673" s="5"/>
      <c r="C13673" s="5"/>
    </row>
    <row r="13674" spans="2:3">
      <c r="B13674" s="5"/>
      <c r="C13674" s="5"/>
    </row>
    <row r="13675" spans="2:3">
      <c r="B13675" s="5"/>
      <c r="C13675" s="5"/>
    </row>
    <row r="13676" spans="2:3">
      <c r="B13676" s="5"/>
      <c r="C13676" s="5"/>
    </row>
    <row r="13677" spans="2:3">
      <c r="B13677" s="5"/>
      <c r="C13677" s="5"/>
    </row>
    <row r="13678" spans="2:3">
      <c r="B13678" s="5"/>
      <c r="C13678" s="5"/>
    </row>
    <row r="13679" spans="2:3">
      <c r="B13679" s="5"/>
      <c r="C13679" s="5"/>
    </row>
    <row r="13680" spans="2:3">
      <c r="B13680" s="5"/>
      <c r="C13680" s="5"/>
    </row>
    <row r="13681" spans="2:3">
      <c r="B13681" s="5"/>
      <c r="C13681" s="5"/>
    </row>
    <row r="13682" spans="2:3">
      <c r="B13682" s="5"/>
      <c r="C13682" s="5"/>
    </row>
    <row r="13683" spans="2:3">
      <c r="B13683" s="5"/>
      <c r="C13683" s="5"/>
    </row>
    <row r="13684" spans="2:3">
      <c r="B13684" s="5"/>
      <c r="C13684" s="5"/>
    </row>
    <row r="13685" spans="2:3">
      <c r="B13685" s="5"/>
      <c r="C13685" s="5"/>
    </row>
    <row r="13686" spans="2:3">
      <c r="B13686" s="5"/>
      <c r="C13686" s="5"/>
    </row>
    <row r="13687" spans="2:3">
      <c r="B13687" s="5"/>
      <c r="C13687" s="5"/>
    </row>
    <row r="13688" spans="2:3">
      <c r="B13688" s="5"/>
      <c r="C13688" s="5"/>
    </row>
    <row r="13689" spans="2:3">
      <c r="B13689" s="5"/>
      <c r="C13689" s="5"/>
    </row>
    <row r="13690" spans="2:3">
      <c r="B13690" s="5"/>
      <c r="C13690" s="5"/>
    </row>
    <row r="13691" spans="2:3">
      <c r="B13691" s="5"/>
      <c r="C13691" s="5"/>
    </row>
    <row r="13692" spans="2:3">
      <c r="B13692" s="5"/>
      <c r="C13692" s="5"/>
    </row>
    <row r="13693" spans="2:3">
      <c r="B13693" s="5"/>
      <c r="C13693" s="5"/>
    </row>
    <row r="13694" spans="2:3">
      <c r="B13694" s="5"/>
      <c r="C13694" s="5"/>
    </row>
    <row r="13695" spans="2:3">
      <c r="B13695" s="5"/>
      <c r="C13695" s="5"/>
    </row>
    <row r="13696" spans="2:3">
      <c r="B13696" s="5"/>
      <c r="C13696" s="5"/>
    </row>
    <row r="13697" spans="2:3">
      <c r="B13697" s="5"/>
      <c r="C13697" s="5"/>
    </row>
    <row r="13698" spans="2:3">
      <c r="B13698" s="5"/>
      <c r="C13698" s="5"/>
    </row>
    <row r="13699" spans="2:3">
      <c r="B13699" s="5"/>
      <c r="C13699" s="5"/>
    </row>
    <row r="13700" spans="2:3">
      <c r="B13700" s="5"/>
      <c r="C13700" s="5"/>
    </row>
    <row r="13701" spans="2:3">
      <c r="B13701" s="5"/>
      <c r="C13701" s="5"/>
    </row>
    <row r="13702" spans="2:3">
      <c r="B13702" s="5"/>
      <c r="C13702" s="5"/>
    </row>
    <row r="13703" spans="2:3">
      <c r="B13703" s="5"/>
      <c r="C13703" s="5"/>
    </row>
    <row r="13704" spans="2:3">
      <c r="B13704" s="5"/>
      <c r="C13704" s="5"/>
    </row>
    <row r="13705" spans="2:3">
      <c r="B13705" s="5"/>
      <c r="C13705" s="5"/>
    </row>
    <row r="13706" spans="2:3">
      <c r="B13706" s="5"/>
      <c r="C13706" s="5"/>
    </row>
    <row r="13707" spans="2:3">
      <c r="B13707" s="5"/>
      <c r="C13707" s="5"/>
    </row>
    <row r="13708" spans="2:3">
      <c r="B13708" s="5"/>
      <c r="C13708" s="5"/>
    </row>
    <row r="13709" spans="2:3">
      <c r="B13709" s="5"/>
      <c r="C13709" s="5"/>
    </row>
    <row r="13710" spans="2:3">
      <c r="B13710" s="5"/>
      <c r="C13710" s="5"/>
    </row>
    <row r="13711" spans="2:3">
      <c r="B13711" s="5"/>
      <c r="C13711" s="5"/>
    </row>
    <row r="13712" spans="2:3">
      <c r="B13712" s="5"/>
      <c r="C13712" s="5"/>
    </row>
    <row r="13713" spans="2:3">
      <c r="B13713" s="5"/>
      <c r="C13713" s="5"/>
    </row>
    <row r="13714" spans="2:3">
      <c r="B13714" s="5"/>
      <c r="C13714" s="5"/>
    </row>
    <row r="13715" spans="2:3">
      <c r="B13715" s="5"/>
      <c r="C13715" s="5"/>
    </row>
    <row r="13716" spans="2:3">
      <c r="B13716" s="5"/>
      <c r="C13716" s="5"/>
    </row>
    <row r="13717" spans="2:3">
      <c r="B13717" s="5"/>
      <c r="C13717" s="5"/>
    </row>
    <row r="13718" spans="2:3">
      <c r="B13718" s="5"/>
      <c r="C13718" s="5"/>
    </row>
    <row r="13719" spans="2:3">
      <c r="B13719" s="5"/>
      <c r="C13719" s="5"/>
    </row>
    <row r="13720" spans="2:3">
      <c r="B13720" s="5"/>
      <c r="C13720" s="5"/>
    </row>
    <row r="13721" spans="2:3">
      <c r="B13721" s="5"/>
      <c r="C13721" s="5"/>
    </row>
    <row r="13722" spans="2:3">
      <c r="B13722" s="5"/>
      <c r="C13722" s="5"/>
    </row>
    <row r="13723" spans="2:3">
      <c r="B13723" s="5"/>
      <c r="C13723" s="5"/>
    </row>
    <row r="13724" spans="2:3">
      <c r="B13724" s="5"/>
      <c r="C13724" s="5"/>
    </row>
    <row r="13725" spans="2:3">
      <c r="B13725" s="5"/>
      <c r="C13725" s="5"/>
    </row>
    <row r="13726" spans="2:3">
      <c r="B13726" s="5"/>
      <c r="C13726" s="5"/>
    </row>
    <row r="13727" spans="2:3">
      <c r="B13727" s="5"/>
      <c r="C13727" s="5"/>
    </row>
    <row r="13728" spans="2:3">
      <c r="B13728" s="5"/>
      <c r="C13728" s="5"/>
    </row>
    <row r="13729" spans="2:3">
      <c r="B13729" s="5"/>
      <c r="C13729" s="5"/>
    </row>
    <row r="13730" spans="2:3">
      <c r="B13730" s="5"/>
      <c r="C13730" s="5"/>
    </row>
    <row r="13731" spans="2:3">
      <c r="B13731" s="5"/>
      <c r="C13731" s="5"/>
    </row>
    <row r="13732" spans="2:3">
      <c r="B13732" s="5"/>
      <c r="C13732" s="5"/>
    </row>
    <row r="13733" spans="2:3">
      <c r="B13733" s="5"/>
      <c r="C13733" s="5"/>
    </row>
    <row r="13734" spans="2:3">
      <c r="B13734" s="5"/>
      <c r="C13734" s="5"/>
    </row>
    <row r="13735" spans="2:3">
      <c r="B13735" s="5"/>
      <c r="C13735" s="5"/>
    </row>
    <row r="13736" spans="2:3">
      <c r="B13736" s="5"/>
      <c r="C13736" s="5"/>
    </row>
    <row r="13737" spans="2:3">
      <c r="B13737" s="5"/>
      <c r="C13737" s="5"/>
    </row>
    <row r="13738" spans="2:3">
      <c r="B13738" s="5"/>
      <c r="C13738" s="5"/>
    </row>
    <row r="13739" spans="2:3">
      <c r="B13739" s="5"/>
      <c r="C13739" s="5"/>
    </row>
    <row r="13740" spans="2:3">
      <c r="B13740" s="5"/>
      <c r="C13740" s="5"/>
    </row>
    <row r="13741" spans="2:3">
      <c r="B13741" s="5"/>
      <c r="C13741" s="5"/>
    </row>
    <row r="13742" spans="2:3">
      <c r="B13742" s="5"/>
      <c r="C13742" s="5"/>
    </row>
    <row r="13743" spans="2:3">
      <c r="B13743" s="5"/>
      <c r="C13743" s="5"/>
    </row>
    <row r="13744" spans="2:3">
      <c r="B13744" s="5"/>
      <c r="C13744" s="5"/>
    </row>
    <row r="13745" spans="2:3">
      <c r="B13745" s="5"/>
      <c r="C13745" s="5"/>
    </row>
    <row r="13746" spans="2:3">
      <c r="B13746" s="5"/>
      <c r="C13746" s="5"/>
    </row>
    <row r="13747" spans="2:3">
      <c r="B13747" s="5"/>
      <c r="C13747" s="5"/>
    </row>
    <row r="13748" spans="2:3">
      <c r="B13748" s="5"/>
      <c r="C13748" s="5"/>
    </row>
    <row r="13749" spans="2:3">
      <c r="B13749" s="5"/>
      <c r="C13749" s="5"/>
    </row>
    <row r="13750" spans="2:3">
      <c r="B13750" s="5"/>
      <c r="C13750" s="5"/>
    </row>
    <row r="13751" spans="2:3">
      <c r="B13751" s="5"/>
      <c r="C13751" s="5"/>
    </row>
    <row r="13752" spans="2:3">
      <c r="B13752" s="5"/>
      <c r="C13752" s="5"/>
    </row>
    <row r="13753" spans="2:3">
      <c r="B13753" s="5"/>
      <c r="C13753" s="5"/>
    </row>
    <row r="13754" spans="2:3">
      <c r="B13754" s="5"/>
      <c r="C13754" s="5"/>
    </row>
    <row r="13755" spans="2:3">
      <c r="B13755" s="5"/>
      <c r="C13755" s="5"/>
    </row>
    <row r="13756" spans="2:3">
      <c r="B13756" s="5"/>
      <c r="C13756" s="5"/>
    </row>
    <row r="13757" spans="2:3">
      <c r="B13757" s="5"/>
      <c r="C13757" s="5"/>
    </row>
    <row r="13758" spans="2:3">
      <c r="B13758" s="5"/>
      <c r="C13758" s="5"/>
    </row>
    <row r="13759" spans="2:3">
      <c r="B13759" s="5"/>
      <c r="C13759" s="5"/>
    </row>
    <row r="13760" spans="2:3">
      <c r="B13760" s="5"/>
      <c r="C13760" s="5"/>
    </row>
    <row r="13761" spans="2:3">
      <c r="B13761" s="5"/>
      <c r="C13761" s="5"/>
    </row>
    <row r="13762" spans="2:3">
      <c r="B13762" s="5"/>
      <c r="C13762" s="5"/>
    </row>
    <row r="13763" spans="2:3">
      <c r="B13763" s="5"/>
      <c r="C13763" s="5"/>
    </row>
    <row r="13764" spans="2:3">
      <c r="B13764" s="5"/>
      <c r="C13764" s="5"/>
    </row>
    <row r="13765" spans="2:3">
      <c r="B13765" s="5"/>
      <c r="C13765" s="5"/>
    </row>
    <row r="13766" spans="2:3">
      <c r="B13766" s="5"/>
      <c r="C13766" s="5"/>
    </row>
    <row r="13767" spans="2:3">
      <c r="B13767" s="5"/>
      <c r="C13767" s="5"/>
    </row>
    <row r="13768" spans="2:3">
      <c r="B13768" s="5"/>
      <c r="C13768" s="5"/>
    </row>
    <row r="13769" spans="2:3">
      <c r="B13769" s="5"/>
      <c r="C13769" s="5"/>
    </row>
    <row r="13770" spans="2:3">
      <c r="B13770" s="5"/>
      <c r="C13770" s="5"/>
    </row>
    <row r="13771" spans="2:3">
      <c r="B13771" s="5"/>
      <c r="C13771" s="5"/>
    </row>
    <row r="13772" spans="2:3">
      <c r="B13772" s="5"/>
      <c r="C13772" s="5"/>
    </row>
    <row r="13773" spans="2:3">
      <c r="B13773" s="5"/>
      <c r="C13773" s="5"/>
    </row>
    <row r="13774" spans="2:3">
      <c r="B13774" s="5"/>
      <c r="C13774" s="5"/>
    </row>
    <row r="13775" spans="2:3">
      <c r="B13775" s="5"/>
      <c r="C13775" s="5"/>
    </row>
    <row r="13776" spans="2:3">
      <c r="B13776" s="5"/>
      <c r="C13776" s="5"/>
    </row>
    <row r="13777" spans="2:3">
      <c r="B13777" s="5"/>
      <c r="C13777" s="5"/>
    </row>
    <row r="13778" spans="2:3">
      <c r="B13778" s="5"/>
      <c r="C13778" s="5"/>
    </row>
    <row r="13779" spans="2:3">
      <c r="B13779" s="5"/>
      <c r="C13779" s="5"/>
    </row>
    <row r="13780" spans="2:3">
      <c r="B13780" s="5"/>
      <c r="C13780" s="5"/>
    </row>
    <row r="13781" spans="2:3">
      <c r="B13781" s="5"/>
      <c r="C13781" s="5"/>
    </row>
    <row r="13782" spans="2:3">
      <c r="B13782" s="5"/>
      <c r="C13782" s="5"/>
    </row>
    <row r="13783" spans="2:3">
      <c r="B13783" s="5"/>
      <c r="C13783" s="5"/>
    </row>
    <row r="13784" spans="2:3">
      <c r="B13784" s="5"/>
      <c r="C13784" s="5"/>
    </row>
    <row r="13785" spans="2:3">
      <c r="B13785" s="5"/>
      <c r="C13785" s="5"/>
    </row>
    <row r="13786" spans="2:3">
      <c r="B13786" s="5"/>
      <c r="C13786" s="5"/>
    </row>
    <row r="13787" spans="2:3">
      <c r="B13787" s="5"/>
      <c r="C13787" s="5"/>
    </row>
    <row r="13788" spans="2:3">
      <c r="B13788" s="5"/>
      <c r="C13788" s="5"/>
    </row>
    <row r="13789" spans="2:3">
      <c r="B13789" s="5"/>
      <c r="C13789" s="5"/>
    </row>
    <row r="13790" spans="2:3">
      <c r="B13790" s="5"/>
      <c r="C13790" s="5"/>
    </row>
    <row r="13791" spans="2:3">
      <c r="B13791" s="5"/>
      <c r="C13791" s="5"/>
    </row>
    <row r="13792" spans="2:3">
      <c r="B13792" s="5"/>
      <c r="C13792" s="5"/>
    </row>
    <row r="13793" spans="2:3">
      <c r="B13793" s="5"/>
      <c r="C13793" s="5"/>
    </row>
    <row r="13794" spans="2:3">
      <c r="B13794" s="5"/>
      <c r="C13794" s="5"/>
    </row>
    <row r="13795" spans="2:3">
      <c r="B13795" s="5"/>
      <c r="C13795" s="5"/>
    </row>
    <row r="13796" spans="2:3">
      <c r="B13796" s="5"/>
      <c r="C13796" s="5"/>
    </row>
    <row r="13797" spans="2:3">
      <c r="B13797" s="5"/>
      <c r="C13797" s="5"/>
    </row>
    <row r="13798" spans="2:3">
      <c r="B13798" s="5"/>
      <c r="C13798" s="5"/>
    </row>
    <row r="13799" spans="2:3">
      <c r="B13799" s="5"/>
      <c r="C13799" s="5"/>
    </row>
    <row r="13800" spans="2:3">
      <c r="B13800" s="5"/>
      <c r="C13800" s="5"/>
    </row>
    <row r="13801" spans="2:3">
      <c r="B13801" s="5"/>
      <c r="C13801" s="5"/>
    </row>
    <row r="13802" spans="2:3">
      <c r="B13802" s="5"/>
      <c r="C13802" s="5"/>
    </row>
    <row r="13803" spans="2:3">
      <c r="B13803" s="5"/>
      <c r="C13803" s="5"/>
    </row>
    <row r="13804" spans="2:3">
      <c r="B13804" s="5"/>
      <c r="C13804" s="5"/>
    </row>
    <row r="13805" spans="2:3">
      <c r="B13805" s="5"/>
      <c r="C13805" s="5"/>
    </row>
    <row r="13806" spans="2:3">
      <c r="B13806" s="5"/>
      <c r="C13806" s="5"/>
    </row>
    <row r="13807" spans="2:3">
      <c r="B13807" s="5"/>
      <c r="C13807" s="5"/>
    </row>
    <row r="13808" spans="2:3">
      <c r="B13808" s="5"/>
      <c r="C13808" s="5"/>
    </row>
    <row r="13809" spans="2:3">
      <c r="B13809" s="5"/>
      <c r="C13809" s="5"/>
    </row>
    <row r="13810" spans="2:3">
      <c r="B13810" s="5"/>
      <c r="C13810" s="5"/>
    </row>
    <row r="13811" spans="2:3">
      <c r="B13811" s="5"/>
      <c r="C13811" s="5"/>
    </row>
    <row r="13812" spans="2:3">
      <c r="B13812" s="5"/>
      <c r="C13812" s="5"/>
    </row>
    <row r="13813" spans="2:3">
      <c r="B13813" s="5"/>
      <c r="C13813" s="5"/>
    </row>
    <row r="13814" spans="2:3">
      <c r="B13814" s="5"/>
      <c r="C13814" s="5"/>
    </row>
    <row r="13815" spans="2:3">
      <c r="B13815" s="5"/>
      <c r="C13815" s="5"/>
    </row>
    <row r="13816" spans="2:3">
      <c r="B13816" s="5"/>
      <c r="C13816" s="5"/>
    </row>
    <row r="13817" spans="2:3">
      <c r="B13817" s="5"/>
      <c r="C13817" s="5"/>
    </row>
    <row r="13818" spans="2:3">
      <c r="B13818" s="5"/>
      <c r="C13818" s="5"/>
    </row>
    <row r="13819" spans="2:3">
      <c r="B13819" s="5"/>
      <c r="C13819" s="5"/>
    </row>
    <row r="13820" spans="2:3">
      <c r="B13820" s="5"/>
      <c r="C13820" s="5"/>
    </row>
    <row r="13821" spans="2:3">
      <c r="B13821" s="5"/>
      <c r="C13821" s="5"/>
    </row>
    <row r="13822" spans="2:3">
      <c r="B13822" s="5"/>
      <c r="C13822" s="5"/>
    </row>
    <row r="13823" spans="2:3">
      <c r="B13823" s="5"/>
      <c r="C13823" s="5"/>
    </row>
    <row r="13824" spans="2:3">
      <c r="B13824" s="5"/>
      <c r="C13824" s="5"/>
    </row>
    <row r="13825" spans="2:3">
      <c r="B13825" s="5"/>
      <c r="C13825" s="5"/>
    </row>
    <row r="13826" spans="2:3">
      <c r="B13826" s="5"/>
      <c r="C13826" s="5"/>
    </row>
    <row r="13827" spans="2:3">
      <c r="B13827" s="5"/>
      <c r="C13827" s="5"/>
    </row>
    <row r="13828" spans="2:3">
      <c r="B13828" s="5"/>
      <c r="C13828" s="5"/>
    </row>
    <row r="13829" spans="2:3">
      <c r="B13829" s="5"/>
      <c r="C13829" s="5"/>
    </row>
    <row r="13830" spans="2:3">
      <c r="B13830" s="5"/>
      <c r="C13830" s="5"/>
    </row>
    <row r="13831" spans="2:3">
      <c r="B13831" s="5"/>
      <c r="C13831" s="5"/>
    </row>
    <row r="13832" spans="2:3">
      <c r="B13832" s="5"/>
      <c r="C13832" s="5"/>
    </row>
    <row r="13833" spans="2:3">
      <c r="B13833" s="5"/>
      <c r="C13833" s="5"/>
    </row>
    <row r="13834" spans="2:3">
      <c r="B13834" s="5"/>
      <c r="C13834" s="5"/>
    </row>
    <row r="13835" spans="2:3">
      <c r="B13835" s="5"/>
      <c r="C13835" s="5"/>
    </row>
    <row r="13836" spans="2:3">
      <c r="B13836" s="5"/>
      <c r="C13836" s="5"/>
    </row>
    <row r="13837" spans="2:3">
      <c r="B13837" s="5"/>
      <c r="C13837" s="5"/>
    </row>
    <row r="13838" spans="2:3">
      <c r="B13838" s="5"/>
      <c r="C13838" s="5"/>
    </row>
    <row r="13839" spans="2:3">
      <c r="B13839" s="5"/>
      <c r="C13839" s="5"/>
    </row>
    <row r="13840" spans="2:3">
      <c r="B13840" s="5"/>
      <c r="C13840" s="5"/>
    </row>
    <row r="13841" spans="2:3">
      <c r="B13841" s="5"/>
      <c r="C13841" s="5"/>
    </row>
    <row r="13842" spans="2:3">
      <c r="B13842" s="5"/>
      <c r="C13842" s="5"/>
    </row>
    <row r="13843" spans="2:3">
      <c r="B13843" s="5"/>
      <c r="C13843" s="5"/>
    </row>
    <row r="13844" spans="2:3">
      <c r="B13844" s="5"/>
      <c r="C13844" s="5"/>
    </row>
    <row r="13845" spans="2:3">
      <c r="B13845" s="5"/>
      <c r="C13845" s="5"/>
    </row>
    <row r="13846" spans="2:3">
      <c r="B13846" s="5"/>
      <c r="C13846" s="5"/>
    </row>
    <row r="13847" spans="2:3">
      <c r="B13847" s="5"/>
      <c r="C13847" s="5"/>
    </row>
    <row r="13848" spans="2:3">
      <c r="B13848" s="5"/>
      <c r="C13848" s="5"/>
    </row>
    <row r="13849" spans="2:3">
      <c r="B13849" s="5"/>
      <c r="C13849" s="5"/>
    </row>
    <row r="13850" spans="2:3">
      <c r="B13850" s="5"/>
      <c r="C13850" s="5"/>
    </row>
    <row r="13851" spans="2:3">
      <c r="B13851" s="5"/>
      <c r="C13851" s="5"/>
    </row>
    <row r="13852" spans="2:3">
      <c r="B13852" s="5"/>
      <c r="C13852" s="5"/>
    </row>
    <row r="13853" spans="2:3">
      <c r="B13853" s="5"/>
      <c r="C13853" s="5"/>
    </row>
    <row r="13854" spans="2:3">
      <c r="B13854" s="5"/>
      <c r="C13854" s="5"/>
    </row>
    <row r="13855" spans="2:3">
      <c r="B13855" s="5"/>
      <c r="C13855" s="5"/>
    </row>
    <row r="13856" spans="2:3">
      <c r="B13856" s="5"/>
      <c r="C13856" s="5"/>
    </row>
    <row r="13857" spans="2:3">
      <c r="B13857" s="5"/>
      <c r="C13857" s="5"/>
    </row>
    <row r="13858" spans="2:3">
      <c r="B13858" s="5"/>
      <c r="C13858" s="5"/>
    </row>
    <row r="13859" spans="2:3">
      <c r="B13859" s="5"/>
      <c r="C13859" s="5"/>
    </row>
    <row r="13860" spans="2:3">
      <c r="B13860" s="5"/>
      <c r="C13860" s="5"/>
    </row>
    <row r="13861" spans="2:3">
      <c r="B13861" s="5"/>
      <c r="C13861" s="5"/>
    </row>
    <row r="13862" spans="2:3">
      <c r="B13862" s="5"/>
      <c r="C13862" s="5"/>
    </row>
    <row r="13863" spans="2:3">
      <c r="B13863" s="5"/>
      <c r="C13863" s="5"/>
    </row>
    <row r="13864" spans="2:3">
      <c r="B13864" s="5"/>
      <c r="C13864" s="5"/>
    </row>
    <row r="13865" spans="2:3">
      <c r="B13865" s="5"/>
      <c r="C13865" s="5"/>
    </row>
    <row r="13866" spans="2:3">
      <c r="B13866" s="5"/>
      <c r="C13866" s="5"/>
    </row>
    <row r="13867" spans="2:3">
      <c r="B13867" s="5"/>
      <c r="C13867" s="5"/>
    </row>
    <row r="13868" spans="2:3">
      <c r="B13868" s="5"/>
      <c r="C13868" s="5"/>
    </row>
    <row r="13869" spans="2:3">
      <c r="B13869" s="5"/>
      <c r="C13869" s="5"/>
    </row>
    <row r="13870" spans="2:3">
      <c r="B13870" s="5"/>
      <c r="C13870" s="5"/>
    </row>
    <row r="13871" spans="2:3">
      <c r="B13871" s="5"/>
      <c r="C13871" s="5"/>
    </row>
    <row r="13872" spans="2:3">
      <c r="B13872" s="5"/>
      <c r="C13872" s="5"/>
    </row>
    <row r="13873" spans="2:3">
      <c r="B13873" s="5"/>
      <c r="C13873" s="5"/>
    </row>
    <row r="13874" spans="2:3">
      <c r="B13874" s="5"/>
      <c r="C13874" s="5"/>
    </row>
    <row r="13875" spans="2:3">
      <c r="B13875" s="5"/>
      <c r="C13875" s="5"/>
    </row>
    <row r="13876" spans="2:3">
      <c r="B13876" s="5"/>
      <c r="C13876" s="5"/>
    </row>
    <row r="13877" spans="2:3">
      <c r="B13877" s="5"/>
      <c r="C13877" s="5"/>
    </row>
    <row r="13878" spans="2:3">
      <c r="B13878" s="5"/>
      <c r="C13878" s="5"/>
    </row>
    <row r="13879" spans="2:3">
      <c r="B13879" s="5"/>
      <c r="C13879" s="5"/>
    </row>
    <row r="13880" spans="2:3">
      <c r="B13880" s="5"/>
      <c r="C13880" s="5"/>
    </row>
    <row r="13881" spans="2:3">
      <c r="B13881" s="5"/>
      <c r="C13881" s="5"/>
    </row>
    <row r="13882" spans="2:3">
      <c r="B13882" s="5"/>
      <c r="C13882" s="5"/>
    </row>
    <row r="13883" spans="2:3">
      <c r="B13883" s="5"/>
      <c r="C13883" s="5"/>
    </row>
    <row r="13884" spans="2:3">
      <c r="B13884" s="5"/>
      <c r="C13884" s="5"/>
    </row>
    <row r="13885" spans="2:3">
      <c r="B13885" s="5"/>
      <c r="C13885" s="5"/>
    </row>
    <row r="13886" spans="2:3">
      <c r="B13886" s="5"/>
      <c r="C13886" s="5"/>
    </row>
    <row r="13887" spans="2:3">
      <c r="B13887" s="5"/>
      <c r="C13887" s="5"/>
    </row>
    <row r="13888" spans="2:3">
      <c r="B13888" s="5"/>
      <c r="C13888" s="5"/>
    </row>
    <row r="13889" spans="2:3">
      <c r="B13889" s="5"/>
      <c r="C13889" s="5"/>
    </row>
    <row r="13890" spans="2:3">
      <c r="B13890" s="5"/>
      <c r="C13890" s="5"/>
    </row>
    <row r="13891" spans="2:3">
      <c r="B13891" s="5"/>
      <c r="C13891" s="5"/>
    </row>
    <row r="13892" spans="2:3">
      <c r="B13892" s="5"/>
      <c r="C13892" s="5"/>
    </row>
    <row r="13893" spans="2:3">
      <c r="B13893" s="5"/>
      <c r="C13893" s="5"/>
    </row>
    <row r="13894" spans="2:3">
      <c r="B13894" s="5"/>
      <c r="C13894" s="5"/>
    </row>
    <row r="13895" spans="2:3">
      <c r="B13895" s="5"/>
      <c r="C13895" s="5"/>
    </row>
    <row r="13896" spans="2:3">
      <c r="B13896" s="5"/>
      <c r="C13896" s="5"/>
    </row>
    <row r="13897" spans="2:3">
      <c r="B13897" s="5"/>
      <c r="C13897" s="5"/>
    </row>
    <row r="13898" spans="2:3">
      <c r="B13898" s="5"/>
      <c r="C13898" s="5"/>
    </row>
    <row r="13899" spans="2:3">
      <c r="B13899" s="5"/>
      <c r="C13899" s="5"/>
    </row>
    <row r="13900" spans="2:3">
      <c r="B13900" s="5"/>
      <c r="C13900" s="5"/>
    </row>
    <row r="13901" spans="2:3">
      <c r="B13901" s="5"/>
      <c r="C13901" s="5"/>
    </row>
    <row r="13902" spans="2:3">
      <c r="B13902" s="5"/>
      <c r="C13902" s="5"/>
    </row>
    <row r="13903" spans="2:3">
      <c r="B13903" s="5"/>
      <c r="C13903" s="5"/>
    </row>
    <row r="13904" spans="2:3">
      <c r="B13904" s="5"/>
      <c r="C13904" s="5"/>
    </row>
    <row r="13905" spans="2:3">
      <c r="B13905" s="5"/>
      <c r="C13905" s="5"/>
    </row>
    <row r="13906" spans="2:3">
      <c r="B13906" s="5"/>
      <c r="C13906" s="5"/>
    </row>
    <row r="13907" spans="2:3">
      <c r="B13907" s="5"/>
      <c r="C13907" s="5"/>
    </row>
    <row r="13908" spans="2:3">
      <c r="B13908" s="5"/>
      <c r="C13908" s="5"/>
    </row>
    <row r="13909" spans="2:3">
      <c r="B13909" s="5"/>
      <c r="C13909" s="5"/>
    </row>
    <row r="13910" spans="2:3">
      <c r="B13910" s="5"/>
      <c r="C13910" s="5"/>
    </row>
    <row r="13911" spans="2:3">
      <c r="B13911" s="5"/>
      <c r="C13911" s="5"/>
    </row>
    <row r="13912" spans="2:3">
      <c r="B13912" s="5"/>
      <c r="C13912" s="5"/>
    </row>
    <row r="13913" spans="2:3">
      <c r="B13913" s="5"/>
      <c r="C13913" s="5"/>
    </row>
    <row r="13914" spans="2:3">
      <c r="B13914" s="5"/>
      <c r="C13914" s="5"/>
    </row>
    <row r="13915" spans="2:3">
      <c r="B13915" s="5"/>
      <c r="C13915" s="5"/>
    </row>
    <row r="13916" spans="2:3">
      <c r="B13916" s="5"/>
      <c r="C13916" s="5"/>
    </row>
    <row r="13917" spans="2:3">
      <c r="B13917" s="5"/>
      <c r="C13917" s="5"/>
    </row>
    <row r="13918" spans="2:3">
      <c r="B13918" s="5"/>
      <c r="C13918" s="5"/>
    </row>
    <row r="13919" spans="2:3">
      <c r="B13919" s="5"/>
      <c r="C13919" s="5"/>
    </row>
    <row r="13920" spans="2:3">
      <c r="B13920" s="5"/>
      <c r="C13920" s="5"/>
    </row>
    <row r="13921" spans="2:3">
      <c r="B13921" s="5"/>
      <c r="C13921" s="5"/>
    </row>
    <row r="13922" spans="2:3">
      <c r="B13922" s="5"/>
      <c r="C13922" s="5"/>
    </row>
    <row r="13923" spans="2:3">
      <c r="B13923" s="5"/>
      <c r="C13923" s="5"/>
    </row>
    <row r="13924" spans="2:3">
      <c r="B13924" s="5"/>
      <c r="C13924" s="5"/>
    </row>
    <row r="13925" spans="2:3">
      <c r="B13925" s="5"/>
      <c r="C13925" s="5"/>
    </row>
    <row r="13926" spans="2:3">
      <c r="B13926" s="5"/>
      <c r="C13926" s="5"/>
    </row>
    <row r="13927" spans="2:3">
      <c r="B13927" s="5"/>
      <c r="C13927" s="5"/>
    </row>
    <row r="13928" spans="2:3">
      <c r="B13928" s="5"/>
      <c r="C13928" s="5"/>
    </row>
    <row r="13929" spans="2:3">
      <c r="B13929" s="5"/>
      <c r="C13929" s="5"/>
    </row>
    <row r="13930" spans="2:3">
      <c r="B13930" s="5"/>
      <c r="C13930" s="5"/>
    </row>
    <row r="13931" spans="2:3">
      <c r="B13931" s="5"/>
      <c r="C13931" s="5"/>
    </row>
    <row r="13932" spans="2:3">
      <c r="B13932" s="5"/>
      <c r="C13932" s="5"/>
    </row>
    <row r="13933" spans="2:3">
      <c r="B13933" s="5"/>
      <c r="C13933" s="5"/>
    </row>
    <row r="13934" spans="2:3">
      <c r="B13934" s="5"/>
      <c r="C13934" s="5"/>
    </row>
    <row r="13935" spans="2:3">
      <c r="B13935" s="5"/>
      <c r="C13935" s="5"/>
    </row>
    <row r="13936" spans="2:3">
      <c r="B13936" s="5"/>
      <c r="C13936" s="5"/>
    </row>
    <row r="13937" spans="2:3">
      <c r="B13937" s="5"/>
      <c r="C13937" s="5"/>
    </row>
    <row r="13938" spans="2:3">
      <c r="B13938" s="5"/>
      <c r="C13938" s="5"/>
    </row>
    <row r="13939" spans="2:3">
      <c r="B13939" s="5"/>
      <c r="C13939" s="5"/>
    </row>
    <row r="13940" spans="2:3">
      <c r="B13940" s="5"/>
      <c r="C13940" s="5"/>
    </row>
    <row r="13941" spans="2:3">
      <c r="B13941" s="5"/>
      <c r="C13941" s="5"/>
    </row>
    <row r="13942" spans="2:3">
      <c r="B13942" s="5"/>
      <c r="C13942" s="5"/>
    </row>
    <row r="13943" spans="2:3">
      <c r="B13943" s="5"/>
      <c r="C13943" s="5"/>
    </row>
    <row r="13944" spans="2:3">
      <c r="B13944" s="5"/>
      <c r="C13944" s="5"/>
    </row>
    <row r="13945" spans="2:3">
      <c r="B13945" s="5"/>
      <c r="C13945" s="5"/>
    </row>
    <row r="13946" spans="2:3">
      <c r="B13946" s="5"/>
      <c r="C13946" s="5"/>
    </row>
    <row r="13947" spans="2:3">
      <c r="B13947" s="5"/>
      <c r="C13947" s="5"/>
    </row>
    <row r="13948" spans="2:3">
      <c r="B13948" s="5"/>
      <c r="C13948" s="5"/>
    </row>
    <row r="13949" spans="2:3">
      <c r="B13949" s="5"/>
      <c r="C13949" s="5"/>
    </row>
    <row r="13950" spans="2:3">
      <c r="B13950" s="5"/>
      <c r="C13950" s="5"/>
    </row>
    <row r="13951" spans="2:3">
      <c r="B13951" s="5"/>
      <c r="C13951" s="5"/>
    </row>
    <row r="13952" spans="2:3">
      <c r="B13952" s="5"/>
      <c r="C13952" s="5"/>
    </row>
    <row r="13953" spans="2:3">
      <c r="B13953" s="5"/>
      <c r="C13953" s="5"/>
    </row>
    <row r="13954" spans="2:3">
      <c r="B13954" s="5"/>
      <c r="C13954" s="5"/>
    </row>
    <row r="13955" spans="2:3">
      <c r="B13955" s="5"/>
      <c r="C13955" s="5"/>
    </row>
    <row r="13956" spans="2:3">
      <c r="B13956" s="5"/>
      <c r="C13956" s="5"/>
    </row>
    <row r="13957" spans="2:3">
      <c r="B13957" s="5"/>
      <c r="C13957" s="5"/>
    </row>
    <row r="13958" spans="2:3">
      <c r="B13958" s="5"/>
      <c r="C13958" s="5"/>
    </row>
    <row r="13959" spans="2:3">
      <c r="B13959" s="5"/>
      <c r="C13959" s="5"/>
    </row>
    <row r="13960" spans="2:3">
      <c r="B13960" s="5"/>
      <c r="C13960" s="5"/>
    </row>
    <row r="13961" spans="2:3">
      <c r="B13961" s="5"/>
      <c r="C13961" s="5"/>
    </row>
    <row r="13962" spans="2:3">
      <c r="B13962" s="5"/>
      <c r="C13962" s="5"/>
    </row>
    <row r="13963" spans="2:3">
      <c r="B13963" s="5"/>
      <c r="C13963" s="5"/>
    </row>
    <row r="13964" spans="2:3">
      <c r="B13964" s="5"/>
      <c r="C13964" s="5"/>
    </row>
    <row r="13965" spans="2:3">
      <c r="B13965" s="5"/>
      <c r="C13965" s="5"/>
    </row>
    <row r="13966" spans="2:3">
      <c r="B13966" s="5"/>
      <c r="C13966" s="5"/>
    </row>
    <row r="13967" spans="2:3">
      <c r="B13967" s="5"/>
      <c r="C13967" s="5"/>
    </row>
    <row r="13968" spans="2:3">
      <c r="B13968" s="5"/>
      <c r="C13968" s="5"/>
    </row>
    <row r="13969" spans="2:3">
      <c r="B13969" s="5"/>
      <c r="C13969" s="5"/>
    </row>
    <row r="13970" spans="2:3">
      <c r="B13970" s="5"/>
      <c r="C13970" s="5"/>
    </row>
    <row r="13971" spans="2:3">
      <c r="B13971" s="5"/>
      <c r="C13971" s="5"/>
    </row>
    <row r="13972" spans="2:3">
      <c r="B13972" s="5"/>
      <c r="C13972" s="5"/>
    </row>
    <row r="13973" spans="2:3">
      <c r="B13973" s="5"/>
      <c r="C13973" s="5"/>
    </row>
    <row r="13974" spans="2:3">
      <c r="B13974" s="5"/>
      <c r="C13974" s="5"/>
    </row>
    <row r="13975" spans="2:3">
      <c r="B13975" s="5"/>
      <c r="C13975" s="5"/>
    </row>
    <row r="13976" spans="2:3">
      <c r="B13976" s="5"/>
      <c r="C13976" s="5"/>
    </row>
    <row r="13977" spans="2:3">
      <c r="B13977" s="5"/>
      <c r="C13977" s="5"/>
    </row>
    <row r="13978" spans="2:3">
      <c r="B13978" s="5"/>
      <c r="C13978" s="5"/>
    </row>
    <row r="13979" spans="2:3">
      <c r="B13979" s="5"/>
      <c r="C13979" s="5"/>
    </row>
    <row r="13980" spans="2:3">
      <c r="B13980" s="5"/>
      <c r="C13980" s="5"/>
    </row>
    <row r="13981" spans="2:3">
      <c r="B13981" s="5"/>
      <c r="C13981" s="5"/>
    </row>
    <row r="13982" spans="2:3">
      <c r="B13982" s="5"/>
      <c r="C13982" s="5"/>
    </row>
    <row r="13983" spans="2:3">
      <c r="B13983" s="5"/>
      <c r="C13983" s="5"/>
    </row>
    <row r="13984" spans="2:3">
      <c r="B13984" s="5"/>
      <c r="C13984" s="5"/>
    </row>
    <row r="13985" spans="2:3">
      <c r="B13985" s="5"/>
      <c r="C13985" s="5"/>
    </row>
    <row r="13986" spans="2:3">
      <c r="B13986" s="5"/>
      <c r="C13986" s="5"/>
    </row>
    <row r="13987" spans="2:3">
      <c r="B13987" s="5"/>
      <c r="C13987" s="5"/>
    </row>
    <row r="13988" spans="2:3">
      <c r="B13988" s="5"/>
      <c r="C13988" s="5"/>
    </row>
    <row r="13989" spans="2:3">
      <c r="B13989" s="5"/>
      <c r="C13989" s="5"/>
    </row>
    <row r="13990" spans="2:3">
      <c r="B13990" s="5"/>
      <c r="C13990" s="5"/>
    </row>
    <row r="13991" spans="2:3">
      <c r="B13991" s="5"/>
      <c r="C13991" s="5"/>
    </row>
    <row r="13992" spans="2:3">
      <c r="B13992" s="5"/>
      <c r="C13992" s="5"/>
    </row>
    <row r="13993" spans="2:3">
      <c r="B13993" s="5"/>
      <c r="C13993" s="5"/>
    </row>
    <row r="13994" spans="2:3">
      <c r="B13994" s="5"/>
      <c r="C13994" s="5"/>
    </row>
    <row r="13995" spans="2:3">
      <c r="B13995" s="5"/>
      <c r="C13995" s="5"/>
    </row>
    <row r="13996" spans="2:3">
      <c r="B13996" s="5"/>
      <c r="C13996" s="5"/>
    </row>
    <row r="13997" spans="2:3">
      <c r="B13997" s="5"/>
      <c r="C13997" s="5"/>
    </row>
    <row r="13998" spans="2:3">
      <c r="B13998" s="5"/>
      <c r="C13998" s="5"/>
    </row>
    <row r="13999" spans="2:3">
      <c r="B13999" s="5"/>
      <c r="C13999" s="5"/>
    </row>
    <row r="14000" spans="2:3">
      <c r="B14000" s="5"/>
      <c r="C14000" s="5"/>
    </row>
    <row r="14001" spans="2:3">
      <c r="B14001" s="5"/>
      <c r="C14001" s="5"/>
    </row>
    <row r="14002" spans="2:3">
      <c r="B14002" s="5"/>
      <c r="C14002" s="5"/>
    </row>
    <row r="14003" spans="2:3">
      <c r="B14003" s="5"/>
      <c r="C14003" s="5"/>
    </row>
    <row r="14004" spans="2:3">
      <c r="B14004" s="5"/>
      <c r="C14004" s="5"/>
    </row>
    <row r="14005" spans="2:3">
      <c r="B14005" s="5"/>
      <c r="C14005" s="5"/>
    </row>
    <row r="14006" spans="2:3">
      <c r="B14006" s="5"/>
      <c r="C14006" s="5"/>
    </row>
    <row r="14007" spans="2:3">
      <c r="B14007" s="5"/>
      <c r="C14007" s="5"/>
    </row>
    <row r="14008" spans="2:3">
      <c r="B14008" s="5"/>
      <c r="C14008" s="5"/>
    </row>
    <row r="14009" spans="2:3">
      <c r="B14009" s="5"/>
      <c r="C14009" s="5"/>
    </row>
    <row r="14010" spans="2:3">
      <c r="B14010" s="5"/>
      <c r="C14010" s="5"/>
    </row>
    <row r="14011" spans="2:3">
      <c r="B14011" s="5"/>
      <c r="C14011" s="5"/>
    </row>
    <row r="14012" spans="2:3">
      <c r="B14012" s="5"/>
      <c r="C14012" s="5"/>
    </row>
    <row r="14013" spans="2:3">
      <c r="B14013" s="5"/>
      <c r="C14013" s="5"/>
    </row>
    <row r="14014" spans="2:3">
      <c r="B14014" s="5"/>
      <c r="C14014" s="5"/>
    </row>
    <row r="14015" spans="2:3">
      <c r="B14015" s="5"/>
      <c r="C14015" s="5"/>
    </row>
    <row r="14016" spans="2:3">
      <c r="B14016" s="5"/>
      <c r="C14016" s="5"/>
    </row>
    <row r="14017" spans="2:3">
      <c r="B14017" s="5"/>
      <c r="C14017" s="5"/>
    </row>
    <row r="14018" spans="2:3">
      <c r="B14018" s="5"/>
      <c r="C14018" s="5"/>
    </row>
    <row r="14019" spans="2:3">
      <c r="B14019" s="5"/>
      <c r="C14019" s="5"/>
    </row>
    <row r="14020" spans="2:3">
      <c r="B14020" s="5"/>
      <c r="C14020" s="5"/>
    </row>
    <row r="14021" spans="2:3">
      <c r="B14021" s="5"/>
      <c r="C14021" s="5"/>
    </row>
    <row r="14022" spans="2:3">
      <c r="B14022" s="5"/>
      <c r="C14022" s="5"/>
    </row>
    <row r="14023" spans="2:3">
      <c r="B14023" s="5"/>
      <c r="C14023" s="5"/>
    </row>
    <row r="14024" spans="2:3">
      <c r="B14024" s="5"/>
      <c r="C14024" s="5"/>
    </row>
    <row r="14025" spans="2:3">
      <c r="B14025" s="5"/>
      <c r="C14025" s="5"/>
    </row>
    <row r="14026" spans="2:3">
      <c r="B14026" s="5"/>
      <c r="C14026" s="5"/>
    </row>
    <row r="14027" spans="2:3">
      <c r="B14027" s="5"/>
      <c r="C14027" s="5"/>
    </row>
    <row r="14028" spans="2:3">
      <c r="B14028" s="5"/>
      <c r="C14028" s="5"/>
    </row>
    <row r="14029" spans="2:3">
      <c r="B14029" s="5"/>
      <c r="C14029" s="5"/>
    </row>
    <row r="14030" spans="2:3">
      <c r="B14030" s="5"/>
      <c r="C14030" s="5"/>
    </row>
    <row r="14031" spans="2:3">
      <c r="B14031" s="5"/>
      <c r="C14031" s="5"/>
    </row>
    <row r="14032" spans="2:3">
      <c r="B14032" s="5"/>
      <c r="C14032" s="5"/>
    </row>
    <row r="14033" spans="2:3">
      <c r="B14033" s="5"/>
      <c r="C14033" s="5"/>
    </row>
    <row r="14034" spans="2:3">
      <c r="B14034" s="5"/>
      <c r="C14034" s="5"/>
    </row>
    <row r="14035" spans="2:3">
      <c r="B14035" s="5"/>
      <c r="C14035" s="5"/>
    </row>
    <row r="14036" spans="2:3">
      <c r="B14036" s="5"/>
      <c r="C14036" s="5"/>
    </row>
    <row r="14037" spans="2:3">
      <c r="B14037" s="5"/>
      <c r="C14037" s="5"/>
    </row>
    <row r="14038" spans="2:3">
      <c r="B14038" s="5"/>
      <c r="C14038" s="5"/>
    </row>
    <row r="14039" spans="2:3">
      <c r="B14039" s="5"/>
      <c r="C14039" s="5"/>
    </row>
    <row r="14040" spans="2:3">
      <c r="B14040" s="5"/>
      <c r="C14040" s="5"/>
    </row>
    <row r="14041" spans="2:3">
      <c r="B14041" s="5"/>
      <c r="C14041" s="5"/>
    </row>
    <row r="14042" spans="2:3">
      <c r="B14042" s="5"/>
      <c r="C14042" s="5"/>
    </row>
    <row r="14043" spans="2:3">
      <c r="B14043" s="5"/>
      <c r="C14043" s="5"/>
    </row>
    <row r="14044" spans="2:3">
      <c r="B14044" s="5"/>
      <c r="C14044" s="5"/>
    </row>
    <row r="14045" spans="2:3">
      <c r="B14045" s="5"/>
      <c r="C14045" s="5"/>
    </row>
    <row r="14046" spans="2:3">
      <c r="B14046" s="5"/>
      <c r="C14046" s="5"/>
    </row>
    <row r="14047" spans="2:3">
      <c r="B14047" s="5"/>
      <c r="C14047" s="5"/>
    </row>
    <row r="14048" spans="2:3">
      <c r="B14048" s="5"/>
      <c r="C14048" s="5"/>
    </row>
    <row r="14049" spans="2:3">
      <c r="B14049" s="5"/>
      <c r="C14049" s="5"/>
    </row>
    <row r="14050" spans="2:3">
      <c r="B14050" s="5"/>
      <c r="C14050" s="5"/>
    </row>
    <row r="14051" spans="2:3">
      <c r="B14051" s="5"/>
      <c r="C14051" s="5"/>
    </row>
    <row r="14052" spans="2:3">
      <c r="B14052" s="5"/>
      <c r="C14052" s="5"/>
    </row>
    <row r="14053" spans="2:3">
      <c r="B14053" s="5"/>
      <c r="C14053" s="5"/>
    </row>
    <row r="14054" spans="2:3">
      <c r="B14054" s="5"/>
      <c r="C14054" s="5"/>
    </row>
    <row r="14055" spans="2:3">
      <c r="B14055" s="5"/>
      <c r="C14055" s="5"/>
    </row>
    <row r="14056" spans="2:3">
      <c r="B14056" s="5"/>
      <c r="C14056" s="5"/>
    </row>
    <row r="14057" spans="2:3">
      <c r="B14057" s="5"/>
      <c r="C14057" s="5"/>
    </row>
    <row r="14058" spans="2:3">
      <c r="B14058" s="5"/>
      <c r="C14058" s="5"/>
    </row>
    <row r="14059" spans="2:3">
      <c r="B14059" s="5"/>
      <c r="C14059" s="5"/>
    </row>
    <row r="14060" spans="2:3">
      <c r="B14060" s="5"/>
      <c r="C14060" s="5"/>
    </row>
    <row r="14061" spans="2:3">
      <c r="B14061" s="5"/>
      <c r="C14061" s="5"/>
    </row>
    <row r="14062" spans="2:3">
      <c r="B14062" s="5"/>
      <c r="C14062" s="5"/>
    </row>
    <row r="14063" spans="2:3">
      <c r="B14063" s="5"/>
      <c r="C14063" s="5"/>
    </row>
    <row r="14064" spans="2:3">
      <c r="B14064" s="5"/>
      <c r="C14064" s="5"/>
    </row>
    <row r="14065" spans="2:3">
      <c r="B14065" s="5"/>
      <c r="C14065" s="5"/>
    </row>
    <row r="14066" spans="2:3">
      <c r="B14066" s="5"/>
      <c r="C14066" s="5"/>
    </row>
    <row r="14067" spans="2:3">
      <c r="B14067" s="5"/>
      <c r="C14067" s="5"/>
    </row>
    <row r="14068" spans="2:3">
      <c r="B14068" s="5"/>
      <c r="C14068" s="5"/>
    </row>
    <row r="14069" spans="2:3">
      <c r="B14069" s="5"/>
      <c r="C14069" s="5"/>
    </row>
    <row r="14070" spans="2:3">
      <c r="B14070" s="5"/>
      <c r="C14070" s="5"/>
    </row>
    <row r="14071" spans="2:3">
      <c r="B14071" s="5"/>
      <c r="C14071" s="5"/>
    </row>
    <row r="14072" spans="2:3">
      <c r="B14072" s="5"/>
      <c r="C14072" s="5"/>
    </row>
    <row r="14073" spans="2:3">
      <c r="B14073" s="5"/>
      <c r="C14073" s="5"/>
    </row>
    <row r="14074" spans="2:3">
      <c r="B14074" s="5"/>
      <c r="C14074" s="5"/>
    </row>
    <row r="14075" spans="2:3">
      <c r="B14075" s="5"/>
      <c r="C14075" s="5"/>
    </row>
    <row r="14076" spans="2:3">
      <c r="B14076" s="5"/>
      <c r="C14076" s="5"/>
    </row>
    <row r="14077" spans="2:3">
      <c r="B14077" s="5"/>
      <c r="C14077" s="5"/>
    </row>
    <row r="14078" spans="2:3">
      <c r="B14078" s="5"/>
      <c r="C14078" s="5"/>
    </row>
    <row r="14079" spans="2:3">
      <c r="B14079" s="5"/>
      <c r="C14079" s="5"/>
    </row>
    <row r="14080" spans="2:3">
      <c r="B14080" s="5"/>
      <c r="C14080" s="5"/>
    </row>
    <row r="14081" spans="2:3">
      <c r="B14081" s="5"/>
      <c r="C14081" s="5"/>
    </row>
    <row r="14082" spans="2:3">
      <c r="B14082" s="5"/>
      <c r="C14082" s="5"/>
    </row>
    <row r="14083" spans="2:3">
      <c r="B14083" s="5"/>
      <c r="C14083" s="5"/>
    </row>
    <row r="14084" spans="2:3">
      <c r="B14084" s="5"/>
      <c r="C14084" s="5"/>
    </row>
    <row r="14085" spans="2:3">
      <c r="B14085" s="5"/>
      <c r="C14085" s="5"/>
    </row>
    <row r="14086" spans="2:3">
      <c r="B14086" s="5"/>
      <c r="C14086" s="5"/>
    </row>
    <row r="14087" spans="2:3">
      <c r="B14087" s="5"/>
      <c r="C14087" s="5"/>
    </row>
    <row r="14088" spans="2:3">
      <c r="B14088" s="5"/>
      <c r="C14088" s="5"/>
    </row>
    <row r="14089" spans="2:3">
      <c r="B14089" s="5"/>
      <c r="C14089" s="5"/>
    </row>
    <row r="14090" spans="2:3">
      <c r="B14090" s="5"/>
      <c r="C14090" s="5"/>
    </row>
    <row r="14091" spans="2:3">
      <c r="B14091" s="5"/>
      <c r="C14091" s="5"/>
    </row>
    <row r="14092" spans="2:3">
      <c r="B14092" s="5"/>
      <c r="C14092" s="5"/>
    </row>
    <row r="14093" spans="2:3">
      <c r="B14093" s="5"/>
      <c r="C14093" s="5"/>
    </row>
    <row r="14094" spans="2:3">
      <c r="B14094" s="5"/>
      <c r="C14094" s="5"/>
    </row>
    <row r="14095" spans="2:3">
      <c r="B14095" s="5"/>
      <c r="C14095" s="5"/>
    </row>
    <row r="14096" spans="2:3">
      <c r="B14096" s="5"/>
      <c r="C14096" s="5"/>
    </row>
    <row r="14097" spans="2:3">
      <c r="B14097" s="5"/>
      <c r="C14097" s="5"/>
    </row>
    <row r="14098" spans="2:3">
      <c r="B14098" s="5"/>
      <c r="C14098" s="5"/>
    </row>
    <row r="14099" spans="2:3">
      <c r="B14099" s="5"/>
      <c r="C14099" s="5"/>
    </row>
    <row r="14100" spans="2:3">
      <c r="B14100" s="5"/>
      <c r="C14100" s="5"/>
    </row>
    <row r="14101" spans="2:3">
      <c r="B14101" s="5"/>
      <c r="C14101" s="5"/>
    </row>
    <row r="14102" spans="2:3">
      <c r="B14102" s="5"/>
      <c r="C14102" s="5"/>
    </row>
    <row r="14103" spans="2:3">
      <c r="B14103" s="5"/>
      <c r="C14103" s="5"/>
    </row>
    <row r="14104" spans="2:3">
      <c r="B14104" s="5"/>
      <c r="C14104" s="5"/>
    </row>
    <row r="14105" spans="2:3">
      <c r="B14105" s="5"/>
      <c r="C14105" s="5"/>
    </row>
    <row r="14106" spans="2:3">
      <c r="B14106" s="5"/>
      <c r="C14106" s="5"/>
    </row>
    <row r="14107" spans="2:3">
      <c r="B14107" s="5"/>
      <c r="C14107" s="5"/>
    </row>
    <row r="14108" spans="2:3">
      <c r="B14108" s="5"/>
      <c r="C14108" s="5"/>
    </row>
    <row r="14109" spans="2:3">
      <c r="B14109" s="5"/>
      <c r="C14109" s="5"/>
    </row>
    <row r="14110" spans="2:3">
      <c r="B14110" s="5"/>
      <c r="C14110" s="5"/>
    </row>
    <row r="14111" spans="2:3">
      <c r="B14111" s="5"/>
      <c r="C14111" s="5"/>
    </row>
    <row r="14112" spans="2:3">
      <c r="B14112" s="5"/>
      <c r="C14112" s="5"/>
    </row>
    <row r="14113" spans="2:3">
      <c r="B14113" s="5"/>
      <c r="C14113" s="5"/>
    </row>
    <row r="14114" spans="2:3">
      <c r="B14114" s="5"/>
      <c r="C14114" s="5"/>
    </row>
    <row r="14115" spans="2:3">
      <c r="B14115" s="5"/>
      <c r="C14115" s="5"/>
    </row>
    <row r="14116" spans="2:3">
      <c r="B14116" s="5"/>
      <c r="C14116" s="5"/>
    </row>
    <row r="14117" spans="2:3">
      <c r="B14117" s="5"/>
      <c r="C14117" s="5"/>
    </row>
    <row r="14118" spans="2:3">
      <c r="B14118" s="5"/>
      <c r="C14118" s="5"/>
    </row>
    <row r="14119" spans="2:3">
      <c r="B14119" s="5"/>
      <c r="C14119" s="5"/>
    </row>
    <row r="14120" spans="2:3">
      <c r="B14120" s="5"/>
      <c r="C14120" s="5"/>
    </row>
    <row r="14121" spans="2:3">
      <c r="B14121" s="5"/>
      <c r="C14121" s="5"/>
    </row>
    <row r="14122" spans="2:3">
      <c r="B14122" s="5"/>
      <c r="C14122" s="5"/>
    </row>
    <row r="14123" spans="2:3">
      <c r="B14123" s="5"/>
      <c r="C14123" s="5"/>
    </row>
    <row r="14124" spans="2:3">
      <c r="B14124" s="5"/>
      <c r="C14124" s="5"/>
    </row>
    <row r="14125" spans="2:3">
      <c r="B14125" s="5"/>
      <c r="C14125" s="5"/>
    </row>
    <row r="14126" spans="2:3">
      <c r="B14126" s="5"/>
      <c r="C14126" s="5"/>
    </row>
    <row r="14127" spans="2:3">
      <c r="B14127" s="5"/>
      <c r="C14127" s="5"/>
    </row>
    <row r="14128" spans="2:3">
      <c r="B14128" s="5"/>
      <c r="C14128" s="5"/>
    </row>
    <row r="14129" spans="2:3">
      <c r="B14129" s="5"/>
      <c r="C14129" s="5"/>
    </row>
    <row r="14130" spans="2:3">
      <c r="B14130" s="5"/>
      <c r="C14130" s="5"/>
    </row>
    <row r="14131" spans="2:3">
      <c r="B14131" s="5"/>
      <c r="C14131" s="5"/>
    </row>
    <row r="14132" spans="2:3">
      <c r="B14132" s="5"/>
      <c r="C14132" s="5"/>
    </row>
    <row r="14133" spans="2:3">
      <c r="B14133" s="5"/>
      <c r="C14133" s="5"/>
    </row>
    <row r="14134" spans="2:3">
      <c r="B14134" s="5"/>
      <c r="C14134" s="5"/>
    </row>
    <row r="14135" spans="2:3">
      <c r="B14135" s="5"/>
      <c r="C14135" s="5"/>
    </row>
    <row r="14136" spans="2:3">
      <c r="B14136" s="5"/>
      <c r="C14136" s="5"/>
    </row>
    <row r="14137" spans="2:3">
      <c r="B14137" s="5"/>
      <c r="C14137" s="5"/>
    </row>
    <row r="14138" spans="2:3">
      <c r="B14138" s="5"/>
      <c r="C14138" s="5"/>
    </row>
    <row r="14139" spans="2:3">
      <c r="B14139" s="5"/>
      <c r="C14139" s="5"/>
    </row>
    <row r="14140" spans="2:3">
      <c r="B14140" s="5"/>
      <c r="C14140" s="5"/>
    </row>
    <row r="14141" spans="2:3">
      <c r="B14141" s="5"/>
      <c r="C14141" s="5"/>
    </row>
    <row r="14142" spans="2:3">
      <c r="B14142" s="5"/>
      <c r="C14142" s="5"/>
    </row>
    <row r="14143" spans="2:3">
      <c r="B14143" s="5"/>
      <c r="C14143" s="5"/>
    </row>
    <row r="14144" spans="2:3">
      <c r="B14144" s="5"/>
      <c r="C14144" s="5"/>
    </row>
    <row r="14145" spans="2:3">
      <c r="B14145" s="5"/>
      <c r="C14145" s="5"/>
    </row>
    <row r="14146" spans="2:3">
      <c r="B14146" s="5"/>
      <c r="C14146" s="5"/>
    </row>
    <row r="14147" spans="2:3">
      <c r="B14147" s="5"/>
      <c r="C14147" s="5"/>
    </row>
    <row r="14148" spans="2:3">
      <c r="B14148" s="5"/>
      <c r="C14148" s="5"/>
    </row>
    <row r="14149" spans="2:3">
      <c r="B14149" s="5"/>
      <c r="C14149" s="5"/>
    </row>
    <row r="14150" spans="2:3">
      <c r="B14150" s="5"/>
      <c r="C14150" s="5"/>
    </row>
    <row r="14151" spans="2:3">
      <c r="B14151" s="5"/>
      <c r="C14151" s="5"/>
    </row>
    <row r="14152" spans="2:3">
      <c r="B14152" s="5"/>
      <c r="C14152" s="5"/>
    </row>
    <row r="14153" spans="2:3">
      <c r="B14153" s="5"/>
      <c r="C14153" s="5"/>
    </row>
    <row r="14154" spans="2:3">
      <c r="B14154" s="5"/>
      <c r="C14154" s="5"/>
    </row>
    <row r="14155" spans="2:3">
      <c r="B14155" s="5"/>
      <c r="C14155" s="5"/>
    </row>
    <row r="14156" spans="2:3">
      <c r="B14156" s="5"/>
      <c r="C14156" s="5"/>
    </row>
    <row r="14157" spans="2:3">
      <c r="B14157" s="5"/>
      <c r="C14157" s="5"/>
    </row>
    <row r="14158" spans="2:3">
      <c r="B14158" s="5"/>
      <c r="C14158" s="5"/>
    </row>
    <row r="14159" spans="2:3">
      <c r="B14159" s="5"/>
      <c r="C14159" s="5"/>
    </row>
    <row r="14160" spans="2:3">
      <c r="B14160" s="5"/>
      <c r="C14160" s="5"/>
    </row>
    <row r="14161" spans="2:3">
      <c r="B14161" s="5"/>
      <c r="C14161" s="5"/>
    </row>
    <row r="14162" spans="2:3">
      <c r="B14162" s="5"/>
      <c r="C14162" s="5"/>
    </row>
    <row r="14163" spans="2:3">
      <c r="B14163" s="5"/>
      <c r="C14163" s="5"/>
    </row>
    <row r="14164" spans="2:3">
      <c r="B14164" s="5"/>
      <c r="C14164" s="5"/>
    </row>
    <row r="14165" spans="2:3">
      <c r="B14165" s="5"/>
      <c r="C14165" s="5"/>
    </row>
    <row r="14166" spans="2:3">
      <c r="B14166" s="5"/>
      <c r="C14166" s="5"/>
    </row>
    <row r="14167" spans="2:3">
      <c r="B14167" s="5"/>
      <c r="C14167" s="5"/>
    </row>
    <row r="14168" spans="2:3">
      <c r="B14168" s="5"/>
      <c r="C14168" s="5"/>
    </row>
    <row r="14169" spans="2:3">
      <c r="B14169" s="5"/>
      <c r="C14169" s="5"/>
    </row>
    <row r="14170" spans="2:3">
      <c r="B14170" s="5"/>
      <c r="C14170" s="5"/>
    </row>
    <row r="14171" spans="2:3">
      <c r="B14171" s="5"/>
      <c r="C14171" s="5"/>
    </row>
    <row r="14172" spans="2:3">
      <c r="B14172" s="5"/>
      <c r="C14172" s="5"/>
    </row>
    <row r="14173" spans="2:3">
      <c r="B14173" s="5"/>
      <c r="C14173" s="5"/>
    </row>
    <row r="14174" spans="2:3">
      <c r="B14174" s="5"/>
      <c r="C14174" s="5"/>
    </row>
    <row r="14175" spans="2:3">
      <c r="B14175" s="5"/>
      <c r="C14175" s="5"/>
    </row>
    <row r="14176" spans="2:3">
      <c r="B14176" s="5"/>
      <c r="C14176" s="5"/>
    </row>
    <row r="14177" spans="2:3">
      <c r="B14177" s="5"/>
      <c r="C14177" s="5"/>
    </row>
    <row r="14178" spans="2:3">
      <c r="B14178" s="5"/>
      <c r="C14178" s="5"/>
    </row>
    <row r="14179" spans="2:3">
      <c r="B14179" s="5"/>
      <c r="C14179" s="5"/>
    </row>
    <row r="14180" spans="2:3">
      <c r="B14180" s="5"/>
      <c r="C14180" s="5"/>
    </row>
    <row r="14181" spans="2:3">
      <c r="B14181" s="5"/>
      <c r="C14181" s="5"/>
    </row>
    <row r="14182" spans="2:3">
      <c r="B14182" s="5"/>
      <c r="C14182" s="5"/>
    </row>
    <row r="14183" spans="2:3">
      <c r="B14183" s="5"/>
      <c r="C14183" s="5"/>
    </row>
    <row r="14184" spans="2:3">
      <c r="B14184" s="5"/>
      <c r="C14184" s="5"/>
    </row>
    <row r="14185" spans="2:3">
      <c r="B14185" s="5"/>
      <c r="C14185" s="5"/>
    </row>
    <row r="14186" spans="2:3">
      <c r="B14186" s="5"/>
      <c r="C14186" s="5"/>
    </row>
    <row r="14187" spans="2:3">
      <c r="B14187" s="5"/>
      <c r="C14187" s="5"/>
    </row>
    <row r="14188" spans="2:3">
      <c r="B14188" s="5"/>
      <c r="C14188" s="5"/>
    </row>
    <row r="14189" spans="2:3">
      <c r="B14189" s="5"/>
      <c r="C14189" s="5"/>
    </row>
    <row r="14190" spans="2:3">
      <c r="B14190" s="5"/>
      <c r="C14190" s="5"/>
    </row>
    <row r="14191" spans="2:3">
      <c r="B14191" s="5"/>
      <c r="C14191" s="5"/>
    </row>
    <row r="14192" spans="2:3">
      <c r="B14192" s="5"/>
      <c r="C14192" s="5"/>
    </row>
    <row r="14193" spans="2:3">
      <c r="B14193" s="5"/>
      <c r="C14193" s="5"/>
    </row>
    <row r="14194" spans="2:3">
      <c r="B14194" s="5"/>
      <c r="C14194" s="5"/>
    </row>
    <row r="14195" spans="2:3">
      <c r="B14195" s="5"/>
      <c r="C14195" s="5"/>
    </row>
    <row r="14196" spans="2:3">
      <c r="B14196" s="5"/>
      <c r="C14196" s="5"/>
    </row>
    <row r="14197" spans="2:3">
      <c r="B14197" s="5"/>
      <c r="C14197" s="5"/>
    </row>
    <row r="14198" spans="2:3">
      <c r="B14198" s="5"/>
      <c r="C14198" s="5"/>
    </row>
    <row r="14199" spans="2:3">
      <c r="B14199" s="5"/>
      <c r="C14199" s="5"/>
    </row>
    <row r="14200" spans="2:3">
      <c r="B14200" s="5"/>
      <c r="C14200" s="5"/>
    </row>
    <row r="14201" spans="2:3">
      <c r="B14201" s="5"/>
      <c r="C14201" s="5"/>
    </row>
    <row r="14202" spans="2:3">
      <c r="B14202" s="5"/>
      <c r="C14202" s="5"/>
    </row>
    <row r="14203" spans="2:3">
      <c r="B14203" s="5"/>
      <c r="C14203" s="5"/>
    </row>
    <row r="14204" spans="2:3">
      <c r="B14204" s="5"/>
      <c r="C14204" s="5"/>
    </row>
    <row r="14205" spans="2:3">
      <c r="B14205" s="5"/>
      <c r="C14205" s="5"/>
    </row>
    <row r="14206" spans="2:3">
      <c r="B14206" s="5"/>
      <c r="C14206" s="5"/>
    </row>
    <row r="14207" spans="2:3">
      <c r="B14207" s="5"/>
      <c r="C14207" s="5"/>
    </row>
    <row r="14208" spans="2:3">
      <c r="B14208" s="5"/>
      <c r="C14208" s="5"/>
    </row>
    <row r="14209" spans="2:3">
      <c r="B14209" s="5"/>
      <c r="C14209" s="5"/>
    </row>
    <row r="14210" spans="2:3">
      <c r="B14210" s="5"/>
      <c r="C14210" s="5"/>
    </row>
    <row r="14211" spans="2:3">
      <c r="B14211" s="5"/>
      <c r="C14211" s="5"/>
    </row>
    <row r="14212" spans="2:3">
      <c r="B14212" s="5"/>
      <c r="C14212" s="5"/>
    </row>
    <row r="14213" spans="2:3">
      <c r="B14213" s="5"/>
      <c r="C14213" s="5"/>
    </row>
    <row r="14214" spans="2:3">
      <c r="B14214" s="5"/>
      <c r="C14214" s="5"/>
    </row>
    <row r="14215" spans="2:3">
      <c r="B14215" s="5"/>
      <c r="C14215" s="5"/>
    </row>
    <row r="14216" spans="2:3">
      <c r="B14216" s="5"/>
      <c r="C14216" s="5"/>
    </row>
    <row r="14217" spans="2:3">
      <c r="B14217" s="5"/>
      <c r="C14217" s="5"/>
    </row>
    <row r="14218" spans="2:3">
      <c r="B14218" s="5"/>
      <c r="C14218" s="5"/>
    </row>
    <row r="14219" spans="2:3">
      <c r="B14219" s="5"/>
      <c r="C14219" s="5"/>
    </row>
    <row r="14220" spans="2:3">
      <c r="B14220" s="5"/>
      <c r="C14220" s="5"/>
    </row>
    <row r="14221" spans="2:3">
      <c r="B14221" s="5"/>
      <c r="C14221" s="5"/>
    </row>
    <row r="14222" spans="2:3">
      <c r="B14222" s="5"/>
      <c r="C14222" s="5"/>
    </row>
    <row r="14223" spans="2:3">
      <c r="B14223" s="5"/>
      <c r="C14223" s="5"/>
    </row>
    <row r="14224" spans="2:3">
      <c r="B14224" s="5"/>
      <c r="C14224" s="5"/>
    </row>
    <row r="14225" spans="2:3">
      <c r="B14225" s="5"/>
      <c r="C14225" s="5"/>
    </row>
    <row r="14226" spans="2:3">
      <c r="B14226" s="5"/>
      <c r="C14226" s="5"/>
    </row>
    <row r="14227" spans="2:3">
      <c r="B14227" s="5"/>
      <c r="C14227" s="5"/>
    </row>
    <row r="14228" spans="2:3">
      <c r="B14228" s="5"/>
      <c r="C14228" s="5"/>
    </row>
    <row r="14229" spans="2:3">
      <c r="B14229" s="5"/>
      <c r="C14229" s="5"/>
    </row>
    <row r="14230" spans="2:3">
      <c r="B14230" s="5"/>
      <c r="C14230" s="5"/>
    </row>
    <row r="14231" spans="2:3">
      <c r="B14231" s="5"/>
      <c r="C14231" s="5"/>
    </row>
    <row r="14232" spans="2:3">
      <c r="B14232" s="5"/>
      <c r="C14232" s="5"/>
    </row>
    <row r="14233" spans="2:3">
      <c r="B14233" s="5"/>
      <c r="C14233" s="5"/>
    </row>
    <row r="14234" spans="2:3">
      <c r="B14234" s="5"/>
      <c r="C14234" s="5"/>
    </row>
    <row r="14235" spans="2:3">
      <c r="B14235" s="5"/>
      <c r="C14235" s="5"/>
    </row>
    <row r="14236" spans="2:3">
      <c r="B14236" s="5"/>
      <c r="C14236" s="5"/>
    </row>
    <row r="14237" spans="2:3">
      <c r="B14237" s="5"/>
      <c r="C14237" s="5"/>
    </row>
    <row r="14238" spans="2:3">
      <c r="B14238" s="5"/>
      <c r="C14238" s="5"/>
    </row>
    <row r="14239" spans="2:3">
      <c r="B14239" s="5"/>
      <c r="C14239" s="5"/>
    </row>
    <row r="14240" spans="2:3">
      <c r="B14240" s="5"/>
      <c r="C14240" s="5"/>
    </row>
    <row r="14241" spans="2:3">
      <c r="B14241" s="5"/>
      <c r="C14241" s="5"/>
    </row>
    <row r="14242" spans="2:3">
      <c r="B14242" s="5"/>
      <c r="C14242" s="5"/>
    </row>
    <row r="14243" spans="2:3">
      <c r="B14243" s="5"/>
      <c r="C14243" s="5"/>
    </row>
    <row r="14244" spans="2:3">
      <c r="B14244" s="5"/>
      <c r="C14244" s="5"/>
    </row>
    <row r="14245" spans="2:3">
      <c r="B14245" s="5"/>
      <c r="C14245" s="5"/>
    </row>
    <row r="14246" spans="2:3">
      <c r="B14246" s="5"/>
      <c r="C14246" s="5"/>
    </row>
    <row r="14247" spans="2:3">
      <c r="B14247" s="5"/>
      <c r="C14247" s="5"/>
    </row>
    <row r="14248" spans="2:3">
      <c r="B14248" s="5"/>
      <c r="C14248" s="5"/>
    </row>
    <row r="14249" spans="2:3">
      <c r="B14249" s="5"/>
      <c r="C14249" s="5"/>
    </row>
    <row r="14250" spans="2:3">
      <c r="B14250" s="5"/>
      <c r="C14250" s="5"/>
    </row>
    <row r="14251" spans="2:3">
      <c r="B14251" s="5"/>
      <c r="C14251" s="5"/>
    </row>
    <row r="14252" spans="2:3">
      <c r="B14252" s="5"/>
      <c r="C14252" s="5"/>
    </row>
    <row r="14253" spans="2:3">
      <c r="B14253" s="5"/>
      <c r="C14253" s="5"/>
    </row>
    <row r="14254" spans="2:3">
      <c r="B14254" s="5"/>
      <c r="C14254" s="5"/>
    </row>
    <row r="14255" spans="2:3">
      <c r="B14255" s="5"/>
      <c r="C14255" s="5"/>
    </row>
    <row r="14256" spans="2:3">
      <c r="B14256" s="5"/>
      <c r="C14256" s="5"/>
    </row>
    <row r="14257" spans="2:3">
      <c r="B14257" s="5"/>
      <c r="C14257" s="5"/>
    </row>
    <row r="14258" spans="2:3">
      <c r="B14258" s="5"/>
      <c r="C14258" s="5"/>
    </row>
    <row r="14259" spans="2:3">
      <c r="B14259" s="5"/>
      <c r="C14259" s="5"/>
    </row>
    <row r="14260" spans="2:3">
      <c r="B14260" s="5"/>
      <c r="C14260" s="5"/>
    </row>
    <row r="14261" spans="2:3">
      <c r="B14261" s="5"/>
      <c r="C14261" s="5"/>
    </row>
    <row r="14262" spans="2:3">
      <c r="B14262" s="5"/>
      <c r="C14262" s="5"/>
    </row>
    <row r="14263" spans="2:3">
      <c r="B14263" s="5"/>
      <c r="C14263" s="5"/>
    </row>
    <row r="14264" spans="2:3">
      <c r="B14264" s="5"/>
      <c r="C14264" s="5"/>
    </row>
    <row r="14265" spans="2:3">
      <c r="B14265" s="5"/>
      <c r="C14265" s="5"/>
    </row>
    <row r="14266" spans="2:3">
      <c r="B14266" s="5"/>
      <c r="C14266" s="5"/>
    </row>
    <row r="14267" spans="2:3">
      <c r="B14267" s="5"/>
      <c r="C14267" s="5"/>
    </row>
    <row r="14268" spans="2:3">
      <c r="B14268" s="5"/>
      <c r="C14268" s="5"/>
    </row>
    <row r="14269" spans="2:3">
      <c r="B14269" s="5"/>
      <c r="C14269" s="5"/>
    </row>
    <row r="14270" spans="2:3">
      <c r="B14270" s="5"/>
      <c r="C14270" s="5"/>
    </row>
    <row r="14271" spans="2:3">
      <c r="B14271" s="5"/>
      <c r="C14271" s="5"/>
    </row>
    <row r="14272" spans="2:3">
      <c r="B14272" s="5"/>
      <c r="C14272" s="5"/>
    </row>
    <row r="14273" spans="2:3">
      <c r="B14273" s="5"/>
      <c r="C14273" s="5"/>
    </row>
    <row r="14274" spans="2:3">
      <c r="B14274" s="5"/>
      <c r="C14274" s="5"/>
    </row>
    <row r="14275" spans="2:3">
      <c r="B14275" s="5"/>
      <c r="C14275" s="5"/>
    </row>
    <row r="14276" spans="2:3">
      <c r="B14276" s="5"/>
      <c r="C14276" s="5"/>
    </row>
    <row r="14277" spans="2:3">
      <c r="B14277" s="5"/>
      <c r="C14277" s="5"/>
    </row>
    <row r="14278" spans="2:3">
      <c r="B14278" s="5"/>
      <c r="C14278" s="5"/>
    </row>
    <row r="14279" spans="2:3">
      <c r="B14279" s="5"/>
      <c r="C14279" s="5"/>
    </row>
    <row r="14280" spans="2:3">
      <c r="B14280" s="5"/>
      <c r="C14280" s="5"/>
    </row>
    <row r="14281" spans="2:3">
      <c r="B14281" s="5"/>
      <c r="C14281" s="5"/>
    </row>
    <row r="14282" spans="2:3">
      <c r="B14282" s="5"/>
      <c r="C14282" s="5"/>
    </row>
    <row r="14283" spans="2:3">
      <c r="B14283" s="5"/>
      <c r="C14283" s="5"/>
    </row>
    <row r="14284" spans="2:3">
      <c r="B14284" s="5"/>
      <c r="C14284" s="5"/>
    </row>
    <row r="14285" spans="2:3">
      <c r="B14285" s="5"/>
      <c r="C14285" s="5"/>
    </row>
    <row r="14286" spans="2:3">
      <c r="B14286" s="5"/>
      <c r="C14286" s="5"/>
    </row>
    <row r="14287" spans="2:3">
      <c r="B14287" s="5"/>
      <c r="C14287" s="5"/>
    </row>
    <row r="14288" spans="2:3">
      <c r="B14288" s="5"/>
      <c r="C14288" s="5"/>
    </row>
    <row r="14289" spans="2:3">
      <c r="B14289" s="5"/>
      <c r="C14289" s="5"/>
    </row>
    <row r="14290" spans="2:3">
      <c r="B14290" s="5"/>
      <c r="C14290" s="5"/>
    </row>
    <row r="14291" spans="2:3">
      <c r="B14291" s="5"/>
      <c r="C14291" s="5"/>
    </row>
    <row r="14292" spans="2:3">
      <c r="B14292" s="5"/>
      <c r="C14292" s="5"/>
    </row>
    <row r="14293" spans="2:3">
      <c r="B14293" s="5"/>
      <c r="C14293" s="5"/>
    </row>
    <row r="14294" spans="2:3">
      <c r="B14294" s="5"/>
      <c r="C14294" s="5"/>
    </row>
    <row r="14295" spans="2:3">
      <c r="B14295" s="5"/>
      <c r="C14295" s="5"/>
    </row>
    <row r="14296" spans="2:3">
      <c r="B14296" s="5"/>
      <c r="C14296" s="5"/>
    </row>
    <row r="14297" spans="2:3">
      <c r="B14297" s="5"/>
      <c r="C14297" s="5"/>
    </row>
    <row r="14298" spans="2:3">
      <c r="B14298" s="5"/>
      <c r="C14298" s="5"/>
    </row>
    <row r="14299" spans="2:3">
      <c r="B14299" s="5"/>
      <c r="C14299" s="5"/>
    </row>
    <row r="14300" spans="2:3">
      <c r="B14300" s="5"/>
      <c r="C14300" s="5"/>
    </row>
    <row r="14301" spans="2:3">
      <c r="B14301" s="5"/>
      <c r="C14301" s="5"/>
    </row>
    <row r="14302" spans="2:3">
      <c r="B14302" s="5"/>
      <c r="C14302" s="5"/>
    </row>
    <row r="14303" spans="2:3">
      <c r="B14303" s="5"/>
      <c r="C14303" s="5"/>
    </row>
    <row r="14304" spans="2:3">
      <c r="B14304" s="5"/>
      <c r="C14304" s="5"/>
    </row>
    <row r="14305" spans="2:3">
      <c r="B14305" s="5"/>
      <c r="C14305" s="5"/>
    </row>
    <row r="14306" spans="2:3">
      <c r="B14306" s="5"/>
      <c r="C14306" s="5"/>
    </row>
    <row r="14307" spans="2:3">
      <c r="B14307" s="5"/>
      <c r="C14307" s="5"/>
    </row>
    <row r="14308" spans="2:3">
      <c r="B14308" s="5"/>
      <c r="C14308" s="5"/>
    </row>
    <row r="14309" spans="2:3">
      <c r="B14309" s="5"/>
      <c r="C14309" s="5"/>
    </row>
    <row r="14310" spans="2:3">
      <c r="B14310" s="5"/>
      <c r="C14310" s="5"/>
    </row>
    <row r="14311" spans="2:3">
      <c r="B14311" s="5"/>
      <c r="C14311" s="5"/>
    </row>
    <row r="14312" spans="2:3">
      <c r="B14312" s="5"/>
      <c r="C14312" s="5"/>
    </row>
    <row r="14313" spans="2:3">
      <c r="B14313" s="5"/>
      <c r="C14313" s="5"/>
    </row>
    <row r="14314" spans="2:3">
      <c r="B14314" s="5"/>
      <c r="C14314" s="5"/>
    </row>
    <row r="14315" spans="2:3">
      <c r="B14315" s="5"/>
      <c r="C14315" s="5"/>
    </row>
    <row r="14316" spans="2:3">
      <c r="B14316" s="5"/>
      <c r="C14316" s="5"/>
    </row>
    <row r="14317" spans="2:3">
      <c r="B14317" s="5"/>
      <c r="C14317" s="5"/>
    </row>
    <row r="14318" spans="2:3">
      <c r="B14318" s="5"/>
      <c r="C14318" s="5"/>
    </row>
    <row r="14319" spans="2:3">
      <c r="B14319" s="5"/>
      <c r="C14319" s="5"/>
    </row>
    <row r="14320" spans="2:3">
      <c r="B14320" s="5"/>
      <c r="C14320" s="5"/>
    </row>
    <row r="14321" spans="2:3">
      <c r="B14321" s="5"/>
      <c r="C14321" s="5"/>
    </row>
    <row r="14322" spans="2:3">
      <c r="B14322" s="5"/>
      <c r="C14322" s="5"/>
    </row>
    <row r="14323" spans="2:3">
      <c r="B14323" s="5"/>
      <c r="C14323" s="5"/>
    </row>
    <row r="14324" spans="2:3">
      <c r="B14324" s="5"/>
      <c r="C14324" s="5"/>
    </row>
    <row r="14325" spans="2:3">
      <c r="B14325" s="5"/>
      <c r="C14325" s="5"/>
    </row>
    <row r="14326" spans="2:3">
      <c r="B14326" s="5"/>
      <c r="C14326" s="5"/>
    </row>
    <row r="14327" spans="2:3">
      <c r="B14327" s="5"/>
      <c r="C14327" s="5"/>
    </row>
    <row r="14328" spans="2:3">
      <c r="B14328" s="5"/>
      <c r="C14328" s="5"/>
    </row>
    <row r="14329" spans="2:3">
      <c r="B14329" s="5"/>
      <c r="C14329" s="5"/>
    </row>
    <row r="14330" spans="2:3">
      <c r="B14330" s="5"/>
      <c r="C14330" s="5"/>
    </row>
    <row r="14331" spans="2:3">
      <c r="B14331" s="5"/>
      <c r="C14331" s="5"/>
    </row>
    <row r="14332" spans="2:3">
      <c r="B14332" s="5"/>
      <c r="C14332" s="5"/>
    </row>
    <row r="14333" spans="2:3">
      <c r="B14333" s="5"/>
      <c r="C14333" s="5"/>
    </row>
    <row r="14334" spans="2:3">
      <c r="B14334" s="5"/>
      <c r="C14334" s="5"/>
    </row>
    <row r="14335" spans="2:3">
      <c r="B14335" s="5"/>
      <c r="C14335" s="5"/>
    </row>
    <row r="14336" spans="2:3">
      <c r="B14336" s="5"/>
      <c r="C14336" s="5"/>
    </row>
    <row r="14337" spans="2:3">
      <c r="B14337" s="5"/>
      <c r="C14337" s="5"/>
    </row>
    <row r="14338" spans="2:3">
      <c r="B14338" s="5"/>
      <c r="C14338" s="5"/>
    </row>
    <row r="14339" spans="2:3">
      <c r="B14339" s="5"/>
      <c r="C14339" s="5"/>
    </row>
    <row r="14340" spans="2:3">
      <c r="B14340" s="5"/>
      <c r="C14340" s="5"/>
    </row>
    <row r="14341" spans="2:3">
      <c r="B14341" s="5"/>
      <c r="C14341" s="5"/>
    </row>
    <row r="14342" spans="2:3">
      <c r="B14342" s="5"/>
      <c r="C14342" s="5"/>
    </row>
    <row r="14343" spans="2:3">
      <c r="B14343" s="5"/>
      <c r="C14343" s="5"/>
    </row>
    <row r="14344" spans="2:3">
      <c r="B14344" s="5"/>
      <c r="C14344" s="5"/>
    </row>
    <row r="14345" spans="2:3">
      <c r="B14345" s="5"/>
      <c r="C14345" s="5"/>
    </row>
    <row r="14346" spans="2:3">
      <c r="B14346" s="5"/>
      <c r="C14346" s="5"/>
    </row>
    <row r="14347" spans="2:3">
      <c r="B14347" s="5"/>
      <c r="C14347" s="5"/>
    </row>
    <row r="14348" spans="2:3">
      <c r="B14348" s="5"/>
      <c r="C14348" s="5"/>
    </row>
    <row r="14349" spans="2:3">
      <c r="B14349" s="5"/>
      <c r="C14349" s="5"/>
    </row>
    <row r="14350" spans="2:3">
      <c r="B14350" s="5"/>
      <c r="C14350" s="5"/>
    </row>
    <row r="14351" spans="2:3">
      <c r="B14351" s="5"/>
      <c r="C14351" s="5"/>
    </row>
    <row r="14352" spans="2:3">
      <c r="B14352" s="5"/>
      <c r="C14352" s="5"/>
    </row>
    <row r="14353" spans="2:3">
      <c r="B14353" s="5"/>
      <c r="C14353" s="5"/>
    </row>
    <row r="14354" spans="2:3">
      <c r="B14354" s="5"/>
      <c r="C14354" s="5"/>
    </row>
    <row r="14355" spans="2:3">
      <c r="B14355" s="5"/>
      <c r="C14355" s="5"/>
    </row>
    <row r="14356" spans="2:3">
      <c r="B14356" s="5"/>
      <c r="C14356" s="5"/>
    </row>
    <row r="14357" spans="2:3">
      <c r="B14357" s="5"/>
      <c r="C14357" s="5"/>
    </row>
    <row r="14358" spans="2:3">
      <c r="B14358" s="5"/>
      <c r="C14358" s="5"/>
    </row>
    <row r="14359" spans="2:3">
      <c r="B14359" s="5"/>
      <c r="C14359" s="5"/>
    </row>
    <row r="14360" spans="2:3">
      <c r="B14360" s="5"/>
      <c r="C14360" s="5"/>
    </row>
    <row r="14361" spans="2:3">
      <c r="B14361" s="5"/>
      <c r="C14361" s="5"/>
    </row>
    <row r="14362" spans="2:3">
      <c r="B14362" s="5"/>
      <c r="C14362" s="5"/>
    </row>
    <row r="14363" spans="2:3">
      <c r="B14363" s="5"/>
      <c r="C14363" s="5"/>
    </row>
    <row r="14364" spans="2:3">
      <c r="B14364" s="5"/>
      <c r="C14364" s="5"/>
    </row>
    <row r="14365" spans="2:3">
      <c r="B14365" s="5"/>
      <c r="C14365" s="5"/>
    </row>
    <row r="14366" spans="2:3">
      <c r="B14366" s="5"/>
      <c r="C14366" s="5"/>
    </row>
    <row r="14367" spans="2:3">
      <c r="B14367" s="5"/>
      <c r="C14367" s="5"/>
    </row>
    <row r="14368" spans="2:3">
      <c r="B14368" s="5"/>
      <c r="C14368" s="5"/>
    </row>
    <row r="14369" spans="2:3">
      <c r="B14369" s="5"/>
      <c r="C14369" s="5"/>
    </row>
    <row r="14370" spans="2:3">
      <c r="B14370" s="5"/>
      <c r="C14370" s="5"/>
    </row>
    <row r="14371" spans="2:3">
      <c r="B14371" s="5"/>
      <c r="C14371" s="5"/>
    </row>
    <row r="14372" spans="2:3">
      <c r="B14372" s="5"/>
      <c r="C14372" s="5"/>
    </row>
    <row r="14373" spans="2:3">
      <c r="B14373" s="5"/>
      <c r="C14373" s="5"/>
    </row>
    <row r="14374" spans="2:3">
      <c r="B14374" s="5"/>
      <c r="C14374" s="5"/>
    </row>
    <row r="14375" spans="2:3">
      <c r="B14375" s="5"/>
      <c r="C14375" s="5"/>
    </row>
    <row r="14376" spans="2:3">
      <c r="B14376" s="5"/>
      <c r="C14376" s="5"/>
    </row>
    <row r="14377" spans="2:3">
      <c r="B14377" s="5"/>
      <c r="C14377" s="5"/>
    </row>
    <row r="14378" spans="2:3">
      <c r="B14378" s="5"/>
      <c r="C14378" s="5"/>
    </row>
    <row r="14379" spans="2:3">
      <c r="B14379" s="5"/>
      <c r="C14379" s="5"/>
    </row>
    <row r="14380" spans="2:3">
      <c r="B14380" s="5"/>
      <c r="C14380" s="5"/>
    </row>
    <row r="14381" spans="2:3">
      <c r="B14381" s="5"/>
      <c r="C14381" s="5"/>
    </row>
    <row r="14382" spans="2:3">
      <c r="B14382" s="5"/>
      <c r="C14382" s="5"/>
    </row>
    <row r="14383" spans="2:3">
      <c r="B14383" s="5"/>
      <c r="C14383" s="5"/>
    </row>
    <row r="14384" spans="2:3">
      <c r="B14384" s="5"/>
      <c r="C14384" s="5"/>
    </row>
    <row r="14385" spans="2:3">
      <c r="B14385" s="5"/>
      <c r="C14385" s="5"/>
    </row>
    <row r="14386" spans="2:3">
      <c r="B14386" s="5"/>
      <c r="C14386" s="5"/>
    </row>
    <row r="14387" spans="2:3">
      <c r="B14387" s="5"/>
      <c r="C14387" s="5"/>
    </row>
    <row r="14388" spans="2:3">
      <c r="B14388" s="5"/>
      <c r="C14388" s="5"/>
    </row>
    <row r="14389" spans="2:3">
      <c r="B14389" s="5"/>
      <c r="C14389" s="5"/>
    </row>
    <row r="14390" spans="2:3">
      <c r="B14390" s="5"/>
      <c r="C14390" s="5"/>
    </row>
    <row r="14391" spans="2:3">
      <c r="B14391" s="5"/>
      <c r="C14391" s="5"/>
    </row>
    <row r="14392" spans="2:3">
      <c r="B14392" s="5"/>
      <c r="C14392" s="5"/>
    </row>
    <row r="14393" spans="2:3">
      <c r="B14393" s="5"/>
      <c r="C14393" s="5"/>
    </row>
    <row r="14394" spans="2:3">
      <c r="B14394" s="5"/>
      <c r="C14394" s="5"/>
    </row>
    <row r="14395" spans="2:3">
      <c r="B14395" s="5"/>
      <c r="C14395" s="5"/>
    </row>
    <row r="14396" spans="2:3">
      <c r="B14396" s="5"/>
      <c r="C14396" s="5"/>
    </row>
    <row r="14397" spans="2:3">
      <c r="B14397" s="5"/>
      <c r="C14397" s="5"/>
    </row>
    <row r="14398" spans="2:3">
      <c r="B14398" s="5"/>
      <c r="C14398" s="5"/>
    </row>
    <row r="14399" spans="2:3">
      <c r="B14399" s="5"/>
      <c r="C14399" s="5"/>
    </row>
    <row r="14400" spans="2:3">
      <c r="B14400" s="5"/>
      <c r="C14400" s="5"/>
    </row>
    <row r="14401" spans="2:3">
      <c r="B14401" s="5"/>
      <c r="C14401" s="5"/>
    </row>
    <row r="14402" spans="2:3">
      <c r="B14402" s="5"/>
      <c r="C14402" s="5"/>
    </row>
    <row r="14403" spans="2:3">
      <c r="B14403" s="5"/>
      <c r="C14403" s="5"/>
    </row>
    <row r="14404" spans="2:3">
      <c r="B14404" s="5"/>
      <c r="C14404" s="5"/>
    </row>
    <row r="14405" spans="2:3">
      <c r="B14405" s="5"/>
      <c r="C14405" s="5"/>
    </row>
    <row r="14406" spans="2:3">
      <c r="B14406" s="5"/>
      <c r="C14406" s="5"/>
    </row>
    <row r="14407" spans="2:3">
      <c r="B14407" s="5"/>
      <c r="C14407" s="5"/>
    </row>
    <row r="14408" spans="2:3">
      <c r="B14408" s="5"/>
      <c r="C14408" s="5"/>
    </row>
    <row r="14409" spans="2:3">
      <c r="B14409" s="5"/>
      <c r="C14409" s="5"/>
    </row>
    <row r="14410" spans="2:3">
      <c r="B14410" s="5"/>
      <c r="C14410" s="5"/>
    </row>
    <row r="14411" spans="2:3">
      <c r="B14411" s="5"/>
      <c r="C14411" s="5"/>
    </row>
    <row r="14412" spans="2:3">
      <c r="B14412" s="5"/>
      <c r="C14412" s="5"/>
    </row>
    <row r="14413" spans="2:3">
      <c r="B14413" s="5"/>
      <c r="C14413" s="5"/>
    </row>
    <row r="14414" spans="2:3">
      <c r="B14414" s="5"/>
      <c r="C14414" s="5"/>
    </row>
    <row r="14415" spans="2:3">
      <c r="B14415" s="5"/>
      <c r="C14415" s="5"/>
    </row>
    <row r="14416" spans="2:3">
      <c r="B14416" s="5"/>
      <c r="C14416" s="5"/>
    </row>
    <row r="14417" spans="2:3">
      <c r="B14417" s="5"/>
      <c r="C14417" s="5"/>
    </row>
    <row r="14418" spans="2:3">
      <c r="B14418" s="5"/>
      <c r="C14418" s="5"/>
    </row>
    <row r="14419" spans="2:3">
      <c r="B14419" s="5"/>
      <c r="C14419" s="5"/>
    </row>
    <row r="14420" spans="2:3">
      <c r="B14420" s="5"/>
      <c r="C14420" s="5"/>
    </row>
    <row r="14421" spans="2:3">
      <c r="B14421" s="5"/>
      <c r="C14421" s="5"/>
    </row>
    <row r="14422" spans="2:3">
      <c r="B14422" s="5"/>
      <c r="C14422" s="5"/>
    </row>
    <row r="14423" spans="2:3">
      <c r="B14423" s="5"/>
      <c r="C14423" s="5"/>
    </row>
    <row r="14424" spans="2:3">
      <c r="B14424" s="5"/>
      <c r="C14424" s="5"/>
    </row>
    <row r="14425" spans="2:3">
      <c r="B14425" s="5"/>
      <c r="C14425" s="5"/>
    </row>
    <row r="14426" spans="2:3">
      <c r="B14426" s="5"/>
      <c r="C14426" s="5"/>
    </row>
    <row r="14427" spans="2:3">
      <c r="B14427" s="5"/>
      <c r="C14427" s="5"/>
    </row>
    <row r="14428" spans="2:3">
      <c r="B14428" s="5"/>
      <c r="C14428" s="5"/>
    </row>
    <row r="14429" spans="2:3">
      <c r="B14429" s="5"/>
      <c r="C14429" s="5"/>
    </row>
    <row r="14430" spans="2:3">
      <c r="B14430" s="5"/>
      <c r="C14430" s="5"/>
    </row>
    <row r="14431" spans="2:3">
      <c r="B14431" s="5"/>
      <c r="C14431" s="5"/>
    </row>
    <row r="14432" spans="2:3">
      <c r="B14432" s="5"/>
      <c r="C14432" s="5"/>
    </row>
    <row r="14433" spans="2:3">
      <c r="B14433" s="5"/>
      <c r="C14433" s="5"/>
    </row>
    <row r="14434" spans="2:3">
      <c r="B14434" s="5"/>
      <c r="C14434" s="5"/>
    </row>
    <row r="14435" spans="2:3">
      <c r="B14435" s="5"/>
      <c r="C14435" s="5"/>
    </row>
    <row r="14436" spans="2:3">
      <c r="B14436" s="5"/>
      <c r="C14436" s="5"/>
    </row>
    <row r="14437" spans="2:3">
      <c r="B14437" s="5"/>
      <c r="C14437" s="5"/>
    </row>
    <row r="14438" spans="2:3">
      <c r="B14438" s="5"/>
      <c r="C14438" s="5"/>
    </row>
    <row r="14439" spans="2:3">
      <c r="B14439" s="5"/>
      <c r="C14439" s="5"/>
    </row>
    <row r="14440" spans="2:3">
      <c r="B14440" s="5"/>
      <c r="C14440" s="5"/>
    </row>
    <row r="14441" spans="2:3">
      <c r="B14441" s="5"/>
      <c r="C14441" s="5"/>
    </row>
    <row r="14442" spans="2:3">
      <c r="B14442" s="5"/>
      <c r="C14442" s="5"/>
    </row>
    <row r="14443" spans="2:3">
      <c r="B14443" s="5"/>
      <c r="C14443" s="5"/>
    </row>
    <row r="14444" spans="2:3">
      <c r="B14444" s="5"/>
      <c r="C14444" s="5"/>
    </row>
    <row r="14445" spans="2:3">
      <c r="B14445" s="5"/>
      <c r="C14445" s="5"/>
    </row>
    <row r="14446" spans="2:3">
      <c r="B14446" s="5"/>
      <c r="C14446" s="5"/>
    </row>
    <row r="14447" spans="2:3">
      <c r="B14447" s="5"/>
      <c r="C14447" s="5"/>
    </row>
    <row r="14448" spans="2:3">
      <c r="B14448" s="5"/>
      <c r="C14448" s="5"/>
    </row>
    <row r="14449" spans="2:3">
      <c r="B14449" s="5"/>
      <c r="C14449" s="5"/>
    </row>
    <row r="14450" spans="2:3">
      <c r="B14450" s="5"/>
      <c r="C14450" s="5"/>
    </row>
    <row r="14451" spans="2:3">
      <c r="B14451" s="5"/>
      <c r="C14451" s="5"/>
    </row>
    <row r="14452" spans="2:3">
      <c r="B14452" s="5"/>
      <c r="C14452" s="5"/>
    </row>
    <row r="14453" spans="2:3">
      <c r="B14453" s="5"/>
      <c r="C14453" s="5"/>
    </row>
    <row r="14454" spans="2:3">
      <c r="B14454" s="5"/>
      <c r="C14454" s="5"/>
    </row>
    <row r="14455" spans="2:3">
      <c r="B14455" s="5"/>
      <c r="C14455" s="5"/>
    </row>
    <row r="14456" spans="2:3">
      <c r="B14456" s="5"/>
      <c r="C14456" s="5"/>
    </row>
    <row r="14457" spans="2:3">
      <c r="B14457" s="5"/>
      <c r="C14457" s="5"/>
    </row>
    <row r="14458" spans="2:3">
      <c r="B14458" s="5"/>
      <c r="C14458" s="5"/>
    </row>
    <row r="14459" spans="2:3">
      <c r="B14459" s="5"/>
      <c r="C14459" s="5"/>
    </row>
    <row r="14460" spans="2:3">
      <c r="B14460" s="5"/>
      <c r="C14460" s="5"/>
    </row>
    <row r="14461" spans="2:3">
      <c r="B14461" s="5"/>
      <c r="C14461" s="5"/>
    </row>
    <row r="14462" spans="2:3">
      <c r="B14462" s="5"/>
      <c r="C14462" s="5"/>
    </row>
    <row r="14463" spans="2:3">
      <c r="B14463" s="5"/>
      <c r="C14463" s="5"/>
    </row>
    <row r="14464" spans="2:3">
      <c r="B14464" s="5"/>
      <c r="C14464" s="5"/>
    </row>
    <row r="14465" spans="2:3">
      <c r="B14465" s="5"/>
      <c r="C14465" s="5"/>
    </row>
    <row r="14466" spans="2:3">
      <c r="B14466" s="5"/>
      <c r="C14466" s="5"/>
    </row>
    <row r="14467" spans="2:3">
      <c r="B14467" s="5"/>
      <c r="C14467" s="5"/>
    </row>
    <row r="14468" spans="2:3">
      <c r="B14468" s="5"/>
      <c r="C14468" s="5"/>
    </row>
    <row r="14469" spans="2:3">
      <c r="B14469" s="5"/>
      <c r="C14469" s="5"/>
    </row>
    <row r="14470" spans="2:3">
      <c r="B14470" s="5"/>
      <c r="C14470" s="5"/>
    </row>
    <row r="14471" spans="2:3">
      <c r="B14471" s="5"/>
      <c r="C14471" s="5"/>
    </row>
    <row r="14472" spans="2:3">
      <c r="B14472" s="5"/>
      <c r="C14472" s="5"/>
    </row>
    <row r="14473" spans="2:3">
      <c r="B14473" s="5"/>
      <c r="C14473" s="5"/>
    </row>
    <row r="14474" spans="2:3">
      <c r="B14474" s="5"/>
      <c r="C14474" s="5"/>
    </row>
    <row r="14475" spans="2:3">
      <c r="B14475" s="5"/>
      <c r="C14475" s="5"/>
    </row>
    <row r="14476" spans="2:3">
      <c r="B14476" s="5"/>
      <c r="C14476" s="5"/>
    </row>
    <row r="14477" spans="2:3">
      <c r="B14477" s="5"/>
      <c r="C14477" s="5"/>
    </row>
    <row r="14478" spans="2:3">
      <c r="B14478" s="5"/>
      <c r="C14478" s="5"/>
    </row>
    <row r="14479" spans="2:3">
      <c r="B14479" s="5"/>
      <c r="C14479" s="5"/>
    </row>
    <row r="14480" spans="2:3">
      <c r="B14480" s="5"/>
      <c r="C14480" s="5"/>
    </row>
    <row r="14481" spans="2:3">
      <c r="B14481" s="5"/>
      <c r="C14481" s="5"/>
    </row>
    <row r="14482" spans="2:3">
      <c r="B14482" s="5"/>
      <c r="C14482" s="5"/>
    </row>
    <row r="14483" spans="2:3">
      <c r="B14483" s="5"/>
      <c r="C14483" s="5"/>
    </row>
    <row r="14484" spans="2:3">
      <c r="B14484" s="5"/>
      <c r="C14484" s="5"/>
    </row>
    <row r="14485" spans="2:3">
      <c r="B14485" s="5"/>
      <c r="C14485" s="5"/>
    </row>
    <row r="14486" spans="2:3">
      <c r="B14486" s="5"/>
      <c r="C14486" s="5"/>
    </row>
    <row r="14487" spans="2:3">
      <c r="B14487" s="5"/>
      <c r="C14487" s="5"/>
    </row>
    <row r="14488" spans="2:3">
      <c r="B14488" s="5"/>
      <c r="C14488" s="5"/>
    </row>
    <row r="14489" spans="2:3">
      <c r="B14489" s="5"/>
      <c r="C14489" s="5"/>
    </row>
    <row r="14490" spans="2:3">
      <c r="B14490" s="5"/>
      <c r="C14490" s="5"/>
    </row>
    <row r="14491" spans="2:3">
      <c r="B14491" s="5"/>
      <c r="C14491" s="5"/>
    </row>
    <row r="14492" spans="2:3">
      <c r="B14492" s="5"/>
      <c r="C14492" s="5"/>
    </row>
    <row r="14493" spans="2:3">
      <c r="B14493" s="5"/>
      <c r="C14493" s="5"/>
    </row>
    <row r="14494" spans="2:3">
      <c r="B14494" s="5"/>
      <c r="C14494" s="5"/>
    </row>
    <row r="14495" spans="2:3">
      <c r="B14495" s="5"/>
      <c r="C14495" s="5"/>
    </row>
    <row r="14496" spans="2:3">
      <c r="B14496" s="5"/>
      <c r="C14496" s="5"/>
    </row>
    <row r="14497" spans="2:3">
      <c r="B14497" s="5"/>
      <c r="C14497" s="5"/>
    </row>
    <row r="14498" spans="2:3">
      <c r="B14498" s="5"/>
      <c r="C14498" s="5"/>
    </row>
    <row r="14499" spans="2:3">
      <c r="B14499" s="5"/>
      <c r="C14499" s="5"/>
    </row>
    <row r="14500" spans="2:3">
      <c r="B14500" s="5"/>
      <c r="C14500" s="5"/>
    </row>
    <row r="14501" spans="2:3">
      <c r="B14501" s="5"/>
      <c r="C14501" s="5"/>
    </row>
    <row r="14502" spans="2:3">
      <c r="B14502" s="5"/>
      <c r="C14502" s="5"/>
    </row>
    <row r="14503" spans="2:3">
      <c r="B14503" s="5"/>
      <c r="C14503" s="5"/>
    </row>
    <row r="14504" spans="2:3">
      <c r="B14504" s="5"/>
      <c r="C14504" s="5"/>
    </row>
    <row r="14505" spans="2:3">
      <c r="B14505" s="5"/>
      <c r="C14505" s="5"/>
    </row>
    <row r="14506" spans="2:3">
      <c r="B14506" s="5"/>
      <c r="C14506" s="5"/>
    </row>
    <row r="14507" spans="2:3">
      <c r="B14507" s="5"/>
      <c r="C14507" s="5"/>
    </row>
    <row r="14508" spans="2:3">
      <c r="B14508" s="5"/>
      <c r="C14508" s="5"/>
    </row>
    <row r="14509" spans="2:3">
      <c r="B14509" s="5"/>
      <c r="C14509" s="5"/>
    </row>
    <row r="14510" spans="2:3">
      <c r="B14510" s="5"/>
      <c r="C14510" s="5"/>
    </row>
    <row r="14511" spans="2:3">
      <c r="B14511" s="5"/>
      <c r="C14511" s="5"/>
    </row>
    <row r="14512" spans="2:3">
      <c r="B14512" s="5"/>
      <c r="C14512" s="5"/>
    </row>
    <row r="14513" spans="2:3">
      <c r="B14513" s="5"/>
      <c r="C14513" s="5"/>
    </row>
    <row r="14514" spans="2:3">
      <c r="B14514" s="5"/>
      <c r="C14514" s="5"/>
    </row>
    <row r="14515" spans="2:3">
      <c r="B14515" s="5"/>
      <c r="C14515" s="5"/>
    </row>
    <row r="14516" spans="2:3">
      <c r="B14516" s="5"/>
      <c r="C14516" s="5"/>
    </row>
    <row r="14517" spans="2:3">
      <c r="B14517" s="5"/>
      <c r="C14517" s="5"/>
    </row>
    <row r="14518" spans="2:3">
      <c r="B14518" s="5"/>
      <c r="C14518" s="5"/>
    </row>
    <row r="14519" spans="2:3">
      <c r="B14519" s="5"/>
      <c r="C14519" s="5"/>
    </row>
    <row r="14520" spans="2:3">
      <c r="B14520" s="5"/>
      <c r="C14520" s="5"/>
    </row>
    <row r="14521" spans="2:3">
      <c r="B14521" s="5"/>
      <c r="C14521" s="5"/>
    </row>
    <row r="14522" spans="2:3">
      <c r="B14522" s="5"/>
      <c r="C14522" s="5"/>
    </row>
    <row r="14523" spans="2:3">
      <c r="B14523" s="5"/>
      <c r="C14523" s="5"/>
    </row>
    <row r="14524" spans="2:3">
      <c r="B14524" s="5"/>
      <c r="C14524" s="5"/>
    </row>
    <row r="14525" spans="2:3">
      <c r="B14525" s="5"/>
      <c r="C14525" s="5"/>
    </row>
    <row r="14526" spans="2:3">
      <c r="B14526" s="5"/>
      <c r="C14526" s="5"/>
    </row>
    <row r="14527" spans="2:3">
      <c r="B14527" s="5"/>
      <c r="C14527" s="5"/>
    </row>
    <row r="14528" spans="2:3">
      <c r="B14528" s="5"/>
      <c r="C14528" s="5"/>
    </row>
    <row r="14529" spans="2:3">
      <c r="B14529" s="5"/>
      <c r="C14529" s="5"/>
    </row>
    <row r="14530" spans="2:3">
      <c r="B14530" s="5"/>
      <c r="C14530" s="5"/>
    </row>
    <row r="14531" spans="2:3">
      <c r="B14531" s="5"/>
      <c r="C14531" s="5"/>
    </row>
    <row r="14532" spans="2:3">
      <c r="B14532" s="5"/>
      <c r="C14532" s="5"/>
    </row>
    <row r="14533" spans="2:3">
      <c r="B14533" s="5"/>
      <c r="C14533" s="5"/>
    </row>
    <row r="14534" spans="2:3">
      <c r="B14534" s="5"/>
      <c r="C14534" s="5"/>
    </row>
    <row r="14535" spans="2:3">
      <c r="B14535" s="5"/>
      <c r="C14535" s="5"/>
    </row>
    <row r="14536" spans="2:3">
      <c r="B14536" s="5"/>
      <c r="C14536" s="5"/>
    </row>
    <row r="14537" spans="2:3">
      <c r="B14537" s="5"/>
      <c r="C14537" s="5"/>
    </row>
    <row r="14538" spans="2:3">
      <c r="B14538" s="5"/>
      <c r="C14538" s="5"/>
    </row>
    <row r="14539" spans="2:3">
      <c r="B14539" s="5"/>
      <c r="C14539" s="5"/>
    </row>
    <row r="14540" spans="2:3">
      <c r="B14540" s="5"/>
      <c r="C14540" s="5"/>
    </row>
    <row r="14541" spans="2:3">
      <c r="B14541" s="5"/>
      <c r="C14541" s="5"/>
    </row>
    <row r="14542" spans="2:3">
      <c r="B14542" s="5"/>
      <c r="C14542" s="5"/>
    </row>
    <row r="14543" spans="2:3">
      <c r="B14543" s="5"/>
      <c r="C14543" s="5"/>
    </row>
    <row r="14544" spans="2:3">
      <c r="B14544" s="5"/>
      <c r="C14544" s="5"/>
    </row>
    <row r="14545" spans="2:3">
      <c r="B14545" s="5"/>
      <c r="C14545" s="5"/>
    </row>
    <row r="14546" spans="2:3">
      <c r="B14546" s="5"/>
      <c r="C14546" s="5"/>
    </row>
    <row r="14547" spans="2:3">
      <c r="B14547" s="5"/>
      <c r="C14547" s="5"/>
    </row>
    <row r="14548" spans="2:3">
      <c r="B14548" s="5"/>
      <c r="C14548" s="5"/>
    </row>
    <row r="14549" spans="2:3">
      <c r="B14549" s="5"/>
      <c r="C14549" s="5"/>
    </row>
    <row r="14550" spans="2:3">
      <c r="B14550" s="5"/>
      <c r="C14550" s="5"/>
    </row>
    <row r="14551" spans="2:3">
      <c r="B14551" s="5"/>
      <c r="C14551" s="5"/>
    </row>
    <row r="14552" spans="2:3">
      <c r="B14552" s="5"/>
      <c r="C14552" s="5"/>
    </row>
    <row r="14553" spans="2:3">
      <c r="B14553" s="5"/>
      <c r="C14553" s="5"/>
    </row>
    <row r="14554" spans="2:3">
      <c r="B14554" s="5"/>
      <c r="C14554" s="5"/>
    </row>
    <row r="14555" spans="2:3">
      <c r="B14555" s="5"/>
      <c r="C14555" s="5"/>
    </row>
    <row r="14556" spans="2:3">
      <c r="B14556" s="5"/>
      <c r="C14556" s="5"/>
    </row>
    <row r="14557" spans="2:3">
      <c r="B14557" s="5"/>
      <c r="C14557" s="5"/>
    </row>
    <row r="14558" spans="2:3">
      <c r="B14558" s="5"/>
      <c r="C14558" s="5"/>
    </row>
    <row r="14559" spans="2:3">
      <c r="B14559" s="5"/>
      <c r="C14559" s="5"/>
    </row>
    <row r="14560" spans="2:3">
      <c r="B14560" s="5"/>
      <c r="C14560" s="5"/>
    </row>
    <row r="14561" spans="2:3">
      <c r="B14561" s="5"/>
      <c r="C14561" s="5"/>
    </row>
    <row r="14562" spans="2:3">
      <c r="B14562" s="5"/>
      <c r="C14562" s="5"/>
    </row>
    <row r="14563" spans="2:3">
      <c r="B14563" s="5"/>
      <c r="C14563" s="5"/>
    </row>
    <row r="14564" spans="2:3">
      <c r="B14564" s="5"/>
      <c r="C14564" s="5"/>
    </row>
    <row r="14565" spans="2:3">
      <c r="B14565" s="5"/>
      <c r="C14565" s="5"/>
    </row>
    <row r="14566" spans="2:3">
      <c r="B14566" s="5"/>
      <c r="C14566" s="5"/>
    </row>
    <row r="14567" spans="2:3">
      <c r="B14567" s="5"/>
      <c r="C14567" s="5"/>
    </row>
    <row r="14568" spans="2:3">
      <c r="B14568" s="5"/>
      <c r="C14568" s="5"/>
    </row>
    <row r="14569" spans="2:3">
      <c r="B14569" s="5"/>
      <c r="C14569" s="5"/>
    </row>
    <row r="14570" spans="2:3">
      <c r="B14570" s="5"/>
      <c r="C14570" s="5"/>
    </row>
    <row r="14571" spans="2:3">
      <c r="B14571" s="5"/>
      <c r="C14571" s="5"/>
    </row>
    <row r="14572" spans="2:3">
      <c r="B14572" s="5"/>
      <c r="C14572" s="5"/>
    </row>
    <row r="14573" spans="2:3">
      <c r="B14573" s="5"/>
      <c r="C14573" s="5"/>
    </row>
    <row r="14574" spans="2:3">
      <c r="B14574" s="5"/>
      <c r="C14574" s="5"/>
    </row>
    <row r="14575" spans="2:3">
      <c r="B14575" s="5"/>
      <c r="C14575" s="5"/>
    </row>
    <row r="14576" spans="2:3">
      <c r="B14576" s="5"/>
      <c r="C14576" s="5"/>
    </row>
    <row r="14577" spans="2:3">
      <c r="B14577" s="5"/>
      <c r="C14577" s="5"/>
    </row>
    <row r="14578" spans="2:3">
      <c r="B14578" s="5"/>
      <c r="C14578" s="5"/>
    </row>
    <row r="14579" spans="2:3">
      <c r="B14579" s="5"/>
      <c r="C14579" s="5"/>
    </row>
    <row r="14580" spans="2:3">
      <c r="B14580" s="5"/>
      <c r="C14580" s="5"/>
    </row>
    <row r="14581" spans="2:3">
      <c r="B14581" s="5"/>
      <c r="C14581" s="5"/>
    </row>
    <row r="14582" spans="2:3">
      <c r="B14582" s="5"/>
      <c r="C14582" s="5"/>
    </row>
    <row r="14583" spans="2:3">
      <c r="B14583" s="5"/>
      <c r="C14583" s="5"/>
    </row>
    <row r="14584" spans="2:3">
      <c r="B14584" s="5"/>
      <c r="C14584" s="5"/>
    </row>
    <row r="14585" spans="2:3">
      <c r="B14585" s="5"/>
      <c r="C14585" s="5"/>
    </row>
    <row r="14586" spans="2:3">
      <c r="B14586" s="5"/>
      <c r="C14586" s="5"/>
    </row>
    <row r="14587" spans="2:3">
      <c r="B14587" s="5"/>
      <c r="C14587" s="5"/>
    </row>
    <row r="14588" spans="2:3">
      <c r="B14588" s="5"/>
      <c r="C14588" s="5"/>
    </row>
    <row r="14589" spans="2:3">
      <c r="B14589" s="5"/>
      <c r="C14589" s="5"/>
    </row>
    <row r="14590" spans="2:3">
      <c r="B14590" s="5"/>
      <c r="C14590" s="5"/>
    </row>
    <row r="14591" spans="2:3">
      <c r="B14591" s="5"/>
      <c r="C14591" s="5"/>
    </row>
    <row r="14592" spans="2:3">
      <c r="B14592" s="5"/>
      <c r="C14592" s="5"/>
    </row>
    <row r="14593" spans="2:3">
      <c r="B14593" s="5"/>
      <c r="C14593" s="5"/>
    </row>
    <row r="14594" spans="2:3">
      <c r="B14594" s="5"/>
      <c r="C14594" s="5"/>
    </row>
    <row r="14595" spans="2:3">
      <c r="B14595" s="5"/>
      <c r="C14595" s="5"/>
    </row>
    <row r="14596" spans="2:3">
      <c r="B14596" s="5"/>
      <c r="C14596" s="5"/>
    </row>
    <row r="14597" spans="2:3">
      <c r="B14597" s="5"/>
      <c r="C14597" s="5"/>
    </row>
    <row r="14598" spans="2:3">
      <c r="B14598" s="5"/>
      <c r="C14598" s="5"/>
    </row>
    <row r="14599" spans="2:3">
      <c r="B14599" s="5"/>
      <c r="C14599" s="5"/>
    </row>
    <row r="14600" spans="2:3">
      <c r="B14600" s="5"/>
      <c r="C14600" s="5"/>
    </row>
    <row r="14601" spans="2:3">
      <c r="B14601" s="5"/>
      <c r="C14601" s="5"/>
    </row>
    <row r="14602" spans="2:3">
      <c r="B14602" s="5"/>
      <c r="C14602" s="5"/>
    </row>
    <row r="14603" spans="2:3">
      <c r="B14603" s="5"/>
      <c r="C14603" s="5"/>
    </row>
    <row r="14604" spans="2:3">
      <c r="B14604" s="5"/>
      <c r="C14604" s="5"/>
    </row>
    <row r="14605" spans="2:3">
      <c r="B14605" s="5"/>
      <c r="C14605" s="5"/>
    </row>
    <row r="14606" spans="2:3">
      <c r="B14606" s="5"/>
      <c r="C14606" s="5"/>
    </row>
    <row r="14607" spans="2:3">
      <c r="B14607" s="5"/>
      <c r="C14607" s="5"/>
    </row>
    <row r="14608" spans="2:3">
      <c r="B14608" s="5"/>
      <c r="C14608" s="5"/>
    </row>
    <row r="14609" spans="2:3">
      <c r="B14609" s="5"/>
      <c r="C14609" s="5"/>
    </row>
    <row r="14610" spans="2:3">
      <c r="B14610" s="5"/>
      <c r="C14610" s="5"/>
    </row>
    <row r="14611" spans="2:3">
      <c r="B14611" s="5"/>
      <c r="C14611" s="5"/>
    </row>
    <row r="14612" spans="2:3">
      <c r="B14612" s="5"/>
      <c r="C14612" s="5"/>
    </row>
    <row r="14613" spans="2:3">
      <c r="B14613" s="5"/>
      <c r="C14613" s="5"/>
    </row>
    <row r="14614" spans="2:3">
      <c r="B14614" s="5"/>
      <c r="C14614" s="5"/>
    </row>
    <row r="14615" spans="2:3">
      <c r="B14615" s="5"/>
      <c r="C14615" s="5"/>
    </row>
    <row r="14616" spans="2:3">
      <c r="B14616" s="5"/>
      <c r="C14616" s="5"/>
    </row>
    <row r="14617" spans="2:3">
      <c r="B14617" s="5"/>
      <c r="C14617" s="5"/>
    </row>
    <row r="14618" spans="2:3">
      <c r="B14618" s="5"/>
      <c r="C14618" s="5"/>
    </row>
    <row r="14619" spans="2:3">
      <c r="B14619" s="5"/>
      <c r="C14619" s="5"/>
    </row>
    <row r="14620" spans="2:3">
      <c r="B14620" s="5"/>
      <c r="C14620" s="5"/>
    </row>
    <row r="14621" spans="2:3">
      <c r="B14621" s="5"/>
      <c r="C14621" s="5"/>
    </row>
    <row r="14622" spans="2:3">
      <c r="B14622" s="5"/>
      <c r="C14622" s="5"/>
    </row>
    <row r="14623" spans="2:3">
      <c r="B14623" s="5"/>
      <c r="C14623" s="5"/>
    </row>
    <row r="14624" spans="2:3">
      <c r="B14624" s="5"/>
      <c r="C14624" s="5"/>
    </row>
    <row r="14625" spans="2:3">
      <c r="B14625" s="5"/>
      <c r="C14625" s="5"/>
    </row>
    <row r="14626" spans="2:3">
      <c r="B14626" s="5"/>
      <c r="C14626" s="5"/>
    </row>
    <row r="14627" spans="2:3">
      <c r="B14627" s="5"/>
      <c r="C14627" s="5"/>
    </row>
    <row r="14628" spans="2:3">
      <c r="B14628" s="5"/>
      <c r="C14628" s="5"/>
    </row>
    <row r="14629" spans="2:3">
      <c r="B14629" s="5"/>
      <c r="C14629" s="5"/>
    </row>
    <row r="14630" spans="2:3">
      <c r="B14630" s="5"/>
      <c r="C14630" s="5"/>
    </row>
    <row r="14631" spans="2:3">
      <c r="B14631" s="5"/>
      <c r="C14631" s="5"/>
    </row>
    <row r="14632" spans="2:3">
      <c r="B14632" s="5"/>
      <c r="C14632" s="5"/>
    </row>
    <row r="14633" spans="2:3">
      <c r="B14633" s="5"/>
      <c r="C14633" s="5"/>
    </row>
    <row r="14634" spans="2:3">
      <c r="B14634" s="5"/>
      <c r="C14634" s="5"/>
    </row>
    <row r="14635" spans="2:3">
      <c r="B14635" s="5"/>
      <c r="C14635" s="5"/>
    </row>
    <row r="14636" spans="2:3">
      <c r="B14636" s="5"/>
      <c r="C14636" s="5"/>
    </row>
    <row r="14637" spans="2:3">
      <c r="B14637" s="5"/>
      <c r="C14637" s="5"/>
    </row>
    <row r="14638" spans="2:3">
      <c r="B14638" s="5"/>
      <c r="C14638" s="5"/>
    </row>
    <row r="14639" spans="2:3">
      <c r="B14639" s="5"/>
      <c r="C14639" s="5"/>
    </row>
    <row r="14640" spans="2:3">
      <c r="B14640" s="5"/>
      <c r="C14640" s="5"/>
    </row>
    <row r="14641" spans="2:3">
      <c r="B14641" s="5"/>
      <c r="C14641" s="5"/>
    </row>
    <row r="14642" spans="2:3">
      <c r="B14642" s="5"/>
      <c r="C14642" s="5"/>
    </row>
    <row r="14643" spans="2:3">
      <c r="B14643" s="5"/>
      <c r="C14643" s="5"/>
    </row>
    <row r="14644" spans="2:3">
      <c r="B14644" s="5"/>
      <c r="C14644" s="5"/>
    </row>
    <row r="14645" spans="2:3">
      <c r="B14645" s="5"/>
      <c r="C14645" s="5"/>
    </row>
    <row r="14646" spans="2:3">
      <c r="B14646" s="5"/>
      <c r="C14646" s="5"/>
    </row>
    <row r="14647" spans="2:3">
      <c r="B14647" s="5"/>
      <c r="C14647" s="5"/>
    </row>
    <row r="14648" spans="2:3">
      <c r="B14648" s="5"/>
      <c r="C14648" s="5"/>
    </row>
    <row r="14649" spans="2:3">
      <c r="B14649" s="5"/>
      <c r="C14649" s="5"/>
    </row>
    <row r="14650" spans="2:3">
      <c r="B14650" s="5"/>
      <c r="C14650" s="5"/>
    </row>
    <row r="14651" spans="2:3">
      <c r="B14651" s="5"/>
      <c r="C14651" s="5"/>
    </row>
    <row r="14652" spans="2:3">
      <c r="B14652" s="5"/>
      <c r="C14652" s="5"/>
    </row>
    <row r="14653" spans="2:3">
      <c r="B14653" s="5"/>
      <c r="C14653" s="5"/>
    </row>
    <row r="14654" spans="2:3">
      <c r="B14654" s="5"/>
      <c r="C14654" s="5"/>
    </row>
    <row r="14655" spans="2:3">
      <c r="B14655" s="5"/>
      <c r="C14655" s="5"/>
    </row>
    <row r="14656" spans="2:3">
      <c r="B14656" s="5"/>
      <c r="C14656" s="5"/>
    </row>
    <row r="14657" spans="2:3">
      <c r="B14657" s="5"/>
      <c r="C14657" s="5"/>
    </row>
    <row r="14658" spans="2:3">
      <c r="B14658" s="5"/>
      <c r="C14658" s="5"/>
    </row>
    <row r="14659" spans="2:3">
      <c r="B14659" s="5"/>
      <c r="C14659" s="5"/>
    </row>
    <row r="14660" spans="2:3">
      <c r="B14660" s="5"/>
      <c r="C14660" s="5"/>
    </row>
    <row r="14661" spans="2:3">
      <c r="B14661" s="5"/>
      <c r="C14661" s="5"/>
    </row>
    <row r="14662" spans="2:3">
      <c r="B14662" s="5"/>
      <c r="C14662" s="5"/>
    </row>
    <row r="14663" spans="2:3">
      <c r="B14663" s="5"/>
      <c r="C14663" s="5"/>
    </row>
    <row r="14664" spans="2:3">
      <c r="B14664" s="5"/>
      <c r="C14664" s="5"/>
    </row>
    <row r="14665" spans="2:3">
      <c r="B14665" s="5"/>
      <c r="C14665" s="5"/>
    </row>
    <row r="14666" spans="2:3">
      <c r="B14666" s="5"/>
      <c r="C14666" s="5"/>
    </row>
    <row r="14667" spans="2:3">
      <c r="B14667" s="5"/>
      <c r="C14667" s="5"/>
    </row>
    <row r="14668" spans="2:3">
      <c r="B14668" s="5"/>
      <c r="C14668" s="5"/>
    </row>
    <row r="14669" spans="2:3">
      <c r="B14669" s="5"/>
      <c r="C14669" s="5"/>
    </row>
    <row r="14670" spans="2:3">
      <c r="B14670" s="5"/>
      <c r="C14670" s="5"/>
    </row>
    <row r="14671" spans="2:3">
      <c r="B14671" s="5"/>
      <c r="C14671" s="5"/>
    </row>
    <row r="14672" spans="2:3">
      <c r="B14672" s="5"/>
      <c r="C14672" s="5"/>
    </row>
    <row r="14673" spans="2:3">
      <c r="B14673" s="5"/>
      <c r="C14673" s="5"/>
    </row>
    <row r="14674" spans="2:3">
      <c r="B14674" s="5"/>
      <c r="C14674" s="5"/>
    </row>
    <row r="14675" spans="2:3">
      <c r="B14675" s="5"/>
      <c r="C14675" s="5"/>
    </row>
    <row r="14676" spans="2:3">
      <c r="B14676" s="5"/>
      <c r="C14676" s="5"/>
    </row>
    <row r="14677" spans="2:3">
      <c r="B14677" s="5"/>
      <c r="C14677" s="5"/>
    </row>
    <row r="14678" spans="2:3">
      <c r="B14678" s="5"/>
      <c r="C14678" s="5"/>
    </row>
    <row r="14679" spans="2:3">
      <c r="B14679" s="5"/>
      <c r="C14679" s="5"/>
    </row>
    <row r="14680" spans="2:3">
      <c r="B14680" s="5"/>
      <c r="C14680" s="5"/>
    </row>
    <row r="14681" spans="2:3">
      <c r="B14681" s="5"/>
      <c r="C14681" s="5"/>
    </row>
    <row r="14682" spans="2:3">
      <c r="B14682" s="5"/>
      <c r="C14682" s="5"/>
    </row>
    <row r="14683" spans="2:3">
      <c r="B14683" s="5"/>
      <c r="C14683" s="5"/>
    </row>
    <row r="14684" spans="2:3">
      <c r="B14684" s="5"/>
      <c r="C14684" s="5"/>
    </row>
    <row r="14685" spans="2:3">
      <c r="B14685" s="5"/>
      <c r="C14685" s="5"/>
    </row>
    <row r="14686" spans="2:3">
      <c r="B14686" s="5"/>
      <c r="C14686" s="5"/>
    </row>
    <row r="14687" spans="2:3">
      <c r="B14687" s="5"/>
      <c r="C14687" s="5"/>
    </row>
    <row r="14688" spans="2:3">
      <c r="B14688" s="5"/>
      <c r="C14688" s="5"/>
    </row>
    <row r="14689" spans="2:3">
      <c r="B14689" s="5"/>
      <c r="C14689" s="5"/>
    </row>
    <row r="14690" spans="2:3">
      <c r="B14690" s="5"/>
      <c r="C14690" s="5"/>
    </row>
    <row r="14691" spans="2:3">
      <c r="B14691" s="5"/>
      <c r="C14691" s="5"/>
    </row>
    <row r="14692" spans="2:3">
      <c r="B14692" s="5"/>
      <c r="C14692" s="5"/>
    </row>
    <row r="14693" spans="2:3">
      <c r="B14693" s="5"/>
      <c r="C14693" s="5"/>
    </row>
    <row r="14694" spans="2:3">
      <c r="B14694" s="5"/>
      <c r="C14694" s="5"/>
    </row>
    <row r="14695" spans="2:3">
      <c r="B14695" s="5"/>
      <c r="C14695" s="5"/>
    </row>
    <row r="14696" spans="2:3">
      <c r="B14696" s="5"/>
      <c r="C14696" s="5"/>
    </row>
    <row r="14697" spans="2:3">
      <c r="B14697" s="5"/>
      <c r="C14697" s="5"/>
    </row>
    <row r="14698" spans="2:3">
      <c r="B14698" s="5"/>
      <c r="C14698" s="5"/>
    </row>
    <row r="14699" spans="2:3">
      <c r="B14699" s="5"/>
      <c r="C14699" s="5"/>
    </row>
    <row r="14700" spans="2:3">
      <c r="B14700" s="5"/>
      <c r="C14700" s="5"/>
    </row>
    <row r="14701" spans="2:3">
      <c r="B14701" s="5"/>
      <c r="C14701" s="5"/>
    </row>
    <row r="14702" spans="2:3">
      <c r="B14702" s="5"/>
      <c r="C14702" s="5"/>
    </row>
    <row r="14703" spans="2:3">
      <c r="B14703" s="5"/>
      <c r="C14703" s="5"/>
    </row>
    <row r="14704" spans="2:3">
      <c r="B14704" s="5"/>
      <c r="C14704" s="5"/>
    </row>
    <row r="14705" spans="2:3">
      <c r="B14705" s="5"/>
      <c r="C14705" s="5"/>
    </row>
    <row r="14706" spans="2:3">
      <c r="B14706" s="5"/>
      <c r="C14706" s="5"/>
    </row>
    <row r="14707" spans="2:3">
      <c r="B14707" s="5"/>
      <c r="C14707" s="5"/>
    </row>
    <row r="14708" spans="2:3">
      <c r="B14708" s="5"/>
      <c r="C14708" s="5"/>
    </row>
    <row r="14709" spans="2:3">
      <c r="B14709" s="5"/>
      <c r="C14709" s="5"/>
    </row>
    <row r="14710" spans="2:3">
      <c r="B14710" s="5"/>
      <c r="C14710" s="5"/>
    </row>
    <row r="14711" spans="2:3">
      <c r="B14711" s="5"/>
      <c r="C14711" s="5"/>
    </row>
    <row r="14712" spans="2:3">
      <c r="B14712" s="5"/>
      <c r="C14712" s="5"/>
    </row>
    <row r="14713" spans="2:3">
      <c r="B14713" s="5"/>
      <c r="C14713" s="5"/>
    </row>
    <row r="14714" spans="2:3">
      <c r="B14714" s="5"/>
      <c r="C14714" s="5"/>
    </row>
    <row r="14715" spans="2:3">
      <c r="B14715" s="5"/>
      <c r="C14715" s="5"/>
    </row>
    <row r="14716" spans="2:3">
      <c r="B14716" s="5"/>
      <c r="C14716" s="5"/>
    </row>
    <row r="14717" spans="2:3">
      <c r="B14717" s="5"/>
      <c r="C14717" s="5"/>
    </row>
    <row r="14718" spans="2:3">
      <c r="B14718" s="5"/>
      <c r="C14718" s="5"/>
    </row>
    <row r="14719" spans="2:3">
      <c r="B14719" s="5"/>
      <c r="C14719" s="5"/>
    </row>
    <row r="14720" spans="2:3">
      <c r="B14720" s="5"/>
      <c r="C14720" s="5"/>
    </row>
    <row r="14721" spans="2:3">
      <c r="B14721" s="5"/>
      <c r="C14721" s="5"/>
    </row>
    <row r="14722" spans="2:3">
      <c r="B14722" s="5"/>
      <c r="C14722" s="5"/>
    </row>
    <row r="14723" spans="2:3">
      <c r="B14723" s="5"/>
      <c r="C14723" s="5"/>
    </row>
    <row r="14724" spans="2:3">
      <c r="B14724" s="5"/>
      <c r="C14724" s="5"/>
    </row>
    <row r="14725" spans="2:3">
      <c r="B14725" s="5"/>
      <c r="C14725" s="5"/>
    </row>
    <row r="14726" spans="2:3">
      <c r="B14726" s="5"/>
      <c r="C14726" s="5"/>
    </row>
    <row r="14727" spans="2:3">
      <c r="B14727" s="5"/>
      <c r="C14727" s="5"/>
    </row>
    <row r="14728" spans="2:3">
      <c r="B14728" s="5"/>
      <c r="C14728" s="5"/>
    </row>
    <row r="14729" spans="2:3">
      <c r="B14729" s="5"/>
      <c r="C14729" s="5"/>
    </row>
    <row r="14730" spans="2:3">
      <c r="B14730" s="5"/>
      <c r="C14730" s="5"/>
    </row>
    <row r="14731" spans="2:3">
      <c r="B14731" s="5"/>
      <c r="C14731" s="5"/>
    </row>
    <row r="14732" spans="2:3">
      <c r="B14732" s="5"/>
      <c r="C14732" s="5"/>
    </row>
    <row r="14733" spans="2:3">
      <c r="B14733" s="5"/>
      <c r="C14733" s="5"/>
    </row>
    <row r="14734" spans="2:3">
      <c r="B14734" s="5"/>
      <c r="C14734" s="5"/>
    </row>
    <row r="14735" spans="2:3">
      <c r="B14735" s="5"/>
      <c r="C14735" s="5"/>
    </row>
    <row r="14736" spans="2:3">
      <c r="B14736" s="5"/>
      <c r="C14736" s="5"/>
    </row>
    <row r="14737" spans="2:3">
      <c r="B14737" s="5"/>
      <c r="C14737" s="5"/>
    </row>
    <row r="14738" spans="2:3">
      <c r="B14738" s="5"/>
      <c r="C14738" s="5"/>
    </row>
    <row r="14739" spans="2:3">
      <c r="B14739" s="5"/>
      <c r="C14739" s="5"/>
    </row>
    <row r="14740" spans="2:3">
      <c r="B14740" s="5"/>
      <c r="C14740" s="5"/>
    </row>
    <row r="14741" spans="2:3">
      <c r="B14741" s="5"/>
      <c r="C14741" s="5"/>
    </row>
    <row r="14742" spans="2:3">
      <c r="B14742" s="5"/>
      <c r="C14742" s="5"/>
    </row>
    <row r="14743" spans="2:3">
      <c r="B14743" s="5"/>
      <c r="C14743" s="5"/>
    </row>
    <row r="14744" spans="2:3">
      <c r="B14744" s="5"/>
      <c r="C14744" s="5"/>
    </row>
    <row r="14745" spans="2:3">
      <c r="B14745" s="5"/>
      <c r="C14745" s="5"/>
    </row>
    <row r="14746" spans="2:3">
      <c r="B14746" s="5"/>
      <c r="C14746" s="5"/>
    </row>
    <row r="14747" spans="2:3">
      <c r="B14747" s="5"/>
      <c r="C14747" s="5"/>
    </row>
    <row r="14748" spans="2:3">
      <c r="B14748" s="5"/>
      <c r="C14748" s="5"/>
    </row>
    <row r="14749" spans="2:3">
      <c r="B14749" s="5"/>
      <c r="C14749" s="5"/>
    </row>
    <row r="14750" spans="2:3">
      <c r="B14750" s="5"/>
      <c r="C14750" s="5"/>
    </row>
    <row r="14751" spans="2:3">
      <c r="B14751" s="5"/>
      <c r="C14751" s="5"/>
    </row>
    <row r="14752" spans="2:3">
      <c r="B14752" s="5"/>
      <c r="C14752" s="5"/>
    </row>
    <row r="14753" spans="2:3">
      <c r="B14753" s="5"/>
      <c r="C14753" s="5"/>
    </row>
    <row r="14754" spans="2:3">
      <c r="B14754" s="5"/>
      <c r="C14754" s="5"/>
    </row>
    <row r="14755" spans="2:3">
      <c r="B14755" s="5"/>
      <c r="C14755" s="5"/>
    </row>
    <row r="14756" spans="2:3">
      <c r="B14756" s="5"/>
      <c r="C14756" s="5"/>
    </row>
    <row r="14757" spans="2:3">
      <c r="B14757" s="5"/>
      <c r="C14757" s="5"/>
    </row>
    <row r="14758" spans="2:3">
      <c r="B14758" s="5"/>
      <c r="C14758" s="5"/>
    </row>
    <row r="14759" spans="2:3">
      <c r="B14759" s="5"/>
      <c r="C14759" s="5"/>
    </row>
    <row r="14760" spans="2:3">
      <c r="B14760" s="5"/>
      <c r="C14760" s="5"/>
    </row>
    <row r="14761" spans="2:3">
      <c r="B14761" s="5"/>
      <c r="C14761" s="5"/>
    </row>
    <row r="14762" spans="2:3">
      <c r="B14762" s="5"/>
      <c r="C14762" s="5"/>
    </row>
    <row r="14763" spans="2:3">
      <c r="B14763" s="5"/>
      <c r="C14763" s="5"/>
    </row>
    <row r="14764" spans="2:3">
      <c r="B14764" s="5"/>
      <c r="C14764" s="5"/>
    </row>
    <row r="14765" spans="2:3">
      <c r="B14765" s="5"/>
      <c r="C14765" s="5"/>
    </row>
    <row r="14766" spans="2:3">
      <c r="B14766" s="5"/>
      <c r="C14766" s="5"/>
    </row>
    <row r="14767" spans="2:3">
      <c r="B14767" s="5"/>
      <c r="C14767" s="5"/>
    </row>
    <row r="14768" spans="2:3">
      <c r="B14768" s="5"/>
      <c r="C14768" s="5"/>
    </row>
    <row r="14769" spans="2:3">
      <c r="B14769" s="5"/>
      <c r="C14769" s="5"/>
    </row>
    <row r="14770" spans="2:3">
      <c r="B14770" s="5"/>
      <c r="C14770" s="5"/>
    </row>
    <row r="14771" spans="2:3">
      <c r="B14771" s="5"/>
      <c r="C14771" s="5"/>
    </row>
    <row r="14772" spans="2:3">
      <c r="B14772" s="5"/>
      <c r="C14772" s="5"/>
    </row>
    <row r="14773" spans="2:3">
      <c r="B14773" s="5"/>
      <c r="C14773" s="5"/>
    </row>
    <row r="14774" spans="2:3">
      <c r="B14774" s="5"/>
      <c r="C14774" s="5"/>
    </row>
    <row r="14775" spans="2:3">
      <c r="B14775" s="5"/>
      <c r="C14775" s="5"/>
    </row>
    <row r="14776" spans="2:3">
      <c r="B14776" s="5"/>
      <c r="C14776" s="5"/>
    </row>
    <row r="14777" spans="2:3">
      <c r="B14777" s="5"/>
      <c r="C14777" s="5"/>
    </row>
    <row r="14778" spans="2:3">
      <c r="B14778" s="5"/>
      <c r="C14778" s="5"/>
    </row>
    <row r="14779" spans="2:3">
      <c r="B14779" s="5"/>
      <c r="C14779" s="5"/>
    </row>
    <row r="14780" spans="2:3">
      <c r="B14780" s="5"/>
      <c r="C14780" s="5"/>
    </row>
    <row r="14781" spans="2:3">
      <c r="B14781" s="5"/>
      <c r="C14781" s="5"/>
    </row>
    <row r="14782" spans="2:3">
      <c r="B14782" s="5"/>
      <c r="C14782" s="5"/>
    </row>
    <row r="14783" spans="2:3">
      <c r="B14783" s="5"/>
      <c r="C14783" s="5"/>
    </row>
    <row r="14784" spans="2:3">
      <c r="B14784" s="5"/>
      <c r="C14784" s="5"/>
    </row>
    <row r="14785" spans="2:3">
      <c r="B14785" s="5"/>
      <c r="C14785" s="5"/>
    </row>
    <row r="14786" spans="2:3">
      <c r="B14786" s="5"/>
      <c r="C14786" s="5"/>
    </row>
    <row r="14787" spans="2:3">
      <c r="B14787" s="5"/>
      <c r="C14787" s="5"/>
    </row>
    <row r="14788" spans="2:3">
      <c r="B14788" s="5"/>
      <c r="C14788" s="5"/>
    </row>
    <row r="14789" spans="2:3">
      <c r="B14789" s="5"/>
      <c r="C14789" s="5"/>
    </row>
    <row r="14790" spans="2:3">
      <c r="B14790" s="5"/>
      <c r="C14790" s="5"/>
    </row>
    <row r="14791" spans="2:3">
      <c r="B14791" s="5"/>
      <c r="C14791" s="5"/>
    </row>
    <row r="14792" spans="2:3">
      <c r="B14792" s="5"/>
      <c r="C14792" s="5"/>
    </row>
    <row r="14793" spans="2:3">
      <c r="B14793" s="5"/>
      <c r="C14793" s="5"/>
    </row>
    <row r="14794" spans="2:3">
      <c r="B14794" s="5"/>
      <c r="C14794" s="5"/>
    </row>
    <row r="14795" spans="2:3">
      <c r="B14795" s="5"/>
      <c r="C14795" s="5"/>
    </row>
    <row r="14796" spans="2:3">
      <c r="B14796" s="5"/>
      <c r="C14796" s="5"/>
    </row>
    <row r="14797" spans="2:3">
      <c r="B14797" s="5"/>
      <c r="C14797" s="5"/>
    </row>
    <row r="14798" spans="2:3">
      <c r="B14798" s="5"/>
      <c r="C14798" s="5"/>
    </row>
    <row r="14799" spans="2:3">
      <c r="B14799" s="5"/>
      <c r="C14799" s="5"/>
    </row>
    <row r="14800" spans="2:3">
      <c r="B14800" s="5"/>
      <c r="C14800" s="5"/>
    </row>
    <row r="14801" spans="2:3">
      <c r="B14801" s="5"/>
      <c r="C14801" s="5"/>
    </row>
    <row r="14802" spans="2:3">
      <c r="B14802" s="5"/>
      <c r="C14802" s="5"/>
    </row>
    <row r="14803" spans="2:3">
      <c r="B14803" s="5"/>
      <c r="C14803" s="5"/>
    </row>
    <row r="14804" spans="2:3">
      <c r="B14804" s="5"/>
      <c r="C14804" s="5"/>
    </row>
    <row r="14805" spans="2:3">
      <c r="B14805" s="5"/>
      <c r="C14805" s="5"/>
    </row>
    <row r="14806" spans="2:3">
      <c r="B14806" s="5"/>
      <c r="C14806" s="5"/>
    </row>
    <row r="14807" spans="2:3">
      <c r="B14807" s="5"/>
      <c r="C14807" s="5"/>
    </row>
    <row r="14808" spans="2:3">
      <c r="B14808" s="5"/>
      <c r="C14808" s="5"/>
    </row>
    <row r="14809" spans="2:3">
      <c r="B14809" s="5"/>
      <c r="C14809" s="5"/>
    </row>
    <row r="14810" spans="2:3">
      <c r="B14810" s="5"/>
      <c r="C14810" s="5"/>
    </row>
    <row r="14811" spans="2:3">
      <c r="B14811" s="5"/>
      <c r="C14811" s="5"/>
    </row>
    <row r="14812" spans="2:3">
      <c r="B14812" s="5"/>
      <c r="C14812" s="5"/>
    </row>
    <row r="14813" spans="2:3">
      <c r="B14813" s="5"/>
      <c r="C14813" s="5"/>
    </row>
    <row r="14814" spans="2:3">
      <c r="B14814" s="5"/>
      <c r="C14814" s="5"/>
    </row>
    <row r="14815" spans="2:3">
      <c r="B14815" s="5"/>
      <c r="C14815" s="5"/>
    </row>
    <row r="14816" spans="2:3">
      <c r="B14816" s="5"/>
      <c r="C14816" s="5"/>
    </row>
    <row r="14817" spans="2:3">
      <c r="B14817" s="5"/>
      <c r="C14817" s="5"/>
    </row>
    <row r="14818" spans="2:3">
      <c r="B14818" s="5"/>
      <c r="C14818" s="5"/>
    </row>
    <row r="14819" spans="2:3">
      <c r="B14819" s="5"/>
      <c r="C14819" s="5"/>
    </row>
    <row r="14820" spans="2:3">
      <c r="B14820" s="5"/>
      <c r="C14820" s="5"/>
    </row>
    <row r="14821" spans="2:3">
      <c r="B14821" s="5"/>
      <c r="C14821" s="5"/>
    </row>
    <row r="14822" spans="2:3">
      <c r="B14822" s="5"/>
      <c r="C14822" s="5"/>
    </row>
    <row r="14823" spans="2:3">
      <c r="B14823" s="5"/>
      <c r="C14823" s="5"/>
    </row>
    <row r="14824" spans="2:3">
      <c r="B14824" s="5"/>
      <c r="C14824" s="5"/>
    </row>
    <row r="14825" spans="2:3">
      <c r="B14825" s="5"/>
      <c r="C14825" s="5"/>
    </row>
    <row r="14826" spans="2:3">
      <c r="B14826" s="5"/>
      <c r="C14826" s="5"/>
    </row>
    <row r="14827" spans="2:3">
      <c r="B14827" s="5"/>
      <c r="C14827" s="5"/>
    </row>
    <row r="14828" spans="2:3">
      <c r="B14828" s="5"/>
      <c r="C14828" s="5"/>
    </row>
    <row r="14829" spans="2:3">
      <c r="B14829" s="5"/>
      <c r="C14829" s="5"/>
    </row>
    <row r="14830" spans="2:3">
      <c r="B14830" s="5"/>
      <c r="C14830" s="5"/>
    </row>
    <row r="14831" spans="2:3">
      <c r="B14831" s="5"/>
      <c r="C14831" s="5"/>
    </row>
    <row r="14832" spans="2:3">
      <c r="B14832" s="5"/>
      <c r="C14832" s="5"/>
    </row>
    <row r="14833" spans="2:3">
      <c r="B14833" s="5"/>
      <c r="C14833" s="5"/>
    </row>
    <row r="14834" spans="2:3">
      <c r="B14834" s="5"/>
      <c r="C14834" s="5"/>
    </row>
    <row r="14835" spans="2:3">
      <c r="B14835" s="5"/>
      <c r="C14835" s="5"/>
    </row>
    <row r="14836" spans="2:3">
      <c r="B14836" s="5"/>
      <c r="C14836" s="5"/>
    </row>
    <row r="14837" spans="2:3">
      <c r="B14837" s="5"/>
      <c r="C14837" s="5"/>
    </row>
    <row r="14838" spans="2:3">
      <c r="B14838" s="5"/>
      <c r="C14838" s="5"/>
    </row>
    <row r="14839" spans="2:3">
      <c r="B14839" s="5"/>
      <c r="C14839" s="5"/>
    </row>
    <row r="14840" spans="2:3">
      <c r="B14840" s="5"/>
      <c r="C14840" s="5"/>
    </row>
    <row r="14841" spans="2:3">
      <c r="B14841" s="5"/>
      <c r="C14841" s="5"/>
    </row>
    <row r="14842" spans="2:3">
      <c r="B14842" s="5"/>
      <c r="C14842" s="5"/>
    </row>
    <row r="14843" spans="2:3">
      <c r="B14843" s="5"/>
      <c r="C14843" s="5"/>
    </row>
    <row r="14844" spans="2:3">
      <c r="B14844" s="5"/>
      <c r="C14844" s="5"/>
    </row>
    <row r="14845" spans="2:3">
      <c r="B14845" s="5"/>
      <c r="C14845" s="5"/>
    </row>
    <row r="14846" spans="2:3">
      <c r="B14846" s="5"/>
      <c r="C14846" s="5"/>
    </row>
    <row r="14847" spans="2:3">
      <c r="B14847" s="5"/>
      <c r="C14847" s="5"/>
    </row>
    <row r="14848" spans="2:3">
      <c r="B14848" s="5"/>
      <c r="C14848" s="5"/>
    </row>
    <row r="14849" spans="2:3">
      <c r="B14849" s="5"/>
      <c r="C14849" s="5"/>
    </row>
    <row r="14850" spans="2:3">
      <c r="B14850" s="5"/>
      <c r="C14850" s="5"/>
    </row>
    <row r="14851" spans="2:3">
      <c r="B14851" s="5"/>
      <c r="C14851" s="5"/>
    </row>
    <row r="14852" spans="2:3">
      <c r="B14852" s="5"/>
      <c r="C14852" s="5"/>
    </row>
    <row r="14853" spans="2:3">
      <c r="B14853" s="5"/>
      <c r="C14853" s="5"/>
    </row>
    <row r="14854" spans="2:3">
      <c r="B14854" s="5"/>
      <c r="C14854" s="5"/>
    </row>
    <row r="14855" spans="2:3">
      <c r="B14855" s="5"/>
      <c r="C14855" s="5"/>
    </row>
    <row r="14856" spans="2:3">
      <c r="B14856" s="5"/>
      <c r="C14856" s="5"/>
    </row>
    <row r="14857" spans="2:3">
      <c r="B14857" s="5"/>
      <c r="C14857" s="5"/>
    </row>
    <row r="14858" spans="2:3">
      <c r="B14858" s="5"/>
      <c r="C14858" s="5"/>
    </row>
    <row r="14859" spans="2:3">
      <c r="B14859" s="5"/>
      <c r="C14859" s="5"/>
    </row>
    <row r="14860" spans="2:3">
      <c r="B14860" s="5"/>
      <c r="C14860" s="5"/>
    </row>
    <row r="14861" spans="2:3">
      <c r="B14861" s="5"/>
      <c r="C14861" s="5"/>
    </row>
    <row r="14862" spans="2:3">
      <c r="B14862" s="5"/>
      <c r="C14862" s="5"/>
    </row>
    <row r="14863" spans="2:3">
      <c r="B14863" s="5"/>
      <c r="C14863" s="5"/>
    </row>
    <row r="14864" spans="2:3">
      <c r="B14864" s="5"/>
      <c r="C14864" s="5"/>
    </row>
    <row r="14865" spans="2:3">
      <c r="B14865" s="5"/>
      <c r="C14865" s="5"/>
    </row>
    <row r="14866" spans="2:3">
      <c r="B14866" s="5"/>
      <c r="C14866" s="5"/>
    </row>
    <row r="14867" spans="2:3">
      <c r="B14867" s="5"/>
      <c r="C14867" s="5"/>
    </row>
    <row r="14868" spans="2:3">
      <c r="B14868" s="5"/>
      <c r="C14868" s="5"/>
    </row>
    <row r="14869" spans="2:3">
      <c r="B14869" s="5"/>
      <c r="C14869" s="5"/>
    </row>
    <row r="14870" spans="2:3">
      <c r="B14870" s="5"/>
      <c r="C14870" s="5"/>
    </row>
    <row r="14871" spans="2:3">
      <c r="B14871" s="5"/>
      <c r="C14871" s="5"/>
    </row>
    <row r="14872" spans="2:3">
      <c r="B14872" s="5"/>
      <c r="C14872" s="5"/>
    </row>
    <row r="14873" spans="2:3">
      <c r="B14873" s="5"/>
      <c r="C14873" s="5"/>
    </row>
    <row r="14874" spans="2:3">
      <c r="B14874" s="5"/>
      <c r="C14874" s="5"/>
    </row>
    <row r="14875" spans="2:3">
      <c r="B14875" s="5"/>
      <c r="C14875" s="5"/>
    </row>
    <row r="14876" spans="2:3">
      <c r="B14876" s="5"/>
      <c r="C14876" s="5"/>
    </row>
    <row r="14877" spans="2:3">
      <c r="B14877" s="5"/>
      <c r="C14877" s="5"/>
    </row>
    <row r="14878" spans="2:3">
      <c r="B14878" s="5"/>
      <c r="C14878" s="5"/>
    </row>
    <row r="14879" spans="2:3">
      <c r="B14879" s="5"/>
      <c r="C14879" s="5"/>
    </row>
    <row r="14880" spans="2:3">
      <c r="B14880" s="5"/>
      <c r="C14880" s="5"/>
    </row>
    <row r="14881" spans="2:3">
      <c r="B14881" s="5"/>
      <c r="C14881" s="5"/>
    </row>
    <row r="14882" spans="2:3">
      <c r="B14882" s="5"/>
      <c r="C14882" s="5"/>
    </row>
    <row r="14883" spans="2:3">
      <c r="B14883" s="5"/>
      <c r="C14883" s="5"/>
    </row>
    <row r="14884" spans="2:3">
      <c r="B14884" s="5"/>
      <c r="C14884" s="5"/>
    </row>
    <row r="14885" spans="2:3">
      <c r="B14885" s="5"/>
      <c r="C14885" s="5"/>
    </row>
    <row r="14886" spans="2:3">
      <c r="B14886" s="5"/>
      <c r="C14886" s="5"/>
    </row>
    <row r="14887" spans="2:3">
      <c r="B14887" s="5"/>
      <c r="C14887" s="5"/>
    </row>
    <row r="14888" spans="2:3">
      <c r="B14888" s="5"/>
      <c r="C14888" s="5"/>
    </row>
    <row r="14889" spans="2:3">
      <c r="B14889" s="5"/>
      <c r="C14889" s="5"/>
    </row>
    <row r="14890" spans="2:3">
      <c r="B14890" s="5"/>
      <c r="C14890" s="5"/>
    </row>
    <row r="14891" spans="2:3">
      <c r="B14891" s="5"/>
      <c r="C14891" s="5"/>
    </row>
    <row r="14892" spans="2:3">
      <c r="B14892" s="5"/>
      <c r="C14892" s="5"/>
    </row>
    <row r="14893" spans="2:3">
      <c r="B14893" s="5"/>
      <c r="C14893" s="5"/>
    </row>
    <row r="14894" spans="2:3">
      <c r="B14894" s="5"/>
      <c r="C14894" s="5"/>
    </row>
    <row r="14895" spans="2:3">
      <c r="B14895" s="5"/>
      <c r="C14895" s="5"/>
    </row>
    <row r="14896" spans="2:3">
      <c r="B14896" s="5"/>
      <c r="C14896" s="5"/>
    </row>
    <row r="14897" spans="2:3">
      <c r="B14897" s="5"/>
      <c r="C14897" s="5"/>
    </row>
    <row r="14898" spans="2:3">
      <c r="B14898" s="5"/>
      <c r="C14898" s="5"/>
    </row>
    <row r="14899" spans="2:3">
      <c r="B14899" s="5"/>
      <c r="C14899" s="5"/>
    </row>
    <row r="14900" spans="2:3">
      <c r="B14900" s="5"/>
      <c r="C14900" s="5"/>
    </row>
    <row r="14901" spans="2:3">
      <c r="B14901" s="5"/>
      <c r="C14901" s="5"/>
    </row>
    <row r="14902" spans="2:3">
      <c r="B14902" s="5"/>
      <c r="C14902" s="5"/>
    </row>
    <row r="14903" spans="2:3">
      <c r="B14903" s="5"/>
      <c r="C14903" s="5"/>
    </row>
    <row r="14904" spans="2:3">
      <c r="B14904" s="5"/>
      <c r="C14904" s="5"/>
    </row>
    <row r="14905" spans="2:3">
      <c r="B14905" s="5"/>
      <c r="C14905" s="5"/>
    </row>
    <row r="14906" spans="2:3">
      <c r="B14906" s="5"/>
      <c r="C14906" s="5"/>
    </row>
    <row r="14907" spans="2:3">
      <c r="B14907" s="5"/>
      <c r="C14907" s="5"/>
    </row>
    <row r="14908" spans="2:3">
      <c r="B14908" s="5"/>
      <c r="C14908" s="5"/>
    </row>
    <row r="14909" spans="2:3">
      <c r="B14909" s="5"/>
      <c r="C14909" s="5"/>
    </row>
    <row r="14910" spans="2:3">
      <c r="B14910" s="5"/>
      <c r="C14910" s="5"/>
    </row>
    <row r="14911" spans="2:3">
      <c r="B14911" s="5"/>
      <c r="C14911" s="5"/>
    </row>
    <row r="14912" spans="2:3">
      <c r="B14912" s="5"/>
      <c r="C14912" s="5"/>
    </row>
    <row r="14913" spans="2:3">
      <c r="B14913" s="5"/>
      <c r="C14913" s="5"/>
    </row>
    <row r="14914" spans="2:3">
      <c r="B14914" s="5"/>
      <c r="C14914" s="5"/>
    </row>
    <row r="14915" spans="2:3">
      <c r="B14915" s="5"/>
      <c r="C14915" s="5"/>
    </row>
    <row r="14916" spans="2:3">
      <c r="B14916" s="5"/>
      <c r="C14916" s="5"/>
    </row>
    <row r="14917" spans="2:3">
      <c r="B14917" s="5"/>
      <c r="C14917" s="5"/>
    </row>
    <row r="14918" spans="2:3">
      <c r="B14918" s="5"/>
      <c r="C14918" s="5"/>
    </row>
    <row r="14919" spans="2:3">
      <c r="B14919" s="5"/>
      <c r="C14919" s="5"/>
    </row>
    <row r="14920" spans="2:3">
      <c r="B14920" s="5"/>
      <c r="C14920" s="5"/>
    </row>
    <row r="14921" spans="2:3">
      <c r="B14921" s="5"/>
      <c r="C14921" s="5"/>
    </row>
    <row r="14922" spans="2:3">
      <c r="B14922" s="5"/>
      <c r="C14922" s="5"/>
    </row>
    <row r="14923" spans="2:3">
      <c r="B14923" s="5"/>
      <c r="C14923" s="5"/>
    </row>
    <row r="14924" spans="2:3">
      <c r="B14924" s="5"/>
      <c r="C14924" s="5"/>
    </row>
    <row r="14925" spans="2:3">
      <c r="B14925" s="5"/>
      <c r="C14925" s="5"/>
    </row>
    <row r="14926" spans="2:3">
      <c r="B14926" s="5"/>
      <c r="C14926" s="5"/>
    </row>
    <row r="14927" spans="2:3">
      <c r="B14927" s="5"/>
      <c r="C14927" s="5"/>
    </row>
    <row r="14928" spans="2:3">
      <c r="B14928" s="5"/>
      <c r="C14928" s="5"/>
    </row>
    <row r="14929" spans="2:3">
      <c r="B14929" s="5"/>
      <c r="C14929" s="5"/>
    </row>
    <row r="14930" spans="2:3">
      <c r="B14930" s="5"/>
      <c r="C14930" s="5"/>
    </row>
    <row r="14931" spans="2:3">
      <c r="B14931" s="5"/>
      <c r="C14931" s="5"/>
    </row>
    <row r="14932" spans="2:3">
      <c r="B14932" s="5"/>
      <c r="C14932" s="5"/>
    </row>
    <row r="14933" spans="2:3">
      <c r="B14933" s="5"/>
      <c r="C14933" s="5"/>
    </row>
    <row r="14934" spans="2:3">
      <c r="B14934" s="5"/>
      <c r="C14934" s="5"/>
    </row>
    <row r="14935" spans="2:3">
      <c r="B14935" s="5"/>
      <c r="C14935" s="5"/>
    </row>
    <row r="14936" spans="2:3">
      <c r="B14936" s="5"/>
      <c r="C14936" s="5"/>
    </row>
    <row r="14937" spans="2:3">
      <c r="B14937" s="5"/>
      <c r="C14937" s="5"/>
    </row>
    <row r="14938" spans="2:3">
      <c r="B14938" s="5"/>
      <c r="C14938" s="5"/>
    </row>
    <row r="14939" spans="2:3">
      <c r="B14939" s="5"/>
      <c r="C14939" s="5"/>
    </row>
    <row r="14940" spans="2:3">
      <c r="B14940" s="5"/>
      <c r="C14940" s="5"/>
    </row>
    <row r="14941" spans="2:3">
      <c r="B14941" s="5"/>
      <c r="C14941" s="5"/>
    </row>
    <row r="14942" spans="2:3">
      <c r="B14942" s="5"/>
      <c r="C14942" s="5"/>
    </row>
    <row r="14943" spans="2:3">
      <c r="B14943" s="5"/>
      <c r="C14943" s="5"/>
    </row>
    <row r="14944" spans="2:3">
      <c r="B14944" s="5"/>
      <c r="C14944" s="5"/>
    </row>
    <row r="14945" spans="2:3">
      <c r="B14945" s="5"/>
      <c r="C14945" s="5"/>
    </row>
    <row r="14946" spans="2:3">
      <c r="B14946" s="5"/>
      <c r="C14946" s="5"/>
    </row>
    <row r="14947" spans="2:3">
      <c r="B14947" s="5"/>
      <c r="C14947" s="5"/>
    </row>
    <row r="14948" spans="2:3">
      <c r="B14948" s="5"/>
      <c r="C14948" s="5"/>
    </row>
    <row r="14949" spans="2:3">
      <c r="B14949" s="5"/>
      <c r="C14949" s="5"/>
    </row>
    <row r="14950" spans="2:3">
      <c r="B14950" s="5"/>
      <c r="C14950" s="5"/>
    </row>
    <row r="14951" spans="2:3">
      <c r="B14951" s="5"/>
      <c r="C14951" s="5"/>
    </row>
    <row r="14952" spans="2:3">
      <c r="B14952" s="5"/>
      <c r="C14952" s="5"/>
    </row>
    <row r="14953" spans="2:3">
      <c r="B14953" s="5"/>
      <c r="C14953" s="5"/>
    </row>
    <row r="14954" spans="2:3">
      <c r="B14954" s="5"/>
      <c r="C14954" s="5"/>
    </row>
    <row r="14955" spans="2:3">
      <c r="B14955" s="5"/>
      <c r="C14955" s="5"/>
    </row>
    <row r="14956" spans="2:3">
      <c r="B14956" s="5"/>
      <c r="C14956" s="5"/>
    </row>
    <row r="14957" spans="2:3">
      <c r="B14957" s="5"/>
      <c r="C14957" s="5"/>
    </row>
    <row r="14958" spans="2:3">
      <c r="B14958" s="5"/>
      <c r="C14958" s="5"/>
    </row>
    <row r="14959" spans="2:3">
      <c r="B14959" s="5"/>
      <c r="C14959" s="5"/>
    </row>
    <row r="14960" spans="2:3">
      <c r="B14960" s="5"/>
      <c r="C14960" s="5"/>
    </row>
    <row r="14961" spans="2:3">
      <c r="B14961" s="5"/>
      <c r="C14961" s="5"/>
    </row>
    <row r="14962" spans="2:3">
      <c r="B14962" s="5"/>
      <c r="C14962" s="5"/>
    </row>
    <row r="14963" spans="2:3">
      <c r="B14963" s="5"/>
      <c r="C14963" s="5"/>
    </row>
    <row r="14964" spans="2:3">
      <c r="B14964" s="5"/>
      <c r="C14964" s="5"/>
    </row>
    <row r="14965" spans="2:3">
      <c r="B14965" s="5"/>
      <c r="C14965" s="5"/>
    </row>
    <row r="14966" spans="2:3">
      <c r="B14966" s="5"/>
      <c r="C14966" s="5"/>
    </row>
    <row r="14967" spans="2:3">
      <c r="B14967" s="5"/>
      <c r="C14967" s="5"/>
    </row>
    <row r="14968" spans="2:3">
      <c r="B14968" s="5"/>
      <c r="C14968" s="5"/>
    </row>
    <row r="14969" spans="2:3">
      <c r="B14969" s="5"/>
      <c r="C14969" s="5"/>
    </row>
    <row r="14970" spans="2:3">
      <c r="B14970" s="5"/>
      <c r="C14970" s="5"/>
    </row>
    <row r="14971" spans="2:3">
      <c r="B14971" s="5"/>
      <c r="C14971" s="5"/>
    </row>
    <row r="14972" spans="2:3">
      <c r="B14972" s="5"/>
      <c r="C14972" s="5"/>
    </row>
    <row r="14973" spans="2:3">
      <c r="B14973" s="5"/>
      <c r="C14973" s="5"/>
    </row>
    <row r="14974" spans="2:3">
      <c r="B14974" s="5"/>
      <c r="C14974" s="5"/>
    </row>
    <row r="14975" spans="2:3">
      <c r="B14975" s="5"/>
      <c r="C14975" s="5"/>
    </row>
    <row r="14976" spans="2:3">
      <c r="B14976" s="5"/>
      <c r="C14976" s="5"/>
    </row>
    <row r="14977" spans="2:3">
      <c r="B14977" s="5"/>
      <c r="C14977" s="5"/>
    </row>
    <row r="14978" spans="2:3">
      <c r="B14978" s="5"/>
      <c r="C14978" s="5"/>
    </row>
    <row r="14979" spans="2:3">
      <c r="B14979" s="5"/>
      <c r="C14979" s="5"/>
    </row>
    <row r="14980" spans="2:3">
      <c r="B14980" s="5"/>
      <c r="C14980" s="5"/>
    </row>
    <row r="14981" spans="2:3">
      <c r="B14981" s="5"/>
      <c r="C14981" s="5"/>
    </row>
    <row r="14982" spans="2:3">
      <c r="B14982" s="5"/>
      <c r="C14982" s="5"/>
    </row>
    <row r="14983" spans="2:3">
      <c r="B14983" s="5"/>
      <c r="C14983" s="5"/>
    </row>
    <row r="14984" spans="2:3">
      <c r="B14984" s="5"/>
      <c r="C14984" s="5"/>
    </row>
    <row r="14985" spans="2:3">
      <c r="B14985" s="5"/>
      <c r="C14985" s="5"/>
    </row>
    <row r="14986" spans="2:3">
      <c r="B14986" s="5"/>
      <c r="C14986" s="5"/>
    </row>
    <row r="14987" spans="2:3">
      <c r="B14987" s="5"/>
      <c r="C14987" s="5"/>
    </row>
    <row r="14988" spans="2:3">
      <c r="B14988" s="5"/>
      <c r="C14988" s="5"/>
    </row>
    <row r="14989" spans="2:3">
      <c r="B14989" s="5"/>
      <c r="C14989" s="5"/>
    </row>
    <row r="14990" spans="2:3">
      <c r="B14990" s="5"/>
      <c r="C14990" s="5"/>
    </row>
    <row r="14991" spans="2:3">
      <c r="B14991" s="5"/>
      <c r="C14991" s="5"/>
    </row>
    <row r="14992" spans="2:3">
      <c r="B14992" s="5"/>
      <c r="C14992" s="5"/>
    </row>
    <row r="14993" spans="2:3">
      <c r="B14993" s="5"/>
      <c r="C14993" s="5"/>
    </row>
    <row r="14994" spans="2:3">
      <c r="B14994" s="5"/>
      <c r="C14994" s="5"/>
    </row>
    <row r="14995" spans="2:3">
      <c r="B14995" s="5"/>
      <c r="C14995" s="5"/>
    </row>
    <row r="14996" spans="2:3">
      <c r="B14996" s="5"/>
      <c r="C14996" s="5"/>
    </row>
    <row r="14997" spans="2:3">
      <c r="B14997" s="5"/>
      <c r="C14997" s="5"/>
    </row>
    <row r="14998" spans="2:3">
      <c r="B14998" s="5"/>
      <c r="C14998" s="5"/>
    </row>
    <row r="14999" spans="2:3">
      <c r="B14999" s="5"/>
      <c r="C14999" s="5"/>
    </row>
    <row r="15000" spans="2:3">
      <c r="B15000" s="5"/>
      <c r="C15000" s="5"/>
    </row>
    <row r="15001" spans="2:3">
      <c r="B15001" s="5"/>
      <c r="C15001" s="5"/>
    </row>
    <row r="15002" spans="2:3">
      <c r="B15002" s="5"/>
      <c r="C15002" s="5"/>
    </row>
    <row r="15003" spans="2:3">
      <c r="B15003" s="5"/>
      <c r="C15003" s="5"/>
    </row>
    <row r="15004" spans="2:3">
      <c r="B15004" s="5"/>
      <c r="C15004" s="5"/>
    </row>
    <row r="15005" spans="2:3">
      <c r="B15005" s="5"/>
      <c r="C15005" s="5"/>
    </row>
    <row r="15006" spans="2:3">
      <c r="B15006" s="5"/>
      <c r="C15006" s="5"/>
    </row>
    <row r="15007" spans="2:3">
      <c r="B15007" s="5"/>
      <c r="C15007" s="5"/>
    </row>
    <row r="15008" spans="2:3">
      <c r="B15008" s="5"/>
      <c r="C15008" s="5"/>
    </row>
    <row r="15009" spans="2:3">
      <c r="B15009" s="5"/>
      <c r="C15009" s="5"/>
    </row>
    <row r="15010" spans="2:3">
      <c r="B15010" s="5"/>
      <c r="C15010" s="5"/>
    </row>
    <row r="15011" spans="2:3">
      <c r="B15011" s="5"/>
      <c r="C15011" s="5"/>
    </row>
    <row r="15012" spans="2:3">
      <c r="B15012" s="5"/>
      <c r="C15012" s="5"/>
    </row>
    <row r="15013" spans="2:3">
      <c r="B15013" s="5"/>
      <c r="C15013" s="5"/>
    </row>
    <row r="15014" spans="2:3">
      <c r="B15014" s="5"/>
      <c r="C15014" s="5"/>
    </row>
    <row r="15015" spans="2:3">
      <c r="B15015" s="5"/>
      <c r="C15015" s="5"/>
    </row>
    <row r="15016" spans="2:3">
      <c r="B15016" s="5"/>
      <c r="C15016" s="5"/>
    </row>
    <row r="15017" spans="2:3">
      <c r="B15017" s="5"/>
      <c r="C15017" s="5"/>
    </row>
    <row r="15018" spans="2:3">
      <c r="B15018" s="5"/>
      <c r="C15018" s="5"/>
    </row>
    <row r="15019" spans="2:3">
      <c r="B15019" s="5"/>
      <c r="C15019" s="5"/>
    </row>
    <row r="15020" spans="2:3">
      <c r="B15020" s="5"/>
      <c r="C15020" s="5"/>
    </row>
    <row r="15021" spans="2:3">
      <c r="B15021" s="5"/>
      <c r="C15021" s="5"/>
    </row>
    <row r="15022" spans="2:3">
      <c r="B15022" s="5"/>
      <c r="C15022" s="5"/>
    </row>
    <row r="15023" spans="2:3">
      <c r="B15023" s="5"/>
      <c r="C15023" s="5"/>
    </row>
    <row r="15024" spans="2:3">
      <c r="B15024" s="5"/>
      <c r="C15024" s="5"/>
    </row>
    <row r="15025" spans="2:3">
      <c r="B15025" s="5"/>
      <c r="C15025" s="5"/>
    </row>
    <row r="15026" spans="2:3">
      <c r="B15026" s="5"/>
      <c r="C15026" s="5"/>
    </row>
    <row r="15027" spans="2:3">
      <c r="B15027" s="5"/>
      <c r="C15027" s="5"/>
    </row>
    <row r="15028" spans="2:3">
      <c r="B15028" s="5"/>
      <c r="C15028" s="5"/>
    </row>
    <row r="15029" spans="2:3">
      <c r="B15029" s="5"/>
      <c r="C15029" s="5"/>
    </row>
    <row r="15030" spans="2:3">
      <c r="B15030" s="5"/>
      <c r="C15030" s="5"/>
    </row>
    <row r="15031" spans="2:3">
      <c r="B15031" s="5"/>
      <c r="C15031" s="5"/>
    </row>
    <row r="15032" spans="2:3">
      <c r="B15032" s="5"/>
      <c r="C15032" s="5"/>
    </row>
    <row r="15033" spans="2:3">
      <c r="B15033" s="5"/>
      <c r="C15033" s="5"/>
    </row>
    <row r="15034" spans="2:3">
      <c r="B15034" s="5"/>
      <c r="C15034" s="5"/>
    </row>
    <row r="15035" spans="2:3">
      <c r="B15035" s="5"/>
      <c r="C15035" s="5"/>
    </row>
    <row r="15036" spans="2:3">
      <c r="B15036" s="5"/>
      <c r="C15036" s="5"/>
    </row>
    <row r="15037" spans="2:3">
      <c r="B15037" s="5"/>
      <c r="C15037" s="5"/>
    </row>
    <row r="15038" spans="2:3">
      <c r="B15038" s="5"/>
      <c r="C15038" s="5"/>
    </row>
    <row r="15039" spans="2:3">
      <c r="B15039" s="5"/>
      <c r="C15039" s="5"/>
    </row>
    <row r="15040" spans="2:3">
      <c r="B15040" s="5"/>
      <c r="C15040" s="5"/>
    </row>
    <row r="15041" spans="2:3">
      <c r="B15041" s="5"/>
      <c r="C15041" s="5"/>
    </row>
    <row r="15042" spans="2:3">
      <c r="B15042" s="5"/>
      <c r="C15042" s="5"/>
    </row>
    <row r="15043" spans="2:3">
      <c r="B15043" s="5"/>
      <c r="C15043" s="5"/>
    </row>
    <row r="15044" spans="2:3">
      <c r="B15044" s="5"/>
      <c r="C15044" s="5"/>
    </row>
    <row r="15045" spans="2:3">
      <c r="B15045" s="5"/>
      <c r="C15045" s="5"/>
    </row>
    <row r="15046" spans="2:3">
      <c r="B15046" s="5"/>
      <c r="C15046" s="5"/>
    </row>
    <row r="15047" spans="2:3">
      <c r="B15047" s="5"/>
      <c r="C15047" s="5"/>
    </row>
    <row r="15048" spans="2:3">
      <c r="B15048" s="5"/>
      <c r="C15048" s="5"/>
    </row>
    <row r="15049" spans="2:3">
      <c r="B15049" s="5"/>
      <c r="C15049" s="5"/>
    </row>
    <row r="15050" spans="2:3">
      <c r="B15050" s="5"/>
      <c r="C15050" s="5"/>
    </row>
    <row r="15051" spans="2:3">
      <c r="B15051" s="5"/>
      <c r="C15051" s="5"/>
    </row>
    <row r="15052" spans="2:3">
      <c r="B15052" s="5"/>
      <c r="C15052" s="5"/>
    </row>
    <row r="15053" spans="2:3">
      <c r="B15053" s="5"/>
      <c r="C15053" s="5"/>
    </row>
    <row r="15054" spans="2:3">
      <c r="B15054" s="5"/>
      <c r="C15054" s="5"/>
    </row>
    <row r="15055" spans="2:3">
      <c r="B15055" s="5"/>
      <c r="C15055" s="5"/>
    </row>
    <row r="15056" spans="2:3">
      <c r="B15056" s="5"/>
      <c r="C15056" s="5"/>
    </row>
    <row r="15057" spans="2:3">
      <c r="B15057" s="5"/>
      <c r="C15057" s="5"/>
    </row>
    <row r="15058" spans="2:3">
      <c r="B15058" s="5"/>
      <c r="C15058" s="5"/>
    </row>
    <row r="15059" spans="2:3">
      <c r="B15059" s="5"/>
      <c r="C15059" s="5"/>
    </row>
    <row r="15060" spans="2:3">
      <c r="B15060" s="5"/>
      <c r="C15060" s="5"/>
    </row>
    <row r="15061" spans="2:3">
      <c r="B15061" s="5"/>
      <c r="C15061" s="5"/>
    </row>
    <row r="15062" spans="2:3">
      <c r="B15062" s="5"/>
      <c r="C15062" s="5"/>
    </row>
    <row r="15063" spans="2:3">
      <c r="B15063" s="5"/>
      <c r="C15063" s="5"/>
    </row>
    <row r="15064" spans="2:3">
      <c r="B15064" s="5"/>
      <c r="C15064" s="5"/>
    </row>
    <row r="15065" spans="2:3">
      <c r="B15065" s="5"/>
      <c r="C15065" s="5"/>
    </row>
    <row r="15066" spans="2:3">
      <c r="B15066" s="5"/>
      <c r="C15066" s="5"/>
    </row>
    <row r="15067" spans="2:3">
      <c r="B15067" s="5"/>
      <c r="C15067" s="5"/>
    </row>
    <row r="15068" spans="2:3">
      <c r="B15068" s="5"/>
      <c r="C15068" s="5"/>
    </row>
    <row r="15069" spans="2:3">
      <c r="B15069" s="5"/>
      <c r="C15069" s="5"/>
    </row>
    <row r="15070" spans="2:3">
      <c r="B15070" s="5"/>
      <c r="C15070" s="5"/>
    </row>
    <row r="15071" spans="2:3">
      <c r="B15071" s="5"/>
      <c r="C15071" s="5"/>
    </row>
    <row r="15072" spans="2:3">
      <c r="B15072" s="5"/>
      <c r="C15072" s="5"/>
    </row>
    <row r="15073" spans="2:3">
      <c r="B15073" s="5"/>
      <c r="C15073" s="5"/>
    </row>
    <row r="15074" spans="2:3">
      <c r="B15074" s="5"/>
      <c r="C15074" s="5"/>
    </row>
    <row r="15075" spans="2:3">
      <c r="B15075" s="5"/>
      <c r="C15075" s="5"/>
    </row>
    <row r="15076" spans="2:3">
      <c r="B15076" s="5"/>
      <c r="C15076" s="5"/>
    </row>
    <row r="15077" spans="2:3">
      <c r="B15077" s="5"/>
      <c r="C15077" s="5"/>
    </row>
    <row r="15078" spans="2:3">
      <c r="B15078" s="5"/>
      <c r="C15078" s="5"/>
    </row>
    <row r="15079" spans="2:3">
      <c r="B15079" s="5"/>
      <c r="C15079" s="5"/>
    </row>
    <row r="15080" spans="2:3">
      <c r="B15080" s="5"/>
      <c r="C15080" s="5"/>
    </row>
    <row r="15081" spans="2:3">
      <c r="B15081" s="5"/>
      <c r="C15081" s="5"/>
    </row>
    <row r="15082" spans="2:3">
      <c r="B15082" s="5"/>
      <c r="C15082" s="5"/>
    </row>
    <row r="15083" spans="2:3">
      <c r="B15083" s="5"/>
      <c r="C15083" s="5"/>
    </row>
    <row r="15084" spans="2:3">
      <c r="B15084" s="5"/>
      <c r="C15084" s="5"/>
    </row>
    <row r="15085" spans="2:3">
      <c r="B15085" s="5"/>
      <c r="C15085" s="5"/>
    </row>
    <row r="15086" spans="2:3">
      <c r="B15086" s="5"/>
      <c r="C15086" s="5"/>
    </row>
    <row r="15087" spans="2:3">
      <c r="B15087" s="5"/>
      <c r="C15087" s="5"/>
    </row>
    <row r="15088" spans="2:3">
      <c r="B15088" s="5"/>
      <c r="C15088" s="5"/>
    </row>
    <row r="15089" spans="2:3">
      <c r="B15089" s="5"/>
      <c r="C15089" s="5"/>
    </row>
    <row r="15090" spans="2:3">
      <c r="B15090" s="5"/>
      <c r="C15090" s="5"/>
    </row>
    <row r="15091" spans="2:3">
      <c r="B15091" s="5"/>
      <c r="C15091" s="5"/>
    </row>
    <row r="15092" spans="2:3">
      <c r="B15092" s="5"/>
      <c r="C15092" s="5"/>
    </row>
    <row r="15093" spans="2:3">
      <c r="B15093" s="5"/>
      <c r="C15093" s="5"/>
    </row>
    <row r="15094" spans="2:3">
      <c r="B15094" s="5"/>
      <c r="C15094" s="5"/>
    </row>
    <row r="15095" spans="2:3">
      <c r="B15095" s="5"/>
      <c r="C15095" s="5"/>
    </row>
    <row r="15096" spans="2:3">
      <c r="B15096" s="5"/>
      <c r="C15096" s="5"/>
    </row>
    <row r="15097" spans="2:3">
      <c r="B15097" s="5"/>
      <c r="C15097" s="5"/>
    </row>
    <row r="15098" spans="2:3">
      <c r="B15098" s="5"/>
      <c r="C15098" s="5"/>
    </row>
    <row r="15099" spans="2:3">
      <c r="B15099" s="5"/>
      <c r="C15099" s="5"/>
    </row>
    <row r="15100" spans="2:3">
      <c r="B15100" s="5"/>
      <c r="C15100" s="5"/>
    </row>
    <row r="15101" spans="2:3">
      <c r="B15101" s="5"/>
      <c r="C15101" s="5"/>
    </row>
    <row r="15102" spans="2:3">
      <c r="B15102" s="5"/>
      <c r="C15102" s="5"/>
    </row>
    <row r="15103" spans="2:3">
      <c r="B15103" s="5"/>
      <c r="C15103" s="5"/>
    </row>
    <row r="15104" spans="2:3">
      <c r="B15104" s="5"/>
      <c r="C15104" s="5"/>
    </row>
    <row r="15105" spans="2:3">
      <c r="B15105" s="5"/>
      <c r="C15105" s="5"/>
    </row>
    <row r="15106" spans="2:3">
      <c r="B15106" s="5"/>
      <c r="C15106" s="5"/>
    </row>
    <row r="15107" spans="2:3">
      <c r="B15107" s="5"/>
      <c r="C15107" s="5"/>
    </row>
    <row r="15108" spans="2:3">
      <c r="B15108" s="5"/>
      <c r="C15108" s="5"/>
    </row>
    <row r="15109" spans="2:3">
      <c r="B15109" s="5"/>
      <c r="C15109" s="5"/>
    </row>
    <row r="15110" spans="2:3">
      <c r="B15110" s="5"/>
      <c r="C15110" s="5"/>
    </row>
    <row r="15111" spans="2:3">
      <c r="B15111" s="5"/>
      <c r="C15111" s="5"/>
    </row>
    <row r="15112" spans="2:3">
      <c r="B15112" s="5"/>
      <c r="C15112" s="5"/>
    </row>
    <row r="15113" spans="2:3">
      <c r="B15113" s="5"/>
      <c r="C15113" s="5"/>
    </row>
    <row r="15114" spans="2:3">
      <c r="B15114" s="5"/>
      <c r="C15114" s="5"/>
    </row>
    <row r="15115" spans="2:3">
      <c r="B15115" s="5"/>
      <c r="C15115" s="5"/>
    </row>
    <row r="15116" spans="2:3">
      <c r="B15116" s="5"/>
      <c r="C15116" s="5"/>
    </row>
    <row r="15117" spans="2:3">
      <c r="B15117" s="5"/>
      <c r="C15117" s="5"/>
    </row>
    <row r="15118" spans="2:3">
      <c r="B15118" s="5"/>
      <c r="C15118" s="5"/>
    </row>
    <row r="15119" spans="2:3">
      <c r="B15119" s="5"/>
      <c r="C15119" s="5"/>
    </row>
    <row r="15120" spans="2:3">
      <c r="B15120" s="5"/>
      <c r="C15120" s="5"/>
    </row>
    <row r="15121" spans="2:3">
      <c r="B15121" s="5"/>
      <c r="C15121" s="5"/>
    </row>
    <row r="15122" spans="2:3">
      <c r="B15122" s="5"/>
      <c r="C15122" s="5"/>
    </row>
    <row r="15123" spans="2:3">
      <c r="B15123" s="5"/>
      <c r="C15123" s="5"/>
    </row>
    <row r="15124" spans="2:3">
      <c r="B15124" s="5"/>
      <c r="C15124" s="5"/>
    </row>
    <row r="15125" spans="2:3">
      <c r="B15125" s="5"/>
      <c r="C15125" s="5"/>
    </row>
    <row r="15126" spans="2:3">
      <c r="B15126" s="5"/>
      <c r="C15126" s="5"/>
    </row>
    <row r="15127" spans="2:3">
      <c r="B15127" s="5"/>
      <c r="C15127" s="5"/>
    </row>
    <row r="15128" spans="2:3">
      <c r="B15128" s="5"/>
      <c r="C15128" s="5"/>
    </row>
    <row r="15129" spans="2:3">
      <c r="B15129" s="5"/>
      <c r="C15129" s="5"/>
    </row>
    <row r="15130" spans="2:3">
      <c r="B15130" s="5"/>
      <c r="C15130" s="5"/>
    </row>
    <row r="15131" spans="2:3">
      <c r="B15131" s="5"/>
      <c r="C15131" s="5"/>
    </row>
    <row r="15132" spans="2:3">
      <c r="B15132" s="5"/>
      <c r="C15132" s="5"/>
    </row>
    <row r="15133" spans="2:3">
      <c r="B15133" s="5"/>
      <c r="C15133" s="5"/>
    </row>
    <row r="15134" spans="2:3">
      <c r="B15134" s="5"/>
      <c r="C15134" s="5"/>
    </row>
    <row r="15135" spans="2:3">
      <c r="B15135" s="5"/>
      <c r="C15135" s="5"/>
    </row>
    <row r="15136" spans="2:3">
      <c r="B15136" s="5"/>
      <c r="C15136" s="5"/>
    </row>
    <row r="15137" spans="2:3">
      <c r="B15137" s="5"/>
      <c r="C15137" s="5"/>
    </row>
    <row r="15138" spans="2:3">
      <c r="B15138" s="5"/>
      <c r="C15138" s="5"/>
    </row>
    <row r="15139" spans="2:3">
      <c r="B15139" s="5"/>
      <c r="C15139" s="5"/>
    </row>
    <row r="15140" spans="2:3">
      <c r="B15140" s="5"/>
      <c r="C15140" s="5"/>
    </row>
    <row r="15141" spans="2:3">
      <c r="B15141" s="5"/>
      <c r="C15141" s="5"/>
    </row>
    <row r="15142" spans="2:3">
      <c r="B15142" s="5"/>
      <c r="C15142" s="5"/>
    </row>
    <row r="15143" spans="2:3">
      <c r="B15143" s="5"/>
      <c r="C15143" s="5"/>
    </row>
    <row r="15144" spans="2:3">
      <c r="B15144" s="5"/>
      <c r="C15144" s="5"/>
    </row>
    <row r="15145" spans="2:3">
      <c r="B15145" s="5"/>
      <c r="C15145" s="5"/>
    </row>
    <row r="15146" spans="2:3">
      <c r="B15146" s="5"/>
      <c r="C15146" s="5"/>
    </row>
    <row r="15147" spans="2:3">
      <c r="B15147" s="5"/>
      <c r="C15147" s="5"/>
    </row>
    <row r="15148" spans="2:3">
      <c r="B15148" s="5"/>
      <c r="C15148" s="5"/>
    </row>
    <row r="15149" spans="2:3">
      <c r="B15149" s="5"/>
      <c r="C15149" s="5"/>
    </row>
    <row r="15150" spans="2:3">
      <c r="B15150" s="5"/>
      <c r="C15150" s="5"/>
    </row>
    <row r="15151" spans="2:3">
      <c r="B15151" s="5"/>
      <c r="C15151" s="5"/>
    </row>
    <row r="15152" spans="2:3">
      <c r="B15152" s="5"/>
      <c r="C15152" s="5"/>
    </row>
    <row r="15153" spans="2:3">
      <c r="B15153" s="5"/>
      <c r="C15153" s="5"/>
    </row>
    <row r="15154" spans="2:3">
      <c r="B15154" s="5"/>
      <c r="C15154" s="5"/>
    </row>
    <row r="15155" spans="2:3">
      <c r="B15155" s="5"/>
      <c r="C15155" s="5"/>
    </row>
    <row r="15156" spans="2:3">
      <c r="B15156" s="5"/>
      <c r="C15156" s="5"/>
    </row>
    <row r="15157" spans="2:3">
      <c r="B15157" s="5"/>
      <c r="C15157" s="5"/>
    </row>
    <row r="15158" spans="2:3">
      <c r="B15158" s="5"/>
      <c r="C15158" s="5"/>
    </row>
    <row r="15159" spans="2:3">
      <c r="B15159" s="5"/>
      <c r="C15159" s="5"/>
    </row>
    <row r="15160" spans="2:3">
      <c r="B15160" s="5"/>
      <c r="C15160" s="5"/>
    </row>
    <row r="15161" spans="2:3">
      <c r="B15161" s="5"/>
      <c r="C15161" s="5"/>
    </row>
    <row r="15162" spans="2:3">
      <c r="B15162" s="5"/>
      <c r="C15162" s="5"/>
    </row>
    <row r="15163" spans="2:3">
      <c r="B15163" s="5"/>
      <c r="C15163" s="5"/>
    </row>
    <row r="15164" spans="2:3">
      <c r="B15164" s="5"/>
      <c r="C15164" s="5"/>
    </row>
    <row r="15165" spans="2:3">
      <c r="B15165" s="5"/>
      <c r="C15165" s="5"/>
    </row>
    <row r="15166" spans="2:3">
      <c r="B15166" s="5"/>
      <c r="C15166" s="5"/>
    </row>
    <row r="15167" spans="2:3">
      <c r="B15167" s="5"/>
      <c r="C15167" s="5"/>
    </row>
    <row r="15168" spans="2:3">
      <c r="B15168" s="5"/>
      <c r="C15168" s="5"/>
    </row>
    <row r="15169" spans="2:3">
      <c r="B15169" s="5"/>
      <c r="C15169" s="5"/>
    </row>
    <row r="15170" spans="2:3">
      <c r="B15170" s="5"/>
      <c r="C15170" s="5"/>
    </row>
    <row r="15171" spans="2:3">
      <c r="B15171" s="5"/>
      <c r="C15171" s="5"/>
    </row>
    <row r="15172" spans="2:3">
      <c r="B15172" s="5"/>
      <c r="C15172" s="5"/>
    </row>
    <row r="15173" spans="2:3">
      <c r="B15173" s="5"/>
      <c r="C15173" s="5"/>
    </row>
    <row r="15174" spans="2:3">
      <c r="B15174" s="5"/>
      <c r="C15174" s="5"/>
    </row>
    <row r="15175" spans="2:3">
      <c r="B15175" s="5"/>
      <c r="C15175" s="5"/>
    </row>
    <row r="15176" spans="2:3">
      <c r="B15176" s="5"/>
      <c r="C15176" s="5"/>
    </row>
    <row r="15177" spans="2:3">
      <c r="B15177" s="5"/>
      <c r="C15177" s="5"/>
    </row>
    <row r="15178" spans="2:3">
      <c r="B15178" s="5"/>
      <c r="C15178" s="5"/>
    </row>
    <row r="15179" spans="2:3">
      <c r="B15179" s="5"/>
      <c r="C15179" s="5"/>
    </row>
    <row r="15180" spans="2:3">
      <c r="B15180" s="5"/>
      <c r="C15180" s="5"/>
    </row>
    <row r="15181" spans="2:3">
      <c r="B15181" s="5"/>
      <c r="C15181" s="5"/>
    </row>
    <row r="15182" spans="2:3">
      <c r="B15182" s="5"/>
      <c r="C15182" s="5"/>
    </row>
    <row r="15183" spans="2:3">
      <c r="B15183" s="5"/>
      <c r="C15183" s="5"/>
    </row>
    <row r="15184" spans="2:3">
      <c r="B15184" s="5"/>
      <c r="C15184" s="5"/>
    </row>
    <row r="15185" spans="2:3">
      <c r="B15185" s="5"/>
      <c r="C15185" s="5"/>
    </row>
    <row r="15186" spans="2:3">
      <c r="B15186" s="5"/>
      <c r="C15186" s="5"/>
    </row>
    <row r="15187" spans="2:3">
      <c r="B15187" s="5"/>
      <c r="C15187" s="5"/>
    </row>
    <row r="15188" spans="2:3">
      <c r="B15188" s="5"/>
      <c r="C15188" s="5"/>
    </row>
    <row r="15189" spans="2:3">
      <c r="B15189" s="5"/>
      <c r="C15189" s="5"/>
    </row>
    <row r="15190" spans="2:3">
      <c r="B15190" s="5"/>
      <c r="C15190" s="5"/>
    </row>
    <row r="15191" spans="2:3">
      <c r="B15191" s="5"/>
      <c r="C15191" s="5"/>
    </row>
    <row r="15192" spans="2:3">
      <c r="B15192" s="5"/>
      <c r="C15192" s="5"/>
    </row>
    <row r="15193" spans="2:3">
      <c r="B15193" s="5"/>
      <c r="C15193" s="5"/>
    </row>
    <row r="15194" spans="2:3">
      <c r="B15194" s="5"/>
      <c r="C15194" s="5"/>
    </row>
    <row r="15195" spans="2:3">
      <c r="B15195" s="5"/>
      <c r="C15195" s="5"/>
    </row>
    <row r="15196" spans="2:3">
      <c r="B15196" s="5"/>
      <c r="C15196" s="5"/>
    </row>
    <row r="15197" spans="2:3">
      <c r="B15197" s="5"/>
      <c r="C15197" s="5"/>
    </row>
    <row r="15198" spans="2:3">
      <c r="B15198" s="5"/>
      <c r="C15198" s="5"/>
    </row>
    <row r="15199" spans="2:3">
      <c r="B15199" s="5"/>
      <c r="C15199" s="5"/>
    </row>
    <row r="15200" spans="2:3">
      <c r="B15200" s="5"/>
      <c r="C15200" s="5"/>
    </row>
    <row r="15201" spans="2:3">
      <c r="B15201" s="5"/>
      <c r="C15201" s="5"/>
    </row>
    <row r="15202" spans="2:3">
      <c r="B15202" s="5"/>
      <c r="C15202" s="5"/>
    </row>
    <row r="15203" spans="2:3">
      <c r="B15203" s="5"/>
      <c r="C15203" s="5"/>
    </row>
    <row r="15204" spans="2:3">
      <c r="B15204" s="5"/>
      <c r="C15204" s="5"/>
    </row>
    <row r="15205" spans="2:3">
      <c r="B15205" s="5"/>
      <c r="C15205" s="5"/>
    </row>
    <row r="15206" spans="2:3">
      <c r="B15206" s="5"/>
      <c r="C15206" s="5"/>
    </row>
    <row r="15207" spans="2:3">
      <c r="B15207" s="5"/>
      <c r="C15207" s="5"/>
    </row>
    <row r="15208" spans="2:3">
      <c r="B15208" s="5"/>
      <c r="C15208" s="5"/>
    </row>
    <row r="15209" spans="2:3">
      <c r="B15209" s="5"/>
      <c r="C15209" s="5"/>
    </row>
    <row r="15210" spans="2:3">
      <c r="B15210" s="5"/>
      <c r="C15210" s="5"/>
    </row>
    <row r="15211" spans="2:3">
      <c r="B15211" s="5"/>
      <c r="C15211" s="5"/>
    </row>
    <row r="15212" spans="2:3">
      <c r="B15212" s="5"/>
      <c r="C15212" s="5"/>
    </row>
    <row r="15213" spans="2:3">
      <c r="B15213" s="5"/>
      <c r="C15213" s="5"/>
    </row>
    <row r="15214" spans="2:3">
      <c r="B15214" s="5"/>
      <c r="C15214" s="5"/>
    </row>
    <row r="15215" spans="2:3">
      <c r="B15215" s="5"/>
      <c r="C15215" s="5"/>
    </row>
    <row r="15216" spans="2:3">
      <c r="B15216" s="5"/>
      <c r="C15216" s="5"/>
    </row>
    <row r="15217" spans="2:3">
      <c r="B15217" s="5"/>
      <c r="C15217" s="5"/>
    </row>
    <row r="15218" spans="2:3">
      <c r="B15218" s="5"/>
      <c r="C15218" s="5"/>
    </row>
    <row r="15219" spans="2:3">
      <c r="B15219" s="5"/>
      <c r="C15219" s="5"/>
    </row>
    <row r="15220" spans="2:3">
      <c r="B15220" s="5"/>
      <c r="C15220" s="5"/>
    </row>
    <row r="15221" spans="2:3">
      <c r="B15221" s="5"/>
      <c r="C15221" s="5"/>
    </row>
    <row r="15222" spans="2:3">
      <c r="B15222" s="5"/>
      <c r="C15222" s="5"/>
    </row>
    <row r="15223" spans="2:3">
      <c r="B15223" s="5"/>
      <c r="C15223" s="5"/>
    </row>
    <row r="15224" spans="2:3">
      <c r="B15224" s="5"/>
      <c r="C15224" s="5"/>
    </row>
    <row r="15225" spans="2:3">
      <c r="B15225" s="5"/>
      <c r="C15225" s="5"/>
    </row>
    <row r="15226" spans="2:3">
      <c r="B15226" s="5"/>
      <c r="C15226" s="5"/>
    </row>
    <row r="15227" spans="2:3">
      <c r="B15227" s="5"/>
      <c r="C15227" s="5"/>
    </row>
    <row r="15228" spans="2:3">
      <c r="B15228" s="5"/>
      <c r="C15228" s="5"/>
    </row>
    <row r="15229" spans="2:3">
      <c r="B15229" s="5"/>
      <c r="C15229" s="5"/>
    </row>
    <row r="15230" spans="2:3">
      <c r="B15230" s="5"/>
      <c r="C15230" s="5"/>
    </row>
    <row r="15231" spans="2:3">
      <c r="B15231" s="5"/>
      <c r="C15231" s="5"/>
    </row>
    <row r="15232" spans="2:3">
      <c r="B15232" s="5"/>
      <c r="C15232" s="5"/>
    </row>
    <row r="15233" spans="2:3">
      <c r="B15233" s="5"/>
      <c r="C15233" s="5"/>
    </row>
    <row r="15234" spans="2:3">
      <c r="B15234" s="5"/>
      <c r="C15234" s="5"/>
    </row>
    <row r="15235" spans="2:3">
      <c r="B15235" s="5"/>
      <c r="C15235" s="5"/>
    </row>
    <row r="15236" spans="2:3">
      <c r="B15236" s="5"/>
      <c r="C15236" s="5"/>
    </row>
    <row r="15237" spans="2:3">
      <c r="B15237" s="5"/>
      <c r="C15237" s="5"/>
    </row>
    <row r="15238" spans="2:3">
      <c r="B15238" s="5"/>
      <c r="C15238" s="5"/>
    </row>
    <row r="15239" spans="2:3">
      <c r="B15239" s="5"/>
      <c r="C15239" s="5"/>
    </row>
    <row r="15240" spans="2:3">
      <c r="B15240" s="5"/>
      <c r="C15240" s="5"/>
    </row>
    <row r="15241" spans="2:3">
      <c r="B15241" s="5"/>
      <c r="C15241" s="5"/>
    </row>
    <row r="15242" spans="2:3">
      <c r="B15242" s="5"/>
      <c r="C15242" s="5"/>
    </row>
    <row r="15243" spans="2:3">
      <c r="B15243" s="5"/>
      <c r="C15243" s="5"/>
    </row>
    <row r="15244" spans="2:3">
      <c r="B15244" s="5"/>
      <c r="C15244" s="5"/>
    </row>
    <row r="15245" spans="2:3">
      <c r="B15245" s="5"/>
      <c r="C15245" s="5"/>
    </row>
    <row r="15246" spans="2:3">
      <c r="B15246" s="5"/>
      <c r="C15246" s="5"/>
    </row>
    <row r="15247" spans="2:3">
      <c r="B15247" s="5"/>
      <c r="C15247" s="5"/>
    </row>
    <row r="15248" spans="2:3">
      <c r="B15248" s="5"/>
      <c r="C15248" s="5"/>
    </row>
    <row r="15249" spans="2:3">
      <c r="B15249" s="5"/>
      <c r="C15249" s="5"/>
    </row>
    <row r="15250" spans="2:3">
      <c r="B15250" s="5"/>
      <c r="C15250" s="5"/>
    </row>
    <row r="15251" spans="2:3">
      <c r="B15251" s="5"/>
      <c r="C15251" s="5"/>
    </row>
    <row r="15252" spans="2:3">
      <c r="B15252" s="5"/>
      <c r="C15252" s="5"/>
    </row>
    <row r="15253" spans="2:3">
      <c r="B15253" s="5"/>
      <c r="C15253" s="5"/>
    </row>
    <row r="15254" spans="2:3">
      <c r="B15254" s="5"/>
      <c r="C15254" s="5"/>
    </row>
    <row r="15255" spans="2:3">
      <c r="B15255" s="5"/>
      <c r="C15255" s="5"/>
    </row>
    <row r="15256" spans="2:3">
      <c r="B15256" s="5"/>
      <c r="C15256" s="5"/>
    </row>
    <row r="15257" spans="2:3">
      <c r="B15257" s="5"/>
      <c r="C15257" s="5"/>
    </row>
    <row r="15258" spans="2:3">
      <c r="B15258" s="5"/>
      <c r="C15258" s="5"/>
    </row>
    <row r="15259" spans="2:3">
      <c r="B15259" s="5"/>
      <c r="C15259" s="5"/>
    </row>
    <row r="15260" spans="2:3">
      <c r="B15260" s="5"/>
      <c r="C15260" s="5"/>
    </row>
    <row r="15261" spans="2:3">
      <c r="B15261" s="5"/>
      <c r="C15261" s="5"/>
    </row>
    <row r="15262" spans="2:3">
      <c r="B15262" s="5"/>
      <c r="C15262" s="5"/>
    </row>
    <row r="15263" spans="2:3">
      <c r="B15263" s="5"/>
      <c r="C15263" s="5"/>
    </row>
    <row r="15264" spans="2:3">
      <c r="B15264" s="5"/>
      <c r="C15264" s="5"/>
    </row>
    <row r="15265" spans="2:3">
      <c r="B15265" s="5"/>
      <c r="C15265" s="5"/>
    </row>
    <row r="15266" spans="2:3">
      <c r="B15266" s="5"/>
      <c r="C15266" s="5"/>
    </row>
    <row r="15267" spans="2:3">
      <c r="B15267" s="5"/>
      <c r="C15267" s="5"/>
    </row>
    <row r="15268" spans="2:3">
      <c r="B15268" s="5"/>
      <c r="C15268" s="5"/>
    </row>
    <row r="15269" spans="2:3">
      <c r="B15269" s="5"/>
      <c r="C15269" s="5"/>
    </row>
    <row r="15270" spans="2:3">
      <c r="B15270" s="5"/>
      <c r="C15270" s="5"/>
    </row>
    <row r="15271" spans="2:3">
      <c r="B15271" s="5"/>
      <c r="C15271" s="5"/>
    </row>
    <row r="15272" spans="2:3">
      <c r="B15272" s="5"/>
      <c r="C15272" s="5"/>
    </row>
    <row r="15273" spans="2:3">
      <c r="B15273" s="5"/>
      <c r="C15273" s="5"/>
    </row>
    <row r="15274" spans="2:3">
      <c r="B15274" s="5"/>
      <c r="C15274" s="5"/>
    </row>
    <row r="15275" spans="2:3">
      <c r="B15275" s="5"/>
      <c r="C15275" s="5"/>
    </row>
    <row r="15276" spans="2:3">
      <c r="B15276" s="5"/>
      <c r="C15276" s="5"/>
    </row>
    <row r="15277" spans="2:3">
      <c r="B15277" s="5"/>
      <c r="C15277" s="5"/>
    </row>
    <row r="15278" spans="2:3">
      <c r="B15278" s="5"/>
      <c r="C15278" s="5"/>
    </row>
    <row r="15279" spans="2:3">
      <c r="B15279" s="5"/>
      <c r="C15279" s="5"/>
    </row>
    <row r="15280" spans="2:3">
      <c r="B15280" s="5"/>
      <c r="C15280" s="5"/>
    </row>
    <row r="15281" spans="2:3">
      <c r="B15281" s="5"/>
      <c r="C15281" s="5"/>
    </row>
    <row r="15282" spans="2:3">
      <c r="B15282" s="5"/>
      <c r="C15282" s="5"/>
    </row>
    <row r="15283" spans="2:3">
      <c r="B15283" s="5"/>
      <c r="C15283" s="5"/>
    </row>
    <row r="15284" spans="2:3">
      <c r="B15284" s="5"/>
      <c r="C15284" s="5"/>
    </row>
    <row r="15285" spans="2:3">
      <c r="B15285" s="5"/>
      <c r="C15285" s="5"/>
    </row>
    <row r="15286" spans="2:3">
      <c r="B15286" s="5"/>
      <c r="C15286" s="5"/>
    </row>
    <row r="15287" spans="2:3">
      <c r="B15287" s="5"/>
      <c r="C15287" s="5"/>
    </row>
    <row r="15288" spans="2:3">
      <c r="B15288" s="5"/>
      <c r="C15288" s="5"/>
    </row>
    <row r="15289" spans="2:3">
      <c r="B15289" s="5"/>
      <c r="C15289" s="5"/>
    </row>
    <row r="15290" spans="2:3">
      <c r="B15290" s="5"/>
      <c r="C15290" s="5"/>
    </row>
    <row r="15291" spans="2:3">
      <c r="B15291" s="5"/>
      <c r="C15291" s="5"/>
    </row>
    <row r="15292" spans="2:3">
      <c r="B15292" s="5"/>
      <c r="C15292" s="5"/>
    </row>
    <row r="15293" spans="2:3">
      <c r="B15293" s="5"/>
      <c r="C15293" s="5"/>
    </row>
    <row r="15294" spans="2:3">
      <c r="B15294" s="5"/>
      <c r="C15294" s="5"/>
    </row>
    <row r="15295" spans="2:3">
      <c r="B15295" s="5"/>
      <c r="C15295" s="5"/>
    </row>
    <row r="15296" spans="2:3">
      <c r="B15296" s="5"/>
      <c r="C15296" s="5"/>
    </row>
    <row r="15297" spans="2:3">
      <c r="B15297" s="5"/>
      <c r="C15297" s="5"/>
    </row>
    <row r="15298" spans="2:3">
      <c r="B15298" s="5"/>
      <c r="C15298" s="5"/>
    </row>
    <row r="15299" spans="2:3">
      <c r="B15299" s="5"/>
      <c r="C15299" s="5"/>
    </row>
    <row r="15300" spans="2:3">
      <c r="B15300" s="5"/>
      <c r="C15300" s="5"/>
    </row>
    <row r="15301" spans="2:3">
      <c r="B15301" s="5"/>
      <c r="C15301" s="5"/>
    </row>
    <row r="15302" spans="2:3">
      <c r="B15302" s="5"/>
      <c r="C15302" s="5"/>
    </row>
    <row r="15303" spans="2:3">
      <c r="B15303" s="5"/>
      <c r="C15303" s="5"/>
    </row>
    <row r="15304" spans="2:3">
      <c r="B15304" s="5"/>
      <c r="C15304" s="5"/>
    </row>
    <row r="15305" spans="2:3">
      <c r="B15305" s="5"/>
      <c r="C15305" s="5"/>
    </row>
    <row r="15306" spans="2:3">
      <c r="B15306" s="5"/>
      <c r="C15306" s="5"/>
    </row>
    <row r="15307" spans="2:3">
      <c r="B15307" s="5"/>
      <c r="C15307" s="5"/>
    </row>
    <row r="15308" spans="2:3">
      <c r="B15308" s="5"/>
      <c r="C15308" s="5"/>
    </row>
    <row r="15309" spans="2:3">
      <c r="B15309" s="5"/>
      <c r="C15309" s="5"/>
    </row>
    <row r="15310" spans="2:3">
      <c r="B15310" s="5"/>
      <c r="C15310" s="5"/>
    </row>
    <row r="15311" spans="2:3">
      <c r="B15311" s="5"/>
      <c r="C15311" s="5"/>
    </row>
    <row r="15312" spans="2:3">
      <c r="B15312" s="5"/>
      <c r="C15312" s="5"/>
    </row>
    <row r="15313" spans="2:3">
      <c r="B15313" s="5"/>
      <c r="C15313" s="5"/>
    </row>
    <row r="15314" spans="2:3">
      <c r="B15314" s="5"/>
      <c r="C15314" s="5"/>
    </row>
    <row r="15315" spans="2:3">
      <c r="B15315" s="5"/>
      <c r="C15315" s="5"/>
    </row>
    <row r="15316" spans="2:3">
      <c r="B15316" s="5"/>
      <c r="C15316" s="5"/>
    </row>
    <row r="15317" spans="2:3">
      <c r="B15317" s="5"/>
      <c r="C15317" s="5"/>
    </row>
    <row r="15318" spans="2:3">
      <c r="B15318" s="5"/>
      <c r="C15318" s="5"/>
    </row>
    <row r="15319" spans="2:3">
      <c r="B15319" s="5"/>
      <c r="C15319" s="5"/>
    </row>
    <row r="15320" spans="2:3">
      <c r="B15320" s="5"/>
      <c r="C15320" s="5"/>
    </row>
    <row r="15321" spans="2:3">
      <c r="B15321" s="5"/>
      <c r="C15321" s="5"/>
    </row>
    <row r="15322" spans="2:3">
      <c r="B15322" s="5"/>
      <c r="C15322" s="5"/>
    </row>
    <row r="15323" spans="2:3">
      <c r="B15323" s="5"/>
      <c r="C15323" s="5"/>
    </row>
    <row r="15324" spans="2:3">
      <c r="B15324" s="5"/>
      <c r="C15324" s="5"/>
    </row>
    <row r="15325" spans="2:3">
      <c r="B15325" s="5"/>
      <c r="C15325" s="5"/>
    </row>
    <row r="15326" spans="2:3">
      <c r="B15326" s="5"/>
      <c r="C15326" s="5"/>
    </row>
    <row r="15327" spans="2:3">
      <c r="B15327" s="5"/>
      <c r="C15327" s="5"/>
    </row>
    <row r="15328" spans="2:3">
      <c r="B15328" s="5"/>
      <c r="C15328" s="5"/>
    </row>
    <row r="15329" spans="2:3">
      <c r="B15329" s="5"/>
      <c r="C15329" s="5"/>
    </row>
    <row r="15330" spans="2:3">
      <c r="B15330" s="5"/>
      <c r="C15330" s="5"/>
    </row>
    <row r="15331" spans="2:3">
      <c r="B15331" s="5"/>
      <c r="C15331" s="5"/>
    </row>
    <row r="15332" spans="2:3">
      <c r="B15332" s="5"/>
      <c r="C15332" s="5"/>
    </row>
    <row r="15333" spans="2:3">
      <c r="B15333" s="5"/>
      <c r="C15333" s="5"/>
    </row>
    <row r="15334" spans="2:3">
      <c r="B15334" s="5"/>
      <c r="C15334" s="5"/>
    </row>
    <row r="15335" spans="2:3">
      <c r="B15335" s="5"/>
      <c r="C15335" s="5"/>
    </row>
    <row r="15336" spans="2:3">
      <c r="B15336" s="5"/>
      <c r="C15336" s="5"/>
    </row>
    <row r="15337" spans="2:3">
      <c r="B15337" s="5"/>
      <c r="C15337" s="5"/>
    </row>
    <row r="15338" spans="2:3">
      <c r="B15338" s="5"/>
      <c r="C15338" s="5"/>
    </row>
    <row r="15339" spans="2:3">
      <c r="B15339" s="5"/>
      <c r="C15339" s="5"/>
    </row>
    <row r="15340" spans="2:3">
      <c r="B15340" s="5"/>
      <c r="C15340" s="5"/>
    </row>
    <row r="15341" spans="2:3">
      <c r="B15341" s="5"/>
      <c r="C15341" s="5"/>
    </row>
    <row r="15342" spans="2:3">
      <c r="B15342" s="5"/>
      <c r="C15342" s="5"/>
    </row>
    <row r="15343" spans="2:3">
      <c r="B15343" s="5"/>
      <c r="C15343" s="5"/>
    </row>
    <row r="15344" spans="2:3">
      <c r="B15344" s="5"/>
      <c r="C15344" s="5"/>
    </row>
    <row r="15345" spans="2:3">
      <c r="B15345" s="5"/>
      <c r="C15345" s="5"/>
    </row>
    <row r="15346" spans="2:3">
      <c r="B15346" s="5"/>
      <c r="C15346" s="5"/>
    </row>
    <row r="15347" spans="2:3">
      <c r="B15347" s="5"/>
      <c r="C15347" s="5"/>
    </row>
    <row r="15348" spans="2:3">
      <c r="B15348" s="5"/>
      <c r="C15348" s="5"/>
    </row>
    <row r="15349" spans="2:3">
      <c r="B15349" s="5"/>
      <c r="C15349" s="5"/>
    </row>
    <row r="15350" spans="2:3">
      <c r="B15350" s="5"/>
      <c r="C15350" s="5"/>
    </row>
    <row r="15351" spans="2:3">
      <c r="B15351" s="5"/>
      <c r="C15351" s="5"/>
    </row>
    <row r="15352" spans="2:3">
      <c r="B15352" s="5"/>
      <c r="C15352" s="5"/>
    </row>
    <row r="15353" spans="2:3">
      <c r="B15353" s="5"/>
      <c r="C15353" s="5"/>
    </row>
    <row r="15354" spans="2:3">
      <c r="B15354" s="5"/>
      <c r="C15354" s="5"/>
    </row>
    <row r="15355" spans="2:3">
      <c r="B15355" s="5"/>
      <c r="C15355" s="5"/>
    </row>
    <row r="15356" spans="2:3">
      <c r="B15356" s="5"/>
      <c r="C15356" s="5"/>
    </row>
    <row r="15357" spans="2:3">
      <c r="B15357" s="5"/>
      <c r="C15357" s="5"/>
    </row>
    <row r="15358" spans="2:3">
      <c r="B15358" s="5"/>
      <c r="C15358" s="5"/>
    </row>
    <row r="15359" spans="2:3">
      <c r="B15359" s="5"/>
      <c r="C15359" s="5"/>
    </row>
    <row r="15360" spans="2:3">
      <c r="B15360" s="5"/>
      <c r="C15360" s="5"/>
    </row>
    <row r="15361" spans="2:3">
      <c r="B15361" s="5"/>
      <c r="C15361" s="5"/>
    </row>
    <row r="15362" spans="2:3">
      <c r="B15362" s="5"/>
      <c r="C15362" s="5"/>
    </row>
    <row r="15363" spans="2:3">
      <c r="B15363" s="5"/>
      <c r="C15363" s="5"/>
    </row>
    <row r="15364" spans="2:3">
      <c r="B15364" s="5"/>
      <c r="C15364" s="5"/>
    </row>
    <row r="15365" spans="2:3">
      <c r="B15365" s="5"/>
      <c r="C15365" s="5"/>
    </row>
    <row r="15366" spans="2:3">
      <c r="B15366" s="5"/>
      <c r="C15366" s="5"/>
    </row>
    <row r="15367" spans="2:3">
      <c r="B15367" s="5"/>
      <c r="C15367" s="5"/>
    </row>
    <row r="15368" spans="2:3">
      <c r="B15368" s="5"/>
      <c r="C15368" s="5"/>
    </row>
    <row r="15369" spans="2:3">
      <c r="B15369" s="5"/>
      <c r="C15369" s="5"/>
    </row>
    <row r="15370" spans="2:3">
      <c r="B15370" s="5"/>
      <c r="C15370" s="5"/>
    </row>
    <row r="15371" spans="2:3">
      <c r="B15371" s="5"/>
      <c r="C15371" s="5"/>
    </row>
    <row r="15372" spans="2:3">
      <c r="B15372" s="5"/>
      <c r="C15372" s="5"/>
    </row>
    <row r="15373" spans="2:3">
      <c r="B15373" s="5"/>
      <c r="C15373" s="5"/>
    </row>
    <row r="15374" spans="2:3">
      <c r="B15374" s="5"/>
      <c r="C15374" s="5"/>
    </row>
    <row r="15375" spans="2:3">
      <c r="B15375" s="5"/>
      <c r="C15375" s="5"/>
    </row>
    <row r="15376" spans="2:3">
      <c r="B15376" s="5"/>
      <c r="C15376" s="5"/>
    </row>
    <row r="15377" spans="2:3">
      <c r="B15377" s="5"/>
      <c r="C15377" s="5"/>
    </row>
    <row r="15378" spans="2:3">
      <c r="B15378" s="5"/>
      <c r="C15378" s="5"/>
    </row>
    <row r="15379" spans="2:3">
      <c r="B15379" s="5"/>
      <c r="C15379" s="5"/>
    </row>
    <row r="15380" spans="2:3">
      <c r="B15380" s="5"/>
      <c r="C15380" s="5"/>
    </row>
    <row r="15381" spans="2:3">
      <c r="B15381" s="5"/>
      <c r="C15381" s="5"/>
    </row>
    <row r="15382" spans="2:3">
      <c r="B15382" s="5"/>
      <c r="C15382" s="5"/>
    </row>
    <row r="15383" spans="2:3">
      <c r="B15383" s="5"/>
      <c r="C15383" s="5"/>
    </row>
    <row r="15384" spans="2:3">
      <c r="B15384" s="5"/>
      <c r="C15384" s="5"/>
    </row>
    <row r="15385" spans="2:3">
      <c r="B15385" s="5"/>
      <c r="C15385" s="5"/>
    </row>
    <row r="15386" spans="2:3">
      <c r="B15386" s="5"/>
      <c r="C15386" s="5"/>
    </row>
    <row r="15387" spans="2:3">
      <c r="B15387" s="5"/>
      <c r="C15387" s="5"/>
    </row>
    <row r="15388" spans="2:3">
      <c r="B15388" s="5"/>
      <c r="C15388" s="5"/>
    </row>
    <row r="15389" spans="2:3">
      <c r="B15389" s="5"/>
      <c r="C15389" s="5"/>
    </row>
    <row r="15390" spans="2:3">
      <c r="B15390" s="5"/>
      <c r="C15390" s="5"/>
    </row>
    <row r="15391" spans="2:3">
      <c r="B15391" s="5"/>
      <c r="C15391" s="5"/>
    </row>
    <row r="15392" spans="2:3">
      <c r="B15392" s="5"/>
      <c r="C15392" s="5"/>
    </row>
    <row r="15393" spans="2:3">
      <c r="B15393" s="5"/>
      <c r="C15393" s="5"/>
    </row>
    <row r="15394" spans="2:3">
      <c r="B15394" s="5"/>
      <c r="C15394" s="5"/>
    </row>
    <row r="15395" spans="2:3">
      <c r="B15395" s="5"/>
      <c r="C15395" s="5"/>
    </row>
    <row r="15396" spans="2:3">
      <c r="B15396" s="5"/>
      <c r="C15396" s="5"/>
    </row>
    <row r="15397" spans="2:3">
      <c r="B15397" s="5"/>
      <c r="C15397" s="5"/>
    </row>
    <row r="15398" spans="2:3">
      <c r="B15398" s="5"/>
      <c r="C15398" s="5"/>
    </row>
    <row r="15399" spans="2:3">
      <c r="B15399" s="5"/>
      <c r="C15399" s="5"/>
    </row>
    <row r="15400" spans="2:3">
      <c r="B15400" s="5"/>
      <c r="C15400" s="5"/>
    </row>
    <row r="15401" spans="2:3">
      <c r="B15401" s="5"/>
      <c r="C15401" s="5"/>
    </row>
    <row r="15402" spans="2:3">
      <c r="B15402" s="5"/>
      <c r="C15402" s="5"/>
    </row>
    <row r="15403" spans="2:3">
      <c r="B15403" s="5"/>
      <c r="C15403" s="5"/>
    </row>
    <row r="15404" spans="2:3">
      <c r="B15404" s="5"/>
      <c r="C15404" s="5"/>
    </row>
    <row r="15405" spans="2:3">
      <c r="B15405" s="5"/>
      <c r="C15405" s="5"/>
    </row>
    <row r="15406" spans="2:3">
      <c r="B15406" s="5"/>
      <c r="C15406" s="5"/>
    </row>
    <row r="15407" spans="2:3">
      <c r="B15407" s="5"/>
      <c r="C15407" s="5"/>
    </row>
    <row r="15408" spans="2:3">
      <c r="B15408" s="5"/>
      <c r="C15408" s="5"/>
    </row>
    <row r="15409" spans="2:3">
      <c r="B15409" s="5"/>
      <c r="C15409" s="5"/>
    </row>
    <row r="15410" spans="2:3">
      <c r="B15410" s="5"/>
      <c r="C15410" s="5"/>
    </row>
    <row r="15411" spans="2:3">
      <c r="B15411" s="5"/>
      <c r="C15411" s="5"/>
    </row>
    <row r="15412" spans="2:3">
      <c r="B15412" s="5"/>
      <c r="C15412" s="5"/>
    </row>
    <row r="15413" spans="2:3">
      <c r="B15413" s="5"/>
      <c r="C15413" s="5"/>
    </row>
    <row r="15414" spans="2:3">
      <c r="B15414" s="5"/>
      <c r="C15414" s="5"/>
    </row>
    <row r="15415" spans="2:3">
      <c r="B15415" s="5"/>
      <c r="C15415" s="5"/>
    </row>
    <row r="15416" spans="2:3">
      <c r="B15416" s="5"/>
      <c r="C15416" s="5"/>
    </row>
    <row r="15417" spans="2:3">
      <c r="B15417" s="5"/>
      <c r="C15417" s="5"/>
    </row>
    <row r="15418" spans="2:3">
      <c r="B15418" s="5"/>
      <c r="C15418" s="5"/>
    </row>
    <row r="15419" spans="2:3">
      <c r="B15419" s="5"/>
      <c r="C15419" s="5"/>
    </row>
    <row r="15420" spans="2:3">
      <c r="B15420" s="5"/>
      <c r="C15420" s="5"/>
    </row>
    <row r="15421" spans="2:3">
      <c r="B15421" s="5"/>
      <c r="C15421" s="5"/>
    </row>
    <row r="15422" spans="2:3">
      <c r="B15422" s="5"/>
      <c r="C15422" s="5"/>
    </row>
    <row r="15423" spans="2:3">
      <c r="B15423" s="5"/>
      <c r="C15423" s="5"/>
    </row>
    <row r="15424" spans="2:3">
      <c r="B15424" s="5"/>
      <c r="C15424" s="5"/>
    </row>
    <row r="15425" spans="2:3">
      <c r="B15425" s="5"/>
      <c r="C15425" s="5"/>
    </row>
    <row r="15426" spans="2:3">
      <c r="B15426" s="5"/>
      <c r="C15426" s="5"/>
    </row>
    <row r="15427" spans="2:3">
      <c r="B15427" s="5"/>
      <c r="C15427" s="5"/>
    </row>
    <row r="15428" spans="2:3">
      <c r="B15428" s="5"/>
      <c r="C15428" s="5"/>
    </row>
    <row r="15429" spans="2:3">
      <c r="B15429" s="5"/>
      <c r="C15429" s="5"/>
    </row>
    <row r="15430" spans="2:3">
      <c r="B15430" s="5"/>
      <c r="C15430" s="5"/>
    </row>
    <row r="15431" spans="2:3">
      <c r="B15431" s="5"/>
      <c r="C15431" s="5"/>
    </row>
    <row r="15432" spans="2:3">
      <c r="B15432" s="5"/>
      <c r="C15432" s="5"/>
    </row>
    <row r="15433" spans="2:3">
      <c r="B15433" s="5"/>
      <c r="C15433" s="5"/>
    </row>
    <row r="15434" spans="2:3">
      <c r="B15434" s="5"/>
      <c r="C15434" s="5"/>
    </row>
    <row r="15435" spans="2:3">
      <c r="B15435" s="5"/>
      <c r="C15435" s="5"/>
    </row>
    <row r="15436" spans="2:3">
      <c r="B15436" s="5"/>
      <c r="C15436" s="5"/>
    </row>
    <row r="15437" spans="2:3">
      <c r="B15437" s="5"/>
      <c r="C15437" s="5"/>
    </row>
    <row r="15438" spans="2:3">
      <c r="B15438" s="5"/>
      <c r="C15438" s="5"/>
    </row>
    <row r="15439" spans="2:3">
      <c r="B15439" s="5"/>
      <c r="C15439" s="5"/>
    </row>
    <row r="15440" spans="2:3">
      <c r="B15440" s="5"/>
      <c r="C15440" s="5"/>
    </row>
    <row r="15441" spans="2:3">
      <c r="B15441" s="5"/>
      <c r="C15441" s="5"/>
    </row>
    <row r="15442" spans="2:3">
      <c r="B15442" s="5"/>
      <c r="C15442" s="5"/>
    </row>
    <row r="15443" spans="2:3">
      <c r="B15443" s="5"/>
      <c r="C15443" s="5"/>
    </row>
    <row r="15444" spans="2:3">
      <c r="B15444" s="5"/>
      <c r="C15444" s="5"/>
    </row>
    <row r="15445" spans="2:3">
      <c r="B15445" s="5"/>
      <c r="C15445" s="5"/>
    </row>
    <row r="15446" spans="2:3">
      <c r="B15446" s="5"/>
      <c r="C15446" s="5"/>
    </row>
    <row r="15447" spans="2:3">
      <c r="B15447" s="5"/>
      <c r="C15447" s="5"/>
    </row>
    <row r="15448" spans="2:3">
      <c r="B15448" s="5"/>
      <c r="C15448" s="5"/>
    </row>
    <row r="15449" spans="2:3">
      <c r="B15449" s="5"/>
      <c r="C15449" s="5"/>
    </row>
    <row r="15450" spans="2:3">
      <c r="B15450" s="5"/>
      <c r="C15450" s="5"/>
    </row>
    <row r="15451" spans="2:3">
      <c r="B15451" s="5"/>
      <c r="C15451" s="5"/>
    </row>
    <row r="15452" spans="2:3">
      <c r="B15452" s="5"/>
      <c r="C15452" s="5"/>
    </row>
    <row r="15453" spans="2:3">
      <c r="B15453" s="5"/>
      <c r="C15453" s="5"/>
    </row>
    <row r="15454" spans="2:3">
      <c r="B15454" s="5"/>
      <c r="C15454" s="5"/>
    </row>
    <row r="15455" spans="2:3">
      <c r="B15455" s="5"/>
      <c r="C15455" s="5"/>
    </row>
    <row r="15456" spans="2:3">
      <c r="B15456" s="5"/>
      <c r="C15456" s="5"/>
    </row>
    <row r="15457" spans="2:3">
      <c r="B15457" s="5"/>
      <c r="C15457" s="5"/>
    </row>
    <row r="15458" spans="2:3">
      <c r="B15458" s="5"/>
      <c r="C15458" s="5"/>
    </row>
    <row r="15459" spans="2:3">
      <c r="B15459" s="5"/>
      <c r="C15459" s="5"/>
    </row>
    <row r="15460" spans="2:3">
      <c r="B15460" s="5"/>
      <c r="C15460" s="5"/>
    </row>
    <row r="15461" spans="2:3">
      <c r="B15461" s="5"/>
      <c r="C15461" s="5"/>
    </row>
    <row r="15462" spans="2:3">
      <c r="B15462" s="5"/>
      <c r="C15462" s="5"/>
    </row>
    <row r="15463" spans="2:3">
      <c r="B15463" s="5"/>
      <c r="C15463" s="5"/>
    </row>
    <row r="15464" spans="2:3">
      <c r="B15464" s="5"/>
      <c r="C15464" s="5"/>
    </row>
    <row r="15465" spans="2:3">
      <c r="B15465" s="5"/>
      <c r="C15465" s="5"/>
    </row>
    <row r="15466" spans="2:3">
      <c r="B15466" s="5"/>
      <c r="C15466" s="5"/>
    </row>
    <row r="15467" spans="2:3">
      <c r="B15467" s="5"/>
      <c r="C15467" s="5"/>
    </row>
    <row r="15468" spans="2:3">
      <c r="B15468" s="5"/>
      <c r="C15468" s="5"/>
    </row>
    <row r="15469" spans="2:3">
      <c r="B15469" s="5"/>
      <c r="C15469" s="5"/>
    </row>
    <row r="15470" spans="2:3">
      <c r="B15470" s="5"/>
      <c r="C15470" s="5"/>
    </row>
    <row r="15471" spans="2:3">
      <c r="B15471" s="5"/>
      <c r="C15471" s="5"/>
    </row>
    <row r="15472" spans="2:3">
      <c r="B15472" s="5"/>
      <c r="C15472" s="5"/>
    </row>
    <row r="15473" spans="2:3">
      <c r="B15473" s="5"/>
      <c r="C15473" s="5"/>
    </row>
    <row r="15474" spans="2:3">
      <c r="B15474" s="5"/>
      <c r="C15474" s="5"/>
    </row>
    <row r="15475" spans="2:3">
      <c r="B15475" s="5"/>
      <c r="C15475" s="5"/>
    </row>
    <row r="15476" spans="2:3">
      <c r="B15476" s="5"/>
      <c r="C15476" s="5"/>
    </row>
    <row r="15477" spans="2:3">
      <c r="B15477" s="5"/>
      <c r="C15477" s="5"/>
    </row>
    <row r="15478" spans="2:3">
      <c r="B15478" s="5"/>
      <c r="C15478" s="5"/>
    </row>
    <row r="15479" spans="2:3">
      <c r="B15479" s="5"/>
      <c r="C15479" s="5"/>
    </row>
    <row r="15480" spans="2:3">
      <c r="B15480" s="5"/>
      <c r="C15480" s="5"/>
    </row>
    <row r="15481" spans="2:3">
      <c r="B15481" s="5"/>
      <c r="C15481" s="5"/>
    </row>
    <row r="15482" spans="2:3">
      <c r="B15482" s="5"/>
      <c r="C15482" s="5"/>
    </row>
    <row r="15483" spans="2:3">
      <c r="B15483" s="5"/>
      <c r="C15483" s="5"/>
    </row>
    <row r="15484" spans="2:3">
      <c r="B15484" s="5"/>
      <c r="C15484" s="5"/>
    </row>
    <row r="15485" spans="2:3">
      <c r="B15485" s="5"/>
      <c r="C15485" s="5"/>
    </row>
    <row r="15486" spans="2:3">
      <c r="B15486" s="5"/>
      <c r="C15486" s="5"/>
    </row>
    <row r="15487" spans="2:3">
      <c r="B15487" s="5"/>
      <c r="C15487" s="5"/>
    </row>
    <row r="15488" spans="2:3">
      <c r="B15488" s="5"/>
      <c r="C15488" s="5"/>
    </row>
    <row r="15489" spans="2:3">
      <c r="B15489" s="5"/>
      <c r="C15489" s="5"/>
    </row>
    <row r="15490" spans="2:3">
      <c r="B15490" s="5"/>
      <c r="C15490" s="5"/>
    </row>
    <row r="15491" spans="2:3">
      <c r="B15491" s="5"/>
      <c r="C15491" s="5"/>
    </row>
    <row r="15492" spans="2:3">
      <c r="B15492" s="5"/>
      <c r="C15492" s="5"/>
    </row>
    <row r="15493" spans="2:3">
      <c r="B15493" s="5"/>
      <c r="C15493" s="5"/>
    </row>
    <row r="15494" spans="2:3">
      <c r="B15494" s="5"/>
      <c r="C15494" s="5"/>
    </row>
    <row r="15495" spans="2:3">
      <c r="B15495" s="5"/>
      <c r="C15495" s="5"/>
    </row>
    <row r="15496" spans="2:3">
      <c r="B15496" s="5"/>
      <c r="C15496" s="5"/>
    </row>
    <row r="15497" spans="2:3">
      <c r="B15497" s="5"/>
      <c r="C15497" s="5"/>
    </row>
    <row r="15498" spans="2:3">
      <c r="B15498" s="5"/>
      <c r="C15498" s="5"/>
    </row>
    <row r="15499" spans="2:3">
      <c r="B15499" s="5"/>
      <c r="C15499" s="5"/>
    </row>
    <row r="15500" spans="2:3">
      <c r="B15500" s="5"/>
      <c r="C15500" s="5"/>
    </row>
    <row r="15501" spans="2:3">
      <c r="B15501" s="5"/>
      <c r="C15501" s="5"/>
    </row>
    <row r="15502" spans="2:3">
      <c r="B15502" s="5"/>
      <c r="C15502" s="5"/>
    </row>
    <row r="15503" spans="2:3">
      <c r="B15503" s="5"/>
      <c r="C15503" s="5"/>
    </row>
    <row r="15504" spans="2:3">
      <c r="B15504" s="5"/>
      <c r="C15504" s="5"/>
    </row>
    <row r="15505" spans="2:3">
      <c r="B15505" s="5"/>
      <c r="C15505" s="5"/>
    </row>
    <row r="15506" spans="2:3">
      <c r="B15506" s="5"/>
      <c r="C15506" s="5"/>
    </row>
    <row r="15507" spans="2:3">
      <c r="B15507" s="5"/>
      <c r="C15507" s="5"/>
    </row>
    <row r="15508" spans="2:3">
      <c r="B15508" s="5"/>
      <c r="C15508" s="5"/>
    </row>
    <row r="15509" spans="2:3">
      <c r="B15509" s="5"/>
      <c r="C15509" s="5"/>
    </row>
    <row r="15510" spans="2:3">
      <c r="B15510" s="5"/>
      <c r="C15510" s="5"/>
    </row>
    <row r="15511" spans="2:3">
      <c r="B15511" s="5"/>
      <c r="C15511" s="5"/>
    </row>
    <row r="15512" spans="2:3">
      <c r="B15512" s="5"/>
      <c r="C15512" s="5"/>
    </row>
    <row r="15513" spans="2:3">
      <c r="B15513" s="5"/>
      <c r="C15513" s="5"/>
    </row>
    <row r="15514" spans="2:3">
      <c r="B15514" s="5"/>
      <c r="C15514" s="5"/>
    </row>
    <row r="15515" spans="2:3">
      <c r="B15515" s="5"/>
      <c r="C15515" s="5"/>
    </row>
    <row r="15516" spans="2:3">
      <c r="B15516" s="5"/>
      <c r="C15516" s="5"/>
    </row>
    <row r="15517" spans="2:3">
      <c r="B15517" s="5"/>
      <c r="C15517" s="5"/>
    </row>
    <row r="15518" spans="2:3">
      <c r="B15518" s="5"/>
      <c r="C15518" s="5"/>
    </row>
    <row r="15519" spans="2:3">
      <c r="B15519" s="5"/>
      <c r="C15519" s="5"/>
    </row>
    <row r="15520" spans="2:3">
      <c r="B15520" s="5"/>
      <c r="C15520" s="5"/>
    </row>
    <row r="15521" spans="2:3">
      <c r="B15521" s="5"/>
      <c r="C15521" s="5"/>
    </row>
    <row r="15522" spans="2:3">
      <c r="B15522" s="5"/>
      <c r="C15522" s="5"/>
    </row>
    <row r="15523" spans="2:3">
      <c r="B15523" s="5"/>
      <c r="C15523" s="5"/>
    </row>
    <row r="15524" spans="2:3">
      <c r="B15524" s="5"/>
      <c r="C15524" s="5"/>
    </row>
    <row r="15525" spans="2:3">
      <c r="B15525" s="5"/>
      <c r="C15525" s="5"/>
    </row>
    <row r="15526" spans="2:3">
      <c r="B15526" s="5"/>
      <c r="C15526" s="5"/>
    </row>
    <row r="15527" spans="2:3">
      <c r="B15527" s="5"/>
      <c r="C15527" s="5"/>
    </row>
    <row r="15528" spans="2:3">
      <c r="B15528" s="5"/>
      <c r="C15528" s="5"/>
    </row>
    <row r="15529" spans="2:3">
      <c r="B15529" s="5"/>
      <c r="C15529" s="5"/>
    </row>
    <row r="15530" spans="2:3">
      <c r="B15530" s="5"/>
      <c r="C15530" s="5"/>
    </row>
    <row r="15531" spans="2:3">
      <c r="B15531" s="5"/>
      <c r="C15531" s="5"/>
    </row>
    <row r="15532" spans="2:3">
      <c r="B15532" s="5"/>
      <c r="C15532" s="5"/>
    </row>
    <row r="15533" spans="2:3">
      <c r="B15533" s="5"/>
      <c r="C15533" s="5"/>
    </row>
    <row r="15534" spans="2:3">
      <c r="B15534" s="5"/>
      <c r="C15534" s="5"/>
    </row>
    <row r="15535" spans="2:3">
      <c r="B15535" s="5"/>
      <c r="C15535" s="5"/>
    </row>
    <row r="15536" spans="2:3">
      <c r="B15536" s="5"/>
      <c r="C15536" s="5"/>
    </row>
    <row r="15537" spans="2:3">
      <c r="B15537" s="5"/>
      <c r="C15537" s="5"/>
    </row>
    <row r="15538" spans="2:3">
      <c r="B15538" s="5"/>
      <c r="C15538" s="5"/>
    </row>
    <row r="15539" spans="2:3">
      <c r="B15539" s="5"/>
      <c r="C15539" s="5"/>
    </row>
    <row r="15540" spans="2:3">
      <c r="B15540" s="5"/>
      <c r="C15540" s="5"/>
    </row>
    <row r="15541" spans="2:3">
      <c r="B15541" s="5"/>
      <c r="C15541" s="5"/>
    </row>
    <row r="15542" spans="2:3">
      <c r="B15542" s="5"/>
      <c r="C15542" s="5"/>
    </row>
    <row r="15543" spans="2:3">
      <c r="B15543" s="5"/>
      <c r="C15543" s="5"/>
    </row>
    <row r="15544" spans="2:3">
      <c r="B15544" s="5"/>
      <c r="C15544" s="5"/>
    </row>
    <row r="15545" spans="2:3">
      <c r="B15545" s="5"/>
      <c r="C15545" s="5"/>
    </row>
    <row r="15546" spans="2:3">
      <c r="B15546" s="5"/>
      <c r="C15546" s="5"/>
    </row>
    <row r="15547" spans="2:3">
      <c r="B15547" s="5"/>
      <c r="C15547" s="5"/>
    </row>
    <row r="15548" spans="2:3">
      <c r="B15548" s="5"/>
      <c r="C15548" s="5"/>
    </row>
    <row r="15549" spans="2:3">
      <c r="B15549" s="5"/>
      <c r="C15549" s="5"/>
    </row>
    <row r="15550" spans="2:3">
      <c r="B15550" s="5"/>
      <c r="C15550" s="5"/>
    </row>
    <row r="15551" spans="2:3">
      <c r="B15551" s="5"/>
      <c r="C15551" s="5"/>
    </row>
    <row r="15552" spans="2:3">
      <c r="B15552" s="5"/>
      <c r="C15552" s="5"/>
    </row>
    <row r="15553" spans="2:3">
      <c r="B15553" s="5"/>
      <c r="C15553" s="5"/>
    </row>
    <row r="15554" spans="2:3">
      <c r="B15554" s="5"/>
      <c r="C15554" s="5"/>
    </row>
    <row r="15555" spans="2:3">
      <c r="B15555" s="5"/>
      <c r="C15555" s="5"/>
    </row>
    <row r="15556" spans="2:3">
      <c r="B15556" s="5"/>
      <c r="C15556" s="5"/>
    </row>
    <row r="15557" spans="2:3">
      <c r="B15557" s="5"/>
      <c r="C15557" s="5"/>
    </row>
    <row r="15558" spans="2:3">
      <c r="B15558" s="5"/>
      <c r="C15558" s="5"/>
    </row>
    <row r="15559" spans="2:3">
      <c r="B15559" s="5"/>
      <c r="C15559" s="5"/>
    </row>
    <row r="15560" spans="2:3">
      <c r="B15560" s="5"/>
      <c r="C15560" s="5"/>
    </row>
    <row r="15561" spans="2:3">
      <c r="B15561" s="5"/>
      <c r="C15561" s="5"/>
    </row>
    <row r="15562" spans="2:3">
      <c r="B15562" s="5"/>
      <c r="C15562" s="5"/>
    </row>
    <row r="15563" spans="2:3">
      <c r="B15563" s="5"/>
      <c r="C15563" s="5"/>
    </row>
    <row r="15564" spans="2:3">
      <c r="B15564" s="5"/>
      <c r="C15564" s="5"/>
    </row>
    <row r="15565" spans="2:3">
      <c r="B15565" s="5"/>
      <c r="C15565" s="5"/>
    </row>
    <row r="15566" spans="2:3">
      <c r="B15566" s="5"/>
      <c r="C15566" s="5"/>
    </row>
    <row r="15567" spans="2:3">
      <c r="B15567" s="5"/>
      <c r="C15567" s="5"/>
    </row>
    <row r="15568" spans="2:3">
      <c r="B15568" s="5"/>
      <c r="C15568" s="5"/>
    </row>
    <row r="15569" spans="2:3">
      <c r="B15569" s="5"/>
      <c r="C15569" s="5"/>
    </row>
    <row r="15570" spans="2:3">
      <c r="B15570" s="5"/>
      <c r="C15570" s="5"/>
    </row>
    <row r="15571" spans="2:3">
      <c r="B15571" s="5"/>
      <c r="C15571" s="5"/>
    </row>
    <row r="15572" spans="2:3">
      <c r="B15572" s="5"/>
      <c r="C15572" s="5"/>
    </row>
    <row r="15573" spans="2:3">
      <c r="B15573" s="5"/>
      <c r="C15573" s="5"/>
    </row>
    <row r="15574" spans="2:3">
      <c r="B15574" s="5"/>
      <c r="C15574" s="5"/>
    </row>
    <row r="15575" spans="2:3">
      <c r="B15575" s="5"/>
      <c r="C15575" s="5"/>
    </row>
    <row r="15576" spans="2:3">
      <c r="B15576" s="5"/>
      <c r="C15576" s="5"/>
    </row>
    <row r="15577" spans="2:3">
      <c r="B15577" s="5"/>
      <c r="C15577" s="5"/>
    </row>
    <row r="15578" spans="2:3">
      <c r="B15578" s="5"/>
      <c r="C15578" s="5"/>
    </row>
    <row r="15579" spans="2:3">
      <c r="B15579" s="5"/>
      <c r="C15579" s="5"/>
    </row>
    <row r="15580" spans="2:3">
      <c r="B15580" s="5"/>
      <c r="C15580" s="5"/>
    </row>
    <row r="15581" spans="2:3">
      <c r="B15581" s="5"/>
      <c r="C15581" s="5"/>
    </row>
    <row r="15582" spans="2:3">
      <c r="B15582" s="5"/>
      <c r="C15582" s="5"/>
    </row>
    <row r="15583" spans="2:3">
      <c r="B15583" s="5"/>
      <c r="C15583" s="5"/>
    </row>
    <row r="15584" spans="2:3">
      <c r="B15584" s="5"/>
      <c r="C15584" s="5"/>
    </row>
    <row r="15585" spans="2:3">
      <c r="B15585" s="5"/>
      <c r="C15585" s="5"/>
    </row>
    <row r="15586" spans="2:3">
      <c r="B15586" s="5"/>
      <c r="C15586" s="5"/>
    </row>
    <row r="15587" spans="2:3">
      <c r="B15587" s="5"/>
      <c r="C15587" s="5"/>
    </row>
    <row r="15588" spans="2:3">
      <c r="B15588" s="5"/>
      <c r="C15588" s="5"/>
    </row>
    <row r="15589" spans="2:3">
      <c r="B15589" s="5"/>
      <c r="C15589" s="5"/>
    </row>
    <row r="15590" spans="2:3">
      <c r="B15590" s="5"/>
      <c r="C15590" s="5"/>
    </row>
    <row r="15591" spans="2:3">
      <c r="B15591" s="5"/>
      <c r="C15591" s="5"/>
    </row>
    <row r="15592" spans="2:3">
      <c r="B15592" s="5"/>
      <c r="C15592" s="5"/>
    </row>
    <row r="15593" spans="2:3">
      <c r="B15593" s="5"/>
      <c r="C15593" s="5"/>
    </row>
    <row r="15594" spans="2:3">
      <c r="B15594" s="5"/>
      <c r="C15594" s="5"/>
    </row>
    <row r="15595" spans="2:3">
      <c r="B15595" s="5"/>
      <c r="C15595" s="5"/>
    </row>
    <row r="15596" spans="2:3">
      <c r="B15596" s="5"/>
      <c r="C15596" s="5"/>
    </row>
    <row r="15597" spans="2:3">
      <c r="B15597" s="5"/>
      <c r="C15597" s="5"/>
    </row>
    <row r="15598" spans="2:3">
      <c r="B15598" s="5"/>
      <c r="C15598" s="5"/>
    </row>
    <row r="15599" spans="2:3">
      <c r="B15599" s="5"/>
      <c r="C15599" s="5"/>
    </row>
    <row r="15600" spans="2:3">
      <c r="B15600" s="5"/>
      <c r="C15600" s="5"/>
    </row>
    <row r="15601" spans="2:3">
      <c r="B15601" s="5"/>
      <c r="C15601" s="5"/>
    </row>
    <row r="15602" spans="2:3">
      <c r="B15602" s="5"/>
      <c r="C15602" s="5"/>
    </row>
    <row r="15603" spans="2:3">
      <c r="B15603" s="5"/>
      <c r="C15603" s="5"/>
    </row>
    <row r="15604" spans="2:3">
      <c r="B15604" s="5"/>
      <c r="C15604" s="5"/>
    </row>
    <row r="15605" spans="2:3">
      <c r="B15605" s="5"/>
      <c r="C15605" s="5"/>
    </row>
    <row r="15606" spans="2:3">
      <c r="B15606" s="5"/>
      <c r="C15606" s="5"/>
    </row>
    <row r="15607" spans="2:3">
      <c r="B15607" s="5"/>
      <c r="C15607" s="5"/>
    </row>
    <row r="15608" spans="2:3">
      <c r="B15608" s="5"/>
      <c r="C15608" s="5"/>
    </row>
    <row r="15609" spans="2:3">
      <c r="B15609" s="5"/>
      <c r="C15609" s="5"/>
    </row>
    <row r="15610" spans="2:3">
      <c r="B15610" s="5"/>
      <c r="C15610" s="5"/>
    </row>
    <row r="15611" spans="2:3">
      <c r="B15611" s="5"/>
      <c r="C15611" s="5"/>
    </row>
    <row r="15612" spans="2:3">
      <c r="B15612" s="5"/>
      <c r="C15612" s="5"/>
    </row>
    <row r="15613" spans="2:3">
      <c r="B15613" s="5"/>
      <c r="C15613" s="5"/>
    </row>
    <row r="15614" spans="2:3">
      <c r="B15614" s="5"/>
      <c r="C15614" s="5"/>
    </row>
    <row r="15615" spans="2:3">
      <c r="B15615" s="5"/>
      <c r="C15615" s="5"/>
    </row>
    <row r="15616" spans="2:3">
      <c r="B15616" s="5"/>
      <c r="C15616" s="5"/>
    </row>
    <row r="15617" spans="2:3">
      <c r="B15617" s="5"/>
      <c r="C15617" s="5"/>
    </row>
    <row r="15618" spans="2:3">
      <c r="B15618" s="5"/>
      <c r="C15618" s="5"/>
    </row>
    <row r="15619" spans="2:3">
      <c r="B15619" s="5"/>
      <c r="C15619" s="5"/>
    </row>
    <row r="15620" spans="2:3">
      <c r="B15620" s="5"/>
      <c r="C15620" s="5"/>
    </row>
    <row r="15621" spans="2:3">
      <c r="B15621" s="5"/>
      <c r="C15621" s="5"/>
    </row>
    <row r="15622" spans="2:3">
      <c r="B15622" s="5"/>
      <c r="C15622" s="5"/>
    </row>
    <row r="15623" spans="2:3">
      <c r="B15623" s="5"/>
      <c r="C15623" s="5"/>
    </row>
    <row r="15624" spans="2:3">
      <c r="B15624" s="5"/>
      <c r="C15624" s="5"/>
    </row>
    <row r="15625" spans="2:3">
      <c r="B15625" s="5"/>
      <c r="C15625" s="5"/>
    </row>
    <row r="15626" spans="2:3">
      <c r="B15626" s="5"/>
      <c r="C15626" s="5"/>
    </row>
    <row r="15627" spans="2:3">
      <c r="B15627" s="5"/>
      <c r="C15627" s="5"/>
    </row>
    <row r="15628" spans="2:3">
      <c r="B15628" s="5"/>
      <c r="C15628" s="5"/>
    </row>
    <row r="15629" spans="2:3">
      <c r="B15629" s="5"/>
      <c r="C15629" s="5"/>
    </row>
    <row r="15630" spans="2:3">
      <c r="B15630" s="5"/>
      <c r="C15630" s="5"/>
    </row>
    <row r="15631" spans="2:3">
      <c r="B15631" s="5"/>
      <c r="C15631" s="5"/>
    </row>
    <row r="15632" spans="2:3">
      <c r="B15632" s="5"/>
      <c r="C15632" s="5"/>
    </row>
    <row r="15633" spans="2:3">
      <c r="B15633" s="5"/>
      <c r="C15633" s="5"/>
    </row>
    <row r="15634" spans="2:3">
      <c r="B15634" s="5"/>
      <c r="C15634" s="5"/>
    </row>
    <row r="15635" spans="2:3">
      <c r="B15635" s="5"/>
      <c r="C15635" s="5"/>
    </row>
    <row r="15636" spans="2:3">
      <c r="B15636" s="5"/>
      <c r="C15636" s="5"/>
    </row>
    <row r="15637" spans="2:3">
      <c r="B15637" s="5"/>
      <c r="C15637" s="5"/>
    </row>
    <row r="15638" spans="2:3">
      <c r="B15638" s="5"/>
      <c r="C15638" s="5"/>
    </row>
    <row r="15639" spans="2:3">
      <c r="B15639" s="5"/>
      <c r="C15639" s="5"/>
    </row>
    <row r="15640" spans="2:3">
      <c r="B15640" s="5"/>
      <c r="C15640" s="5"/>
    </row>
    <row r="15641" spans="2:3">
      <c r="B15641" s="5"/>
      <c r="C15641" s="5"/>
    </row>
    <row r="15642" spans="2:3">
      <c r="B15642" s="5"/>
      <c r="C15642" s="5"/>
    </row>
    <row r="15643" spans="2:3">
      <c r="B15643" s="5"/>
      <c r="C15643" s="5"/>
    </row>
    <row r="15644" spans="2:3">
      <c r="B15644" s="5"/>
      <c r="C15644" s="5"/>
    </row>
    <row r="15645" spans="2:3">
      <c r="B15645" s="5"/>
      <c r="C15645" s="5"/>
    </row>
    <row r="15646" spans="2:3">
      <c r="B15646" s="5"/>
      <c r="C15646" s="5"/>
    </row>
    <row r="15647" spans="2:3">
      <c r="B15647" s="5"/>
      <c r="C15647" s="5"/>
    </row>
    <row r="15648" spans="2:3">
      <c r="B15648" s="5"/>
      <c r="C15648" s="5"/>
    </row>
    <row r="15649" spans="2:3">
      <c r="B15649" s="5"/>
      <c r="C15649" s="5"/>
    </row>
    <row r="15650" spans="2:3">
      <c r="B15650" s="5"/>
      <c r="C15650" s="5"/>
    </row>
    <row r="15651" spans="2:3">
      <c r="B15651" s="5"/>
      <c r="C15651" s="5"/>
    </row>
    <row r="15652" spans="2:3">
      <c r="B15652" s="5"/>
      <c r="C15652" s="5"/>
    </row>
    <row r="15653" spans="2:3">
      <c r="B15653" s="5"/>
      <c r="C15653" s="5"/>
    </row>
    <row r="15654" spans="2:3">
      <c r="B15654" s="5"/>
      <c r="C15654" s="5"/>
    </row>
    <row r="15655" spans="2:3">
      <c r="B15655" s="5"/>
      <c r="C15655" s="5"/>
    </row>
    <row r="15656" spans="2:3">
      <c r="B15656" s="5"/>
      <c r="C15656" s="5"/>
    </row>
    <row r="15657" spans="2:3">
      <c r="B15657" s="5"/>
      <c r="C15657" s="5"/>
    </row>
    <row r="15658" spans="2:3">
      <c r="B15658" s="5"/>
      <c r="C15658" s="5"/>
    </row>
    <row r="15659" spans="2:3">
      <c r="B15659" s="5"/>
      <c r="C15659" s="5"/>
    </row>
    <row r="15660" spans="2:3">
      <c r="B15660" s="5"/>
      <c r="C15660" s="5"/>
    </row>
    <row r="15661" spans="2:3">
      <c r="B15661" s="5"/>
      <c r="C15661" s="5"/>
    </row>
    <row r="15662" spans="2:3">
      <c r="B15662" s="5"/>
      <c r="C15662" s="5"/>
    </row>
    <row r="15663" spans="2:3">
      <c r="B15663" s="5"/>
      <c r="C15663" s="5"/>
    </row>
    <row r="15664" spans="2:3">
      <c r="B15664" s="5"/>
      <c r="C15664" s="5"/>
    </row>
    <row r="15665" spans="2:3">
      <c r="B15665" s="5"/>
      <c r="C15665" s="5"/>
    </row>
    <row r="15666" spans="2:3">
      <c r="B15666" s="5"/>
      <c r="C15666" s="5"/>
    </row>
    <row r="15667" spans="2:3">
      <c r="B15667" s="5"/>
      <c r="C15667" s="5"/>
    </row>
    <row r="15668" spans="2:3">
      <c r="B15668" s="5"/>
      <c r="C15668" s="5"/>
    </row>
    <row r="15669" spans="2:3">
      <c r="B15669" s="5"/>
      <c r="C15669" s="5"/>
    </row>
    <row r="15670" spans="2:3">
      <c r="B15670" s="5"/>
      <c r="C15670" s="5"/>
    </row>
    <row r="15671" spans="2:3">
      <c r="B15671" s="5"/>
      <c r="C15671" s="5"/>
    </row>
    <row r="15672" spans="2:3">
      <c r="B15672" s="5"/>
      <c r="C15672" s="5"/>
    </row>
    <row r="15673" spans="2:3">
      <c r="B15673" s="5"/>
      <c r="C15673" s="5"/>
    </row>
    <row r="15674" spans="2:3">
      <c r="B15674" s="5"/>
      <c r="C15674" s="5"/>
    </row>
    <row r="15675" spans="2:3">
      <c r="B15675" s="5"/>
      <c r="C15675" s="5"/>
    </row>
    <row r="15676" spans="2:3">
      <c r="B15676" s="5"/>
      <c r="C15676" s="5"/>
    </row>
    <row r="15677" spans="2:3">
      <c r="B15677" s="5"/>
      <c r="C15677" s="5"/>
    </row>
    <row r="15678" spans="2:3">
      <c r="B15678" s="5"/>
      <c r="C15678" s="5"/>
    </row>
    <row r="15679" spans="2:3">
      <c r="B15679" s="5"/>
      <c r="C15679" s="5"/>
    </row>
    <row r="15680" spans="2:3">
      <c r="B15680" s="5"/>
      <c r="C15680" s="5"/>
    </row>
    <row r="15681" spans="2:3">
      <c r="B15681" s="5"/>
      <c r="C15681" s="5"/>
    </row>
    <row r="15682" spans="2:3">
      <c r="B15682" s="5"/>
      <c r="C15682" s="5"/>
    </row>
    <row r="15683" spans="2:3">
      <c r="B15683" s="5"/>
      <c r="C15683" s="5"/>
    </row>
    <row r="15684" spans="2:3">
      <c r="B15684" s="5"/>
      <c r="C15684" s="5"/>
    </row>
    <row r="15685" spans="2:3">
      <c r="B15685" s="5"/>
      <c r="C15685" s="5"/>
    </row>
    <row r="15686" spans="2:3">
      <c r="B15686" s="5"/>
      <c r="C15686" s="5"/>
    </row>
    <row r="15687" spans="2:3">
      <c r="B15687" s="5"/>
      <c r="C15687" s="5"/>
    </row>
    <row r="15688" spans="2:3">
      <c r="B15688" s="5"/>
      <c r="C15688" s="5"/>
    </row>
    <row r="15689" spans="2:3">
      <c r="B15689" s="5"/>
      <c r="C15689" s="5"/>
    </row>
    <row r="15690" spans="2:3">
      <c r="B15690" s="5"/>
      <c r="C15690" s="5"/>
    </row>
    <row r="15691" spans="2:3">
      <c r="B15691" s="5"/>
      <c r="C15691" s="5"/>
    </row>
    <row r="15692" spans="2:3">
      <c r="B15692" s="5"/>
      <c r="C15692" s="5"/>
    </row>
    <row r="15693" spans="2:3">
      <c r="B15693" s="5"/>
      <c r="C15693" s="5"/>
    </row>
    <row r="15694" spans="2:3">
      <c r="B15694" s="5"/>
      <c r="C15694" s="5"/>
    </row>
    <row r="15695" spans="2:3">
      <c r="B15695" s="5"/>
      <c r="C15695" s="5"/>
    </row>
    <row r="15696" spans="2:3">
      <c r="B15696" s="5"/>
      <c r="C15696" s="5"/>
    </row>
    <row r="15697" spans="2:3">
      <c r="B15697" s="5"/>
      <c r="C15697" s="5"/>
    </row>
    <row r="15698" spans="2:3">
      <c r="B15698" s="5"/>
      <c r="C15698" s="5"/>
    </row>
    <row r="15699" spans="2:3">
      <c r="B15699" s="5"/>
      <c r="C15699" s="5"/>
    </row>
    <row r="15700" spans="2:3">
      <c r="B15700" s="5"/>
      <c r="C15700" s="5"/>
    </row>
    <row r="15701" spans="2:3">
      <c r="B15701" s="5"/>
      <c r="C15701" s="5"/>
    </row>
    <row r="15702" spans="2:3">
      <c r="B15702" s="5"/>
      <c r="C15702" s="5"/>
    </row>
    <row r="15703" spans="2:3">
      <c r="B15703" s="5"/>
      <c r="C15703" s="5"/>
    </row>
    <row r="15704" spans="2:3">
      <c r="B15704" s="5"/>
      <c r="C15704" s="5"/>
    </row>
    <row r="15705" spans="2:3">
      <c r="B15705" s="5"/>
      <c r="C15705" s="5"/>
    </row>
    <row r="15706" spans="2:3">
      <c r="B15706" s="5"/>
      <c r="C15706" s="5"/>
    </row>
    <row r="15707" spans="2:3">
      <c r="B15707" s="5"/>
      <c r="C15707" s="5"/>
    </row>
    <row r="15708" spans="2:3">
      <c r="B15708" s="5"/>
      <c r="C15708" s="5"/>
    </row>
    <row r="15709" spans="2:3">
      <c r="B15709" s="5"/>
      <c r="C15709" s="5"/>
    </row>
    <row r="15710" spans="2:3">
      <c r="B15710" s="5"/>
      <c r="C15710" s="5"/>
    </row>
    <row r="15711" spans="2:3">
      <c r="B15711" s="5"/>
      <c r="C15711" s="5"/>
    </row>
    <row r="15712" spans="2:3">
      <c r="B15712" s="5"/>
      <c r="C15712" s="5"/>
    </row>
    <row r="15713" spans="2:3">
      <c r="B15713" s="5"/>
      <c r="C15713" s="5"/>
    </row>
    <row r="15714" spans="2:3">
      <c r="B15714" s="5"/>
      <c r="C15714" s="5"/>
    </row>
    <row r="15715" spans="2:3">
      <c r="B15715" s="5"/>
      <c r="C15715" s="5"/>
    </row>
    <row r="15716" spans="2:3">
      <c r="B15716" s="5"/>
      <c r="C15716" s="5"/>
    </row>
    <row r="15717" spans="2:3">
      <c r="B15717" s="5"/>
      <c r="C15717" s="5"/>
    </row>
    <row r="15718" spans="2:3">
      <c r="B15718" s="5"/>
      <c r="C15718" s="5"/>
    </row>
    <row r="15719" spans="2:3">
      <c r="B15719" s="5"/>
      <c r="C15719" s="5"/>
    </row>
    <row r="15720" spans="2:3">
      <c r="B15720" s="5"/>
      <c r="C15720" s="5"/>
    </row>
    <row r="15721" spans="2:3">
      <c r="B15721" s="5"/>
      <c r="C15721" s="5"/>
    </row>
    <row r="15722" spans="2:3">
      <c r="B15722" s="5"/>
      <c r="C15722" s="5"/>
    </row>
    <row r="15723" spans="2:3">
      <c r="B15723" s="5"/>
      <c r="C15723" s="5"/>
    </row>
    <row r="15724" spans="2:3">
      <c r="B15724" s="5"/>
      <c r="C15724" s="5"/>
    </row>
    <row r="15725" spans="2:3">
      <c r="B15725" s="5"/>
      <c r="C15725" s="5"/>
    </row>
    <row r="15726" spans="2:3">
      <c r="B15726" s="5"/>
      <c r="C15726" s="5"/>
    </row>
    <row r="15727" spans="2:3">
      <c r="B15727" s="5"/>
      <c r="C15727" s="5"/>
    </row>
    <row r="15728" spans="2:3">
      <c r="B15728" s="5"/>
      <c r="C15728" s="5"/>
    </row>
    <row r="15729" spans="2:3">
      <c r="B15729" s="5"/>
      <c r="C15729" s="5"/>
    </row>
    <row r="15730" spans="2:3">
      <c r="B15730" s="5"/>
      <c r="C15730" s="5"/>
    </row>
    <row r="15731" spans="2:3">
      <c r="B15731" s="5"/>
      <c r="C15731" s="5"/>
    </row>
    <row r="15732" spans="2:3">
      <c r="B15732" s="5"/>
      <c r="C15732" s="5"/>
    </row>
    <row r="15733" spans="2:3">
      <c r="B15733" s="5"/>
      <c r="C15733" s="5"/>
    </row>
    <row r="15734" spans="2:3">
      <c r="B15734" s="5"/>
      <c r="C15734" s="5"/>
    </row>
    <row r="15735" spans="2:3">
      <c r="B15735" s="5"/>
      <c r="C15735" s="5"/>
    </row>
    <row r="15736" spans="2:3">
      <c r="B15736" s="5"/>
      <c r="C15736" s="5"/>
    </row>
    <row r="15737" spans="2:3">
      <c r="B15737" s="5"/>
      <c r="C15737" s="5"/>
    </row>
    <row r="15738" spans="2:3">
      <c r="B15738" s="5"/>
      <c r="C15738" s="5"/>
    </row>
    <row r="15739" spans="2:3">
      <c r="B15739" s="5"/>
      <c r="C15739" s="5"/>
    </row>
    <row r="15740" spans="2:3">
      <c r="B15740" s="5"/>
      <c r="C15740" s="5"/>
    </row>
    <row r="15741" spans="2:3">
      <c r="B15741" s="5"/>
      <c r="C15741" s="5"/>
    </row>
    <row r="15742" spans="2:3">
      <c r="B15742" s="5"/>
      <c r="C15742" s="5"/>
    </row>
    <row r="15743" spans="2:3">
      <c r="B15743" s="5"/>
      <c r="C15743" s="5"/>
    </row>
    <row r="15744" spans="2:3">
      <c r="B15744" s="5"/>
      <c r="C15744" s="5"/>
    </row>
    <row r="15745" spans="2:3">
      <c r="B15745" s="5"/>
      <c r="C15745" s="5"/>
    </row>
    <row r="15746" spans="2:3">
      <c r="B15746" s="5"/>
      <c r="C15746" s="5"/>
    </row>
    <row r="15747" spans="2:3">
      <c r="B15747" s="5"/>
      <c r="C15747" s="5"/>
    </row>
    <row r="15748" spans="2:3">
      <c r="B15748" s="5"/>
      <c r="C15748" s="5"/>
    </row>
    <row r="15749" spans="2:3">
      <c r="B15749" s="5"/>
      <c r="C15749" s="5"/>
    </row>
    <row r="15750" spans="2:3">
      <c r="B15750" s="5"/>
      <c r="C15750" s="5"/>
    </row>
    <row r="15751" spans="2:3">
      <c r="B15751" s="5"/>
      <c r="C15751" s="5"/>
    </row>
    <row r="15752" spans="2:3">
      <c r="B15752" s="5"/>
      <c r="C15752" s="5"/>
    </row>
    <row r="15753" spans="2:3">
      <c r="B15753" s="5"/>
      <c r="C15753" s="5"/>
    </row>
    <row r="15754" spans="2:3">
      <c r="B15754" s="5"/>
      <c r="C15754" s="5"/>
    </row>
    <row r="15755" spans="2:3">
      <c r="B15755" s="5"/>
      <c r="C15755" s="5"/>
    </row>
    <row r="15756" spans="2:3">
      <c r="B15756" s="5"/>
      <c r="C15756" s="5"/>
    </row>
    <row r="15757" spans="2:3">
      <c r="B15757" s="5"/>
      <c r="C15757" s="5"/>
    </row>
    <row r="15758" spans="2:3">
      <c r="B15758" s="5"/>
      <c r="C15758" s="5"/>
    </row>
    <row r="15759" spans="2:3">
      <c r="B15759" s="5"/>
      <c r="C15759" s="5"/>
    </row>
    <row r="15760" spans="2:3">
      <c r="B15760" s="5"/>
      <c r="C15760" s="5"/>
    </row>
    <row r="15761" spans="2:3">
      <c r="B15761" s="5"/>
      <c r="C15761" s="5"/>
    </row>
    <row r="15762" spans="2:3">
      <c r="B15762" s="5"/>
      <c r="C15762" s="5"/>
    </row>
    <row r="15763" spans="2:3">
      <c r="B15763" s="5"/>
      <c r="C15763" s="5"/>
    </row>
    <row r="15764" spans="2:3">
      <c r="B15764" s="5"/>
      <c r="C15764" s="5"/>
    </row>
    <row r="15765" spans="2:3">
      <c r="B15765" s="5"/>
      <c r="C15765" s="5"/>
    </row>
    <row r="15766" spans="2:3">
      <c r="B15766" s="5"/>
      <c r="C15766" s="5"/>
    </row>
    <row r="15767" spans="2:3">
      <c r="B15767" s="5"/>
      <c r="C15767" s="5"/>
    </row>
    <row r="15768" spans="2:3">
      <c r="B15768" s="5"/>
      <c r="C15768" s="5"/>
    </row>
    <row r="15769" spans="2:3">
      <c r="B15769" s="5"/>
      <c r="C15769" s="5"/>
    </row>
    <row r="15770" spans="2:3">
      <c r="B15770" s="5"/>
      <c r="C15770" s="5"/>
    </row>
    <row r="15771" spans="2:3">
      <c r="B15771" s="5"/>
      <c r="C15771" s="5"/>
    </row>
    <row r="15772" spans="2:3">
      <c r="B15772" s="5"/>
      <c r="C15772" s="5"/>
    </row>
    <row r="15773" spans="2:3">
      <c r="B15773" s="5"/>
      <c r="C15773" s="5"/>
    </row>
    <row r="15774" spans="2:3">
      <c r="B15774" s="5"/>
      <c r="C15774" s="5"/>
    </row>
    <row r="15775" spans="2:3">
      <c r="B15775" s="5"/>
      <c r="C15775" s="5"/>
    </row>
    <row r="15776" spans="2:3">
      <c r="B15776" s="5"/>
      <c r="C15776" s="5"/>
    </row>
    <row r="15777" spans="2:3">
      <c r="B15777" s="5"/>
      <c r="C15777" s="5"/>
    </row>
    <row r="15778" spans="2:3">
      <c r="B15778" s="5"/>
      <c r="C15778" s="5"/>
    </row>
    <row r="15779" spans="2:3">
      <c r="B15779" s="5"/>
      <c r="C15779" s="5"/>
    </row>
    <row r="15780" spans="2:3">
      <c r="B15780" s="5"/>
      <c r="C15780" s="5"/>
    </row>
    <row r="15781" spans="2:3">
      <c r="B15781" s="5"/>
      <c r="C15781" s="5"/>
    </row>
    <row r="15782" spans="2:3">
      <c r="B15782" s="5"/>
      <c r="C15782" s="5"/>
    </row>
    <row r="15783" spans="2:3">
      <c r="B15783" s="5"/>
      <c r="C15783" s="5"/>
    </row>
    <row r="15784" spans="2:3">
      <c r="B15784" s="5"/>
      <c r="C15784" s="5"/>
    </row>
    <row r="15785" spans="2:3">
      <c r="B15785" s="5"/>
      <c r="C15785" s="5"/>
    </row>
    <row r="15786" spans="2:3">
      <c r="B15786" s="5"/>
      <c r="C15786" s="5"/>
    </row>
    <row r="15787" spans="2:3">
      <c r="B15787" s="5"/>
      <c r="C15787" s="5"/>
    </row>
    <row r="15788" spans="2:3">
      <c r="B15788" s="5"/>
      <c r="C15788" s="5"/>
    </row>
    <row r="15789" spans="2:3">
      <c r="B15789" s="5"/>
      <c r="C15789" s="5"/>
    </row>
    <row r="15790" spans="2:3">
      <c r="B15790" s="5"/>
      <c r="C15790" s="5"/>
    </row>
    <row r="15791" spans="2:3">
      <c r="B15791" s="5"/>
      <c r="C15791" s="5"/>
    </row>
    <row r="15792" spans="2:3">
      <c r="B15792" s="5"/>
      <c r="C15792" s="5"/>
    </row>
    <row r="15793" spans="2:3">
      <c r="B15793" s="5"/>
      <c r="C15793" s="5"/>
    </row>
    <row r="15794" spans="2:3">
      <c r="B15794" s="5"/>
      <c r="C15794" s="5"/>
    </row>
    <row r="15795" spans="2:3">
      <c r="B15795" s="5"/>
      <c r="C15795" s="5"/>
    </row>
    <row r="15796" spans="2:3">
      <c r="B15796" s="5"/>
      <c r="C15796" s="5"/>
    </row>
    <row r="15797" spans="2:3">
      <c r="B15797" s="5"/>
      <c r="C15797" s="5"/>
    </row>
    <row r="15798" spans="2:3">
      <c r="B15798" s="5"/>
      <c r="C15798" s="5"/>
    </row>
    <row r="15799" spans="2:3">
      <c r="B15799" s="5"/>
      <c r="C15799" s="5"/>
    </row>
    <row r="15800" spans="2:3">
      <c r="B15800" s="5"/>
      <c r="C15800" s="5"/>
    </row>
    <row r="15801" spans="2:3">
      <c r="B15801" s="5"/>
      <c r="C15801" s="5"/>
    </row>
    <row r="15802" spans="2:3">
      <c r="B15802" s="5"/>
      <c r="C15802" s="5"/>
    </row>
    <row r="15803" spans="2:3">
      <c r="B15803" s="5"/>
      <c r="C15803" s="5"/>
    </row>
    <row r="15804" spans="2:3">
      <c r="B15804" s="5"/>
      <c r="C15804" s="5"/>
    </row>
    <row r="15805" spans="2:3">
      <c r="B15805" s="5"/>
      <c r="C15805" s="5"/>
    </row>
    <row r="15806" spans="2:3">
      <c r="B15806" s="5"/>
      <c r="C15806" s="5"/>
    </row>
    <row r="15807" spans="2:3">
      <c r="B15807" s="5"/>
      <c r="C15807" s="5"/>
    </row>
    <row r="15808" spans="2:3">
      <c r="B15808" s="5"/>
      <c r="C15808" s="5"/>
    </row>
    <row r="15809" spans="2:3">
      <c r="B15809" s="5"/>
      <c r="C15809" s="5"/>
    </row>
    <row r="15810" spans="2:3">
      <c r="B15810" s="5"/>
      <c r="C15810" s="5"/>
    </row>
    <row r="15811" spans="2:3">
      <c r="B15811" s="5"/>
      <c r="C15811" s="5"/>
    </row>
    <row r="15812" spans="2:3">
      <c r="B15812" s="5"/>
      <c r="C15812" s="5"/>
    </row>
    <row r="15813" spans="2:3">
      <c r="B15813" s="5"/>
      <c r="C15813" s="5"/>
    </row>
    <row r="15814" spans="2:3">
      <c r="B15814" s="5"/>
      <c r="C15814" s="5"/>
    </row>
    <row r="15815" spans="2:3">
      <c r="B15815" s="5"/>
      <c r="C15815" s="5"/>
    </row>
    <row r="15816" spans="2:3">
      <c r="B15816" s="5"/>
      <c r="C15816" s="5"/>
    </row>
    <row r="15817" spans="2:3">
      <c r="B15817" s="5"/>
      <c r="C15817" s="5"/>
    </row>
    <row r="15818" spans="2:3">
      <c r="B15818" s="5"/>
      <c r="C15818" s="5"/>
    </row>
    <row r="15819" spans="2:3">
      <c r="B15819" s="5"/>
      <c r="C15819" s="5"/>
    </row>
    <row r="15820" spans="2:3">
      <c r="B15820" s="5"/>
      <c r="C15820" s="5"/>
    </row>
    <row r="15821" spans="2:3">
      <c r="B15821" s="5"/>
      <c r="C15821" s="5"/>
    </row>
    <row r="15822" spans="2:3">
      <c r="B15822" s="5"/>
      <c r="C15822" s="5"/>
    </row>
    <row r="15823" spans="2:3">
      <c r="B15823" s="5"/>
      <c r="C15823" s="5"/>
    </row>
    <row r="15824" spans="2:3">
      <c r="B15824" s="5"/>
      <c r="C15824" s="5"/>
    </row>
    <row r="15825" spans="2:3">
      <c r="B15825" s="5"/>
      <c r="C15825" s="5"/>
    </row>
    <row r="15826" spans="2:3">
      <c r="B15826" s="5"/>
      <c r="C15826" s="5"/>
    </row>
    <row r="15827" spans="2:3">
      <c r="B15827" s="5"/>
      <c r="C15827" s="5"/>
    </row>
    <row r="15828" spans="2:3">
      <c r="B15828" s="5"/>
      <c r="C15828" s="5"/>
    </row>
    <row r="15829" spans="2:3">
      <c r="B15829" s="5"/>
      <c r="C15829" s="5"/>
    </row>
    <row r="15830" spans="2:3">
      <c r="B15830" s="5"/>
      <c r="C15830" s="5"/>
    </row>
    <row r="15831" spans="2:3">
      <c r="B15831" s="5"/>
      <c r="C15831" s="5"/>
    </row>
    <row r="15832" spans="2:3">
      <c r="B15832" s="5"/>
      <c r="C15832" s="5"/>
    </row>
    <row r="15833" spans="2:3">
      <c r="B15833" s="5"/>
      <c r="C15833" s="5"/>
    </row>
    <row r="15834" spans="2:3">
      <c r="B15834" s="5"/>
      <c r="C15834" s="5"/>
    </row>
    <row r="15835" spans="2:3">
      <c r="B15835" s="5"/>
      <c r="C15835" s="5"/>
    </row>
    <row r="15836" spans="2:3">
      <c r="B15836" s="5"/>
      <c r="C15836" s="5"/>
    </row>
    <row r="15837" spans="2:3">
      <c r="B15837" s="5"/>
      <c r="C15837" s="5"/>
    </row>
    <row r="15838" spans="2:3">
      <c r="B15838" s="5"/>
      <c r="C15838" s="5"/>
    </row>
    <row r="15839" spans="2:3">
      <c r="B15839" s="5"/>
      <c r="C15839" s="5"/>
    </row>
    <row r="15840" spans="2:3">
      <c r="B15840" s="5"/>
      <c r="C15840" s="5"/>
    </row>
    <row r="15841" spans="2:3">
      <c r="B15841" s="5"/>
      <c r="C15841" s="5"/>
    </row>
    <row r="15842" spans="2:3">
      <c r="B15842" s="5"/>
      <c r="C15842" s="5"/>
    </row>
    <row r="15843" spans="2:3">
      <c r="B15843" s="5"/>
      <c r="C15843" s="5"/>
    </row>
    <row r="15844" spans="2:3">
      <c r="B15844" s="5"/>
      <c r="C15844" s="5"/>
    </row>
    <row r="15845" spans="2:3">
      <c r="B15845" s="5"/>
      <c r="C15845" s="5"/>
    </row>
    <row r="15846" spans="2:3">
      <c r="B15846" s="5"/>
      <c r="C15846" s="5"/>
    </row>
    <row r="15847" spans="2:3">
      <c r="B15847" s="5"/>
      <c r="C15847" s="5"/>
    </row>
    <row r="15848" spans="2:3">
      <c r="B15848" s="5"/>
      <c r="C15848" s="5"/>
    </row>
    <row r="15849" spans="2:3">
      <c r="B15849" s="5"/>
      <c r="C15849" s="5"/>
    </row>
    <row r="15850" spans="2:3">
      <c r="B15850" s="5"/>
      <c r="C15850" s="5"/>
    </row>
    <row r="15851" spans="2:3">
      <c r="B15851" s="5"/>
      <c r="C15851" s="5"/>
    </row>
    <row r="15852" spans="2:3">
      <c r="B15852" s="5"/>
      <c r="C15852" s="5"/>
    </row>
    <row r="15853" spans="2:3">
      <c r="B15853" s="5"/>
      <c r="C15853" s="5"/>
    </row>
    <row r="15854" spans="2:3">
      <c r="B15854" s="5"/>
      <c r="C15854" s="5"/>
    </row>
    <row r="15855" spans="2:3">
      <c r="B15855" s="5"/>
      <c r="C15855" s="5"/>
    </row>
    <row r="15856" spans="2:3">
      <c r="B15856" s="5"/>
      <c r="C15856" s="5"/>
    </row>
    <row r="15857" spans="2:3">
      <c r="B15857" s="5"/>
      <c r="C15857" s="5"/>
    </row>
    <row r="15858" spans="2:3">
      <c r="B15858" s="5"/>
      <c r="C15858" s="5"/>
    </row>
    <row r="15859" spans="2:3">
      <c r="B15859" s="5"/>
      <c r="C15859" s="5"/>
    </row>
    <row r="15860" spans="2:3">
      <c r="B15860" s="5"/>
      <c r="C15860" s="5"/>
    </row>
    <row r="15861" spans="2:3">
      <c r="B15861" s="5"/>
      <c r="C15861" s="5"/>
    </row>
    <row r="15862" spans="2:3">
      <c r="B15862" s="5"/>
      <c r="C15862" s="5"/>
    </row>
    <row r="15863" spans="2:3">
      <c r="B15863" s="5"/>
      <c r="C15863" s="5"/>
    </row>
    <row r="15864" spans="2:3">
      <c r="B15864" s="5"/>
      <c r="C15864" s="5"/>
    </row>
    <row r="15865" spans="2:3">
      <c r="B15865" s="5"/>
      <c r="C15865" s="5"/>
    </row>
    <row r="15866" spans="2:3">
      <c r="B15866" s="5"/>
      <c r="C15866" s="5"/>
    </row>
    <row r="15867" spans="2:3">
      <c r="B15867" s="5"/>
      <c r="C15867" s="5"/>
    </row>
    <row r="15868" spans="2:3">
      <c r="B15868" s="5"/>
      <c r="C15868" s="5"/>
    </row>
    <row r="15869" spans="2:3">
      <c r="B15869" s="5"/>
      <c r="C15869" s="5"/>
    </row>
    <row r="15870" spans="2:3">
      <c r="B15870" s="5"/>
      <c r="C15870" s="5"/>
    </row>
    <row r="15871" spans="2:3">
      <c r="B15871" s="5"/>
      <c r="C15871" s="5"/>
    </row>
    <row r="15872" spans="2:3">
      <c r="B15872" s="5"/>
      <c r="C15872" s="5"/>
    </row>
    <row r="15873" spans="2:3">
      <c r="B15873" s="5"/>
      <c r="C15873" s="5"/>
    </row>
    <row r="15874" spans="2:3">
      <c r="B15874" s="5"/>
      <c r="C15874" s="5"/>
    </row>
    <row r="15875" spans="2:3">
      <c r="B15875" s="5"/>
      <c r="C15875" s="5"/>
    </row>
    <row r="15876" spans="2:3">
      <c r="B15876" s="5"/>
      <c r="C15876" s="5"/>
    </row>
    <row r="15877" spans="2:3">
      <c r="B15877" s="5"/>
      <c r="C15877" s="5"/>
    </row>
    <row r="15878" spans="2:3">
      <c r="B15878" s="5"/>
      <c r="C15878" s="5"/>
    </row>
    <row r="15879" spans="2:3">
      <c r="B15879" s="5"/>
      <c r="C15879" s="5"/>
    </row>
    <row r="15880" spans="2:3">
      <c r="B15880" s="5"/>
      <c r="C15880" s="5"/>
    </row>
    <row r="15881" spans="2:3">
      <c r="B15881" s="5"/>
      <c r="C15881" s="5"/>
    </row>
    <row r="15882" spans="2:3">
      <c r="B15882" s="5"/>
      <c r="C15882" s="5"/>
    </row>
    <row r="15883" spans="2:3">
      <c r="B15883" s="5"/>
      <c r="C15883" s="5"/>
    </row>
    <row r="15884" spans="2:3">
      <c r="B15884" s="5"/>
      <c r="C15884" s="5"/>
    </row>
    <row r="15885" spans="2:3">
      <c r="B15885" s="5"/>
      <c r="C15885" s="5"/>
    </row>
    <row r="15886" spans="2:3">
      <c r="B15886" s="5"/>
      <c r="C15886" s="5"/>
    </row>
    <row r="15887" spans="2:3">
      <c r="B15887" s="5"/>
      <c r="C15887" s="5"/>
    </row>
    <row r="15888" spans="2:3">
      <c r="B15888" s="5"/>
      <c r="C15888" s="5"/>
    </row>
    <row r="15889" spans="2:3">
      <c r="B15889" s="5"/>
      <c r="C15889" s="5"/>
    </row>
    <row r="15890" spans="2:3">
      <c r="B15890" s="5"/>
      <c r="C15890" s="5"/>
    </row>
    <row r="15891" spans="2:3">
      <c r="B15891" s="5"/>
      <c r="C15891" s="5"/>
    </row>
    <row r="15892" spans="2:3">
      <c r="B15892" s="5"/>
      <c r="C15892" s="5"/>
    </row>
    <row r="15893" spans="2:3">
      <c r="B15893" s="5"/>
      <c r="C15893" s="5"/>
    </row>
    <row r="15894" spans="2:3">
      <c r="B15894" s="5"/>
      <c r="C15894" s="5"/>
    </row>
    <row r="15895" spans="2:3">
      <c r="B15895" s="5"/>
      <c r="C15895" s="5"/>
    </row>
    <row r="15896" spans="2:3">
      <c r="B15896" s="5"/>
      <c r="C15896" s="5"/>
    </row>
    <row r="15897" spans="2:3">
      <c r="B15897" s="5"/>
      <c r="C15897" s="5"/>
    </row>
    <row r="15898" spans="2:3">
      <c r="B15898" s="5"/>
      <c r="C15898" s="5"/>
    </row>
    <row r="15899" spans="2:3">
      <c r="B15899" s="5"/>
      <c r="C15899" s="5"/>
    </row>
    <row r="15900" spans="2:3">
      <c r="B15900" s="5"/>
      <c r="C15900" s="5"/>
    </row>
    <row r="15901" spans="2:3">
      <c r="B15901" s="5"/>
      <c r="C15901" s="5"/>
    </row>
    <row r="15902" spans="2:3">
      <c r="B15902" s="5"/>
      <c r="C15902" s="5"/>
    </row>
    <row r="15903" spans="2:3">
      <c r="B15903" s="5"/>
      <c r="C15903" s="5"/>
    </row>
    <row r="15904" spans="2:3">
      <c r="B15904" s="5"/>
      <c r="C15904" s="5"/>
    </row>
    <row r="15905" spans="2:3">
      <c r="B15905" s="5"/>
      <c r="C15905" s="5"/>
    </row>
    <row r="15906" spans="2:3">
      <c r="B15906" s="5"/>
      <c r="C15906" s="5"/>
    </row>
    <row r="15907" spans="2:3">
      <c r="B15907" s="5"/>
      <c r="C15907" s="5"/>
    </row>
    <row r="15908" spans="2:3">
      <c r="B15908" s="5"/>
      <c r="C15908" s="5"/>
    </row>
    <row r="15909" spans="2:3">
      <c r="B15909" s="5"/>
      <c r="C15909" s="5"/>
    </row>
    <row r="15910" spans="2:3">
      <c r="B15910" s="5"/>
      <c r="C15910" s="5"/>
    </row>
    <row r="15911" spans="2:3">
      <c r="B15911" s="5"/>
      <c r="C15911" s="5"/>
    </row>
    <row r="15912" spans="2:3">
      <c r="B15912" s="5"/>
      <c r="C15912" s="5"/>
    </row>
    <row r="15913" spans="2:3">
      <c r="B15913" s="5"/>
      <c r="C15913" s="5"/>
    </row>
    <row r="15914" spans="2:3">
      <c r="B15914" s="5"/>
      <c r="C15914" s="5"/>
    </row>
    <row r="15915" spans="2:3">
      <c r="B15915" s="5"/>
      <c r="C15915" s="5"/>
    </row>
    <row r="15916" spans="2:3">
      <c r="B15916" s="5"/>
      <c r="C15916" s="5"/>
    </row>
    <row r="15917" spans="2:3">
      <c r="B15917" s="5"/>
      <c r="C15917" s="5"/>
    </row>
    <row r="15918" spans="2:3">
      <c r="B15918" s="5"/>
      <c r="C15918" s="5"/>
    </row>
    <row r="15919" spans="2:3">
      <c r="B15919" s="5"/>
      <c r="C15919" s="5"/>
    </row>
    <row r="15920" spans="2:3">
      <c r="B15920" s="5"/>
      <c r="C15920" s="5"/>
    </row>
    <row r="15921" spans="2:3">
      <c r="B15921" s="5"/>
      <c r="C15921" s="5"/>
    </row>
    <row r="15922" spans="2:3">
      <c r="B15922" s="5"/>
      <c r="C15922" s="5"/>
    </row>
    <row r="15923" spans="2:3">
      <c r="B15923" s="5"/>
      <c r="C15923" s="5"/>
    </row>
    <row r="15924" spans="2:3">
      <c r="B15924" s="5"/>
      <c r="C15924" s="5"/>
    </row>
    <row r="15925" spans="2:3">
      <c r="B15925" s="5"/>
      <c r="C15925" s="5"/>
    </row>
    <row r="15926" spans="2:3">
      <c r="B15926" s="5"/>
      <c r="C15926" s="5"/>
    </row>
    <row r="15927" spans="2:3">
      <c r="B15927" s="5"/>
      <c r="C15927" s="5"/>
    </row>
    <row r="15928" spans="2:3">
      <c r="B15928" s="5"/>
      <c r="C15928" s="5"/>
    </row>
    <row r="15929" spans="2:3">
      <c r="B15929" s="5"/>
      <c r="C15929" s="5"/>
    </row>
    <row r="15930" spans="2:3">
      <c r="B15930" s="5"/>
      <c r="C15930" s="5"/>
    </row>
    <row r="15931" spans="2:3">
      <c r="B15931" s="5"/>
      <c r="C15931" s="5"/>
    </row>
    <row r="15932" spans="2:3">
      <c r="B15932" s="5"/>
      <c r="C15932" s="5"/>
    </row>
    <row r="15933" spans="2:3">
      <c r="B15933" s="5"/>
      <c r="C15933" s="5"/>
    </row>
    <row r="15934" spans="2:3">
      <c r="B15934" s="5"/>
      <c r="C15934" s="5"/>
    </row>
    <row r="15935" spans="2:3">
      <c r="B15935" s="5"/>
      <c r="C15935" s="5"/>
    </row>
    <row r="15936" spans="2:3">
      <c r="B15936" s="5"/>
      <c r="C15936" s="5"/>
    </row>
    <row r="15937" spans="2:3">
      <c r="B15937" s="5"/>
      <c r="C15937" s="5"/>
    </row>
    <row r="15938" spans="2:3">
      <c r="B15938" s="5"/>
      <c r="C15938" s="5"/>
    </row>
    <row r="15939" spans="2:3">
      <c r="B15939" s="5"/>
      <c r="C15939" s="5"/>
    </row>
    <row r="15940" spans="2:3">
      <c r="B15940" s="5"/>
      <c r="C15940" s="5"/>
    </row>
    <row r="15941" spans="2:3">
      <c r="B15941" s="5"/>
      <c r="C15941" s="5"/>
    </row>
    <row r="15942" spans="2:3">
      <c r="B15942" s="5"/>
      <c r="C15942" s="5"/>
    </row>
    <row r="15943" spans="2:3">
      <c r="B15943" s="5"/>
      <c r="C15943" s="5"/>
    </row>
    <row r="15944" spans="2:3">
      <c r="B15944" s="5"/>
      <c r="C15944" s="5"/>
    </row>
    <row r="15945" spans="2:3">
      <c r="B15945" s="5"/>
      <c r="C15945" s="5"/>
    </row>
    <row r="15946" spans="2:3">
      <c r="B15946" s="5"/>
      <c r="C15946" s="5"/>
    </row>
    <row r="15947" spans="2:3">
      <c r="B15947" s="5"/>
      <c r="C15947" s="5"/>
    </row>
    <row r="15948" spans="2:3">
      <c r="B15948" s="5"/>
      <c r="C15948" s="5"/>
    </row>
    <row r="15949" spans="2:3">
      <c r="B15949" s="5"/>
      <c r="C15949" s="5"/>
    </row>
    <row r="15950" spans="2:3">
      <c r="B15950" s="5"/>
      <c r="C15950" s="5"/>
    </row>
    <row r="15951" spans="2:3">
      <c r="B15951" s="5"/>
      <c r="C15951" s="5"/>
    </row>
    <row r="15952" spans="2:3">
      <c r="B15952" s="5"/>
      <c r="C15952" s="5"/>
    </row>
    <row r="15953" spans="2:3">
      <c r="B15953" s="5"/>
      <c r="C15953" s="5"/>
    </row>
    <row r="15954" spans="2:3">
      <c r="B15954" s="5"/>
      <c r="C15954" s="5"/>
    </row>
    <row r="15955" spans="2:3">
      <c r="B15955" s="5"/>
      <c r="C15955" s="5"/>
    </row>
    <row r="15956" spans="2:3">
      <c r="B15956" s="5"/>
      <c r="C15956" s="5"/>
    </row>
    <row r="15957" spans="2:3">
      <c r="B15957" s="5"/>
      <c r="C15957" s="5"/>
    </row>
    <row r="15958" spans="2:3">
      <c r="B15958" s="5"/>
      <c r="C15958" s="5"/>
    </row>
    <row r="15959" spans="2:3">
      <c r="B15959" s="5"/>
      <c r="C15959" s="5"/>
    </row>
    <row r="15960" spans="2:3">
      <c r="B15960" s="5"/>
      <c r="C15960" s="5"/>
    </row>
    <row r="15961" spans="2:3">
      <c r="B15961" s="5"/>
      <c r="C15961" s="5"/>
    </row>
    <row r="15962" spans="2:3">
      <c r="B15962" s="5"/>
      <c r="C15962" s="5"/>
    </row>
    <row r="15963" spans="2:3">
      <c r="B15963" s="5"/>
      <c r="C15963" s="5"/>
    </row>
    <row r="15964" spans="2:3">
      <c r="B15964" s="5"/>
      <c r="C15964" s="5"/>
    </row>
    <row r="15965" spans="2:3">
      <c r="B15965" s="5"/>
      <c r="C15965" s="5"/>
    </row>
    <row r="15966" spans="2:3">
      <c r="B15966" s="5"/>
      <c r="C15966" s="5"/>
    </row>
    <row r="15967" spans="2:3">
      <c r="B15967" s="5"/>
      <c r="C15967" s="5"/>
    </row>
    <row r="15968" spans="2:3">
      <c r="B15968" s="5"/>
      <c r="C15968" s="5"/>
    </row>
    <row r="15969" spans="2:3">
      <c r="B15969" s="5"/>
      <c r="C15969" s="5"/>
    </row>
    <row r="15970" spans="2:3">
      <c r="B15970" s="5"/>
      <c r="C15970" s="5"/>
    </row>
    <row r="15971" spans="2:3">
      <c r="B15971" s="5"/>
      <c r="C15971" s="5"/>
    </row>
    <row r="15972" spans="2:3">
      <c r="B15972" s="5"/>
      <c r="C15972" s="5"/>
    </row>
    <row r="15973" spans="2:3">
      <c r="B15973" s="5"/>
      <c r="C15973" s="5"/>
    </row>
    <row r="15974" spans="2:3">
      <c r="B15974" s="5"/>
      <c r="C15974" s="5"/>
    </row>
    <row r="15975" spans="2:3">
      <c r="B15975" s="5"/>
      <c r="C15975" s="5"/>
    </row>
    <row r="15976" spans="2:3">
      <c r="B15976" s="5"/>
      <c r="C15976" s="5"/>
    </row>
    <row r="15977" spans="2:3">
      <c r="B15977" s="5"/>
      <c r="C15977" s="5"/>
    </row>
    <row r="15978" spans="2:3">
      <c r="B15978" s="5"/>
      <c r="C15978" s="5"/>
    </row>
    <row r="15979" spans="2:3">
      <c r="B15979" s="5"/>
      <c r="C15979" s="5"/>
    </row>
    <row r="15980" spans="2:3">
      <c r="B15980" s="5"/>
      <c r="C15980" s="5"/>
    </row>
    <row r="15981" spans="2:3">
      <c r="B15981" s="5"/>
      <c r="C15981" s="5"/>
    </row>
    <row r="15982" spans="2:3">
      <c r="B15982" s="5"/>
      <c r="C15982" s="5"/>
    </row>
    <row r="15983" spans="2:3">
      <c r="B15983" s="5"/>
      <c r="C15983" s="5"/>
    </row>
    <row r="15984" spans="2:3">
      <c r="B15984" s="5"/>
      <c r="C15984" s="5"/>
    </row>
    <row r="15985" spans="2:3">
      <c r="B15985" s="5"/>
      <c r="C15985" s="5"/>
    </row>
    <row r="15986" spans="2:3">
      <c r="B15986" s="5"/>
      <c r="C15986" s="5"/>
    </row>
    <row r="15987" spans="2:3">
      <c r="B15987" s="5"/>
      <c r="C15987" s="5"/>
    </row>
    <row r="15988" spans="2:3">
      <c r="B15988" s="5"/>
      <c r="C15988" s="5"/>
    </row>
    <row r="15989" spans="2:3">
      <c r="B15989" s="5"/>
      <c r="C15989" s="5"/>
    </row>
    <row r="15990" spans="2:3">
      <c r="B15990" s="5"/>
      <c r="C15990" s="5"/>
    </row>
    <row r="15991" spans="2:3">
      <c r="B15991" s="5"/>
      <c r="C15991" s="5"/>
    </row>
    <row r="15992" spans="2:3">
      <c r="B15992" s="5"/>
      <c r="C15992" s="5"/>
    </row>
    <row r="15993" spans="2:3">
      <c r="B15993" s="5"/>
      <c r="C15993" s="5"/>
    </row>
    <row r="15994" spans="2:3">
      <c r="B15994" s="5"/>
      <c r="C15994" s="5"/>
    </row>
    <row r="15995" spans="2:3">
      <c r="B15995" s="5"/>
      <c r="C15995" s="5"/>
    </row>
    <row r="15996" spans="2:3">
      <c r="B15996" s="5"/>
      <c r="C15996" s="5"/>
    </row>
    <row r="15997" spans="2:3">
      <c r="B15997" s="5"/>
      <c r="C15997" s="5"/>
    </row>
    <row r="15998" spans="2:3">
      <c r="B15998" s="5"/>
      <c r="C15998" s="5"/>
    </row>
    <row r="15999" spans="2:3">
      <c r="B15999" s="5"/>
      <c r="C15999" s="5"/>
    </row>
    <row r="16000" spans="2:3">
      <c r="B16000" s="5"/>
      <c r="C16000" s="5"/>
    </row>
    <row r="16001" spans="2:3">
      <c r="B16001" s="5"/>
      <c r="C16001" s="5"/>
    </row>
    <row r="16002" spans="2:3">
      <c r="B16002" s="5"/>
      <c r="C16002" s="5"/>
    </row>
    <row r="16003" spans="2:3">
      <c r="B16003" s="5"/>
      <c r="C16003" s="5"/>
    </row>
    <row r="16004" spans="2:3">
      <c r="B16004" s="5"/>
      <c r="C16004" s="5"/>
    </row>
  </sheetData>
  <autoFilter ref="A2:P6501" xr:uid="{E2AFC57D-CDE5-4FC1-9117-850488F8CFA3}"/>
  <mergeCells count="6">
    <mergeCell ref="AD3:AE3"/>
    <mergeCell ref="AF3:AG3"/>
    <mergeCell ref="V3:W3"/>
    <mergeCell ref="X3:Y3"/>
    <mergeCell ref="Z3:AA3"/>
    <mergeCell ref="AB3:AC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79F9-9ECA-47B9-B67F-C2E34C0AA61D}">
  <sheetPr codeName="Sheet3"/>
  <dimension ref="A2:N55"/>
  <sheetViews>
    <sheetView workbookViewId="0">
      <selection activeCell="D2" sqref="D2:D5"/>
    </sheetView>
  </sheetViews>
  <sheetFormatPr defaultRowHeight="12.75"/>
  <cols>
    <col min="1" max="3" width="9.140625" style="36"/>
    <col min="4" max="4" width="14" style="36" bestFit="1" customWidth="1"/>
    <col min="5" max="16384" width="9.140625" style="36"/>
  </cols>
  <sheetData>
    <row r="2" spans="1:14">
      <c r="A2" s="36" t="s">
        <v>53</v>
      </c>
      <c r="B2" s="37" t="s">
        <v>117</v>
      </c>
      <c r="C2" s="36" t="s">
        <v>13</v>
      </c>
      <c r="D2" s="38" t="s">
        <v>140</v>
      </c>
      <c r="E2" s="36">
        <v>1</v>
      </c>
    </row>
    <row r="3" spans="1:14">
      <c r="A3" s="36" t="s">
        <v>60</v>
      </c>
      <c r="B3" s="37" t="s">
        <v>138</v>
      </c>
      <c r="C3" s="36" t="s">
        <v>14</v>
      </c>
      <c r="D3" s="38" t="s">
        <v>141</v>
      </c>
      <c r="E3" s="36">
        <v>2</v>
      </c>
    </row>
    <row r="4" spans="1:14">
      <c r="A4" s="36" t="s">
        <v>62</v>
      </c>
      <c r="B4" s="37" t="s">
        <v>69</v>
      </c>
      <c r="C4" s="36" t="s">
        <v>15</v>
      </c>
      <c r="D4" s="39" t="s">
        <v>142</v>
      </c>
      <c r="E4" s="36">
        <v>3</v>
      </c>
      <c r="I4" s="40"/>
      <c r="J4" s="40"/>
      <c r="K4" s="40"/>
      <c r="L4" s="40"/>
      <c r="M4" s="40"/>
      <c r="N4" s="40"/>
    </row>
    <row r="5" spans="1:14">
      <c r="A5" s="36" t="s">
        <v>94</v>
      </c>
      <c r="B5" s="37" t="s">
        <v>78</v>
      </c>
      <c r="C5" s="36" t="s">
        <v>16</v>
      </c>
      <c r="D5" s="38" t="s">
        <v>143</v>
      </c>
      <c r="E5" s="36">
        <v>4</v>
      </c>
    </row>
    <row r="6" spans="1:14">
      <c r="A6" s="36" t="s">
        <v>42</v>
      </c>
      <c r="B6" s="37" t="s">
        <v>118</v>
      </c>
      <c r="C6" s="36" t="s">
        <v>17</v>
      </c>
      <c r="D6" s="38"/>
      <c r="E6" s="36">
        <v>5</v>
      </c>
    </row>
    <row r="7" spans="1:14">
      <c r="A7" s="36" t="s">
        <v>35</v>
      </c>
      <c r="B7" s="37" t="s">
        <v>119</v>
      </c>
      <c r="C7" s="36" t="s">
        <v>18</v>
      </c>
      <c r="D7" s="38"/>
      <c r="E7" s="36">
        <v>6</v>
      </c>
    </row>
    <row r="8" spans="1:14">
      <c r="A8" s="36" t="s">
        <v>113</v>
      </c>
      <c r="B8" s="37" t="s">
        <v>64</v>
      </c>
      <c r="C8" s="36" t="s">
        <v>19</v>
      </c>
      <c r="D8" s="39"/>
      <c r="E8" s="36" t="s">
        <v>113</v>
      </c>
    </row>
    <row r="9" spans="1:14">
      <c r="B9" s="37" t="s">
        <v>58</v>
      </c>
      <c r="C9" s="36" t="s">
        <v>113</v>
      </c>
      <c r="D9" s="38"/>
    </row>
    <row r="10" spans="1:14">
      <c r="B10" s="37" t="s">
        <v>2536</v>
      </c>
      <c r="D10" s="39"/>
    </row>
    <row r="11" spans="1:14">
      <c r="B11" s="37" t="s">
        <v>37</v>
      </c>
      <c r="D11" s="38"/>
    </row>
    <row r="12" spans="1:14">
      <c r="B12" s="37" t="s">
        <v>63</v>
      </c>
      <c r="D12" s="38"/>
    </row>
    <row r="13" spans="1:14">
      <c r="B13" s="37" t="s">
        <v>120</v>
      </c>
      <c r="D13" s="39"/>
    </row>
    <row r="14" spans="1:14">
      <c r="B14" s="37" t="s">
        <v>67</v>
      </c>
      <c r="D14" s="38"/>
    </row>
    <row r="15" spans="1:14">
      <c r="B15" s="37" t="s">
        <v>77</v>
      </c>
      <c r="D15" s="38"/>
    </row>
    <row r="16" spans="1:14">
      <c r="B16" s="37" t="s">
        <v>40</v>
      </c>
      <c r="D16" s="38"/>
    </row>
    <row r="17" spans="2:4">
      <c r="B17" s="37" t="s">
        <v>109</v>
      </c>
      <c r="D17" s="38"/>
    </row>
    <row r="18" spans="2:4">
      <c r="B18" s="37" t="s">
        <v>108</v>
      </c>
      <c r="D18" s="38"/>
    </row>
    <row r="19" spans="2:4">
      <c r="B19" s="37" t="s">
        <v>41</v>
      </c>
      <c r="D19" s="38"/>
    </row>
    <row r="20" spans="2:4">
      <c r="B20" s="37" t="s">
        <v>38</v>
      </c>
    </row>
    <row r="21" spans="2:4">
      <c r="B21" s="37" t="s">
        <v>81</v>
      </c>
    </row>
    <row r="22" spans="2:4">
      <c r="B22" s="37" t="s">
        <v>68</v>
      </c>
    </row>
    <row r="23" spans="2:4">
      <c r="B23" s="37" t="s">
        <v>68</v>
      </c>
    </row>
    <row r="24" spans="2:4">
      <c r="B24" s="37" t="s">
        <v>121</v>
      </c>
    </row>
    <row r="25" spans="2:4">
      <c r="B25" s="37" t="s">
        <v>91</v>
      </c>
    </row>
    <row r="26" spans="2:4">
      <c r="B26" s="37" t="s">
        <v>116</v>
      </c>
    </row>
    <row r="27" spans="2:4">
      <c r="B27" s="37" t="s">
        <v>100</v>
      </c>
    </row>
    <row r="28" spans="2:4">
      <c r="B28" s="37" t="s">
        <v>99</v>
      </c>
    </row>
    <row r="29" spans="2:4">
      <c r="B29" s="37" t="s">
        <v>95</v>
      </c>
    </row>
    <row r="30" spans="2:4">
      <c r="B30" s="37" t="s">
        <v>103</v>
      </c>
    </row>
    <row r="31" spans="2:4">
      <c r="B31" s="37" t="s">
        <v>122</v>
      </c>
    </row>
    <row r="32" spans="2:4">
      <c r="B32" s="37" t="s">
        <v>39</v>
      </c>
    </row>
    <row r="33" spans="2:2">
      <c r="B33" s="37" t="s">
        <v>123</v>
      </c>
    </row>
    <row r="34" spans="2:2">
      <c r="B34" s="37" t="s">
        <v>93</v>
      </c>
    </row>
    <row r="35" spans="2:2">
      <c r="B35" s="37" t="s">
        <v>96</v>
      </c>
    </row>
    <row r="36" spans="2:2">
      <c r="B36" s="37" t="s">
        <v>80</v>
      </c>
    </row>
    <row r="37" spans="2:2">
      <c r="B37" s="37" t="s">
        <v>61</v>
      </c>
    </row>
    <row r="38" spans="2:2">
      <c r="B38" s="37" t="s">
        <v>124</v>
      </c>
    </row>
    <row r="39" spans="2:2">
      <c r="B39" s="37" t="s">
        <v>97</v>
      </c>
    </row>
    <row r="40" spans="2:2">
      <c r="B40" s="37" t="s">
        <v>98</v>
      </c>
    </row>
    <row r="41" spans="2:2">
      <c r="B41" s="37" t="s">
        <v>105</v>
      </c>
    </row>
    <row r="42" spans="2:2">
      <c r="B42" s="37" t="s">
        <v>54</v>
      </c>
    </row>
    <row r="43" spans="2:2">
      <c r="B43" s="37" t="s">
        <v>76</v>
      </c>
    </row>
    <row r="44" spans="2:2">
      <c r="B44" s="37" t="s">
        <v>137</v>
      </c>
    </row>
    <row r="45" spans="2:2">
      <c r="B45" s="37" t="s">
        <v>79</v>
      </c>
    </row>
    <row r="46" spans="2:2">
      <c r="B46" s="37" t="s">
        <v>112</v>
      </c>
    </row>
    <row r="47" spans="2:2">
      <c r="B47" s="37" t="s">
        <v>66</v>
      </c>
    </row>
    <row r="48" spans="2:2">
      <c r="B48" s="37" t="s">
        <v>125</v>
      </c>
    </row>
    <row r="49" spans="2:2">
      <c r="B49" s="37" t="s">
        <v>114</v>
      </c>
    </row>
    <row r="50" spans="2:2">
      <c r="B50" s="36" t="s">
        <v>92</v>
      </c>
    </row>
    <row r="51" spans="2:2">
      <c r="B51" s="36" t="s">
        <v>72</v>
      </c>
    </row>
    <row r="52" spans="2:2">
      <c r="B52" s="36" t="s">
        <v>126</v>
      </c>
    </row>
    <row r="53" spans="2:2">
      <c r="B53" s="36" t="s">
        <v>36</v>
      </c>
    </row>
    <row r="54" spans="2:2">
      <c r="B54" s="36" t="s">
        <v>111</v>
      </c>
    </row>
    <row r="55" spans="2:2">
      <c r="B55" s="36" t="s">
        <v>74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9CB5-4273-48FB-B973-E9F137533D1C}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B708-5A34-4C1F-97CD-B0C17F499261}">
  <dimension ref="A1:B1"/>
  <sheetViews>
    <sheetView workbookViewId="0">
      <selection activeCell="A2" sqref="A2"/>
    </sheetView>
  </sheetViews>
  <sheetFormatPr defaultRowHeight="12.75"/>
  <sheetData>
    <row r="1" spans="1:2">
      <c r="A1" s="149" t="s">
        <v>2537</v>
      </c>
      <c r="B1" s="149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Analysis</vt:lpstr>
      <vt:lpstr>Closed Tickets</vt:lpstr>
      <vt:lpstr>Ref</vt:lpstr>
      <vt:lpstr>empty_sheet</vt:lpstr>
      <vt:lpstr>hidden sheet</vt:lpstr>
      <vt:lpstr>Dept</vt:lpstr>
      <vt:lpstr>DoW</vt:lpstr>
      <vt:lpstr>'Closed Tickets'!Extract</vt:lpstr>
      <vt:lpstr>Subcat</vt:lpstr>
      <vt:lpstr>Tech</vt:lpstr>
      <vt:lpstr>Tslot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Lopez</dc:creator>
  <cp:lastModifiedBy>Paul Galjan</cp:lastModifiedBy>
  <dcterms:created xsi:type="dcterms:W3CDTF">2011-12-14T18:56:20Z</dcterms:created>
  <dcterms:modified xsi:type="dcterms:W3CDTF">2025-07-22T10:59:47Z</dcterms:modified>
</cp:coreProperties>
</file>